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 Industry Model" sheetId="1" state="visible" r:id="rId1"/>
    <sheet xmlns:r="http://schemas.openxmlformats.org/officeDocument/2006/relationships" name="Five-Year Projection" sheetId="8" state="visible" r:id="rId10"/>
    <sheet xmlns:r="http://schemas.openxmlformats.org/officeDocument/2006/relationships" name="Projection Assumptions" sheetId="9" state="visible" r:id="rId11"/>
    <sheet xmlns:r="http://schemas.openxmlformats.org/officeDocument/2006/relationships" name="DATA BLS Projections" sheetId="10" state="visible" r:id="rId12"/>
    <sheet xmlns:r="http://schemas.openxmlformats.org/officeDocument/2006/relationships" name="02 Verified Inputs" sheetId="2" state="visible" r:id="rId2"/>
    <sheet xmlns:r="http://schemas.openxmlformats.org/officeDocument/2006/relationships" name="03 Sources and QA" sheetId="3" state="visible" r:id="rId3"/>
    <sheet xmlns:r="http://schemas.openxmlformats.org/officeDocument/2006/relationships" name="DATA QCEW" sheetId="4" state="visible" r:id="rId4"/>
    <sheet xmlns:r="http://schemas.openxmlformats.org/officeDocument/2006/relationships" name="DATA OEWS" sheetId="5" state="visible" r:id="rId5"/>
    <sheet xmlns:r="http://schemas.openxmlformats.org/officeDocument/2006/relationships" name="DATA Wharton" sheetId="6" state="visible" r:id="rId6"/>
    <sheet xmlns:r="http://schemas.openxmlformats.org/officeDocument/2006/relationships" name="DATA Census" sheetId="7" state="visible" r:id="rId7"/>
  </sheets>
  <definedNames>
    <definedName name="_xlnm._FilterDatabase" localSheetId="6" hidden="1">'DATA QCEW'!$A$1:$D$20</definedName>
    <definedName name="_xlnm._FilterDatabase" localSheetId="7" hidden="1">'DATA OEWS'!$A$1:$K$13458</definedName>
    <definedName name="_xlnm._FilterDatabase" localSheetId="8" hidden="1">'DATA Wharton'!$A$1:$D$785</definedName>
    <definedName name="_xlnm._FilterDatabase" localSheetId="9" hidden="1">'DATA Census'!$A$1:$D$20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;[Red](#,##0.0);-"/>
    <numFmt numFmtId="166" formatCode="#,##0;[Red](#,##0);-"/>
  </numFmts>
  <fonts count="10">
    <font>
      <name val="Carlito"/>
      <sz val="11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b val="1"/>
      <color rgb="00FFFFFF"/>
    </font>
    <font>
      <name val="Aptos"/>
      <sz val="10"/>
      <color rgb="FF0000FF"/>
    </font>
    <font>
      <name val="Aptos"/>
      <sz val="10"/>
      <color rgb="FF111827"/>
    </font>
    <font>
      <name val="Aptos"/>
      <sz val="10"/>
      <color rgb="FF008000"/>
    </font>
    <font>
      <name val="Aptos"/>
      <sz val="10"/>
      <color rgb="FF64748B"/>
    </font>
    <font>
      <name val="Aptos"/>
      <sz val="10"/>
      <b/>
      <color rgb="FFFFFFFF"/>
    </font>
  </fonts>
  <fills count="13">
    <fill>
      <patternFill/>
    </fill>
    <fill>
      <patternFill patternType="gray125"/>
    </fill>
    <fill>
      <patternFill patternType="solid">
        <fgColor rgb="FF19344F"/>
      </patternFill>
    </fill>
    <fill>
      <patternFill patternType="solid">
        <fgColor rgb="FF155E80"/>
      </patternFill>
    </fill>
    <fill>
      <patternFill patternType="solid">
        <fgColor rgb="FFE0F2EA"/>
      </patternFill>
    </fill>
    <fill>
      <patternFill patternType="solid">
        <fgColor rgb="FFFFF0C7"/>
      </patternFill>
    </fill>
    <fill>
      <patternFill patternType="solid">
        <fgColor rgb="FFD9EAF2"/>
      </patternFill>
    </fill>
    <fill>
      <patternFill patternType="solid">
        <fgColor rgb="0017324C"/>
      </patternFill>
    </fill>
    <fill>
      <patternFill patternType="solid">
        <fgColor rgb="FFEFF6FF"/>
        <bgColor indexed="64"/>
      </patternFill>
    </fill>
    <fill>
      <patternFill patternType="solid">
        <fgColor rgb="FFFFF5CB"/>
        <bgColor indexed="64"/>
      </patternFill>
    </fill>
    <fill>
      <patternFill patternType="solid">
        <fgColor rgb="FFE8F4F1"/>
        <bgColor indexed="64"/>
      </patternFill>
    </fill>
    <fill>
      <patternFill patternType="solid">
        <fgColor rgb="FF17324C"/>
        <bgColor indexed="64"/>
      </patternFill>
    </fill>
    <fill>
      <patternFill patternType="solid">
        <fgColor rgb="FFFFFFFF"/>
        <bgColor indexed="64"/>
      </patternFill>
    </fill>
  </fills>
  <borders count="2">
    <border/>
    <border/>
  </borders>
  <cellStyleXfs count="1">
    <xf numFmtId="0" fontId="0" fillId="0" borderId="1"/>
  </cellStyleXfs>
  <cellXfs count="6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3" fillId="2" borderId="0" pivotButton="0" quotePrefix="0" xfId="0"/>
    <xf numFmtId="0" fontId="3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1" fillId="3" borderId="0" pivotButton="0" quotePrefix="0" xfId="0"/>
    <xf numFmtId="0" fontId="1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0" fillId="4" borderId="1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6" borderId="0" pivotButton="0" quotePrefix="0" xfId="0"/>
    <xf numFmtId="0" fontId="0" fillId="6" borderId="1" pivotButton="0" quotePrefix="0" xfId="0"/>
    <xf numFmtId="0" fontId="1" fillId="6" borderId="0" pivotButton="0" quotePrefix="0" xfId="0"/>
    <xf numFmtId="0" fontId="1" fillId="6" borderId="1" pivotButton="0" quotePrefix="0" xfId="0"/>
    <xf numFmtId="164" fontId="0" fillId="0" borderId="0" pivotButton="0" quotePrefix="0" xfId="0"/>
    <xf numFmtId="164" fontId="1" fillId="6" borderId="0" pivotButton="0" quotePrefix="0" xfId="0"/>
    <xf numFmtId="164" fontId="0" fillId="0" borderId="1" pivotButton="0" quotePrefix="0" xfId="0"/>
    <xf numFmtId="164" fontId="1" fillId="6" borderId="1" pivotButton="0" quotePrefix="0" xfId="0"/>
    <xf numFmtId="165" fontId="0" fillId="0" borderId="0" pivotButton="0" quotePrefix="0" xfId="0"/>
    <xf numFmtId="165" fontId="1" fillId="6" borderId="0" pivotButton="0" quotePrefix="0" xfId="0"/>
    <xf numFmtId="165" fontId="0" fillId="0" borderId="1" pivotButton="0" quotePrefix="0" xfId="0"/>
    <xf numFmtId="165" fontId="1" fillId="6" borderId="1" pivotButton="0" quotePrefix="0" xfId="0"/>
    <xf numFmtId="165" fontId="0" fillId="4" borderId="0" pivotButton="0" quotePrefix="0" xfId="0"/>
    <xf numFmtId="165" fontId="0" fillId="4" borderId="1" pivotButton="0" quotePrefix="0" xfId="0"/>
    <xf numFmtId="165" fontId="0" fillId="5" borderId="0" pivotButton="0" quotePrefix="0" xfId="0"/>
    <xf numFmtId="165" fontId="0" fillId="5" borderId="1" pivotButton="0" quotePrefix="0" xfId="0"/>
    <xf numFmtId="166" fontId="0" fillId="0" borderId="0" pivotButton="0" quotePrefix="0" xfId="0"/>
    <xf numFmtId="166" fontId="0" fillId="0" borderId="1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4" borderId="0" pivotButton="0" quotePrefix="0" xfId="0"/>
    <xf numFmtId="165" fontId="0" fillId="5" borderId="0" pivotButton="0" quotePrefix="0" xfId="0"/>
    <xf numFmtId="165" fontId="1" fillId="6" borderId="0" pivotButton="0" quotePrefix="0" xfId="0"/>
    <xf numFmtId="164" fontId="1" fillId="6" borderId="0" pivotButton="0" quotePrefix="0" xfId="0"/>
    <xf numFmtId="166" fontId="0" fillId="0" borderId="0" pivotButton="0" quotePrefix="0" xfId="0"/>
    <xf numFmtId="0" fontId="4" fillId="7" borderId="0" applyAlignment="1" pivotButton="0" quotePrefix="0" xfId="0">
      <alignment wrapText="1"/>
    </xf>
    <xf numFmtId="0" fontId="6" fillId="0" borderId="0" xfId="0" applyFont="1" applyFill="1" applyNumberFormat="1"/>
    <xf numFmtId="0" fontId="8" fillId="0" borderId="0" xfId="0" applyFont="1" applyFill="1" applyNumberFormat="1"/>
    <xf numFmtId="0" fontId="5" fillId="8" borderId="0" xfId="0" applyFont="1" applyFill="1" applyNumberFormat="1"/>
    <xf numFmtId="164" fontId="5" fillId="9" borderId="0" xfId="0" applyFont="1" applyFill="1" applyNumberFormat="1"/>
    <xf numFmtId="164" fontId="6" fillId="0" borderId="0" xfId="0" applyFont="1" applyFill="1" applyNumberFormat="1"/>
    <xf numFmtId="164" fontId="7" fillId="0" borderId="0" xfId="0" applyFont="1" applyFill="1" applyNumberFormat="1"/>
    <xf numFmtId="164" fontId="5" fillId="8" borderId="0" xfId="0" applyFont="1" applyFill="1" applyNumberFormat="1"/>
    <xf numFmtId="165" fontId="6" fillId="0" borderId="0" xfId="0" applyFont="1" applyFill="1" applyNumberFormat="1"/>
    <xf numFmtId="165" fontId="7" fillId="0" borderId="0" xfId="0" applyFont="1" applyFill="1" applyNumberFormat="1"/>
    <xf numFmtId="165" fontId="6" fillId="10" borderId="0" xfId="0" applyFont="1" applyFill="1" applyNumberFormat="1"/>
    <xf numFmtId="164" fontId="6" fillId="10" borderId="0" xfId="0" applyFont="1" applyFill="1" applyNumberFormat="1"/>
    <xf numFmtId="0" fontId="6" fillId="0" borderId="0" xfId="0" applyFont="1" applyFill="1" applyNumberFormat="1"/>
    <xf numFmtId="0" fontId="9" fillId="11" borderId="0" xfId="0" applyFont="1" applyFill="1" applyNumberFormat="1" applyAlignment="1">
      <alignment horizontal="center" vertical="center" wrapText="1"/>
    </xf>
    <xf numFmtId="0" fontId="9" fillId="11" borderId="0" xfId="0" applyFont="1" applyFill="1" applyNumberFormat="1"/>
    <xf numFmtId="165" fontId="5" fillId="8" borderId="0" xfId="0" applyFont="1" applyFill="1" applyNumberFormat="1"/>
    <xf numFmtId="164" fontId="6" fillId="10" borderId="0" xfId="0" applyFont="1" applyFill="1" applyNumberFormat="1"/>
    <xf numFmtId="0" fontId="8" fillId="0" borderId="0" xfId="0" applyFont="1" applyFill="1" applyNumberFormat="1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Relationship Type="http://schemas.openxmlformats.org/officeDocument/2006/relationships/worksheet" Target="/xl/worksheets/sheet8.xml" Id="rId10"/><Relationship Type="http://schemas.openxmlformats.org/officeDocument/2006/relationships/worksheet" Target="/xl/worksheets/sheet9.xml" Id="rId11"/><Relationship Type="http://schemas.openxmlformats.org/officeDocument/2006/relationships/worksheet" Target="/xl/worksheets/sheet10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7" customWidth="1" min="1" max="1"/>
    <col width="6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8" t="inlineStr">
        <is>
          <t>AI-EXPOSED WAGE POOL | U.S. PRIVATE INDUSTRIES (2025)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t="inlineStr">
        <is>
          <t>Primary: QCEW private industry wages × Wharton task exposure, weighted by OEWS occupation wages. All mapping is formula-driven in DATA OEWS.</t>
        </is>
      </c>
    </row>
    <row r="3"/>
    <row r="4" ht="38" customHeight="1">
      <c r="A4" s="16" t="inlineStr">
        <is>
          <t>NAICS</t>
        </is>
      </c>
      <c r="B4" s="16" t="inlineStr">
        <is>
          <t>Industry</t>
        </is>
      </c>
      <c r="C4" s="16" t="inlineStr">
        <is>
          <t>Private Wages ($bn)</t>
        </is>
      </c>
      <c r="D4" s="16" t="inlineStr">
        <is>
          <t>OEWS Wages ($bn)</t>
        </is>
      </c>
      <c r="E4" s="16" t="inlineStr">
        <is>
          <t>Matched Wages ($bn)</t>
        </is>
      </c>
      <c r="F4" s="16" t="inlineStr">
        <is>
          <t>Exposure-Weighted Wages ($bn)</t>
        </is>
      </c>
      <c r="G4" s="16" t="inlineStr">
        <is>
          <t>Wharton Match Rate</t>
        </is>
      </c>
      <c r="H4" s="16" t="inlineStr">
        <is>
          <t>Wharton Task Exposure</t>
        </is>
      </c>
      <c r="I4" s="16" t="inlineStr">
        <is>
          <t>GROSS EXPOSED ($bn)</t>
        </is>
      </c>
      <c r="J4" s="16" t="inlineStr">
        <is>
          <t>BTOS AI Using Firms</t>
        </is>
      </c>
      <c r="K4" s="16" t="inlineStr">
        <is>
          <t>BTOS Firm-Use Proxy ($bn)</t>
        </is>
      </c>
    </row>
    <row r="5">
      <c r="A5" t="inlineStr">
        <is>
          <t>11</t>
        </is>
      </c>
      <c r="B5" t="inlineStr">
        <is>
          <t>Agriculture, forestry, fishing and hunting</t>
        </is>
      </c>
      <c r="C5" s="40">
        <f>IFERROR(XLOOKUP(A5,'DATA QCEW'!$A$2:$A$20,'DATA QCEW'!$C$2:$C$20)/1000000000,"")</f>
        <v/>
      </c>
      <c r="D5" s="40">
        <f>SUMIF('DATA OEWS'!$A$2:$A$13458,A5,'DATA OEWS'!$G$2:$G$13458)/1000000000</f>
        <v/>
      </c>
      <c r="E5" s="40">
        <f>SUMIF('DATA OEWS'!$A$2:$A$13458,A5,'DATA OEWS'!$I$2:$I$13458)/1000000000</f>
        <v/>
      </c>
      <c r="F5" s="40">
        <f>SUMIF('DATA OEWS'!$A$2:$A$13458,A5,'DATA OEWS'!$J$2:$J$13458)/1000000000</f>
        <v/>
      </c>
      <c r="G5" s="41">
        <f>IF(D5=0,"",E5/D5)</f>
        <v/>
      </c>
      <c r="H5" s="41">
        <f>IF(E5=0,"",F5/E5)</f>
        <v/>
      </c>
      <c r="I5" s="42">
        <f>C5*H5</f>
        <v/>
      </c>
      <c r="J5" s="41">
        <f>IFERROR(XLOOKUP(A5,'DATA Census'!$A$2:$A$20,'DATA Census'!$C$2:$C$20),"")</f>
        <v/>
      </c>
      <c r="K5" s="43">
        <f>I5*J5</f>
        <v/>
      </c>
    </row>
    <row r="6">
      <c r="A6" t="inlineStr">
        <is>
          <t>21</t>
        </is>
      </c>
      <c r="B6" t="inlineStr">
        <is>
          <t>Mining, quarrying, and oil and gas extraction</t>
        </is>
      </c>
      <c r="C6" s="40">
        <f>IFERROR(XLOOKUP(A6,'DATA QCEW'!$A$2:$A$20,'DATA QCEW'!$C$2:$C$20)/1000000000,"")</f>
        <v/>
      </c>
      <c r="D6" s="40">
        <f>SUMIF('DATA OEWS'!$A$2:$A$13458,A6,'DATA OEWS'!$G$2:$G$13458)/1000000000</f>
        <v/>
      </c>
      <c r="E6" s="40">
        <f>SUMIF('DATA OEWS'!$A$2:$A$13458,A6,'DATA OEWS'!$I$2:$I$13458)/1000000000</f>
        <v/>
      </c>
      <c r="F6" s="40">
        <f>SUMIF('DATA OEWS'!$A$2:$A$13458,A6,'DATA OEWS'!$J$2:$J$13458)/1000000000</f>
        <v/>
      </c>
      <c r="G6" s="41">
        <f>IF(D6=0,"",E6/D6)</f>
        <v/>
      </c>
      <c r="H6" s="41">
        <f>IF(E6=0,"",F6/E6)</f>
        <v/>
      </c>
      <c r="I6" s="42">
        <f>C6*H6</f>
        <v/>
      </c>
      <c r="J6" s="41">
        <f>IFERROR(XLOOKUP(A6,'DATA Census'!$A$2:$A$20,'DATA Census'!$C$2:$C$20),"")</f>
        <v/>
      </c>
      <c r="K6" s="43">
        <f>I6*J6</f>
        <v/>
      </c>
    </row>
    <row r="7">
      <c r="A7" t="inlineStr">
        <is>
          <t>22</t>
        </is>
      </c>
      <c r="B7" t="inlineStr">
        <is>
          <t>Utilities</t>
        </is>
      </c>
      <c r="C7" s="40">
        <f>IFERROR(XLOOKUP(A7,'DATA QCEW'!$A$2:$A$20,'DATA QCEW'!$C$2:$C$20)/1000000000,"")</f>
        <v/>
      </c>
      <c r="D7" s="40">
        <f>SUMIF('DATA OEWS'!$A$2:$A$13458,A7,'DATA OEWS'!$G$2:$G$13458)/1000000000</f>
        <v/>
      </c>
      <c r="E7" s="40">
        <f>SUMIF('DATA OEWS'!$A$2:$A$13458,A7,'DATA OEWS'!$I$2:$I$13458)/1000000000</f>
        <v/>
      </c>
      <c r="F7" s="40">
        <f>SUMIF('DATA OEWS'!$A$2:$A$13458,A7,'DATA OEWS'!$J$2:$J$13458)/1000000000</f>
        <v/>
      </c>
      <c r="G7" s="41">
        <f>IF(D7=0,"",E7/D7)</f>
        <v/>
      </c>
      <c r="H7" s="41">
        <f>IF(E7=0,"",F7/E7)</f>
        <v/>
      </c>
      <c r="I7" s="42">
        <f>C7*H7</f>
        <v/>
      </c>
      <c r="J7" s="41">
        <f>IFERROR(XLOOKUP(A7,'DATA Census'!$A$2:$A$20,'DATA Census'!$C$2:$C$20),"")</f>
        <v/>
      </c>
      <c r="K7" s="43">
        <f>I7*J7</f>
        <v/>
      </c>
    </row>
    <row r="8">
      <c r="A8" t="inlineStr">
        <is>
          <t>23</t>
        </is>
      </c>
      <c r="B8" t="inlineStr">
        <is>
          <t>Construction</t>
        </is>
      </c>
      <c r="C8" s="40">
        <f>IFERROR(XLOOKUP(A8,'DATA QCEW'!$A$2:$A$20,'DATA QCEW'!$C$2:$C$20)/1000000000,"")</f>
        <v/>
      </c>
      <c r="D8" s="40">
        <f>SUMIF('DATA OEWS'!$A$2:$A$13458,A8,'DATA OEWS'!$G$2:$G$13458)/1000000000</f>
        <v/>
      </c>
      <c r="E8" s="40">
        <f>SUMIF('DATA OEWS'!$A$2:$A$13458,A8,'DATA OEWS'!$I$2:$I$13458)/1000000000</f>
        <v/>
      </c>
      <c r="F8" s="40">
        <f>SUMIF('DATA OEWS'!$A$2:$A$13458,A8,'DATA OEWS'!$J$2:$J$13458)/1000000000</f>
        <v/>
      </c>
      <c r="G8" s="41">
        <f>IF(D8=0,"",E8/D8)</f>
        <v/>
      </c>
      <c r="H8" s="41">
        <f>IF(E8=0,"",F8/E8)</f>
        <v/>
      </c>
      <c r="I8" s="42">
        <f>C8*H8</f>
        <v/>
      </c>
      <c r="J8" s="41">
        <f>IFERROR(XLOOKUP(A8,'DATA Census'!$A$2:$A$20,'DATA Census'!$C$2:$C$20),"")</f>
        <v/>
      </c>
      <c r="K8" s="43">
        <f>I8*J8</f>
        <v/>
      </c>
    </row>
    <row r="9">
      <c r="A9" t="inlineStr">
        <is>
          <t>31-33</t>
        </is>
      </c>
      <c r="B9" t="inlineStr">
        <is>
          <t>Manufacturing</t>
        </is>
      </c>
      <c r="C9" s="40">
        <f>IFERROR(XLOOKUP(A9,'DATA QCEW'!$A$2:$A$20,'DATA QCEW'!$C$2:$C$20)/1000000000,"")</f>
        <v/>
      </c>
      <c r="D9" s="40">
        <f>SUMIF('DATA OEWS'!$A$2:$A$13458,A9,'DATA OEWS'!$G$2:$G$13458)/1000000000</f>
        <v/>
      </c>
      <c r="E9" s="40">
        <f>SUMIF('DATA OEWS'!$A$2:$A$13458,A9,'DATA OEWS'!$I$2:$I$13458)/1000000000</f>
        <v/>
      </c>
      <c r="F9" s="40">
        <f>SUMIF('DATA OEWS'!$A$2:$A$13458,A9,'DATA OEWS'!$J$2:$J$13458)/1000000000</f>
        <v/>
      </c>
      <c r="G9" s="41">
        <f>IF(D9=0,"",E9/D9)</f>
        <v/>
      </c>
      <c r="H9" s="41">
        <f>IF(E9=0,"",F9/E9)</f>
        <v/>
      </c>
      <c r="I9" s="42">
        <f>C9*H9</f>
        <v/>
      </c>
      <c r="J9" s="41">
        <f>IFERROR(XLOOKUP(A9,'DATA Census'!$A$2:$A$20,'DATA Census'!$C$2:$C$20),"")</f>
        <v/>
      </c>
      <c r="K9" s="43">
        <f>I9*J9</f>
        <v/>
      </c>
    </row>
    <row r="10">
      <c r="A10" t="inlineStr">
        <is>
          <t>42</t>
        </is>
      </c>
      <c r="B10" t="inlineStr">
        <is>
          <t>Wholesale trade</t>
        </is>
      </c>
      <c r="C10" s="40">
        <f>IFERROR(XLOOKUP(A10,'DATA QCEW'!$A$2:$A$20,'DATA QCEW'!$C$2:$C$20)/1000000000,"")</f>
        <v/>
      </c>
      <c r="D10" s="40">
        <f>SUMIF('DATA OEWS'!$A$2:$A$13458,A10,'DATA OEWS'!$G$2:$G$13458)/1000000000</f>
        <v/>
      </c>
      <c r="E10" s="40">
        <f>SUMIF('DATA OEWS'!$A$2:$A$13458,A10,'DATA OEWS'!$I$2:$I$13458)/1000000000</f>
        <v/>
      </c>
      <c r="F10" s="40">
        <f>SUMIF('DATA OEWS'!$A$2:$A$13458,A10,'DATA OEWS'!$J$2:$J$13458)/1000000000</f>
        <v/>
      </c>
      <c r="G10" s="41">
        <f>IF(D10=0,"",E10/D10)</f>
        <v/>
      </c>
      <c r="H10" s="41">
        <f>IF(E10=0,"",F10/E10)</f>
        <v/>
      </c>
      <c r="I10" s="42">
        <f>C10*H10</f>
        <v/>
      </c>
      <c r="J10" s="41">
        <f>IFERROR(XLOOKUP(A10,'DATA Census'!$A$2:$A$20,'DATA Census'!$C$2:$C$20),"")</f>
        <v/>
      </c>
      <c r="K10" s="43">
        <f>I10*J10</f>
        <v/>
      </c>
    </row>
    <row r="11">
      <c r="A11" t="inlineStr">
        <is>
          <t>44-45</t>
        </is>
      </c>
      <c r="B11" t="inlineStr">
        <is>
          <t>Retail trade</t>
        </is>
      </c>
      <c r="C11" s="40">
        <f>IFERROR(XLOOKUP(A11,'DATA QCEW'!$A$2:$A$20,'DATA QCEW'!$C$2:$C$20)/1000000000,"")</f>
        <v/>
      </c>
      <c r="D11" s="40">
        <f>SUMIF('DATA OEWS'!$A$2:$A$13458,A11,'DATA OEWS'!$G$2:$G$13458)/1000000000</f>
        <v/>
      </c>
      <c r="E11" s="40">
        <f>SUMIF('DATA OEWS'!$A$2:$A$13458,A11,'DATA OEWS'!$I$2:$I$13458)/1000000000</f>
        <v/>
      </c>
      <c r="F11" s="40">
        <f>SUMIF('DATA OEWS'!$A$2:$A$13458,A11,'DATA OEWS'!$J$2:$J$13458)/1000000000</f>
        <v/>
      </c>
      <c r="G11" s="41">
        <f>IF(D11=0,"",E11/D11)</f>
        <v/>
      </c>
      <c r="H11" s="41">
        <f>IF(E11=0,"",F11/E11)</f>
        <v/>
      </c>
      <c r="I11" s="42">
        <f>C11*H11</f>
        <v/>
      </c>
      <c r="J11" s="41">
        <f>IFERROR(XLOOKUP(A11,'DATA Census'!$A$2:$A$20,'DATA Census'!$C$2:$C$20),"")</f>
        <v/>
      </c>
      <c r="K11" s="43">
        <f>I11*J11</f>
        <v/>
      </c>
    </row>
    <row r="12">
      <c r="A12" t="inlineStr">
        <is>
          <t>48-49</t>
        </is>
      </c>
      <c r="B12" t="inlineStr">
        <is>
          <t>Transportation and warehousing</t>
        </is>
      </c>
      <c r="C12" s="40">
        <f>IFERROR(XLOOKUP(A12,'DATA QCEW'!$A$2:$A$20,'DATA QCEW'!$C$2:$C$20)/1000000000,"")</f>
        <v/>
      </c>
      <c r="D12" s="40">
        <f>SUMIF('DATA OEWS'!$A$2:$A$13458,A12,'DATA OEWS'!$G$2:$G$13458)/1000000000</f>
        <v/>
      </c>
      <c r="E12" s="40">
        <f>SUMIF('DATA OEWS'!$A$2:$A$13458,A12,'DATA OEWS'!$I$2:$I$13458)/1000000000</f>
        <v/>
      </c>
      <c r="F12" s="40">
        <f>SUMIF('DATA OEWS'!$A$2:$A$13458,A12,'DATA OEWS'!$J$2:$J$13458)/1000000000</f>
        <v/>
      </c>
      <c r="G12" s="41">
        <f>IF(D12=0,"",E12/D12)</f>
        <v/>
      </c>
      <c r="H12" s="41">
        <f>IF(E12=0,"",F12/E12)</f>
        <v/>
      </c>
      <c r="I12" s="42">
        <f>C12*H12</f>
        <v/>
      </c>
      <c r="J12" s="41">
        <f>IFERROR(XLOOKUP(A12,'DATA Census'!$A$2:$A$20,'DATA Census'!$C$2:$C$20),"")</f>
        <v/>
      </c>
      <c r="K12" s="43">
        <f>I12*J12</f>
        <v/>
      </c>
    </row>
    <row r="13">
      <c r="A13" t="inlineStr">
        <is>
          <t>51</t>
        </is>
      </c>
      <c r="B13" t="inlineStr">
        <is>
          <t>Information</t>
        </is>
      </c>
      <c r="C13" s="40">
        <f>IFERROR(XLOOKUP(A13,'DATA QCEW'!$A$2:$A$20,'DATA QCEW'!$C$2:$C$20)/1000000000,"")</f>
        <v/>
      </c>
      <c r="D13" s="40">
        <f>SUMIF('DATA OEWS'!$A$2:$A$13458,A13,'DATA OEWS'!$G$2:$G$13458)/1000000000</f>
        <v/>
      </c>
      <c r="E13" s="40">
        <f>SUMIF('DATA OEWS'!$A$2:$A$13458,A13,'DATA OEWS'!$I$2:$I$13458)/1000000000</f>
        <v/>
      </c>
      <c r="F13" s="40">
        <f>SUMIF('DATA OEWS'!$A$2:$A$13458,A13,'DATA OEWS'!$J$2:$J$13458)/1000000000</f>
        <v/>
      </c>
      <c r="G13" s="41">
        <f>IF(D13=0,"",E13/D13)</f>
        <v/>
      </c>
      <c r="H13" s="41">
        <f>IF(E13=0,"",F13/E13)</f>
        <v/>
      </c>
      <c r="I13" s="42">
        <f>C13*H13</f>
        <v/>
      </c>
      <c r="J13" s="41">
        <f>IFERROR(XLOOKUP(A13,'DATA Census'!$A$2:$A$20,'DATA Census'!$C$2:$C$20),"")</f>
        <v/>
      </c>
      <c r="K13" s="43">
        <f>I13*J13</f>
        <v/>
      </c>
    </row>
    <row r="14">
      <c r="A14" t="inlineStr">
        <is>
          <t>52</t>
        </is>
      </c>
      <c r="B14" t="inlineStr">
        <is>
          <t>Finance and insurance</t>
        </is>
      </c>
      <c r="C14" s="40">
        <f>IFERROR(XLOOKUP(A14,'DATA QCEW'!$A$2:$A$20,'DATA QCEW'!$C$2:$C$20)/1000000000,"")</f>
        <v/>
      </c>
      <c r="D14" s="40">
        <f>SUMIF('DATA OEWS'!$A$2:$A$13458,A14,'DATA OEWS'!$G$2:$G$13458)/1000000000</f>
        <v/>
      </c>
      <c r="E14" s="40">
        <f>SUMIF('DATA OEWS'!$A$2:$A$13458,A14,'DATA OEWS'!$I$2:$I$13458)/1000000000</f>
        <v/>
      </c>
      <c r="F14" s="40">
        <f>SUMIF('DATA OEWS'!$A$2:$A$13458,A14,'DATA OEWS'!$J$2:$J$13458)/1000000000</f>
        <v/>
      </c>
      <c r="G14" s="41">
        <f>IF(D14=0,"",E14/D14)</f>
        <v/>
      </c>
      <c r="H14" s="41">
        <f>IF(E14=0,"",F14/E14)</f>
        <v/>
      </c>
      <c r="I14" s="42">
        <f>C14*H14</f>
        <v/>
      </c>
      <c r="J14" s="41">
        <f>IFERROR(XLOOKUP(A14,'DATA Census'!$A$2:$A$20,'DATA Census'!$C$2:$C$20),"")</f>
        <v/>
      </c>
      <c r="K14" s="43">
        <f>I14*J14</f>
        <v/>
      </c>
    </row>
    <row r="15">
      <c r="A15" t="inlineStr">
        <is>
          <t>53</t>
        </is>
      </c>
      <c r="B15" t="inlineStr">
        <is>
          <t>Real estate and rental and leasing</t>
        </is>
      </c>
      <c r="C15" s="40">
        <f>IFERROR(XLOOKUP(A15,'DATA QCEW'!$A$2:$A$20,'DATA QCEW'!$C$2:$C$20)/1000000000,"")</f>
        <v/>
      </c>
      <c r="D15" s="40">
        <f>SUMIF('DATA OEWS'!$A$2:$A$13458,A15,'DATA OEWS'!$G$2:$G$13458)/1000000000</f>
        <v/>
      </c>
      <c r="E15" s="40">
        <f>SUMIF('DATA OEWS'!$A$2:$A$13458,A15,'DATA OEWS'!$I$2:$I$13458)/1000000000</f>
        <v/>
      </c>
      <c r="F15" s="40">
        <f>SUMIF('DATA OEWS'!$A$2:$A$13458,A15,'DATA OEWS'!$J$2:$J$13458)/1000000000</f>
        <v/>
      </c>
      <c r="G15" s="41">
        <f>IF(D15=0,"",E15/D15)</f>
        <v/>
      </c>
      <c r="H15" s="41">
        <f>IF(E15=0,"",F15/E15)</f>
        <v/>
      </c>
      <c r="I15" s="42">
        <f>C15*H15</f>
        <v/>
      </c>
      <c r="J15" s="41">
        <f>IFERROR(XLOOKUP(A15,'DATA Census'!$A$2:$A$20,'DATA Census'!$C$2:$C$20),"")</f>
        <v/>
      </c>
      <c r="K15" s="43">
        <f>I15*J15</f>
        <v/>
      </c>
    </row>
    <row r="16">
      <c r="A16" t="inlineStr">
        <is>
          <t>54</t>
        </is>
      </c>
      <c r="B16" t="inlineStr">
        <is>
          <t>Professional, scientific, and technical services</t>
        </is>
      </c>
      <c r="C16" s="40">
        <f>IFERROR(XLOOKUP(A16,'DATA QCEW'!$A$2:$A$20,'DATA QCEW'!$C$2:$C$20)/1000000000,"")</f>
        <v/>
      </c>
      <c r="D16" s="40">
        <f>SUMIF('DATA OEWS'!$A$2:$A$13458,A16,'DATA OEWS'!$G$2:$G$13458)/1000000000</f>
        <v/>
      </c>
      <c r="E16" s="40">
        <f>SUMIF('DATA OEWS'!$A$2:$A$13458,A16,'DATA OEWS'!$I$2:$I$13458)/1000000000</f>
        <v/>
      </c>
      <c r="F16" s="40">
        <f>SUMIF('DATA OEWS'!$A$2:$A$13458,A16,'DATA OEWS'!$J$2:$J$13458)/1000000000</f>
        <v/>
      </c>
      <c r="G16" s="41">
        <f>IF(D16=0,"",E16/D16)</f>
        <v/>
      </c>
      <c r="H16" s="41">
        <f>IF(E16=0,"",F16/E16)</f>
        <v/>
      </c>
      <c r="I16" s="42">
        <f>C16*H16</f>
        <v/>
      </c>
      <c r="J16" s="41">
        <f>IFERROR(XLOOKUP(A16,'DATA Census'!$A$2:$A$20,'DATA Census'!$C$2:$C$20),"")</f>
        <v/>
      </c>
      <c r="K16" s="43">
        <f>I16*J16</f>
        <v/>
      </c>
    </row>
    <row r="17">
      <c r="A17" t="inlineStr">
        <is>
          <t>55</t>
        </is>
      </c>
      <c r="B17" t="inlineStr">
        <is>
          <t>Management of companies and enterprises</t>
        </is>
      </c>
      <c r="C17" s="40">
        <f>IFERROR(XLOOKUP(A17,'DATA QCEW'!$A$2:$A$20,'DATA QCEW'!$C$2:$C$20)/1000000000,"")</f>
        <v/>
      </c>
      <c r="D17" s="40">
        <f>SUMIF('DATA OEWS'!$A$2:$A$13458,A17,'DATA OEWS'!$G$2:$G$13458)/1000000000</f>
        <v/>
      </c>
      <c r="E17" s="40">
        <f>SUMIF('DATA OEWS'!$A$2:$A$13458,A17,'DATA OEWS'!$I$2:$I$13458)/1000000000</f>
        <v/>
      </c>
      <c r="F17" s="40">
        <f>SUMIF('DATA OEWS'!$A$2:$A$13458,A17,'DATA OEWS'!$J$2:$J$13458)/1000000000</f>
        <v/>
      </c>
      <c r="G17" s="41">
        <f>IF(D17=0,"",E17/D17)</f>
        <v/>
      </c>
      <c r="H17" s="41">
        <f>IF(E17=0,"",F17/E17)</f>
        <v/>
      </c>
      <c r="I17" s="42">
        <f>C17*H17</f>
        <v/>
      </c>
      <c r="J17" s="41">
        <f>IFERROR(XLOOKUP(A17,'DATA Census'!$A$2:$A$20,'DATA Census'!$C$2:$C$20),"")</f>
        <v/>
      </c>
      <c r="K17" s="43">
        <f>I17*J17</f>
        <v/>
      </c>
    </row>
    <row r="18">
      <c r="A18" t="inlineStr">
        <is>
          <t>56</t>
        </is>
      </c>
      <c r="B18" t="inlineStr">
        <is>
          <t>Administrative and support and waste management and remediation services</t>
        </is>
      </c>
      <c r="C18" s="40">
        <f>IFERROR(XLOOKUP(A18,'DATA QCEW'!$A$2:$A$20,'DATA QCEW'!$C$2:$C$20)/1000000000,"")</f>
        <v/>
      </c>
      <c r="D18" s="40">
        <f>SUMIF('DATA OEWS'!$A$2:$A$13458,A18,'DATA OEWS'!$G$2:$G$13458)/1000000000</f>
        <v/>
      </c>
      <c r="E18" s="40">
        <f>SUMIF('DATA OEWS'!$A$2:$A$13458,A18,'DATA OEWS'!$I$2:$I$13458)/1000000000</f>
        <v/>
      </c>
      <c r="F18" s="40">
        <f>SUMIF('DATA OEWS'!$A$2:$A$13458,A18,'DATA OEWS'!$J$2:$J$13458)/1000000000</f>
        <v/>
      </c>
      <c r="G18" s="41">
        <f>IF(D18=0,"",E18/D18)</f>
        <v/>
      </c>
      <c r="H18" s="41">
        <f>IF(E18=0,"",F18/E18)</f>
        <v/>
      </c>
      <c r="I18" s="42">
        <f>C18*H18</f>
        <v/>
      </c>
      <c r="J18" s="41">
        <f>IFERROR(XLOOKUP(A18,'DATA Census'!$A$2:$A$20,'DATA Census'!$C$2:$C$20),"")</f>
        <v/>
      </c>
      <c r="K18" s="43">
        <f>I18*J18</f>
        <v/>
      </c>
    </row>
    <row r="19">
      <c r="A19" t="inlineStr">
        <is>
          <t>61</t>
        </is>
      </c>
      <c r="B19" t="inlineStr">
        <is>
          <t>Educational services</t>
        </is>
      </c>
      <c r="C19" s="40">
        <f>IFERROR(XLOOKUP(A19,'DATA QCEW'!$A$2:$A$20,'DATA QCEW'!$C$2:$C$20)/1000000000,"")</f>
        <v/>
      </c>
      <c r="D19" s="40">
        <f>SUMIF('DATA OEWS'!$A$2:$A$13458,A19,'DATA OEWS'!$G$2:$G$13458)/1000000000</f>
        <v/>
      </c>
      <c r="E19" s="40">
        <f>SUMIF('DATA OEWS'!$A$2:$A$13458,A19,'DATA OEWS'!$I$2:$I$13458)/1000000000</f>
        <v/>
      </c>
      <c r="F19" s="40">
        <f>SUMIF('DATA OEWS'!$A$2:$A$13458,A19,'DATA OEWS'!$J$2:$J$13458)/1000000000</f>
        <v/>
      </c>
      <c r="G19" s="41">
        <f>IF(D19=0,"",E19/D19)</f>
        <v/>
      </c>
      <c r="H19" s="41">
        <f>IF(E19=0,"",F19/E19)</f>
        <v/>
      </c>
      <c r="I19" s="42">
        <f>C19*H19</f>
        <v/>
      </c>
      <c r="J19" s="41">
        <f>IFERROR(XLOOKUP(A19,'DATA Census'!$A$2:$A$20,'DATA Census'!$C$2:$C$20),"")</f>
        <v/>
      </c>
      <c r="K19" s="43">
        <f>I19*J19</f>
        <v/>
      </c>
    </row>
    <row r="20">
      <c r="A20" t="inlineStr">
        <is>
          <t>62</t>
        </is>
      </c>
      <c r="B20" t="inlineStr">
        <is>
          <t>Health care and social assistance</t>
        </is>
      </c>
      <c r="C20" s="40">
        <f>IFERROR(XLOOKUP(A20,'DATA QCEW'!$A$2:$A$20,'DATA QCEW'!$C$2:$C$20)/1000000000,"")</f>
        <v/>
      </c>
      <c r="D20" s="40">
        <f>SUMIF('DATA OEWS'!$A$2:$A$13458,A20,'DATA OEWS'!$G$2:$G$13458)/1000000000</f>
        <v/>
      </c>
      <c r="E20" s="40">
        <f>SUMIF('DATA OEWS'!$A$2:$A$13458,A20,'DATA OEWS'!$I$2:$I$13458)/1000000000</f>
        <v/>
      </c>
      <c r="F20" s="40">
        <f>SUMIF('DATA OEWS'!$A$2:$A$13458,A20,'DATA OEWS'!$J$2:$J$13458)/1000000000</f>
        <v/>
      </c>
      <c r="G20" s="41">
        <f>IF(D20=0,"",E20/D20)</f>
        <v/>
      </c>
      <c r="H20" s="41">
        <f>IF(E20=0,"",F20/E20)</f>
        <v/>
      </c>
      <c r="I20" s="42">
        <f>C20*H20</f>
        <v/>
      </c>
      <c r="J20" s="41">
        <f>IFERROR(XLOOKUP(A20,'DATA Census'!$A$2:$A$20,'DATA Census'!$C$2:$C$20),"")</f>
        <v/>
      </c>
      <c r="K20" s="43">
        <f>I20*J20</f>
        <v/>
      </c>
    </row>
    <row r="21">
      <c r="A21" t="inlineStr">
        <is>
          <t>71</t>
        </is>
      </c>
      <c r="B21" t="inlineStr">
        <is>
          <t>Arts, entertainment, and recreation</t>
        </is>
      </c>
      <c r="C21" s="40">
        <f>IFERROR(XLOOKUP(A21,'DATA QCEW'!$A$2:$A$20,'DATA QCEW'!$C$2:$C$20)/1000000000,"")</f>
        <v/>
      </c>
      <c r="D21" s="40">
        <f>SUMIF('DATA OEWS'!$A$2:$A$13458,A21,'DATA OEWS'!$G$2:$G$13458)/1000000000</f>
        <v/>
      </c>
      <c r="E21" s="40">
        <f>SUMIF('DATA OEWS'!$A$2:$A$13458,A21,'DATA OEWS'!$I$2:$I$13458)/1000000000</f>
        <v/>
      </c>
      <c r="F21" s="40">
        <f>SUMIF('DATA OEWS'!$A$2:$A$13458,A21,'DATA OEWS'!$J$2:$J$13458)/1000000000</f>
        <v/>
      </c>
      <c r="G21" s="41">
        <f>IF(D21=0,"",E21/D21)</f>
        <v/>
      </c>
      <c r="H21" s="41">
        <f>IF(E21=0,"",F21/E21)</f>
        <v/>
      </c>
      <c r="I21" s="42">
        <f>C21*H21</f>
        <v/>
      </c>
      <c r="J21" s="41">
        <f>IFERROR(XLOOKUP(A21,'DATA Census'!$A$2:$A$20,'DATA Census'!$C$2:$C$20),"")</f>
        <v/>
      </c>
      <c r="K21" s="43">
        <f>I21*J21</f>
        <v/>
      </c>
    </row>
    <row r="22">
      <c r="A22" t="inlineStr">
        <is>
          <t>72</t>
        </is>
      </c>
      <c r="B22" t="inlineStr">
        <is>
          <t>Accommodation and food services</t>
        </is>
      </c>
      <c r="C22" s="40">
        <f>IFERROR(XLOOKUP(A22,'DATA QCEW'!$A$2:$A$20,'DATA QCEW'!$C$2:$C$20)/1000000000,"")</f>
        <v/>
      </c>
      <c r="D22" s="40">
        <f>SUMIF('DATA OEWS'!$A$2:$A$13458,A22,'DATA OEWS'!$G$2:$G$13458)/1000000000</f>
        <v/>
      </c>
      <c r="E22" s="40">
        <f>SUMIF('DATA OEWS'!$A$2:$A$13458,A22,'DATA OEWS'!$I$2:$I$13458)/1000000000</f>
        <v/>
      </c>
      <c r="F22" s="40">
        <f>SUMIF('DATA OEWS'!$A$2:$A$13458,A22,'DATA OEWS'!$J$2:$J$13458)/1000000000</f>
        <v/>
      </c>
      <c r="G22" s="41">
        <f>IF(D22=0,"",E22/D22)</f>
        <v/>
      </c>
      <c r="H22" s="41">
        <f>IF(E22=0,"",F22/E22)</f>
        <v/>
      </c>
      <c r="I22" s="42">
        <f>C22*H22</f>
        <v/>
      </c>
      <c r="J22" s="41">
        <f>IFERROR(XLOOKUP(A22,'DATA Census'!$A$2:$A$20,'DATA Census'!$C$2:$C$20),"")</f>
        <v/>
      </c>
      <c r="K22" s="43">
        <f>I22*J22</f>
        <v/>
      </c>
    </row>
    <row r="23">
      <c r="A23" t="inlineStr">
        <is>
          <t>81</t>
        </is>
      </c>
      <c r="B23" t="inlineStr">
        <is>
          <t>Other services (except public administration)</t>
        </is>
      </c>
      <c r="C23" s="40">
        <f>IFERROR(XLOOKUP(A23,'DATA QCEW'!$A$2:$A$20,'DATA QCEW'!$C$2:$C$20)/1000000000,"")</f>
        <v/>
      </c>
      <c r="D23" s="40">
        <f>SUMIF('DATA OEWS'!$A$2:$A$13458,A23,'DATA OEWS'!$G$2:$G$13458)/1000000000</f>
        <v/>
      </c>
      <c r="E23" s="40">
        <f>SUMIF('DATA OEWS'!$A$2:$A$13458,A23,'DATA OEWS'!$I$2:$I$13458)/1000000000</f>
        <v/>
      </c>
      <c r="F23" s="40">
        <f>SUMIF('DATA OEWS'!$A$2:$A$13458,A23,'DATA OEWS'!$J$2:$J$13458)/1000000000</f>
        <v/>
      </c>
      <c r="G23" s="41">
        <f>IF(D23=0,"",E23/D23)</f>
        <v/>
      </c>
      <c r="H23" s="41">
        <f>IF(E23=0,"",F23/E23)</f>
        <v/>
      </c>
      <c r="I23" s="42">
        <f>C23*H23</f>
        <v/>
      </c>
      <c r="J23" s="41">
        <f>IFERROR(XLOOKUP(A23,'DATA Census'!$A$2:$A$20,'DATA Census'!$C$2:$C$20),"")</f>
        <v/>
      </c>
      <c r="K23" s="43">
        <f>I23*J23</f>
        <v/>
      </c>
    </row>
    <row r="24">
      <c r="C24" s="40" t="n"/>
      <c r="D24" s="40" t="n"/>
      <c r="E24" s="40" t="n"/>
      <c r="F24" s="40" t="n"/>
      <c r="G24" s="41" t="n"/>
      <c r="H24" s="41" t="n"/>
      <c r="I24" s="42" t="n"/>
      <c r="K24" s="43" t="n"/>
    </row>
    <row r="25">
      <c r="A25" s="24" t="inlineStr">
        <is>
          <t>TOTAL</t>
        </is>
      </c>
      <c r="B25" s="24" t="inlineStr">
        <is>
          <t>19 private industries (excluding NAICS 99 unclassified)</t>
        </is>
      </c>
      <c r="C25" s="44">
        <f>SUM(C5:C23)</f>
        <v/>
      </c>
      <c r="D25" s="44">
        <f>SUM(D5:D23)</f>
        <v/>
      </c>
      <c r="E25" s="44">
        <f>SUM(E5:E23)</f>
        <v/>
      </c>
      <c r="F25" s="44">
        <f>SUM(F5:F23)</f>
        <v/>
      </c>
      <c r="G25" s="45">
        <f>IF(D25=0,"",E25/D25)</f>
        <v/>
      </c>
      <c r="H25" s="45">
        <f>IF(E25=0,"",F25/E25)</f>
        <v/>
      </c>
      <c r="I25" s="44">
        <f>SUM(I5:I23)</f>
        <v/>
      </c>
      <c r="J25" s="24" t="n"/>
      <c r="K25" s="44">
        <f>SUM(K5:K23)</f>
        <v/>
      </c>
    </row>
    <row r="27">
      <c r="A27" t="inlineStr">
        <is>
          <t>CHECK</t>
        </is>
      </c>
      <c r="B27" t="inlineStr">
        <is>
          <t>Value ($bn)</t>
        </is>
      </c>
      <c r="C27" t="inlineStr">
        <is>
          <t>Explanation</t>
        </is>
      </c>
    </row>
    <row r="28">
      <c r="A28" t="inlineStr">
        <is>
          <t>US QCEW private wages</t>
        </is>
      </c>
      <c r="B28" t="n">
        <v>10532.191402092</v>
      </c>
      <c r="C28" t="inlineStr">
        <is>
          <t>All industries including NAICS 99</t>
        </is>
      </c>
    </row>
    <row r="29">
      <c r="A29" t="inlineStr">
        <is>
          <t>Unclassified NAICS 99</t>
        </is>
      </c>
      <c r="B29" t="n">
        <v>16.545877587</v>
      </c>
      <c r="C29" t="inlineStr">
        <is>
          <t>Excluded from the 19-sector exposed wage calculation</t>
        </is>
      </c>
    </row>
    <row r="30">
      <c r="A30" t="inlineStr">
        <is>
          <t>Reconciliation (should equal zero)</t>
        </is>
      </c>
      <c r="B30">
        <f>B28-C25-B29</f>
        <v/>
      </c>
    </row>
    <row r="32">
      <c r="A32" t="inlineStr">
        <is>
          <t>IMPORTANT: BTOS firm-use percentage is NOT the share of workers using AI. Column K is a scenario proxy, not measured wage savings.</t>
        </is>
      </c>
    </row>
    <row r="33">
      <c r="A33" t="inlineStr">
        <is>
          <t>Ownership caveat: OEWS 48-49, 71 and 72 occupational weights contain mixed ownership. Industry QCEW payroll remains private only.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min="1" max="1"/>
    <col width="59" customWidth="1" min="2" max="2"/>
    <col width="32" customWidth="1" min="3" max="3"/>
    <col width="32" customWidth="1" min="4" max="4"/>
    <col width="32" customWidth="1" min="5" max="5"/>
    <col width="32" customWidth="1" min="6" max="6"/>
    <col width="28" customWidth="1" min="7" max="7"/>
    <col width="28" customWidth="1" min="8" max="8"/>
    <col width="65" customWidth="1" min="9" max="9"/>
  </cols>
  <sheetData>
    <row r="1">
      <c r="A1" s="8" t="inlineStr">
        <is>
          <t>VERIFIED INPUTS | SOURCE DATA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t="inlineStr">
        <is>
          <t>QCEW 2025 US000 / own_code 5; OEWS May 2025 detailed SOC, Wharton 2025 score; BTOS 202620 Q7=Yes. Currency: current dollars.</t>
        </is>
      </c>
    </row>
    <row r="3"/>
    <row r="4" ht="38" customHeight="1">
      <c r="A4" s="16" t="inlineStr">
        <is>
          <t>NAICS</t>
        </is>
      </c>
      <c r="B4" s="16" t="inlineStr">
        <is>
          <t>Industry</t>
        </is>
      </c>
      <c r="C4" s="16" t="inlineStr">
        <is>
          <t>QCEW Private Annual Wages ($)</t>
        </is>
      </c>
      <c r="D4" s="16" t="inlineStr">
        <is>
          <t>OEWS Detailed Wages ($)</t>
        </is>
      </c>
      <c r="E4" s="16" t="inlineStr">
        <is>
          <t>Wharton Matched Wages ($)</t>
        </is>
      </c>
      <c r="F4" s="16" t="inlineStr">
        <is>
          <t>Wharton Exposure-Weighted Wages ($)</t>
        </is>
      </c>
      <c r="G4" s="16" t="inlineStr">
        <is>
          <t>Census BTOS Firms Using AI</t>
        </is>
      </c>
      <c r="H4" s="16" t="inlineStr">
        <is>
          <t>Census AI Supplement Firms Using AI</t>
        </is>
      </c>
      <c r="I4" s="16" t="inlineStr">
        <is>
          <t>OEWS Ownership Treatment / QA</t>
        </is>
      </c>
    </row>
    <row r="5">
      <c r="A5" t="inlineStr">
        <is>
          <t>11</t>
        </is>
      </c>
      <c r="B5" t="inlineStr">
        <is>
          <t>Agriculture, forestry, fishing and hunting</t>
        </is>
      </c>
      <c r="C5" s="46" t="n">
        <v>60088224865</v>
      </c>
      <c r="D5" s="46" t="n">
        <v>18024128600</v>
      </c>
      <c r="E5" s="46" t="n">
        <v>17900932800</v>
      </c>
      <c r="F5" s="46" t="n">
        <v>3245689535.739999</v>
      </c>
      <c r="G5" s="41" t="n">
        <v>0.095</v>
      </c>
      <c r="H5" s="41" t="n">
        <v>0.051</v>
      </c>
      <c r="I5" t="inlineStr">
        <is>
          <t>OEWS private sector 5</t>
        </is>
      </c>
    </row>
    <row r="6">
      <c r="A6" t="inlineStr">
        <is>
          <t>21</t>
        </is>
      </c>
      <c r="B6" t="inlineStr">
        <is>
          <t>Mining, quarrying, and oil and gas extraction</t>
        </is>
      </c>
      <c r="C6" s="46" t="n">
        <v>76216722054</v>
      </c>
      <c r="D6" s="46" t="n">
        <v>46718540800</v>
      </c>
      <c r="E6" s="46" t="n">
        <v>46156543200</v>
      </c>
      <c r="F6" s="46" t="n">
        <v>13397598139.15</v>
      </c>
      <c r="G6" s="41" t="n">
        <v>0.13</v>
      </c>
      <c r="H6" s="41" t="n">
        <v>0.077</v>
      </c>
      <c r="I6" t="inlineStr">
        <is>
          <t>OEWS private sector 5</t>
        </is>
      </c>
    </row>
    <row r="7">
      <c r="A7" t="inlineStr">
        <is>
          <t>22</t>
        </is>
      </c>
      <c r="B7" t="inlineStr">
        <is>
          <t>Utilities</t>
        </is>
      </c>
      <c r="C7" s="46" t="n">
        <v>85024861666</v>
      </c>
      <c r="D7" s="46" t="n">
        <v>61892073000</v>
      </c>
      <c r="E7" s="46" t="n">
        <v>61630077300</v>
      </c>
      <c r="F7" s="46" t="n">
        <v>22584316961.18999</v>
      </c>
      <c r="G7" s="41" t="n">
        <v>0.167</v>
      </c>
      <c r="H7" s="41" t="n">
        <v>0.137</v>
      </c>
      <c r="I7" t="inlineStr">
        <is>
          <t>OEWS private sector 5</t>
        </is>
      </c>
    </row>
    <row r="8">
      <c r="A8" t="inlineStr">
        <is>
          <t>23</t>
        </is>
      </c>
      <c r="B8" t="inlineStr">
        <is>
          <t>Construction</t>
        </is>
      </c>
      <c r="C8" s="46" t="n">
        <v>699896249139</v>
      </c>
      <c r="D8" s="46" t="n">
        <v>598121924700</v>
      </c>
      <c r="E8" s="46" t="n">
        <v>596275773800</v>
      </c>
      <c r="F8" s="46" t="n">
        <v>158593744786.7399</v>
      </c>
      <c r="G8" s="41" t="n">
        <v>0.172</v>
      </c>
      <c r="H8" s="41" t="n">
        <v>0.092</v>
      </c>
      <c r="I8" t="inlineStr">
        <is>
          <t>OEWS private sector 5</t>
        </is>
      </c>
    </row>
    <row r="9">
      <c r="A9" t="inlineStr">
        <is>
          <t>31-33</t>
        </is>
      </c>
      <c r="B9" t="inlineStr">
        <is>
          <t>Manufacturing</t>
        </is>
      </c>
      <c r="C9" s="46" t="n">
        <v>1125542676332</v>
      </c>
      <c r="D9" s="46" t="n">
        <v>874493524800</v>
      </c>
      <c r="E9" s="46" t="n">
        <v>864066610900</v>
      </c>
      <c r="F9" s="46" t="n">
        <v>286939306020.9599</v>
      </c>
      <c r="G9" s="41" t="n">
        <v>0.208</v>
      </c>
      <c r="H9" s="41" t="n">
        <v>0.124</v>
      </c>
      <c r="I9" t="inlineStr">
        <is>
          <t>OEWS private sector 5</t>
        </is>
      </c>
    </row>
    <row r="10">
      <c r="A10" t="inlineStr">
        <is>
          <t>42</t>
        </is>
      </c>
      <c r="B10" t="inlineStr">
        <is>
          <t>Wholesale trade</t>
        </is>
      </c>
      <c r="C10" s="46" t="n">
        <v>638878973832</v>
      </c>
      <c r="D10" s="46" t="n">
        <v>458154842200</v>
      </c>
      <c r="E10" s="46" t="n">
        <v>455375229800</v>
      </c>
      <c r="F10" s="46" t="n">
        <v>210413171166.22</v>
      </c>
      <c r="G10" s="41" t="n">
        <v>0.216</v>
      </c>
      <c r="H10" s="41" t="n">
        <v>0.136</v>
      </c>
      <c r="I10" t="inlineStr">
        <is>
          <t>OEWS private sector 5</t>
        </is>
      </c>
    </row>
    <row r="11">
      <c r="A11" t="inlineStr">
        <is>
          <t>44-45</t>
        </is>
      </c>
      <c r="B11" t="inlineStr">
        <is>
          <t>Retail trade</t>
        </is>
      </c>
      <c r="C11" s="46" t="n">
        <v>668863568474</v>
      </c>
      <c r="D11" s="46" t="n">
        <v>693029757900</v>
      </c>
      <c r="E11" s="46" t="n">
        <v>689445511900</v>
      </c>
      <c r="F11" s="46" t="n">
        <v>302193362277.55</v>
      </c>
      <c r="G11" s="41" t="n">
        <v>0.168</v>
      </c>
      <c r="H11" s="41" t="n">
        <v>0.126</v>
      </c>
      <c r="I11" t="inlineStr">
        <is>
          <t>OEWS private sector 5</t>
        </is>
      </c>
    </row>
    <row r="12">
      <c r="A12" t="inlineStr">
        <is>
          <t>48-49</t>
        </is>
      </c>
      <c r="B12" t="inlineStr">
        <is>
          <t>Transportation and warehousing</t>
        </is>
      </c>
      <c r="C12" s="46" t="n">
        <v>455483942924</v>
      </c>
      <c r="D12" s="46" t="n">
        <v>478826169400</v>
      </c>
      <c r="E12" s="46" t="n">
        <v>477192875600</v>
      </c>
      <c r="F12" s="46" t="n">
        <v>157081347348.97</v>
      </c>
      <c r="G12" s="41" t="n">
        <v>0.105</v>
      </c>
      <c r="H12" s="41" t="n">
        <v>0.076</v>
      </c>
      <c r="I12" t="inlineStr">
        <is>
          <t>MIXED: includes public postal service in OEWS weights</t>
        </is>
      </c>
    </row>
    <row r="13">
      <c r="A13" t="inlineStr">
        <is>
          <t>51</t>
        </is>
      </c>
      <c r="B13" t="inlineStr">
        <is>
          <t>Information</t>
        </is>
      </c>
      <c r="C13" s="46" t="n">
        <v>544469565204</v>
      </c>
      <c r="D13" s="46" t="n">
        <v>323626172500</v>
      </c>
      <c r="E13" s="46" t="n">
        <v>321614756900</v>
      </c>
      <c r="F13" s="46" t="n">
        <v>181501970516.5098</v>
      </c>
      <c r="G13" s="41" t="n">
        <v>0.502</v>
      </c>
      <c r="H13" s="41" t="n">
        <v>0.376</v>
      </c>
      <c r="I13" t="inlineStr">
        <is>
          <t>OEWS private sector 5</t>
        </is>
      </c>
    </row>
    <row r="14">
      <c r="A14" t="inlineStr">
        <is>
          <t>52</t>
        </is>
      </c>
      <c r="B14" t="inlineStr">
        <is>
          <t>Finance and insurance</t>
        </is>
      </c>
      <c r="C14" s="46" t="n">
        <v>966666752201</v>
      </c>
      <c r="D14" s="46" t="n">
        <v>632312197400</v>
      </c>
      <c r="E14" s="46" t="n">
        <v>628985978900</v>
      </c>
      <c r="F14" s="46" t="n">
        <v>426991290410.5003</v>
      </c>
      <c r="G14" s="41" t="n">
        <v>0.401</v>
      </c>
      <c r="H14" s="41" t="n">
        <v>0.304</v>
      </c>
      <c r="I14" t="inlineStr">
        <is>
          <t>OEWS private sector 5</t>
        </is>
      </c>
    </row>
    <row r="15">
      <c r="A15" t="inlineStr">
        <is>
          <t>53</t>
        </is>
      </c>
      <c r="B15" t="inlineStr">
        <is>
          <t>Real estate and rental and leasing</t>
        </is>
      </c>
      <c r="C15" s="46" t="n">
        <v>193529178704</v>
      </c>
      <c r="D15" s="46" t="n">
        <v>157850571500</v>
      </c>
      <c r="E15" s="46" t="n">
        <v>156904776000</v>
      </c>
      <c r="F15" s="46" t="n">
        <v>73211256857.71005</v>
      </c>
      <c r="G15" s="41" t="n">
        <v>0.308</v>
      </c>
      <c r="H15" s="41" t="n">
        <v>0.235</v>
      </c>
      <c r="I15" t="inlineStr">
        <is>
          <t>OEWS private sector 5</t>
        </is>
      </c>
    </row>
    <row r="16">
      <c r="A16" t="inlineStr">
        <is>
          <t>54</t>
        </is>
      </c>
      <c r="B16" t="inlineStr">
        <is>
          <t>Professional, scientific, and technical services</t>
        </is>
      </c>
      <c r="C16" s="46" t="n">
        <v>1454390668355</v>
      </c>
      <c r="D16" s="46" t="n">
        <v>1171256518800</v>
      </c>
      <c r="E16" s="46" t="n">
        <v>1167218193400</v>
      </c>
      <c r="F16" s="46" t="n">
        <v>647408751411.5599</v>
      </c>
      <c r="G16" s="41" t="n">
        <v>0.427</v>
      </c>
      <c r="H16" s="41" t="n">
        <v>0.342</v>
      </c>
      <c r="I16" t="inlineStr">
        <is>
          <t>OEWS private sector 5</t>
        </is>
      </c>
    </row>
    <row r="17">
      <c r="A17" t="inlineStr">
        <is>
          <t>55</t>
        </is>
      </c>
      <c r="B17" t="inlineStr">
        <is>
          <t>Management of companies and enterprises</t>
        </is>
      </c>
      <c r="C17" s="46" t="n">
        <v>433010743495</v>
      </c>
      <c r="D17" s="46" t="n">
        <v>324298695800</v>
      </c>
      <c r="E17" s="46" t="n">
        <v>322847194500</v>
      </c>
      <c r="F17" s="46" t="n">
        <v>187321471136.87</v>
      </c>
      <c r="G17" s="41" t="n">
        <v>0.232</v>
      </c>
      <c r="H17" s="41" t="n">
        <v>0.209</v>
      </c>
      <c r="I17" t="inlineStr">
        <is>
          <t>OEWS private sector 5</t>
        </is>
      </c>
    </row>
    <row r="18">
      <c r="A18" t="inlineStr">
        <is>
          <t>56</t>
        </is>
      </c>
      <c r="B18" t="inlineStr">
        <is>
          <t>Administrative and support and waste management and remediation services</t>
        </is>
      </c>
      <c r="C18" s="46" t="n">
        <v>541582412876</v>
      </c>
      <c r="D18" s="46" t="n">
        <v>506196903900</v>
      </c>
      <c r="E18" s="46" t="n">
        <v>499312773400</v>
      </c>
      <c r="F18" s="46" t="n">
        <v>185285846998.49</v>
      </c>
      <c r="G18" s="41" t="n">
        <v>0.217</v>
      </c>
      <c r="H18" s="41" t="n">
        <v>0.166</v>
      </c>
      <c r="I18" t="inlineStr">
        <is>
          <t>OEWS private sector 5</t>
        </is>
      </c>
    </row>
    <row r="19">
      <c r="A19" t="inlineStr">
        <is>
          <t>61</t>
        </is>
      </c>
      <c r="B19" t="inlineStr">
        <is>
          <t>Educational services</t>
        </is>
      </c>
      <c r="C19" s="46" t="n">
        <v>213875731365</v>
      </c>
      <c r="D19" s="46" t="n">
        <v>242509433700</v>
      </c>
      <c r="E19" s="46" t="n">
        <v>230119337500</v>
      </c>
      <c r="F19" s="46" t="n">
        <v>94839889107.75992</v>
      </c>
      <c r="G19" s="41" t="n">
        <v>0.399</v>
      </c>
      <c r="H19" s="41" t="n">
        <v>0.307</v>
      </c>
      <c r="I19" t="inlineStr">
        <is>
          <t>PRIVATE ONLY: 611000 own_code 5 from nat3d_owner</t>
        </is>
      </c>
    </row>
    <row r="20">
      <c r="A20" t="inlineStr">
        <is>
          <t>62</t>
        </is>
      </c>
      <c r="B20" t="inlineStr">
        <is>
          <t>Health care and social assistance</t>
        </is>
      </c>
      <c r="C20" s="46" t="n">
        <v>1529847054124</v>
      </c>
      <c r="D20" s="46" t="n">
        <v>1626726717800</v>
      </c>
      <c r="E20" s="46" t="n">
        <v>1609830297800</v>
      </c>
      <c r="F20" s="46" t="n">
        <v>455821151892.76</v>
      </c>
      <c r="G20" s="41" t="n">
        <v>0.248</v>
      </c>
      <c r="H20" s="41" t="n">
        <v>0.207</v>
      </c>
      <c r="I20" t="inlineStr">
        <is>
          <t>ADJUSTED: sector minus state+local hospital wages 622000</t>
        </is>
      </c>
    </row>
    <row r="21">
      <c r="A21" t="inlineStr">
        <is>
          <t>71</t>
        </is>
      </c>
      <c r="B21" t="inlineStr">
        <is>
          <t>Arts, entertainment, and recreation</t>
        </is>
      </c>
      <c r="C21" s="46" t="n">
        <v>139300037358</v>
      </c>
      <c r="D21" s="46" t="n">
        <v>137275634500</v>
      </c>
      <c r="E21" s="46" t="n">
        <v>135671051600</v>
      </c>
      <c r="F21" s="46" t="n">
        <v>44599878642.47002</v>
      </c>
      <c r="G21" s="41" t="n">
        <v>0.168</v>
      </c>
      <c r="H21" s="41" t="n">
        <v>0.175</v>
      </c>
      <c r="I21" t="inlineStr">
        <is>
          <t>MIXED: local-government gambling exposure in OEWS weights</t>
        </is>
      </c>
    </row>
    <row r="22">
      <c r="A22" t="inlineStr">
        <is>
          <t>72</t>
        </is>
      </c>
      <c r="B22" t="inlineStr">
        <is>
          <t>Accommodation and food services</t>
        </is>
      </c>
      <c r="C22" s="46" t="n">
        <v>434509247245</v>
      </c>
      <c r="D22" s="46" t="n">
        <v>556619611900</v>
      </c>
      <c r="E22" s="46" t="n">
        <v>553244411800</v>
      </c>
      <c r="F22" s="46" t="n">
        <v>129453359520.34</v>
      </c>
      <c r="G22" s="41" t="n">
        <v>0.101</v>
      </c>
      <c r="H22" s="41" t="n">
        <v>0.08</v>
      </c>
      <c r="I22" t="inlineStr">
        <is>
          <t>MIXED: local-government casino hotels exposure in OEWS weights</t>
        </is>
      </c>
    </row>
    <row r="23">
      <c r="A23" t="inlineStr">
        <is>
          <t>81</t>
        </is>
      </c>
      <c r="B23" t="inlineStr">
        <is>
          <t>Other services (except public administration)</t>
        </is>
      </c>
      <c r="C23" s="46" t="n">
        <v>254468914292</v>
      </c>
      <c r="D23" s="46" t="n">
        <v>254714435300</v>
      </c>
      <c r="E23" s="46" t="n">
        <v>250743090000</v>
      </c>
      <c r="F23" s="46" t="n">
        <v>90672711934.03998</v>
      </c>
      <c r="G23" s="41" t="n">
        <v>0.127</v>
      </c>
      <c r="H23" s="41" t="n">
        <v>0.098</v>
      </c>
      <c r="I23" t="inlineStr">
        <is>
          <t>OEWS private sector 5</t>
        </is>
      </c>
    </row>
    <row r="24">
      <c r="C24" s="46" t="n"/>
      <c r="D24" s="46" t="n"/>
      <c r="E24" s="46" t="n"/>
      <c r="F24" s="46" t="n"/>
    </row>
    <row r="25">
      <c r="A25" t="inlineStr">
        <is>
          <t>US QCEW control</t>
        </is>
      </c>
      <c r="B25" t="inlineStr">
        <is>
          <t>Private wage total including NAICS 99</t>
        </is>
      </c>
      <c r="C25" s="46" t="n">
        <v>10532191402092</v>
      </c>
      <c r="D25" s="46" t="n"/>
      <c r="E25" s="46" t="n"/>
      <c r="F25" s="46" t="n"/>
    </row>
    <row r="26">
      <c r="A26" t="inlineStr">
        <is>
          <t>NAICS 99 excluded</t>
        </is>
      </c>
      <c r="B26" t="inlineStr">
        <is>
          <t>Private unclassified annual wages</t>
        </is>
      </c>
      <c r="C26" s="46" t="n">
        <v>16545877587</v>
      </c>
      <c r="D26" s="46" t="n"/>
      <c r="E26" s="46" t="n"/>
      <c r="F26" s="46" t="n"/>
    </row>
    <row r="28">
      <c r="A28" t="inlineStr">
        <is>
          <t>SOURCE NOTES: OEWS Exposure-Weighted Wages are SUM(Employment x Mean Annual Wage x Wharton SOC task-exposure score).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42" customWidth="1" min="1" max="1"/>
    <col width="100" customWidth="1" min="2" max="2"/>
    <col width="53" customWidth="1" min="3" max="3"/>
    <col width="105" customWidth="1" min="4" max="4"/>
  </cols>
  <sheetData>
    <row r="1">
      <c r="A1" s="8" t="inlineStr">
        <is>
          <t>DATA SOURCES, INDUSTRY MAPPING AND LIMITATIONS</t>
        </is>
      </c>
      <c r="B1" s="2" t="n"/>
      <c r="C1" s="2" t="n"/>
      <c r="D1" s="2" t="n"/>
    </row>
    <row r="2"/>
    <row r="3"/>
    <row r="4" ht="38" customHeight="1">
      <c r="A4" s="16" t="inlineStr">
        <is>
          <t>Data</t>
        </is>
      </c>
      <c r="B4" s="16" t="inlineStr">
        <is>
          <t>Official Source URL</t>
        </is>
      </c>
      <c r="C4" s="16" t="inlineStr">
        <is>
          <t>Uploaded Original</t>
        </is>
      </c>
      <c r="D4" s="16" t="inlineStr">
        <is>
          <t>Usage / filters</t>
        </is>
      </c>
    </row>
    <row r="5">
      <c r="A5" t="inlineStr">
        <is>
          <t>BLS QCEW annual 2025</t>
        </is>
      </c>
      <c r="B5" t="inlineStr">
        <is>
          <t>https://www.bls.gov/cew/downloadable-data-files.htm</t>
        </is>
      </c>
      <c r="C5" t="inlineStr">
        <is>
          <t>2025_annual_by_industry (1).zip</t>
        </is>
      </c>
      <c r="D5" t="inlineStr">
        <is>
          <t>US000, own_code=5, annual total_annual_wages, NAICS 19 sectors plus 99</t>
        </is>
      </c>
    </row>
    <row r="6">
      <c r="A6" t="inlineStr">
        <is>
          <t>BLS OEWS May 2025</t>
        </is>
      </c>
      <c r="B6" t="inlineStr">
        <is>
          <t>https://www.bls.gov/oes/tables.htm</t>
        </is>
      </c>
      <c r="C6" t="inlineStr">
        <is>
          <t>natsector_M2025_dl.xlsx</t>
        </is>
      </c>
      <c r="D6" t="inlineStr">
        <is>
          <t>Sector x SOC detailed: TOT_EMP x A_MEAN; 61/62 ownership-adjusted</t>
        </is>
      </c>
    </row>
    <row r="7">
      <c r="A7" t="inlineStr">
        <is>
          <t>BLS OEWS May 2025 ownership</t>
        </is>
      </c>
      <c r="B7" t="inlineStr">
        <is>
          <t>https://www.bls.gov/oes/2025/may/oessrci.htm</t>
        </is>
      </c>
      <c r="C7" t="inlineStr">
        <is>
          <t>nat3d_owner_M2025_dl.xlsx</t>
        </is>
      </c>
      <c r="D7" t="inlineStr">
        <is>
          <t>NAICS 611000 private only; subtract NAICS 622000 public hospital wages</t>
        </is>
      </c>
    </row>
    <row r="8">
      <c r="A8" t="inlineStr">
        <is>
          <t>Penn Wharton occupational AI exposure</t>
        </is>
      </c>
      <c r="B8" t="inlineStr">
        <is>
          <t>https://budgetmodel.wharton.upenn.edu/p/2025-09-08-the-projected-impact-of-generative-ai-on-future-productivity-growth/</t>
        </is>
      </c>
      <c r="C8" t="inlineStr">
        <is>
          <t>supp_exposure_by_occupation (1).csv</t>
        </is>
      </c>
      <c r="D8" t="inlineStr">
        <is>
          <t>784 SOC; exposure (%) mapped to exact detailed occupation</t>
        </is>
      </c>
    </row>
    <row r="9">
      <c r="A9" t="inlineStr">
        <is>
          <t>Census BTOS 202620</t>
        </is>
      </c>
      <c r="B9" t="inlineStr">
        <is>
          <t>https://www.census.gov/hfp/btos/data_downloads</t>
        </is>
      </c>
      <c r="C9" t="inlineStr">
        <is>
          <t>Sector (3).xlsx</t>
        </is>
      </c>
      <c r="D9" t="inlineStr">
        <is>
          <t>Question ID 7 / Answer ID 1 / cycle 202620; share of BUSINESSES using AI</t>
        </is>
      </c>
    </row>
    <row r="10">
      <c r="A10" t="inlineStr">
        <is>
          <t>Census AI Supplement 2026</t>
        </is>
      </c>
      <c r="B10" t="inlineStr">
        <is>
          <t>https://www.census.gov/hfp/btos/data_downloads</t>
        </is>
      </c>
      <c r="C10" t="inlineStr">
        <is>
          <t>AI_Supplement_Table_2026 (1).xlsx</t>
        </is>
      </c>
      <c r="D10" t="inlineStr">
        <is>
          <t>Scope 1 / Question ID 1 / Answer ID 1 Yes; comparison only</t>
        </is>
      </c>
    </row>
    <row r="11">
      <c r="A11" t="inlineStr">
        <is>
          <t>Detailed audit CSV</t>
        </is>
      </c>
      <c r="B11" t="inlineStr">
        <is>
          <t>https://www.bls.gov/oes/tables.htm</t>
        </is>
      </c>
      <c r="C11" t="inlineStr">
        <is>
          <t>AI_Wage_Exposure_Private_Adjusted_Detail.csv</t>
        </is>
      </c>
      <c r="D11" t="inlineStr">
        <is>
          <t>Detailed sector x SOC source with employment, annual wages, Wharton SOC score and match status</t>
        </is>
      </c>
    </row>
    <row r="14">
      <c r="A14" t="inlineStr">
        <is>
          <t>Step 1</t>
        </is>
      </c>
      <c r="B14" t="inlineStr">
        <is>
          <t>QCEW Annual Wages ($) for each 2025 private NAICS industry.</t>
        </is>
      </c>
    </row>
    <row r="15">
      <c r="A15" t="inlineStr">
        <is>
          <t>Step 2</t>
        </is>
      </c>
      <c r="B15" t="inlineStr">
        <is>
          <t>OEWS wage share by SOC = detailed occupation employment x mean annual wage.</t>
        </is>
      </c>
    </row>
    <row r="16">
      <c r="A16" t="inlineStr">
        <is>
          <t>Step 3</t>
        </is>
      </c>
      <c r="B16" t="inlineStr">
        <is>
          <t>Exact 6-digit SOC join to 784 Wharton task exposure scores.</t>
        </is>
      </c>
    </row>
    <row r="17">
      <c r="A17" t="inlineStr">
        <is>
          <t>Step 4</t>
        </is>
      </c>
      <c r="B17" t="inlineStr">
        <is>
          <t>OEWS task exposure share = Sum(matched wage x exposure)/Sum(matched wage).</t>
        </is>
      </c>
    </row>
    <row r="18">
      <c r="A18" t="inlineStr">
        <is>
          <t>Step 5</t>
        </is>
      </c>
      <c r="B18" t="inlineStr">
        <is>
          <t>Gross AI-exposed wage pool = QCEW private annual wage x Task Exposure Share.</t>
        </is>
      </c>
    </row>
    <row r="19">
      <c r="A19" t="inlineStr">
        <is>
          <t>Formula workflow</t>
        </is>
      </c>
      <c r="B19" t="inlineStr">
        <is>
          <t>DATA OEWS: E×F; XLOOKUP SOC from DATA Wharton; matched and exposed wages. Main: SUMIF by NAICS, XLOOKUP QCEW/Census.</t>
        </is>
      </c>
    </row>
    <row r="20">
      <c r="A20" t="inlineStr">
        <is>
          <t>Matching</t>
        </is>
      </c>
      <c r="B20" t="inlineStr">
        <is>
          <t>Missing Wharton SOC codes are omitted from numerator AND exposure denominator. Match coverage disclosed.</t>
        </is>
      </c>
    </row>
    <row r="21">
      <c r="A21" t="inlineStr">
        <is>
          <t>Ownership</t>
        </is>
      </c>
      <c r="B21" t="inlineStr">
        <is>
          <t>Private QCEW always. OEWS 61 private from 611000, 62 subtract public hospitals, 48/71/72 mixed proxies.</t>
        </is>
      </c>
    </row>
    <row r="22">
      <c r="A22" t="inlineStr">
        <is>
          <t>Mapping</t>
        </is>
      </c>
      <c r="B22" t="inlineStr">
        <is>
          <t>QCEW 31-33 / 44-45 / 48-49 map to Census sector codes 31 / 44 / 48.</t>
        </is>
      </c>
    </row>
    <row r="23">
      <c r="A23" t="inlineStr">
        <is>
          <t>Reconcile</t>
        </is>
      </c>
      <c r="B23" t="inlineStr">
        <is>
          <t>QCEW private all-industries = sum 19 sector wage bills + NAICS 99 wage bill.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4" customWidth="1" min="2" max="2"/>
    <col width="22" customWidth="1" min="3" max="3"/>
    <col width="55" customWidth="1" min="4" max="4"/>
    <col width="17" customWidth="1" min="5" max="5"/>
    <col width="23" customWidth="1" min="6" max="6"/>
    <col width="25" customWidth="1" min="7" max="7"/>
    <col width="23" customWidth="1" min="8" max="8"/>
    <col width="25" customWidth="1" min="9" max="9"/>
    <col width="28" customWidth="1" min="10" max="10"/>
    <col width="28" customWidth="1" min="11" max="11"/>
  </cols>
  <sheetData>
    <row r="1" ht="32" customHeight="1">
      <c r="A1" s="47" t="inlineStr">
        <is>
          <t>NAICS</t>
        </is>
      </c>
      <c r="B1" s="47" t="inlineStr">
        <is>
          <t>Industry</t>
        </is>
      </c>
      <c r="C1" s="47" t="inlineStr">
        <is>
          <t>QCEW 2025 private annual wages ($)</t>
        </is>
      </c>
      <c r="D1" s="47" t="inlineStr">
        <is>
          <t>QCEW source</t>
        </is>
      </c>
    </row>
    <row r="2">
      <c r="A2" t="inlineStr">
        <is>
          <t>11</t>
        </is>
      </c>
      <c r="B2" t="inlineStr">
        <is>
          <t>Agriculture, forestry, fishing and hunting</t>
        </is>
      </c>
      <c r="C2" t="n">
        <v>60088224865</v>
      </c>
      <c r="D2" t="inlineStr">
        <is>
          <t>https://www.bls.gov/cew/downloadable-data-files.htm</t>
        </is>
      </c>
    </row>
    <row r="3">
      <c r="A3" t="inlineStr">
        <is>
          <t>21</t>
        </is>
      </c>
      <c r="B3" t="inlineStr">
        <is>
          <t>Mining, quarrying, and oil and gas extraction</t>
        </is>
      </c>
      <c r="C3" t="n">
        <v>76216722054</v>
      </c>
      <c r="D3" t="inlineStr">
        <is>
          <t>https://www.bls.gov/cew/downloadable-data-files.htm</t>
        </is>
      </c>
    </row>
    <row r="4">
      <c r="A4" t="inlineStr">
        <is>
          <t>22</t>
        </is>
      </c>
      <c r="B4" t="inlineStr">
        <is>
          <t>Utilities</t>
        </is>
      </c>
      <c r="C4" t="n">
        <v>85024861666</v>
      </c>
      <c r="D4" t="inlineStr">
        <is>
          <t>https://www.bls.gov/cew/downloadable-data-files.htm</t>
        </is>
      </c>
    </row>
    <row r="5">
      <c r="A5" t="inlineStr">
        <is>
          <t>23</t>
        </is>
      </c>
      <c r="B5" t="inlineStr">
        <is>
          <t>Construction</t>
        </is>
      </c>
      <c r="C5" t="n">
        <v>699896249139</v>
      </c>
      <c r="D5" t="inlineStr">
        <is>
          <t>https://www.bls.gov/cew/downloadable-data-files.htm</t>
        </is>
      </c>
    </row>
    <row r="6">
      <c r="A6" t="inlineStr">
        <is>
          <t>31-33</t>
        </is>
      </c>
      <c r="B6" t="inlineStr">
        <is>
          <t>Manufacturing</t>
        </is>
      </c>
      <c r="C6" t="n">
        <v>1125542676332</v>
      </c>
      <c r="D6" t="inlineStr">
        <is>
          <t>https://www.bls.gov/cew/downloadable-data-files.htm</t>
        </is>
      </c>
    </row>
    <row r="7">
      <c r="A7" t="inlineStr">
        <is>
          <t>42</t>
        </is>
      </c>
      <c r="B7" t="inlineStr">
        <is>
          <t>Wholesale trade</t>
        </is>
      </c>
      <c r="C7" t="n">
        <v>638878973832</v>
      </c>
      <c r="D7" t="inlineStr">
        <is>
          <t>https://www.bls.gov/cew/downloadable-data-files.htm</t>
        </is>
      </c>
    </row>
    <row r="8">
      <c r="A8" t="inlineStr">
        <is>
          <t>44-45</t>
        </is>
      </c>
      <c r="B8" t="inlineStr">
        <is>
          <t>Retail trade</t>
        </is>
      </c>
      <c r="C8" t="n">
        <v>668863568474</v>
      </c>
      <c r="D8" t="inlineStr">
        <is>
          <t>https://www.bls.gov/cew/downloadable-data-files.htm</t>
        </is>
      </c>
    </row>
    <row r="9">
      <c r="A9" t="inlineStr">
        <is>
          <t>48-49</t>
        </is>
      </c>
      <c r="B9" t="inlineStr">
        <is>
          <t>Transportation and warehousing</t>
        </is>
      </c>
      <c r="C9" t="n">
        <v>455483942924</v>
      </c>
      <c r="D9" t="inlineStr">
        <is>
          <t>https://www.bls.gov/cew/downloadable-data-files.htm</t>
        </is>
      </c>
    </row>
    <row r="10">
      <c r="A10" t="inlineStr">
        <is>
          <t>51</t>
        </is>
      </c>
      <c r="B10" t="inlineStr">
        <is>
          <t>Information</t>
        </is>
      </c>
      <c r="C10" t="n">
        <v>544469565204</v>
      </c>
      <c r="D10" t="inlineStr">
        <is>
          <t>https://www.bls.gov/cew/downloadable-data-files.htm</t>
        </is>
      </c>
    </row>
    <row r="11">
      <c r="A11" t="inlineStr">
        <is>
          <t>52</t>
        </is>
      </c>
      <c r="B11" t="inlineStr">
        <is>
          <t>Finance and insurance</t>
        </is>
      </c>
      <c r="C11" t="n">
        <v>966666752201</v>
      </c>
      <c r="D11" t="inlineStr">
        <is>
          <t>https://www.bls.gov/cew/downloadable-data-files.htm</t>
        </is>
      </c>
    </row>
    <row r="12">
      <c r="A12" t="inlineStr">
        <is>
          <t>53</t>
        </is>
      </c>
      <c r="B12" t="inlineStr">
        <is>
          <t>Real estate and rental and leasing</t>
        </is>
      </c>
      <c r="C12" t="n">
        <v>193529178704</v>
      </c>
      <c r="D12" t="inlineStr">
        <is>
          <t>https://www.bls.gov/cew/downloadable-data-files.htm</t>
        </is>
      </c>
    </row>
    <row r="13">
      <c r="A13" t="inlineStr">
        <is>
          <t>54</t>
        </is>
      </c>
      <c r="B13" t="inlineStr">
        <is>
          <t>Professional, scientific, and technical services</t>
        </is>
      </c>
      <c r="C13" t="n">
        <v>1454390668355</v>
      </c>
      <c r="D13" t="inlineStr">
        <is>
          <t>https://www.bls.gov/cew/downloadable-data-files.htm</t>
        </is>
      </c>
    </row>
    <row r="14">
      <c r="A14" t="inlineStr">
        <is>
          <t>55</t>
        </is>
      </c>
      <c r="B14" t="inlineStr">
        <is>
          <t>Management of companies and enterprises</t>
        </is>
      </c>
      <c r="C14" t="n">
        <v>433010743495</v>
      </c>
      <c r="D14" t="inlineStr">
        <is>
          <t>https://www.bls.gov/cew/downloadable-data-files.htm</t>
        </is>
      </c>
    </row>
    <row r="15">
      <c r="A15" t="inlineStr">
        <is>
          <t>56</t>
        </is>
      </c>
      <c r="B15" t="inlineStr">
        <is>
          <t>Administrative and support and waste management and remediation services</t>
        </is>
      </c>
      <c r="C15" t="n">
        <v>541582412876</v>
      </c>
      <c r="D15" t="inlineStr">
        <is>
          <t>https://www.bls.gov/cew/downloadable-data-files.htm</t>
        </is>
      </c>
    </row>
    <row r="16">
      <c r="A16" t="inlineStr">
        <is>
          <t>61</t>
        </is>
      </c>
      <c r="B16" t="inlineStr">
        <is>
          <t>Educational services</t>
        </is>
      </c>
      <c r="C16" t="n">
        <v>213875731365</v>
      </c>
      <c r="D16" t="inlineStr">
        <is>
          <t>https://www.bls.gov/cew/downloadable-data-files.htm</t>
        </is>
      </c>
    </row>
    <row r="17">
      <c r="A17" t="inlineStr">
        <is>
          <t>62</t>
        </is>
      </c>
      <c r="B17" t="inlineStr">
        <is>
          <t>Health care and social assistance</t>
        </is>
      </c>
      <c r="C17" t="n">
        <v>1529847054124</v>
      </c>
      <c r="D17" t="inlineStr">
        <is>
          <t>https://www.bls.gov/cew/downloadable-data-files.htm</t>
        </is>
      </c>
    </row>
    <row r="18">
      <c r="A18" t="inlineStr">
        <is>
          <t>71</t>
        </is>
      </c>
      <c r="B18" t="inlineStr">
        <is>
          <t>Arts, entertainment, and recreation</t>
        </is>
      </c>
      <c r="C18" t="n">
        <v>139300037358</v>
      </c>
      <c r="D18" t="inlineStr">
        <is>
          <t>https://www.bls.gov/cew/downloadable-data-files.htm</t>
        </is>
      </c>
    </row>
    <row r="19">
      <c r="A19" t="inlineStr">
        <is>
          <t>72</t>
        </is>
      </c>
      <c r="B19" t="inlineStr">
        <is>
          <t>Accommodation and food services</t>
        </is>
      </c>
      <c r="C19" t="n">
        <v>434509247245</v>
      </c>
      <c r="D19" t="inlineStr">
        <is>
          <t>https://www.bls.gov/cew/downloadable-data-files.htm</t>
        </is>
      </c>
    </row>
    <row r="20">
      <c r="A20" t="inlineStr">
        <is>
          <t>81</t>
        </is>
      </c>
      <c r="B20" t="inlineStr">
        <is>
          <t>Other services (except public administration)</t>
        </is>
      </c>
      <c r="C20" t="n">
        <v>254468914292</v>
      </c>
      <c r="D20" t="inlineStr">
        <is>
          <t>https://www.bls.gov/cew/downloadable-data-files.htm</t>
        </is>
      </c>
    </row>
  </sheetData>
  <autoFilter ref="A1:D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4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4" customWidth="1" min="2" max="2"/>
    <col width="22" customWidth="1" min="3" max="3"/>
    <col width="55" customWidth="1" min="4" max="4"/>
    <col width="17" customWidth="1" min="5" max="5"/>
    <col width="23" customWidth="1" min="6" max="6"/>
    <col width="25" customWidth="1" min="7" max="7"/>
    <col width="23" customWidth="1" min="8" max="8"/>
    <col width="25" customWidth="1" min="9" max="9"/>
    <col width="28" customWidth="1" min="10" max="10"/>
    <col width="28" customWidth="1" min="11" max="11"/>
  </cols>
  <sheetData>
    <row r="1" ht="32" customHeight="1">
      <c r="A1" s="47" t="inlineStr">
        <is>
          <t>NAICS</t>
        </is>
      </c>
      <c r="B1" s="47" t="inlineStr">
        <is>
          <t>Industry</t>
        </is>
      </c>
      <c r="C1" s="47" t="inlineStr">
        <is>
          <t>SOC code</t>
        </is>
      </c>
      <c r="D1" s="47" t="inlineStr">
        <is>
          <t>Occupation</t>
        </is>
      </c>
      <c r="E1" s="47" t="inlineStr">
        <is>
          <t>Employees</t>
        </is>
      </c>
      <c r="F1" s="47" t="inlineStr">
        <is>
          <t>Annual mean wage ($)</t>
        </is>
      </c>
      <c r="G1" s="47" t="inlineStr">
        <is>
          <t>Known occupation wages ($)</t>
        </is>
      </c>
      <c r="H1" s="47" t="inlineStr">
        <is>
          <t>Wharton task exposure</t>
        </is>
      </c>
      <c r="I1" s="47" t="inlineStr">
        <is>
          <t>Matched occupation wages ($)</t>
        </is>
      </c>
      <c r="J1" s="47" t="inlineStr">
        <is>
          <t>Exposure-weighted wages ($)</t>
        </is>
      </c>
      <c r="K1" s="47" t="inlineStr">
        <is>
          <t>Mapping status</t>
        </is>
      </c>
    </row>
    <row r="2">
      <c r="A2" t="inlineStr">
        <is>
          <t>11</t>
        </is>
      </c>
      <c r="B2" t="inlineStr">
        <is>
          <t>Agriculture, Forestry, Fishing and Hunting</t>
        </is>
      </c>
      <c r="C2" t="inlineStr">
        <is>
          <t>11-1011</t>
        </is>
      </c>
      <c r="D2" t="inlineStr">
        <is>
          <t>Chief Executives</t>
        </is>
      </c>
      <c r="E2" t="n">
        <v>170</v>
      </c>
      <c r="F2" t="n">
        <v>277000</v>
      </c>
      <c r="G2">
        <f>IF(OR(E2="",F2=""),"",E2*F2)</f>
        <v/>
      </c>
      <c r="H2" s="41">
        <f>IFERROR(XLOOKUP(C2,'DATA Wharton'!$A$2:$A$785,'DATA Wharton'!$C$2:$C$785),"")</f>
        <v/>
      </c>
      <c r="I2">
        <f>IF(OR(G2="",H2=""),"",G2)</f>
        <v/>
      </c>
      <c r="J2">
        <f>IF(OR(I2="",H2=""),"",I2*H2)</f>
        <v/>
      </c>
      <c r="K2">
        <f>IF(G2="","Missing OEWS wage",IF(H2="","Missing Wharton SOC","Matched"))</f>
        <v/>
      </c>
    </row>
    <row r="3">
      <c r="A3" t="inlineStr">
        <is>
          <t>11</t>
        </is>
      </c>
      <c r="B3" t="inlineStr">
        <is>
          <t>Agriculture, Forestry, Fishing and Hunting</t>
        </is>
      </c>
      <c r="C3" t="inlineStr">
        <is>
          <t>11-1021</t>
        </is>
      </c>
      <c r="D3" t="inlineStr">
        <is>
          <t>General and Operations Managers</t>
        </is>
      </c>
      <c r="E3" t="n">
        <v>5660</v>
      </c>
      <c r="F3" t="n">
        <v>99340</v>
      </c>
      <c r="G3">
        <f>IF(OR(E3="",F3=""),"",E3*F3)</f>
        <v/>
      </c>
      <c r="H3" s="41">
        <f>IFERROR(XLOOKUP(C3,'DATA Wharton'!$A$2:$A$785,'DATA Wharton'!$C$2:$C$785),"")</f>
        <v/>
      </c>
      <c r="I3">
        <f>IF(OR(G3="",H3=""),"",G3)</f>
        <v/>
      </c>
      <c r="J3">
        <f>IF(OR(I3="",H3=""),"",I3*H3)</f>
        <v/>
      </c>
      <c r="K3">
        <f>IF(G3="","Missing OEWS wage",IF(H3="","Missing Wharton SOC","Matched"))</f>
        <v/>
      </c>
    </row>
    <row r="4">
      <c r="A4" t="inlineStr">
        <is>
          <t>11</t>
        </is>
      </c>
      <c r="B4" t="inlineStr">
        <is>
          <t>Agriculture, Forestry, Fishing and Hunting</t>
        </is>
      </c>
      <c r="C4" t="inlineStr">
        <is>
          <t>11-2021</t>
        </is>
      </c>
      <c r="D4" t="inlineStr">
        <is>
          <t>Marketing Managers</t>
        </is>
      </c>
      <c r="E4" t="n">
        <v>70</v>
      </c>
      <c r="F4" t="n">
        <v>129740</v>
      </c>
      <c r="G4">
        <f>IF(OR(E4="",F4=""),"",E4*F4)</f>
        <v/>
      </c>
      <c r="H4" s="41">
        <f>IFERROR(XLOOKUP(C4,'DATA Wharton'!$A$2:$A$785,'DATA Wharton'!$C$2:$C$785),"")</f>
        <v/>
      </c>
      <c r="I4">
        <f>IF(OR(G4="",H4=""),"",G4)</f>
        <v/>
      </c>
      <c r="J4">
        <f>IF(OR(I4="",H4=""),"",I4*H4)</f>
        <v/>
      </c>
      <c r="K4">
        <f>IF(G4="","Missing OEWS wage",IF(H4="","Missing Wharton SOC","Matched"))</f>
        <v/>
      </c>
    </row>
    <row r="5">
      <c r="A5" t="inlineStr">
        <is>
          <t>11</t>
        </is>
      </c>
      <c r="B5" t="inlineStr">
        <is>
          <t>Agriculture, Forestry, Fishing and Hunting</t>
        </is>
      </c>
      <c r="C5" t="inlineStr">
        <is>
          <t>11-2022</t>
        </is>
      </c>
      <c r="D5" t="inlineStr">
        <is>
          <t>Sales Managers</t>
        </is>
      </c>
      <c r="E5" t="n">
        <v>330</v>
      </c>
      <c r="F5" t="n">
        <v>162490</v>
      </c>
      <c r="G5">
        <f>IF(OR(E5="",F5=""),"",E5*F5)</f>
        <v/>
      </c>
      <c r="H5" s="41">
        <f>IFERROR(XLOOKUP(C5,'DATA Wharton'!$A$2:$A$785,'DATA Wharton'!$C$2:$C$785),"")</f>
        <v/>
      </c>
      <c r="I5">
        <f>IF(OR(G5="",H5=""),"",G5)</f>
        <v/>
      </c>
      <c r="J5">
        <f>IF(OR(I5="",H5=""),"",I5*H5)</f>
        <v/>
      </c>
      <c r="K5">
        <f>IF(G5="","Missing OEWS wage",IF(H5="","Missing Wharton SOC","Matched"))</f>
        <v/>
      </c>
    </row>
    <row r="6">
      <c r="A6" t="inlineStr">
        <is>
          <t>11</t>
        </is>
      </c>
      <c r="B6" t="inlineStr">
        <is>
          <t>Agriculture, Forestry, Fishing and Hunting</t>
        </is>
      </c>
      <c r="C6" t="inlineStr">
        <is>
          <t>11-3012</t>
        </is>
      </c>
      <c r="D6" t="inlineStr">
        <is>
          <t>Administrative Services Managers</t>
        </is>
      </c>
      <c r="E6" t="n">
        <v>150</v>
      </c>
      <c r="F6" t="n">
        <v>124650</v>
      </c>
      <c r="G6">
        <f>IF(OR(E6="",F6=""),"",E6*F6)</f>
        <v/>
      </c>
      <c r="H6" s="41">
        <f>IFERROR(XLOOKUP(C6,'DATA Wharton'!$A$2:$A$785,'DATA Wharton'!$C$2:$C$785),"")</f>
        <v/>
      </c>
      <c r="I6">
        <f>IF(OR(G6="",H6=""),"",G6)</f>
        <v/>
      </c>
      <c r="J6">
        <f>IF(OR(I6="",H6=""),"",I6*H6)</f>
        <v/>
      </c>
      <c r="K6">
        <f>IF(G6="","Missing OEWS wage",IF(H6="","Missing Wharton SOC","Matched"))</f>
        <v/>
      </c>
    </row>
    <row r="7">
      <c r="A7" t="inlineStr">
        <is>
          <t>11</t>
        </is>
      </c>
      <c r="B7" t="inlineStr">
        <is>
          <t>Agriculture, Forestry, Fishing and Hunting</t>
        </is>
      </c>
      <c r="C7" t="inlineStr">
        <is>
          <t>11-3013</t>
        </is>
      </c>
      <c r="D7" t="inlineStr">
        <is>
          <t>Facilities Managers</t>
        </is>
      </c>
      <c r="E7" t="n">
        <v>300</v>
      </c>
      <c r="F7" t="n">
        <v>115030</v>
      </c>
      <c r="G7">
        <f>IF(OR(E7="",F7=""),"",E7*F7)</f>
        <v/>
      </c>
      <c r="H7" s="41">
        <f>IFERROR(XLOOKUP(C7,'DATA Wharton'!$A$2:$A$785,'DATA Wharton'!$C$2:$C$785),"")</f>
        <v/>
      </c>
      <c r="I7">
        <f>IF(OR(G7="",H7=""),"",G7)</f>
        <v/>
      </c>
      <c r="J7">
        <f>IF(OR(I7="",H7=""),"",I7*H7)</f>
        <v/>
      </c>
      <c r="K7">
        <f>IF(G7="","Missing OEWS wage",IF(H7="","Missing Wharton SOC","Matched"))</f>
        <v/>
      </c>
    </row>
    <row r="8">
      <c r="A8" t="inlineStr">
        <is>
          <t>11</t>
        </is>
      </c>
      <c r="B8" t="inlineStr">
        <is>
          <t>Agriculture, Forestry, Fishing and Hunting</t>
        </is>
      </c>
      <c r="C8" t="inlineStr">
        <is>
          <t>11-3021</t>
        </is>
      </c>
      <c r="D8" t="inlineStr">
        <is>
          <t>Computer and Information Systems Managers</t>
        </is>
      </c>
      <c r="E8" t="n">
        <v>140</v>
      </c>
      <c r="F8" t="n">
        <v>160470</v>
      </c>
      <c r="G8">
        <f>IF(OR(E8="",F8=""),"",E8*F8)</f>
        <v/>
      </c>
      <c r="H8" s="41">
        <f>IFERROR(XLOOKUP(C8,'DATA Wharton'!$A$2:$A$785,'DATA Wharton'!$C$2:$C$785),"")</f>
        <v/>
      </c>
      <c r="I8">
        <f>IF(OR(G8="",H8=""),"",G8)</f>
        <v/>
      </c>
      <c r="J8">
        <f>IF(OR(I8="",H8=""),"",I8*H8)</f>
        <v/>
      </c>
      <c r="K8">
        <f>IF(G8="","Missing OEWS wage",IF(H8="","Missing Wharton SOC","Matched"))</f>
        <v/>
      </c>
    </row>
    <row r="9">
      <c r="A9" t="inlineStr">
        <is>
          <t>11</t>
        </is>
      </c>
      <c r="B9" t="inlineStr">
        <is>
          <t>Agriculture, Forestry, Fishing and Hunting</t>
        </is>
      </c>
      <c r="C9" t="inlineStr">
        <is>
          <t>11-3031</t>
        </is>
      </c>
      <c r="D9" t="inlineStr">
        <is>
          <t>Financial Managers</t>
        </is>
      </c>
      <c r="E9" t="n">
        <v>460</v>
      </c>
      <c r="F9" t="n">
        <v>156410</v>
      </c>
      <c r="G9">
        <f>IF(OR(E9="",F9=""),"",E9*F9)</f>
        <v/>
      </c>
      <c r="H9" s="41">
        <f>IFERROR(XLOOKUP(C9,'DATA Wharton'!$A$2:$A$785,'DATA Wharton'!$C$2:$C$785),"")</f>
        <v/>
      </c>
      <c r="I9">
        <f>IF(OR(G9="",H9=""),"",G9)</f>
        <v/>
      </c>
      <c r="J9">
        <f>IF(OR(I9="",H9=""),"",I9*H9)</f>
        <v/>
      </c>
      <c r="K9">
        <f>IF(G9="","Missing OEWS wage",IF(H9="","Missing Wharton SOC","Matched"))</f>
        <v/>
      </c>
    </row>
    <row r="10">
      <c r="A10" t="inlineStr">
        <is>
          <t>11</t>
        </is>
      </c>
      <c r="B10" t="inlineStr">
        <is>
          <t>Agriculture, Forestry, Fishing and Hunting</t>
        </is>
      </c>
      <c r="C10" t="inlineStr">
        <is>
          <t>11-3051</t>
        </is>
      </c>
      <c r="D10" t="inlineStr">
        <is>
          <t>Industrial Production Managers</t>
        </is>
      </c>
      <c r="E10" t="n">
        <v>580</v>
      </c>
      <c r="F10" t="n">
        <v>108020</v>
      </c>
      <c r="G10">
        <f>IF(OR(E10="",F10=""),"",E10*F10)</f>
        <v/>
      </c>
      <c r="H10" s="41">
        <f>IFERROR(XLOOKUP(C10,'DATA Wharton'!$A$2:$A$785,'DATA Wharton'!$C$2:$C$785),"")</f>
        <v/>
      </c>
      <c r="I10">
        <f>IF(OR(G10="",H10=""),"",G10)</f>
        <v/>
      </c>
      <c r="J10">
        <f>IF(OR(I10="",H10=""),"",I10*H10)</f>
        <v/>
      </c>
      <c r="K10">
        <f>IF(G10="","Missing OEWS wage",IF(H10="","Missing Wharton SOC","Matched"))</f>
        <v/>
      </c>
    </row>
    <row r="11">
      <c r="A11" t="inlineStr">
        <is>
          <t>11</t>
        </is>
      </c>
      <c r="B11" t="inlineStr">
        <is>
          <t>Agriculture, Forestry, Fishing and Hunting</t>
        </is>
      </c>
      <c r="C11" t="inlineStr">
        <is>
          <t>11-3061</t>
        </is>
      </c>
      <c r="D11" t="inlineStr">
        <is>
          <t>Purchasing Managers</t>
        </is>
      </c>
      <c r="E11" t="n">
        <v>50</v>
      </c>
      <c r="F11" t="n">
        <v>144980</v>
      </c>
      <c r="G11">
        <f>IF(OR(E11="",F11=""),"",E11*F11)</f>
        <v/>
      </c>
      <c r="H11" s="41">
        <f>IFERROR(XLOOKUP(C11,'DATA Wharton'!$A$2:$A$785,'DATA Wharton'!$C$2:$C$785),"")</f>
        <v/>
      </c>
      <c r="I11">
        <f>IF(OR(G11="",H11=""),"",G11)</f>
        <v/>
      </c>
      <c r="J11">
        <f>IF(OR(I11="",H11=""),"",I11*H11)</f>
        <v/>
      </c>
      <c r="K11">
        <f>IF(G11="","Missing OEWS wage",IF(H11="","Missing Wharton SOC","Matched"))</f>
        <v/>
      </c>
    </row>
    <row r="12">
      <c r="A12" t="inlineStr">
        <is>
          <t>11</t>
        </is>
      </c>
      <c r="B12" t="inlineStr">
        <is>
          <t>Agriculture, Forestry, Fishing and Hunting</t>
        </is>
      </c>
      <c r="C12" t="inlineStr">
        <is>
          <t>11-3071</t>
        </is>
      </c>
      <c r="D12" t="inlineStr">
        <is>
          <t>Transportation, Storage, and Distribution Managers</t>
        </is>
      </c>
      <c r="E12" t="n">
        <v>320</v>
      </c>
      <c r="F12" t="n">
        <v>100610</v>
      </c>
      <c r="G12">
        <f>IF(OR(E12="",F12=""),"",E12*F12)</f>
        <v/>
      </c>
      <c r="H12" s="41">
        <f>IFERROR(XLOOKUP(C12,'DATA Wharton'!$A$2:$A$785,'DATA Wharton'!$C$2:$C$785),"")</f>
        <v/>
      </c>
      <c r="I12">
        <f>IF(OR(G12="",H12=""),"",G12)</f>
        <v/>
      </c>
      <c r="J12">
        <f>IF(OR(I12="",H12=""),"",I12*H12)</f>
        <v/>
      </c>
      <c r="K12">
        <f>IF(G12="","Missing OEWS wage",IF(H12="","Missing Wharton SOC","Matched"))</f>
        <v/>
      </c>
    </row>
    <row r="13">
      <c r="A13" t="inlineStr">
        <is>
          <t>11</t>
        </is>
      </c>
      <c r="B13" t="inlineStr">
        <is>
          <t>Agriculture, Forestry, Fishing and Hunting</t>
        </is>
      </c>
      <c r="C13" t="inlineStr">
        <is>
          <t>11-3121</t>
        </is>
      </c>
      <c r="D13" t="inlineStr">
        <is>
          <t>Human Resources Managers</t>
        </is>
      </c>
      <c r="E13" t="n">
        <v>100</v>
      </c>
      <c r="F13" t="n">
        <v>141370</v>
      </c>
      <c r="G13">
        <f>IF(OR(E13="",F13=""),"",E13*F13)</f>
        <v/>
      </c>
      <c r="H13" s="41">
        <f>IFERROR(XLOOKUP(C13,'DATA Wharton'!$A$2:$A$785,'DATA Wharton'!$C$2:$C$785),"")</f>
        <v/>
      </c>
      <c r="I13">
        <f>IF(OR(G13="",H13=""),"",G13)</f>
        <v/>
      </c>
      <c r="J13">
        <f>IF(OR(I13="",H13=""),"",I13*H13)</f>
        <v/>
      </c>
      <c r="K13">
        <f>IF(G13="","Missing OEWS wage",IF(H13="","Missing Wharton SOC","Matched"))</f>
        <v/>
      </c>
    </row>
    <row r="14">
      <c r="A14" t="inlineStr">
        <is>
          <t>11</t>
        </is>
      </c>
      <c r="B14" t="inlineStr">
        <is>
          <t>Agriculture, Forestry, Fishing and Hunting</t>
        </is>
      </c>
      <c r="C14" t="inlineStr">
        <is>
          <t>11-9013</t>
        </is>
      </c>
      <c r="D14" t="inlineStr">
        <is>
          <t>Farmers, Ranchers, and Other Agricultural Managers</t>
        </is>
      </c>
      <c r="E14" t="n">
        <v>3060</v>
      </c>
      <c r="F14" t="n">
        <v>107600</v>
      </c>
      <c r="G14">
        <f>IF(OR(E14="",F14=""),"",E14*F14)</f>
        <v/>
      </c>
      <c r="H14" s="41">
        <f>IFERROR(XLOOKUP(C14,'DATA Wharton'!$A$2:$A$785,'DATA Wharton'!$C$2:$C$785),"")</f>
        <v/>
      </c>
      <c r="I14">
        <f>IF(OR(G14="",H14=""),"",G14)</f>
        <v/>
      </c>
      <c r="J14">
        <f>IF(OR(I14="",H14=""),"",I14*H14)</f>
        <v/>
      </c>
      <c r="K14">
        <f>IF(G14="","Missing OEWS wage",IF(H14="","Missing Wharton SOC","Matched"))</f>
        <v/>
      </c>
    </row>
    <row r="15">
      <c r="A15" t="inlineStr">
        <is>
          <t>11</t>
        </is>
      </c>
      <c r="B15" t="inlineStr">
        <is>
          <t>Agriculture, Forestry, Fishing and Hunting</t>
        </is>
      </c>
      <c r="C15" t="inlineStr">
        <is>
          <t>11-9121</t>
        </is>
      </c>
      <c r="D15" t="inlineStr">
        <is>
          <t>Natural Sciences Managers</t>
        </is>
      </c>
      <c r="E15" t="n">
        <v>50</v>
      </c>
      <c r="F15" t="n">
        <v>120590</v>
      </c>
      <c r="G15">
        <f>IF(OR(E15="",F15=""),"",E15*F15)</f>
        <v/>
      </c>
      <c r="H15" s="41">
        <f>IFERROR(XLOOKUP(C15,'DATA Wharton'!$A$2:$A$785,'DATA Wharton'!$C$2:$C$785),"")</f>
        <v/>
      </c>
      <c r="I15">
        <f>IF(OR(G15="",H15=""),"",G15)</f>
        <v/>
      </c>
      <c r="J15">
        <f>IF(OR(I15="",H15=""),"",I15*H15)</f>
        <v/>
      </c>
      <c r="K15">
        <f>IF(G15="","Missing OEWS wage",IF(H15="","Missing Wharton SOC","Matched"))</f>
        <v/>
      </c>
    </row>
    <row r="16">
      <c r="A16" t="inlineStr">
        <is>
          <t>11</t>
        </is>
      </c>
      <c r="B16" t="inlineStr">
        <is>
          <t>Agriculture, Forestry, Fishing and Hunting</t>
        </is>
      </c>
      <c r="C16" t="inlineStr">
        <is>
          <t>11-9199</t>
        </is>
      </c>
      <c r="D16" t="inlineStr">
        <is>
          <t>Managers, All Other</t>
        </is>
      </c>
      <c r="E16" t="n">
        <v>470</v>
      </c>
      <c r="G16">
        <f>IF(OR(E16="",F16=""),"",E16*F16)</f>
        <v/>
      </c>
      <c r="H16" s="41">
        <f>IFERROR(XLOOKUP(C16,'DATA Wharton'!$A$2:$A$785,'DATA Wharton'!$C$2:$C$785),"")</f>
        <v/>
      </c>
      <c r="I16">
        <f>IF(OR(G16="",H16=""),"",G16)</f>
        <v/>
      </c>
      <c r="J16">
        <f>IF(OR(I16="",H16=""),"",I16*H16)</f>
        <v/>
      </c>
      <c r="K16">
        <f>IF(G16="","Missing OEWS wage",IF(H16="","Missing Wharton SOC","Matched"))</f>
        <v/>
      </c>
    </row>
    <row r="17">
      <c r="A17" t="inlineStr">
        <is>
          <t>11</t>
        </is>
      </c>
      <c r="B17" t="inlineStr">
        <is>
          <t>Agriculture, Forestry, Fishing and Hunting</t>
        </is>
      </c>
      <c r="C17" t="inlineStr">
        <is>
          <t>13-1020</t>
        </is>
      </c>
      <c r="D17" t="inlineStr">
        <is>
          <t>Buyers and Purchasing Agents</t>
        </is>
      </c>
      <c r="E17" t="n">
        <v>520</v>
      </c>
      <c r="F17" t="n">
        <v>81950</v>
      </c>
      <c r="G17">
        <f>IF(OR(E17="",F17=""),"",E17*F17)</f>
        <v/>
      </c>
      <c r="H17" s="41">
        <f>IFERROR(XLOOKUP(C17,'DATA Wharton'!$A$2:$A$785,'DATA Wharton'!$C$2:$C$785),"")</f>
        <v/>
      </c>
      <c r="I17">
        <f>IF(OR(G17="",H17=""),"",G17)</f>
        <v/>
      </c>
      <c r="J17">
        <f>IF(OR(I17="",H17=""),"",I17*H17)</f>
        <v/>
      </c>
      <c r="K17">
        <f>IF(G17="","Missing OEWS wage",IF(H17="","Missing Wharton SOC","Matched"))</f>
        <v/>
      </c>
    </row>
    <row r="18">
      <c r="A18" t="inlineStr">
        <is>
          <t>11</t>
        </is>
      </c>
      <c r="B18" t="inlineStr">
        <is>
          <t>Agriculture, Forestry, Fishing and Hunting</t>
        </is>
      </c>
      <c r="C18" t="inlineStr">
        <is>
          <t>13-1041</t>
        </is>
      </c>
      <c r="D18" t="inlineStr">
        <is>
          <t>Compliance Officers</t>
        </is>
      </c>
      <c r="E18" t="n">
        <v>60</v>
      </c>
      <c r="F18" t="n">
        <v>67290</v>
      </c>
      <c r="G18">
        <f>IF(OR(E18="",F18=""),"",E18*F18)</f>
        <v/>
      </c>
      <c r="H18" s="41">
        <f>IFERROR(XLOOKUP(C18,'DATA Wharton'!$A$2:$A$785,'DATA Wharton'!$C$2:$C$785),"")</f>
        <v/>
      </c>
      <c r="I18">
        <f>IF(OR(G18="",H18=""),"",G18)</f>
        <v/>
      </c>
      <c r="J18">
        <f>IF(OR(I18="",H18=""),"",I18*H18)</f>
        <v/>
      </c>
      <c r="K18">
        <f>IF(G18="","Missing OEWS wage",IF(H18="","Missing Wharton SOC","Matched"))</f>
        <v/>
      </c>
    </row>
    <row r="19">
      <c r="A19" t="inlineStr">
        <is>
          <t>11</t>
        </is>
      </c>
      <c r="B19" t="inlineStr">
        <is>
          <t>Agriculture, Forestry, Fishing and Hunting</t>
        </is>
      </c>
      <c r="C19" t="inlineStr">
        <is>
          <t>13-1071</t>
        </is>
      </c>
      <c r="D19" t="inlineStr">
        <is>
          <t>Human Resources Specialists</t>
        </is>
      </c>
      <c r="E19" t="n">
        <v>700</v>
      </c>
      <c r="F19" t="n">
        <v>74400</v>
      </c>
      <c r="G19">
        <f>IF(OR(E19="",F19=""),"",E19*F19)</f>
        <v/>
      </c>
      <c r="H19" s="41">
        <f>IFERROR(XLOOKUP(C19,'DATA Wharton'!$A$2:$A$785,'DATA Wharton'!$C$2:$C$785),"")</f>
        <v/>
      </c>
      <c r="I19">
        <f>IF(OR(G19="",H19=""),"",G19)</f>
        <v/>
      </c>
      <c r="J19">
        <f>IF(OR(I19="",H19=""),"",I19*H19)</f>
        <v/>
      </c>
      <c r="K19">
        <f>IF(G19="","Missing OEWS wage",IF(H19="","Missing Wharton SOC","Matched"))</f>
        <v/>
      </c>
    </row>
    <row r="20">
      <c r="A20" t="inlineStr">
        <is>
          <t>11</t>
        </is>
      </c>
      <c r="B20" t="inlineStr">
        <is>
          <t>Agriculture, Forestry, Fishing and Hunting</t>
        </is>
      </c>
      <c r="C20" t="inlineStr">
        <is>
          <t>13-1074</t>
        </is>
      </c>
      <c r="D20" t="inlineStr">
        <is>
          <t>Farm Labor Contractors</t>
        </is>
      </c>
      <c r="E20" t="n">
        <v>270</v>
      </c>
      <c r="F20" t="n">
        <v>62420</v>
      </c>
      <c r="G20">
        <f>IF(OR(E20="",F20=""),"",E20*F20)</f>
        <v/>
      </c>
      <c r="H20" s="41">
        <f>IFERROR(XLOOKUP(C20,'DATA Wharton'!$A$2:$A$785,'DATA Wharton'!$C$2:$C$785),"")</f>
        <v/>
      </c>
      <c r="I20">
        <f>IF(OR(G20="",H20=""),"",G20)</f>
        <v/>
      </c>
      <c r="J20">
        <f>IF(OR(I20="",H20=""),"",I20*H20)</f>
        <v/>
      </c>
      <c r="K20">
        <f>IF(G20="","Missing OEWS wage",IF(H20="","Missing Wharton SOC","Matched"))</f>
        <v/>
      </c>
    </row>
    <row r="21">
      <c r="A21" t="inlineStr">
        <is>
          <t>11</t>
        </is>
      </c>
      <c r="B21" t="inlineStr">
        <is>
          <t>Agriculture, Forestry, Fishing and Hunting</t>
        </is>
      </c>
      <c r="C21" t="inlineStr">
        <is>
          <t>13-1081</t>
        </is>
      </c>
      <c r="D21" t="inlineStr">
        <is>
          <t>Logisticians</t>
        </is>
      </c>
      <c r="E21" t="n">
        <v>250</v>
      </c>
      <c r="F21" t="n">
        <v>75350</v>
      </c>
      <c r="G21">
        <f>IF(OR(E21="",F21=""),"",E21*F21)</f>
        <v/>
      </c>
      <c r="H21" s="41">
        <f>IFERROR(XLOOKUP(C21,'DATA Wharton'!$A$2:$A$785,'DATA Wharton'!$C$2:$C$785),"")</f>
        <v/>
      </c>
      <c r="I21">
        <f>IF(OR(G21="",H21=""),"",G21)</f>
        <v/>
      </c>
      <c r="J21">
        <f>IF(OR(I21="",H21=""),"",I21*H21)</f>
        <v/>
      </c>
      <c r="K21">
        <f>IF(G21="","Missing OEWS wage",IF(H21="","Missing Wharton SOC","Matched"))</f>
        <v/>
      </c>
    </row>
    <row r="22">
      <c r="A22" t="inlineStr">
        <is>
          <t>11</t>
        </is>
      </c>
      <c r="B22" t="inlineStr">
        <is>
          <t>Agriculture, Forestry, Fishing and Hunting</t>
        </is>
      </c>
      <c r="C22" t="inlineStr">
        <is>
          <t>13-1082</t>
        </is>
      </c>
      <c r="D22" t="inlineStr">
        <is>
          <t>Project Management Specialists</t>
        </is>
      </c>
      <c r="E22" t="n">
        <v>130</v>
      </c>
      <c r="F22" t="n">
        <v>90840</v>
      </c>
      <c r="G22">
        <f>IF(OR(E22="",F22=""),"",E22*F22)</f>
        <v/>
      </c>
      <c r="H22" s="41">
        <f>IFERROR(XLOOKUP(C22,'DATA Wharton'!$A$2:$A$785,'DATA Wharton'!$C$2:$C$785),"")</f>
        <v/>
      </c>
      <c r="I22">
        <f>IF(OR(G22="",H22=""),"",G22)</f>
        <v/>
      </c>
      <c r="J22">
        <f>IF(OR(I22="",H22=""),"",I22*H22)</f>
        <v/>
      </c>
      <c r="K22">
        <f>IF(G22="","Missing OEWS wage",IF(H22="","Missing Wharton SOC","Matched"))</f>
        <v/>
      </c>
    </row>
    <row r="23">
      <c r="A23" t="inlineStr">
        <is>
          <t>11</t>
        </is>
      </c>
      <c r="B23" t="inlineStr">
        <is>
          <t>Agriculture, Forestry, Fishing and Hunting</t>
        </is>
      </c>
      <c r="C23" t="inlineStr">
        <is>
          <t>13-1111</t>
        </is>
      </c>
      <c r="D23" t="inlineStr">
        <is>
          <t>Management Analysts</t>
        </is>
      </c>
      <c r="E23" t="n">
        <v>120</v>
      </c>
      <c r="G23">
        <f>IF(OR(E23="",F23=""),"",E23*F23)</f>
        <v/>
      </c>
      <c r="H23" s="41">
        <f>IFERROR(XLOOKUP(C23,'DATA Wharton'!$A$2:$A$785,'DATA Wharton'!$C$2:$C$785),"")</f>
        <v/>
      </c>
      <c r="I23">
        <f>IF(OR(G23="",H23=""),"",G23)</f>
        <v/>
      </c>
      <c r="J23">
        <f>IF(OR(I23="",H23=""),"",I23*H23)</f>
        <v/>
      </c>
      <c r="K23">
        <f>IF(G23="","Missing OEWS wage",IF(H23="","Missing Wharton SOC","Matched"))</f>
        <v/>
      </c>
    </row>
    <row r="24">
      <c r="A24" t="inlineStr">
        <is>
          <t>11</t>
        </is>
      </c>
      <c r="B24" t="inlineStr">
        <is>
          <t>Agriculture, Forestry, Fishing and Hunting</t>
        </is>
      </c>
      <c r="C24" t="inlineStr">
        <is>
          <t>13-1121</t>
        </is>
      </c>
      <c r="D24" t="inlineStr">
        <is>
          <t>Meeting, Convention, and Event Planners</t>
        </is>
      </c>
      <c r="E24" t="n">
        <v>50</v>
      </c>
      <c r="F24" t="n">
        <v>48850</v>
      </c>
      <c r="G24">
        <f>IF(OR(E24="",F24=""),"",E24*F24)</f>
        <v/>
      </c>
      <c r="H24" s="41">
        <f>IFERROR(XLOOKUP(C24,'DATA Wharton'!$A$2:$A$785,'DATA Wharton'!$C$2:$C$785),"")</f>
        <v/>
      </c>
      <c r="I24">
        <f>IF(OR(G24="",H24=""),"",G24)</f>
        <v/>
      </c>
      <c r="J24">
        <f>IF(OR(I24="",H24=""),"",I24*H24)</f>
        <v/>
      </c>
      <c r="K24">
        <f>IF(G24="","Missing OEWS wage",IF(H24="","Missing Wharton SOC","Matched"))</f>
        <v/>
      </c>
    </row>
    <row r="25">
      <c r="A25" t="inlineStr">
        <is>
          <t>11</t>
        </is>
      </c>
      <c r="B25" t="inlineStr">
        <is>
          <t>Agriculture, Forestry, Fishing and Hunting</t>
        </is>
      </c>
      <c r="C25" t="inlineStr">
        <is>
          <t>13-1141</t>
        </is>
      </c>
      <c r="D25" t="inlineStr">
        <is>
          <t>Compensation, Benefits, and Job Analysis Specialists</t>
        </is>
      </c>
      <c r="E25" t="n">
        <v>30</v>
      </c>
      <c r="G25">
        <f>IF(OR(E25="",F25=""),"",E25*F25)</f>
        <v/>
      </c>
      <c r="H25" s="41">
        <f>IFERROR(XLOOKUP(C25,'DATA Wharton'!$A$2:$A$785,'DATA Wharton'!$C$2:$C$785),"")</f>
        <v/>
      </c>
      <c r="I25">
        <f>IF(OR(G25="",H25=""),"",G25)</f>
        <v/>
      </c>
      <c r="J25">
        <f>IF(OR(I25="",H25=""),"",I25*H25)</f>
        <v/>
      </c>
      <c r="K25">
        <f>IF(G25="","Missing OEWS wage",IF(H25="","Missing Wharton SOC","Matched"))</f>
        <v/>
      </c>
    </row>
    <row r="26">
      <c r="A26" t="inlineStr">
        <is>
          <t>11</t>
        </is>
      </c>
      <c r="B26" t="inlineStr">
        <is>
          <t>Agriculture, Forestry, Fishing and Hunting</t>
        </is>
      </c>
      <c r="C26" t="inlineStr">
        <is>
          <t>13-1151</t>
        </is>
      </c>
      <c r="D26" t="inlineStr">
        <is>
          <t>Training and Development Specialists</t>
        </is>
      </c>
      <c r="E26" t="n">
        <v>100</v>
      </c>
      <c r="G26">
        <f>IF(OR(E26="",F26=""),"",E26*F26)</f>
        <v/>
      </c>
      <c r="H26" s="41">
        <f>IFERROR(XLOOKUP(C26,'DATA Wharton'!$A$2:$A$785,'DATA Wharton'!$C$2:$C$785),"")</f>
        <v/>
      </c>
      <c r="I26">
        <f>IF(OR(G26="",H26=""),"",G26)</f>
        <v/>
      </c>
      <c r="J26">
        <f>IF(OR(I26="",H26=""),"",I26*H26)</f>
        <v/>
      </c>
      <c r="K26">
        <f>IF(G26="","Missing OEWS wage",IF(H26="","Missing Wharton SOC","Matched"))</f>
        <v/>
      </c>
    </row>
    <row r="27">
      <c r="A27" t="inlineStr">
        <is>
          <t>11</t>
        </is>
      </c>
      <c r="B27" t="inlineStr">
        <is>
          <t>Agriculture, Forestry, Fishing and Hunting</t>
        </is>
      </c>
      <c r="C27" t="inlineStr">
        <is>
          <t>13-1161</t>
        </is>
      </c>
      <c r="D27" t="inlineStr">
        <is>
          <t>Market Research Analysts and Marketing Specialists</t>
        </is>
      </c>
      <c r="E27" t="n">
        <v>210</v>
      </c>
      <c r="F27" t="n">
        <v>92250</v>
      </c>
      <c r="G27">
        <f>IF(OR(E27="",F27=""),"",E27*F27)</f>
        <v/>
      </c>
      <c r="H27" s="41">
        <f>IFERROR(XLOOKUP(C27,'DATA Wharton'!$A$2:$A$785,'DATA Wharton'!$C$2:$C$785),"")</f>
        <v/>
      </c>
      <c r="I27">
        <f>IF(OR(G27="",H27=""),"",G27)</f>
        <v/>
      </c>
      <c r="J27">
        <f>IF(OR(I27="",H27=""),"",I27*H27)</f>
        <v/>
      </c>
      <c r="K27">
        <f>IF(G27="","Missing OEWS wage",IF(H27="","Missing Wharton SOC","Matched"))</f>
        <v/>
      </c>
    </row>
    <row r="28">
      <c r="A28" t="inlineStr">
        <is>
          <t>11</t>
        </is>
      </c>
      <c r="B28" t="inlineStr">
        <is>
          <t>Agriculture, Forestry, Fishing and Hunting</t>
        </is>
      </c>
      <c r="C28" t="inlineStr">
        <is>
          <t>13-1199</t>
        </is>
      </c>
      <c r="D28" t="inlineStr">
        <is>
          <t>Business Operations Specialists, All Other</t>
        </is>
      </c>
      <c r="E28" t="n">
        <v>660</v>
      </c>
      <c r="G28">
        <f>IF(OR(E28="",F28=""),"",E28*F28)</f>
        <v/>
      </c>
      <c r="H28" s="41">
        <f>IFERROR(XLOOKUP(C28,'DATA Wharton'!$A$2:$A$785,'DATA Wharton'!$C$2:$C$785),"")</f>
        <v/>
      </c>
      <c r="I28">
        <f>IF(OR(G28="",H28=""),"",G28)</f>
        <v/>
      </c>
      <c r="J28">
        <f>IF(OR(I28="",H28=""),"",I28*H28)</f>
        <v/>
      </c>
      <c r="K28">
        <f>IF(G28="","Missing OEWS wage",IF(H28="","Missing Wharton SOC","Matched"))</f>
        <v/>
      </c>
    </row>
    <row r="29">
      <c r="A29" t="inlineStr">
        <is>
          <t>11</t>
        </is>
      </c>
      <c r="B29" t="inlineStr">
        <is>
          <t>Agriculture, Forestry, Fishing and Hunting</t>
        </is>
      </c>
      <c r="C29" t="inlineStr">
        <is>
          <t>13-2011</t>
        </is>
      </c>
      <c r="D29" t="inlineStr">
        <is>
          <t>Accountants and Auditors</t>
        </is>
      </c>
      <c r="E29" t="n">
        <v>1110</v>
      </c>
      <c r="F29" t="n">
        <v>83410</v>
      </c>
      <c r="G29">
        <f>IF(OR(E29="",F29=""),"",E29*F29)</f>
        <v/>
      </c>
      <c r="H29" s="41">
        <f>IFERROR(XLOOKUP(C29,'DATA Wharton'!$A$2:$A$785,'DATA Wharton'!$C$2:$C$785),"")</f>
        <v/>
      </c>
      <c r="I29">
        <f>IF(OR(G29="",H29=""),"",G29)</f>
        <v/>
      </c>
      <c r="J29">
        <f>IF(OR(I29="",H29=""),"",I29*H29)</f>
        <v/>
      </c>
      <c r="K29">
        <f>IF(G29="","Missing OEWS wage",IF(H29="","Missing Wharton SOC","Matched"))</f>
        <v/>
      </c>
    </row>
    <row r="30">
      <c r="A30" t="inlineStr">
        <is>
          <t>11</t>
        </is>
      </c>
      <c r="B30" t="inlineStr">
        <is>
          <t>Agriculture, Forestry, Fishing and Hunting</t>
        </is>
      </c>
      <c r="C30" t="inlineStr">
        <is>
          <t>15-1211</t>
        </is>
      </c>
      <c r="D30" t="inlineStr">
        <is>
          <t>Computer Systems Analysts</t>
        </is>
      </c>
      <c r="E30" t="n">
        <v>40</v>
      </c>
      <c r="F30" t="n">
        <v>107730</v>
      </c>
      <c r="G30">
        <f>IF(OR(E30="",F30=""),"",E30*F30)</f>
        <v/>
      </c>
      <c r="H30" s="41">
        <f>IFERROR(XLOOKUP(C30,'DATA Wharton'!$A$2:$A$785,'DATA Wharton'!$C$2:$C$785),"")</f>
        <v/>
      </c>
      <c r="I30">
        <f>IF(OR(G30="",H30=""),"",G30)</f>
        <v/>
      </c>
      <c r="J30">
        <f>IF(OR(I30="",H30=""),"",I30*H30)</f>
        <v/>
      </c>
      <c r="K30">
        <f>IF(G30="","Missing OEWS wage",IF(H30="","Missing Wharton SOC","Matched"))</f>
        <v/>
      </c>
    </row>
    <row r="31">
      <c r="A31" t="inlineStr">
        <is>
          <t>11</t>
        </is>
      </c>
      <c r="B31" t="inlineStr">
        <is>
          <t>Agriculture, Forestry, Fishing and Hunting</t>
        </is>
      </c>
      <c r="C31" t="inlineStr">
        <is>
          <t>15-1232</t>
        </is>
      </c>
      <c r="D31" t="inlineStr">
        <is>
          <t>Computer User Support Specialists</t>
        </is>
      </c>
      <c r="E31" t="n">
        <v>230</v>
      </c>
      <c r="F31" t="n">
        <v>65730</v>
      </c>
      <c r="G31">
        <f>IF(OR(E31="",F31=""),"",E31*F31)</f>
        <v/>
      </c>
      <c r="H31" s="41">
        <f>IFERROR(XLOOKUP(C31,'DATA Wharton'!$A$2:$A$785,'DATA Wharton'!$C$2:$C$785),"")</f>
        <v/>
      </c>
      <c r="I31">
        <f>IF(OR(G31="",H31=""),"",G31)</f>
        <v/>
      </c>
      <c r="J31">
        <f>IF(OR(I31="",H31=""),"",I31*H31)</f>
        <v/>
      </c>
      <c r="K31">
        <f>IF(G31="","Missing OEWS wage",IF(H31="","Missing Wharton SOC","Matched"))</f>
        <v/>
      </c>
    </row>
    <row r="32">
      <c r="A32" t="inlineStr">
        <is>
          <t>11</t>
        </is>
      </c>
      <c r="B32" t="inlineStr">
        <is>
          <t>Agriculture, Forestry, Fishing and Hunting</t>
        </is>
      </c>
      <c r="C32" t="inlineStr">
        <is>
          <t>15-1244</t>
        </is>
      </c>
      <c r="D32" t="inlineStr">
        <is>
          <t>Network and Computer Systems Administrators</t>
        </is>
      </c>
      <c r="E32" t="n">
        <v>80</v>
      </c>
      <c r="G32">
        <f>IF(OR(E32="",F32=""),"",E32*F32)</f>
        <v/>
      </c>
      <c r="H32" s="41">
        <f>IFERROR(XLOOKUP(C32,'DATA Wharton'!$A$2:$A$785,'DATA Wharton'!$C$2:$C$785),"")</f>
        <v/>
      </c>
      <c r="I32">
        <f>IF(OR(G32="",H32=""),"",G32)</f>
        <v/>
      </c>
      <c r="J32">
        <f>IF(OR(I32="",H32=""),"",I32*H32)</f>
        <v/>
      </c>
      <c r="K32">
        <f>IF(G32="","Missing OEWS wage",IF(H32="","Missing Wharton SOC","Matched"))</f>
        <v/>
      </c>
    </row>
    <row r="33">
      <c r="A33" t="inlineStr">
        <is>
          <t>11</t>
        </is>
      </c>
      <c r="B33" t="inlineStr">
        <is>
          <t>Agriculture, Forestry, Fishing and Hunting</t>
        </is>
      </c>
      <c r="C33" t="inlineStr">
        <is>
          <t>15-1252</t>
        </is>
      </c>
      <c r="D33" t="inlineStr">
        <is>
          <t>Software Developers</t>
        </is>
      </c>
      <c r="E33" t="n">
        <v>90</v>
      </c>
      <c r="G33">
        <f>IF(OR(E33="",F33=""),"",E33*F33)</f>
        <v/>
      </c>
      <c r="H33" s="41">
        <f>IFERROR(XLOOKUP(C33,'DATA Wharton'!$A$2:$A$785,'DATA Wharton'!$C$2:$C$785),"")</f>
        <v/>
      </c>
      <c r="I33">
        <f>IF(OR(G33="",H33=""),"",G33)</f>
        <v/>
      </c>
      <c r="J33">
        <f>IF(OR(I33="",H33=""),"",I33*H33)</f>
        <v/>
      </c>
      <c r="K33">
        <f>IF(G33="","Missing OEWS wage",IF(H33="","Missing Wharton SOC","Matched"))</f>
        <v/>
      </c>
    </row>
    <row r="34">
      <c r="A34" t="inlineStr">
        <is>
          <t>11</t>
        </is>
      </c>
      <c r="B34" t="inlineStr">
        <is>
          <t>Agriculture, Forestry, Fishing and Hunting</t>
        </is>
      </c>
      <c r="C34" t="inlineStr">
        <is>
          <t>15-1299</t>
        </is>
      </c>
      <c r="D34" t="inlineStr">
        <is>
          <t>Computer Occupations, All Other</t>
        </is>
      </c>
      <c r="E34" t="n">
        <v>50</v>
      </c>
      <c r="F34" t="n">
        <v>101700</v>
      </c>
      <c r="G34">
        <f>IF(OR(E34="",F34=""),"",E34*F34)</f>
        <v/>
      </c>
      <c r="H34" s="41">
        <f>IFERROR(XLOOKUP(C34,'DATA Wharton'!$A$2:$A$785,'DATA Wharton'!$C$2:$C$785),"")</f>
        <v/>
      </c>
      <c r="I34">
        <f>IF(OR(G34="",H34=""),"",G34)</f>
        <v/>
      </c>
      <c r="J34">
        <f>IF(OR(I34="",H34=""),"",I34*H34)</f>
        <v/>
      </c>
      <c r="K34">
        <f>IF(G34="","Missing OEWS wage",IF(H34="","Missing Wharton SOC","Matched"))</f>
        <v/>
      </c>
    </row>
    <row r="35">
      <c r="A35" t="inlineStr">
        <is>
          <t>11</t>
        </is>
      </c>
      <c r="B35" t="inlineStr">
        <is>
          <t>Agriculture, Forestry, Fishing and Hunting</t>
        </is>
      </c>
      <c r="C35" t="inlineStr">
        <is>
          <t>17-2112</t>
        </is>
      </c>
      <c r="D35" t="inlineStr">
        <is>
          <t>Industrial Engineers</t>
        </is>
      </c>
      <c r="E35" t="n">
        <v>100</v>
      </c>
      <c r="F35" t="n">
        <v>87540</v>
      </c>
      <c r="G35">
        <f>IF(OR(E35="",F35=""),"",E35*F35)</f>
        <v/>
      </c>
      <c r="H35" s="41">
        <f>IFERROR(XLOOKUP(C35,'DATA Wharton'!$A$2:$A$785,'DATA Wharton'!$C$2:$C$785),"")</f>
        <v/>
      </c>
      <c r="I35">
        <f>IF(OR(G35="",H35=""),"",G35)</f>
        <v/>
      </c>
      <c r="J35">
        <f>IF(OR(I35="",H35=""),"",I35*H35)</f>
        <v/>
      </c>
      <c r="K35">
        <f>IF(G35="","Missing OEWS wage",IF(H35="","Missing Wharton SOC","Matched"))</f>
        <v/>
      </c>
    </row>
    <row r="36">
      <c r="A36" t="inlineStr">
        <is>
          <t>11</t>
        </is>
      </c>
      <c r="B36" t="inlineStr">
        <is>
          <t>Agriculture, Forestry, Fishing and Hunting</t>
        </is>
      </c>
      <c r="C36" t="inlineStr">
        <is>
          <t>19-1011</t>
        </is>
      </c>
      <c r="D36" t="inlineStr">
        <is>
          <t>Animal Scientists</t>
        </is>
      </c>
      <c r="E36" t="n">
        <v>220</v>
      </c>
      <c r="F36" t="n">
        <v>75660</v>
      </c>
      <c r="G36">
        <f>IF(OR(E36="",F36=""),"",E36*F36)</f>
        <v/>
      </c>
      <c r="H36" s="41">
        <f>IFERROR(XLOOKUP(C36,'DATA Wharton'!$A$2:$A$785,'DATA Wharton'!$C$2:$C$785),"")</f>
        <v/>
      </c>
      <c r="I36">
        <f>IF(OR(G36="",H36=""),"",G36)</f>
        <v/>
      </c>
      <c r="J36">
        <f>IF(OR(I36="",H36=""),"",I36*H36)</f>
        <v/>
      </c>
      <c r="K36">
        <f>IF(G36="","Missing OEWS wage",IF(H36="","Missing Wharton SOC","Matched"))</f>
        <v/>
      </c>
    </row>
    <row r="37">
      <c r="A37" t="inlineStr">
        <is>
          <t>11</t>
        </is>
      </c>
      <c r="B37" t="inlineStr">
        <is>
          <t>Agriculture, Forestry, Fishing and Hunting</t>
        </is>
      </c>
      <c r="C37" t="inlineStr">
        <is>
          <t>19-1012</t>
        </is>
      </c>
      <c r="D37" t="inlineStr">
        <is>
          <t>Food Scientists and Technologists</t>
        </is>
      </c>
      <c r="E37" t="n">
        <v>230</v>
      </c>
      <c r="F37" t="n">
        <v>73850</v>
      </c>
      <c r="G37">
        <f>IF(OR(E37="",F37=""),"",E37*F37)</f>
        <v/>
      </c>
      <c r="H37" s="41">
        <f>IFERROR(XLOOKUP(C37,'DATA Wharton'!$A$2:$A$785,'DATA Wharton'!$C$2:$C$785),"")</f>
        <v/>
      </c>
      <c r="I37">
        <f>IF(OR(G37="",H37=""),"",G37)</f>
        <v/>
      </c>
      <c r="J37">
        <f>IF(OR(I37="",H37=""),"",I37*H37)</f>
        <v/>
      </c>
      <c r="K37">
        <f>IF(G37="","Missing OEWS wage",IF(H37="","Missing Wharton SOC","Matched"))</f>
        <v/>
      </c>
    </row>
    <row r="38">
      <c r="A38" t="inlineStr">
        <is>
          <t>11</t>
        </is>
      </c>
      <c r="B38" t="inlineStr">
        <is>
          <t>Agriculture, Forestry, Fishing and Hunting</t>
        </is>
      </c>
      <c r="C38" t="inlineStr">
        <is>
          <t>19-1013</t>
        </is>
      </c>
      <c r="D38" t="inlineStr">
        <is>
          <t>Soil and Plant Scientists</t>
        </is>
      </c>
      <c r="E38" t="n">
        <v>770</v>
      </c>
      <c r="F38" t="n">
        <v>87270</v>
      </c>
      <c r="G38">
        <f>IF(OR(E38="",F38=""),"",E38*F38)</f>
        <v/>
      </c>
      <c r="H38" s="41">
        <f>IFERROR(XLOOKUP(C38,'DATA Wharton'!$A$2:$A$785,'DATA Wharton'!$C$2:$C$785),"")</f>
        <v/>
      </c>
      <c r="I38">
        <f>IF(OR(G38="",H38=""),"",G38)</f>
        <v/>
      </c>
      <c r="J38">
        <f>IF(OR(I38="",H38=""),"",I38*H38)</f>
        <v/>
      </c>
      <c r="K38">
        <f>IF(G38="","Missing OEWS wage",IF(H38="","Missing Wharton SOC","Matched"))</f>
        <v/>
      </c>
    </row>
    <row r="39">
      <c r="A39" t="inlineStr">
        <is>
          <t>11</t>
        </is>
      </c>
      <c r="B39" t="inlineStr">
        <is>
          <t>Agriculture, Forestry, Fishing and Hunting</t>
        </is>
      </c>
      <c r="C39" t="inlineStr">
        <is>
          <t>19-1029</t>
        </is>
      </c>
      <c r="D39" t="inlineStr">
        <is>
          <t>Biological Scientists, All Other</t>
        </is>
      </c>
      <c r="E39" t="n">
        <v>210</v>
      </c>
      <c r="F39" t="n">
        <v>60360</v>
      </c>
      <c r="G39">
        <f>IF(OR(E39="",F39=""),"",E39*F39)</f>
        <v/>
      </c>
      <c r="H39" s="41">
        <f>IFERROR(XLOOKUP(C39,'DATA Wharton'!$A$2:$A$785,'DATA Wharton'!$C$2:$C$785),"")</f>
        <v/>
      </c>
      <c r="I39">
        <f>IF(OR(G39="",H39=""),"",G39)</f>
        <v/>
      </c>
      <c r="J39">
        <f>IF(OR(I39="",H39=""),"",I39*H39)</f>
        <v/>
      </c>
      <c r="K39">
        <f>IF(G39="","Missing OEWS wage",IF(H39="","Missing Wharton SOC","Matched"))</f>
        <v/>
      </c>
    </row>
    <row r="40">
      <c r="A40" t="inlineStr">
        <is>
          <t>11</t>
        </is>
      </c>
      <c r="B40" t="inlineStr">
        <is>
          <t>Agriculture, Forestry, Fishing and Hunting</t>
        </is>
      </c>
      <c r="C40" t="inlineStr">
        <is>
          <t>19-1032</t>
        </is>
      </c>
      <c r="D40" t="inlineStr">
        <is>
          <t>Foresters</t>
        </is>
      </c>
      <c r="E40" t="n">
        <v>650</v>
      </c>
      <c r="F40" t="n">
        <v>81500</v>
      </c>
      <c r="G40">
        <f>IF(OR(E40="",F40=""),"",E40*F40)</f>
        <v/>
      </c>
      <c r="H40" s="41">
        <f>IFERROR(XLOOKUP(C40,'DATA Wharton'!$A$2:$A$785,'DATA Wharton'!$C$2:$C$785),"")</f>
        <v/>
      </c>
      <c r="I40">
        <f>IF(OR(G40="",H40=""),"",G40)</f>
        <v/>
      </c>
      <c r="J40">
        <f>IF(OR(I40="",H40=""),"",I40*H40)</f>
        <v/>
      </c>
      <c r="K40">
        <f>IF(G40="","Missing OEWS wage",IF(H40="","Missing Wharton SOC","Matched"))</f>
        <v/>
      </c>
    </row>
    <row r="41">
      <c r="A41" t="inlineStr">
        <is>
          <t>11</t>
        </is>
      </c>
      <c r="B41" t="inlineStr">
        <is>
          <t>Agriculture, Forestry, Fishing and Hunting</t>
        </is>
      </c>
      <c r="C41" t="inlineStr">
        <is>
          <t>19-4012</t>
        </is>
      </c>
      <c r="D41" t="inlineStr">
        <is>
          <t>Agricultural Technicians</t>
        </is>
      </c>
      <c r="E41" t="n">
        <v>1270</v>
      </c>
      <c r="F41" t="n">
        <v>52540</v>
      </c>
      <c r="G41">
        <f>IF(OR(E41="",F41=""),"",E41*F41)</f>
        <v/>
      </c>
      <c r="H41" s="41">
        <f>IFERROR(XLOOKUP(C41,'DATA Wharton'!$A$2:$A$785,'DATA Wharton'!$C$2:$C$785),"")</f>
        <v/>
      </c>
      <c r="I41">
        <f>IF(OR(G41="",H41=""),"",G41)</f>
        <v/>
      </c>
      <c r="J41">
        <f>IF(OR(I41="",H41=""),"",I41*H41)</f>
        <v/>
      </c>
      <c r="K41">
        <f>IF(G41="","Missing OEWS wage",IF(H41="","Missing Wharton SOC","Matched"))</f>
        <v/>
      </c>
    </row>
    <row r="42">
      <c r="A42" t="inlineStr">
        <is>
          <t>11</t>
        </is>
      </c>
      <c r="B42" t="inlineStr">
        <is>
          <t>Agriculture, Forestry, Fishing and Hunting</t>
        </is>
      </c>
      <c r="C42" t="inlineStr">
        <is>
          <t>19-4013</t>
        </is>
      </c>
      <c r="D42" t="inlineStr">
        <is>
          <t>Food Science Technicians</t>
        </is>
      </c>
      <c r="F42" t="n">
        <v>50010</v>
      </c>
      <c r="G42">
        <f>IF(OR(E42="",F42=""),"",E42*F42)</f>
        <v/>
      </c>
      <c r="H42" s="41">
        <f>IFERROR(XLOOKUP(C42,'DATA Wharton'!$A$2:$A$785,'DATA Wharton'!$C$2:$C$785),"")</f>
        <v/>
      </c>
      <c r="I42">
        <f>IF(OR(G42="",H42=""),"",G42)</f>
        <v/>
      </c>
      <c r="J42">
        <f>IF(OR(I42="",H42=""),"",I42*H42)</f>
        <v/>
      </c>
      <c r="K42">
        <f>IF(G42="","Missing OEWS wage",IF(H42="","Missing Wharton SOC","Matched"))</f>
        <v/>
      </c>
    </row>
    <row r="43">
      <c r="A43" t="inlineStr">
        <is>
          <t>11</t>
        </is>
      </c>
      <c r="B43" t="inlineStr">
        <is>
          <t>Agriculture, Forestry, Fishing and Hunting</t>
        </is>
      </c>
      <c r="C43" t="inlineStr">
        <is>
          <t>19-4021</t>
        </is>
      </c>
      <c r="D43" t="inlineStr">
        <is>
          <t>Biological Technicians</t>
        </is>
      </c>
      <c r="E43" t="n">
        <v>50</v>
      </c>
      <c r="F43" t="n">
        <v>63050</v>
      </c>
      <c r="G43">
        <f>IF(OR(E43="",F43=""),"",E43*F43)</f>
        <v/>
      </c>
      <c r="H43" s="41">
        <f>IFERROR(XLOOKUP(C43,'DATA Wharton'!$A$2:$A$785,'DATA Wharton'!$C$2:$C$785),"")</f>
        <v/>
      </c>
      <c r="I43">
        <f>IF(OR(G43="",H43=""),"",G43)</f>
        <v/>
      </c>
      <c r="J43">
        <f>IF(OR(I43="",H43=""),"",I43*H43)</f>
        <v/>
      </c>
      <c r="K43">
        <f>IF(G43="","Missing OEWS wage",IF(H43="","Missing Wharton SOC","Matched"))</f>
        <v/>
      </c>
    </row>
    <row r="44">
      <c r="A44" t="inlineStr">
        <is>
          <t>11</t>
        </is>
      </c>
      <c r="B44" t="inlineStr">
        <is>
          <t>Agriculture, Forestry, Fishing and Hunting</t>
        </is>
      </c>
      <c r="C44" t="inlineStr">
        <is>
          <t>19-5011</t>
        </is>
      </c>
      <c r="D44" t="inlineStr">
        <is>
          <t>Occupational Health and Safety Specialists</t>
        </is>
      </c>
      <c r="E44" t="n">
        <v>330</v>
      </c>
      <c r="F44" t="n">
        <v>65690</v>
      </c>
      <c r="G44">
        <f>IF(OR(E44="",F44=""),"",E44*F44)</f>
        <v/>
      </c>
      <c r="H44" s="41">
        <f>IFERROR(XLOOKUP(C44,'DATA Wharton'!$A$2:$A$785,'DATA Wharton'!$C$2:$C$785),"")</f>
        <v/>
      </c>
      <c r="I44">
        <f>IF(OR(G44="",H44=""),"",G44)</f>
        <v/>
      </c>
      <c r="J44">
        <f>IF(OR(I44="",H44=""),"",I44*H44)</f>
        <v/>
      </c>
      <c r="K44">
        <f>IF(G44="","Missing OEWS wage",IF(H44="","Missing Wharton SOC","Matched"))</f>
        <v/>
      </c>
    </row>
    <row r="45">
      <c r="A45" t="inlineStr">
        <is>
          <t>11</t>
        </is>
      </c>
      <c r="B45" t="inlineStr">
        <is>
          <t>Agriculture, Forestry, Fishing and Hunting</t>
        </is>
      </c>
      <c r="C45" t="inlineStr">
        <is>
          <t>25-3021</t>
        </is>
      </c>
      <c r="D45" t="inlineStr">
        <is>
          <t>Self-Enrichment Teachers</t>
        </is>
      </c>
      <c r="E45" t="n">
        <v>320</v>
      </c>
      <c r="F45" t="n">
        <v>41710</v>
      </c>
      <c r="G45">
        <f>IF(OR(E45="",F45=""),"",E45*F45)</f>
        <v/>
      </c>
      <c r="H45" s="41">
        <f>IFERROR(XLOOKUP(C45,'DATA Wharton'!$A$2:$A$785,'DATA Wharton'!$C$2:$C$785),"")</f>
        <v/>
      </c>
      <c r="I45">
        <f>IF(OR(G45="",H45=""),"",G45)</f>
        <v/>
      </c>
      <c r="J45">
        <f>IF(OR(I45="",H45=""),"",I45*H45)</f>
        <v/>
      </c>
      <c r="K45">
        <f>IF(G45="","Missing OEWS wage",IF(H45="","Missing Wharton SOC","Matched"))</f>
        <v/>
      </c>
    </row>
    <row r="46">
      <c r="A46" t="inlineStr">
        <is>
          <t>11</t>
        </is>
      </c>
      <c r="B46" t="inlineStr">
        <is>
          <t>Agriculture, Forestry, Fishing and Hunting</t>
        </is>
      </c>
      <c r="C46" t="inlineStr">
        <is>
          <t>27-3031</t>
        </is>
      </c>
      <c r="D46" t="inlineStr">
        <is>
          <t>Public Relations Specialists</t>
        </is>
      </c>
      <c r="E46" t="n">
        <v>60</v>
      </c>
      <c r="G46">
        <f>IF(OR(E46="",F46=""),"",E46*F46)</f>
        <v/>
      </c>
      <c r="H46" s="41">
        <f>IFERROR(XLOOKUP(C46,'DATA Wharton'!$A$2:$A$785,'DATA Wharton'!$C$2:$C$785),"")</f>
        <v/>
      </c>
      <c r="I46">
        <f>IF(OR(G46="",H46=""),"",G46)</f>
        <v/>
      </c>
      <c r="J46">
        <f>IF(OR(I46="",H46=""),"",I46*H46)</f>
        <v/>
      </c>
      <c r="K46">
        <f>IF(G46="","Missing OEWS wage",IF(H46="","Missing Wharton SOC","Matched"))</f>
        <v/>
      </c>
    </row>
    <row r="47">
      <c r="A47" t="inlineStr">
        <is>
          <t>11</t>
        </is>
      </c>
      <c r="B47" t="inlineStr">
        <is>
          <t>Agriculture, Forestry, Fishing and Hunting</t>
        </is>
      </c>
      <c r="C47" t="inlineStr">
        <is>
          <t>29-1131</t>
        </is>
      </c>
      <c r="D47" t="inlineStr">
        <is>
          <t>Veterinarians</t>
        </is>
      </c>
      <c r="E47" t="n">
        <v>150</v>
      </c>
      <c r="F47" t="n">
        <v>134040</v>
      </c>
      <c r="G47">
        <f>IF(OR(E47="",F47=""),"",E47*F47)</f>
        <v/>
      </c>
      <c r="H47" s="41">
        <f>IFERROR(XLOOKUP(C47,'DATA Wharton'!$A$2:$A$785,'DATA Wharton'!$C$2:$C$785),"")</f>
        <v/>
      </c>
      <c r="I47">
        <f>IF(OR(G47="",H47=""),"",G47)</f>
        <v/>
      </c>
      <c r="J47">
        <f>IF(OR(I47="",H47=""),"",I47*H47)</f>
        <v/>
      </c>
      <c r="K47">
        <f>IF(G47="","Missing OEWS wage",IF(H47="","Missing Wharton SOC","Matched"))</f>
        <v/>
      </c>
    </row>
    <row r="48">
      <c r="A48" t="inlineStr">
        <is>
          <t>11</t>
        </is>
      </c>
      <c r="B48" t="inlineStr">
        <is>
          <t>Agriculture, Forestry, Fishing and Hunting</t>
        </is>
      </c>
      <c r="C48" t="inlineStr">
        <is>
          <t>29-2056</t>
        </is>
      </c>
      <c r="D48" t="inlineStr">
        <is>
          <t>Veterinary Technologists and Technicians</t>
        </is>
      </c>
      <c r="E48" t="n">
        <v>210</v>
      </c>
      <c r="F48" t="n">
        <v>61840</v>
      </c>
      <c r="G48">
        <f>IF(OR(E48="",F48=""),"",E48*F48)</f>
        <v/>
      </c>
      <c r="H48" s="41">
        <f>IFERROR(XLOOKUP(C48,'DATA Wharton'!$A$2:$A$785,'DATA Wharton'!$C$2:$C$785),"")</f>
        <v/>
      </c>
      <c r="I48">
        <f>IF(OR(G48="",H48=""),"",G48)</f>
        <v/>
      </c>
      <c r="J48">
        <f>IF(OR(I48="",H48=""),"",I48*H48)</f>
        <v/>
      </c>
      <c r="K48">
        <f>IF(G48="","Missing OEWS wage",IF(H48="","Missing Wharton SOC","Matched"))</f>
        <v/>
      </c>
    </row>
    <row r="49">
      <c r="A49" t="inlineStr">
        <is>
          <t>11</t>
        </is>
      </c>
      <c r="B49" t="inlineStr">
        <is>
          <t>Agriculture, Forestry, Fishing and Hunting</t>
        </is>
      </c>
      <c r="C49" t="inlineStr">
        <is>
          <t>33-9032</t>
        </is>
      </c>
      <c r="D49" t="inlineStr">
        <is>
          <t>Security Guards</t>
        </is>
      </c>
      <c r="E49" t="n">
        <v>480</v>
      </c>
      <c r="F49" t="n">
        <v>37550</v>
      </c>
      <c r="G49">
        <f>IF(OR(E49="",F49=""),"",E49*F49)</f>
        <v/>
      </c>
      <c r="H49" s="41">
        <f>IFERROR(XLOOKUP(C49,'DATA Wharton'!$A$2:$A$785,'DATA Wharton'!$C$2:$C$785),"")</f>
        <v/>
      </c>
      <c r="I49">
        <f>IF(OR(G49="",H49=""),"",G49)</f>
        <v/>
      </c>
      <c r="J49">
        <f>IF(OR(I49="",H49=""),"",I49*H49)</f>
        <v/>
      </c>
      <c r="K49">
        <f>IF(G49="","Missing OEWS wage",IF(H49="","Missing Wharton SOC","Matched"))</f>
        <v/>
      </c>
    </row>
    <row r="50">
      <c r="A50" t="inlineStr">
        <is>
          <t>11</t>
        </is>
      </c>
      <c r="B50" t="inlineStr">
        <is>
          <t>Agriculture, Forestry, Fishing and Hunting</t>
        </is>
      </c>
      <c r="C50" t="inlineStr">
        <is>
          <t>37-1011</t>
        </is>
      </c>
      <c r="D50" t="inlineStr">
        <is>
          <t>First-Line Supervisors of Housekeeping and Janitorial Workers</t>
        </is>
      </c>
      <c r="E50" t="n">
        <v>80</v>
      </c>
      <c r="F50" t="n">
        <v>55650</v>
      </c>
      <c r="G50">
        <f>IF(OR(E50="",F50=""),"",E50*F50)</f>
        <v/>
      </c>
      <c r="H50" s="41">
        <f>IFERROR(XLOOKUP(C50,'DATA Wharton'!$A$2:$A$785,'DATA Wharton'!$C$2:$C$785),"")</f>
        <v/>
      </c>
      <c r="I50">
        <f>IF(OR(G50="",H50=""),"",G50)</f>
        <v/>
      </c>
      <c r="J50">
        <f>IF(OR(I50="",H50=""),"",I50*H50)</f>
        <v/>
      </c>
      <c r="K50">
        <f>IF(G50="","Missing OEWS wage",IF(H50="","Missing Wharton SOC","Matched"))</f>
        <v/>
      </c>
    </row>
    <row r="51">
      <c r="A51" t="inlineStr">
        <is>
          <t>11</t>
        </is>
      </c>
      <c r="B51" t="inlineStr">
        <is>
          <t>Agriculture, Forestry, Fishing and Hunting</t>
        </is>
      </c>
      <c r="C51" t="inlineStr">
        <is>
          <t>37-1012</t>
        </is>
      </c>
      <c r="D51" t="inlineStr">
        <is>
          <t>First-Line Supervisors of Landscaping, Lawn Service, and Groundskeeping Workers</t>
        </is>
      </c>
      <c r="E51" t="n">
        <v>180</v>
      </c>
      <c r="F51" t="n">
        <v>65570</v>
      </c>
      <c r="G51">
        <f>IF(OR(E51="",F51=""),"",E51*F51)</f>
        <v/>
      </c>
      <c r="H51" s="41">
        <f>IFERROR(XLOOKUP(C51,'DATA Wharton'!$A$2:$A$785,'DATA Wharton'!$C$2:$C$785),"")</f>
        <v/>
      </c>
      <c r="I51">
        <f>IF(OR(G51="",H51=""),"",G51)</f>
        <v/>
      </c>
      <c r="J51">
        <f>IF(OR(I51="",H51=""),"",I51*H51)</f>
        <v/>
      </c>
      <c r="K51">
        <f>IF(G51="","Missing OEWS wage",IF(H51="","Missing Wharton SOC","Matched"))</f>
        <v/>
      </c>
    </row>
    <row r="52">
      <c r="A52" t="inlineStr">
        <is>
          <t>11</t>
        </is>
      </c>
      <c r="B52" t="inlineStr">
        <is>
          <t>Agriculture, Forestry, Fishing and Hunting</t>
        </is>
      </c>
      <c r="C52" t="inlineStr">
        <is>
          <t>37-2011</t>
        </is>
      </c>
      <c r="D52" t="inlineStr">
        <is>
          <t>Janitors and Cleaners, Except Maids and Housekeeping Cleaners</t>
        </is>
      </c>
      <c r="E52" t="n">
        <v>2650</v>
      </c>
      <c r="F52" t="n">
        <v>37340</v>
      </c>
      <c r="G52">
        <f>IF(OR(E52="",F52=""),"",E52*F52)</f>
        <v/>
      </c>
      <c r="H52" s="41">
        <f>IFERROR(XLOOKUP(C52,'DATA Wharton'!$A$2:$A$785,'DATA Wharton'!$C$2:$C$785),"")</f>
        <v/>
      </c>
      <c r="I52">
        <f>IF(OR(G52="",H52=""),"",G52)</f>
        <v/>
      </c>
      <c r="J52">
        <f>IF(OR(I52="",H52=""),"",I52*H52)</f>
        <v/>
      </c>
      <c r="K52">
        <f>IF(G52="","Missing OEWS wage",IF(H52="","Missing Wharton SOC","Matched"))</f>
        <v/>
      </c>
    </row>
    <row r="53">
      <c r="A53" t="inlineStr">
        <is>
          <t>11</t>
        </is>
      </c>
      <c r="B53" t="inlineStr">
        <is>
          <t>Agriculture, Forestry, Fishing and Hunting</t>
        </is>
      </c>
      <c r="C53" t="inlineStr">
        <is>
          <t>37-2012</t>
        </is>
      </c>
      <c r="D53" t="inlineStr">
        <is>
          <t>Maids and Housekeeping Cleaners</t>
        </is>
      </c>
      <c r="E53" t="n">
        <v>140</v>
      </c>
      <c r="F53" t="n">
        <v>37400</v>
      </c>
      <c r="G53">
        <f>IF(OR(E53="",F53=""),"",E53*F53)</f>
        <v/>
      </c>
      <c r="H53" s="41">
        <f>IFERROR(XLOOKUP(C53,'DATA Wharton'!$A$2:$A$785,'DATA Wharton'!$C$2:$C$785),"")</f>
        <v/>
      </c>
      <c r="I53">
        <f>IF(OR(G53="",H53=""),"",G53)</f>
        <v/>
      </c>
      <c r="J53">
        <f>IF(OR(I53="",H53=""),"",I53*H53)</f>
        <v/>
      </c>
      <c r="K53">
        <f>IF(G53="","Missing OEWS wage",IF(H53="","Missing Wharton SOC","Matched"))</f>
        <v/>
      </c>
    </row>
    <row r="54">
      <c r="A54" t="inlineStr">
        <is>
          <t>11</t>
        </is>
      </c>
      <c r="B54" t="inlineStr">
        <is>
          <t>Agriculture, Forestry, Fishing and Hunting</t>
        </is>
      </c>
      <c r="C54" t="inlineStr">
        <is>
          <t>37-2021</t>
        </is>
      </c>
      <c r="D54" t="inlineStr">
        <is>
          <t>Pest Control Workers</t>
        </is>
      </c>
      <c r="E54" t="n">
        <v>70</v>
      </c>
      <c r="F54" t="n">
        <v>41940</v>
      </c>
      <c r="G54">
        <f>IF(OR(E54="",F54=""),"",E54*F54)</f>
        <v/>
      </c>
      <c r="H54" s="41">
        <f>IFERROR(XLOOKUP(C54,'DATA Wharton'!$A$2:$A$785,'DATA Wharton'!$C$2:$C$785),"")</f>
        <v/>
      </c>
      <c r="I54">
        <f>IF(OR(G54="",H54=""),"",G54)</f>
        <v/>
      </c>
      <c r="J54">
        <f>IF(OR(I54="",H54=""),"",I54*H54)</f>
        <v/>
      </c>
      <c r="K54">
        <f>IF(G54="","Missing OEWS wage",IF(H54="","Missing Wharton SOC","Matched"))</f>
        <v/>
      </c>
    </row>
    <row r="55">
      <c r="A55" t="inlineStr">
        <is>
          <t>11</t>
        </is>
      </c>
      <c r="B55" t="inlineStr">
        <is>
          <t>Agriculture, Forestry, Fishing and Hunting</t>
        </is>
      </c>
      <c r="C55" t="inlineStr">
        <is>
          <t>37-3011</t>
        </is>
      </c>
      <c r="D55" t="inlineStr">
        <is>
          <t>Landscaping and Groundskeeping Workers</t>
        </is>
      </c>
      <c r="E55" t="n">
        <v>1090</v>
      </c>
      <c r="F55" t="n">
        <v>42480</v>
      </c>
      <c r="G55">
        <f>IF(OR(E55="",F55=""),"",E55*F55)</f>
        <v/>
      </c>
      <c r="H55" s="41">
        <f>IFERROR(XLOOKUP(C55,'DATA Wharton'!$A$2:$A$785,'DATA Wharton'!$C$2:$C$785),"")</f>
        <v/>
      </c>
      <c r="I55">
        <f>IF(OR(G55="",H55=""),"",G55)</f>
        <v/>
      </c>
      <c r="J55">
        <f>IF(OR(I55="",H55=""),"",I55*H55)</f>
        <v/>
      </c>
      <c r="K55">
        <f>IF(G55="","Missing OEWS wage",IF(H55="","Missing Wharton SOC","Matched"))</f>
        <v/>
      </c>
    </row>
    <row r="56">
      <c r="A56" t="inlineStr">
        <is>
          <t>11</t>
        </is>
      </c>
      <c r="B56" t="inlineStr">
        <is>
          <t>Agriculture, Forestry, Fishing and Hunting</t>
        </is>
      </c>
      <c r="C56" t="inlineStr">
        <is>
          <t>37-3012</t>
        </is>
      </c>
      <c r="D56" t="inlineStr">
        <is>
          <t>Pesticide Handlers, Sprayers, and Applicators, Vegetation</t>
        </is>
      </c>
      <c r="E56" t="n">
        <v>2030</v>
      </c>
      <c r="F56" t="n">
        <v>43690</v>
      </c>
      <c r="G56">
        <f>IF(OR(E56="",F56=""),"",E56*F56)</f>
        <v/>
      </c>
      <c r="H56" s="41">
        <f>IFERROR(XLOOKUP(C56,'DATA Wharton'!$A$2:$A$785,'DATA Wharton'!$C$2:$C$785),"")</f>
        <v/>
      </c>
      <c r="I56">
        <f>IF(OR(G56="",H56=""),"",G56)</f>
        <v/>
      </c>
      <c r="J56">
        <f>IF(OR(I56="",H56=""),"",I56*H56)</f>
        <v/>
      </c>
      <c r="K56">
        <f>IF(G56="","Missing OEWS wage",IF(H56="","Missing Wharton SOC","Matched"))</f>
        <v/>
      </c>
    </row>
    <row r="57">
      <c r="A57" t="inlineStr">
        <is>
          <t>11</t>
        </is>
      </c>
      <c r="B57" t="inlineStr">
        <is>
          <t>Agriculture, Forestry, Fishing and Hunting</t>
        </is>
      </c>
      <c r="C57" t="inlineStr">
        <is>
          <t>37-3013</t>
        </is>
      </c>
      <c r="D57" t="inlineStr">
        <is>
          <t>Tree Trimmers and Pruners</t>
        </is>
      </c>
      <c r="F57" t="n">
        <v>50420</v>
      </c>
      <c r="G57">
        <f>IF(OR(E57="",F57=""),"",E57*F57)</f>
        <v/>
      </c>
      <c r="H57" s="41">
        <f>IFERROR(XLOOKUP(C57,'DATA Wharton'!$A$2:$A$785,'DATA Wharton'!$C$2:$C$785),"")</f>
        <v/>
      </c>
      <c r="I57">
        <f>IF(OR(G57="",H57=""),"",G57)</f>
        <v/>
      </c>
      <c r="J57">
        <f>IF(OR(I57="",H57=""),"",I57*H57)</f>
        <v/>
      </c>
      <c r="K57">
        <f>IF(G57="","Missing OEWS wage",IF(H57="","Missing Wharton SOC","Matched"))</f>
        <v/>
      </c>
    </row>
    <row r="58">
      <c r="A58" t="inlineStr">
        <is>
          <t>11</t>
        </is>
      </c>
      <c r="B58" t="inlineStr">
        <is>
          <t>Agriculture, Forestry, Fishing and Hunting</t>
        </is>
      </c>
      <c r="C58" t="inlineStr">
        <is>
          <t>39-1014</t>
        </is>
      </c>
      <c r="D58" t="inlineStr">
        <is>
          <t>First-Line Supervisors of Entertainment and Recreation Workers, Except Gambling Services</t>
        </is>
      </c>
      <c r="E58" t="n">
        <v>30</v>
      </c>
      <c r="F58" t="n">
        <v>49590</v>
      </c>
      <c r="G58">
        <f>IF(OR(E58="",F58=""),"",E58*F58)</f>
        <v/>
      </c>
      <c r="H58" s="41">
        <f>IFERROR(XLOOKUP(C58,'DATA Wharton'!$A$2:$A$785,'DATA Wharton'!$C$2:$C$785),"")</f>
        <v/>
      </c>
      <c r="I58">
        <f>IF(OR(G58="",H58=""),"",G58)</f>
        <v/>
      </c>
      <c r="J58">
        <f>IF(OR(I58="",H58=""),"",I58*H58)</f>
        <v/>
      </c>
      <c r="K58">
        <f>IF(G58="","Missing OEWS wage",IF(H58="","Missing Wharton SOC","Matched"))</f>
        <v/>
      </c>
    </row>
    <row r="59">
      <c r="A59" t="inlineStr">
        <is>
          <t>11</t>
        </is>
      </c>
      <c r="B59" t="inlineStr">
        <is>
          <t>Agriculture, Forestry, Fishing and Hunting</t>
        </is>
      </c>
      <c r="C59" t="inlineStr">
        <is>
          <t>39-1022</t>
        </is>
      </c>
      <c r="D59" t="inlineStr">
        <is>
          <t>First-Line Supervisors of Personal Service Workers</t>
        </is>
      </c>
      <c r="E59" t="n">
        <v>240</v>
      </c>
      <c r="F59" t="n">
        <v>52370</v>
      </c>
      <c r="G59">
        <f>IF(OR(E59="",F59=""),"",E59*F59)</f>
        <v/>
      </c>
      <c r="H59" s="41">
        <f>IFERROR(XLOOKUP(C59,'DATA Wharton'!$A$2:$A$785,'DATA Wharton'!$C$2:$C$785),"")</f>
        <v/>
      </c>
      <c r="I59">
        <f>IF(OR(G59="",H59=""),"",G59)</f>
        <v/>
      </c>
      <c r="J59">
        <f>IF(OR(I59="",H59=""),"",I59*H59)</f>
        <v/>
      </c>
      <c r="K59">
        <f>IF(G59="","Missing OEWS wage",IF(H59="","Missing Wharton SOC","Matched"))</f>
        <v/>
      </c>
    </row>
    <row r="60">
      <c r="A60" t="inlineStr">
        <is>
          <t>11</t>
        </is>
      </c>
      <c r="B60" t="inlineStr">
        <is>
          <t>Agriculture, Forestry, Fishing and Hunting</t>
        </is>
      </c>
      <c r="C60" t="inlineStr">
        <is>
          <t>39-2011</t>
        </is>
      </c>
      <c r="D60" t="inlineStr">
        <is>
          <t>Animal Trainers</t>
        </is>
      </c>
      <c r="E60" t="n">
        <v>1430</v>
      </c>
      <c r="F60" t="n">
        <v>48390</v>
      </c>
      <c r="G60">
        <f>IF(OR(E60="",F60=""),"",E60*F60)</f>
        <v/>
      </c>
      <c r="H60" s="41">
        <f>IFERROR(XLOOKUP(C60,'DATA Wharton'!$A$2:$A$785,'DATA Wharton'!$C$2:$C$785),"")</f>
        <v/>
      </c>
      <c r="I60">
        <f>IF(OR(G60="",H60=""),"",G60)</f>
        <v/>
      </c>
      <c r="J60">
        <f>IF(OR(I60="",H60=""),"",I60*H60)</f>
        <v/>
      </c>
      <c r="K60">
        <f>IF(G60="","Missing OEWS wage",IF(H60="","Missing Wharton SOC","Matched"))</f>
        <v/>
      </c>
    </row>
    <row r="61">
      <c r="A61" t="inlineStr">
        <is>
          <t>11</t>
        </is>
      </c>
      <c r="B61" t="inlineStr">
        <is>
          <t>Agriculture, Forestry, Fishing and Hunting</t>
        </is>
      </c>
      <c r="C61" t="inlineStr">
        <is>
          <t>39-2021</t>
        </is>
      </c>
      <c r="D61" t="inlineStr">
        <is>
          <t>Animal Caretakers</t>
        </is>
      </c>
      <c r="E61" t="n">
        <v>5870</v>
      </c>
      <c r="F61" t="n">
        <v>38710</v>
      </c>
      <c r="G61">
        <f>IF(OR(E61="",F61=""),"",E61*F61)</f>
        <v/>
      </c>
      <c r="H61" s="41">
        <f>IFERROR(XLOOKUP(C61,'DATA Wharton'!$A$2:$A$785,'DATA Wharton'!$C$2:$C$785),"")</f>
        <v/>
      </c>
      <c r="I61">
        <f>IF(OR(G61="",H61=""),"",G61)</f>
        <v/>
      </c>
      <c r="J61">
        <f>IF(OR(I61="",H61=""),"",I61*H61)</f>
        <v/>
      </c>
      <c r="K61">
        <f>IF(G61="","Missing OEWS wage",IF(H61="","Missing Wharton SOC","Matched"))</f>
        <v/>
      </c>
    </row>
    <row r="62">
      <c r="A62" t="inlineStr">
        <is>
          <t>11</t>
        </is>
      </c>
      <c r="B62" t="inlineStr">
        <is>
          <t>Agriculture, Forestry, Fishing and Hunting</t>
        </is>
      </c>
      <c r="C62" t="inlineStr">
        <is>
          <t>41-1011</t>
        </is>
      </c>
      <c r="D62" t="inlineStr">
        <is>
          <t>First-Line Supervisors of Retail Sales Workers</t>
        </is>
      </c>
      <c r="E62" t="n">
        <v>40</v>
      </c>
      <c r="G62">
        <f>IF(OR(E62="",F62=""),"",E62*F62)</f>
        <v/>
      </c>
      <c r="H62" s="41">
        <f>IFERROR(XLOOKUP(C62,'DATA Wharton'!$A$2:$A$785,'DATA Wharton'!$C$2:$C$785),"")</f>
        <v/>
      </c>
      <c r="I62">
        <f>IF(OR(G62="",H62=""),"",G62)</f>
        <v/>
      </c>
      <c r="J62">
        <f>IF(OR(I62="",H62=""),"",I62*H62)</f>
        <v/>
      </c>
      <c r="K62">
        <f>IF(G62="","Missing OEWS wage",IF(H62="","Missing Wharton SOC","Matched"))</f>
        <v/>
      </c>
    </row>
    <row r="63">
      <c r="A63" t="inlineStr">
        <is>
          <t>11</t>
        </is>
      </c>
      <c r="B63" t="inlineStr">
        <is>
          <t>Agriculture, Forestry, Fishing and Hunting</t>
        </is>
      </c>
      <c r="C63" t="inlineStr">
        <is>
          <t>41-1012</t>
        </is>
      </c>
      <c r="D63" t="inlineStr">
        <is>
          <t>First-Line Supervisors of Non-Retail Sales Workers</t>
        </is>
      </c>
      <c r="E63" t="n">
        <v>50</v>
      </c>
      <c r="F63" t="n">
        <v>112040</v>
      </c>
      <c r="G63">
        <f>IF(OR(E63="",F63=""),"",E63*F63)</f>
        <v/>
      </c>
      <c r="H63" s="41">
        <f>IFERROR(XLOOKUP(C63,'DATA Wharton'!$A$2:$A$785,'DATA Wharton'!$C$2:$C$785),"")</f>
        <v/>
      </c>
      <c r="I63">
        <f>IF(OR(G63="",H63=""),"",G63)</f>
        <v/>
      </c>
      <c r="J63">
        <f>IF(OR(I63="",H63=""),"",I63*H63)</f>
        <v/>
      </c>
      <c r="K63">
        <f>IF(G63="","Missing OEWS wage",IF(H63="","Missing Wharton SOC","Matched"))</f>
        <v/>
      </c>
    </row>
    <row r="64">
      <c r="A64" t="inlineStr">
        <is>
          <t>11</t>
        </is>
      </c>
      <c r="B64" t="inlineStr">
        <is>
          <t>Agriculture, Forestry, Fishing and Hunting</t>
        </is>
      </c>
      <c r="C64" t="inlineStr">
        <is>
          <t>41-2031</t>
        </is>
      </c>
      <c r="D64" t="inlineStr">
        <is>
          <t>Retail Salespersons</t>
        </is>
      </c>
      <c r="E64" t="n">
        <v>340</v>
      </c>
      <c r="F64" t="n">
        <v>43990</v>
      </c>
      <c r="G64">
        <f>IF(OR(E64="",F64=""),"",E64*F64)</f>
        <v/>
      </c>
      <c r="H64" s="41">
        <f>IFERROR(XLOOKUP(C64,'DATA Wharton'!$A$2:$A$785,'DATA Wharton'!$C$2:$C$785),"")</f>
        <v/>
      </c>
      <c r="I64">
        <f>IF(OR(G64="",H64=""),"",G64)</f>
        <v/>
      </c>
      <c r="J64">
        <f>IF(OR(I64="",H64=""),"",I64*H64)</f>
        <v/>
      </c>
      <c r="K64">
        <f>IF(G64="","Missing OEWS wage",IF(H64="","Missing Wharton SOC","Matched"))</f>
        <v/>
      </c>
    </row>
    <row r="65">
      <c r="A65" t="inlineStr">
        <is>
          <t>11</t>
        </is>
      </c>
      <c r="B65" t="inlineStr">
        <is>
          <t>Agriculture, Forestry, Fishing and Hunting</t>
        </is>
      </c>
      <c r="C65" t="inlineStr">
        <is>
          <t>41-3091</t>
        </is>
      </c>
      <c r="D65" t="inlineStr">
        <is>
          <t>Sales Representatives of Services, Except Advertising, Insurance, Financial Services, and Travel</t>
        </is>
      </c>
      <c r="E65" t="n">
        <v>670</v>
      </c>
      <c r="F65" t="n">
        <v>81740</v>
      </c>
      <c r="G65">
        <f>IF(OR(E65="",F65=""),"",E65*F65)</f>
        <v/>
      </c>
      <c r="H65" s="41">
        <f>IFERROR(XLOOKUP(C65,'DATA Wharton'!$A$2:$A$785,'DATA Wharton'!$C$2:$C$785),"")</f>
        <v/>
      </c>
      <c r="I65">
        <f>IF(OR(G65="",H65=""),"",G65)</f>
        <v/>
      </c>
      <c r="J65">
        <f>IF(OR(I65="",H65=""),"",I65*H65)</f>
        <v/>
      </c>
      <c r="K65">
        <f>IF(G65="","Missing OEWS wage",IF(H65="","Missing Wharton SOC","Matched"))</f>
        <v/>
      </c>
    </row>
    <row r="66">
      <c r="A66" t="inlineStr">
        <is>
          <t>11</t>
        </is>
      </c>
      <c r="B66" t="inlineStr">
        <is>
          <t>Agriculture, Forestry, Fishing and Hunting</t>
        </is>
      </c>
      <c r="C66" t="inlineStr">
        <is>
          <t>41-4012</t>
        </is>
      </c>
      <c r="D66" t="inlineStr">
        <is>
          <t>Sales Representatives, Wholesale and Manufacturing, Except Technical and Scientific Products</t>
        </is>
      </c>
      <c r="E66" t="n">
        <v>1600</v>
      </c>
      <c r="F66" t="n">
        <v>76540</v>
      </c>
      <c r="G66">
        <f>IF(OR(E66="",F66=""),"",E66*F66)</f>
        <v/>
      </c>
      <c r="H66" s="41">
        <f>IFERROR(XLOOKUP(C66,'DATA Wharton'!$A$2:$A$785,'DATA Wharton'!$C$2:$C$785),"")</f>
        <v/>
      </c>
      <c r="I66">
        <f>IF(OR(G66="",H66=""),"",G66)</f>
        <v/>
      </c>
      <c r="J66">
        <f>IF(OR(I66="",H66=""),"",I66*H66)</f>
        <v/>
      </c>
      <c r="K66">
        <f>IF(G66="","Missing OEWS wage",IF(H66="","Missing Wharton SOC","Matched"))</f>
        <v/>
      </c>
    </row>
    <row r="67">
      <c r="A67" t="inlineStr">
        <is>
          <t>11</t>
        </is>
      </c>
      <c r="B67" t="inlineStr">
        <is>
          <t>Agriculture, Forestry, Fishing and Hunting</t>
        </is>
      </c>
      <c r="C67" t="inlineStr">
        <is>
          <t>41-9099</t>
        </is>
      </c>
      <c r="D67" t="inlineStr">
        <is>
          <t>Sales and Related Workers, All Other</t>
        </is>
      </c>
      <c r="E67" t="n">
        <v>70</v>
      </c>
      <c r="F67" t="n">
        <v>66120</v>
      </c>
      <c r="G67">
        <f>IF(OR(E67="",F67=""),"",E67*F67)</f>
        <v/>
      </c>
      <c r="H67" s="41">
        <f>IFERROR(XLOOKUP(C67,'DATA Wharton'!$A$2:$A$785,'DATA Wharton'!$C$2:$C$785),"")</f>
        <v/>
      </c>
      <c r="I67">
        <f>IF(OR(G67="",H67=""),"",G67)</f>
        <v/>
      </c>
      <c r="J67">
        <f>IF(OR(I67="",H67=""),"",I67*H67)</f>
        <v/>
      </c>
      <c r="K67">
        <f>IF(G67="","Missing OEWS wage",IF(H67="","Missing Wharton SOC","Matched"))</f>
        <v/>
      </c>
    </row>
    <row r="68">
      <c r="A68" t="inlineStr">
        <is>
          <t>11</t>
        </is>
      </c>
      <c r="B68" t="inlineStr">
        <is>
          <t>Agriculture, Forestry, Fishing and Hunting</t>
        </is>
      </c>
      <c r="C68" t="inlineStr">
        <is>
          <t>43-1011</t>
        </is>
      </c>
      <c r="D68" t="inlineStr">
        <is>
          <t>First-Line Supervisors of Office and Administrative Support Workers</t>
        </is>
      </c>
      <c r="E68" t="n">
        <v>1620</v>
      </c>
      <c r="F68" t="n">
        <v>70640</v>
      </c>
      <c r="G68">
        <f>IF(OR(E68="",F68=""),"",E68*F68)</f>
        <v/>
      </c>
      <c r="H68" s="41">
        <f>IFERROR(XLOOKUP(C68,'DATA Wharton'!$A$2:$A$785,'DATA Wharton'!$C$2:$C$785),"")</f>
        <v/>
      </c>
      <c r="I68">
        <f>IF(OR(G68="",H68=""),"",G68)</f>
        <v/>
      </c>
      <c r="J68">
        <f>IF(OR(I68="",H68=""),"",I68*H68)</f>
        <v/>
      </c>
      <c r="K68">
        <f>IF(G68="","Missing OEWS wage",IF(H68="","Missing Wharton SOC","Matched"))</f>
        <v/>
      </c>
    </row>
    <row r="69">
      <c r="A69" t="inlineStr">
        <is>
          <t>11</t>
        </is>
      </c>
      <c r="B69" t="inlineStr">
        <is>
          <t>Agriculture, Forestry, Fishing and Hunting</t>
        </is>
      </c>
      <c r="C69" t="inlineStr">
        <is>
          <t>43-3021</t>
        </is>
      </c>
      <c r="D69" t="inlineStr">
        <is>
          <t>Billing and Posting Clerks</t>
        </is>
      </c>
      <c r="E69" t="n">
        <v>50</v>
      </c>
      <c r="F69" t="n">
        <v>50560</v>
      </c>
      <c r="G69">
        <f>IF(OR(E69="",F69=""),"",E69*F69)</f>
        <v/>
      </c>
      <c r="H69" s="41">
        <f>IFERROR(XLOOKUP(C69,'DATA Wharton'!$A$2:$A$785,'DATA Wharton'!$C$2:$C$785),"")</f>
        <v/>
      </c>
      <c r="I69">
        <f>IF(OR(G69="",H69=""),"",G69)</f>
        <v/>
      </c>
      <c r="J69">
        <f>IF(OR(I69="",H69=""),"",I69*H69)</f>
        <v/>
      </c>
      <c r="K69">
        <f>IF(G69="","Missing OEWS wage",IF(H69="","Missing Wharton SOC","Matched"))</f>
        <v/>
      </c>
    </row>
    <row r="70">
      <c r="A70" t="inlineStr">
        <is>
          <t>11</t>
        </is>
      </c>
      <c r="B70" t="inlineStr">
        <is>
          <t>Agriculture, Forestry, Fishing and Hunting</t>
        </is>
      </c>
      <c r="C70" t="inlineStr">
        <is>
          <t>43-3031</t>
        </is>
      </c>
      <c r="D70" t="inlineStr">
        <is>
          <t>Bookkeeping, Accounting, and Auditing Clerks</t>
        </is>
      </c>
      <c r="E70" t="n">
        <v>4100</v>
      </c>
      <c r="F70" t="n">
        <v>51280</v>
      </c>
      <c r="G70">
        <f>IF(OR(E70="",F70=""),"",E70*F70)</f>
        <v/>
      </c>
      <c r="H70" s="41">
        <f>IFERROR(XLOOKUP(C70,'DATA Wharton'!$A$2:$A$785,'DATA Wharton'!$C$2:$C$785),"")</f>
        <v/>
      </c>
      <c r="I70">
        <f>IF(OR(G70="",H70=""),"",G70)</f>
        <v/>
      </c>
      <c r="J70">
        <f>IF(OR(I70="",H70=""),"",I70*H70)</f>
        <v/>
      </c>
      <c r="K70">
        <f>IF(G70="","Missing OEWS wage",IF(H70="","Missing Wharton SOC","Matched"))</f>
        <v/>
      </c>
    </row>
    <row r="71">
      <c r="A71" t="inlineStr">
        <is>
          <t>11</t>
        </is>
      </c>
      <c r="B71" t="inlineStr">
        <is>
          <t>Agriculture, Forestry, Fishing and Hunting</t>
        </is>
      </c>
      <c r="C71" t="inlineStr">
        <is>
          <t>43-3051</t>
        </is>
      </c>
      <c r="D71" t="inlineStr">
        <is>
          <t>Payroll and Timekeeping Clerks</t>
        </is>
      </c>
      <c r="E71" t="n">
        <v>1180</v>
      </c>
      <c r="F71" t="n">
        <v>50080</v>
      </c>
      <c r="G71">
        <f>IF(OR(E71="",F71=""),"",E71*F71)</f>
        <v/>
      </c>
      <c r="H71" s="41">
        <f>IFERROR(XLOOKUP(C71,'DATA Wharton'!$A$2:$A$785,'DATA Wharton'!$C$2:$C$785),"")</f>
        <v/>
      </c>
      <c r="I71">
        <f>IF(OR(G71="",H71=""),"",G71)</f>
        <v/>
      </c>
      <c r="J71">
        <f>IF(OR(I71="",H71=""),"",I71*H71)</f>
        <v/>
      </c>
      <c r="K71">
        <f>IF(G71="","Missing OEWS wage",IF(H71="","Missing Wharton SOC","Matched"))</f>
        <v/>
      </c>
    </row>
    <row r="72">
      <c r="A72" t="inlineStr">
        <is>
          <t>11</t>
        </is>
      </c>
      <c r="B72" t="inlineStr">
        <is>
          <t>Agriculture, Forestry, Fishing and Hunting</t>
        </is>
      </c>
      <c r="C72" t="inlineStr">
        <is>
          <t>43-3061</t>
        </is>
      </c>
      <c r="D72" t="inlineStr">
        <is>
          <t>Procurement Clerks</t>
        </is>
      </c>
      <c r="E72" t="n">
        <v>60</v>
      </c>
      <c r="F72" t="n">
        <v>54540</v>
      </c>
      <c r="G72">
        <f>IF(OR(E72="",F72=""),"",E72*F72)</f>
        <v/>
      </c>
      <c r="H72" s="41">
        <f>IFERROR(XLOOKUP(C72,'DATA Wharton'!$A$2:$A$785,'DATA Wharton'!$C$2:$C$785),"")</f>
        <v/>
      </c>
      <c r="I72">
        <f>IF(OR(G72="",H72=""),"",G72)</f>
        <v/>
      </c>
      <c r="J72">
        <f>IF(OR(I72="",H72=""),"",I72*H72)</f>
        <v/>
      </c>
      <c r="K72">
        <f>IF(G72="","Missing OEWS wage",IF(H72="","Missing Wharton SOC","Matched"))</f>
        <v/>
      </c>
    </row>
    <row r="73">
      <c r="A73" t="inlineStr">
        <is>
          <t>11</t>
        </is>
      </c>
      <c r="B73" t="inlineStr">
        <is>
          <t>Agriculture, Forestry, Fishing and Hunting</t>
        </is>
      </c>
      <c r="C73" t="inlineStr">
        <is>
          <t>43-4051</t>
        </is>
      </c>
      <c r="D73" t="inlineStr">
        <is>
          <t>Customer Service Representatives</t>
        </is>
      </c>
      <c r="E73" t="n">
        <v>510</v>
      </c>
      <c r="F73" t="n">
        <v>44350</v>
      </c>
      <c r="G73">
        <f>IF(OR(E73="",F73=""),"",E73*F73)</f>
        <v/>
      </c>
      <c r="H73" s="41">
        <f>IFERROR(XLOOKUP(C73,'DATA Wharton'!$A$2:$A$785,'DATA Wharton'!$C$2:$C$785),"")</f>
        <v/>
      </c>
      <c r="I73">
        <f>IF(OR(G73="",H73=""),"",G73)</f>
        <v/>
      </c>
      <c r="J73">
        <f>IF(OR(I73="",H73=""),"",I73*H73)</f>
        <v/>
      </c>
      <c r="K73">
        <f>IF(G73="","Missing OEWS wage",IF(H73="","Missing Wharton SOC","Matched"))</f>
        <v/>
      </c>
    </row>
    <row r="74">
      <c r="A74" t="inlineStr">
        <is>
          <t>11</t>
        </is>
      </c>
      <c r="B74" t="inlineStr">
        <is>
          <t>Agriculture, Forestry, Fishing and Hunting</t>
        </is>
      </c>
      <c r="C74" t="inlineStr">
        <is>
          <t>43-4071</t>
        </is>
      </c>
      <c r="D74" t="inlineStr">
        <is>
          <t>File Clerks</t>
        </is>
      </c>
      <c r="E74" t="n">
        <v>50</v>
      </c>
      <c r="F74" t="n">
        <v>36750</v>
      </c>
      <c r="G74">
        <f>IF(OR(E74="",F74=""),"",E74*F74)</f>
        <v/>
      </c>
      <c r="H74" s="41">
        <f>IFERROR(XLOOKUP(C74,'DATA Wharton'!$A$2:$A$785,'DATA Wharton'!$C$2:$C$785),"")</f>
        <v/>
      </c>
      <c r="I74">
        <f>IF(OR(G74="",H74=""),"",G74)</f>
        <v/>
      </c>
      <c r="J74">
        <f>IF(OR(I74="",H74=""),"",I74*H74)</f>
        <v/>
      </c>
      <c r="K74">
        <f>IF(G74="","Missing OEWS wage",IF(H74="","Missing Wharton SOC","Matched"))</f>
        <v/>
      </c>
    </row>
    <row r="75">
      <c r="A75" t="inlineStr">
        <is>
          <t>11</t>
        </is>
      </c>
      <c r="B75" t="inlineStr">
        <is>
          <t>Agriculture, Forestry, Fishing and Hunting</t>
        </is>
      </c>
      <c r="C75" t="inlineStr">
        <is>
          <t>43-4151</t>
        </is>
      </c>
      <c r="D75" t="inlineStr">
        <is>
          <t>Order Clerks</t>
        </is>
      </c>
      <c r="E75" t="n">
        <v>40</v>
      </c>
      <c r="F75" t="n">
        <v>43250</v>
      </c>
      <c r="G75">
        <f>IF(OR(E75="",F75=""),"",E75*F75)</f>
        <v/>
      </c>
      <c r="H75" s="41">
        <f>IFERROR(XLOOKUP(C75,'DATA Wharton'!$A$2:$A$785,'DATA Wharton'!$C$2:$C$785),"")</f>
        <v/>
      </c>
      <c r="I75">
        <f>IF(OR(G75="",H75=""),"",G75)</f>
        <v/>
      </c>
      <c r="J75">
        <f>IF(OR(I75="",H75=""),"",I75*H75)</f>
        <v/>
      </c>
      <c r="K75">
        <f>IF(G75="","Missing OEWS wage",IF(H75="","Missing Wharton SOC","Matched"))</f>
        <v/>
      </c>
    </row>
    <row r="76">
      <c r="A76" t="inlineStr">
        <is>
          <t>11</t>
        </is>
      </c>
      <c r="B76" t="inlineStr">
        <is>
          <t>Agriculture, Forestry, Fishing and Hunting</t>
        </is>
      </c>
      <c r="C76" t="inlineStr">
        <is>
          <t>43-4161</t>
        </is>
      </c>
      <c r="D76" t="inlineStr">
        <is>
          <t>Human Resources Assistants, Except Payroll and Timekeeping</t>
        </is>
      </c>
      <c r="E76" t="n">
        <v>320</v>
      </c>
      <c r="F76" t="n">
        <v>42230</v>
      </c>
      <c r="G76">
        <f>IF(OR(E76="",F76=""),"",E76*F76)</f>
        <v/>
      </c>
      <c r="H76" s="41">
        <f>IFERROR(XLOOKUP(C76,'DATA Wharton'!$A$2:$A$785,'DATA Wharton'!$C$2:$C$785),"")</f>
        <v/>
      </c>
      <c r="I76">
        <f>IF(OR(G76="",H76=""),"",G76)</f>
        <v/>
      </c>
      <c r="J76">
        <f>IF(OR(I76="",H76=""),"",I76*H76)</f>
        <v/>
      </c>
      <c r="K76">
        <f>IF(G76="","Missing OEWS wage",IF(H76="","Missing Wharton SOC","Matched"))</f>
        <v/>
      </c>
    </row>
    <row r="77">
      <c r="A77" t="inlineStr">
        <is>
          <t>11</t>
        </is>
      </c>
      <c r="B77" t="inlineStr">
        <is>
          <t>Agriculture, Forestry, Fishing and Hunting</t>
        </is>
      </c>
      <c r="C77" t="inlineStr">
        <is>
          <t>43-4171</t>
        </is>
      </c>
      <c r="D77" t="inlineStr">
        <is>
          <t>Receptionists and Information Clerks</t>
        </is>
      </c>
      <c r="E77" t="n">
        <v>340</v>
      </c>
      <c r="F77" t="n">
        <v>40890</v>
      </c>
      <c r="G77">
        <f>IF(OR(E77="",F77=""),"",E77*F77)</f>
        <v/>
      </c>
      <c r="H77" s="41">
        <f>IFERROR(XLOOKUP(C77,'DATA Wharton'!$A$2:$A$785,'DATA Wharton'!$C$2:$C$785),"")</f>
        <v/>
      </c>
      <c r="I77">
        <f>IF(OR(G77="",H77=""),"",G77)</f>
        <v/>
      </c>
      <c r="J77">
        <f>IF(OR(I77="",H77=""),"",I77*H77)</f>
        <v/>
      </c>
      <c r="K77">
        <f>IF(G77="","Missing OEWS wage",IF(H77="","Missing Wharton SOC","Matched"))</f>
        <v/>
      </c>
    </row>
    <row r="78">
      <c r="A78" t="inlineStr">
        <is>
          <t>11</t>
        </is>
      </c>
      <c r="B78" t="inlineStr">
        <is>
          <t>Agriculture, Forestry, Fishing and Hunting</t>
        </is>
      </c>
      <c r="C78" t="inlineStr">
        <is>
          <t>43-5032</t>
        </is>
      </c>
      <c r="D78" t="inlineStr">
        <is>
          <t>Dispatchers, Except Police, Fire, and Ambulance</t>
        </is>
      </c>
      <c r="E78" t="n">
        <v>190</v>
      </c>
      <c r="F78" t="n">
        <v>46970</v>
      </c>
      <c r="G78">
        <f>IF(OR(E78="",F78=""),"",E78*F78)</f>
        <v/>
      </c>
      <c r="H78" s="41">
        <f>IFERROR(XLOOKUP(C78,'DATA Wharton'!$A$2:$A$785,'DATA Wharton'!$C$2:$C$785),"")</f>
        <v/>
      </c>
      <c r="I78">
        <f>IF(OR(G78="",H78=""),"",G78)</f>
        <v/>
      </c>
      <c r="J78">
        <f>IF(OR(I78="",H78=""),"",I78*H78)</f>
        <v/>
      </c>
      <c r="K78">
        <f>IF(G78="","Missing OEWS wage",IF(H78="","Missing Wharton SOC","Matched"))</f>
        <v/>
      </c>
    </row>
    <row r="79">
      <c r="A79" t="inlineStr">
        <is>
          <t>11</t>
        </is>
      </c>
      <c r="B79" t="inlineStr">
        <is>
          <t>Agriculture, Forestry, Fishing and Hunting</t>
        </is>
      </c>
      <c r="C79" t="inlineStr">
        <is>
          <t>43-5061</t>
        </is>
      </c>
      <c r="D79" t="inlineStr">
        <is>
          <t>Production, Planning, and Expediting Clerks</t>
        </is>
      </c>
      <c r="E79" t="n">
        <v>510</v>
      </c>
      <c r="F79" t="n">
        <v>52480</v>
      </c>
      <c r="G79">
        <f>IF(OR(E79="",F79=""),"",E79*F79)</f>
        <v/>
      </c>
      <c r="H79" s="41">
        <f>IFERROR(XLOOKUP(C79,'DATA Wharton'!$A$2:$A$785,'DATA Wharton'!$C$2:$C$785),"")</f>
        <v/>
      </c>
      <c r="I79">
        <f>IF(OR(G79="",H79=""),"",G79)</f>
        <v/>
      </c>
      <c r="J79">
        <f>IF(OR(I79="",H79=""),"",I79*H79)</f>
        <v/>
      </c>
      <c r="K79">
        <f>IF(G79="","Missing OEWS wage",IF(H79="","Missing Wharton SOC","Matched"))</f>
        <v/>
      </c>
    </row>
    <row r="80">
      <c r="A80" t="inlineStr">
        <is>
          <t>11</t>
        </is>
      </c>
      <c r="B80" t="inlineStr">
        <is>
          <t>Agriculture, Forestry, Fishing and Hunting</t>
        </is>
      </c>
      <c r="C80" t="inlineStr">
        <is>
          <t>43-5071</t>
        </is>
      </c>
      <c r="D80" t="inlineStr">
        <is>
          <t>Shipping, Receiving, and Inventory Clerks</t>
        </is>
      </c>
      <c r="E80" t="n">
        <v>2030</v>
      </c>
      <c r="F80" t="n">
        <v>44180</v>
      </c>
      <c r="G80">
        <f>IF(OR(E80="",F80=""),"",E80*F80)</f>
        <v/>
      </c>
      <c r="H80" s="41">
        <f>IFERROR(XLOOKUP(C80,'DATA Wharton'!$A$2:$A$785,'DATA Wharton'!$C$2:$C$785),"")</f>
        <v/>
      </c>
      <c r="I80">
        <f>IF(OR(G80="",H80=""),"",G80)</f>
        <v/>
      </c>
      <c r="J80">
        <f>IF(OR(I80="",H80=""),"",I80*H80)</f>
        <v/>
      </c>
      <c r="K80">
        <f>IF(G80="","Missing OEWS wage",IF(H80="","Missing Wharton SOC","Matched"))</f>
        <v/>
      </c>
    </row>
    <row r="81">
      <c r="A81" t="inlineStr">
        <is>
          <t>11</t>
        </is>
      </c>
      <c r="B81" t="inlineStr">
        <is>
          <t>Agriculture, Forestry, Fishing and Hunting</t>
        </is>
      </c>
      <c r="C81" t="inlineStr">
        <is>
          <t>43-5111</t>
        </is>
      </c>
      <c r="D81" t="inlineStr">
        <is>
          <t>Weighers, Measurers, Checkers, and Samplers, Recordkeeping</t>
        </is>
      </c>
      <c r="E81" t="n">
        <v>330</v>
      </c>
      <c r="F81" t="n">
        <v>39740</v>
      </c>
      <c r="G81">
        <f>IF(OR(E81="",F81=""),"",E81*F81)</f>
        <v/>
      </c>
      <c r="H81" s="41">
        <f>IFERROR(XLOOKUP(C81,'DATA Wharton'!$A$2:$A$785,'DATA Wharton'!$C$2:$C$785),"")</f>
        <v/>
      </c>
      <c r="I81">
        <f>IF(OR(G81="",H81=""),"",G81)</f>
        <v/>
      </c>
      <c r="J81">
        <f>IF(OR(I81="",H81=""),"",I81*H81)</f>
        <v/>
      </c>
      <c r="K81">
        <f>IF(G81="","Missing OEWS wage",IF(H81="","Missing Wharton SOC","Matched"))</f>
        <v/>
      </c>
    </row>
    <row r="82">
      <c r="A82" t="inlineStr">
        <is>
          <t>11</t>
        </is>
      </c>
      <c r="B82" t="inlineStr">
        <is>
          <t>Agriculture, Forestry, Fishing and Hunting</t>
        </is>
      </c>
      <c r="C82" t="inlineStr">
        <is>
          <t>43-6011</t>
        </is>
      </c>
      <c r="D82" t="inlineStr">
        <is>
          <t>Executive Secretaries and Executive Administrative Assistants</t>
        </is>
      </c>
      <c r="E82" t="n">
        <v>310</v>
      </c>
      <c r="F82" t="n">
        <v>65070</v>
      </c>
      <c r="G82">
        <f>IF(OR(E82="",F82=""),"",E82*F82)</f>
        <v/>
      </c>
      <c r="H82" s="41">
        <f>IFERROR(XLOOKUP(C82,'DATA Wharton'!$A$2:$A$785,'DATA Wharton'!$C$2:$C$785),"")</f>
        <v/>
      </c>
      <c r="I82">
        <f>IF(OR(G82="",H82=""),"",G82)</f>
        <v/>
      </c>
      <c r="J82">
        <f>IF(OR(I82="",H82=""),"",I82*H82)</f>
        <v/>
      </c>
      <c r="K82">
        <f>IF(G82="","Missing OEWS wage",IF(H82="","Missing Wharton SOC","Matched"))</f>
        <v/>
      </c>
    </row>
    <row r="83">
      <c r="A83" t="inlineStr">
        <is>
          <t>11</t>
        </is>
      </c>
      <c r="B83" t="inlineStr">
        <is>
          <t>Agriculture, Forestry, Fishing and Hunting</t>
        </is>
      </c>
      <c r="C83" t="inlineStr">
        <is>
          <t>43-6014</t>
        </is>
      </c>
      <c r="D83" t="inlineStr">
        <is>
          <t>Secretaries and Administrative Assistants, Except Legal, Medical, and Executive</t>
        </is>
      </c>
      <c r="E83" t="n">
        <v>3120</v>
      </c>
      <c r="F83" t="n">
        <v>45180</v>
      </c>
      <c r="G83">
        <f>IF(OR(E83="",F83=""),"",E83*F83)</f>
        <v/>
      </c>
      <c r="H83" s="41">
        <f>IFERROR(XLOOKUP(C83,'DATA Wharton'!$A$2:$A$785,'DATA Wharton'!$C$2:$C$785),"")</f>
        <v/>
      </c>
      <c r="I83">
        <f>IF(OR(G83="",H83=""),"",G83)</f>
        <v/>
      </c>
      <c r="J83">
        <f>IF(OR(I83="",H83=""),"",I83*H83)</f>
        <v/>
      </c>
      <c r="K83">
        <f>IF(G83="","Missing OEWS wage",IF(H83="","Missing Wharton SOC","Matched"))</f>
        <v/>
      </c>
    </row>
    <row r="84">
      <c r="A84" t="inlineStr">
        <is>
          <t>11</t>
        </is>
      </c>
      <c r="B84" t="inlineStr">
        <is>
          <t>Agriculture, Forestry, Fishing and Hunting</t>
        </is>
      </c>
      <c r="C84" t="inlineStr">
        <is>
          <t>43-9021</t>
        </is>
      </c>
      <c r="D84" t="inlineStr">
        <is>
          <t>Data Entry Keyers</t>
        </is>
      </c>
      <c r="E84" t="n">
        <v>190</v>
      </c>
      <c r="F84" t="n">
        <v>43150</v>
      </c>
      <c r="G84">
        <f>IF(OR(E84="",F84=""),"",E84*F84)</f>
        <v/>
      </c>
      <c r="H84" s="41">
        <f>IFERROR(XLOOKUP(C84,'DATA Wharton'!$A$2:$A$785,'DATA Wharton'!$C$2:$C$785),"")</f>
        <v/>
      </c>
      <c r="I84">
        <f>IF(OR(G84="",H84=""),"",G84)</f>
        <v/>
      </c>
      <c r="J84">
        <f>IF(OR(I84="",H84=""),"",I84*H84)</f>
        <v/>
      </c>
      <c r="K84">
        <f>IF(G84="","Missing OEWS wage",IF(H84="","Missing Wharton SOC","Matched"))</f>
        <v/>
      </c>
    </row>
    <row r="85">
      <c r="A85" t="inlineStr">
        <is>
          <t>11</t>
        </is>
      </c>
      <c r="B85" t="inlineStr">
        <is>
          <t>Agriculture, Forestry, Fishing and Hunting</t>
        </is>
      </c>
      <c r="C85" t="inlineStr">
        <is>
          <t>43-9061</t>
        </is>
      </c>
      <c r="D85" t="inlineStr">
        <is>
          <t>Office Clerks, General</t>
        </is>
      </c>
      <c r="E85" t="n">
        <v>6690</v>
      </c>
      <c r="F85" t="n">
        <v>43740</v>
      </c>
      <c r="G85">
        <f>IF(OR(E85="",F85=""),"",E85*F85)</f>
        <v/>
      </c>
      <c r="H85" s="41">
        <f>IFERROR(XLOOKUP(C85,'DATA Wharton'!$A$2:$A$785,'DATA Wharton'!$C$2:$C$785),"")</f>
        <v/>
      </c>
      <c r="I85">
        <f>IF(OR(G85="",H85=""),"",G85)</f>
        <v/>
      </c>
      <c r="J85">
        <f>IF(OR(I85="",H85=""),"",I85*H85)</f>
        <v/>
      </c>
      <c r="K85">
        <f>IF(G85="","Missing OEWS wage",IF(H85="","Missing Wharton SOC","Matched"))</f>
        <v/>
      </c>
    </row>
    <row r="86">
      <c r="A86" t="inlineStr">
        <is>
          <t>11</t>
        </is>
      </c>
      <c r="B86" t="inlineStr">
        <is>
          <t>Agriculture, Forestry, Fishing and Hunting</t>
        </is>
      </c>
      <c r="C86" t="inlineStr">
        <is>
          <t>45-1011</t>
        </is>
      </c>
      <c r="D86" t="inlineStr">
        <is>
          <t>First-Line Supervisors of Farming, Fishing, and Forestry Workers</t>
        </is>
      </c>
      <c r="E86" t="n">
        <v>15210</v>
      </c>
      <c r="F86" t="n">
        <v>61180</v>
      </c>
      <c r="G86">
        <f>IF(OR(E86="",F86=""),"",E86*F86)</f>
        <v/>
      </c>
      <c r="H86" s="41">
        <f>IFERROR(XLOOKUP(C86,'DATA Wharton'!$A$2:$A$785,'DATA Wharton'!$C$2:$C$785),"")</f>
        <v/>
      </c>
      <c r="I86">
        <f>IF(OR(G86="",H86=""),"",G86)</f>
        <v/>
      </c>
      <c r="J86">
        <f>IF(OR(I86="",H86=""),"",I86*H86)</f>
        <v/>
      </c>
      <c r="K86">
        <f>IF(G86="","Missing OEWS wage",IF(H86="","Missing Wharton SOC","Matched"))</f>
        <v/>
      </c>
    </row>
    <row r="87">
      <c r="A87" t="inlineStr">
        <is>
          <t>11</t>
        </is>
      </c>
      <c r="B87" t="inlineStr">
        <is>
          <t>Agriculture, Forestry, Fishing and Hunting</t>
        </is>
      </c>
      <c r="C87" t="inlineStr">
        <is>
          <t>45-2011</t>
        </is>
      </c>
      <c r="D87" t="inlineStr">
        <is>
          <t>Agricultural Inspectors</t>
        </is>
      </c>
      <c r="E87" t="n">
        <v>330</v>
      </c>
      <c r="F87" t="n">
        <v>47440</v>
      </c>
      <c r="G87">
        <f>IF(OR(E87="",F87=""),"",E87*F87)</f>
        <v/>
      </c>
      <c r="H87" s="41">
        <f>IFERROR(XLOOKUP(C87,'DATA Wharton'!$A$2:$A$785,'DATA Wharton'!$C$2:$C$785),"")</f>
        <v/>
      </c>
      <c r="I87">
        <f>IF(OR(G87="",H87=""),"",G87)</f>
        <v/>
      </c>
      <c r="J87">
        <f>IF(OR(I87="",H87=""),"",I87*H87)</f>
        <v/>
      </c>
      <c r="K87">
        <f>IF(G87="","Missing OEWS wage",IF(H87="","Missing Wharton SOC","Matched"))</f>
        <v/>
      </c>
    </row>
    <row r="88">
      <c r="A88" t="inlineStr">
        <is>
          <t>11</t>
        </is>
      </c>
      <c r="B88" t="inlineStr">
        <is>
          <t>Agriculture, Forestry, Fishing and Hunting</t>
        </is>
      </c>
      <c r="C88" t="inlineStr">
        <is>
          <t>45-2021</t>
        </is>
      </c>
      <c r="D88" t="inlineStr">
        <is>
          <t>Animal Breeders</t>
        </is>
      </c>
      <c r="E88" t="n">
        <v>750</v>
      </c>
      <c r="F88" t="n">
        <v>55060</v>
      </c>
      <c r="G88">
        <f>IF(OR(E88="",F88=""),"",E88*F88)</f>
        <v/>
      </c>
      <c r="H88" s="41">
        <f>IFERROR(XLOOKUP(C88,'DATA Wharton'!$A$2:$A$785,'DATA Wharton'!$C$2:$C$785),"")</f>
        <v/>
      </c>
      <c r="I88">
        <f>IF(OR(G88="",H88=""),"",G88)</f>
        <v/>
      </c>
      <c r="J88">
        <f>IF(OR(I88="",H88=""),"",I88*H88)</f>
        <v/>
      </c>
      <c r="K88">
        <f>IF(G88="","Missing OEWS wage",IF(H88="","Missing Wharton SOC","Matched"))</f>
        <v/>
      </c>
    </row>
    <row r="89">
      <c r="A89" t="inlineStr">
        <is>
          <t>11</t>
        </is>
      </c>
      <c r="B89" t="inlineStr">
        <is>
          <t>Agriculture, Forestry, Fishing and Hunting</t>
        </is>
      </c>
      <c r="C89" t="inlineStr">
        <is>
          <t>45-2041</t>
        </is>
      </c>
      <c r="D89" t="inlineStr">
        <is>
          <t>Graders and Sorters, Agricultural Products</t>
        </is>
      </c>
      <c r="E89" t="n">
        <v>8620</v>
      </c>
      <c r="F89" t="n">
        <v>35040</v>
      </c>
      <c r="G89">
        <f>IF(OR(E89="",F89=""),"",E89*F89)</f>
        <v/>
      </c>
      <c r="H89" s="41">
        <f>IFERROR(XLOOKUP(C89,'DATA Wharton'!$A$2:$A$785,'DATA Wharton'!$C$2:$C$785),"")</f>
        <v/>
      </c>
      <c r="I89">
        <f>IF(OR(G89="",H89=""),"",G89)</f>
        <v/>
      </c>
      <c r="J89">
        <f>IF(OR(I89="",H89=""),"",I89*H89)</f>
        <v/>
      </c>
      <c r="K89">
        <f>IF(G89="","Missing OEWS wage",IF(H89="","Missing Wharton SOC","Matched"))</f>
        <v/>
      </c>
    </row>
    <row r="90">
      <c r="A90" t="inlineStr">
        <is>
          <t>11</t>
        </is>
      </c>
      <c r="B90" t="inlineStr">
        <is>
          <t>Agriculture, Forestry, Fishing and Hunting</t>
        </is>
      </c>
      <c r="C90" t="inlineStr">
        <is>
          <t>45-2091</t>
        </is>
      </c>
      <c r="D90" t="inlineStr">
        <is>
          <t>Agricultural Equipment Operators</t>
        </is>
      </c>
      <c r="E90" t="n">
        <v>14820</v>
      </c>
      <c r="F90" t="n">
        <v>40290</v>
      </c>
      <c r="G90">
        <f>IF(OR(E90="",F90=""),"",E90*F90)</f>
        <v/>
      </c>
      <c r="H90" s="41">
        <f>IFERROR(XLOOKUP(C90,'DATA Wharton'!$A$2:$A$785,'DATA Wharton'!$C$2:$C$785),"")</f>
        <v/>
      </c>
      <c r="I90">
        <f>IF(OR(G90="",H90=""),"",G90)</f>
        <v/>
      </c>
      <c r="J90">
        <f>IF(OR(I90="",H90=""),"",I90*H90)</f>
        <v/>
      </c>
      <c r="K90">
        <f>IF(G90="","Missing OEWS wage",IF(H90="","Missing Wharton SOC","Matched"))</f>
        <v/>
      </c>
    </row>
    <row r="91">
      <c r="A91" t="inlineStr">
        <is>
          <t>11</t>
        </is>
      </c>
      <c r="B91" t="inlineStr">
        <is>
          <t>Agriculture, Forestry, Fishing and Hunting</t>
        </is>
      </c>
      <c r="C91" t="inlineStr">
        <is>
          <t>45-2092</t>
        </is>
      </c>
      <c r="D91" t="inlineStr">
        <is>
          <t>Farmworkers and Laborers, Crop, Nursery, and Greenhouse</t>
        </is>
      </c>
      <c r="E91" t="n">
        <v>196100</v>
      </c>
      <c r="F91" t="n">
        <v>37360</v>
      </c>
      <c r="G91">
        <f>IF(OR(E91="",F91=""),"",E91*F91)</f>
        <v/>
      </c>
      <c r="H91" s="41">
        <f>IFERROR(XLOOKUP(C91,'DATA Wharton'!$A$2:$A$785,'DATA Wharton'!$C$2:$C$785),"")</f>
        <v/>
      </c>
      <c r="I91">
        <f>IF(OR(G91="",H91=""),"",G91)</f>
        <v/>
      </c>
      <c r="J91">
        <f>IF(OR(I91="",H91=""),"",I91*H91)</f>
        <v/>
      </c>
      <c r="K91">
        <f>IF(G91="","Missing OEWS wage",IF(H91="","Missing Wharton SOC","Matched"))</f>
        <v/>
      </c>
    </row>
    <row r="92">
      <c r="A92" t="inlineStr">
        <is>
          <t>11</t>
        </is>
      </c>
      <c r="B92" t="inlineStr">
        <is>
          <t>Agriculture, Forestry, Fishing and Hunting</t>
        </is>
      </c>
      <c r="C92" t="inlineStr">
        <is>
          <t>45-2093</t>
        </is>
      </c>
      <c r="D92" t="inlineStr">
        <is>
          <t>Farmworkers, Farm, Ranch, and Aquacultural Animals</t>
        </is>
      </c>
      <c r="E92" t="n">
        <v>12770</v>
      </c>
      <c r="F92" t="n">
        <v>37490</v>
      </c>
      <c r="G92">
        <f>IF(OR(E92="",F92=""),"",E92*F92)</f>
        <v/>
      </c>
      <c r="H92" s="41">
        <f>IFERROR(XLOOKUP(C92,'DATA Wharton'!$A$2:$A$785,'DATA Wharton'!$C$2:$C$785),"")</f>
        <v/>
      </c>
      <c r="I92">
        <f>IF(OR(G92="",H92=""),"",G92)</f>
        <v/>
      </c>
      <c r="J92">
        <f>IF(OR(I92="",H92=""),"",I92*H92)</f>
        <v/>
      </c>
      <c r="K92">
        <f>IF(G92="","Missing OEWS wage",IF(H92="","Missing Wharton SOC","Matched"))</f>
        <v/>
      </c>
    </row>
    <row r="93">
      <c r="A93" t="inlineStr">
        <is>
          <t>11</t>
        </is>
      </c>
      <c r="B93" t="inlineStr">
        <is>
          <t>Agriculture, Forestry, Fishing and Hunting</t>
        </is>
      </c>
      <c r="C93" t="inlineStr">
        <is>
          <t>45-2099</t>
        </is>
      </c>
      <c r="D93" t="inlineStr">
        <is>
          <t>Agricultural Workers, All Other</t>
        </is>
      </c>
      <c r="E93" t="n">
        <v>440</v>
      </c>
      <c r="F93" t="n">
        <v>43630</v>
      </c>
      <c r="G93">
        <f>IF(OR(E93="",F93=""),"",E93*F93)</f>
        <v/>
      </c>
      <c r="H93" s="41">
        <f>IFERROR(XLOOKUP(C93,'DATA Wharton'!$A$2:$A$785,'DATA Wharton'!$C$2:$C$785),"")</f>
        <v/>
      </c>
      <c r="I93">
        <f>IF(OR(G93="",H93=""),"",G93)</f>
        <v/>
      </c>
      <c r="J93">
        <f>IF(OR(I93="",H93=""),"",I93*H93)</f>
        <v/>
      </c>
      <c r="K93">
        <f>IF(G93="","Missing OEWS wage",IF(H93="","Missing Wharton SOC","Matched"))</f>
        <v/>
      </c>
    </row>
    <row r="94">
      <c r="A94" t="inlineStr">
        <is>
          <t>11</t>
        </is>
      </c>
      <c r="B94" t="inlineStr">
        <is>
          <t>Agriculture, Forestry, Fishing and Hunting</t>
        </is>
      </c>
      <c r="C94" t="inlineStr">
        <is>
          <t>45-4021</t>
        </is>
      </c>
      <c r="D94" t="inlineStr">
        <is>
          <t>Fallers</t>
        </is>
      </c>
      <c r="E94" t="n">
        <v>2440</v>
      </c>
      <c r="F94" t="n">
        <v>57740</v>
      </c>
      <c r="G94">
        <f>IF(OR(E94="",F94=""),"",E94*F94)</f>
        <v/>
      </c>
      <c r="H94" s="41">
        <f>IFERROR(XLOOKUP(C94,'DATA Wharton'!$A$2:$A$785,'DATA Wharton'!$C$2:$C$785),"")</f>
        <v/>
      </c>
      <c r="I94">
        <f>IF(OR(G94="",H94=""),"",G94)</f>
        <v/>
      </c>
      <c r="J94">
        <f>IF(OR(I94="",H94=""),"",I94*H94)</f>
        <v/>
      </c>
      <c r="K94">
        <f>IF(G94="","Missing OEWS wage",IF(H94="","Missing Wharton SOC","Matched"))</f>
        <v/>
      </c>
    </row>
    <row r="95">
      <c r="A95" t="inlineStr">
        <is>
          <t>11</t>
        </is>
      </c>
      <c r="B95" t="inlineStr">
        <is>
          <t>Agriculture, Forestry, Fishing and Hunting</t>
        </is>
      </c>
      <c r="C95" t="inlineStr">
        <is>
          <t>45-4022</t>
        </is>
      </c>
      <c r="D95" t="inlineStr">
        <is>
          <t>Logging Equipment Operators</t>
        </is>
      </c>
      <c r="E95" t="n">
        <v>16680</v>
      </c>
      <c r="F95" t="n">
        <v>54350</v>
      </c>
      <c r="G95">
        <f>IF(OR(E95="",F95=""),"",E95*F95)</f>
        <v/>
      </c>
      <c r="H95" s="41">
        <f>IFERROR(XLOOKUP(C95,'DATA Wharton'!$A$2:$A$785,'DATA Wharton'!$C$2:$C$785),"")</f>
        <v/>
      </c>
      <c r="I95">
        <f>IF(OR(G95="",H95=""),"",G95)</f>
        <v/>
      </c>
      <c r="J95">
        <f>IF(OR(I95="",H95=""),"",I95*H95)</f>
        <v/>
      </c>
      <c r="K95">
        <f>IF(G95="","Missing OEWS wage",IF(H95="","Missing Wharton SOC","Matched"))</f>
        <v/>
      </c>
    </row>
    <row r="96">
      <c r="A96" t="inlineStr">
        <is>
          <t>11</t>
        </is>
      </c>
      <c r="B96" t="inlineStr">
        <is>
          <t>Agriculture, Forestry, Fishing and Hunting</t>
        </is>
      </c>
      <c r="C96" t="inlineStr">
        <is>
          <t>45-4023</t>
        </is>
      </c>
      <c r="D96" t="inlineStr">
        <is>
          <t>Log Graders and Scalers</t>
        </is>
      </c>
      <c r="E96" t="n">
        <v>120</v>
      </c>
      <c r="F96" t="n">
        <v>61790</v>
      </c>
      <c r="G96">
        <f>IF(OR(E96="",F96=""),"",E96*F96)</f>
        <v/>
      </c>
      <c r="H96" s="41">
        <f>IFERROR(XLOOKUP(C96,'DATA Wharton'!$A$2:$A$785,'DATA Wharton'!$C$2:$C$785),"")</f>
        <v/>
      </c>
      <c r="I96">
        <f>IF(OR(G96="",H96=""),"",G96)</f>
        <v/>
      </c>
      <c r="J96">
        <f>IF(OR(I96="",H96=""),"",I96*H96)</f>
        <v/>
      </c>
      <c r="K96">
        <f>IF(G96="","Missing OEWS wage",IF(H96="","Missing Wharton SOC","Matched"))</f>
        <v/>
      </c>
    </row>
    <row r="97">
      <c r="A97" t="inlineStr">
        <is>
          <t>11</t>
        </is>
      </c>
      <c r="B97" t="inlineStr">
        <is>
          <t>Agriculture, Forestry, Fishing and Hunting</t>
        </is>
      </c>
      <c r="C97" t="inlineStr">
        <is>
          <t>45-4029</t>
        </is>
      </c>
      <c r="D97" t="inlineStr">
        <is>
          <t>Logging Workers, All Other</t>
        </is>
      </c>
      <c r="E97" t="n">
        <v>1420</v>
      </c>
      <c r="F97" t="n">
        <v>53780</v>
      </c>
      <c r="G97">
        <f>IF(OR(E97="",F97=""),"",E97*F97)</f>
        <v/>
      </c>
      <c r="H97" s="41">
        <f>IFERROR(XLOOKUP(C97,'DATA Wharton'!$A$2:$A$785,'DATA Wharton'!$C$2:$C$785),"")</f>
        <v/>
      </c>
      <c r="I97">
        <f>IF(OR(G97="",H97=""),"",G97)</f>
        <v/>
      </c>
      <c r="J97">
        <f>IF(OR(I97="",H97=""),"",I97*H97)</f>
        <v/>
      </c>
      <c r="K97">
        <f>IF(G97="","Missing OEWS wage",IF(H97="","Missing Wharton SOC","Matched"))</f>
        <v/>
      </c>
    </row>
    <row r="98">
      <c r="A98" t="inlineStr">
        <is>
          <t>11</t>
        </is>
      </c>
      <c r="B98" t="inlineStr">
        <is>
          <t>Agriculture, Forestry, Fishing and Hunting</t>
        </is>
      </c>
      <c r="C98" t="inlineStr">
        <is>
          <t>47-2031</t>
        </is>
      </c>
      <c r="D98" t="inlineStr">
        <is>
          <t>Carpenters</t>
        </is>
      </c>
      <c r="E98" t="n">
        <v>100</v>
      </c>
      <c r="F98" t="n">
        <v>55940</v>
      </c>
      <c r="G98">
        <f>IF(OR(E98="",F98=""),"",E98*F98)</f>
        <v/>
      </c>
      <c r="H98" s="41">
        <f>IFERROR(XLOOKUP(C98,'DATA Wharton'!$A$2:$A$785,'DATA Wharton'!$C$2:$C$785),"")</f>
        <v/>
      </c>
      <c r="I98">
        <f>IF(OR(G98="",H98=""),"",G98)</f>
        <v/>
      </c>
      <c r="J98">
        <f>IF(OR(I98="",H98=""),"",I98*H98)</f>
        <v/>
      </c>
      <c r="K98">
        <f>IF(G98="","Missing OEWS wage",IF(H98="","Missing Wharton SOC","Matched"))</f>
        <v/>
      </c>
    </row>
    <row r="99">
      <c r="A99" t="inlineStr">
        <is>
          <t>11</t>
        </is>
      </c>
      <c r="B99" t="inlineStr">
        <is>
          <t>Agriculture, Forestry, Fishing and Hunting</t>
        </is>
      </c>
      <c r="C99" t="inlineStr">
        <is>
          <t>47-2073</t>
        </is>
      </c>
      <c r="D99" t="inlineStr">
        <is>
          <t>Operating Engineers and Other Construction Equipment Operators</t>
        </is>
      </c>
      <c r="E99" t="n">
        <v>560</v>
      </c>
      <c r="F99" t="n">
        <v>63880</v>
      </c>
      <c r="G99">
        <f>IF(OR(E99="",F99=""),"",E99*F99)</f>
        <v/>
      </c>
      <c r="H99" s="41">
        <f>IFERROR(XLOOKUP(C99,'DATA Wharton'!$A$2:$A$785,'DATA Wharton'!$C$2:$C$785),"")</f>
        <v/>
      </c>
      <c r="I99">
        <f>IF(OR(G99="",H99=""),"",G99)</f>
        <v/>
      </c>
      <c r="J99">
        <f>IF(OR(I99="",H99=""),"",I99*H99)</f>
        <v/>
      </c>
      <c r="K99">
        <f>IF(G99="","Missing OEWS wage",IF(H99="","Missing Wharton SOC","Matched"))</f>
        <v/>
      </c>
    </row>
    <row r="100">
      <c r="A100" t="inlineStr">
        <is>
          <t>11</t>
        </is>
      </c>
      <c r="B100" t="inlineStr">
        <is>
          <t>Agriculture, Forestry, Fishing and Hunting</t>
        </is>
      </c>
      <c r="C100" t="inlineStr">
        <is>
          <t>47-2111</t>
        </is>
      </c>
      <c r="D100" t="inlineStr">
        <is>
          <t>Electricians</t>
        </is>
      </c>
      <c r="E100" t="n">
        <v>100</v>
      </c>
      <c r="F100" t="n">
        <v>72210</v>
      </c>
      <c r="G100">
        <f>IF(OR(E100="",F100=""),"",E100*F100)</f>
        <v/>
      </c>
      <c r="H100" s="41">
        <f>IFERROR(XLOOKUP(C100,'DATA Wharton'!$A$2:$A$785,'DATA Wharton'!$C$2:$C$785),"")</f>
        <v/>
      </c>
      <c r="I100">
        <f>IF(OR(G100="",H100=""),"",G100)</f>
        <v/>
      </c>
      <c r="J100">
        <f>IF(OR(I100="",H100=""),"",I100*H100)</f>
        <v/>
      </c>
      <c r="K100">
        <f>IF(G100="","Missing OEWS wage",IF(H100="","Missing Wharton SOC","Matched"))</f>
        <v/>
      </c>
    </row>
    <row r="101">
      <c r="A101" t="inlineStr">
        <is>
          <t>11</t>
        </is>
      </c>
      <c r="B101" t="inlineStr">
        <is>
          <t>Agriculture, Forestry, Fishing and Hunting</t>
        </is>
      </c>
      <c r="C101" t="inlineStr">
        <is>
          <t>49-1011</t>
        </is>
      </c>
      <c r="D101" t="inlineStr">
        <is>
          <t>First-Line Supervisors of Mechanics, Installers, and Repairers</t>
        </is>
      </c>
      <c r="E101" t="n">
        <v>730</v>
      </c>
      <c r="F101" t="n">
        <v>77410</v>
      </c>
      <c r="G101">
        <f>IF(OR(E101="",F101=""),"",E101*F101)</f>
        <v/>
      </c>
      <c r="H101" s="41">
        <f>IFERROR(XLOOKUP(C101,'DATA Wharton'!$A$2:$A$785,'DATA Wharton'!$C$2:$C$785),"")</f>
        <v/>
      </c>
      <c r="I101">
        <f>IF(OR(G101="",H101=""),"",G101)</f>
        <v/>
      </c>
      <c r="J101">
        <f>IF(OR(I101="",H101=""),"",I101*H101)</f>
        <v/>
      </c>
      <c r="K101">
        <f>IF(G101="","Missing OEWS wage",IF(H101="","Missing Wharton SOC","Matched"))</f>
        <v/>
      </c>
    </row>
    <row r="102">
      <c r="A102" t="inlineStr">
        <is>
          <t>11</t>
        </is>
      </c>
      <c r="B102" t="inlineStr">
        <is>
          <t>Agriculture, Forestry, Fishing and Hunting</t>
        </is>
      </c>
      <c r="C102" t="inlineStr">
        <is>
          <t>49-3011</t>
        </is>
      </c>
      <c r="D102" t="inlineStr">
        <is>
          <t>Aircraft Mechanics and Service Technicians</t>
        </is>
      </c>
      <c r="E102" t="n">
        <v>210</v>
      </c>
      <c r="F102" t="n">
        <v>55290</v>
      </c>
      <c r="G102">
        <f>IF(OR(E102="",F102=""),"",E102*F102)</f>
        <v/>
      </c>
      <c r="H102" s="41">
        <f>IFERROR(XLOOKUP(C102,'DATA Wharton'!$A$2:$A$785,'DATA Wharton'!$C$2:$C$785),"")</f>
        <v/>
      </c>
      <c r="I102">
        <f>IF(OR(G102="",H102=""),"",G102)</f>
        <v/>
      </c>
      <c r="J102">
        <f>IF(OR(I102="",H102=""),"",I102*H102)</f>
        <v/>
      </c>
      <c r="K102">
        <f>IF(G102="","Missing OEWS wage",IF(H102="","Missing Wharton SOC","Matched"))</f>
        <v/>
      </c>
    </row>
    <row r="103">
      <c r="A103" t="inlineStr">
        <is>
          <t>11</t>
        </is>
      </c>
      <c r="B103" t="inlineStr">
        <is>
          <t>Agriculture, Forestry, Fishing and Hunting</t>
        </is>
      </c>
      <c r="C103" t="inlineStr">
        <is>
          <t>49-3031</t>
        </is>
      </c>
      <c r="D103" t="inlineStr">
        <is>
          <t>Bus and Truck Mechanics and Diesel Engine Specialists</t>
        </is>
      </c>
      <c r="E103" t="n">
        <v>340</v>
      </c>
      <c r="F103" t="n">
        <v>55570</v>
      </c>
      <c r="G103">
        <f>IF(OR(E103="",F103=""),"",E103*F103)</f>
        <v/>
      </c>
      <c r="H103" s="41">
        <f>IFERROR(XLOOKUP(C103,'DATA Wharton'!$A$2:$A$785,'DATA Wharton'!$C$2:$C$785),"")</f>
        <v/>
      </c>
      <c r="I103">
        <f>IF(OR(G103="",H103=""),"",G103)</f>
        <v/>
      </c>
      <c r="J103">
        <f>IF(OR(I103="",H103=""),"",I103*H103)</f>
        <v/>
      </c>
      <c r="K103">
        <f>IF(G103="","Missing OEWS wage",IF(H103="","Missing Wharton SOC","Matched"))</f>
        <v/>
      </c>
    </row>
    <row r="104">
      <c r="A104" t="inlineStr">
        <is>
          <t>11</t>
        </is>
      </c>
      <c r="B104" t="inlineStr">
        <is>
          <t>Agriculture, Forestry, Fishing and Hunting</t>
        </is>
      </c>
      <c r="C104" t="inlineStr">
        <is>
          <t>49-3041</t>
        </is>
      </c>
      <c r="D104" t="inlineStr">
        <is>
          <t>Farm Equipment Mechanics and Service Technicians</t>
        </is>
      </c>
      <c r="E104" t="n">
        <v>3270</v>
      </c>
      <c r="F104" t="n">
        <v>47960</v>
      </c>
      <c r="G104">
        <f>IF(OR(E104="",F104=""),"",E104*F104)</f>
        <v/>
      </c>
      <c r="H104" s="41">
        <f>IFERROR(XLOOKUP(C104,'DATA Wharton'!$A$2:$A$785,'DATA Wharton'!$C$2:$C$785),"")</f>
        <v/>
      </c>
      <c r="I104">
        <f>IF(OR(G104="",H104=""),"",G104)</f>
        <v/>
      </c>
      <c r="J104">
        <f>IF(OR(I104="",H104=""),"",I104*H104)</f>
        <v/>
      </c>
      <c r="K104">
        <f>IF(G104="","Missing OEWS wage",IF(H104="","Missing Wharton SOC","Matched"))</f>
        <v/>
      </c>
    </row>
    <row r="105">
      <c r="A105" t="inlineStr">
        <is>
          <t>11</t>
        </is>
      </c>
      <c r="B105" t="inlineStr">
        <is>
          <t>Agriculture, Forestry, Fishing and Hunting</t>
        </is>
      </c>
      <c r="C105" t="inlineStr">
        <is>
          <t>49-3042</t>
        </is>
      </c>
      <c r="D105" t="inlineStr">
        <is>
          <t>Mobile Heavy Equipment Mechanics, Except Engines</t>
        </is>
      </c>
      <c r="E105" t="n">
        <v>1300</v>
      </c>
      <c r="F105" t="n">
        <v>57410</v>
      </c>
      <c r="G105">
        <f>IF(OR(E105="",F105=""),"",E105*F105)</f>
        <v/>
      </c>
      <c r="H105" s="41">
        <f>IFERROR(XLOOKUP(C105,'DATA Wharton'!$A$2:$A$785,'DATA Wharton'!$C$2:$C$785),"")</f>
        <v/>
      </c>
      <c r="I105">
        <f>IF(OR(G105="",H105=""),"",G105)</f>
        <v/>
      </c>
      <c r="J105">
        <f>IF(OR(I105="",H105=""),"",I105*H105)</f>
        <v/>
      </c>
      <c r="K105">
        <f>IF(G105="","Missing OEWS wage",IF(H105="","Missing Wharton SOC","Matched"))</f>
        <v/>
      </c>
    </row>
    <row r="106">
      <c r="A106" t="inlineStr">
        <is>
          <t>11</t>
        </is>
      </c>
      <c r="B106" t="inlineStr">
        <is>
          <t>Agriculture, Forestry, Fishing and Hunting</t>
        </is>
      </c>
      <c r="C106" t="inlineStr">
        <is>
          <t>49-9021</t>
        </is>
      </c>
      <c r="D106" t="inlineStr">
        <is>
          <t>Heating, Air Conditioning, and Refrigeration Mechanics and Installers</t>
        </is>
      </c>
      <c r="E106" t="n">
        <v>90</v>
      </c>
      <c r="F106" t="n">
        <v>62960</v>
      </c>
      <c r="G106">
        <f>IF(OR(E106="",F106=""),"",E106*F106)</f>
        <v/>
      </c>
      <c r="H106" s="41">
        <f>IFERROR(XLOOKUP(C106,'DATA Wharton'!$A$2:$A$785,'DATA Wharton'!$C$2:$C$785),"")</f>
        <v/>
      </c>
      <c r="I106">
        <f>IF(OR(G106="",H106=""),"",G106)</f>
        <v/>
      </c>
      <c r="J106">
        <f>IF(OR(I106="",H106=""),"",I106*H106)</f>
        <v/>
      </c>
      <c r="K106">
        <f>IF(G106="","Missing OEWS wage",IF(H106="","Missing Wharton SOC","Matched"))</f>
        <v/>
      </c>
    </row>
    <row r="107">
      <c r="A107" t="inlineStr">
        <is>
          <t>11</t>
        </is>
      </c>
      <c r="B107" t="inlineStr">
        <is>
          <t>Agriculture, Forestry, Fishing and Hunting</t>
        </is>
      </c>
      <c r="C107" t="inlineStr">
        <is>
          <t>49-9041</t>
        </is>
      </c>
      <c r="D107" t="inlineStr">
        <is>
          <t>Industrial Machinery Mechanics</t>
        </is>
      </c>
      <c r="E107" t="n">
        <v>1120</v>
      </c>
      <c r="F107" t="n">
        <v>56980</v>
      </c>
      <c r="G107">
        <f>IF(OR(E107="",F107=""),"",E107*F107)</f>
        <v/>
      </c>
      <c r="H107" s="41">
        <f>IFERROR(XLOOKUP(C107,'DATA Wharton'!$A$2:$A$785,'DATA Wharton'!$C$2:$C$785),"")</f>
        <v/>
      </c>
      <c r="I107">
        <f>IF(OR(G107="",H107=""),"",G107)</f>
        <v/>
      </c>
      <c r="J107">
        <f>IF(OR(I107="",H107=""),"",I107*H107)</f>
        <v/>
      </c>
      <c r="K107">
        <f>IF(G107="","Missing OEWS wage",IF(H107="","Missing Wharton SOC","Matched"))</f>
        <v/>
      </c>
    </row>
    <row r="108">
      <c r="A108" t="inlineStr">
        <is>
          <t>11</t>
        </is>
      </c>
      <c r="B108" t="inlineStr">
        <is>
          <t>Agriculture, Forestry, Fishing and Hunting</t>
        </is>
      </c>
      <c r="C108" t="inlineStr">
        <is>
          <t>49-9043</t>
        </is>
      </c>
      <c r="D108" t="inlineStr">
        <is>
          <t>Maintenance Workers, Machinery</t>
        </is>
      </c>
      <c r="E108" t="n">
        <v>250</v>
      </c>
      <c r="F108" t="n">
        <v>45340</v>
      </c>
      <c r="G108">
        <f>IF(OR(E108="",F108=""),"",E108*F108)</f>
        <v/>
      </c>
      <c r="H108" s="41">
        <f>IFERROR(XLOOKUP(C108,'DATA Wharton'!$A$2:$A$785,'DATA Wharton'!$C$2:$C$785),"")</f>
        <v/>
      </c>
      <c r="I108">
        <f>IF(OR(G108="",H108=""),"",G108)</f>
        <v/>
      </c>
      <c r="J108">
        <f>IF(OR(I108="",H108=""),"",I108*H108)</f>
        <v/>
      </c>
      <c r="K108">
        <f>IF(G108="","Missing OEWS wage",IF(H108="","Missing Wharton SOC","Matched"))</f>
        <v/>
      </c>
    </row>
    <row r="109">
      <c r="A109" t="inlineStr">
        <is>
          <t>11</t>
        </is>
      </c>
      <c r="B109" t="inlineStr">
        <is>
          <t>Agriculture, Forestry, Fishing and Hunting</t>
        </is>
      </c>
      <c r="C109" t="inlineStr">
        <is>
          <t>49-9071</t>
        </is>
      </c>
      <c r="D109" t="inlineStr">
        <is>
          <t>Maintenance and Repair Workers, General</t>
        </is>
      </c>
      <c r="E109" t="n">
        <v>3160</v>
      </c>
      <c r="F109" t="n">
        <v>47020</v>
      </c>
      <c r="G109">
        <f>IF(OR(E109="",F109=""),"",E109*F109)</f>
        <v/>
      </c>
      <c r="H109" s="41">
        <f>IFERROR(XLOOKUP(C109,'DATA Wharton'!$A$2:$A$785,'DATA Wharton'!$C$2:$C$785),"")</f>
        <v/>
      </c>
      <c r="I109">
        <f>IF(OR(G109="",H109=""),"",G109)</f>
        <v/>
      </c>
      <c r="J109">
        <f>IF(OR(I109="",H109=""),"",I109*H109)</f>
        <v/>
      </c>
      <c r="K109">
        <f>IF(G109="","Missing OEWS wage",IF(H109="","Missing Wharton SOC","Matched"))</f>
        <v/>
      </c>
    </row>
    <row r="110">
      <c r="A110" t="inlineStr">
        <is>
          <t>11</t>
        </is>
      </c>
      <c r="B110" t="inlineStr">
        <is>
          <t>Agriculture, Forestry, Fishing and Hunting</t>
        </is>
      </c>
      <c r="C110" t="inlineStr">
        <is>
          <t>49-9098</t>
        </is>
      </c>
      <c r="D110" t="inlineStr">
        <is>
          <t>Helpers--Installation, Maintenance, and Repair Workers</t>
        </is>
      </c>
      <c r="E110" t="n">
        <v>220</v>
      </c>
      <c r="G110">
        <f>IF(OR(E110="",F110=""),"",E110*F110)</f>
        <v/>
      </c>
      <c r="H110" s="41">
        <f>IFERROR(XLOOKUP(C110,'DATA Wharton'!$A$2:$A$785,'DATA Wharton'!$C$2:$C$785),"")</f>
        <v/>
      </c>
      <c r="I110">
        <f>IF(OR(G110="",H110=""),"",G110)</f>
        <v/>
      </c>
      <c r="J110">
        <f>IF(OR(I110="",H110=""),"",I110*H110)</f>
        <v/>
      </c>
      <c r="K110">
        <f>IF(G110="","Missing OEWS wage",IF(H110="","Missing Wharton SOC","Matched"))</f>
        <v/>
      </c>
    </row>
    <row r="111">
      <c r="A111" t="inlineStr">
        <is>
          <t>11</t>
        </is>
      </c>
      <c r="B111" t="inlineStr">
        <is>
          <t>Agriculture, Forestry, Fishing and Hunting</t>
        </is>
      </c>
      <c r="C111" t="inlineStr">
        <is>
          <t>49-9099</t>
        </is>
      </c>
      <c r="D111" t="inlineStr">
        <is>
          <t>Installation, Maintenance, and Repair Workers, All Other</t>
        </is>
      </c>
      <c r="E111" t="n">
        <v>60</v>
      </c>
      <c r="F111" t="n">
        <v>50350</v>
      </c>
      <c r="G111">
        <f>IF(OR(E111="",F111=""),"",E111*F111)</f>
        <v/>
      </c>
      <c r="H111" s="41">
        <f>IFERROR(XLOOKUP(C111,'DATA Wharton'!$A$2:$A$785,'DATA Wharton'!$C$2:$C$785),"")</f>
        <v/>
      </c>
      <c r="I111">
        <f>IF(OR(G111="",H111=""),"",G111)</f>
        <v/>
      </c>
      <c r="J111">
        <f>IF(OR(I111="",H111=""),"",I111*H111)</f>
        <v/>
      </c>
      <c r="K111">
        <f>IF(G111="","Missing OEWS wage",IF(H111="","Missing Wharton SOC","Matched"))</f>
        <v/>
      </c>
    </row>
    <row r="112">
      <c r="A112" t="inlineStr">
        <is>
          <t>11</t>
        </is>
      </c>
      <c r="B112" t="inlineStr">
        <is>
          <t>Agriculture, Forestry, Fishing and Hunting</t>
        </is>
      </c>
      <c r="C112" t="inlineStr">
        <is>
          <t>51-1011</t>
        </is>
      </c>
      <c r="D112" t="inlineStr">
        <is>
          <t>First-Line Supervisors of Production and Operating Workers</t>
        </is>
      </c>
      <c r="E112" t="n">
        <v>1500</v>
      </c>
      <c r="F112" t="n">
        <v>62390</v>
      </c>
      <c r="G112">
        <f>IF(OR(E112="",F112=""),"",E112*F112)</f>
        <v/>
      </c>
      <c r="H112" s="41">
        <f>IFERROR(XLOOKUP(C112,'DATA Wharton'!$A$2:$A$785,'DATA Wharton'!$C$2:$C$785),"")</f>
        <v/>
      </c>
      <c r="I112">
        <f>IF(OR(G112="",H112=""),"",G112)</f>
        <v/>
      </c>
      <c r="J112">
        <f>IF(OR(I112="",H112=""),"",I112*H112)</f>
        <v/>
      </c>
      <c r="K112">
        <f>IF(G112="","Missing OEWS wage",IF(H112="","Missing Wharton SOC","Matched"))</f>
        <v/>
      </c>
    </row>
    <row r="113">
      <c r="A113" t="inlineStr">
        <is>
          <t>11</t>
        </is>
      </c>
      <c r="B113" t="inlineStr">
        <is>
          <t>Agriculture, Forestry, Fishing and Hunting</t>
        </is>
      </c>
      <c r="C113" t="inlineStr">
        <is>
          <t>51-2090</t>
        </is>
      </c>
      <c r="D113" t="inlineStr">
        <is>
          <t>Miscellaneous Assemblers and Fabricators</t>
        </is>
      </c>
      <c r="E113" t="n">
        <v>50</v>
      </c>
      <c r="F113" t="n">
        <v>37370</v>
      </c>
      <c r="G113">
        <f>IF(OR(E113="",F113=""),"",E113*F113)</f>
        <v/>
      </c>
      <c r="H113" s="41">
        <f>IFERROR(XLOOKUP(C113,'DATA Wharton'!$A$2:$A$785,'DATA Wharton'!$C$2:$C$785),"")</f>
        <v/>
      </c>
      <c r="I113">
        <f>IF(OR(G113="",H113=""),"",G113)</f>
        <v/>
      </c>
      <c r="J113">
        <f>IF(OR(I113="",H113=""),"",I113*H113)</f>
        <v/>
      </c>
      <c r="K113">
        <f>IF(G113="","Missing OEWS wage",IF(H113="","Missing Wharton SOC","Matched"))</f>
        <v/>
      </c>
    </row>
    <row r="114">
      <c r="A114" t="inlineStr">
        <is>
          <t>11</t>
        </is>
      </c>
      <c r="B114" t="inlineStr">
        <is>
          <t>Agriculture, Forestry, Fishing and Hunting</t>
        </is>
      </c>
      <c r="C114" t="inlineStr">
        <is>
          <t>51-3091</t>
        </is>
      </c>
      <c r="D114" t="inlineStr">
        <is>
          <t>Food and Tobacco Roasting, Baking, and Drying Machine Operators and Tenders</t>
        </is>
      </c>
      <c r="E114" t="n">
        <v>570</v>
      </c>
      <c r="F114" t="n">
        <v>41400</v>
      </c>
      <c r="G114">
        <f>IF(OR(E114="",F114=""),"",E114*F114)</f>
        <v/>
      </c>
      <c r="H114" s="41">
        <f>IFERROR(XLOOKUP(C114,'DATA Wharton'!$A$2:$A$785,'DATA Wharton'!$C$2:$C$785),"")</f>
        <v/>
      </c>
      <c r="I114">
        <f>IF(OR(G114="",H114=""),"",G114)</f>
        <v/>
      </c>
      <c r="J114">
        <f>IF(OR(I114="",H114=""),"",I114*H114)</f>
        <v/>
      </c>
      <c r="K114">
        <f>IF(G114="","Missing OEWS wage",IF(H114="","Missing Wharton SOC","Matched"))</f>
        <v/>
      </c>
    </row>
    <row r="115">
      <c r="A115" t="inlineStr">
        <is>
          <t>11</t>
        </is>
      </c>
      <c r="B115" t="inlineStr">
        <is>
          <t>Agriculture, Forestry, Fishing and Hunting</t>
        </is>
      </c>
      <c r="C115" t="inlineStr">
        <is>
          <t>51-3092</t>
        </is>
      </c>
      <c r="D115" t="inlineStr">
        <is>
          <t>Food Batchmakers</t>
        </is>
      </c>
      <c r="F115" t="n">
        <v>37950</v>
      </c>
      <c r="G115">
        <f>IF(OR(E115="",F115=""),"",E115*F115)</f>
        <v/>
      </c>
      <c r="H115" s="41">
        <f>IFERROR(XLOOKUP(C115,'DATA Wharton'!$A$2:$A$785,'DATA Wharton'!$C$2:$C$785),"")</f>
        <v/>
      </c>
      <c r="I115">
        <f>IF(OR(G115="",H115=""),"",G115)</f>
        <v/>
      </c>
      <c r="J115">
        <f>IF(OR(I115="",H115=""),"",I115*H115)</f>
        <v/>
      </c>
      <c r="K115">
        <f>IF(G115="","Missing OEWS wage",IF(H115="","Missing Wharton SOC","Matched"))</f>
        <v/>
      </c>
    </row>
    <row r="116">
      <c r="A116" t="inlineStr">
        <is>
          <t>11</t>
        </is>
      </c>
      <c r="B116" t="inlineStr">
        <is>
          <t>Agriculture, Forestry, Fishing and Hunting</t>
        </is>
      </c>
      <c r="C116" t="inlineStr">
        <is>
          <t>51-3099</t>
        </is>
      </c>
      <c r="D116" t="inlineStr">
        <is>
          <t>Food Processing Workers, All Other</t>
        </is>
      </c>
      <c r="E116" t="n">
        <v>360</v>
      </c>
      <c r="F116" t="n">
        <v>31980</v>
      </c>
      <c r="G116">
        <f>IF(OR(E116="",F116=""),"",E116*F116)</f>
        <v/>
      </c>
      <c r="H116" s="41">
        <f>IFERROR(XLOOKUP(C116,'DATA Wharton'!$A$2:$A$785,'DATA Wharton'!$C$2:$C$785),"")</f>
        <v/>
      </c>
      <c r="I116">
        <f>IF(OR(G116="",H116=""),"",G116)</f>
        <v/>
      </c>
      <c r="J116">
        <f>IF(OR(I116="",H116=""),"",I116*H116)</f>
        <v/>
      </c>
      <c r="K116">
        <f>IF(G116="","Missing OEWS wage",IF(H116="","Missing Wharton SOC","Matched"))</f>
        <v/>
      </c>
    </row>
    <row r="117">
      <c r="A117" t="inlineStr">
        <is>
          <t>11</t>
        </is>
      </c>
      <c r="B117" t="inlineStr">
        <is>
          <t>Agriculture, Forestry, Fishing and Hunting</t>
        </is>
      </c>
      <c r="C117" t="inlineStr">
        <is>
          <t>51-4121</t>
        </is>
      </c>
      <c r="D117" t="inlineStr">
        <is>
          <t>Welders, Cutters, Solderers, and Brazers</t>
        </is>
      </c>
      <c r="E117" t="n">
        <v>280</v>
      </c>
      <c r="F117" t="n">
        <v>49290</v>
      </c>
      <c r="G117">
        <f>IF(OR(E117="",F117=""),"",E117*F117)</f>
        <v/>
      </c>
      <c r="H117" s="41">
        <f>IFERROR(XLOOKUP(C117,'DATA Wharton'!$A$2:$A$785,'DATA Wharton'!$C$2:$C$785),"")</f>
        <v/>
      </c>
      <c r="I117">
        <f>IF(OR(G117="",H117=""),"",G117)</f>
        <v/>
      </c>
      <c r="J117">
        <f>IF(OR(I117="",H117=""),"",I117*H117)</f>
        <v/>
      </c>
      <c r="K117">
        <f>IF(G117="","Missing OEWS wage",IF(H117="","Missing Wharton SOC","Matched"))</f>
        <v/>
      </c>
    </row>
    <row r="118">
      <c r="A118" t="inlineStr">
        <is>
          <t>11</t>
        </is>
      </c>
      <c r="B118" t="inlineStr">
        <is>
          <t>Agriculture, Forestry, Fishing and Hunting</t>
        </is>
      </c>
      <c r="C118" t="inlineStr">
        <is>
          <t>51-7041</t>
        </is>
      </c>
      <c r="D118" t="inlineStr">
        <is>
          <t>Sawing Machine Setters, Operators, and Tenders, Wood</t>
        </is>
      </c>
      <c r="E118" t="n">
        <v>430</v>
      </c>
      <c r="F118" t="n">
        <v>50280</v>
      </c>
      <c r="G118">
        <f>IF(OR(E118="",F118=""),"",E118*F118)</f>
        <v/>
      </c>
      <c r="H118" s="41">
        <f>IFERROR(XLOOKUP(C118,'DATA Wharton'!$A$2:$A$785,'DATA Wharton'!$C$2:$C$785),"")</f>
        <v/>
      </c>
      <c r="I118">
        <f>IF(OR(G118="",H118=""),"",G118)</f>
        <v/>
      </c>
      <c r="J118">
        <f>IF(OR(I118="",H118=""),"",I118*H118)</f>
        <v/>
      </c>
      <c r="K118">
        <f>IF(G118="","Missing OEWS wage",IF(H118="","Missing Wharton SOC","Matched"))</f>
        <v/>
      </c>
    </row>
    <row r="119">
      <c r="A119" t="inlineStr">
        <is>
          <t>11</t>
        </is>
      </c>
      <c r="B119" t="inlineStr">
        <is>
          <t>Agriculture, Forestry, Fishing and Hunting</t>
        </is>
      </c>
      <c r="C119" t="inlineStr">
        <is>
          <t>51-9012</t>
        </is>
      </c>
      <c r="D119" t="inlineStr">
        <is>
          <t>Separating, Filtering, Clarifying, Precipitating, and Still Machine Setters, Operators, and Tenders</t>
        </is>
      </c>
      <c r="E119" t="n">
        <v>740</v>
      </c>
      <c r="F119" t="n">
        <v>44300</v>
      </c>
      <c r="G119">
        <f>IF(OR(E119="",F119=""),"",E119*F119)</f>
        <v/>
      </c>
      <c r="H119" s="41">
        <f>IFERROR(XLOOKUP(C119,'DATA Wharton'!$A$2:$A$785,'DATA Wharton'!$C$2:$C$785),"")</f>
        <v/>
      </c>
      <c r="I119">
        <f>IF(OR(G119="",H119=""),"",G119)</f>
        <v/>
      </c>
      <c r="J119">
        <f>IF(OR(I119="",H119=""),"",I119*H119)</f>
        <v/>
      </c>
      <c r="K119">
        <f>IF(G119="","Missing OEWS wage",IF(H119="","Missing Wharton SOC","Matched"))</f>
        <v/>
      </c>
    </row>
    <row r="120">
      <c r="A120" t="inlineStr">
        <is>
          <t>11</t>
        </is>
      </c>
      <c r="B120" t="inlineStr">
        <is>
          <t>Agriculture, Forestry, Fishing and Hunting</t>
        </is>
      </c>
      <c r="C120" t="inlineStr">
        <is>
          <t>51-9021</t>
        </is>
      </c>
      <c r="D120" t="inlineStr">
        <is>
          <t>Crushing, Grinding, and Polishing Machine Setters, Operators, and Tenders</t>
        </is>
      </c>
      <c r="E120" t="n">
        <v>130</v>
      </c>
      <c r="F120" t="n">
        <v>47210</v>
      </c>
      <c r="G120">
        <f>IF(OR(E120="",F120=""),"",E120*F120)</f>
        <v/>
      </c>
      <c r="H120" s="41">
        <f>IFERROR(XLOOKUP(C120,'DATA Wharton'!$A$2:$A$785,'DATA Wharton'!$C$2:$C$785),"")</f>
        <v/>
      </c>
      <c r="I120">
        <f>IF(OR(G120="",H120=""),"",G120)</f>
        <v/>
      </c>
      <c r="J120">
        <f>IF(OR(I120="",H120=""),"",I120*H120)</f>
        <v/>
      </c>
      <c r="K120">
        <f>IF(G120="","Missing OEWS wage",IF(H120="","Missing Wharton SOC","Matched"))</f>
        <v/>
      </c>
    </row>
    <row r="121">
      <c r="A121" t="inlineStr">
        <is>
          <t>11</t>
        </is>
      </c>
      <c r="B121" t="inlineStr">
        <is>
          <t>Agriculture, Forestry, Fishing and Hunting</t>
        </is>
      </c>
      <c r="C121" t="inlineStr">
        <is>
          <t>51-9023</t>
        </is>
      </c>
      <c r="D121" t="inlineStr">
        <is>
          <t>Mixing and Blending Machine Setters, Operators, and Tenders</t>
        </is>
      </c>
      <c r="E121" t="n">
        <v>230</v>
      </c>
      <c r="F121" t="n">
        <v>44480</v>
      </c>
      <c r="G121">
        <f>IF(OR(E121="",F121=""),"",E121*F121)</f>
        <v/>
      </c>
      <c r="H121" s="41">
        <f>IFERROR(XLOOKUP(C121,'DATA Wharton'!$A$2:$A$785,'DATA Wharton'!$C$2:$C$785),"")</f>
        <v/>
      </c>
      <c r="I121">
        <f>IF(OR(G121="",H121=""),"",G121)</f>
        <v/>
      </c>
      <c r="J121">
        <f>IF(OR(I121="",H121=""),"",I121*H121)</f>
        <v/>
      </c>
      <c r="K121">
        <f>IF(G121="","Missing OEWS wage",IF(H121="","Missing Wharton SOC","Matched"))</f>
        <v/>
      </c>
    </row>
    <row r="122">
      <c r="A122" t="inlineStr">
        <is>
          <t>11</t>
        </is>
      </c>
      <c r="B122" t="inlineStr">
        <is>
          <t>Agriculture, Forestry, Fishing and Hunting</t>
        </is>
      </c>
      <c r="C122" t="inlineStr">
        <is>
          <t>51-9031</t>
        </is>
      </c>
      <c r="D122" t="inlineStr">
        <is>
          <t>Cutters and Trimmers, Hand</t>
        </is>
      </c>
      <c r="F122" t="n">
        <v>36820</v>
      </c>
      <c r="G122">
        <f>IF(OR(E122="",F122=""),"",E122*F122)</f>
        <v/>
      </c>
      <c r="H122" s="41">
        <f>IFERROR(XLOOKUP(C122,'DATA Wharton'!$A$2:$A$785,'DATA Wharton'!$C$2:$C$785),"")</f>
        <v/>
      </c>
      <c r="I122">
        <f>IF(OR(G122="",H122=""),"",G122)</f>
        <v/>
      </c>
      <c r="J122">
        <f>IF(OR(I122="",H122=""),"",I122*H122)</f>
        <v/>
      </c>
      <c r="K122">
        <f>IF(G122="","Missing OEWS wage",IF(H122="","Missing Wharton SOC","Matched"))</f>
        <v/>
      </c>
    </row>
    <row r="123">
      <c r="A123" t="inlineStr">
        <is>
          <t>11</t>
        </is>
      </c>
      <c r="B123" t="inlineStr">
        <is>
          <t>Agriculture, Forestry, Fishing and Hunting</t>
        </is>
      </c>
      <c r="C123" t="inlineStr">
        <is>
          <t>51-9032</t>
        </is>
      </c>
      <c r="D123" t="inlineStr">
        <is>
          <t>Cutting and Slicing Machine Setters, Operators, and Tenders</t>
        </is>
      </c>
      <c r="E123" t="n">
        <v>100</v>
      </c>
      <c r="F123" t="n">
        <v>45530</v>
      </c>
      <c r="G123">
        <f>IF(OR(E123="",F123=""),"",E123*F123)</f>
        <v/>
      </c>
      <c r="H123" s="41">
        <f>IFERROR(XLOOKUP(C123,'DATA Wharton'!$A$2:$A$785,'DATA Wharton'!$C$2:$C$785),"")</f>
        <v/>
      </c>
      <c r="I123">
        <f>IF(OR(G123="",H123=""),"",G123)</f>
        <v/>
      </c>
      <c r="J123">
        <f>IF(OR(I123="",H123=""),"",I123*H123)</f>
        <v/>
      </c>
      <c r="K123">
        <f>IF(G123="","Missing OEWS wage",IF(H123="","Missing Wharton SOC","Matched"))</f>
        <v/>
      </c>
    </row>
    <row r="124">
      <c r="A124" t="inlineStr">
        <is>
          <t>11</t>
        </is>
      </c>
      <c r="B124" t="inlineStr">
        <is>
          <t>Agriculture, Forestry, Fishing and Hunting</t>
        </is>
      </c>
      <c r="C124" t="inlineStr">
        <is>
          <t>51-9041</t>
        </is>
      </c>
      <c r="D124" t="inlineStr">
        <is>
          <t>Extruding, Forming, Pressing, and Compacting Machine Setters, Operators, and Tenders</t>
        </is>
      </c>
      <c r="E124" t="n">
        <v>70</v>
      </c>
      <c r="G124">
        <f>IF(OR(E124="",F124=""),"",E124*F124)</f>
        <v/>
      </c>
      <c r="H124" s="41">
        <f>IFERROR(XLOOKUP(C124,'DATA Wharton'!$A$2:$A$785,'DATA Wharton'!$C$2:$C$785),"")</f>
        <v/>
      </c>
      <c r="I124">
        <f>IF(OR(G124="",H124=""),"",G124)</f>
        <v/>
      </c>
      <c r="J124">
        <f>IF(OR(I124="",H124=""),"",I124*H124)</f>
        <v/>
      </c>
      <c r="K124">
        <f>IF(G124="","Missing OEWS wage",IF(H124="","Missing Wharton SOC","Matched"))</f>
        <v/>
      </c>
    </row>
    <row r="125">
      <c r="A125" t="inlineStr">
        <is>
          <t>11</t>
        </is>
      </c>
      <c r="B125" t="inlineStr">
        <is>
          <t>Agriculture, Forestry, Fishing and Hunting</t>
        </is>
      </c>
      <c r="C125" t="inlineStr">
        <is>
          <t>51-9061</t>
        </is>
      </c>
      <c r="D125" t="inlineStr">
        <is>
          <t>Inspectors, Testers, Sorters, Samplers, and Weighers</t>
        </is>
      </c>
      <c r="E125" t="n">
        <v>2080</v>
      </c>
      <c r="F125" t="n">
        <v>41850</v>
      </c>
      <c r="G125">
        <f>IF(OR(E125="",F125=""),"",E125*F125)</f>
        <v/>
      </c>
      <c r="H125" s="41">
        <f>IFERROR(XLOOKUP(C125,'DATA Wharton'!$A$2:$A$785,'DATA Wharton'!$C$2:$C$785),"")</f>
        <v/>
      </c>
      <c r="I125">
        <f>IF(OR(G125="",H125=""),"",G125)</f>
        <v/>
      </c>
      <c r="J125">
        <f>IF(OR(I125="",H125=""),"",I125*H125)</f>
        <v/>
      </c>
      <c r="K125">
        <f>IF(G125="","Missing OEWS wage",IF(H125="","Missing Wharton SOC","Matched"))</f>
        <v/>
      </c>
    </row>
    <row r="126">
      <c r="A126" t="inlineStr">
        <is>
          <t>11</t>
        </is>
      </c>
      <c r="B126" t="inlineStr">
        <is>
          <t>Agriculture, Forestry, Fishing and Hunting</t>
        </is>
      </c>
      <c r="C126" t="inlineStr">
        <is>
          <t>51-9111</t>
        </is>
      </c>
      <c r="D126" t="inlineStr">
        <is>
          <t>Packaging and Filling Machine Operators and Tenders</t>
        </is>
      </c>
      <c r="E126" t="n">
        <v>4740</v>
      </c>
      <c r="F126" t="n">
        <v>39870</v>
      </c>
      <c r="G126">
        <f>IF(OR(E126="",F126=""),"",E126*F126)</f>
        <v/>
      </c>
      <c r="H126" s="41">
        <f>IFERROR(XLOOKUP(C126,'DATA Wharton'!$A$2:$A$785,'DATA Wharton'!$C$2:$C$785),"")</f>
        <v/>
      </c>
      <c r="I126">
        <f>IF(OR(G126="",H126=""),"",G126)</f>
        <v/>
      </c>
      <c r="J126">
        <f>IF(OR(I126="",H126=""),"",I126*H126)</f>
        <v/>
      </c>
      <c r="K126">
        <f>IF(G126="","Missing OEWS wage",IF(H126="","Missing Wharton SOC","Matched"))</f>
        <v/>
      </c>
    </row>
    <row r="127">
      <c r="A127" t="inlineStr">
        <is>
          <t>11</t>
        </is>
      </c>
      <c r="B127" t="inlineStr">
        <is>
          <t>Agriculture, Forestry, Fishing and Hunting</t>
        </is>
      </c>
      <c r="C127" t="inlineStr">
        <is>
          <t>51-9192</t>
        </is>
      </c>
      <c r="D127" t="inlineStr">
        <is>
          <t>Cleaning, Washing, and Metal Pickling Equipment Operators and Tenders</t>
        </is>
      </c>
      <c r="E127" t="n">
        <v>130</v>
      </c>
      <c r="F127" t="n">
        <v>42800</v>
      </c>
      <c r="G127">
        <f>IF(OR(E127="",F127=""),"",E127*F127)</f>
        <v/>
      </c>
      <c r="H127" s="41">
        <f>IFERROR(XLOOKUP(C127,'DATA Wharton'!$A$2:$A$785,'DATA Wharton'!$C$2:$C$785),"")</f>
        <v/>
      </c>
      <c r="I127">
        <f>IF(OR(G127="",H127=""),"",G127)</f>
        <v/>
      </c>
      <c r="J127">
        <f>IF(OR(I127="",H127=""),"",I127*H127)</f>
        <v/>
      </c>
      <c r="K127">
        <f>IF(G127="","Missing OEWS wage",IF(H127="","Missing Wharton SOC","Matched"))</f>
        <v/>
      </c>
    </row>
    <row r="128">
      <c r="A128" t="inlineStr">
        <is>
          <t>11</t>
        </is>
      </c>
      <c r="B128" t="inlineStr">
        <is>
          <t>Agriculture, Forestry, Fishing and Hunting</t>
        </is>
      </c>
      <c r="C128" t="inlineStr">
        <is>
          <t>51-9196</t>
        </is>
      </c>
      <c r="D128" t="inlineStr">
        <is>
          <t>Paper Goods Machine Setters, Operators, and Tenders</t>
        </is>
      </c>
      <c r="E128" t="n">
        <v>320</v>
      </c>
      <c r="F128" t="n">
        <v>38480</v>
      </c>
      <c r="G128">
        <f>IF(OR(E128="",F128=""),"",E128*F128)</f>
        <v/>
      </c>
      <c r="H128" s="41">
        <f>IFERROR(XLOOKUP(C128,'DATA Wharton'!$A$2:$A$785,'DATA Wharton'!$C$2:$C$785),"")</f>
        <v/>
      </c>
      <c r="I128">
        <f>IF(OR(G128="",H128=""),"",G128)</f>
        <v/>
      </c>
      <c r="J128">
        <f>IF(OR(I128="",H128=""),"",I128*H128)</f>
        <v/>
      </c>
      <c r="K128">
        <f>IF(G128="","Missing OEWS wage",IF(H128="","Missing Wharton SOC","Matched"))</f>
        <v/>
      </c>
    </row>
    <row r="129">
      <c r="A129" t="inlineStr">
        <is>
          <t>11</t>
        </is>
      </c>
      <c r="B129" t="inlineStr">
        <is>
          <t>Agriculture, Forestry, Fishing and Hunting</t>
        </is>
      </c>
      <c r="C129" t="inlineStr">
        <is>
          <t>51-9198</t>
        </is>
      </c>
      <c r="D129" t="inlineStr">
        <is>
          <t>Helpers--Production Workers</t>
        </is>
      </c>
      <c r="E129" t="n">
        <v>240</v>
      </c>
      <c r="F129" t="n">
        <v>40280</v>
      </c>
      <c r="G129">
        <f>IF(OR(E129="",F129=""),"",E129*F129)</f>
        <v/>
      </c>
      <c r="H129" s="41">
        <f>IFERROR(XLOOKUP(C129,'DATA Wharton'!$A$2:$A$785,'DATA Wharton'!$C$2:$C$785),"")</f>
        <v/>
      </c>
      <c r="I129">
        <f>IF(OR(G129="",H129=""),"",G129)</f>
        <v/>
      </c>
      <c r="J129">
        <f>IF(OR(I129="",H129=""),"",I129*H129)</f>
        <v/>
      </c>
      <c r="K129">
        <f>IF(G129="","Missing OEWS wage",IF(H129="","Missing Wharton SOC","Matched"))</f>
        <v/>
      </c>
    </row>
    <row r="130">
      <c r="A130" t="inlineStr">
        <is>
          <t>11</t>
        </is>
      </c>
      <c r="B130" t="inlineStr">
        <is>
          <t>Agriculture, Forestry, Fishing and Hunting</t>
        </is>
      </c>
      <c r="C130" t="inlineStr">
        <is>
          <t>51-9199</t>
        </is>
      </c>
      <c r="D130" t="inlineStr">
        <is>
          <t>Production Workers, All Other</t>
        </is>
      </c>
      <c r="E130" t="n">
        <v>210</v>
      </c>
      <c r="F130" t="n">
        <v>42180</v>
      </c>
      <c r="G130">
        <f>IF(OR(E130="",F130=""),"",E130*F130)</f>
        <v/>
      </c>
      <c r="H130" s="41">
        <f>IFERROR(XLOOKUP(C130,'DATA Wharton'!$A$2:$A$785,'DATA Wharton'!$C$2:$C$785),"")</f>
        <v/>
      </c>
      <c r="I130">
        <f>IF(OR(G130="",H130=""),"",G130)</f>
        <v/>
      </c>
      <c r="J130">
        <f>IF(OR(I130="",H130=""),"",I130*H130)</f>
        <v/>
      </c>
      <c r="K130">
        <f>IF(G130="","Missing OEWS wage",IF(H130="","Missing Wharton SOC","Matched"))</f>
        <v/>
      </c>
    </row>
    <row r="131">
      <c r="A131" t="inlineStr">
        <is>
          <t>11</t>
        </is>
      </c>
      <c r="B131" t="inlineStr">
        <is>
          <t>Agriculture, Forestry, Fishing and Hunting</t>
        </is>
      </c>
      <c r="C131" t="inlineStr">
        <is>
          <t>53-1047</t>
        </is>
      </c>
      <c r="D131" t="inlineStr">
        <is>
          <t>First-Line Supervisors of Transportation and Material Moving Workers, Except Aircraft Cargo Handling Supervisors</t>
        </is>
      </c>
      <c r="E131" t="n">
        <v>1860</v>
      </c>
      <c r="F131" t="n">
        <v>60310</v>
      </c>
      <c r="G131">
        <f>IF(OR(E131="",F131=""),"",E131*F131)</f>
        <v/>
      </c>
      <c r="H131" s="41">
        <f>IFERROR(XLOOKUP(C131,'DATA Wharton'!$A$2:$A$785,'DATA Wharton'!$C$2:$C$785),"")</f>
        <v/>
      </c>
      <c r="I131">
        <f>IF(OR(G131="",H131=""),"",G131)</f>
        <v/>
      </c>
      <c r="J131">
        <f>IF(OR(I131="",H131=""),"",I131*H131)</f>
        <v/>
      </c>
      <c r="K131">
        <f>IF(G131="","Missing OEWS wage",IF(H131="","Missing Wharton SOC","Matched"))</f>
        <v/>
      </c>
    </row>
    <row r="132">
      <c r="A132" t="inlineStr">
        <is>
          <t>11</t>
        </is>
      </c>
      <c r="B132" t="inlineStr">
        <is>
          <t>Agriculture, Forestry, Fishing and Hunting</t>
        </is>
      </c>
      <c r="C132" t="inlineStr">
        <is>
          <t>53-2012</t>
        </is>
      </c>
      <c r="D132" t="inlineStr">
        <is>
          <t>Commercial Pilots</t>
        </is>
      </c>
      <c r="E132" t="n">
        <v>830</v>
      </c>
      <c r="F132" t="n">
        <v>84540</v>
      </c>
      <c r="G132">
        <f>IF(OR(E132="",F132=""),"",E132*F132)</f>
        <v/>
      </c>
      <c r="H132" s="41">
        <f>IFERROR(XLOOKUP(C132,'DATA Wharton'!$A$2:$A$785,'DATA Wharton'!$C$2:$C$785),"")</f>
        <v/>
      </c>
      <c r="I132">
        <f>IF(OR(G132="",H132=""),"",G132)</f>
        <v/>
      </c>
      <c r="J132">
        <f>IF(OR(I132="",H132=""),"",I132*H132)</f>
        <v/>
      </c>
      <c r="K132">
        <f>IF(G132="","Missing OEWS wage",IF(H132="","Missing Wharton SOC","Matched"))</f>
        <v/>
      </c>
    </row>
    <row r="133">
      <c r="A133" t="inlineStr">
        <is>
          <t>11</t>
        </is>
      </c>
      <c r="B133" t="inlineStr">
        <is>
          <t>Agriculture, Forestry, Fishing and Hunting</t>
        </is>
      </c>
      <c r="C133" t="inlineStr">
        <is>
          <t>53-3031</t>
        </is>
      </c>
      <c r="D133" t="inlineStr">
        <is>
          <t>Driver/Sales Workers</t>
        </is>
      </c>
      <c r="E133" t="n">
        <v>50</v>
      </c>
      <c r="F133" t="n">
        <v>41570</v>
      </c>
      <c r="G133">
        <f>IF(OR(E133="",F133=""),"",E133*F133)</f>
        <v/>
      </c>
      <c r="H133" s="41">
        <f>IFERROR(XLOOKUP(C133,'DATA Wharton'!$A$2:$A$785,'DATA Wharton'!$C$2:$C$785),"")</f>
        <v/>
      </c>
      <c r="I133">
        <f>IF(OR(G133="",H133=""),"",G133)</f>
        <v/>
      </c>
      <c r="J133">
        <f>IF(OR(I133="",H133=""),"",I133*H133)</f>
        <v/>
      </c>
      <c r="K133">
        <f>IF(G133="","Missing OEWS wage",IF(H133="","Missing Wharton SOC","Matched"))</f>
        <v/>
      </c>
    </row>
    <row r="134">
      <c r="A134" t="inlineStr">
        <is>
          <t>11</t>
        </is>
      </c>
      <c r="B134" t="inlineStr">
        <is>
          <t>Agriculture, Forestry, Fishing and Hunting</t>
        </is>
      </c>
      <c r="C134" t="inlineStr">
        <is>
          <t>53-3032</t>
        </is>
      </c>
      <c r="D134" t="inlineStr">
        <is>
          <t>Heavy and Tractor-Trailer Truck Drivers</t>
        </is>
      </c>
      <c r="E134" t="n">
        <v>14930</v>
      </c>
      <c r="F134" t="n">
        <v>51330</v>
      </c>
      <c r="G134">
        <f>IF(OR(E134="",F134=""),"",E134*F134)</f>
        <v/>
      </c>
      <c r="H134" s="41">
        <f>IFERROR(XLOOKUP(C134,'DATA Wharton'!$A$2:$A$785,'DATA Wharton'!$C$2:$C$785),"")</f>
        <v/>
      </c>
      <c r="I134">
        <f>IF(OR(G134="",H134=""),"",G134)</f>
        <v/>
      </c>
      <c r="J134">
        <f>IF(OR(I134="",H134=""),"",I134*H134)</f>
        <v/>
      </c>
      <c r="K134">
        <f>IF(G134="","Missing OEWS wage",IF(H134="","Missing Wharton SOC","Matched"))</f>
        <v/>
      </c>
    </row>
    <row r="135">
      <c r="A135" t="inlineStr">
        <is>
          <t>11</t>
        </is>
      </c>
      <c r="B135" t="inlineStr">
        <is>
          <t>Agriculture, Forestry, Fishing and Hunting</t>
        </is>
      </c>
      <c r="C135" t="inlineStr">
        <is>
          <t>53-3033</t>
        </is>
      </c>
      <c r="D135" t="inlineStr">
        <is>
          <t>Light Truck Drivers</t>
        </is>
      </c>
      <c r="E135" t="n">
        <v>660</v>
      </c>
      <c r="F135" t="n">
        <v>39350</v>
      </c>
      <c r="G135">
        <f>IF(OR(E135="",F135=""),"",E135*F135)</f>
        <v/>
      </c>
      <c r="H135" s="41">
        <f>IFERROR(XLOOKUP(C135,'DATA Wharton'!$A$2:$A$785,'DATA Wharton'!$C$2:$C$785),"")</f>
        <v/>
      </c>
      <c r="I135">
        <f>IF(OR(G135="",H135=""),"",G135)</f>
        <v/>
      </c>
      <c r="J135">
        <f>IF(OR(I135="",H135=""),"",I135*H135)</f>
        <v/>
      </c>
      <c r="K135">
        <f>IF(G135="","Missing OEWS wage",IF(H135="","Missing Wharton SOC","Matched"))</f>
        <v/>
      </c>
    </row>
    <row r="136">
      <c r="A136" t="inlineStr">
        <is>
          <t>11</t>
        </is>
      </c>
      <c r="B136" t="inlineStr">
        <is>
          <t>Agriculture, Forestry, Fishing and Hunting</t>
        </is>
      </c>
      <c r="C136" t="inlineStr">
        <is>
          <t>53-3053</t>
        </is>
      </c>
      <c r="D136" t="inlineStr">
        <is>
          <t>Shuttle Drivers and Chauffeurs</t>
        </is>
      </c>
      <c r="E136" t="n">
        <v>180</v>
      </c>
      <c r="F136" t="n">
        <v>44000</v>
      </c>
      <c r="G136">
        <f>IF(OR(E136="",F136=""),"",E136*F136)</f>
        <v/>
      </c>
      <c r="H136" s="41">
        <f>IFERROR(XLOOKUP(C136,'DATA Wharton'!$A$2:$A$785,'DATA Wharton'!$C$2:$C$785),"")</f>
        <v/>
      </c>
      <c r="I136">
        <f>IF(OR(G136="",H136=""),"",G136)</f>
        <v/>
      </c>
      <c r="J136">
        <f>IF(OR(I136="",H136=""),"",I136*H136)</f>
        <v/>
      </c>
      <c r="K136">
        <f>IF(G136="","Missing OEWS wage",IF(H136="","Missing Wharton SOC","Matched"))</f>
        <v/>
      </c>
    </row>
    <row r="137">
      <c r="A137" t="inlineStr">
        <is>
          <t>11</t>
        </is>
      </c>
      <c r="B137" t="inlineStr">
        <is>
          <t>Agriculture, Forestry, Fishing and Hunting</t>
        </is>
      </c>
      <c r="C137" t="inlineStr">
        <is>
          <t>53-7041</t>
        </is>
      </c>
      <c r="D137" t="inlineStr">
        <is>
          <t>Hoist and Winch Operators</t>
        </is>
      </c>
      <c r="E137" t="n">
        <v>50</v>
      </c>
      <c r="F137" t="n">
        <v>61090</v>
      </c>
      <c r="G137">
        <f>IF(OR(E137="",F137=""),"",E137*F137)</f>
        <v/>
      </c>
      <c r="H137" s="41">
        <f>IFERROR(XLOOKUP(C137,'DATA Wharton'!$A$2:$A$785,'DATA Wharton'!$C$2:$C$785),"")</f>
        <v/>
      </c>
      <c r="I137">
        <f>IF(OR(G137="",H137=""),"",G137)</f>
        <v/>
      </c>
      <c r="J137">
        <f>IF(OR(I137="",H137=""),"",I137*H137)</f>
        <v/>
      </c>
      <c r="K137">
        <f>IF(G137="","Missing OEWS wage",IF(H137="","Missing Wharton SOC","Matched"))</f>
        <v/>
      </c>
    </row>
    <row r="138">
      <c r="A138" t="inlineStr">
        <is>
          <t>11</t>
        </is>
      </c>
      <c r="B138" t="inlineStr">
        <is>
          <t>Agriculture, Forestry, Fishing and Hunting</t>
        </is>
      </c>
      <c r="C138" t="inlineStr">
        <is>
          <t>53-7051</t>
        </is>
      </c>
      <c r="D138" t="inlineStr">
        <is>
          <t>Industrial Truck and Tractor Operators</t>
        </is>
      </c>
      <c r="E138" t="n">
        <v>7060</v>
      </c>
      <c r="F138" t="n">
        <v>40250</v>
      </c>
      <c r="G138">
        <f>IF(OR(E138="",F138=""),"",E138*F138)</f>
        <v/>
      </c>
      <c r="H138" s="41">
        <f>IFERROR(XLOOKUP(C138,'DATA Wharton'!$A$2:$A$785,'DATA Wharton'!$C$2:$C$785),"")</f>
        <v/>
      </c>
      <c r="I138">
        <f>IF(OR(G138="",H138=""),"",G138)</f>
        <v/>
      </c>
      <c r="J138">
        <f>IF(OR(I138="",H138=""),"",I138*H138)</f>
        <v/>
      </c>
      <c r="K138">
        <f>IF(G138="","Missing OEWS wage",IF(H138="","Missing Wharton SOC","Matched"))</f>
        <v/>
      </c>
    </row>
    <row r="139">
      <c r="A139" t="inlineStr">
        <is>
          <t>11</t>
        </is>
      </c>
      <c r="B139" t="inlineStr">
        <is>
          <t>Agriculture, Forestry, Fishing and Hunting</t>
        </is>
      </c>
      <c r="C139" t="inlineStr">
        <is>
          <t>53-7061</t>
        </is>
      </c>
      <c r="D139" t="inlineStr">
        <is>
          <t>Cleaners of Vehicles and Equipment</t>
        </is>
      </c>
      <c r="E139" t="n">
        <v>1980</v>
      </c>
      <c r="F139" t="n">
        <v>38890</v>
      </c>
      <c r="G139">
        <f>IF(OR(E139="",F139=""),"",E139*F139)</f>
        <v/>
      </c>
      <c r="H139" s="41">
        <f>IFERROR(XLOOKUP(C139,'DATA Wharton'!$A$2:$A$785,'DATA Wharton'!$C$2:$C$785),"")</f>
        <v/>
      </c>
      <c r="I139">
        <f>IF(OR(G139="",H139=""),"",G139)</f>
        <v/>
      </c>
      <c r="J139">
        <f>IF(OR(I139="",H139=""),"",I139*H139)</f>
        <v/>
      </c>
      <c r="K139">
        <f>IF(G139="","Missing OEWS wage",IF(H139="","Missing Wharton SOC","Matched"))</f>
        <v/>
      </c>
    </row>
    <row r="140">
      <c r="A140" t="inlineStr">
        <is>
          <t>11</t>
        </is>
      </c>
      <c r="B140" t="inlineStr">
        <is>
          <t>Agriculture, Forestry, Fishing and Hunting</t>
        </is>
      </c>
      <c r="C140" t="inlineStr">
        <is>
          <t>53-7062</t>
        </is>
      </c>
      <c r="D140" t="inlineStr">
        <is>
          <t>Laborers and Freight, Stock, and Material Movers, Hand</t>
        </is>
      </c>
      <c r="E140" t="n">
        <v>9710</v>
      </c>
      <c r="F140" t="n">
        <v>36610</v>
      </c>
      <c r="G140">
        <f>IF(OR(E140="",F140=""),"",E140*F140)</f>
        <v/>
      </c>
      <c r="H140" s="41">
        <f>IFERROR(XLOOKUP(C140,'DATA Wharton'!$A$2:$A$785,'DATA Wharton'!$C$2:$C$785),"")</f>
        <v/>
      </c>
      <c r="I140">
        <f>IF(OR(G140="",H140=""),"",G140)</f>
        <v/>
      </c>
      <c r="J140">
        <f>IF(OR(I140="",H140=""),"",I140*H140)</f>
        <v/>
      </c>
      <c r="K140">
        <f>IF(G140="","Missing OEWS wage",IF(H140="","Missing Wharton SOC","Matched"))</f>
        <v/>
      </c>
    </row>
    <row r="141">
      <c r="A141" t="inlineStr">
        <is>
          <t>11</t>
        </is>
      </c>
      <c r="B141" t="inlineStr">
        <is>
          <t>Agriculture, Forestry, Fishing and Hunting</t>
        </is>
      </c>
      <c r="C141" t="inlineStr">
        <is>
          <t>53-7063</t>
        </is>
      </c>
      <c r="D141" t="inlineStr">
        <is>
          <t>Machine Feeders and Offbearers</t>
        </is>
      </c>
      <c r="E141" t="n">
        <v>160</v>
      </c>
      <c r="F141" t="n">
        <v>38690</v>
      </c>
      <c r="G141">
        <f>IF(OR(E141="",F141=""),"",E141*F141)</f>
        <v/>
      </c>
      <c r="H141" s="41">
        <f>IFERROR(XLOOKUP(C141,'DATA Wharton'!$A$2:$A$785,'DATA Wharton'!$C$2:$C$785),"")</f>
        <v/>
      </c>
      <c r="I141">
        <f>IF(OR(G141="",H141=""),"",G141)</f>
        <v/>
      </c>
      <c r="J141">
        <f>IF(OR(I141="",H141=""),"",I141*H141)</f>
        <v/>
      </c>
      <c r="K141">
        <f>IF(G141="","Missing OEWS wage",IF(H141="","Missing Wharton SOC","Matched"))</f>
        <v/>
      </c>
    </row>
    <row r="142">
      <c r="A142" t="inlineStr">
        <is>
          <t>11</t>
        </is>
      </c>
      <c r="B142" t="inlineStr">
        <is>
          <t>Agriculture, Forestry, Fishing and Hunting</t>
        </is>
      </c>
      <c r="C142" t="inlineStr">
        <is>
          <t>53-7064</t>
        </is>
      </c>
      <c r="D142" t="inlineStr">
        <is>
          <t>Packers and Packagers, Hand</t>
        </is>
      </c>
      <c r="E142" t="n">
        <v>17920</v>
      </c>
      <c r="F142" t="n">
        <v>35420</v>
      </c>
      <c r="G142">
        <f>IF(OR(E142="",F142=""),"",E142*F142)</f>
        <v/>
      </c>
      <c r="H142" s="41">
        <f>IFERROR(XLOOKUP(C142,'DATA Wharton'!$A$2:$A$785,'DATA Wharton'!$C$2:$C$785),"")</f>
        <v/>
      </c>
      <c r="I142">
        <f>IF(OR(G142="",H142=""),"",G142)</f>
        <v/>
      </c>
      <c r="J142">
        <f>IF(OR(I142="",H142=""),"",I142*H142)</f>
        <v/>
      </c>
      <c r="K142">
        <f>IF(G142="","Missing OEWS wage",IF(H142="","Missing Wharton SOC","Matched"))</f>
        <v/>
      </c>
    </row>
    <row r="143">
      <c r="A143" t="inlineStr">
        <is>
          <t>11</t>
        </is>
      </c>
      <c r="B143" t="inlineStr">
        <is>
          <t>Agriculture, Forestry, Fishing and Hunting</t>
        </is>
      </c>
      <c r="C143" t="inlineStr">
        <is>
          <t>53-7065</t>
        </is>
      </c>
      <c r="D143" t="inlineStr">
        <is>
          <t>Stockers and Order Fillers</t>
        </is>
      </c>
      <c r="F143" t="n">
        <v>34470</v>
      </c>
      <c r="G143">
        <f>IF(OR(E143="",F143=""),"",E143*F143)</f>
        <v/>
      </c>
      <c r="H143" s="41">
        <f>IFERROR(XLOOKUP(C143,'DATA Wharton'!$A$2:$A$785,'DATA Wharton'!$C$2:$C$785),"")</f>
        <v/>
      </c>
      <c r="I143">
        <f>IF(OR(G143="",H143=""),"",G143)</f>
        <v/>
      </c>
      <c r="J143">
        <f>IF(OR(I143="",H143=""),"",I143*H143)</f>
        <v/>
      </c>
      <c r="K143">
        <f>IF(G143="","Missing OEWS wage",IF(H143="","Missing Wharton SOC","Matched"))</f>
        <v/>
      </c>
    </row>
    <row r="144">
      <c r="A144" t="inlineStr">
        <is>
          <t>11</t>
        </is>
      </c>
      <c r="B144" t="inlineStr">
        <is>
          <t>Agriculture, Forestry, Fishing and Hunting</t>
        </is>
      </c>
      <c r="C144" t="inlineStr">
        <is>
          <t>53-7199</t>
        </is>
      </c>
      <c r="D144" t="inlineStr">
        <is>
          <t>Material Moving Workers, All Other</t>
        </is>
      </c>
      <c r="E144" t="n">
        <v>70</v>
      </c>
      <c r="F144" t="n">
        <v>37600</v>
      </c>
      <c r="G144">
        <f>IF(OR(E144="",F144=""),"",E144*F144)</f>
        <v/>
      </c>
      <c r="H144" s="41">
        <f>IFERROR(XLOOKUP(C144,'DATA Wharton'!$A$2:$A$785,'DATA Wharton'!$C$2:$C$785),"")</f>
        <v/>
      </c>
      <c r="I144">
        <f>IF(OR(G144="",H144=""),"",G144)</f>
        <v/>
      </c>
      <c r="J144">
        <f>IF(OR(I144="",H144=""),"",I144*H144)</f>
        <v/>
      </c>
      <c r="K144">
        <f>IF(G144="","Missing OEWS wage",IF(H144="","Missing Wharton SOC","Matched"))</f>
        <v/>
      </c>
    </row>
    <row r="145">
      <c r="A145" t="inlineStr">
        <is>
          <t>21</t>
        </is>
      </c>
      <c r="B145" t="inlineStr">
        <is>
          <t>Mining, Quarrying, and Oil and Gas Extraction</t>
        </is>
      </c>
      <c r="C145" t="inlineStr">
        <is>
          <t>11-1011</t>
        </is>
      </c>
      <c r="D145" t="inlineStr">
        <is>
          <t>Chief Executives</t>
        </is>
      </c>
      <c r="E145" t="n">
        <v>680</v>
      </c>
      <c r="F145" t="n">
        <v>371920</v>
      </c>
      <c r="G145">
        <f>IF(OR(E145="",F145=""),"",E145*F145)</f>
        <v/>
      </c>
      <c r="H145" s="41">
        <f>IFERROR(XLOOKUP(C145,'DATA Wharton'!$A$2:$A$785,'DATA Wharton'!$C$2:$C$785),"")</f>
        <v/>
      </c>
      <c r="I145">
        <f>IF(OR(G145="",H145=""),"",G145)</f>
        <v/>
      </c>
      <c r="J145">
        <f>IF(OR(I145="",H145=""),"",I145*H145)</f>
        <v/>
      </c>
      <c r="K145">
        <f>IF(G145="","Missing OEWS wage",IF(H145="","Missing Wharton SOC","Matched"))</f>
        <v/>
      </c>
    </row>
    <row r="146">
      <c r="A146" t="inlineStr">
        <is>
          <t>21</t>
        </is>
      </c>
      <c r="B146" t="inlineStr">
        <is>
          <t>Mining, Quarrying, and Oil and Gas Extraction</t>
        </is>
      </c>
      <c r="C146" t="inlineStr">
        <is>
          <t>11-1021</t>
        </is>
      </c>
      <c r="D146" t="inlineStr">
        <is>
          <t>General and Operations Managers</t>
        </is>
      </c>
      <c r="E146" t="n">
        <v>21150</v>
      </c>
      <c r="F146" t="n">
        <v>178920</v>
      </c>
      <c r="G146">
        <f>IF(OR(E146="",F146=""),"",E146*F146)</f>
        <v/>
      </c>
      <c r="H146" s="41">
        <f>IFERROR(XLOOKUP(C146,'DATA Wharton'!$A$2:$A$785,'DATA Wharton'!$C$2:$C$785),"")</f>
        <v/>
      </c>
      <c r="I146">
        <f>IF(OR(G146="",H146=""),"",G146)</f>
        <v/>
      </c>
      <c r="J146">
        <f>IF(OR(I146="",H146=""),"",I146*H146)</f>
        <v/>
      </c>
      <c r="K146">
        <f>IF(G146="","Missing OEWS wage",IF(H146="","Missing Wharton SOC","Matched"))</f>
        <v/>
      </c>
    </row>
    <row r="147">
      <c r="A147" t="inlineStr">
        <is>
          <t>21</t>
        </is>
      </c>
      <c r="B147" t="inlineStr">
        <is>
          <t>Mining, Quarrying, and Oil and Gas Extraction</t>
        </is>
      </c>
      <c r="C147" t="inlineStr">
        <is>
          <t>11-2021</t>
        </is>
      </c>
      <c r="D147" t="inlineStr">
        <is>
          <t>Marketing Managers</t>
        </is>
      </c>
      <c r="E147" t="n">
        <v>540</v>
      </c>
      <c r="F147" t="n">
        <v>247940</v>
      </c>
      <c r="G147">
        <f>IF(OR(E147="",F147=""),"",E147*F147)</f>
        <v/>
      </c>
      <c r="H147" s="41">
        <f>IFERROR(XLOOKUP(C147,'DATA Wharton'!$A$2:$A$785,'DATA Wharton'!$C$2:$C$785),"")</f>
        <v/>
      </c>
      <c r="I147">
        <f>IF(OR(G147="",H147=""),"",G147)</f>
        <v/>
      </c>
      <c r="J147">
        <f>IF(OR(I147="",H147=""),"",I147*H147)</f>
        <v/>
      </c>
      <c r="K147">
        <f>IF(G147="","Missing OEWS wage",IF(H147="","Missing Wharton SOC","Matched"))</f>
        <v/>
      </c>
    </row>
    <row r="148">
      <c r="A148" t="inlineStr">
        <is>
          <t>21</t>
        </is>
      </c>
      <c r="B148" t="inlineStr">
        <is>
          <t>Mining, Quarrying, and Oil and Gas Extraction</t>
        </is>
      </c>
      <c r="C148" t="inlineStr">
        <is>
          <t>11-2022</t>
        </is>
      </c>
      <c r="D148" t="inlineStr">
        <is>
          <t>Sales Managers</t>
        </is>
      </c>
      <c r="E148" t="n">
        <v>880</v>
      </c>
      <c r="F148" t="n">
        <v>188990</v>
      </c>
      <c r="G148">
        <f>IF(OR(E148="",F148=""),"",E148*F148)</f>
        <v/>
      </c>
      <c r="H148" s="41">
        <f>IFERROR(XLOOKUP(C148,'DATA Wharton'!$A$2:$A$785,'DATA Wharton'!$C$2:$C$785),"")</f>
        <v/>
      </c>
      <c r="I148">
        <f>IF(OR(G148="",H148=""),"",G148)</f>
        <v/>
      </c>
      <c r="J148">
        <f>IF(OR(I148="",H148=""),"",I148*H148)</f>
        <v/>
      </c>
      <c r="K148">
        <f>IF(G148="","Missing OEWS wage",IF(H148="","Missing Wharton SOC","Matched"))</f>
        <v/>
      </c>
    </row>
    <row r="149">
      <c r="A149" t="inlineStr">
        <is>
          <t>21</t>
        </is>
      </c>
      <c r="B149" t="inlineStr">
        <is>
          <t>Mining, Quarrying, and Oil and Gas Extraction</t>
        </is>
      </c>
      <c r="C149" t="inlineStr">
        <is>
          <t>11-2032</t>
        </is>
      </c>
      <c r="D149" t="inlineStr">
        <is>
          <t>Public Relations Managers</t>
        </is>
      </c>
      <c r="E149" t="n">
        <v>150</v>
      </c>
      <c r="F149" t="n">
        <v>206920</v>
      </c>
      <c r="G149">
        <f>IF(OR(E149="",F149=""),"",E149*F149)</f>
        <v/>
      </c>
      <c r="H149" s="41">
        <f>IFERROR(XLOOKUP(C149,'DATA Wharton'!$A$2:$A$785,'DATA Wharton'!$C$2:$C$785),"")</f>
        <v/>
      </c>
      <c r="I149">
        <f>IF(OR(G149="",H149=""),"",G149)</f>
        <v/>
      </c>
      <c r="J149">
        <f>IF(OR(I149="",H149=""),"",I149*H149)</f>
        <v/>
      </c>
      <c r="K149">
        <f>IF(G149="","Missing OEWS wage",IF(H149="","Missing Wharton SOC","Matched"))</f>
        <v/>
      </c>
    </row>
    <row r="150">
      <c r="A150" t="inlineStr">
        <is>
          <t>21</t>
        </is>
      </c>
      <c r="B150" t="inlineStr">
        <is>
          <t>Mining, Quarrying, and Oil and Gas Extraction</t>
        </is>
      </c>
      <c r="C150" t="inlineStr">
        <is>
          <t>11-3012</t>
        </is>
      </c>
      <c r="D150" t="inlineStr">
        <is>
          <t>Administrative Services Managers</t>
        </is>
      </c>
      <c r="E150" t="n">
        <v>690</v>
      </c>
      <c r="F150" t="n">
        <v>141030</v>
      </c>
      <c r="G150">
        <f>IF(OR(E150="",F150=""),"",E150*F150)</f>
        <v/>
      </c>
      <c r="H150" s="41">
        <f>IFERROR(XLOOKUP(C150,'DATA Wharton'!$A$2:$A$785,'DATA Wharton'!$C$2:$C$785),"")</f>
        <v/>
      </c>
      <c r="I150">
        <f>IF(OR(G150="",H150=""),"",G150)</f>
        <v/>
      </c>
      <c r="J150">
        <f>IF(OR(I150="",H150=""),"",I150*H150)</f>
        <v/>
      </c>
      <c r="K150">
        <f>IF(G150="","Missing OEWS wage",IF(H150="","Missing Wharton SOC","Matched"))</f>
        <v/>
      </c>
    </row>
    <row r="151">
      <c r="A151" t="inlineStr">
        <is>
          <t>21</t>
        </is>
      </c>
      <c r="B151" t="inlineStr">
        <is>
          <t>Mining, Quarrying, and Oil and Gas Extraction</t>
        </is>
      </c>
      <c r="C151" t="inlineStr">
        <is>
          <t>11-3013</t>
        </is>
      </c>
      <c r="D151" t="inlineStr">
        <is>
          <t>Facilities Managers</t>
        </is>
      </c>
      <c r="E151" t="n">
        <v>870</v>
      </c>
      <c r="F151" t="n">
        <v>156050</v>
      </c>
      <c r="G151">
        <f>IF(OR(E151="",F151=""),"",E151*F151)</f>
        <v/>
      </c>
      <c r="H151" s="41">
        <f>IFERROR(XLOOKUP(C151,'DATA Wharton'!$A$2:$A$785,'DATA Wharton'!$C$2:$C$785),"")</f>
        <v/>
      </c>
      <c r="I151">
        <f>IF(OR(G151="",H151=""),"",G151)</f>
        <v/>
      </c>
      <c r="J151">
        <f>IF(OR(I151="",H151=""),"",I151*H151)</f>
        <v/>
      </c>
      <c r="K151">
        <f>IF(G151="","Missing OEWS wage",IF(H151="","Missing Wharton SOC","Matched"))</f>
        <v/>
      </c>
    </row>
    <row r="152">
      <c r="A152" t="inlineStr">
        <is>
          <t>21</t>
        </is>
      </c>
      <c r="B152" t="inlineStr">
        <is>
          <t>Mining, Quarrying, and Oil and Gas Extraction</t>
        </is>
      </c>
      <c r="C152" t="inlineStr">
        <is>
          <t>11-3021</t>
        </is>
      </c>
      <c r="D152" t="inlineStr">
        <is>
          <t>Computer and Information Systems Managers</t>
        </is>
      </c>
      <c r="E152" t="n">
        <v>1020</v>
      </c>
      <c r="F152" t="n">
        <v>195660</v>
      </c>
      <c r="G152">
        <f>IF(OR(E152="",F152=""),"",E152*F152)</f>
        <v/>
      </c>
      <c r="H152" s="41">
        <f>IFERROR(XLOOKUP(C152,'DATA Wharton'!$A$2:$A$785,'DATA Wharton'!$C$2:$C$785),"")</f>
        <v/>
      </c>
      <c r="I152">
        <f>IF(OR(G152="",H152=""),"",G152)</f>
        <v/>
      </c>
      <c r="J152">
        <f>IF(OR(I152="",H152=""),"",I152*H152)</f>
        <v/>
      </c>
      <c r="K152">
        <f>IF(G152="","Missing OEWS wage",IF(H152="","Missing Wharton SOC","Matched"))</f>
        <v/>
      </c>
    </row>
    <row r="153">
      <c r="A153" t="inlineStr">
        <is>
          <t>21</t>
        </is>
      </c>
      <c r="B153" t="inlineStr">
        <is>
          <t>Mining, Quarrying, and Oil and Gas Extraction</t>
        </is>
      </c>
      <c r="C153" t="inlineStr">
        <is>
          <t>11-3031</t>
        </is>
      </c>
      <c r="D153" t="inlineStr">
        <is>
          <t>Financial Managers</t>
        </is>
      </c>
      <c r="E153" t="n">
        <v>3860</v>
      </c>
      <c r="F153" t="n">
        <v>208250</v>
      </c>
      <c r="G153">
        <f>IF(OR(E153="",F153=""),"",E153*F153)</f>
        <v/>
      </c>
      <c r="H153" s="41">
        <f>IFERROR(XLOOKUP(C153,'DATA Wharton'!$A$2:$A$785,'DATA Wharton'!$C$2:$C$785),"")</f>
        <v/>
      </c>
      <c r="I153">
        <f>IF(OR(G153="",H153=""),"",G153)</f>
        <v/>
      </c>
      <c r="J153">
        <f>IF(OR(I153="",H153=""),"",I153*H153)</f>
        <v/>
      </c>
      <c r="K153">
        <f>IF(G153="","Missing OEWS wage",IF(H153="","Missing Wharton SOC","Matched"))</f>
        <v/>
      </c>
    </row>
    <row r="154">
      <c r="A154" t="inlineStr">
        <is>
          <t>21</t>
        </is>
      </c>
      <c r="B154" t="inlineStr">
        <is>
          <t>Mining, Quarrying, and Oil and Gas Extraction</t>
        </is>
      </c>
      <c r="C154" t="inlineStr">
        <is>
          <t>11-3051</t>
        </is>
      </c>
      <c r="D154" t="inlineStr">
        <is>
          <t>Industrial Production Managers</t>
        </is>
      </c>
      <c r="E154" t="n">
        <v>3170</v>
      </c>
      <c r="F154" t="n">
        <v>137490</v>
      </c>
      <c r="G154">
        <f>IF(OR(E154="",F154=""),"",E154*F154)</f>
        <v/>
      </c>
      <c r="H154" s="41">
        <f>IFERROR(XLOOKUP(C154,'DATA Wharton'!$A$2:$A$785,'DATA Wharton'!$C$2:$C$785),"")</f>
        <v/>
      </c>
      <c r="I154">
        <f>IF(OR(G154="",H154=""),"",G154)</f>
        <v/>
      </c>
      <c r="J154">
        <f>IF(OR(I154="",H154=""),"",I154*H154)</f>
        <v/>
      </c>
      <c r="K154">
        <f>IF(G154="","Missing OEWS wage",IF(H154="","Missing Wharton SOC","Matched"))</f>
        <v/>
      </c>
    </row>
    <row r="155">
      <c r="A155" t="inlineStr">
        <is>
          <t>21</t>
        </is>
      </c>
      <c r="B155" t="inlineStr">
        <is>
          <t>Mining, Quarrying, and Oil and Gas Extraction</t>
        </is>
      </c>
      <c r="C155" t="inlineStr">
        <is>
          <t>11-3061</t>
        </is>
      </c>
      <c r="D155" t="inlineStr">
        <is>
          <t>Purchasing Managers</t>
        </is>
      </c>
      <c r="E155" t="n">
        <v>370</v>
      </c>
      <c r="F155" t="n">
        <v>160720</v>
      </c>
      <c r="G155">
        <f>IF(OR(E155="",F155=""),"",E155*F155)</f>
        <v/>
      </c>
      <c r="H155" s="41">
        <f>IFERROR(XLOOKUP(C155,'DATA Wharton'!$A$2:$A$785,'DATA Wharton'!$C$2:$C$785),"")</f>
        <v/>
      </c>
      <c r="I155">
        <f>IF(OR(G155="",H155=""),"",G155)</f>
        <v/>
      </c>
      <c r="J155">
        <f>IF(OR(I155="",H155=""),"",I155*H155)</f>
        <v/>
      </c>
      <c r="K155">
        <f>IF(G155="","Missing OEWS wage",IF(H155="","Missing Wharton SOC","Matched"))</f>
        <v/>
      </c>
    </row>
    <row r="156">
      <c r="A156" t="inlineStr">
        <is>
          <t>21</t>
        </is>
      </c>
      <c r="B156" t="inlineStr">
        <is>
          <t>Mining, Quarrying, and Oil and Gas Extraction</t>
        </is>
      </c>
      <c r="C156" t="inlineStr">
        <is>
          <t>11-3071</t>
        </is>
      </c>
      <c r="D156" t="inlineStr">
        <is>
          <t>Transportation, Storage, and Distribution Managers</t>
        </is>
      </c>
      <c r="E156" t="n">
        <v>960</v>
      </c>
      <c r="F156" t="n">
        <v>133950</v>
      </c>
      <c r="G156">
        <f>IF(OR(E156="",F156=""),"",E156*F156)</f>
        <v/>
      </c>
      <c r="H156" s="41">
        <f>IFERROR(XLOOKUP(C156,'DATA Wharton'!$A$2:$A$785,'DATA Wharton'!$C$2:$C$785),"")</f>
        <v/>
      </c>
      <c r="I156">
        <f>IF(OR(G156="",H156=""),"",G156)</f>
        <v/>
      </c>
      <c r="J156">
        <f>IF(OR(I156="",H156=""),"",I156*H156)</f>
        <v/>
      </c>
      <c r="K156">
        <f>IF(G156="","Missing OEWS wage",IF(H156="","Missing Wharton SOC","Matched"))</f>
        <v/>
      </c>
    </row>
    <row r="157">
      <c r="A157" t="inlineStr">
        <is>
          <t>21</t>
        </is>
      </c>
      <c r="B157" t="inlineStr">
        <is>
          <t>Mining, Quarrying, and Oil and Gas Extraction</t>
        </is>
      </c>
      <c r="C157" t="inlineStr">
        <is>
          <t>11-3111</t>
        </is>
      </c>
      <c r="D157" t="inlineStr">
        <is>
          <t>Compensation and Benefits Managers</t>
        </is>
      </c>
      <c r="E157" t="n">
        <v>50</v>
      </c>
      <c r="F157" t="n">
        <v>143460</v>
      </c>
      <c r="G157">
        <f>IF(OR(E157="",F157=""),"",E157*F157)</f>
        <v/>
      </c>
      <c r="H157" s="41">
        <f>IFERROR(XLOOKUP(C157,'DATA Wharton'!$A$2:$A$785,'DATA Wharton'!$C$2:$C$785),"")</f>
        <v/>
      </c>
      <c r="I157">
        <f>IF(OR(G157="",H157=""),"",G157)</f>
        <v/>
      </c>
      <c r="J157">
        <f>IF(OR(I157="",H157=""),"",I157*H157)</f>
        <v/>
      </c>
      <c r="K157">
        <f>IF(G157="","Missing OEWS wage",IF(H157="","Missing Wharton SOC","Matched"))</f>
        <v/>
      </c>
    </row>
    <row r="158">
      <c r="A158" t="inlineStr">
        <is>
          <t>21</t>
        </is>
      </c>
      <c r="B158" t="inlineStr">
        <is>
          <t>Mining, Quarrying, and Oil and Gas Extraction</t>
        </is>
      </c>
      <c r="C158" t="inlineStr">
        <is>
          <t>11-3121</t>
        </is>
      </c>
      <c r="D158" t="inlineStr">
        <is>
          <t>Human Resources Managers</t>
        </is>
      </c>
      <c r="E158" t="n">
        <v>810</v>
      </c>
      <c r="F158" t="n">
        <v>149100</v>
      </c>
      <c r="G158">
        <f>IF(OR(E158="",F158=""),"",E158*F158)</f>
        <v/>
      </c>
      <c r="H158" s="41">
        <f>IFERROR(XLOOKUP(C158,'DATA Wharton'!$A$2:$A$785,'DATA Wharton'!$C$2:$C$785),"")</f>
        <v/>
      </c>
      <c r="I158">
        <f>IF(OR(G158="",H158=""),"",G158)</f>
        <v/>
      </c>
      <c r="J158">
        <f>IF(OR(I158="",H158=""),"",I158*H158)</f>
        <v/>
      </c>
      <c r="K158">
        <f>IF(G158="","Missing OEWS wage",IF(H158="","Missing Wharton SOC","Matched"))</f>
        <v/>
      </c>
    </row>
    <row r="159">
      <c r="A159" t="inlineStr">
        <is>
          <t>21</t>
        </is>
      </c>
      <c r="B159" t="inlineStr">
        <is>
          <t>Mining, Quarrying, and Oil and Gas Extraction</t>
        </is>
      </c>
      <c r="C159" t="inlineStr">
        <is>
          <t>11-3131</t>
        </is>
      </c>
      <c r="D159" t="inlineStr">
        <is>
          <t>Training and Development Managers</t>
        </is>
      </c>
      <c r="E159" t="n">
        <v>100</v>
      </c>
      <c r="F159" t="n">
        <v>167710</v>
      </c>
      <c r="G159">
        <f>IF(OR(E159="",F159=""),"",E159*F159)</f>
        <v/>
      </c>
      <c r="H159" s="41">
        <f>IFERROR(XLOOKUP(C159,'DATA Wharton'!$A$2:$A$785,'DATA Wharton'!$C$2:$C$785),"")</f>
        <v/>
      </c>
      <c r="I159">
        <f>IF(OR(G159="",H159=""),"",G159)</f>
        <v/>
      </c>
      <c r="J159">
        <f>IF(OR(I159="",H159=""),"",I159*H159)</f>
        <v/>
      </c>
      <c r="K159">
        <f>IF(G159="","Missing OEWS wage",IF(H159="","Missing Wharton SOC","Matched"))</f>
        <v/>
      </c>
    </row>
    <row r="160">
      <c r="A160" t="inlineStr">
        <is>
          <t>21</t>
        </is>
      </c>
      <c r="B160" t="inlineStr">
        <is>
          <t>Mining, Quarrying, and Oil and Gas Extraction</t>
        </is>
      </c>
      <c r="C160" t="inlineStr">
        <is>
          <t>11-9021</t>
        </is>
      </c>
      <c r="D160" t="inlineStr">
        <is>
          <t>Construction Managers</t>
        </is>
      </c>
      <c r="E160" t="n">
        <v>3600</v>
      </c>
      <c r="F160" t="n">
        <v>158430</v>
      </c>
      <c r="G160">
        <f>IF(OR(E160="",F160=""),"",E160*F160)</f>
        <v/>
      </c>
      <c r="H160" s="41">
        <f>IFERROR(XLOOKUP(C160,'DATA Wharton'!$A$2:$A$785,'DATA Wharton'!$C$2:$C$785),"")</f>
        <v/>
      </c>
      <c r="I160">
        <f>IF(OR(G160="",H160=""),"",G160)</f>
        <v/>
      </c>
      <c r="J160">
        <f>IF(OR(I160="",H160=""),"",I160*H160)</f>
        <v/>
      </c>
      <c r="K160">
        <f>IF(G160="","Missing OEWS wage",IF(H160="","Missing Wharton SOC","Matched"))</f>
        <v/>
      </c>
    </row>
    <row r="161">
      <c r="A161" t="inlineStr">
        <is>
          <t>21</t>
        </is>
      </c>
      <c r="B161" t="inlineStr">
        <is>
          <t>Mining, Quarrying, and Oil and Gas Extraction</t>
        </is>
      </c>
      <c r="C161" t="inlineStr">
        <is>
          <t>11-9041</t>
        </is>
      </c>
      <c r="D161" t="inlineStr">
        <is>
          <t>Architectural and Engineering Managers</t>
        </is>
      </c>
      <c r="E161" t="n">
        <v>1510</v>
      </c>
      <c r="F161" t="n">
        <v>225840</v>
      </c>
      <c r="G161">
        <f>IF(OR(E161="",F161=""),"",E161*F161)</f>
        <v/>
      </c>
      <c r="H161" s="41">
        <f>IFERROR(XLOOKUP(C161,'DATA Wharton'!$A$2:$A$785,'DATA Wharton'!$C$2:$C$785),"")</f>
        <v/>
      </c>
      <c r="I161">
        <f>IF(OR(G161="",H161=""),"",G161)</f>
        <v/>
      </c>
      <c r="J161">
        <f>IF(OR(I161="",H161=""),"",I161*H161)</f>
        <v/>
      </c>
      <c r="K161">
        <f>IF(G161="","Missing OEWS wage",IF(H161="","Missing Wharton SOC","Matched"))</f>
        <v/>
      </c>
    </row>
    <row r="162">
      <c r="A162" t="inlineStr">
        <is>
          <t>21</t>
        </is>
      </c>
      <c r="B162" t="inlineStr">
        <is>
          <t>Mining, Quarrying, and Oil and Gas Extraction</t>
        </is>
      </c>
      <c r="C162" t="inlineStr">
        <is>
          <t>11-9121</t>
        </is>
      </c>
      <c r="D162" t="inlineStr">
        <is>
          <t>Natural Sciences Managers</t>
        </is>
      </c>
      <c r="E162" t="n">
        <v>270</v>
      </c>
      <c r="F162" t="n">
        <v>175710</v>
      </c>
      <c r="G162">
        <f>IF(OR(E162="",F162=""),"",E162*F162)</f>
        <v/>
      </c>
      <c r="H162" s="41">
        <f>IFERROR(XLOOKUP(C162,'DATA Wharton'!$A$2:$A$785,'DATA Wharton'!$C$2:$C$785),"")</f>
        <v/>
      </c>
      <c r="I162">
        <f>IF(OR(G162="",H162=""),"",G162)</f>
        <v/>
      </c>
      <c r="J162">
        <f>IF(OR(I162="",H162=""),"",I162*H162)</f>
        <v/>
      </c>
      <c r="K162">
        <f>IF(G162="","Missing OEWS wage",IF(H162="","Missing Wharton SOC","Matched"))</f>
        <v/>
      </c>
    </row>
    <row r="163">
      <c r="A163" t="inlineStr">
        <is>
          <t>21</t>
        </is>
      </c>
      <c r="B163" t="inlineStr">
        <is>
          <t>Mining, Quarrying, and Oil and Gas Extraction</t>
        </is>
      </c>
      <c r="C163" t="inlineStr">
        <is>
          <t>11-9141</t>
        </is>
      </c>
      <c r="D163" t="inlineStr">
        <is>
          <t>Property, Real Estate, and Community Association Managers</t>
        </is>
      </c>
      <c r="E163" t="n">
        <v>2030</v>
      </c>
      <c r="F163" t="n">
        <v>159520</v>
      </c>
      <c r="G163">
        <f>IF(OR(E163="",F163=""),"",E163*F163)</f>
        <v/>
      </c>
      <c r="H163" s="41">
        <f>IFERROR(XLOOKUP(C163,'DATA Wharton'!$A$2:$A$785,'DATA Wharton'!$C$2:$C$785),"")</f>
        <v/>
      </c>
      <c r="I163">
        <f>IF(OR(G163="",H163=""),"",G163)</f>
        <v/>
      </c>
      <c r="J163">
        <f>IF(OR(I163="",H163=""),"",I163*H163)</f>
        <v/>
      </c>
      <c r="K163">
        <f>IF(G163="","Missing OEWS wage",IF(H163="","Missing Wharton SOC","Matched"))</f>
        <v/>
      </c>
    </row>
    <row r="164">
      <c r="A164" t="inlineStr">
        <is>
          <t>21</t>
        </is>
      </c>
      <c r="B164" t="inlineStr">
        <is>
          <t>Mining, Quarrying, and Oil and Gas Extraction</t>
        </is>
      </c>
      <c r="C164" t="inlineStr">
        <is>
          <t>11-9199</t>
        </is>
      </c>
      <c r="D164" t="inlineStr">
        <is>
          <t>Managers, All Other</t>
        </is>
      </c>
      <c r="E164" t="n">
        <v>4740</v>
      </c>
      <c r="F164" t="n">
        <v>170910</v>
      </c>
      <c r="G164">
        <f>IF(OR(E164="",F164=""),"",E164*F164)</f>
        <v/>
      </c>
      <c r="H164" s="41">
        <f>IFERROR(XLOOKUP(C164,'DATA Wharton'!$A$2:$A$785,'DATA Wharton'!$C$2:$C$785),"")</f>
        <v/>
      </c>
      <c r="I164">
        <f>IF(OR(G164="",H164=""),"",G164)</f>
        <v/>
      </c>
      <c r="J164">
        <f>IF(OR(I164="",H164=""),"",I164*H164)</f>
        <v/>
      </c>
      <c r="K164">
        <f>IF(G164="","Missing OEWS wage",IF(H164="","Missing Wharton SOC","Matched"))</f>
        <v/>
      </c>
    </row>
    <row r="165">
      <c r="A165" t="inlineStr">
        <is>
          <t>21</t>
        </is>
      </c>
      <c r="B165" t="inlineStr">
        <is>
          <t>Mining, Quarrying, and Oil and Gas Extraction</t>
        </is>
      </c>
      <c r="C165" t="inlineStr">
        <is>
          <t>13-1020</t>
        </is>
      </c>
      <c r="D165" t="inlineStr">
        <is>
          <t>Buyers and Purchasing Agents</t>
        </is>
      </c>
      <c r="E165" t="n">
        <v>1660</v>
      </c>
      <c r="F165" t="n">
        <v>94810</v>
      </c>
      <c r="G165">
        <f>IF(OR(E165="",F165=""),"",E165*F165)</f>
        <v/>
      </c>
      <c r="H165" s="41">
        <f>IFERROR(XLOOKUP(C165,'DATA Wharton'!$A$2:$A$785,'DATA Wharton'!$C$2:$C$785),"")</f>
        <v/>
      </c>
      <c r="I165">
        <f>IF(OR(G165="",H165=""),"",G165)</f>
        <v/>
      </c>
      <c r="J165">
        <f>IF(OR(I165="",H165=""),"",I165*H165)</f>
        <v/>
      </c>
      <c r="K165">
        <f>IF(G165="","Missing OEWS wage",IF(H165="","Missing Wharton SOC","Matched"))</f>
        <v/>
      </c>
    </row>
    <row r="166">
      <c r="A166" t="inlineStr">
        <is>
          <t>21</t>
        </is>
      </c>
      <c r="B166" t="inlineStr">
        <is>
          <t>Mining, Quarrying, and Oil and Gas Extraction</t>
        </is>
      </c>
      <c r="C166" t="inlineStr">
        <is>
          <t>13-1041</t>
        </is>
      </c>
      <c r="D166" t="inlineStr">
        <is>
          <t>Compliance Officers</t>
        </is>
      </c>
      <c r="E166" t="n">
        <v>2010</v>
      </c>
      <c r="F166" t="n">
        <v>95510</v>
      </c>
      <c r="G166">
        <f>IF(OR(E166="",F166=""),"",E166*F166)</f>
        <v/>
      </c>
      <c r="H166" s="41">
        <f>IFERROR(XLOOKUP(C166,'DATA Wharton'!$A$2:$A$785,'DATA Wharton'!$C$2:$C$785),"")</f>
        <v/>
      </c>
      <c r="I166">
        <f>IF(OR(G166="",H166=""),"",G166)</f>
        <v/>
      </c>
      <c r="J166">
        <f>IF(OR(I166="",H166=""),"",I166*H166)</f>
        <v/>
      </c>
      <c r="K166">
        <f>IF(G166="","Missing OEWS wage",IF(H166="","Missing Wharton SOC","Matched"))</f>
        <v/>
      </c>
    </row>
    <row r="167">
      <c r="A167" t="inlineStr">
        <is>
          <t>21</t>
        </is>
      </c>
      <c r="B167" t="inlineStr">
        <is>
          <t>Mining, Quarrying, and Oil and Gas Extraction</t>
        </is>
      </c>
      <c r="C167" t="inlineStr">
        <is>
          <t>13-1051</t>
        </is>
      </c>
      <c r="D167" t="inlineStr">
        <is>
          <t>Cost Estimators</t>
        </is>
      </c>
      <c r="E167" t="n">
        <v>290</v>
      </c>
      <c r="F167" t="n">
        <v>99510</v>
      </c>
      <c r="G167">
        <f>IF(OR(E167="",F167=""),"",E167*F167)</f>
        <v/>
      </c>
      <c r="H167" s="41">
        <f>IFERROR(XLOOKUP(C167,'DATA Wharton'!$A$2:$A$785,'DATA Wharton'!$C$2:$C$785),"")</f>
        <v/>
      </c>
      <c r="I167">
        <f>IF(OR(G167="",H167=""),"",G167)</f>
        <v/>
      </c>
      <c r="J167">
        <f>IF(OR(I167="",H167=""),"",I167*H167)</f>
        <v/>
      </c>
      <c r="K167">
        <f>IF(G167="","Missing OEWS wage",IF(H167="","Missing Wharton SOC","Matched"))</f>
        <v/>
      </c>
    </row>
    <row r="168">
      <c r="A168" t="inlineStr">
        <is>
          <t>21</t>
        </is>
      </c>
      <c r="B168" t="inlineStr">
        <is>
          <t>Mining, Quarrying, and Oil and Gas Extraction</t>
        </is>
      </c>
      <c r="C168" t="inlineStr">
        <is>
          <t>13-1071</t>
        </is>
      </c>
      <c r="D168" t="inlineStr">
        <is>
          <t>Human Resources Specialists</t>
        </is>
      </c>
      <c r="E168" t="n">
        <v>2190</v>
      </c>
      <c r="F168" t="n">
        <v>89220</v>
      </c>
      <c r="G168">
        <f>IF(OR(E168="",F168=""),"",E168*F168)</f>
        <v/>
      </c>
      <c r="H168" s="41">
        <f>IFERROR(XLOOKUP(C168,'DATA Wharton'!$A$2:$A$785,'DATA Wharton'!$C$2:$C$785),"")</f>
        <v/>
      </c>
      <c r="I168">
        <f>IF(OR(G168="",H168=""),"",G168)</f>
        <v/>
      </c>
      <c r="J168">
        <f>IF(OR(I168="",H168=""),"",I168*H168)</f>
        <v/>
      </c>
      <c r="K168">
        <f>IF(G168="","Missing OEWS wage",IF(H168="","Missing Wharton SOC","Matched"))</f>
        <v/>
      </c>
    </row>
    <row r="169">
      <c r="A169" t="inlineStr">
        <is>
          <t>21</t>
        </is>
      </c>
      <c r="B169" t="inlineStr">
        <is>
          <t>Mining, Quarrying, and Oil and Gas Extraction</t>
        </is>
      </c>
      <c r="C169" t="inlineStr">
        <is>
          <t>13-1081</t>
        </is>
      </c>
      <c r="D169" t="inlineStr">
        <is>
          <t>Logisticians</t>
        </is>
      </c>
      <c r="E169" t="n">
        <v>1230</v>
      </c>
      <c r="F169" t="n">
        <v>97260</v>
      </c>
      <c r="G169">
        <f>IF(OR(E169="",F169=""),"",E169*F169)</f>
        <v/>
      </c>
      <c r="H169" s="41">
        <f>IFERROR(XLOOKUP(C169,'DATA Wharton'!$A$2:$A$785,'DATA Wharton'!$C$2:$C$785),"")</f>
        <v/>
      </c>
      <c r="I169">
        <f>IF(OR(G169="",H169=""),"",G169)</f>
        <v/>
      </c>
      <c r="J169">
        <f>IF(OR(I169="",H169=""),"",I169*H169)</f>
        <v/>
      </c>
      <c r="K169">
        <f>IF(G169="","Missing OEWS wage",IF(H169="","Missing Wharton SOC","Matched"))</f>
        <v/>
      </c>
    </row>
    <row r="170">
      <c r="A170" t="inlineStr">
        <is>
          <t>21</t>
        </is>
      </c>
      <c r="B170" t="inlineStr">
        <is>
          <t>Mining, Quarrying, and Oil and Gas Extraction</t>
        </is>
      </c>
      <c r="C170" t="inlineStr">
        <is>
          <t>13-1082</t>
        </is>
      </c>
      <c r="D170" t="inlineStr">
        <is>
          <t>Project Management Specialists</t>
        </is>
      </c>
      <c r="E170" t="n">
        <v>2550</v>
      </c>
      <c r="F170" t="n">
        <v>132530</v>
      </c>
      <c r="G170">
        <f>IF(OR(E170="",F170=""),"",E170*F170)</f>
        <v/>
      </c>
      <c r="H170" s="41">
        <f>IFERROR(XLOOKUP(C170,'DATA Wharton'!$A$2:$A$785,'DATA Wharton'!$C$2:$C$785),"")</f>
        <v/>
      </c>
      <c r="I170">
        <f>IF(OR(G170="",H170=""),"",G170)</f>
        <v/>
      </c>
      <c r="J170">
        <f>IF(OR(I170="",H170=""),"",I170*H170)</f>
        <v/>
      </c>
      <c r="K170">
        <f>IF(G170="","Missing OEWS wage",IF(H170="","Missing Wharton SOC","Matched"))</f>
        <v/>
      </c>
    </row>
    <row r="171">
      <c r="A171" t="inlineStr">
        <is>
          <t>21</t>
        </is>
      </c>
      <c r="B171" t="inlineStr">
        <is>
          <t>Mining, Quarrying, and Oil and Gas Extraction</t>
        </is>
      </c>
      <c r="C171" t="inlineStr">
        <is>
          <t>13-1111</t>
        </is>
      </c>
      <c r="D171" t="inlineStr">
        <is>
          <t>Management Analysts</t>
        </is>
      </c>
      <c r="E171" t="n">
        <v>640</v>
      </c>
      <c r="F171" t="n">
        <v>122470</v>
      </c>
      <c r="G171">
        <f>IF(OR(E171="",F171=""),"",E171*F171)</f>
        <v/>
      </c>
      <c r="H171" s="41">
        <f>IFERROR(XLOOKUP(C171,'DATA Wharton'!$A$2:$A$785,'DATA Wharton'!$C$2:$C$785),"")</f>
        <v/>
      </c>
      <c r="I171">
        <f>IF(OR(G171="",H171=""),"",G171)</f>
        <v/>
      </c>
      <c r="J171">
        <f>IF(OR(I171="",H171=""),"",I171*H171)</f>
        <v/>
      </c>
      <c r="K171">
        <f>IF(G171="","Missing OEWS wage",IF(H171="","Missing Wharton SOC","Matched"))</f>
        <v/>
      </c>
    </row>
    <row r="172">
      <c r="A172" t="inlineStr">
        <is>
          <t>21</t>
        </is>
      </c>
      <c r="B172" t="inlineStr">
        <is>
          <t>Mining, Quarrying, and Oil and Gas Extraction</t>
        </is>
      </c>
      <c r="C172" t="inlineStr">
        <is>
          <t>13-1141</t>
        </is>
      </c>
      <c r="D172" t="inlineStr">
        <is>
          <t>Compensation, Benefits, and Job Analysis Specialists</t>
        </is>
      </c>
      <c r="E172" t="n">
        <v>110</v>
      </c>
      <c r="F172" t="n">
        <v>86890</v>
      </c>
      <c r="G172">
        <f>IF(OR(E172="",F172=""),"",E172*F172)</f>
        <v/>
      </c>
      <c r="H172" s="41">
        <f>IFERROR(XLOOKUP(C172,'DATA Wharton'!$A$2:$A$785,'DATA Wharton'!$C$2:$C$785),"")</f>
        <v/>
      </c>
      <c r="I172">
        <f>IF(OR(G172="",H172=""),"",G172)</f>
        <v/>
      </c>
      <c r="J172">
        <f>IF(OR(I172="",H172=""),"",I172*H172)</f>
        <v/>
      </c>
      <c r="K172">
        <f>IF(G172="","Missing OEWS wage",IF(H172="","Missing Wharton SOC","Matched"))</f>
        <v/>
      </c>
    </row>
    <row r="173">
      <c r="A173" t="inlineStr">
        <is>
          <t>21</t>
        </is>
      </c>
      <c r="B173" t="inlineStr">
        <is>
          <t>Mining, Quarrying, and Oil and Gas Extraction</t>
        </is>
      </c>
      <c r="C173" t="inlineStr">
        <is>
          <t>13-1151</t>
        </is>
      </c>
      <c r="D173" t="inlineStr">
        <is>
          <t>Training and Development Specialists</t>
        </is>
      </c>
      <c r="E173" t="n">
        <v>950</v>
      </c>
      <c r="F173" t="n">
        <v>99420</v>
      </c>
      <c r="G173">
        <f>IF(OR(E173="",F173=""),"",E173*F173)</f>
        <v/>
      </c>
      <c r="H173" s="41">
        <f>IFERROR(XLOOKUP(C173,'DATA Wharton'!$A$2:$A$785,'DATA Wharton'!$C$2:$C$785),"")</f>
        <v/>
      </c>
      <c r="I173">
        <f>IF(OR(G173="",H173=""),"",G173)</f>
        <v/>
      </c>
      <c r="J173">
        <f>IF(OR(I173="",H173=""),"",I173*H173)</f>
        <v/>
      </c>
      <c r="K173">
        <f>IF(G173="","Missing OEWS wage",IF(H173="","Missing Wharton SOC","Matched"))</f>
        <v/>
      </c>
    </row>
    <row r="174">
      <c r="A174" t="inlineStr">
        <is>
          <t>21</t>
        </is>
      </c>
      <c r="B174" t="inlineStr">
        <is>
          <t>Mining, Quarrying, and Oil and Gas Extraction</t>
        </is>
      </c>
      <c r="C174" t="inlineStr">
        <is>
          <t>13-1161</t>
        </is>
      </c>
      <c r="D174" t="inlineStr">
        <is>
          <t>Market Research Analysts and Marketing Specialists</t>
        </is>
      </c>
      <c r="E174" t="n">
        <v>470</v>
      </c>
      <c r="F174" t="n">
        <v>112910</v>
      </c>
      <c r="G174">
        <f>IF(OR(E174="",F174=""),"",E174*F174)</f>
        <v/>
      </c>
      <c r="H174" s="41">
        <f>IFERROR(XLOOKUP(C174,'DATA Wharton'!$A$2:$A$785,'DATA Wharton'!$C$2:$C$785),"")</f>
        <v/>
      </c>
      <c r="I174">
        <f>IF(OR(G174="",H174=""),"",G174)</f>
        <v/>
      </c>
      <c r="J174">
        <f>IF(OR(I174="",H174=""),"",I174*H174)</f>
        <v/>
      </c>
      <c r="K174">
        <f>IF(G174="","Missing OEWS wage",IF(H174="","Missing Wharton SOC","Matched"))</f>
        <v/>
      </c>
    </row>
    <row r="175">
      <c r="A175" t="inlineStr">
        <is>
          <t>21</t>
        </is>
      </c>
      <c r="B175" t="inlineStr">
        <is>
          <t>Mining, Quarrying, and Oil and Gas Extraction</t>
        </is>
      </c>
      <c r="C175" t="inlineStr">
        <is>
          <t>13-1199</t>
        </is>
      </c>
      <c r="D175" t="inlineStr">
        <is>
          <t>Business Operations Specialists, All Other</t>
        </is>
      </c>
      <c r="E175" t="n">
        <v>2940</v>
      </c>
      <c r="F175" t="n">
        <v>107250</v>
      </c>
      <c r="G175">
        <f>IF(OR(E175="",F175=""),"",E175*F175)</f>
        <v/>
      </c>
      <c r="H175" s="41">
        <f>IFERROR(XLOOKUP(C175,'DATA Wharton'!$A$2:$A$785,'DATA Wharton'!$C$2:$C$785),"")</f>
        <v/>
      </c>
      <c r="I175">
        <f>IF(OR(G175="",H175=""),"",G175)</f>
        <v/>
      </c>
      <c r="J175">
        <f>IF(OR(I175="",H175=""),"",I175*H175)</f>
        <v/>
      </c>
      <c r="K175">
        <f>IF(G175="","Missing OEWS wage",IF(H175="","Missing Wharton SOC","Matched"))</f>
        <v/>
      </c>
    </row>
    <row r="176">
      <c r="A176" t="inlineStr">
        <is>
          <t>21</t>
        </is>
      </c>
      <c r="B176" t="inlineStr">
        <is>
          <t>Mining, Quarrying, and Oil and Gas Extraction</t>
        </is>
      </c>
      <c r="C176" t="inlineStr">
        <is>
          <t>13-2011</t>
        </is>
      </c>
      <c r="D176" t="inlineStr">
        <is>
          <t>Accountants and Auditors</t>
        </is>
      </c>
      <c r="E176" t="n">
        <v>7680</v>
      </c>
      <c r="F176" t="n">
        <v>114020</v>
      </c>
      <c r="G176">
        <f>IF(OR(E176="",F176=""),"",E176*F176)</f>
        <v/>
      </c>
      <c r="H176" s="41">
        <f>IFERROR(XLOOKUP(C176,'DATA Wharton'!$A$2:$A$785,'DATA Wharton'!$C$2:$C$785),"")</f>
        <v/>
      </c>
      <c r="I176">
        <f>IF(OR(G176="",H176=""),"",G176)</f>
        <v/>
      </c>
      <c r="J176">
        <f>IF(OR(I176="",H176=""),"",I176*H176)</f>
        <v/>
      </c>
      <c r="K176">
        <f>IF(G176="","Missing OEWS wage",IF(H176="","Missing Wharton SOC","Matched"))</f>
        <v/>
      </c>
    </row>
    <row r="177">
      <c r="A177" t="inlineStr">
        <is>
          <t>21</t>
        </is>
      </c>
      <c r="B177" t="inlineStr">
        <is>
          <t>Mining, Quarrying, and Oil and Gas Extraction</t>
        </is>
      </c>
      <c r="C177" t="inlineStr">
        <is>
          <t>13-2051</t>
        </is>
      </c>
      <c r="D177" t="inlineStr">
        <is>
          <t>Financial and Investment Analysts</t>
        </is>
      </c>
      <c r="E177" t="n">
        <v>1070</v>
      </c>
      <c r="F177" t="n">
        <v>129210</v>
      </c>
      <c r="G177">
        <f>IF(OR(E177="",F177=""),"",E177*F177)</f>
        <v/>
      </c>
      <c r="H177" s="41">
        <f>IFERROR(XLOOKUP(C177,'DATA Wharton'!$A$2:$A$785,'DATA Wharton'!$C$2:$C$785),"")</f>
        <v/>
      </c>
      <c r="I177">
        <f>IF(OR(G177="",H177=""),"",G177)</f>
        <v/>
      </c>
      <c r="J177">
        <f>IF(OR(I177="",H177=""),"",I177*H177)</f>
        <v/>
      </c>
      <c r="K177">
        <f>IF(G177="","Missing OEWS wage",IF(H177="","Missing Wharton SOC","Matched"))</f>
        <v/>
      </c>
    </row>
    <row r="178">
      <c r="A178" t="inlineStr">
        <is>
          <t>21</t>
        </is>
      </c>
      <c r="B178" t="inlineStr">
        <is>
          <t>Mining, Quarrying, and Oil and Gas Extraction</t>
        </is>
      </c>
      <c r="C178" t="inlineStr">
        <is>
          <t>13-2099</t>
        </is>
      </c>
      <c r="D178" t="inlineStr">
        <is>
          <t>Financial Specialists, All Other</t>
        </is>
      </c>
      <c r="E178" t="n">
        <v>290</v>
      </c>
      <c r="F178" t="n">
        <v>115540</v>
      </c>
      <c r="G178">
        <f>IF(OR(E178="",F178=""),"",E178*F178)</f>
        <v/>
      </c>
      <c r="H178" s="41">
        <f>IFERROR(XLOOKUP(C178,'DATA Wharton'!$A$2:$A$785,'DATA Wharton'!$C$2:$C$785),"")</f>
        <v/>
      </c>
      <c r="I178">
        <f>IF(OR(G178="",H178=""),"",G178)</f>
        <v/>
      </c>
      <c r="J178">
        <f>IF(OR(I178="",H178=""),"",I178*H178)</f>
        <v/>
      </c>
      <c r="K178">
        <f>IF(G178="","Missing OEWS wage",IF(H178="","Missing Wharton SOC","Matched"))</f>
        <v/>
      </c>
    </row>
    <row r="179">
      <c r="A179" t="inlineStr">
        <is>
          <t>21</t>
        </is>
      </c>
      <c r="B179" t="inlineStr">
        <is>
          <t>Mining, Quarrying, and Oil and Gas Extraction</t>
        </is>
      </c>
      <c r="C179" t="inlineStr">
        <is>
          <t>15-1211</t>
        </is>
      </c>
      <c r="D179" t="inlineStr">
        <is>
          <t>Computer Systems Analysts</t>
        </is>
      </c>
      <c r="E179" t="n">
        <v>440</v>
      </c>
      <c r="F179" t="n">
        <v>131030</v>
      </c>
      <c r="G179">
        <f>IF(OR(E179="",F179=""),"",E179*F179)</f>
        <v/>
      </c>
      <c r="H179" s="41">
        <f>IFERROR(XLOOKUP(C179,'DATA Wharton'!$A$2:$A$785,'DATA Wharton'!$C$2:$C$785),"")</f>
        <v/>
      </c>
      <c r="I179">
        <f>IF(OR(G179="",H179=""),"",G179)</f>
        <v/>
      </c>
      <c r="J179">
        <f>IF(OR(I179="",H179=""),"",I179*H179)</f>
        <v/>
      </c>
      <c r="K179">
        <f>IF(G179="","Missing OEWS wage",IF(H179="","Missing Wharton SOC","Matched"))</f>
        <v/>
      </c>
    </row>
    <row r="180">
      <c r="A180" t="inlineStr">
        <is>
          <t>21</t>
        </is>
      </c>
      <c r="B180" t="inlineStr">
        <is>
          <t>Mining, Quarrying, and Oil and Gas Extraction</t>
        </is>
      </c>
      <c r="C180" t="inlineStr">
        <is>
          <t>15-1212</t>
        </is>
      </c>
      <c r="D180" t="inlineStr">
        <is>
          <t>Information Security Analysts</t>
        </is>
      </c>
      <c r="E180" t="n">
        <v>110</v>
      </c>
      <c r="F180" t="n">
        <v>134370</v>
      </c>
      <c r="G180">
        <f>IF(OR(E180="",F180=""),"",E180*F180)</f>
        <v/>
      </c>
      <c r="H180" s="41">
        <f>IFERROR(XLOOKUP(C180,'DATA Wharton'!$A$2:$A$785,'DATA Wharton'!$C$2:$C$785),"")</f>
        <v/>
      </c>
      <c r="I180">
        <f>IF(OR(G180="",H180=""),"",G180)</f>
        <v/>
      </c>
      <c r="J180">
        <f>IF(OR(I180="",H180=""),"",I180*H180)</f>
        <v/>
      </c>
      <c r="K180">
        <f>IF(G180="","Missing OEWS wage",IF(H180="","Missing Wharton SOC","Matched"))</f>
        <v/>
      </c>
    </row>
    <row r="181">
      <c r="A181" t="inlineStr">
        <is>
          <t>21</t>
        </is>
      </c>
      <c r="B181" t="inlineStr">
        <is>
          <t>Mining, Quarrying, and Oil and Gas Extraction</t>
        </is>
      </c>
      <c r="C181" t="inlineStr">
        <is>
          <t>15-1231</t>
        </is>
      </c>
      <c r="D181" t="inlineStr">
        <is>
          <t>Computer Network Support Specialists</t>
        </is>
      </c>
      <c r="E181" t="n">
        <v>190</v>
      </c>
      <c r="F181" t="n">
        <v>91560</v>
      </c>
      <c r="G181">
        <f>IF(OR(E181="",F181=""),"",E181*F181)</f>
        <v/>
      </c>
      <c r="H181" s="41">
        <f>IFERROR(XLOOKUP(C181,'DATA Wharton'!$A$2:$A$785,'DATA Wharton'!$C$2:$C$785),"")</f>
        <v/>
      </c>
      <c r="I181">
        <f>IF(OR(G181="",H181=""),"",G181)</f>
        <v/>
      </c>
      <c r="J181">
        <f>IF(OR(I181="",H181=""),"",I181*H181)</f>
        <v/>
      </c>
      <c r="K181">
        <f>IF(G181="","Missing OEWS wage",IF(H181="","Missing Wharton SOC","Matched"))</f>
        <v/>
      </c>
    </row>
    <row r="182">
      <c r="A182" t="inlineStr">
        <is>
          <t>21</t>
        </is>
      </c>
      <c r="B182" t="inlineStr">
        <is>
          <t>Mining, Quarrying, and Oil and Gas Extraction</t>
        </is>
      </c>
      <c r="C182" t="inlineStr">
        <is>
          <t>15-1232</t>
        </is>
      </c>
      <c r="D182" t="inlineStr">
        <is>
          <t>Computer User Support Specialists</t>
        </is>
      </c>
      <c r="E182" t="n">
        <v>800</v>
      </c>
      <c r="F182" t="n">
        <v>85250</v>
      </c>
      <c r="G182">
        <f>IF(OR(E182="",F182=""),"",E182*F182)</f>
        <v/>
      </c>
      <c r="H182" s="41">
        <f>IFERROR(XLOOKUP(C182,'DATA Wharton'!$A$2:$A$785,'DATA Wharton'!$C$2:$C$785),"")</f>
        <v/>
      </c>
      <c r="I182">
        <f>IF(OR(G182="",H182=""),"",G182)</f>
        <v/>
      </c>
      <c r="J182">
        <f>IF(OR(I182="",H182=""),"",I182*H182)</f>
        <v/>
      </c>
      <c r="K182">
        <f>IF(G182="","Missing OEWS wage",IF(H182="","Missing Wharton SOC","Matched"))</f>
        <v/>
      </c>
    </row>
    <row r="183">
      <c r="A183" t="inlineStr">
        <is>
          <t>21</t>
        </is>
      </c>
      <c r="B183" t="inlineStr">
        <is>
          <t>Mining, Quarrying, and Oil and Gas Extraction</t>
        </is>
      </c>
      <c r="C183" t="inlineStr">
        <is>
          <t>15-1241</t>
        </is>
      </c>
      <c r="D183" t="inlineStr">
        <is>
          <t>Computer Network Architects</t>
        </is>
      </c>
      <c r="E183" t="n">
        <v>400</v>
      </c>
      <c r="F183" t="n">
        <v>138700</v>
      </c>
      <c r="G183">
        <f>IF(OR(E183="",F183=""),"",E183*F183)</f>
        <v/>
      </c>
      <c r="H183" s="41">
        <f>IFERROR(XLOOKUP(C183,'DATA Wharton'!$A$2:$A$785,'DATA Wharton'!$C$2:$C$785),"")</f>
        <v/>
      </c>
      <c r="I183">
        <f>IF(OR(G183="",H183=""),"",G183)</f>
        <v/>
      </c>
      <c r="J183">
        <f>IF(OR(I183="",H183=""),"",I183*H183)</f>
        <v/>
      </c>
      <c r="K183">
        <f>IF(G183="","Missing OEWS wage",IF(H183="","Missing Wharton SOC","Matched"))</f>
        <v/>
      </c>
    </row>
    <row r="184">
      <c r="A184" t="inlineStr">
        <is>
          <t>21</t>
        </is>
      </c>
      <c r="B184" t="inlineStr">
        <is>
          <t>Mining, Quarrying, and Oil and Gas Extraction</t>
        </is>
      </c>
      <c r="C184" t="inlineStr">
        <is>
          <t>15-1242</t>
        </is>
      </c>
      <c r="D184" t="inlineStr">
        <is>
          <t>Database Administrators</t>
        </is>
      </c>
      <c r="E184" t="n">
        <v>160</v>
      </c>
      <c r="F184" t="n">
        <v>110760</v>
      </c>
      <c r="G184">
        <f>IF(OR(E184="",F184=""),"",E184*F184)</f>
        <v/>
      </c>
      <c r="H184" s="41">
        <f>IFERROR(XLOOKUP(C184,'DATA Wharton'!$A$2:$A$785,'DATA Wharton'!$C$2:$C$785),"")</f>
        <v/>
      </c>
      <c r="I184">
        <f>IF(OR(G184="",H184=""),"",G184)</f>
        <v/>
      </c>
      <c r="J184">
        <f>IF(OR(I184="",H184=""),"",I184*H184)</f>
        <v/>
      </c>
      <c r="K184">
        <f>IF(G184="","Missing OEWS wage",IF(H184="","Missing Wharton SOC","Matched"))</f>
        <v/>
      </c>
    </row>
    <row r="185">
      <c r="A185" t="inlineStr">
        <is>
          <t>21</t>
        </is>
      </c>
      <c r="B185" t="inlineStr">
        <is>
          <t>Mining, Quarrying, and Oil and Gas Extraction</t>
        </is>
      </c>
      <c r="C185" t="inlineStr">
        <is>
          <t>15-1243</t>
        </is>
      </c>
      <c r="D185" t="inlineStr">
        <is>
          <t>Database Architects</t>
        </is>
      </c>
      <c r="E185" t="n">
        <v>60</v>
      </c>
      <c r="F185" t="n">
        <v>139160</v>
      </c>
      <c r="G185">
        <f>IF(OR(E185="",F185=""),"",E185*F185)</f>
        <v/>
      </c>
      <c r="H185" s="41">
        <f>IFERROR(XLOOKUP(C185,'DATA Wharton'!$A$2:$A$785,'DATA Wharton'!$C$2:$C$785),"")</f>
        <v/>
      </c>
      <c r="I185">
        <f>IF(OR(G185="",H185=""),"",G185)</f>
        <v/>
      </c>
      <c r="J185">
        <f>IF(OR(I185="",H185=""),"",I185*H185)</f>
        <v/>
      </c>
      <c r="K185">
        <f>IF(G185="","Missing OEWS wage",IF(H185="","Missing Wharton SOC","Matched"))</f>
        <v/>
      </c>
    </row>
    <row r="186">
      <c r="A186" t="inlineStr">
        <is>
          <t>21</t>
        </is>
      </c>
      <c r="B186" t="inlineStr">
        <is>
          <t>Mining, Quarrying, and Oil and Gas Extraction</t>
        </is>
      </c>
      <c r="C186" t="inlineStr">
        <is>
          <t>15-1244</t>
        </is>
      </c>
      <c r="D186" t="inlineStr">
        <is>
          <t>Network and Computer Systems Administrators</t>
        </is>
      </c>
      <c r="E186" t="n">
        <v>770</v>
      </c>
      <c r="F186" t="n">
        <v>112720</v>
      </c>
      <c r="G186">
        <f>IF(OR(E186="",F186=""),"",E186*F186)</f>
        <v/>
      </c>
      <c r="H186" s="41">
        <f>IFERROR(XLOOKUP(C186,'DATA Wharton'!$A$2:$A$785,'DATA Wharton'!$C$2:$C$785),"")</f>
        <v/>
      </c>
      <c r="I186">
        <f>IF(OR(G186="",H186=""),"",G186)</f>
        <v/>
      </c>
      <c r="J186">
        <f>IF(OR(I186="",H186=""),"",I186*H186)</f>
        <v/>
      </c>
      <c r="K186">
        <f>IF(G186="","Missing OEWS wage",IF(H186="","Missing Wharton SOC","Matched"))</f>
        <v/>
      </c>
    </row>
    <row r="187">
      <c r="A187" t="inlineStr">
        <is>
          <t>21</t>
        </is>
      </c>
      <c r="B187" t="inlineStr">
        <is>
          <t>Mining, Quarrying, and Oil and Gas Extraction</t>
        </is>
      </c>
      <c r="C187" t="inlineStr">
        <is>
          <t>15-1251</t>
        </is>
      </c>
      <c r="D187" t="inlineStr">
        <is>
          <t>Computer Programmers</t>
        </is>
      </c>
      <c r="E187" t="n">
        <v>170</v>
      </c>
      <c r="F187" t="n">
        <v>109140</v>
      </c>
      <c r="G187">
        <f>IF(OR(E187="",F187=""),"",E187*F187)</f>
        <v/>
      </c>
      <c r="H187" s="41">
        <f>IFERROR(XLOOKUP(C187,'DATA Wharton'!$A$2:$A$785,'DATA Wharton'!$C$2:$C$785),"")</f>
        <v/>
      </c>
      <c r="I187">
        <f>IF(OR(G187="",H187=""),"",G187)</f>
        <v/>
      </c>
      <c r="J187">
        <f>IF(OR(I187="",H187=""),"",I187*H187)</f>
        <v/>
      </c>
      <c r="K187">
        <f>IF(G187="","Missing OEWS wage",IF(H187="","Missing Wharton SOC","Matched"))</f>
        <v/>
      </c>
    </row>
    <row r="188">
      <c r="A188" t="inlineStr">
        <is>
          <t>21</t>
        </is>
      </c>
      <c r="B188" t="inlineStr">
        <is>
          <t>Mining, Quarrying, and Oil and Gas Extraction</t>
        </is>
      </c>
      <c r="C188" t="inlineStr">
        <is>
          <t>15-1252</t>
        </is>
      </c>
      <c r="D188" t="inlineStr">
        <is>
          <t>Software Developers</t>
        </is>
      </c>
      <c r="E188" t="n">
        <v>810</v>
      </c>
      <c r="F188" t="n">
        <v>144020</v>
      </c>
      <c r="G188">
        <f>IF(OR(E188="",F188=""),"",E188*F188)</f>
        <v/>
      </c>
      <c r="H188" s="41">
        <f>IFERROR(XLOOKUP(C188,'DATA Wharton'!$A$2:$A$785,'DATA Wharton'!$C$2:$C$785),"")</f>
        <v/>
      </c>
      <c r="I188">
        <f>IF(OR(G188="",H188=""),"",G188)</f>
        <v/>
      </c>
      <c r="J188">
        <f>IF(OR(I188="",H188=""),"",I188*H188)</f>
        <v/>
      </c>
      <c r="K188">
        <f>IF(G188="","Missing OEWS wage",IF(H188="","Missing Wharton SOC","Matched"))</f>
        <v/>
      </c>
    </row>
    <row r="189">
      <c r="A189" t="inlineStr">
        <is>
          <t>21</t>
        </is>
      </c>
      <c r="B189" t="inlineStr">
        <is>
          <t>Mining, Quarrying, and Oil and Gas Extraction</t>
        </is>
      </c>
      <c r="C189" t="inlineStr">
        <is>
          <t>15-1253</t>
        </is>
      </c>
      <c r="D189" t="inlineStr">
        <is>
          <t>Software Quality Assurance Analysts and Testers</t>
        </is>
      </c>
      <c r="E189" t="n">
        <v>40</v>
      </c>
      <c r="F189" t="n">
        <v>117530</v>
      </c>
      <c r="G189">
        <f>IF(OR(E189="",F189=""),"",E189*F189)</f>
        <v/>
      </c>
      <c r="H189" s="41">
        <f>IFERROR(XLOOKUP(C189,'DATA Wharton'!$A$2:$A$785,'DATA Wharton'!$C$2:$C$785),"")</f>
        <v/>
      </c>
      <c r="I189">
        <f>IF(OR(G189="",H189=""),"",G189)</f>
        <v/>
      </c>
      <c r="J189">
        <f>IF(OR(I189="",H189=""),"",I189*H189)</f>
        <v/>
      </c>
      <c r="K189">
        <f>IF(G189="","Missing OEWS wage",IF(H189="","Missing Wharton SOC","Matched"))</f>
        <v/>
      </c>
    </row>
    <row r="190">
      <c r="A190" t="inlineStr">
        <is>
          <t>21</t>
        </is>
      </c>
      <c r="B190" t="inlineStr">
        <is>
          <t>Mining, Quarrying, and Oil and Gas Extraction</t>
        </is>
      </c>
      <c r="C190" t="inlineStr">
        <is>
          <t>15-1299</t>
        </is>
      </c>
      <c r="D190" t="inlineStr">
        <is>
          <t>Computer Occupations, All Other</t>
        </is>
      </c>
      <c r="E190" t="n">
        <v>1040</v>
      </c>
      <c r="F190" t="n">
        <v>122620</v>
      </c>
      <c r="G190">
        <f>IF(OR(E190="",F190=""),"",E190*F190)</f>
        <v/>
      </c>
      <c r="H190" s="41">
        <f>IFERROR(XLOOKUP(C190,'DATA Wharton'!$A$2:$A$785,'DATA Wharton'!$C$2:$C$785),"")</f>
        <v/>
      </c>
      <c r="I190">
        <f>IF(OR(G190="",H190=""),"",G190)</f>
        <v/>
      </c>
      <c r="J190">
        <f>IF(OR(I190="",H190=""),"",I190*H190)</f>
        <v/>
      </c>
      <c r="K190">
        <f>IF(G190="","Missing OEWS wage",IF(H190="","Missing Wharton SOC","Matched"))</f>
        <v/>
      </c>
    </row>
    <row r="191">
      <c r="A191" t="inlineStr">
        <is>
          <t>21</t>
        </is>
      </c>
      <c r="B191" t="inlineStr">
        <is>
          <t>Mining, Quarrying, and Oil and Gas Extraction</t>
        </is>
      </c>
      <c r="C191" t="inlineStr">
        <is>
          <t>15-2031</t>
        </is>
      </c>
      <c r="D191" t="inlineStr">
        <is>
          <t>Operations Research Analysts</t>
        </is>
      </c>
      <c r="E191" t="n">
        <v>420</v>
      </c>
      <c r="F191" t="n">
        <v>98870</v>
      </c>
      <c r="G191">
        <f>IF(OR(E191="",F191=""),"",E191*F191)</f>
        <v/>
      </c>
      <c r="H191" s="41">
        <f>IFERROR(XLOOKUP(C191,'DATA Wharton'!$A$2:$A$785,'DATA Wharton'!$C$2:$C$785),"")</f>
        <v/>
      </c>
      <c r="I191">
        <f>IF(OR(G191="",H191=""),"",G191)</f>
        <v/>
      </c>
      <c r="J191">
        <f>IF(OR(I191="",H191=""),"",I191*H191)</f>
        <v/>
      </c>
      <c r="K191">
        <f>IF(G191="","Missing OEWS wage",IF(H191="","Missing Wharton SOC","Matched"))</f>
        <v/>
      </c>
    </row>
    <row r="192">
      <c r="A192" t="inlineStr">
        <is>
          <t>21</t>
        </is>
      </c>
      <c r="B192" t="inlineStr">
        <is>
          <t>Mining, Quarrying, and Oil and Gas Extraction</t>
        </is>
      </c>
      <c r="C192" t="inlineStr">
        <is>
          <t>15-2051</t>
        </is>
      </c>
      <c r="D192" t="inlineStr">
        <is>
          <t>Data Scientists</t>
        </is>
      </c>
      <c r="E192" t="n">
        <v>550</v>
      </c>
      <c r="F192" t="n">
        <v>126170</v>
      </c>
      <c r="G192">
        <f>IF(OR(E192="",F192=""),"",E192*F192)</f>
        <v/>
      </c>
      <c r="H192" s="41">
        <f>IFERROR(XLOOKUP(C192,'DATA Wharton'!$A$2:$A$785,'DATA Wharton'!$C$2:$C$785),"")</f>
        <v/>
      </c>
      <c r="I192">
        <f>IF(OR(G192="",H192=""),"",G192)</f>
        <v/>
      </c>
      <c r="J192">
        <f>IF(OR(I192="",H192=""),"",I192*H192)</f>
        <v/>
      </c>
      <c r="K192">
        <f>IF(G192="","Missing OEWS wage",IF(H192="","Missing Wharton SOC","Matched"))</f>
        <v/>
      </c>
    </row>
    <row r="193">
      <c r="A193" t="inlineStr">
        <is>
          <t>21</t>
        </is>
      </c>
      <c r="B193" t="inlineStr">
        <is>
          <t>Mining, Quarrying, and Oil and Gas Extraction</t>
        </is>
      </c>
      <c r="C193" t="inlineStr">
        <is>
          <t>17-1021</t>
        </is>
      </c>
      <c r="D193" t="inlineStr">
        <is>
          <t>Cartographers and Photogrammetrists</t>
        </is>
      </c>
      <c r="E193" t="n">
        <v>160</v>
      </c>
      <c r="F193" t="n">
        <v>125390</v>
      </c>
      <c r="G193">
        <f>IF(OR(E193="",F193=""),"",E193*F193)</f>
        <v/>
      </c>
      <c r="H193" s="41">
        <f>IFERROR(XLOOKUP(C193,'DATA Wharton'!$A$2:$A$785,'DATA Wharton'!$C$2:$C$785),"")</f>
        <v/>
      </c>
      <c r="I193">
        <f>IF(OR(G193="",H193=""),"",G193)</f>
        <v/>
      </c>
      <c r="J193">
        <f>IF(OR(I193="",H193=""),"",I193*H193)</f>
        <v/>
      </c>
      <c r="K193">
        <f>IF(G193="","Missing OEWS wage",IF(H193="","Missing Wharton SOC","Matched"))</f>
        <v/>
      </c>
    </row>
    <row r="194">
      <c r="A194" t="inlineStr">
        <is>
          <t>21</t>
        </is>
      </c>
      <c r="B194" t="inlineStr">
        <is>
          <t>Mining, Quarrying, and Oil and Gas Extraction</t>
        </is>
      </c>
      <c r="C194" t="inlineStr">
        <is>
          <t>17-1022</t>
        </is>
      </c>
      <c r="D194" t="inlineStr">
        <is>
          <t>Surveyors</t>
        </is>
      </c>
      <c r="E194" t="n">
        <v>650</v>
      </c>
      <c r="F194" t="n">
        <v>84620</v>
      </c>
      <c r="G194">
        <f>IF(OR(E194="",F194=""),"",E194*F194)</f>
        <v/>
      </c>
      <c r="H194" s="41">
        <f>IFERROR(XLOOKUP(C194,'DATA Wharton'!$A$2:$A$785,'DATA Wharton'!$C$2:$C$785),"")</f>
        <v/>
      </c>
      <c r="I194">
        <f>IF(OR(G194="",H194=""),"",G194)</f>
        <v/>
      </c>
      <c r="J194">
        <f>IF(OR(I194="",H194=""),"",I194*H194)</f>
        <v/>
      </c>
      <c r="K194">
        <f>IF(G194="","Missing OEWS wage",IF(H194="","Missing Wharton SOC","Matched"))</f>
        <v/>
      </c>
    </row>
    <row r="195">
      <c r="A195" t="inlineStr">
        <is>
          <t>21</t>
        </is>
      </c>
      <c r="B195" t="inlineStr">
        <is>
          <t>Mining, Quarrying, and Oil and Gas Extraction</t>
        </is>
      </c>
      <c r="C195" t="inlineStr">
        <is>
          <t>17-2041</t>
        </is>
      </c>
      <c r="D195" t="inlineStr">
        <is>
          <t>Chemical Engineers</t>
        </is>
      </c>
      <c r="E195" t="n">
        <v>90</v>
      </c>
      <c r="F195" t="n">
        <v>145670</v>
      </c>
      <c r="G195">
        <f>IF(OR(E195="",F195=""),"",E195*F195)</f>
        <v/>
      </c>
      <c r="H195" s="41">
        <f>IFERROR(XLOOKUP(C195,'DATA Wharton'!$A$2:$A$785,'DATA Wharton'!$C$2:$C$785),"")</f>
        <v/>
      </c>
      <c r="I195">
        <f>IF(OR(G195="",H195=""),"",G195)</f>
        <v/>
      </c>
      <c r="J195">
        <f>IF(OR(I195="",H195=""),"",I195*H195)</f>
        <v/>
      </c>
      <c r="K195">
        <f>IF(G195="","Missing OEWS wage",IF(H195="","Missing Wharton SOC","Matched"))</f>
        <v/>
      </c>
    </row>
    <row r="196">
      <c r="A196" t="inlineStr">
        <is>
          <t>21</t>
        </is>
      </c>
      <c r="B196" t="inlineStr">
        <is>
          <t>Mining, Quarrying, and Oil and Gas Extraction</t>
        </is>
      </c>
      <c r="C196" t="inlineStr">
        <is>
          <t>17-2051</t>
        </is>
      </c>
      <c r="D196" t="inlineStr">
        <is>
          <t>Civil Engineers</t>
        </is>
      </c>
      <c r="E196" t="n">
        <v>960</v>
      </c>
      <c r="F196" t="n">
        <v>159350</v>
      </c>
      <c r="G196">
        <f>IF(OR(E196="",F196=""),"",E196*F196)</f>
        <v/>
      </c>
      <c r="H196" s="41">
        <f>IFERROR(XLOOKUP(C196,'DATA Wharton'!$A$2:$A$785,'DATA Wharton'!$C$2:$C$785),"")</f>
        <v/>
      </c>
      <c r="I196">
        <f>IF(OR(G196="",H196=""),"",G196)</f>
        <v/>
      </c>
      <c r="J196">
        <f>IF(OR(I196="",H196=""),"",I196*H196)</f>
        <v/>
      </c>
      <c r="K196">
        <f>IF(G196="","Missing OEWS wage",IF(H196="","Missing Wharton SOC","Matched"))</f>
        <v/>
      </c>
    </row>
    <row r="197">
      <c r="A197" t="inlineStr">
        <is>
          <t>21</t>
        </is>
      </c>
      <c r="B197" t="inlineStr">
        <is>
          <t>Mining, Quarrying, and Oil and Gas Extraction</t>
        </is>
      </c>
      <c r="C197" t="inlineStr">
        <is>
          <t>17-2071</t>
        </is>
      </c>
      <c r="D197" t="inlineStr">
        <is>
          <t>Electrical Engineers</t>
        </is>
      </c>
      <c r="E197" t="n">
        <v>720</v>
      </c>
      <c r="F197" t="n">
        <v>152840</v>
      </c>
      <c r="G197">
        <f>IF(OR(E197="",F197=""),"",E197*F197)</f>
        <v/>
      </c>
      <c r="H197" s="41">
        <f>IFERROR(XLOOKUP(C197,'DATA Wharton'!$A$2:$A$785,'DATA Wharton'!$C$2:$C$785),"")</f>
        <v/>
      </c>
      <c r="I197">
        <f>IF(OR(G197="",H197=""),"",G197)</f>
        <v/>
      </c>
      <c r="J197">
        <f>IF(OR(I197="",H197=""),"",I197*H197)</f>
        <v/>
      </c>
      <c r="K197">
        <f>IF(G197="","Missing OEWS wage",IF(H197="","Missing Wharton SOC","Matched"))</f>
        <v/>
      </c>
    </row>
    <row r="198">
      <c r="A198" t="inlineStr">
        <is>
          <t>21</t>
        </is>
      </c>
      <c r="B198" t="inlineStr">
        <is>
          <t>Mining, Quarrying, and Oil and Gas Extraction</t>
        </is>
      </c>
      <c r="C198" t="inlineStr">
        <is>
          <t>17-2072</t>
        </is>
      </c>
      <c r="D198" t="inlineStr">
        <is>
          <t>Electronics Engineers, Except Computer</t>
        </is>
      </c>
      <c r="E198" t="n">
        <v>70</v>
      </c>
      <c r="F198" t="n">
        <v>129310</v>
      </c>
      <c r="G198">
        <f>IF(OR(E198="",F198=""),"",E198*F198)</f>
        <v/>
      </c>
      <c r="H198" s="41">
        <f>IFERROR(XLOOKUP(C198,'DATA Wharton'!$A$2:$A$785,'DATA Wharton'!$C$2:$C$785),"")</f>
        <v/>
      </c>
      <c r="I198">
        <f>IF(OR(G198="",H198=""),"",G198)</f>
        <v/>
      </c>
      <c r="J198">
        <f>IF(OR(I198="",H198=""),"",I198*H198)</f>
        <v/>
      </c>
      <c r="K198">
        <f>IF(G198="","Missing OEWS wage",IF(H198="","Missing Wharton SOC","Matched"))</f>
        <v/>
      </c>
    </row>
    <row r="199">
      <c r="A199" t="inlineStr">
        <is>
          <t>21</t>
        </is>
      </c>
      <c r="B199" t="inlineStr">
        <is>
          <t>Mining, Quarrying, and Oil and Gas Extraction</t>
        </is>
      </c>
      <c r="C199" t="inlineStr">
        <is>
          <t>17-2081</t>
        </is>
      </c>
      <c r="D199" t="inlineStr">
        <is>
          <t>Environmental Engineers</t>
        </is>
      </c>
      <c r="E199" t="n">
        <v>440</v>
      </c>
      <c r="F199" t="n">
        <v>130070</v>
      </c>
      <c r="G199">
        <f>IF(OR(E199="",F199=""),"",E199*F199)</f>
        <v/>
      </c>
      <c r="H199" s="41">
        <f>IFERROR(XLOOKUP(C199,'DATA Wharton'!$A$2:$A$785,'DATA Wharton'!$C$2:$C$785),"")</f>
        <v/>
      </c>
      <c r="I199">
        <f>IF(OR(G199="",H199=""),"",G199)</f>
        <v/>
      </c>
      <c r="J199">
        <f>IF(OR(I199="",H199=""),"",I199*H199)</f>
        <v/>
      </c>
      <c r="K199">
        <f>IF(G199="","Missing OEWS wage",IF(H199="","Missing Wharton SOC","Matched"))</f>
        <v/>
      </c>
    </row>
    <row r="200">
      <c r="A200" t="inlineStr">
        <is>
          <t>21</t>
        </is>
      </c>
      <c r="B200" t="inlineStr">
        <is>
          <t>Mining, Quarrying, and Oil and Gas Extraction</t>
        </is>
      </c>
      <c r="C200" t="inlineStr">
        <is>
          <t>17-2111</t>
        </is>
      </c>
      <c r="D200" t="inlineStr">
        <is>
          <t>Health and Safety Engineers, Except Mining Safety Engineers and Inspectors</t>
        </is>
      </c>
      <c r="E200" t="n">
        <v>680</v>
      </c>
      <c r="F200" t="n">
        <v>152560</v>
      </c>
      <c r="G200">
        <f>IF(OR(E200="",F200=""),"",E200*F200)</f>
        <v/>
      </c>
      <c r="H200" s="41">
        <f>IFERROR(XLOOKUP(C200,'DATA Wharton'!$A$2:$A$785,'DATA Wharton'!$C$2:$C$785),"")</f>
        <v/>
      </c>
      <c r="I200">
        <f>IF(OR(G200="",H200=""),"",G200)</f>
        <v/>
      </c>
      <c r="J200">
        <f>IF(OR(I200="",H200=""),"",I200*H200)</f>
        <v/>
      </c>
      <c r="K200">
        <f>IF(G200="","Missing OEWS wage",IF(H200="","Missing Wharton SOC","Matched"))</f>
        <v/>
      </c>
    </row>
    <row r="201">
      <c r="A201" t="inlineStr">
        <is>
          <t>21</t>
        </is>
      </c>
      <c r="B201" t="inlineStr">
        <is>
          <t>Mining, Quarrying, and Oil and Gas Extraction</t>
        </is>
      </c>
      <c r="C201" t="inlineStr">
        <is>
          <t>17-2112</t>
        </is>
      </c>
      <c r="D201" t="inlineStr">
        <is>
          <t>Industrial Engineers</t>
        </is>
      </c>
      <c r="E201" t="n">
        <v>1800</v>
      </c>
      <c r="F201" t="n">
        <v>155000</v>
      </c>
      <c r="G201">
        <f>IF(OR(E201="",F201=""),"",E201*F201)</f>
        <v/>
      </c>
      <c r="H201" s="41">
        <f>IFERROR(XLOOKUP(C201,'DATA Wharton'!$A$2:$A$785,'DATA Wharton'!$C$2:$C$785),"")</f>
        <v/>
      </c>
      <c r="I201">
        <f>IF(OR(G201="",H201=""),"",G201)</f>
        <v/>
      </c>
      <c r="J201">
        <f>IF(OR(I201="",H201=""),"",I201*H201)</f>
        <v/>
      </c>
      <c r="K201">
        <f>IF(G201="","Missing OEWS wage",IF(H201="","Missing Wharton SOC","Matched"))</f>
        <v/>
      </c>
    </row>
    <row r="202">
      <c r="A202" t="inlineStr">
        <is>
          <t>21</t>
        </is>
      </c>
      <c r="B202" t="inlineStr">
        <is>
          <t>Mining, Quarrying, and Oil and Gas Extraction</t>
        </is>
      </c>
      <c r="C202" t="inlineStr">
        <is>
          <t>17-2131</t>
        </is>
      </c>
      <c r="D202" t="inlineStr">
        <is>
          <t>Materials Engineers</t>
        </is>
      </c>
      <c r="E202" t="n">
        <v>410</v>
      </c>
      <c r="F202" t="n">
        <v>125990</v>
      </c>
      <c r="G202">
        <f>IF(OR(E202="",F202=""),"",E202*F202)</f>
        <v/>
      </c>
      <c r="H202" s="41">
        <f>IFERROR(XLOOKUP(C202,'DATA Wharton'!$A$2:$A$785,'DATA Wharton'!$C$2:$C$785),"")</f>
        <v/>
      </c>
      <c r="I202">
        <f>IF(OR(G202="",H202=""),"",G202)</f>
        <v/>
      </c>
      <c r="J202">
        <f>IF(OR(I202="",H202=""),"",I202*H202)</f>
        <v/>
      </c>
      <c r="K202">
        <f>IF(G202="","Missing OEWS wage",IF(H202="","Missing Wharton SOC","Matched"))</f>
        <v/>
      </c>
    </row>
    <row r="203">
      <c r="A203" t="inlineStr">
        <is>
          <t>21</t>
        </is>
      </c>
      <c r="B203" t="inlineStr">
        <is>
          <t>Mining, Quarrying, and Oil and Gas Extraction</t>
        </is>
      </c>
      <c r="C203" t="inlineStr">
        <is>
          <t>17-2141</t>
        </is>
      </c>
      <c r="D203" t="inlineStr">
        <is>
          <t>Mechanical Engineers</t>
        </is>
      </c>
      <c r="E203" t="n">
        <v>1420</v>
      </c>
      <c r="F203" t="n">
        <v>152630</v>
      </c>
      <c r="G203">
        <f>IF(OR(E203="",F203=""),"",E203*F203)</f>
        <v/>
      </c>
      <c r="H203" s="41">
        <f>IFERROR(XLOOKUP(C203,'DATA Wharton'!$A$2:$A$785,'DATA Wharton'!$C$2:$C$785),"")</f>
        <v/>
      </c>
      <c r="I203">
        <f>IF(OR(G203="",H203=""),"",G203)</f>
        <v/>
      </c>
      <c r="J203">
        <f>IF(OR(I203="",H203=""),"",I203*H203)</f>
        <v/>
      </c>
      <c r="K203">
        <f>IF(G203="","Missing OEWS wage",IF(H203="","Missing Wharton SOC","Matched"))</f>
        <v/>
      </c>
    </row>
    <row r="204">
      <c r="A204" t="inlineStr">
        <is>
          <t>21</t>
        </is>
      </c>
      <c r="B204" t="inlineStr">
        <is>
          <t>Mining, Quarrying, and Oil and Gas Extraction</t>
        </is>
      </c>
      <c r="C204" t="inlineStr">
        <is>
          <t>17-2151</t>
        </is>
      </c>
      <c r="D204" t="inlineStr">
        <is>
          <t>Mining and Geological Engineers, Including Mining Safety Engineers</t>
        </is>
      </c>
      <c r="E204" t="n">
        <v>2610</v>
      </c>
      <c r="F204" t="n">
        <v>113050</v>
      </c>
      <c r="G204">
        <f>IF(OR(E204="",F204=""),"",E204*F204)</f>
        <v/>
      </c>
      <c r="H204" s="41">
        <f>IFERROR(XLOOKUP(C204,'DATA Wharton'!$A$2:$A$785,'DATA Wharton'!$C$2:$C$785),"")</f>
        <v/>
      </c>
      <c r="I204">
        <f>IF(OR(G204="",H204=""),"",G204)</f>
        <v/>
      </c>
      <c r="J204">
        <f>IF(OR(I204="",H204=""),"",I204*H204)</f>
        <v/>
      </c>
      <c r="K204">
        <f>IF(G204="","Missing OEWS wage",IF(H204="","Missing Wharton SOC","Matched"))</f>
        <v/>
      </c>
    </row>
    <row r="205">
      <c r="A205" t="inlineStr">
        <is>
          <t>21</t>
        </is>
      </c>
      <c r="B205" t="inlineStr">
        <is>
          <t>Mining, Quarrying, and Oil and Gas Extraction</t>
        </is>
      </c>
      <c r="C205" t="inlineStr">
        <is>
          <t>17-2171</t>
        </is>
      </c>
      <c r="D205" t="inlineStr">
        <is>
          <t>Petroleum Engineers</t>
        </is>
      </c>
      <c r="E205" t="n">
        <v>9180</v>
      </c>
      <c r="F205" t="n">
        <v>170500</v>
      </c>
      <c r="G205">
        <f>IF(OR(E205="",F205=""),"",E205*F205)</f>
        <v/>
      </c>
      <c r="H205" s="41">
        <f>IFERROR(XLOOKUP(C205,'DATA Wharton'!$A$2:$A$785,'DATA Wharton'!$C$2:$C$785),"")</f>
        <v/>
      </c>
      <c r="I205">
        <f>IF(OR(G205="",H205=""),"",G205)</f>
        <v/>
      </c>
      <c r="J205">
        <f>IF(OR(I205="",H205=""),"",I205*H205)</f>
        <v/>
      </c>
      <c r="K205">
        <f>IF(G205="","Missing OEWS wage",IF(H205="","Missing Wharton SOC","Matched"))</f>
        <v/>
      </c>
    </row>
    <row r="206">
      <c r="A206" t="inlineStr">
        <is>
          <t>21</t>
        </is>
      </c>
      <c r="B206" t="inlineStr">
        <is>
          <t>Mining, Quarrying, and Oil and Gas Extraction</t>
        </is>
      </c>
      <c r="C206" t="inlineStr">
        <is>
          <t>17-2199</t>
        </is>
      </c>
      <c r="D206" t="inlineStr">
        <is>
          <t>Engineers, All Other</t>
        </is>
      </c>
      <c r="E206" t="n">
        <v>1210</v>
      </c>
      <c r="F206" t="n">
        <v>116560</v>
      </c>
      <c r="G206">
        <f>IF(OR(E206="",F206=""),"",E206*F206)</f>
        <v/>
      </c>
      <c r="H206" s="41">
        <f>IFERROR(XLOOKUP(C206,'DATA Wharton'!$A$2:$A$785,'DATA Wharton'!$C$2:$C$785),"")</f>
        <v/>
      </c>
      <c r="I206">
        <f>IF(OR(G206="",H206=""),"",G206)</f>
        <v/>
      </c>
      <c r="J206">
        <f>IF(OR(I206="",H206=""),"",I206*H206)</f>
        <v/>
      </c>
      <c r="K206">
        <f>IF(G206="","Missing OEWS wage",IF(H206="","Missing Wharton SOC","Matched"))</f>
        <v/>
      </c>
    </row>
    <row r="207">
      <c r="A207" t="inlineStr">
        <is>
          <t>21</t>
        </is>
      </c>
      <c r="B207" t="inlineStr">
        <is>
          <t>Mining, Quarrying, and Oil and Gas Extraction</t>
        </is>
      </c>
      <c r="C207" t="inlineStr">
        <is>
          <t>17-3011</t>
        </is>
      </c>
      <c r="D207" t="inlineStr">
        <is>
          <t>Architectural and Civil Drafters</t>
        </is>
      </c>
      <c r="F207" t="n">
        <v>82840</v>
      </c>
      <c r="G207">
        <f>IF(OR(E207="",F207=""),"",E207*F207)</f>
        <v/>
      </c>
      <c r="H207" s="41">
        <f>IFERROR(XLOOKUP(C207,'DATA Wharton'!$A$2:$A$785,'DATA Wharton'!$C$2:$C$785),"")</f>
        <v/>
      </c>
      <c r="I207">
        <f>IF(OR(G207="",H207=""),"",G207)</f>
        <v/>
      </c>
      <c r="J207">
        <f>IF(OR(I207="",H207=""),"",I207*H207)</f>
        <v/>
      </c>
      <c r="K207">
        <f>IF(G207="","Missing OEWS wage",IF(H207="","Missing Wharton SOC","Matched"))</f>
        <v/>
      </c>
    </row>
    <row r="208">
      <c r="A208" t="inlineStr">
        <is>
          <t>21</t>
        </is>
      </c>
      <c r="B208" t="inlineStr">
        <is>
          <t>Mining, Quarrying, and Oil and Gas Extraction</t>
        </is>
      </c>
      <c r="C208" t="inlineStr">
        <is>
          <t>17-3013</t>
        </is>
      </c>
      <c r="D208" t="inlineStr">
        <is>
          <t>Mechanical Drafters</t>
        </is>
      </c>
      <c r="E208" t="n">
        <v>90</v>
      </c>
      <c r="F208" t="n">
        <v>74150</v>
      </c>
      <c r="G208">
        <f>IF(OR(E208="",F208=""),"",E208*F208)</f>
        <v/>
      </c>
      <c r="H208" s="41">
        <f>IFERROR(XLOOKUP(C208,'DATA Wharton'!$A$2:$A$785,'DATA Wharton'!$C$2:$C$785),"")</f>
        <v/>
      </c>
      <c r="I208">
        <f>IF(OR(G208="",H208=""),"",G208)</f>
        <v/>
      </c>
      <c r="J208">
        <f>IF(OR(I208="",H208=""),"",I208*H208)</f>
        <v/>
      </c>
      <c r="K208">
        <f>IF(G208="","Missing OEWS wage",IF(H208="","Missing Wharton SOC","Matched"))</f>
        <v/>
      </c>
    </row>
    <row r="209">
      <c r="A209" t="inlineStr">
        <is>
          <t>21</t>
        </is>
      </c>
      <c r="B209" t="inlineStr">
        <is>
          <t>Mining, Quarrying, and Oil and Gas Extraction</t>
        </is>
      </c>
      <c r="C209" t="inlineStr">
        <is>
          <t>17-3019</t>
        </is>
      </c>
      <c r="D209" t="inlineStr">
        <is>
          <t>Drafters, All Other</t>
        </is>
      </c>
      <c r="E209" t="n">
        <v>140</v>
      </c>
      <c r="F209" t="n">
        <v>65540</v>
      </c>
      <c r="G209">
        <f>IF(OR(E209="",F209=""),"",E209*F209)</f>
        <v/>
      </c>
      <c r="H209" s="41">
        <f>IFERROR(XLOOKUP(C209,'DATA Wharton'!$A$2:$A$785,'DATA Wharton'!$C$2:$C$785),"")</f>
        <v/>
      </c>
      <c r="I209">
        <f>IF(OR(G209="",H209=""),"",G209)</f>
        <v/>
      </c>
      <c r="J209">
        <f>IF(OR(I209="",H209=""),"",I209*H209)</f>
        <v/>
      </c>
      <c r="K209">
        <f>IF(G209="","Missing OEWS wage",IF(H209="","Missing Wharton SOC","Matched"))</f>
        <v/>
      </c>
    </row>
    <row r="210">
      <c r="A210" t="inlineStr">
        <is>
          <t>21</t>
        </is>
      </c>
      <c r="B210" t="inlineStr">
        <is>
          <t>Mining, Quarrying, and Oil and Gas Extraction</t>
        </is>
      </c>
      <c r="C210" t="inlineStr">
        <is>
          <t>17-3022</t>
        </is>
      </c>
      <c r="D210" t="inlineStr">
        <is>
          <t>Civil Engineering Technologists and Technicians</t>
        </is>
      </c>
      <c r="E210" t="n">
        <v>50</v>
      </c>
      <c r="F210" t="n">
        <v>93160</v>
      </c>
      <c r="G210">
        <f>IF(OR(E210="",F210=""),"",E210*F210)</f>
        <v/>
      </c>
      <c r="H210" s="41">
        <f>IFERROR(XLOOKUP(C210,'DATA Wharton'!$A$2:$A$785,'DATA Wharton'!$C$2:$C$785),"")</f>
        <v/>
      </c>
      <c r="I210">
        <f>IF(OR(G210="",H210=""),"",G210)</f>
        <v/>
      </c>
      <c r="J210">
        <f>IF(OR(I210="",H210=""),"",I210*H210)</f>
        <v/>
      </c>
      <c r="K210">
        <f>IF(G210="","Missing OEWS wage",IF(H210="","Missing Wharton SOC","Matched"))</f>
        <v/>
      </c>
    </row>
    <row r="211">
      <c r="A211" t="inlineStr">
        <is>
          <t>21</t>
        </is>
      </c>
      <c r="B211" t="inlineStr">
        <is>
          <t>Mining, Quarrying, and Oil and Gas Extraction</t>
        </is>
      </c>
      <c r="C211" t="inlineStr">
        <is>
          <t>17-3023</t>
        </is>
      </c>
      <c r="D211" t="inlineStr">
        <is>
          <t>Electrical and Electronic Engineering Technologists and Technicians</t>
        </is>
      </c>
      <c r="E211" t="n">
        <v>790</v>
      </c>
      <c r="F211" t="n">
        <v>82560</v>
      </c>
      <c r="G211">
        <f>IF(OR(E211="",F211=""),"",E211*F211)</f>
        <v/>
      </c>
      <c r="H211" s="41">
        <f>IFERROR(XLOOKUP(C211,'DATA Wharton'!$A$2:$A$785,'DATA Wharton'!$C$2:$C$785),"")</f>
        <v/>
      </c>
      <c r="I211">
        <f>IF(OR(G211="",H211=""),"",G211)</f>
        <v/>
      </c>
      <c r="J211">
        <f>IF(OR(I211="",H211=""),"",I211*H211)</f>
        <v/>
      </c>
      <c r="K211">
        <f>IF(G211="","Missing OEWS wage",IF(H211="","Missing Wharton SOC","Matched"))</f>
        <v/>
      </c>
    </row>
    <row r="212">
      <c r="A212" t="inlineStr">
        <is>
          <t>21</t>
        </is>
      </c>
      <c r="B212" t="inlineStr">
        <is>
          <t>Mining, Quarrying, and Oil and Gas Extraction</t>
        </is>
      </c>
      <c r="C212" t="inlineStr">
        <is>
          <t>17-3024</t>
        </is>
      </c>
      <c r="D212" t="inlineStr">
        <is>
          <t>Electro-Mechanical and Mechatronics Technologists and Technicians</t>
        </is>
      </c>
      <c r="E212" t="n">
        <v>210</v>
      </c>
      <c r="F212" t="n">
        <v>95140</v>
      </c>
      <c r="G212">
        <f>IF(OR(E212="",F212=""),"",E212*F212)</f>
        <v/>
      </c>
      <c r="H212" s="41">
        <f>IFERROR(XLOOKUP(C212,'DATA Wharton'!$A$2:$A$785,'DATA Wharton'!$C$2:$C$785),"")</f>
        <v/>
      </c>
      <c r="I212">
        <f>IF(OR(G212="",H212=""),"",G212)</f>
        <v/>
      </c>
      <c r="J212">
        <f>IF(OR(I212="",H212=""),"",I212*H212)</f>
        <v/>
      </c>
      <c r="K212">
        <f>IF(G212="","Missing OEWS wage",IF(H212="","Missing Wharton SOC","Matched"))</f>
        <v/>
      </c>
    </row>
    <row r="213">
      <c r="A213" t="inlineStr">
        <is>
          <t>21</t>
        </is>
      </c>
      <c r="B213" t="inlineStr">
        <is>
          <t>Mining, Quarrying, and Oil and Gas Extraction</t>
        </is>
      </c>
      <c r="C213" t="inlineStr">
        <is>
          <t>17-3025</t>
        </is>
      </c>
      <c r="D213" t="inlineStr">
        <is>
          <t>Environmental Engineering Technologists and Technicians</t>
        </is>
      </c>
      <c r="E213" t="n">
        <v>210</v>
      </c>
      <c r="F213" t="n">
        <v>75200</v>
      </c>
      <c r="G213">
        <f>IF(OR(E213="",F213=""),"",E213*F213)</f>
        <v/>
      </c>
      <c r="H213" s="41">
        <f>IFERROR(XLOOKUP(C213,'DATA Wharton'!$A$2:$A$785,'DATA Wharton'!$C$2:$C$785),"")</f>
        <v/>
      </c>
      <c r="I213">
        <f>IF(OR(G213="",H213=""),"",G213)</f>
        <v/>
      </c>
      <c r="J213">
        <f>IF(OR(I213="",H213=""),"",I213*H213)</f>
        <v/>
      </c>
      <c r="K213">
        <f>IF(G213="","Missing OEWS wage",IF(H213="","Missing Wharton SOC","Matched"))</f>
        <v/>
      </c>
    </row>
    <row r="214">
      <c r="A214" t="inlineStr">
        <is>
          <t>21</t>
        </is>
      </c>
      <c r="B214" t="inlineStr">
        <is>
          <t>Mining, Quarrying, and Oil and Gas Extraction</t>
        </is>
      </c>
      <c r="C214" t="inlineStr">
        <is>
          <t>17-3026</t>
        </is>
      </c>
      <c r="D214" t="inlineStr">
        <is>
          <t>Industrial Engineering Technologists and Technicians</t>
        </is>
      </c>
      <c r="E214" t="n">
        <v>270</v>
      </c>
      <c r="F214" t="n">
        <v>93200</v>
      </c>
      <c r="G214">
        <f>IF(OR(E214="",F214=""),"",E214*F214)</f>
        <v/>
      </c>
      <c r="H214" s="41">
        <f>IFERROR(XLOOKUP(C214,'DATA Wharton'!$A$2:$A$785,'DATA Wharton'!$C$2:$C$785),"")</f>
        <v/>
      </c>
      <c r="I214">
        <f>IF(OR(G214="",H214=""),"",G214)</f>
        <v/>
      </c>
      <c r="J214">
        <f>IF(OR(I214="",H214=""),"",I214*H214)</f>
        <v/>
      </c>
      <c r="K214">
        <f>IF(G214="","Missing OEWS wage",IF(H214="","Missing Wharton SOC","Matched"))</f>
        <v/>
      </c>
    </row>
    <row r="215">
      <c r="A215" t="inlineStr">
        <is>
          <t>21</t>
        </is>
      </c>
      <c r="B215" t="inlineStr">
        <is>
          <t>Mining, Quarrying, and Oil and Gas Extraction</t>
        </is>
      </c>
      <c r="C215" t="inlineStr">
        <is>
          <t>17-3027</t>
        </is>
      </c>
      <c r="D215" t="inlineStr">
        <is>
          <t>Mechanical Engineering Technologists and Technicians</t>
        </is>
      </c>
      <c r="E215" t="n">
        <v>560</v>
      </c>
      <c r="F215" t="n">
        <v>86280</v>
      </c>
      <c r="G215">
        <f>IF(OR(E215="",F215=""),"",E215*F215)</f>
        <v/>
      </c>
      <c r="H215" s="41">
        <f>IFERROR(XLOOKUP(C215,'DATA Wharton'!$A$2:$A$785,'DATA Wharton'!$C$2:$C$785),"")</f>
        <v/>
      </c>
      <c r="I215">
        <f>IF(OR(G215="",H215=""),"",G215)</f>
        <v/>
      </c>
      <c r="J215">
        <f>IF(OR(I215="",H215=""),"",I215*H215)</f>
        <v/>
      </c>
      <c r="K215">
        <f>IF(G215="","Missing OEWS wage",IF(H215="","Missing Wharton SOC","Matched"))</f>
        <v/>
      </c>
    </row>
    <row r="216">
      <c r="A216" t="inlineStr">
        <is>
          <t>21</t>
        </is>
      </c>
      <c r="B216" t="inlineStr">
        <is>
          <t>Mining, Quarrying, and Oil and Gas Extraction</t>
        </is>
      </c>
      <c r="C216" t="inlineStr">
        <is>
          <t>17-3028</t>
        </is>
      </c>
      <c r="D216" t="inlineStr">
        <is>
          <t>Calibration Technologists and Technicians</t>
        </is>
      </c>
      <c r="E216" t="n">
        <v>560</v>
      </c>
      <c r="F216" t="n">
        <v>91280</v>
      </c>
      <c r="G216">
        <f>IF(OR(E216="",F216=""),"",E216*F216)</f>
        <v/>
      </c>
      <c r="H216" s="41">
        <f>IFERROR(XLOOKUP(C216,'DATA Wharton'!$A$2:$A$785,'DATA Wharton'!$C$2:$C$785),"")</f>
        <v/>
      </c>
      <c r="I216">
        <f>IF(OR(G216="",H216=""),"",G216)</f>
        <v/>
      </c>
      <c r="J216">
        <f>IF(OR(I216="",H216=""),"",I216*H216)</f>
        <v/>
      </c>
      <c r="K216">
        <f>IF(G216="","Missing OEWS wage",IF(H216="","Missing Wharton SOC","Matched"))</f>
        <v/>
      </c>
    </row>
    <row r="217">
      <c r="A217" t="inlineStr">
        <is>
          <t>21</t>
        </is>
      </c>
      <c r="B217" t="inlineStr">
        <is>
          <t>Mining, Quarrying, and Oil and Gas Extraction</t>
        </is>
      </c>
      <c r="C217" t="inlineStr">
        <is>
          <t>17-3029</t>
        </is>
      </c>
      <c r="D217" t="inlineStr">
        <is>
          <t>Engineering Technologists and Technicians, Except Drafters, All Other</t>
        </is>
      </c>
      <c r="E217" t="n">
        <v>640</v>
      </c>
      <c r="F217" t="n">
        <v>82620</v>
      </c>
      <c r="G217">
        <f>IF(OR(E217="",F217=""),"",E217*F217)</f>
        <v/>
      </c>
      <c r="H217" s="41">
        <f>IFERROR(XLOOKUP(C217,'DATA Wharton'!$A$2:$A$785,'DATA Wharton'!$C$2:$C$785),"")</f>
        <v/>
      </c>
      <c r="I217">
        <f>IF(OR(G217="",H217=""),"",G217)</f>
        <v/>
      </c>
      <c r="J217">
        <f>IF(OR(I217="",H217=""),"",I217*H217)</f>
        <v/>
      </c>
      <c r="K217">
        <f>IF(G217="","Missing OEWS wage",IF(H217="","Missing Wharton SOC","Matched"))</f>
        <v/>
      </c>
    </row>
    <row r="218">
      <c r="A218" t="inlineStr">
        <is>
          <t>21</t>
        </is>
      </c>
      <c r="B218" t="inlineStr">
        <is>
          <t>Mining, Quarrying, and Oil and Gas Extraction</t>
        </is>
      </c>
      <c r="C218" t="inlineStr">
        <is>
          <t>17-3031</t>
        </is>
      </c>
      <c r="D218" t="inlineStr">
        <is>
          <t>Surveying and Mapping Technicians</t>
        </is>
      </c>
      <c r="E218" t="n">
        <v>350</v>
      </c>
      <c r="F218" t="n">
        <v>67560</v>
      </c>
      <c r="G218">
        <f>IF(OR(E218="",F218=""),"",E218*F218)</f>
        <v/>
      </c>
      <c r="H218" s="41">
        <f>IFERROR(XLOOKUP(C218,'DATA Wharton'!$A$2:$A$785,'DATA Wharton'!$C$2:$C$785),"")</f>
        <v/>
      </c>
      <c r="I218">
        <f>IF(OR(G218="",H218=""),"",G218)</f>
        <v/>
      </c>
      <c r="J218">
        <f>IF(OR(I218="",H218=""),"",I218*H218)</f>
        <v/>
      </c>
      <c r="K218">
        <f>IF(G218="","Missing OEWS wage",IF(H218="","Missing Wharton SOC","Matched"))</f>
        <v/>
      </c>
    </row>
    <row r="219">
      <c r="A219" t="inlineStr">
        <is>
          <t>21</t>
        </is>
      </c>
      <c r="B219" t="inlineStr">
        <is>
          <t>Mining, Quarrying, and Oil and Gas Extraction</t>
        </is>
      </c>
      <c r="C219" t="inlineStr">
        <is>
          <t>19-2031</t>
        </is>
      </c>
      <c r="D219" t="inlineStr">
        <is>
          <t>Chemists</t>
        </is>
      </c>
      <c r="E219" t="n">
        <v>190</v>
      </c>
      <c r="F219" t="n">
        <v>130530</v>
      </c>
      <c r="G219">
        <f>IF(OR(E219="",F219=""),"",E219*F219)</f>
        <v/>
      </c>
      <c r="H219" s="41">
        <f>IFERROR(XLOOKUP(C219,'DATA Wharton'!$A$2:$A$785,'DATA Wharton'!$C$2:$C$785),"")</f>
        <v/>
      </c>
      <c r="I219">
        <f>IF(OR(G219="",H219=""),"",G219)</f>
        <v/>
      </c>
      <c r="J219">
        <f>IF(OR(I219="",H219=""),"",I219*H219)</f>
        <v/>
      </c>
      <c r="K219">
        <f>IF(G219="","Missing OEWS wage",IF(H219="","Missing Wharton SOC","Matched"))</f>
        <v/>
      </c>
    </row>
    <row r="220">
      <c r="A220" t="inlineStr">
        <is>
          <t>21</t>
        </is>
      </c>
      <c r="B220" t="inlineStr">
        <is>
          <t>Mining, Quarrying, and Oil and Gas Extraction</t>
        </is>
      </c>
      <c r="C220" t="inlineStr">
        <is>
          <t>19-2041</t>
        </is>
      </c>
      <c r="D220" t="inlineStr">
        <is>
          <t>Environmental Scientists and Specialists, Including Health</t>
        </is>
      </c>
      <c r="E220" t="n">
        <v>600</v>
      </c>
      <c r="F220" t="n">
        <v>106320</v>
      </c>
      <c r="G220">
        <f>IF(OR(E220="",F220=""),"",E220*F220)</f>
        <v/>
      </c>
      <c r="H220" s="41">
        <f>IFERROR(XLOOKUP(C220,'DATA Wharton'!$A$2:$A$785,'DATA Wharton'!$C$2:$C$785),"")</f>
        <v/>
      </c>
      <c r="I220">
        <f>IF(OR(G220="",H220=""),"",G220)</f>
        <v/>
      </c>
      <c r="J220">
        <f>IF(OR(I220="",H220=""),"",I220*H220)</f>
        <v/>
      </c>
      <c r="K220">
        <f>IF(G220="","Missing OEWS wage",IF(H220="","Missing Wharton SOC","Matched"))</f>
        <v/>
      </c>
    </row>
    <row r="221">
      <c r="A221" t="inlineStr">
        <is>
          <t>21</t>
        </is>
      </c>
      <c r="B221" t="inlineStr">
        <is>
          <t>Mining, Quarrying, and Oil and Gas Extraction</t>
        </is>
      </c>
      <c r="C221" t="inlineStr">
        <is>
          <t>19-2042</t>
        </is>
      </c>
      <c r="D221" t="inlineStr">
        <is>
          <t>Geoscientists, Except Hydrologists and Geographers</t>
        </is>
      </c>
      <c r="E221" t="n">
        <v>4350</v>
      </c>
      <c r="F221" t="n">
        <v>161440</v>
      </c>
      <c r="G221">
        <f>IF(OR(E221="",F221=""),"",E221*F221)</f>
        <v/>
      </c>
      <c r="H221" s="41">
        <f>IFERROR(XLOOKUP(C221,'DATA Wharton'!$A$2:$A$785,'DATA Wharton'!$C$2:$C$785),"")</f>
        <v/>
      </c>
      <c r="I221">
        <f>IF(OR(G221="",H221=""),"",G221)</f>
        <v/>
      </c>
      <c r="J221">
        <f>IF(OR(I221="",H221=""),"",I221*H221)</f>
        <v/>
      </c>
      <c r="K221">
        <f>IF(G221="","Missing OEWS wage",IF(H221="","Missing Wharton SOC","Matched"))</f>
        <v/>
      </c>
    </row>
    <row r="222">
      <c r="A222" t="inlineStr">
        <is>
          <t>21</t>
        </is>
      </c>
      <c r="B222" t="inlineStr">
        <is>
          <t>Mining, Quarrying, and Oil and Gas Extraction</t>
        </is>
      </c>
      <c r="C222" t="inlineStr">
        <is>
          <t>19-3011</t>
        </is>
      </c>
      <c r="D222" t="inlineStr">
        <is>
          <t>Economists</t>
        </is>
      </c>
      <c r="E222" t="n">
        <v>30</v>
      </c>
      <c r="F222" t="n">
        <v>206640</v>
      </c>
      <c r="G222">
        <f>IF(OR(E222="",F222=""),"",E222*F222)</f>
        <v/>
      </c>
      <c r="H222" s="41">
        <f>IFERROR(XLOOKUP(C222,'DATA Wharton'!$A$2:$A$785,'DATA Wharton'!$C$2:$C$785),"")</f>
        <v/>
      </c>
      <c r="I222">
        <f>IF(OR(G222="",H222=""),"",G222)</f>
        <v/>
      </c>
      <c r="J222">
        <f>IF(OR(I222="",H222=""),"",I222*H222)</f>
        <v/>
      </c>
      <c r="K222">
        <f>IF(G222="","Missing OEWS wage",IF(H222="","Missing Wharton SOC","Matched"))</f>
        <v/>
      </c>
    </row>
    <row r="223">
      <c r="A223" t="inlineStr">
        <is>
          <t>21</t>
        </is>
      </c>
      <c r="B223" t="inlineStr">
        <is>
          <t>Mining, Quarrying, and Oil and Gas Extraction</t>
        </is>
      </c>
      <c r="C223" t="inlineStr">
        <is>
          <t>19-4031</t>
        </is>
      </c>
      <c r="D223" t="inlineStr">
        <is>
          <t>Chemical Technicians</t>
        </is>
      </c>
      <c r="E223" t="n">
        <v>1040</v>
      </c>
      <c r="F223" t="n">
        <v>65050</v>
      </c>
      <c r="G223">
        <f>IF(OR(E223="",F223=""),"",E223*F223)</f>
        <v/>
      </c>
      <c r="H223" s="41">
        <f>IFERROR(XLOOKUP(C223,'DATA Wharton'!$A$2:$A$785,'DATA Wharton'!$C$2:$C$785),"")</f>
        <v/>
      </c>
      <c r="I223">
        <f>IF(OR(G223="",H223=""),"",G223)</f>
        <v/>
      </c>
      <c r="J223">
        <f>IF(OR(I223="",H223=""),"",I223*H223)</f>
        <v/>
      </c>
      <c r="K223">
        <f>IF(G223="","Missing OEWS wage",IF(H223="","Missing Wharton SOC","Matched"))</f>
        <v/>
      </c>
    </row>
    <row r="224">
      <c r="A224" t="inlineStr">
        <is>
          <t>21</t>
        </is>
      </c>
      <c r="B224" t="inlineStr">
        <is>
          <t>Mining, Quarrying, and Oil and Gas Extraction</t>
        </is>
      </c>
      <c r="C224" t="inlineStr">
        <is>
          <t>19-4042</t>
        </is>
      </c>
      <c r="D224" t="inlineStr">
        <is>
          <t>Environmental Science and Protection Technicians, Including Health</t>
        </is>
      </c>
      <c r="E224" t="n">
        <v>360</v>
      </c>
      <c r="F224" t="n">
        <v>72840</v>
      </c>
      <c r="G224">
        <f>IF(OR(E224="",F224=""),"",E224*F224)</f>
        <v/>
      </c>
      <c r="H224" s="41">
        <f>IFERROR(XLOOKUP(C224,'DATA Wharton'!$A$2:$A$785,'DATA Wharton'!$C$2:$C$785),"")</f>
        <v/>
      </c>
      <c r="I224">
        <f>IF(OR(G224="",H224=""),"",G224)</f>
        <v/>
      </c>
      <c r="J224">
        <f>IF(OR(I224="",H224=""),"",I224*H224)</f>
        <v/>
      </c>
      <c r="K224">
        <f>IF(G224="","Missing OEWS wage",IF(H224="","Missing Wharton SOC","Matched"))</f>
        <v/>
      </c>
    </row>
    <row r="225">
      <c r="A225" t="inlineStr">
        <is>
          <t>21</t>
        </is>
      </c>
      <c r="B225" t="inlineStr">
        <is>
          <t>Mining, Quarrying, and Oil and Gas Extraction</t>
        </is>
      </c>
      <c r="C225" t="inlineStr">
        <is>
          <t>19-4043</t>
        </is>
      </c>
      <c r="D225" t="inlineStr">
        <is>
          <t>Geological Technicians, Except Hydrologic Technicians</t>
        </is>
      </c>
      <c r="E225" t="n">
        <v>2270</v>
      </c>
      <c r="F225" t="n">
        <v>62280</v>
      </c>
      <c r="G225">
        <f>IF(OR(E225="",F225=""),"",E225*F225)</f>
        <v/>
      </c>
      <c r="H225" s="41">
        <f>IFERROR(XLOOKUP(C225,'DATA Wharton'!$A$2:$A$785,'DATA Wharton'!$C$2:$C$785),"")</f>
        <v/>
      </c>
      <c r="I225">
        <f>IF(OR(G225="",H225=""),"",G225)</f>
        <v/>
      </c>
      <c r="J225">
        <f>IF(OR(I225="",H225=""),"",I225*H225)</f>
        <v/>
      </c>
      <c r="K225">
        <f>IF(G225="","Missing OEWS wage",IF(H225="","Missing Wharton SOC","Matched"))</f>
        <v/>
      </c>
    </row>
    <row r="226">
      <c r="A226" t="inlineStr">
        <is>
          <t>21</t>
        </is>
      </c>
      <c r="B226" t="inlineStr">
        <is>
          <t>Mining, Quarrying, and Oil and Gas Extraction</t>
        </is>
      </c>
      <c r="C226" t="inlineStr">
        <is>
          <t>19-4044</t>
        </is>
      </c>
      <c r="D226" t="inlineStr">
        <is>
          <t>Hydrologic Technicians</t>
        </is>
      </c>
      <c r="E226" t="n">
        <v>190</v>
      </c>
      <c r="F226" t="n">
        <v>93730</v>
      </c>
      <c r="G226">
        <f>IF(OR(E226="",F226=""),"",E226*F226)</f>
        <v/>
      </c>
      <c r="H226" s="41">
        <f>IFERROR(XLOOKUP(C226,'DATA Wharton'!$A$2:$A$785,'DATA Wharton'!$C$2:$C$785),"")</f>
        <v/>
      </c>
      <c r="I226">
        <f>IF(OR(G226="",H226=""),"",G226)</f>
        <v/>
      </c>
      <c r="J226">
        <f>IF(OR(I226="",H226=""),"",I226*H226)</f>
        <v/>
      </c>
      <c r="K226">
        <f>IF(G226="","Missing OEWS wage",IF(H226="","Missing Wharton SOC","Matched"))</f>
        <v/>
      </c>
    </row>
    <row r="227">
      <c r="A227" t="inlineStr">
        <is>
          <t>21</t>
        </is>
      </c>
      <c r="B227" t="inlineStr">
        <is>
          <t>Mining, Quarrying, and Oil and Gas Extraction</t>
        </is>
      </c>
      <c r="C227" t="inlineStr">
        <is>
          <t>19-4099</t>
        </is>
      </c>
      <c r="D227" t="inlineStr">
        <is>
          <t>Life, Physical, and Social Science Technicians, All Other</t>
        </is>
      </c>
      <c r="E227" t="n">
        <v>140</v>
      </c>
      <c r="F227" t="n">
        <v>66890</v>
      </c>
      <c r="G227">
        <f>IF(OR(E227="",F227=""),"",E227*F227)</f>
        <v/>
      </c>
      <c r="H227" s="41">
        <f>IFERROR(XLOOKUP(C227,'DATA Wharton'!$A$2:$A$785,'DATA Wharton'!$C$2:$C$785),"")</f>
        <v/>
      </c>
      <c r="I227">
        <f>IF(OR(G227="",H227=""),"",G227)</f>
        <v/>
      </c>
      <c r="J227">
        <f>IF(OR(I227="",H227=""),"",I227*H227)</f>
        <v/>
      </c>
      <c r="K227">
        <f>IF(G227="","Missing OEWS wage",IF(H227="","Missing Wharton SOC","Matched"))</f>
        <v/>
      </c>
    </row>
    <row r="228">
      <c r="A228" t="inlineStr">
        <is>
          <t>21</t>
        </is>
      </c>
      <c r="B228" t="inlineStr">
        <is>
          <t>Mining, Quarrying, and Oil and Gas Extraction</t>
        </is>
      </c>
      <c r="C228" t="inlineStr">
        <is>
          <t>19-5011</t>
        </is>
      </c>
      <c r="D228" t="inlineStr">
        <is>
          <t>Occupational Health and Safety Specialists</t>
        </is>
      </c>
      <c r="E228" t="n">
        <v>4010</v>
      </c>
      <c r="F228" t="n">
        <v>101660</v>
      </c>
      <c r="G228">
        <f>IF(OR(E228="",F228=""),"",E228*F228)</f>
        <v/>
      </c>
      <c r="H228" s="41">
        <f>IFERROR(XLOOKUP(C228,'DATA Wharton'!$A$2:$A$785,'DATA Wharton'!$C$2:$C$785),"")</f>
        <v/>
      </c>
      <c r="I228">
        <f>IF(OR(G228="",H228=""),"",G228)</f>
        <v/>
      </c>
      <c r="J228">
        <f>IF(OR(I228="",H228=""),"",I228*H228)</f>
        <v/>
      </c>
      <c r="K228">
        <f>IF(G228="","Missing OEWS wage",IF(H228="","Missing Wharton SOC","Matched"))</f>
        <v/>
      </c>
    </row>
    <row r="229">
      <c r="A229" t="inlineStr">
        <is>
          <t>21</t>
        </is>
      </c>
      <c r="B229" t="inlineStr">
        <is>
          <t>Mining, Quarrying, and Oil and Gas Extraction</t>
        </is>
      </c>
      <c r="C229" t="inlineStr">
        <is>
          <t>19-5012</t>
        </is>
      </c>
      <c r="D229" t="inlineStr">
        <is>
          <t>Occupational Health and Safety Technicians</t>
        </is>
      </c>
      <c r="E229" t="n">
        <v>770</v>
      </c>
      <c r="F229" t="n">
        <v>81840</v>
      </c>
      <c r="G229">
        <f>IF(OR(E229="",F229=""),"",E229*F229)</f>
        <v/>
      </c>
      <c r="H229" s="41">
        <f>IFERROR(XLOOKUP(C229,'DATA Wharton'!$A$2:$A$785,'DATA Wharton'!$C$2:$C$785),"")</f>
        <v/>
      </c>
      <c r="I229">
        <f>IF(OR(G229="",H229=""),"",G229)</f>
        <v/>
      </c>
      <c r="J229">
        <f>IF(OR(I229="",H229=""),"",I229*H229)</f>
        <v/>
      </c>
      <c r="K229">
        <f>IF(G229="","Missing OEWS wage",IF(H229="","Missing Wharton SOC","Matched"))</f>
        <v/>
      </c>
    </row>
    <row r="230">
      <c r="A230" t="inlineStr">
        <is>
          <t>21</t>
        </is>
      </c>
      <c r="B230" t="inlineStr">
        <is>
          <t>Mining, Quarrying, and Oil and Gas Extraction</t>
        </is>
      </c>
      <c r="C230" t="inlineStr">
        <is>
          <t>23-1011</t>
        </is>
      </c>
      <c r="D230" t="inlineStr">
        <is>
          <t>Lawyers</t>
        </is>
      </c>
      <c r="E230" t="n">
        <v>710</v>
      </c>
      <c r="F230" t="n">
        <v>264990</v>
      </c>
      <c r="G230">
        <f>IF(OR(E230="",F230=""),"",E230*F230)</f>
        <v/>
      </c>
      <c r="H230" s="41">
        <f>IFERROR(XLOOKUP(C230,'DATA Wharton'!$A$2:$A$785,'DATA Wharton'!$C$2:$C$785),"")</f>
        <v/>
      </c>
      <c r="I230">
        <f>IF(OR(G230="",H230=""),"",G230)</f>
        <v/>
      </c>
      <c r="J230">
        <f>IF(OR(I230="",H230=""),"",I230*H230)</f>
        <v/>
      </c>
      <c r="K230">
        <f>IF(G230="","Missing OEWS wage",IF(H230="","Missing Wharton SOC","Matched"))</f>
        <v/>
      </c>
    </row>
    <row r="231">
      <c r="A231" t="inlineStr">
        <is>
          <t>21</t>
        </is>
      </c>
      <c r="B231" t="inlineStr">
        <is>
          <t>Mining, Quarrying, and Oil and Gas Extraction</t>
        </is>
      </c>
      <c r="C231" t="inlineStr">
        <is>
          <t>23-2011</t>
        </is>
      </c>
      <c r="D231" t="inlineStr">
        <is>
          <t>Paralegals and Legal Assistants</t>
        </is>
      </c>
      <c r="E231" t="n">
        <v>110</v>
      </c>
      <c r="F231" t="n">
        <v>95380</v>
      </c>
      <c r="G231">
        <f>IF(OR(E231="",F231=""),"",E231*F231)</f>
        <v/>
      </c>
      <c r="H231" s="41">
        <f>IFERROR(XLOOKUP(C231,'DATA Wharton'!$A$2:$A$785,'DATA Wharton'!$C$2:$C$785),"")</f>
        <v/>
      </c>
      <c r="I231">
        <f>IF(OR(G231="",H231=""),"",G231)</f>
        <v/>
      </c>
      <c r="J231">
        <f>IF(OR(I231="",H231=""),"",I231*H231)</f>
        <v/>
      </c>
      <c r="K231">
        <f>IF(G231="","Missing OEWS wage",IF(H231="","Missing Wharton SOC","Matched"))</f>
        <v/>
      </c>
    </row>
    <row r="232">
      <c r="A232" t="inlineStr">
        <is>
          <t>21</t>
        </is>
      </c>
      <c r="B232" t="inlineStr">
        <is>
          <t>Mining, Quarrying, and Oil and Gas Extraction</t>
        </is>
      </c>
      <c r="C232" t="inlineStr">
        <is>
          <t>23-2093</t>
        </is>
      </c>
      <c r="D232" t="inlineStr">
        <is>
          <t>Title Examiners, Abstractors, and Searchers</t>
        </is>
      </c>
      <c r="E232" t="n">
        <v>990</v>
      </c>
      <c r="F232" t="n">
        <v>89210</v>
      </c>
      <c r="G232">
        <f>IF(OR(E232="",F232=""),"",E232*F232)</f>
        <v/>
      </c>
      <c r="H232" s="41">
        <f>IFERROR(XLOOKUP(C232,'DATA Wharton'!$A$2:$A$785,'DATA Wharton'!$C$2:$C$785),"")</f>
        <v/>
      </c>
      <c r="I232">
        <f>IF(OR(G232="",H232=""),"",G232)</f>
        <v/>
      </c>
      <c r="J232">
        <f>IF(OR(I232="",H232=""),"",I232*H232)</f>
        <v/>
      </c>
      <c r="K232">
        <f>IF(G232="","Missing OEWS wage",IF(H232="","Missing Wharton SOC","Matched"))</f>
        <v/>
      </c>
    </row>
    <row r="233">
      <c r="A233" t="inlineStr">
        <is>
          <t>21</t>
        </is>
      </c>
      <c r="B233" t="inlineStr">
        <is>
          <t>Mining, Quarrying, and Oil and Gas Extraction</t>
        </is>
      </c>
      <c r="C233" t="inlineStr">
        <is>
          <t>23-2099</t>
        </is>
      </c>
      <c r="D233" t="inlineStr">
        <is>
          <t>Legal Support Workers, All Other</t>
        </is>
      </c>
      <c r="E233" t="n">
        <v>200</v>
      </c>
      <c r="F233" t="n">
        <v>107580</v>
      </c>
      <c r="G233">
        <f>IF(OR(E233="",F233=""),"",E233*F233)</f>
        <v/>
      </c>
      <c r="H233" s="41">
        <f>IFERROR(XLOOKUP(C233,'DATA Wharton'!$A$2:$A$785,'DATA Wharton'!$C$2:$C$785),"")</f>
        <v/>
      </c>
      <c r="I233">
        <f>IF(OR(G233="",H233=""),"",G233)</f>
        <v/>
      </c>
      <c r="J233">
        <f>IF(OR(I233="",H233=""),"",I233*H233)</f>
        <v/>
      </c>
      <c r="K233">
        <f>IF(G233="","Missing OEWS wage",IF(H233="","Missing Wharton SOC","Matched"))</f>
        <v/>
      </c>
    </row>
    <row r="234">
      <c r="A234" t="inlineStr">
        <is>
          <t>21</t>
        </is>
      </c>
      <c r="B234" t="inlineStr">
        <is>
          <t>Mining, Quarrying, and Oil and Gas Extraction</t>
        </is>
      </c>
      <c r="C234" t="inlineStr">
        <is>
          <t>27-3031</t>
        </is>
      </c>
      <c r="D234" t="inlineStr">
        <is>
          <t>Public Relations Specialists</t>
        </is>
      </c>
      <c r="E234" t="n">
        <v>240</v>
      </c>
      <c r="F234" t="n">
        <v>81670</v>
      </c>
      <c r="G234">
        <f>IF(OR(E234="",F234=""),"",E234*F234)</f>
        <v/>
      </c>
      <c r="H234" s="41">
        <f>IFERROR(XLOOKUP(C234,'DATA Wharton'!$A$2:$A$785,'DATA Wharton'!$C$2:$C$785),"")</f>
        <v/>
      </c>
      <c r="I234">
        <f>IF(OR(G234="",H234=""),"",G234)</f>
        <v/>
      </c>
      <c r="J234">
        <f>IF(OR(I234="",H234=""),"",I234*H234)</f>
        <v/>
      </c>
      <c r="K234">
        <f>IF(G234="","Missing OEWS wage",IF(H234="","Missing Wharton SOC","Matched"))</f>
        <v/>
      </c>
    </row>
    <row r="235">
      <c r="A235" t="inlineStr">
        <is>
          <t>21</t>
        </is>
      </c>
      <c r="B235" t="inlineStr">
        <is>
          <t>Mining, Quarrying, and Oil and Gas Extraction</t>
        </is>
      </c>
      <c r="C235" t="inlineStr">
        <is>
          <t>27-3042</t>
        </is>
      </c>
      <c r="D235" t="inlineStr">
        <is>
          <t>Technical Writers</t>
        </is>
      </c>
      <c r="F235" t="n">
        <v>78330</v>
      </c>
      <c r="G235">
        <f>IF(OR(E235="",F235=""),"",E235*F235)</f>
        <v/>
      </c>
      <c r="H235" s="41">
        <f>IFERROR(XLOOKUP(C235,'DATA Wharton'!$A$2:$A$785,'DATA Wharton'!$C$2:$C$785),"")</f>
        <v/>
      </c>
      <c r="I235">
        <f>IF(OR(G235="",H235=""),"",G235)</f>
        <v/>
      </c>
      <c r="J235">
        <f>IF(OR(I235="",H235=""),"",I235*H235)</f>
        <v/>
      </c>
      <c r="K235">
        <f>IF(G235="","Missing OEWS wage",IF(H235="","Missing Wharton SOC","Matched"))</f>
        <v/>
      </c>
    </row>
    <row r="236">
      <c r="A236" t="inlineStr">
        <is>
          <t>21</t>
        </is>
      </c>
      <c r="B236" t="inlineStr">
        <is>
          <t>Mining, Quarrying, and Oil and Gas Extraction</t>
        </is>
      </c>
      <c r="C236" t="inlineStr">
        <is>
          <t>29-1071</t>
        </is>
      </c>
      <c r="D236" t="inlineStr">
        <is>
          <t>Physician Assistants</t>
        </is>
      </c>
      <c r="F236" t="n">
        <v>138540</v>
      </c>
      <c r="G236">
        <f>IF(OR(E236="",F236=""),"",E236*F236)</f>
        <v/>
      </c>
      <c r="H236" s="41">
        <f>IFERROR(XLOOKUP(C236,'DATA Wharton'!$A$2:$A$785,'DATA Wharton'!$C$2:$C$785),"")</f>
        <v/>
      </c>
      <c r="I236">
        <f>IF(OR(G236="",H236=""),"",G236)</f>
        <v/>
      </c>
      <c r="J236">
        <f>IF(OR(I236="",H236=""),"",I236*H236)</f>
        <v/>
      </c>
      <c r="K236">
        <f>IF(G236="","Missing OEWS wage",IF(H236="","Missing Wharton SOC","Matched"))</f>
        <v/>
      </c>
    </row>
    <row r="237">
      <c r="A237" t="inlineStr">
        <is>
          <t>21</t>
        </is>
      </c>
      <c r="B237" t="inlineStr">
        <is>
          <t>Mining, Quarrying, and Oil and Gas Extraction</t>
        </is>
      </c>
      <c r="C237" t="inlineStr">
        <is>
          <t>29-2042</t>
        </is>
      </c>
      <c r="D237" t="inlineStr">
        <is>
          <t>Emergency Medical Technicians</t>
        </is>
      </c>
      <c r="E237" t="n">
        <v>60</v>
      </c>
      <c r="F237" t="n">
        <v>78490</v>
      </c>
      <c r="G237">
        <f>IF(OR(E237="",F237=""),"",E237*F237)</f>
        <v/>
      </c>
      <c r="H237" s="41">
        <f>IFERROR(XLOOKUP(C237,'DATA Wharton'!$A$2:$A$785,'DATA Wharton'!$C$2:$C$785),"")</f>
        <v/>
      </c>
      <c r="I237">
        <f>IF(OR(G237="",H237=""),"",G237)</f>
        <v/>
      </c>
      <c r="J237">
        <f>IF(OR(I237="",H237=""),"",I237*H237)</f>
        <v/>
      </c>
      <c r="K237">
        <f>IF(G237="","Missing OEWS wage",IF(H237="","Missing Wharton SOC","Matched"))</f>
        <v/>
      </c>
    </row>
    <row r="238">
      <c r="A238" t="inlineStr">
        <is>
          <t>21</t>
        </is>
      </c>
      <c r="B238" t="inlineStr">
        <is>
          <t>Mining, Quarrying, and Oil and Gas Extraction</t>
        </is>
      </c>
      <c r="C238" t="inlineStr">
        <is>
          <t>29-2043</t>
        </is>
      </c>
      <c r="D238" t="inlineStr">
        <is>
          <t>Paramedics</t>
        </is>
      </c>
      <c r="F238" t="n">
        <v>68110</v>
      </c>
      <c r="G238">
        <f>IF(OR(E238="",F238=""),"",E238*F238)</f>
        <v/>
      </c>
      <c r="H238" s="41">
        <f>IFERROR(XLOOKUP(C238,'DATA Wharton'!$A$2:$A$785,'DATA Wharton'!$C$2:$C$785),"")</f>
        <v/>
      </c>
      <c r="I238">
        <f>IF(OR(G238="",H238=""),"",G238)</f>
        <v/>
      </c>
      <c r="J238">
        <f>IF(OR(I238="",H238=""),"",I238*H238)</f>
        <v/>
      </c>
      <c r="K238">
        <f>IF(G238="","Missing OEWS wage",IF(H238="","Missing Wharton SOC","Matched"))</f>
        <v/>
      </c>
    </row>
    <row r="239">
      <c r="A239" t="inlineStr">
        <is>
          <t>21</t>
        </is>
      </c>
      <c r="B239" t="inlineStr">
        <is>
          <t>Mining, Quarrying, and Oil and Gas Extraction</t>
        </is>
      </c>
      <c r="C239" t="inlineStr">
        <is>
          <t>33-1091</t>
        </is>
      </c>
      <c r="D239" t="inlineStr">
        <is>
          <t>First-Line Supervisors of Security Workers</t>
        </is>
      </c>
      <c r="E239" t="n">
        <v>30</v>
      </c>
      <c r="F239" t="n">
        <v>106740</v>
      </c>
      <c r="G239">
        <f>IF(OR(E239="",F239=""),"",E239*F239)</f>
        <v/>
      </c>
      <c r="H239" s="41">
        <f>IFERROR(XLOOKUP(C239,'DATA Wharton'!$A$2:$A$785,'DATA Wharton'!$C$2:$C$785),"")</f>
        <v/>
      </c>
      <c r="I239">
        <f>IF(OR(G239="",H239=""),"",G239)</f>
        <v/>
      </c>
      <c r="J239">
        <f>IF(OR(I239="",H239=""),"",I239*H239)</f>
        <v/>
      </c>
      <c r="K239">
        <f>IF(G239="","Missing OEWS wage",IF(H239="","Missing Wharton SOC","Matched"))</f>
        <v/>
      </c>
    </row>
    <row r="240">
      <c r="A240" t="inlineStr">
        <is>
          <t>21</t>
        </is>
      </c>
      <c r="B240" t="inlineStr">
        <is>
          <t>Mining, Quarrying, and Oil and Gas Extraction</t>
        </is>
      </c>
      <c r="C240" t="inlineStr">
        <is>
          <t>33-9032</t>
        </is>
      </c>
      <c r="D240" t="inlineStr">
        <is>
          <t>Security Guards</t>
        </is>
      </c>
      <c r="E240" t="n">
        <v>930</v>
      </c>
      <c r="F240" t="n">
        <v>47890</v>
      </c>
      <c r="G240">
        <f>IF(OR(E240="",F240=""),"",E240*F240)</f>
        <v/>
      </c>
      <c r="H240" s="41">
        <f>IFERROR(XLOOKUP(C240,'DATA Wharton'!$A$2:$A$785,'DATA Wharton'!$C$2:$C$785),"")</f>
        <v/>
      </c>
      <c r="I240">
        <f>IF(OR(G240="",H240=""),"",G240)</f>
        <v/>
      </c>
      <c r="J240">
        <f>IF(OR(I240="",H240=""),"",I240*H240)</f>
        <v/>
      </c>
      <c r="K240">
        <f>IF(G240="","Missing OEWS wage",IF(H240="","Missing Wharton SOC","Matched"))</f>
        <v/>
      </c>
    </row>
    <row r="241">
      <c r="A241" t="inlineStr">
        <is>
          <t>21</t>
        </is>
      </c>
      <c r="B241" t="inlineStr">
        <is>
          <t>Mining, Quarrying, and Oil and Gas Extraction</t>
        </is>
      </c>
      <c r="C241" t="inlineStr">
        <is>
          <t>37-1011</t>
        </is>
      </c>
      <c r="D241" t="inlineStr">
        <is>
          <t>First-Line Supervisors of Housekeeping and Janitorial Workers</t>
        </is>
      </c>
      <c r="E241" t="n">
        <v>30</v>
      </c>
      <c r="F241" t="n">
        <v>66940</v>
      </c>
      <c r="G241">
        <f>IF(OR(E241="",F241=""),"",E241*F241)</f>
        <v/>
      </c>
      <c r="H241" s="41">
        <f>IFERROR(XLOOKUP(C241,'DATA Wharton'!$A$2:$A$785,'DATA Wharton'!$C$2:$C$785),"")</f>
        <v/>
      </c>
      <c r="I241">
        <f>IF(OR(G241="",H241=""),"",G241)</f>
        <v/>
      </c>
      <c r="J241">
        <f>IF(OR(I241="",H241=""),"",I241*H241)</f>
        <v/>
      </c>
      <c r="K241">
        <f>IF(G241="","Missing OEWS wage",IF(H241="","Missing Wharton SOC","Matched"))</f>
        <v/>
      </c>
    </row>
    <row r="242">
      <c r="A242" t="inlineStr">
        <is>
          <t>21</t>
        </is>
      </c>
      <c r="B242" t="inlineStr">
        <is>
          <t>Mining, Quarrying, and Oil and Gas Extraction</t>
        </is>
      </c>
      <c r="C242" t="inlineStr">
        <is>
          <t>37-2011</t>
        </is>
      </c>
      <c r="D242" t="inlineStr">
        <is>
          <t>Janitors and Cleaners, Except Maids and Housekeeping Cleaners</t>
        </is>
      </c>
      <c r="E242" t="n">
        <v>800</v>
      </c>
      <c r="F242" t="n">
        <v>42690</v>
      </c>
      <c r="G242">
        <f>IF(OR(E242="",F242=""),"",E242*F242)</f>
        <v/>
      </c>
      <c r="H242" s="41">
        <f>IFERROR(XLOOKUP(C242,'DATA Wharton'!$A$2:$A$785,'DATA Wharton'!$C$2:$C$785),"")</f>
        <v/>
      </c>
      <c r="I242">
        <f>IF(OR(G242="",H242=""),"",G242)</f>
        <v/>
      </c>
      <c r="J242">
        <f>IF(OR(I242="",H242=""),"",I242*H242)</f>
        <v/>
      </c>
      <c r="K242">
        <f>IF(G242="","Missing OEWS wage",IF(H242="","Missing Wharton SOC","Matched"))</f>
        <v/>
      </c>
    </row>
    <row r="243">
      <c r="A243" t="inlineStr">
        <is>
          <t>21</t>
        </is>
      </c>
      <c r="B243" t="inlineStr">
        <is>
          <t>Mining, Quarrying, and Oil and Gas Extraction</t>
        </is>
      </c>
      <c r="C243" t="inlineStr">
        <is>
          <t>37-2012</t>
        </is>
      </c>
      <c r="D243" t="inlineStr">
        <is>
          <t>Maids and Housekeeping Cleaners</t>
        </is>
      </c>
      <c r="E243" t="n">
        <v>80</v>
      </c>
      <c r="F243" t="n">
        <v>39540</v>
      </c>
      <c r="G243">
        <f>IF(OR(E243="",F243=""),"",E243*F243)</f>
        <v/>
      </c>
      <c r="H243" s="41">
        <f>IFERROR(XLOOKUP(C243,'DATA Wharton'!$A$2:$A$785,'DATA Wharton'!$C$2:$C$785),"")</f>
        <v/>
      </c>
      <c r="I243">
        <f>IF(OR(G243="",H243=""),"",G243)</f>
        <v/>
      </c>
      <c r="J243">
        <f>IF(OR(I243="",H243=""),"",I243*H243)</f>
        <v/>
      </c>
      <c r="K243">
        <f>IF(G243="","Missing OEWS wage",IF(H243="","Missing Wharton SOC","Matched"))</f>
        <v/>
      </c>
    </row>
    <row r="244">
      <c r="A244" t="inlineStr">
        <is>
          <t>21</t>
        </is>
      </c>
      <c r="B244" t="inlineStr">
        <is>
          <t>Mining, Quarrying, and Oil and Gas Extraction</t>
        </is>
      </c>
      <c r="C244" t="inlineStr">
        <is>
          <t>37-2019</t>
        </is>
      </c>
      <c r="D244" t="inlineStr">
        <is>
          <t>Building Cleaning Workers, All Other</t>
        </is>
      </c>
      <c r="F244" t="n">
        <v>49930</v>
      </c>
      <c r="G244">
        <f>IF(OR(E244="",F244=""),"",E244*F244)</f>
        <v/>
      </c>
      <c r="H244" s="41">
        <f>IFERROR(XLOOKUP(C244,'DATA Wharton'!$A$2:$A$785,'DATA Wharton'!$C$2:$C$785),"")</f>
        <v/>
      </c>
      <c r="I244">
        <f>IF(OR(G244="",H244=""),"",G244)</f>
        <v/>
      </c>
      <c r="J244">
        <f>IF(OR(I244="",H244=""),"",I244*H244)</f>
        <v/>
      </c>
      <c r="K244">
        <f>IF(G244="","Missing OEWS wage",IF(H244="","Missing Wharton SOC","Matched"))</f>
        <v/>
      </c>
    </row>
    <row r="245">
      <c r="A245" t="inlineStr">
        <is>
          <t>21</t>
        </is>
      </c>
      <c r="B245" t="inlineStr">
        <is>
          <t>Mining, Quarrying, and Oil and Gas Extraction</t>
        </is>
      </c>
      <c r="C245" t="inlineStr">
        <is>
          <t>37-3011</t>
        </is>
      </c>
      <c r="D245" t="inlineStr">
        <is>
          <t>Landscaping and Groundskeeping Workers</t>
        </is>
      </c>
      <c r="E245" t="n">
        <v>90</v>
      </c>
      <c r="F245" t="n">
        <v>45080</v>
      </c>
      <c r="G245">
        <f>IF(OR(E245="",F245=""),"",E245*F245)</f>
        <v/>
      </c>
      <c r="H245" s="41">
        <f>IFERROR(XLOOKUP(C245,'DATA Wharton'!$A$2:$A$785,'DATA Wharton'!$C$2:$C$785),"")</f>
        <v/>
      </c>
      <c r="I245">
        <f>IF(OR(G245="",H245=""),"",G245)</f>
        <v/>
      </c>
      <c r="J245">
        <f>IF(OR(I245="",H245=""),"",I245*H245)</f>
        <v/>
      </c>
      <c r="K245">
        <f>IF(G245="","Missing OEWS wage",IF(H245="","Missing Wharton SOC","Matched"))</f>
        <v/>
      </c>
    </row>
    <row r="246">
      <c r="A246" t="inlineStr">
        <is>
          <t>21</t>
        </is>
      </c>
      <c r="B246" t="inlineStr">
        <is>
          <t>Mining, Quarrying, and Oil and Gas Extraction</t>
        </is>
      </c>
      <c r="C246" t="inlineStr">
        <is>
          <t>41-1012</t>
        </is>
      </c>
      <c r="D246" t="inlineStr">
        <is>
          <t>First-Line Supervisors of Non-Retail Sales Workers</t>
        </is>
      </c>
      <c r="E246" t="n">
        <v>230</v>
      </c>
      <c r="F246" t="n">
        <v>133080</v>
      </c>
      <c r="G246">
        <f>IF(OR(E246="",F246=""),"",E246*F246)</f>
        <v/>
      </c>
      <c r="H246" s="41">
        <f>IFERROR(XLOOKUP(C246,'DATA Wharton'!$A$2:$A$785,'DATA Wharton'!$C$2:$C$785),"")</f>
        <v/>
      </c>
      <c r="I246">
        <f>IF(OR(G246="",H246=""),"",G246)</f>
        <v/>
      </c>
      <c r="J246">
        <f>IF(OR(I246="",H246=""),"",I246*H246)</f>
        <v/>
      </c>
      <c r="K246">
        <f>IF(G246="","Missing OEWS wage",IF(H246="","Missing Wharton SOC","Matched"))</f>
        <v/>
      </c>
    </row>
    <row r="247">
      <c r="A247" t="inlineStr">
        <is>
          <t>21</t>
        </is>
      </c>
      <c r="B247" t="inlineStr">
        <is>
          <t>Mining, Quarrying, and Oil and Gas Extraction</t>
        </is>
      </c>
      <c r="C247" t="inlineStr">
        <is>
          <t>41-2011</t>
        </is>
      </c>
      <c r="D247" t="inlineStr">
        <is>
          <t>Cashiers</t>
        </is>
      </c>
      <c r="F247" t="n">
        <v>23890</v>
      </c>
      <c r="G247">
        <f>IF(OR(E247="",F247=""),"",E247*F247)</f>
        <v/>
      </c>
      <c r="H247" s="41">
        <f>IFERROR(XLOOKUP(C247,'DATA Wharton'!$A$2:$A$785,'DATA Wharton'!$C$2:$C$785),"")</f>
        <v/>
      </c>
      <c r="I247">
        <f>IF(OR(G247="",H247=""),"",G247)</f>
        <v/>
      </c>
      <c r="J247">
        <f>IF(OR(I247="",H247=""),"",I247*H247)</f>
        <v/>
      </c>
      <c r="K247">
        <f>IF(G247="","Missing OEWS wage",IF(H247="","Missing Wharton SOC","Matched"))</f>
        <v/>
      </c>
    </row>
    <row r="248">
      <c r="A248" t="inlineStr">
        <is>
          <t>21</t>
        </is>
      </c>
      <c r="B248" t="inlineStr">
        <is>
          <t>Mining, Quarrying, and Oil and Gas Extraction</t>
        </is>
      </c>
      <c r="C248" t="inlineStr">
        <is>
          <t>41-2031</t>
        </is>
      </c>
      <c r="D248" t="inlineStr">
        <is>
          <t>Retail Salespersons</t>
        </is>
      </c>
      <c r="F248" t="n">
        <v>42960</v>
      </c>
      <c r="G248">
        <f>IF(OR(E248="",F248=""),"",E248*F248)</f>
        <v/>
      </c>
      <c r="H248" s="41">
        <f>IFERROR(XLOOKUP(C248,'DATA Wharton'!$A$2:$A$785,'DATA Wharton'!$C$2:$C$785),"")</f>
        <v/>
      </c>
      <c r="I248">
        <f>IF(OR(G248="",H248=""),"",G248)</f>
        <v/>
      </c>
      <c r="J248">
        <f>IF(OR(I248="",H248=""),"",I248*H248)</f>
        <v/>
      </c>
      <c r="K248">
        <f>IF(G248="","Missing OEWS wage",IF(H248="","Missing Wharton SOC","Matched"))</f>
        <v/>
      </c>
    </row>
    <row r="249">
      <c r="A249" t="inlineStr">
        <is>
          <t>21</t>
        </is>
      </c>
      <c r="B249" t="inlineStr">
        <is>
          <t>Mining, Quarrying, and Oil and Gas Extraction</t>
        </is>
      </c>
      <c r="C249" t="inlineStr">
        <is>
          <t>41-3031</t>
        </is>
      </c>
      <c r="D249" t="inlineStr">
        <is>
          <t>Securities, Commodities, and Financial Services Sales Agents</t>
        </is>
      </c>
      <c r="E249" t="n">
        <v>160</v>
      </c>
      <c r="F249" t="n">
        <v>187570</v>
      </c>
      <c r="G249">
        <f>IF(OR(E249="",F249=""),"",E249*F249)</f>
        <v/>
      </c>
      <c r="H249" s="41">
        <f>IFERROR(XLOOKUP(C249,'DATA Wharton'!$A$2:$A$785,'DATA Wharton'!$C$2:$C$785),"")</f>
        <v/>
      </c>
      <c r="I249">
        <f>IF(OR(G249="",H249=""),"",G249)</f>
        <v/>
      </c>
      <c r="J249">
        <f>IF(OR(I249="",H249=""),"",I249*H249)</f>
        <v/>
      </c>
      <c r="K249">
        <f>IF(G249="","Missing OEWS wage",IF(H249="","Missing Wharton SOC","Matched"))</f>
        <v/>
      </c>
    </row>
    <row r="250">
      <c r="A250" t="inlineStr">
        <is>
          <t>21</t>
        </is>
      </c>
      <c r="B250" t="inlineStr">
        <is>
          <t>Mining, Quarrying, and Oil and Gas Extraction</t>
        </is>
      </c>
      <c r="C250" t="inlineStr">
        <is>
          <t>41-3091</t>
        </is>
      </c>
      <c r="D250" t="inlineStr">
        <is>
          <t>Sales Representatives of Services, Except Advertising, Insurance, Financial Services, and Travel</t>
        </is>
      </c>
      <c r="E250" t="n">
        <v>4640</v>
      </c>
      <c r="F250" t="n">
        <v>108400</v>
      </c>
      <c r="G250">
        <f>IF(OR(E250="",F250=""),"",E250*F250)</f>
        <v/>
      </c>
      <c r="H250" s="41">
        <f>IFERROR(XLOOKUP(C250,'DATA Wharton'!$A$2:$A$785,'DATA Wharton'!$C$2:$C$785),"")</f>
        <v/>
      </c>
      <c r="I250">
        <f>IF(OR(G250="",H250=""),"",G250)</f>
        <v/>
      </c>
      <c r="J250">
        <f>IF(OR(I250="",H250=""),"",I250*H250)</f>
        <v/>
      </c>
      <c r="K250">
        <f>IF(G250="","Missing OEWS wage",IF(H250="","Missing Wharton SOC","Matched"))</f>
        <v/>
      </c>
    </row>
    <row r="251">
      <c r="A251" t="inlineStr">
        <is>
          <t>21</t>
        </is>
      </c>
      <c r="B251" t="inlineStr">
        <is>
          <t>Mining, Quarrying, and Oil and Gas Extraction</t>
        </is>
      </c>
      <c r="C251" t="inlineStr">
        <is>
          <t>41-4011</t>
        </is>
      </c>
      <c r="D251" t="inlineStr">
        <is>
          <t>Sales Representatives, Wholesale and Manufacturing, Technical and Scientific Products</t>
        </is>
      </c>
      <c r="E251" t="n">
        <v>180</v>
      </c>
      <c r="F251" t="n">
        <v>110500</v>
      </c>
      <c r="G251">
        <f>IF(OR(E251="",F251=""),"",E251*F251)</f>
        <v/>
      </c>
      <c r="H251" s="41">
        <f>IFERROR(XLOOKUP(C251,'DATA Wharton'!$A$2:$A$785,'DATA Wharton'!$C$2:$C$785),"")</f>
        <v/>
      </c>
      <c r="I251">
        <f>IF(OR(G251="",H251=""),"",G251)</f>
        <v/>
      </c>
      <c r="J251">
        <f>IF(OR(I251="",H251=""),"",I251*H251)</f>
        <v/>
      </c>
      <c r="K251">
        <f>IF(G251="","Missing OEWS wage",IF(H251="","Missing Wharton SOC","Matched"))</f>
        <v/>
      </c>
    </row>
    <row r="252">
      <c r="A252" t="inlineStr">
        <is>
          <t>21</t>
        </is>
      </c>
      <c r="B252" t="inlineStr">
        <is>
          <t>Mining, Quarrying, and Oil and Gas Extraction</t>
        </is>
      </c>
      <c r="C252" t="inlineStr">
        <is>
          <t>41-4012</t>
        </is>
      </c>
      <c r="D252" t="inlineStr">
        <is>
          <t>Sales Representatives, Wholesale and Manufacturing, Except Technical and Scientific Products</t>
        </is>
      </c>
      <c r="E252" t="n">
        <v>1580</v>
      </c>
      <c r="F252" t="n">
        <v>96210</v>
      </c>
      <c r="G252">
        <f>IF(OR(E252="",F252=""),"",E252*F252)</f>
        <v/>
      </c>
      <c r="H252" s="41">
        <f>IFERROR(XLOOKUP(C252,'DATA Wharton'!$A$2:$A$785,'DATA Wharton'!$C$2:$C$785),"")</f>
        <v/>
      </c>
      <c r="I252">
        <f>IF(OR(G252="",H252=""),"",G252)</f>
        <v/>
      </c>
      <c r="J252">
        <f>IF(OR(I252="",H252=""),"",I252*H252)</f>
        <v/>
      </c>
      <c r="K252">
        <f>IF(G252="","Missing OEWS wage",IF(H252="","Missing Wharton SOC","Matched"))</f>
        <v/>
      </c>
    </row>
    <row r="253">
      <c r="A253" t="inlineStr">
        <is>
          <t>21</t>
        </is>
      </c>
      <c r="B253" t="inlineStr">
        <is>
          <t>Mining, Quarrying, and Oil and Gas Extraction</t>
        </is>
      </c>
      <c r="C253" t="inlineStr">
        <is>
          <t>41-9022</t>
        </is>
      </c>
      <c r="D253" t="inlineStr">
        <is>
          <t>Real Estate Sales Agents</t>
        </is>
      </c>
      <c r="E253" t="n">
        <v>1520</v>
      </c>
      <c r="F253" t="n">
        <v>126930</v>
      </c>
      <c r="G253">
        <f>IF(OR(E253="",F253=""),"",E253*F253)</f>
        <v/>
      </c>
      <c r="H253" s="41">
        <f>IFERROR(XLOOKUP(C253,'DATA Wharton'!$A$2:$A$785,'DATA Wharton'!$C$2:$C$785),"")</f>
        <v/>
      </c>
      <c r="I253">
        <f>IF(OR(G253="",H253=""),"",G253)</f>
        <v/>
      </c>
      <c r="J253">
        <f>IF(OR(I253="",H253=""),"",I253*H253)</f>
        <v/>
      </c>
      <c r="K253">
        <f>IF(G253="","Missing OEWS wage",IF(H253="","Missing Wharton SOC","Matched"))</f>
        <v/>
      </c>
    </row>
    <row r="254">
      <c r="A254" t="inlineStr">
        <is>
          <t>21</t>
        </is>
      </c>
      <c r="B254" t="inlineStr">
        <is>
          <t>Mining, Quarrying, and Oil and Gas Extraction</t>
        </is>
      </c>
      <c r="C254" t="inlineStr">
        <is>
          <t>41-9031</t>
        </is>
      </c>
      <c r="D254" t="inlineStr">
        <is>
          <t>Sales Engineers</t>
        </is>
      </c>
      <c r="F254" t="n">
        <v>130080</v>
      </c>
      <c r="G254">
        <f>IF(OR(E254="",F254=""),"",E254*F254)</f>
        <v/>
      </c>
      <c r="H254" s="41">
        <f>IFERROR(XLOOKUP(C254,'DATA Wharton'!$A$2:$A$785,'DATA Wharton'!$C$2:$C$785),"")</f>
        <v/>
      </c>
      <c r="I254">
        <f>IF(OR(G254="",H254=""),"",G254)</f>
        <v/>
      </c>
      <c r="J254">
        <f>IF(OR(I254="",H254=""),"",I254*H254)</f>
        <v/>
      </c>
      <c r="K254">
        <f>IF(G254="","Missing OEWS wage",IF(H254="","Missing Wharton SOC","Matched"))</f>
        <v/>
      </c>
    </row>
    <row r="255">
      <c r="A255" t="inlineStr">
        <is>
          <t>21</t>
        </is>
      </c>
      <c r="B255" t="inlineStr">
        <is>
          <t>Mining, Quarrying, and Oil and Gas Extraction</t>
        </is>
      </c>
      <c r="C255" t="inlineStr">
        <is>
          <t>41-9099</t>
        </is>
      </c>
      <c r="D255" t="inlineStr">
        <is>
          <t>Sales and Related Workers, All Other</t>
        </is>
      </c>
      <c r="E255" t="n">
        <v>70</v>
      </c>
      <c r="F255" t="n">
        <v>70860</v>
      </c>
      <c r="G255">
        <f>IF(OR(E255="",F255=""),"",E255*F255)</f>
        <v/>
      </c>
      <c r="H255" s="41">
        <f>IFERROR(XLOOKUP(C255,'DATA Wharton'!$A$2:$A$785,'DATA Wharton'!$C$2:$C$785),"")</f>
        <v/>
      </c>
      <c r="I255">
        <f>IF(OR(G255="",H255=""),"",G255)</f>
        <v/>
      </c>
      <c r="J255">
        <f>IF(OR(I255="",H255=""),"",I255*H255)</f>
        <v/>
      </c>
      <c r="K255">
        <f>IF(G255="","Missing OEWS wage",IF(H255="","Missing Wharton SOC","Matched"))</f>
        <v/>
      </c>
    </row>
    <row r="256">
      <c r="A256" t="inlineStr">
        <is>
          <t>21</t>
        </is>
      </c>
      <c r="B256" t="inlineStr">
        <is>
          <t>Mining, Quarrying, and Oil and Gas Extraction</t>
        </is>
      </c>
      <c r="C256" t="inlineStr">
        <is>
          <t>43-1011</t>
        </is>
      </c>
      <c r="D256" t="inlineStr">
        <is>
          <t>First-Line Supervisors of Office and Administrative Support Workers</t>
        </is>
      </c>
      <c r="E256" t="n">
        <v>2900</v>
      </c>
      <c r="F256" t="n">
        <v>80230</v>
      </c>
      <c r="G256">
        <f>IF(OR(E256="",F256=""),"",E256*F256)</f>
        <v/>
      </c>
      <c r="H256" s="41">
        <f>IFERROR(XLOOKUP(C256,'DATA Wharton'!$A$2:$A$785,'DATA Wharton'!$C$2:$C$785),"")</f>
        <v/>
      </c>
      <c r="I256">
        <f>IF(OR(G256="",H256=""),"",G256)</f>
        <v/>
      </c>
      <c r="J256">
        <f>IF(OR(I256="",H256=""),"",I256*H256)</f>
        <v/>
      </c>
      <c r="K256">
        <f>IF(G256="","Missing OEWS wage",IF(H256="","Missing Wharton SOC","Matched"))</f>
        <v/>
      </c>
    </row>
    <row r="257">
      <c r="A257" t="inlineStr">
        <is>
          <t>21</t>
        </is>
      </c>
      <c r="B257" t="inlineStr">
        <is>
          <t>Mining, Quarrying, and Oil and Gas Extraction</t>
        </is>
      </c>
      <c r="C257" t="inlineStr">
        <is>
          <t>43-3021</t>
        </is>
      </c>
      <c r="D257" t="inlineStr">
        <is>
          <t>Billing and Posting Clerks</t>
        </is>
      </c>
      <c r="E257" t="n">
        <v>580</v>
      </c>
      <c r="F257" t="n">
        <v>50720</v>
      </c>
      <c r="G257">
        <f>IF(OR(E257="",F257=""),"",E257*F257)</f>
        <v/>
      </c>
      <c r="H257" s="41">
        <f>IFERROR(XLOOKUP(C257,'DATA Wharton'!$A$2:$A$785,'DATA Wharton'!$C$2:$C$785),"")</f>
        <v/>
      </c>
      <c r="I257">
        <f>IF(OR(G257="",H257=""),"",G257)</f>
        <v/>
      </c>
      <c r="J257">
        <f>IF(OR(I257="",H257=""),"",I257*H257)</f>
        <v/>
      </c>
      <c r="K257">
        <f>IF(G257="","Missing OEWS wage",IF(H257="","Missing Wharton SOC","Matched"))</f>
        <v/>
      </c>
    </row>
    <row r="258">
      <c r="A258" t="inlineStr">
        <is>
          <t>21</t>
        </is>
      </c>
      <c r="B258" t="inlineStr">
        <is>
          <t>Mining, Quarrying, and Oil and Gas Extraction</t>
        </is>
      </c>
      <c r="C258" t="inlineStr">
        <is>
          <t>43-3031</t>
        </is>
      </c>
      <c r="D258" t="inlineStr">
        <is>
          <t>Bookkeeping, Accounting, and Auditing Clerks</t>
        </is>
      </c>
      <c r="E258" t="n">
        <v>5780</v>
      </c>
      <c r="F258" t="n">
        <v>54980</v>
      </c>
      <c r="G258">
        <f>IF(OR(E258="",F258=""),"",E258*F258)</f>
        <v/>
      </c>
      <c r="H258" s="41">
        <f>IFERROR(XLOOKUP(C258,'DATA Wharton'!$A$2:$A$785,'DATA Wharton'!$C$2:$C$785),"")</f>
        <v/>
      </c>
      <c r="I258">
        <f>IF(OR(G258="",H258=""),"",G258)</f>
        <v/>
      </c>
      <c r="J258">
        <f>IF(OR(I258="",H258=""),"",I258*H258)</f>
        <v/>
      </c>
      <c r="K258">
        <f>IF(G258="","Missing OEWS wage",IF(H258="","Missing Wharton SOC","Matched"))</f>
        <v/>
      </c>
    </row>
    <row r="259">
      <c r="A259" t="inlineStr">
        <is>
          <t>21</t>
        </is>
      </c>
      <c r="B259" t="inlineStr">
        <is>
          <t>Mining, Quarrying, and Oil and Gas Extraction</t>
        </is>
      </c>
      <c r="C259" t="inlineStr">
        <is>
          <t>43-3051</t>
        </is>
      </c>
      <c r="D259" t="inlineStr">
        <is>
          <t>Payroll and Timekeeping Clerks</t>
        </is>
      </c>
      <c r="E259" t="n">
        <v>480</v>
      </c>
      <c r="F259" t="n">
        <v>65900</v>
      </c>
      <c r="G259">
        <f>IF(OR(E259="",F259=""),"",E259*F259)</f>
        <v/>
      </c>
      <c r="H259" s="41">
        <f>IFERROR(XLOOKUP(C259,'DATA Wharton'!$A$2:$A$785,'DATA Wharton'!$C$2:$C$785),"")</f>
        <v/>
      </c>
      <c r="I259">
        <f>IF(OR(G259="",H259=""),"",G259)</f>
        <v/>
      </c>
      <c r="J259">
        <f>IF(OR(I259="",H259=""),"",I259*H259)</f>
        <v/>
      </c>
      <c r="K259">
        <f>IF(G259="","Missing OEWS wage",IF(H259="","Missing Wharton SOC","Matched"))</f>
        <v/>
      </c>
    </row>
    <row r="260">
      <c r="A260" t="inlineStr">
        <is>
          <t>21</t>
        </is>
      </c>
      <c r="B260" t="inlineStr">
        <is>
          <t>Mining, Quarrying, and Oil and Gas Extraction</t>
        </is>
      </c>
      <c r="C260" t="inlineStr">
        <is>
          <t>43-3061</t>
        </is>
      </c>
      <c r="D260" t="inlineStr">
        <is>
          <t>Procurement Clerks</t>
        </is>
      </c>
      <c r="E260" t="n">
        <v>130</v>
      </c>
      <c r="F260" t="n">
        <v>63330</v>
      </c>
      <c r="G260">
        <f>IF(OR(E260="",F260=""),"",E260*F260)</f>
        <v/>
      </c>
      <c r="H260" s="41">
        <f>IFERROR(XLOOKUP(C260,'DATA Wharton'!$A$2:$A$785,'DATA Wharton'!$C$2:$C$785),"")</f>
        <v/>
      </c>
      <c r="I260">
        <f>IF(OR(G260="",H260=""),"",G260)</f>
        <v/>
      </c>
      <c r="J260">
        <f>IF(OR(I260="",H260=""),"",I260*H260)</f>
        <v/>
      </c>
      <c r="K260">
        <f>IF(G260="","Missing OEWS wage",IF(H260="","Missing Wharton SOC","Matched"))</f>
        <v/>
      </c>
    </row>
    <row r="261">
      <c r="A261" t="inlineStr">
        <is>
          <t>21</t>
        </is>
      </c>
      <c r="B261" t="inlineStr">
        <is>
          <t>Mining, Quarrying, and Oil and Gas Extraction</t>
        </is>
      </c>
      <c r="C261" t="inlineStr">
        <is>
          <t>43-4051</t>
        </is>
      </c>
      <c r="D261" t="inlineStr">
        <is>
          <t>Customer Service Representatives</t>
        </is>
      </c>
      <c r="E261" t="n">
        <v>510</v>
      </c>
      <c r="F261" t="n">
        <v>56080</v>
      </c>
      <c r="G261">
        <f>IF(OR(E261="",F261=""),"",E261*F261)</f>
        <v/>
      </c>
      <c r="H261" s="41">
        <f>IFERROR(XLOOKUP(C261,'DATA Wharton'!$A$2:$A$785,'DATA Wharton'!$C$2:$C$785),"")</f>
        <v/>
      </c>
      <c r="I261">
        <f>IF(OR(G261="",H261=""),"",G261)</f>
        <v/>
      </c>
      <c r="J261">
        <f>IF(OR(I261="",H261=""),"",I261*H261)</f>
        <v/>
      </c>
      <c r="K261">
        <f>IF(G261="","Missing OEWS wage",IF(H261="","Missing Wharton SOC","Matched"))</f>
        <v/>
      </c>
    </row>
    <row r="262">
      <c r="A262" t="inlineStr">
        <is>
          <t>21</t>
        </is>
      </c>
      <c r="B262" t="inlineStr">
        <is>
          <t>Mining, Quarrying, and Oil and Gas Extraction</t>
        </is>
      </c>
      <c r="C262" t="inlineStr">
        <is>
          <t>43-4071</t>
        </is>
      </c>
      <c r="D262" t="inlineStr">
        <is>
          <t>File Clerks</t>
        </is>
      </c>
      <c r="E262" t="n">
        <v>180</v>
      </c>
      <c r="F262" t="n">
        <v>45120</v>
      </c>
      <c r="G262">
        <f>IF(OR(E262="",F262=""),"",E262*F262)</f>
        <v/>
      </c>
      <c r="H262" s="41">
        <f>IFERROR(XLOOKUP(C262,'DATA Wharton'!$A$2:$A$785,'DATA Wharton'!$C$2:$C$785),"")</f>
        <v/>
      </c>
      <c r="I262">
        <f>IF(OR(G262="",H262=""),"",G262)</f>
        <v/>
      </c>
      <c r="J262">
        <f>IF(OR(I262="",H262=""),"",I262*H262)</f>
        <v/>
      </c>
      <c r="K262">
        <f>IF(G262="","Missing OEWS wage",IF(H262="","Missing Wharton SOC","Matched"))</f>
        <v/>
      </c>
    </row>
    <row r="263">
      <c r="A263" t="inlineStr">
        <is>
          <t>21</t>
        </is>
      </c>
      <c r="B263" t="inlineStr">
        <is>
          <t>Mining, Quarrying, and Oil and Gas Extraction</t>
        </is>
      </c>
      <c r="C263" t="inlineStr">
        <is>
          <t>43-4161</t>
        </is>
      </c>
      <c r="D263" t="inlineStr">
        <is>
          <t>Human Resources Assistants, Except Payroll and Timekeeping</t>
        </is>
      </c>
      <c r="E263" t="n">
        <v>230</v>
      </c>
      <c r="F263" t="n">
        <v>49150</v>
      </c>
      <c r="G263">
        <f>IF(OR(E263="",F263=""),"",E263*F263)</f>
        <v/>
      </c>
      <c r="H263" s="41">
        <f>IFERROR(XLOOKUP(C263,'DATA Wharton'!$A$2:$A$785,'DATA Wharton'!$C$2:$C$785),"")</f>
        <v/>
      </c>
      <c r="I263">
        <f>IF(OR(G263="",H263=""),"",G263)</f>
        <v/>
      </c>
      <c r="J263">
        <f>IF(OR(I263="",H263=""),"",I263*H263)</f>
        <v/>
      </c>
      <c r="K263">
        <f>IF(G263="","Missing OEWS wage",IF(H263="","Missing Wharton SOC","Matched"))</f>
        <v/>
      </c>
    </row>
    <row r="264">
      <c r="A264" t="inlineStr">
        <is>
          <t>21</t>
        </is>
      </c>
      <c r="B264" t="inlineStr">
        <is>
          <t>Mining, Quarrying, and Oil and Gas Extraction</t>
        </is>
      </c>
      <c r="C264" t="inlineStr">
        <is>
          <t>43-4171</t>
        </is>
      </c>
      <c r="D264" t="inlineStr">
        <is>
          <t>Receptionists and Information Clerks</t>
        </is>
      </c>
      <c r="E264" t="n">
        <v>450</v>
      </c>
      <c r="F264" t="n">
        <v>40920</v>
      </c>
      <c r="G264">
        <f>IF(OR(E264="",F264=""),"",E264*F264)</f>
        <v/>
      </c>
      <c r="H264" s="41">
        <f>IFERROR(XLOOKUP(C264,'DATA Wharton'!$A$2:$A$785,'DATA Wharton'!$C$2:$C$785),"")</f>
        <v/>
      </c>
      <c r="I264">
        <f>IF(OR(G264="",H264=""),"",G264)</f>
        <v/>
      </c>
      <c r="J264">
        <f>IF(OR(I264="",H264=""),"",I264*H264)</f>
        <v/>
      </c>
      <c r="K264">
        <f>IF(G264="","Missing OEWS wage",IF(H264="","Missing Wharton SOC","Matched"))</f>
        <v/>
      </c>
    </row>
    <row r="265">
      <c r="A265" t="inlineStr">
        <is>
          <t>21</t>
        </is>
      </c>
      <c r="B265" t="inlineStr">
        <is>
          <t>Mining, Quarrying, and Oil and Gas Extraction</t>
        </is>
      </c>
      <c r="C265" t="inlineStr">
        <is>
          <t>43-4199</t>
        </is>
      </c>
      <c r="D265" t="inlineStr">
        <is>
          <t>Information and Record Clerks, All Other</t>
        </is>
      </c>
      <c r="E265" t="n">
        <v>90</v>
      </c>
      <c r="F265" t="n">
        <v>63200</v>
      </c>
      <c r="G265">
        <f>IF(OR(E265="",F265=""),"",E265*F265)</f>
        <v/>
      </c>
      <c r="H265" s="41">
        <f>IFERROR(XLOOKUP(C265,'DATA Wharton'!$A$2:$A$785,'DATA Wharton'!$C$2:$C$785),"")</f>
        <v/>
      </c>
      <c r="I265">
        <f>IF(OR(G265="",H265=""),"",G265)</f>
        <v/>
      </c>
      <c r="J265">
        <f>IF(OR(I265="",H265=""),"",I265*H265)</f>
        <v/>
      </c>
      <c r="K265">
        <f>IF(G265="","Missing OEWS wage",IF(H265="","Missing Wharton SOC","Matched"))</f>
        <v/>
      </c>
    </row>
    <row r="266">
      <c r="A266" t="inlineStr">
        <is>
          <t>21</t>
        </is>
      </c>
      <c r="B266" t="inlineStr">
        <is>
          <t>Mining, Quarrying, and Oil and Gas Extraction</t>
        </is>
      </c>
      <c r="C266" t="inlineStr">
        <is>
          <t>43-5032</t>
        </is>
      </c>
      <c r="D266" t="inlineStr">
        <is>
          <t>Dispatchers, Except Police, Fire, and Ambulance</t>
        </is>
      </c>
      <c r="E266" t="n">
        <v>1980</v>
      </c>
      <c r="F266" t="n">
        <v>56820</v>
      </c>
      <c r="G266">
        <f>IF(OR(E266="",F266=""),"",E266*F266)</f>
        <v/>
      </c>
      <c r="H266" s="41">
        <f>IFERROR(XLOOKUP(C266,'DATA Wharton'!$A$2:$A$785,'DATA Wharton'!$C$2:$C$785),"")</f>
        <v/>
      </c>
      <c r="I266">
        <f>IF(OR(G266="",H266=""),"",G266)</f>
        <v/>
      </c>
      <c r="J266">
        <f>IF(OR(I266="",H266=""),"",I266*H266)</f>
        <v/>
      </c>
      <c r="K266">
        <f>IF(G266="","Missing OEWS wage",IF(H266="","Missing Wharton SOC","Matched"))</f>
        <v/>
      </c>
    </row>
    <row r="267">
      <c r="A267" t="inlineStr">
        <is>
          <t>21</t>
        </is>
      </c>
      <c r="B267" t="inlineStr">
        <is>
          <t>Mining, Quarrying, and Oil and Gas Extraction</t>
        </is>
      </c>
      <c r="C267" t="inlineStr">
        <is>
          <t>43-5061</t>
        </is>
      </c>
      <c r="D267" t="inlineStr">
        <is>
          <t>Production, Planning, and Expediting Clerks</t>
        </is>
      </c>
      <c r="E267" t="n">
        <v>1910</v>
      </c>
      <c r="F267" t="n">
        <v>77170</v>
      </c>
      <c r="G267">
        <f>IF(OR(E267="",F267=""),"",E267*F267)</f>
        <v/>
      </c>
      <c r="H267" s="41">
        <f>IFERROR(XLOOKUP(C267,'DATA Wharton'!$A$2:$A$785,'DATA Wharton'!$C$2:$C$785),"")</f>
        <v/>
      </c>
      <c r="I267">
        <f>IF(OR(G267="",H267=""),"",G267)</f>
        <v/>
      </c>
      <c r="J267">
        <f>IF(OR(I267="",H267=""),"",I267*H267)</f>
        <v/>
      </c>
      <c r="K267">
        <f>IF(G267="","Missing OEWS wage",IF(H267="","Missing Wharton SOC","Matched"))</f>
        <v/>
      </c>
    </row>
    <row r="268">
      <c r="A268" t="inlineStr">
        <is>
          <t>21</t>
        </is>
      </c>
      <c r="B268" t="inlineStr">
        <is>
          <t>Mining, Quarrying, and Oil and Gas Extraction</t>
        </is>
      </c>
      <c r="C268" t="inlineStr">
        <is>
          <t>43-5071</t>
        </is>
      </c>
      <c r="D268" t="inlineStr">
        <is>
          <t>Shipping, Receiving, and Inventory Clerks</t>
        </is>
      </c>
      <c r="E268" t="n">
        <v>1520</v>
      </c>
      <c r="F268" t="n">
        <v>56610</v>
      </c>
      <c r="G268">
        <f>IF(OR(E268="",F268=""),"",E268*F268)</f>
        <v/>
      </c>
      <c r="H268" s="41">
        <f>IFERROR(XLOOKUP(C268,'DATA Wharton'!$A$2:$A$785,'DATA Wharton'!$C$2:$C$785),"")</f>
        <v/>
      </c>
      <c r="I268">
        <f>IF(OR(G268="",H268=""),"",G268)</f>
        <v/>
      </c>
      <c r="J268">
        <f>IF(OR(I268="",H268=""),"",I268*H268)</f>
        <v/>
      </c>
      <c r="K268">
        <f>IF(G268="","Missing OEWS wage",IF(H268="","Missing Wharton SOC","Matched"))</f>
        <v/>
      </c>
    </row>
    <row r="269">
      <c r="A269" t="inlineStr">
        <is>
          <t>21</t>
        </is>
      </c>
      <c r="B269" t="inlineStr">
        <is>
          <t>Mining, Quarrying, and Oil and Gas Extraction</t>
        </is>
      </c>
      <c r="C269" t="inlineStr">
        <is>
          <t>43-5111</t>
        </is>
      </c>
      <c r="D269" t="inlineStr">
        <is>
          <t>Weighers, Measurers, Checkers, and Samplers, Recordkeeping</t>
        </is>
      </c>
      <c r="E269" t="n">
        <v>2450</v>
      </c>
      <c r="F269" t="n">
        <v>47170</v>
      </c>
      <c r="G269">
        <f>IF(OR(E269="",F269=""),"",E269*F269)</f>
        <v/>
      </c>
      <c r="H269" s="41">
        <f>IFERROR(XLOOKUP(C269,'DATA Wharton'!$A$2:$A$785,'DATA Wharton'!$C$2:$C$785),"")</f>
        <v/>
      </c>
      <c r="I269">
        <f>IF(OR(G269="",H269=""),"",G269)</f>
        <v/>
      </c>
      <c r="J269">
        <f>IF(OR(I269="",H269=""),"",I269*H269)</f>
        <v/>
      </c>
      <c r="K269">
        <f>IF(G269="","Missing OEWS wage",IF(H269="","Missing Wharton SOC","Matched"))</f>
        <v/>
      </c>
    </row>
    <row r="270">
      <c r="A270" t="inlineStr">
        <is>
          <t>21</t>
        </is>
      </c>
      <c r="B270" t="inlineStr">
        <is>
          <t>Mining, Quarrying, and Oil and Gas Extraction</t>
        </is>
      </c>
      <c r="C270" t="inlineStr">
        <is>
          <t>43-6011</t>
        </is>
      </c>
      <c r="D270" t="inlineStr">
        <is>
          <t>Executive Secretaries and Executive Administrative Assistants</t>
        </is>
      </c>
      <c r="E270" t="n">
        <v>1450</v>
      </c>
      <c r="F270" t="n">
        <v>87520</v>
      </c>
      <c r="G270">
        <f>IF(OR(E270="",F270=""),"",E270*F270)</f>
        <v/>
      </c>
      <c r="H270" s="41">
        <f>IFERROR(XLOOKUP(C270,'DATA Wharton'!$A$2:$A$785,'DATA Wharton'!$C$2:$C$785),"")</f>
        <v/>
      </c>
      <c r="I270">
        <f>IF(OR(G270="",H270=""),"",G270)</f>
        <v/>
      </c>
      <c r="J270">
        <f>IF(OR(I270="",H270=""),"",I270*H270)</f>
        <v/>
      </c>
      <c r="K270">
        <f>IF(G270="","Missing OEWS wage",IF(H270="","Missing Wharton SOC","Matched"))</f>
        <v/>
      </c>
    </row>
    <row r="271">
      <c r="A271" t="inlineStr">
        <is>
          <t>21</t>
        </is>
      </c>
      <c r="B271" t="inlineStr">
        <is>
          <t>Mining, Quarrying, and Oil and Gas Extraction</t>
        </is>
      </c>
      <c r="C271" t="inlineStr">
        <is>
          <t>43-6014</t>
        </is>
      </c>
      <c r="D271" t="inlineStr">
        <is>
          <t>Secretaries and Administrative Assistants, Except Legal, Medical, and Executive</t>
        </is>
      </c>
      <c r="E271" t="n">
        <v>6030</v>
      </c>
      <c r="F271" t="n">
        <v>49150</v>
      </c>
      <c r="G271">
        <f>IF(OR(E271="",F271=""),"",E271*F271)</f>
        <v/>
      </c>
      <c r="H271" s="41">
        <f>IFERROR(XLOOKUP(C271,'DATA Wharton'!$A$2:$A$785,'DATA Wharton'!$C$2:$C$785),"")</f>
        <v/>
      </c>
      <c r="I271">
        <f>IF(OR(G271="",H271=""),"",G271)</f>
        <v/>
      </c>
      <c r="J271">
        <f>IF(OR(I271="",H271=""),"",I271*H271)</f>
        <v/>
      </c>
      <c r="K271">
        <f>IF(G271="","Missing OEWS wage",IF(H271="","Missing Wharton SOC","Matched"))</f>
        <v/>
      </c>
    </row>
    <row r="272">
      <c r="A272" t="inlineStr">
        <is>
          <t>21</t>
        </is>
      </c>
      <c r="B272" t="inlineStr">
        <is>
          <t>Mining, Quarrying, and Oil and Gas Extraction</t>
        </is>
      </c>
      <c r="C272" t="inlineStr">
        <is>
          <t>43-9021</t>
        </is>
      </c>
      <c r="D272" t="inlineStr">
        <is>
          <t>Data Entry Keyers</t>
        </is>
      </c>
      <c r="E272" t="n">
        <v>170</v>
      </c>
      <c r="F272" t="n">
        <v>52050</v>
      </c>
      <c r="G272">
        <f>IF(OR(E272="",F272=""),"",E272*F272)</f>
        <v/>
      </c>
      <c r="H272" s="41">
        <f>IFERROR(XLOOKUP(C272,'DATA Wharton'!$A$2:$A$785,'DATA Wharton'!$C$2:$C$785),"")</f>
        <v/>
      </c>
      <c r="I272">
        <f>IF(OR(G272="",H272=""),"",G272)</f>
        <v/>
      </c>
      <c r="J272">
        <f>IF(OR(I272="",H272=""),"",I272*H272)</f>
        <v/>
      </c>
      <c r="K272">
        <f>IF(G272="","Missing OEWS wage",IF(H272="","Missing Wharton SOC","Matched"))</f>
        <v/>
      </c>
    </row>
    <row r="273">
      <c r="A273" t="inlineStr">
        <is>
          <t>21</t>
        </is>
      </c>
      <c r="B273" t="inlineStr">
        <is>
          <t>Mining, Quarrying, and Oil and Gas Extraction</t>
        </is>
      </c>
      <c r="C273" t="inlineStr">
        <is>
          <t>43-9061</t>
        </is>
      </c>
      <c r="D273" t="inlineStr">
        <is>
          <t>Office Clerks, General</t>
        </is>
      </c>
      <c r="E273" t="n">
        <v>9410</v>
      </c>
      <c r="F273" t="n">
        <v>48390</v>
      </c>
      <c r="G273">
        <f>IF(OR(E273="",F273=""),"",E273*F273)</f>
        <v/>
      </c>
      <c r="H273" s="41">
        <f>IFERROR(XLOOKUP(C273,'DATA Wharton'!$A$2:$A$785,'DATA Wharton'!$C$2:$C$785),"")</f>
        <v/>
      </c>
      <c r="I273">
        <f>IF(OR(G273="",H273=""),"",G273)</f>
        <v/>
      </c>
      <c r="J273">
        <f>IF(OR(I273="",H273=""),"",I273*H273)</f>
        <v/>
      </c>
      <c r="K273">
        <f>IF(G273="","Missing OEWS wage",IF(H273="","Missing Wharton SOC","Matched"))</f>
        <v/>
      </c>
    </row>
    <row r="274">
      <c r="A274" t="inlineStr">
        <is>
          <t>21</t>
        </is>
      </c>
      <c r="B274" t="inlineStr">
        <is>
          <t>Mining, Quarrying, and Oil and Gas Extraction</t>
        </is>
      </c>
      <c r="C274" t="inlineStr">
        <is>
          <t>43-9071</t>
        </is>
      </c>
      <c r="D274" t="inlineStr">
        <is>
          <t>Office Machine Operators, Except Computer</t>
        </is>
      </c>
      <c r="F274" t="n">
        <v>55540</v>
      </c>
      <c r="G274">
        <f>IF(OR(E274="",F274=""),"",E274*F274)</f>
        <v/>
      </c>
      <c r="H274" s="41">
        <f>IFERROR(XLOOKUP(C274,'DATA Wharton'!$A$2:$A$785,'DATA Wharton'!$C$2:$C$785),"")</f>
        <v/>
      </c>
      <c r="I274">
        <f>IF(OR(G274="",H274=""),"",G274)</f>
        <v/>
      </c>
      <c r="J274">
        <f>IF(OR(I274="",H274=""),"",I274*H274)</f>
        <v/>
      </c>
      <c r="K274">
        <f>IF(G274="","Missing OEWS wage",IF(H274="","Missing Wharton SOC","Matched"))</f>
        <v/>
      </c>
    </row>
    <row r="275">
      <c r="A275" t="inlineStr">
        <is>
          <t>21</t>
        </is>
      </c>
      <c r="B275" t="inlineStr">
        <is>
          <t>Mining, Quarrying, and Oil and Gas Extraction</t>
        </is>
      </c>
      <c r="C275" t="inlineStr">
        <is>
          <t>43-9199</t>
        </is>
      </c>
      <c r="D275" t="inlineStr">
        <is>
          <t>Office and Administrative Support Workers, All Other</t>
        </is>
      </c>
      <c r="E275" t="n">
        <v>150</v>
      </c>
      <c r="F275" t="n">
        <v>68780</v>
      </c>
      <c r="G275">
        <f>IF(OR(E275="",F275=""),"",E275*F275)</f>
        <v/>
      </c>
      <c r="H275" s="41">
        <f>IFERROR(XLOOKUP(C275,'DATA Wharton'!$A$2:$A$785,'DATA Wharton'!$C$2:$C$785),"")</f>
        <v/>
      </c>
      <c r="I275">
        <f>IF(OR(G275="",H275=""),"",G275)</f>
        <v/>
      </c>
      <c r="J275">
        <f>IF(OR(I275="",H275=""),"",I275*H275)</f>
        <v/>
      </c>
      <c r="K275">
        <f>IF(G275="","Missing OEWS wage",IF(H275="","Missing Wharton SOC","Matched"))</f>
        <v/>
      </c>
    </row>
    <row r="276">
      <c r="A276" t="inlineStr">
        <is>
          <t>21</t>
        </is>
      </c>
      <c r="B276" t="inlineStr">
        <is>
          <t>Mining, Quarrying, and Oil and Gas Extraction</t>
        </is>
      </c>
      <c r="C276" t="inlineStr">
        <is>
          <t>45-1011</t>
        </is>
      </c>
      <c r="D276" t="inlineStr">
        <is>
          <t>First-Line Supervisors of Farming, Fishing, and Forestry Workers</t>
        </is>
      </c>
      <c r="E276" t="n">
        <v>70</v>
      </c>
      <c r="F276" t="n">
        <v>59030</v>
      </c>
      <c r="G276">
        <f>IF(OR(E276="",F276=""),"",E276*F276)</f>
        <v/>
      </c>
      <c r="H276" s="41">
        <f>IFERROR(XLOOKUP(C276,'DATA Wharton'!$A$2:$A$785,'DATA Wharton'!$C$2:$C$785),"")</f>
        <v/>
      </c>
      <c r="I276">
        <f>IF(OR(G276="",H276=""),"",G276)</f>
        <v/>
      </c>
      <c r="J276">
        <f>IF(OR(I276="",H276=""),"",I276*H276)</f>
        <v/>
      </c>
      <c r="K276">
        <f>IF(G276="","Missing OEWS wage",IF(H276="","Missing Wharton SOC","Matched"))</f>
        <v/>
      </c>
    </row>
    <row r="277">
      <c r="A277" t="inlineStr">
        <is>
          <t>21</t>
        </is>
      </c>
      <c r="B277" t="inlineStr">
        <is>
          <t>Mining, Quarrying, and Oil and Gas Extraction</t>
        </is>
      </c>
      <c r="C277" t="inlineStr">
        <is>
          <t>45-2092</t>
        </is>
      </c>
      <c r="D277" t="inlineStr">
        <is>
          <t>Farmworkers and Laborers, Crop, Nursery, and Greenhouse</t>
        </is>
      </c>
      <c r="E277" t="n">
        <v>240</v>
      </c>
      <c r="F277" t="n">
        <v>35180</v>
      </c>
      <c r="G277">
        <f>IF(OR(E277="",F277=""),"",E277*F277)</f>
        <v/>
      </c>
      <c r="H277" s="41">
        <f>IFERROR(XLOOKUP(C277,'DATA Wharton'!$A$2:$A$785,'DATA Wharton'!$C$2:$C$785),"")</f>
        <v/>
      </c>
      <c r="I277">
        <f>IF(OR(G277="",H277=""),"",G277)</f>
        <v/>
      </c>
      <c r="J277">
        <f>IF(OR(I277="",H277=""),"",I277*H277)</f>
        <v/>
      </c>
      <c r="K277">
        <f>IF(G277="","Missing OEWS wage",IF(H277="","Missing Wharton SOC","Matched"))</f>
        <v/>
      </c>
    </row>
    <row r="278">
      <c r="A278" t="inlineStr">
        <is>
          <t>21</t>
        </is>
      </c>
      <c r="B278" t="inlineStr">
        <is>
          <t>Mining, Quarrying, and Oil and Gas Extraction</t>
        </is>
      </c>
      <c r="C278" t="inlineStr">
        <is>
          <t>45-2093</t>
        </is>
      </c>
      <c r="D278" t="inlineStr">
        <is>
          <t>Farmworkers, Farm, Ranch, and Aquacultural Animals</t>
        </is>
      </c>
      <c r="E278" t="n">
        <v>110</v>
      </c>
      <c r="F278" t="n">
        <v>42600</v>
      </c>
      <c r="G278">
        <f>IF(OR(E278="",F278=""),"",E278*F278)</f>
        <v/>
      </c>
      <c r="H278" s="41">
        <f>IFERROR(XLOOKUP(C278,'DATA Wharton'!$A$2:$A$785,'DATA Wharton'!$C$2:$C$785),"")</f>
        <v/>
      </c>
      <c r="I278">
        <f>IF(OR(G278="",H278=""),"",G278)</f>
        <v/>
      </c>
      <c r="J278">
        <f>IF(OR(I278="",H278=""),"",I278*H278)</f>
        <v/>
      </c>
      <c r="K278">
        <f>IF(G278="","Missing OEWS wage",IF(H278="","Missing Wharton SOC","Matched"))</f>
        <v/>
      </c>
    </row>
    <row r="279">
      <c r="A279" t="inlineStr">
        <is>
          <t>21</t>
        </is>
      </c>
      <c r="B279" t="inlineStr">
        <is>
          <t>Mining, Quarrying, and Oil and Gas Extraction</t>
        </is>
      </c>
      <c r="C279" t="inlineStr">
        <is>
          <t>47-1011</t>
        </is>
      </c>
      <c r="D279" t="inlineStr">
        <is>
          <t>First-Line Supervisors of Construction Trades and Extraction Workers</t>
        </is>
      </c>
      <c r="E279" t="n">
        <v>30500</v>
      </c>
      <c r="F279" t="n">
        <v>97750</v>
      </c>
      <c r="G279">
        <f>IF(OR(E279="",F279=""),"",E279*F279)</f>
        <v/>
      </c>
      <c r="H279" s="41">
        <f>IFERROR(XLOOKUP(C279,'DATA Wharton'!$A$2:$A$785,'DATA Wharton'!$C$2:$C$785),"")</f>
        <v/>
      </c>
      <c r="I279">
        <f>IF(OR(G279="",H279=""),"",G279)</f>
        <v/>
      </c>
      <c r="J279">
        <f>IF(OR(I279="",H279=""),"",I279*H279)</f>
        <v/>
      </c>
      <c r="K279">
        <f>IF(G279="","Missing OEWS wage",IF(H279="","Missing Wharton SOC","Matched"))</f>
        <v/>
      </c>
    </row>
    <row r="280">
      <c r="A280" t="inlineStr">
        <is>
          <t>21</t>
        </is>
      </c>
      <c r="B280" t="inlineStr">
        <is>
          <t>Mining, Quarrying, and Oil and Gas Extraction</t>
        </is>
      </c>
      <c r="C280" t="inlineStr">
        <is>
          <t>47-2011</t>
        </is>
      </c>
      <c r="D280" t="inlineStr">
        <is>
          <t>Boilermakers</t>
        </is>
      </c>
      <c r="E280" t="n">
        <v>600</v>
      </c>
      <c r="F280" t="n">
        <v>74030</v>
      </c>
      <c r="G280">
        <f>IF(OR(E280="",F280=""),"",E280*F280)</f>
        <v/>
      </c>
      <c r="H280" s="41">
        <f>IFERROR(XLOOKUP(C280,'DATA Wharton'!$A$2:$A$785,'DATA Wharton'!$C$2:$C$785),"")</f>
        <v/>
      </c>
      <c r="I280">
        <f>IF(OR(G280="",H280=""),"",G280)</f>
        <v/>
      </c>
      <c r="J280">
        <f>IF(OR(I280="",H280=""),"",I280*H280)</f>
        <v/>
      </c>
      <c r="K280">
        <f>IF(G280="","Missing OEWS wage",IF(H280="","Missing Wharton SOC","Matched"))</f>
        <v/>
      </c>
    </row>
    <row r="281">
      <c r="A281" t="inlineStr">
        <is>
          <t>21</t>
        </is>
      </c>
      <c r="B281" t="inlineStr">
        <is>
          <t>Mining, Quarrying, and Oil and Gas Extraction</t>
        </is>
      </c>
      <c r="C281" t="inlineStr">
        <is>
          <t>47-2031</t>
        </is>
      </c>
      <c r="D281" t="inlineStr">
        <is>
          <t>Carpenters</t>
        </is>
      </c>
      <c r="E281" t="n">
        <v>460</v>
      </c>
      <c r="F281" t="n">
        <v>62300</v>
      </c>
      <c r="G281">
        <f>IF(OR(E281="",F281=""),"",E281*F281)</f>
        <v/>
      </c>
      <c r="H281" s="41">
        <f>IFERROR(XLOOKUP(C281,'DATA Wharton'!$A$2:$A$785,'DATA Wharton'!$C$2:$C$785),"")</f>
        <v/>
      </c>
      <c r="I281">
        <f>IF(OR(G281="",H281=""),"",G281)</f>
        <v/>
      </c>
      <c r="J281">
        <f>IF(OR(I281="",H281=""),"",I281*H281)</f>
        <v/>
      </c>
      <c r="K281">
        <f>IF(G281="","Missing OEWS wage",IF(H281="","Missing Wharton SOC","Matched"))</f>
        <v/>
      </c>
    </row>
    <row r="282">
      <c r="A282" t="inlineStr">
        <is>
          <t>21</t>
        </is>
      </c>
      <c r="B282" t="inlineStr">
        <is>
          <t>Mining, Quarrying, and Oil and Gas Extraction</t>
        </is>
      </c>
      <c r="C282" t="inlineStr">
        <is>
          <t>47-2051</t>
        </is>
      </c>
      <c r="D282" t="inlineStr">
        <is>
          <t>Cement Masons and Concrete Finishers</t>
        </is>
      </c>
      <c r="E282" t="n">
        <v>230</v>
      </c>
      <c r="F282" t="n">
        <v>55600</v>
      </c>
      <c r="G282">
        <f>IF(OR(E282="",F282=""),"",E282*F282)</f>
        <v/>
      </c>
      <c r="H282" s="41">
        <f>IFERROR(XLOOKUP(C282,'DATA Wharton'!$A$2:$A$785,'DATA Wharton'!$C$2:$C$785),"")</f>
        <v/>
      </c>
      <c r="I282">
        <f>IF(OR(G282="",H282=""),"",G282)</f>
        <v/>
      </c>
      <c r="J282">
        <f>IF(OR(I282="",H282=""),"",I282*H282)</f>
        <v/>
      </c>
      <c r="K282">
        <f>IF(G282="","Missing OEWS wage",IF(H282="","Missing Wharton SOC","Matched"))</f>
        <v/>
      </c>
    </row>
    <row r="283">
      <c r="A283" t="inlineStr">
        <is>
          <t>21</t>
        </is>
      </c>
      <c r="B283" t="inlineStr">
        <is>
          <t>Mining, Quarrying, and Oil and Gas Extraction</t>
        </is>
      </c>
      <c r="C283" t="inlineStr">
        <is>
          <t>47-2061</t>
        </is>
      </c>
      <c r="D283" t="inlineStr">
        <is>
          <t>Construction Laborers</t>
        </is>
      </c>
      <c r="E283" t="n">
        <v>9710</v>
      </c>
      <c r="F283" t="n">
        <v>45160</v>
      </c>
      <c r="G283">
        <f>IF(OR(E283="",F283=""),"",E283*F283)</f>
        <v/>
      </c>
      <c r="H283" s="41">
        <f>IFERROR(XLOOKUP(C283,'DATA Wharton'!$A$2:$A$785,'DATA Wharton'!$C$2:$C$785),"")</f>
        <v/>
      </c>
      <c r="I283">
        <f>IF(OR(G283="",H283=""),"",G283)</f>
        <v/>
      </c>
      <c r="J283">
        <f>IF(OR(I283="",H283=""),"",I283*H283)</f>
        <v/>
      </c>
      <c r="K283">
        <f>IF(G283="","Missing OEWS wage",IF(H283="","Missing Wharton SOC","Matched"))</f>
        <v/>
      </c>
    </row>
    <row r="284">
      <c r="A284" t="inlineStr">
        <is>
          <t>21</t>
        </is>
      </c>
      <c r="B284" t="inlineStr">
        <is>
          <t>Mining, Quarrying, and Oil and Gas Extraction</t>
        </is>
      </c>
      <c r="C284" t="inlineStr">
        <is>
          <t>47-2071</t>
        </is>
      </c>
      <c r="D284" t="inlineStr">
        <is>
          <t>Paving, Surfacing, and Tamping Equipment Operators</t>
        </is>
      </c>
      <c r="E284" t="n">
        <v>170</v>
      </c>
      <c r="F284" t="n">
        <v>58050</v>
      </c>
      <c r="G284">
        <f>IF(OR(E284="",F284=""),"",E284*F284)</f>
        <v/>
      </c>
      <c r="H284" s="41">
        <f>IFERROR(XLOOKUP(C284,'DATA Wharton'!$A$2:$A$785,'DATA Wharton'!$C$2:$C$785),"")</f>
        <v/>
      </c>
      <c r="I284">
        <f>IF(OR(G284="",H284=""),"",G284)</f>
        <v/>
      </c>
      <c r="J284">
        <f>IF(OR(I284="",H284=""),"",I284*H284)</f>
        <v/>
      </c>
      <c r="K284">
        <f>IF(G284="","Missing OEWS wage",IF(H284="","Missing Wharton SOC","Matched"))</f>
        <v/>
      </c>
    </row>
    <row r="285">
      <c r="A285" t="inlineStr">
        <is>
          <t>21</t>
        </is>
      </c>
      <c r="B285" t="inlineStr">
        <is>
          <t>Mining, Quarrying, and Oil and Gas Extraction</t>
        </is>
      </c>
      <c r="C285" t="inlineStr">
        <is>
          <t>47-2073</t>
        </is>
      </c>
      <c r="D285" t="inlineStr">
        <is>
          <t>Operating Engineers and Other Construction Equipment Operators</t>
        </is>
      </c>
      <c r="E285" t="n">
        <v>25110</v>
      </c>
      <c r="F285" t="n">
        <v>61990</v>
      </c>
      <c r="G285">
        <f>IF(OR(E285="",F285=""),"",E285*F285)</f>
        <v/>
      </c>
      <c r="H285" s="41">
        <f>IFERROR(XLOOKUP(C285,'DATA Wharton'!$A$2:$A$785,'DATA Wharton'!$C$2:$C$785),"")</f>
        <v/>
      </c>
      <c r="I285">
        <f>IF(OR(G285="",H285=""),"",G285)</f>
        <v/>
      </c>
      <c r="J285">
        <f>IF(OR(I285="",H285=""),"",I285*H285)</f>
        <v/>
      </c>
      <c r="K285">
        <f>IF(G285="","Missing OEWS wage",IF(H285="","Missing Wharton SOC","Matched"))</f>
        <v/>
      </c>
    </row>
    <row r="286">
      <c r="A286" t="inlineStr">
        <is>
          <t>21</t>
        </is>
      </c>
      <c r="B286" t="inlineStr">
        <is>
          <t>Mining, Quarrying, and Oil and Gas Extraction</t>
        </is>
      </c>
      <c r="C286" t="inlineStr">
        <is>
          <t>47-2111</t>
        </is>
      </c>
      <c r="D286" t="inlineStr">
        <is>
          <t>Electricians</t>
        </is>
      </c>
      <c r="E286" t="n">
        <v>6840</v>
      </c>
      <c r="F286" t="n">
        <v>83210</v>
      </c>
      <c r="G286">
        <f>IF(OR(E286="",F286=""),"",E286*F286)</f>
        <v/>
      </c>
      <c r="H286" s="41">
        <f>IFERROR(XLOOKUP(C286,'DATA Wharton'!$A$2:$A$785,'DATA Wharton'!$C$2:$C$785),"")</f>
        <v/>
      </c>
      <c r="I286">
        <f>IF(OR(G286="",H286=""),"",G286)</f>
        <v/>
      </c>
      <c r="J286">
        <f>IF(OR(I286="",H286=""),"",I286*H286)</f>
        <v/>
      </c>
      <c r="K286">
        <f>IF(G286="","Missing OEWS wage",IF(H286="","Missing Wharton SOC","Matched"))</f>
        <v/>
      </c>
    </row>
    <row r="287">
      <c r="A287" t="inlineStr">
        <is>
          <t>21</t>
        </is>
      </c>
      <c r="B287" t="inlineStr">
        <is>
          <t>Mining, Quarrying, and Oil and Gas Extraction</t>
        </is>
      </c>
      <c r="C287" t="inlineStr">
        <is>
          <t>47-2131</t>
        </is>
      </c>
      <c r="D287" t="inlineStr">
        <is>
          <t>Insulation Workers, Floor, Ceiling, and Wall</t>
        </is>
      </c>
      <c r="E287" t="n">
        <v>50</v>
      </c>
      <c r="F287" t="n">
        <v>55180</v>
      </c>
      <c r="G287">
        <f>IF(OR(E287="",F287=""),"",E287*F287)</f>
        <v/>
      </c>
      <c r="H287" s="41">
        <f>IFERROR(XLOOKUP(C287,'DATA Wharton'!$A$2:$A$785,'DATA Wharton'!$C$2:$C$785),"")</f>
        <v/>
      </c>
      <c r="I287">
        <f>IF(OR(G287="",H287=""),"",G287)</f>
        <v/>
      </c>
      <c r="J287">
        <f>IF(OR(I287="",H287=""),"",I287*H287)</f>
        <v/>
      </c>
      <c r="K287">
        <f>IF(G287="","Missing OEWS wage",IF(H287="","Missing Wharton SOC","Matched"))</f>
        <v/>
      </c>
    </row>
    <row r="288">
      <c r="A288" t="inlineStr">
        <is>
          <t>21</t>
        </is>
      </c>
      <c r="B288" t="inlineStr">
        <is>
          <t>Mining, Quarrying, and Oil and Gas Extraction</t>
        </is>
      </c>
      <c r="C288" t="inlineStr">
        <is>
          <t>47-2132</t>
        </is>
      </c>
      <c r="D288" t="inlineStr">
        <is>
          <t>Insulation Workers, Mechanical</t>
        </is>
      </c>
      <c r="F288" t="n">
        <v>54410</v>
      </c>
      <c r="G288">
        <f>IF(OR(E288="",F288=""),"",E288*F288)</f>
        <v/>
      </c>
      <c r="H288" s="41">
        <f>IFERROR(XLOOKUP(C288,'DATA Wharton'!$A$2:$A$785,'DATA Wharton'!$C$2:$C$785),"")</f>
        <v/>
      </c>
      <c r="I288">
        <f>IF(OR(G288="",H288=""),"",G288)</f>
        <v/>
      </c>
      <c r="J288">
        <f>IF(OR(I288="",H288=""),"",I288*H288)</f>
        <v/>
      </c>
      <c r="K288">
        <f>IF(G288="","Missing OEWS wage",IF(H288="","Missing Wharton SOC","Matched"))</f>
        <v/>
      </c>
    </row>
    <row r="289">
      <c r="A289" t="inlineStr">
        <is>
          <t>21</t>
        </is>
      </c>
      <c r="B289" t="inlineStr">
        <is>
          <t>Mining, Quarrying, and Oil and Gas Extraction</t>
        </is>
      </c>
      <c r="C289" t="inlineStr">
        <is>
          <t>47-2141</t>
        </is>
      </c>
      <c r="D289" t="inlineStr">
        <is>
          <t>Painters, Construction and Maintenance</t>
        </is>
      </c>
      <c r="E289" t="n">
        <v>280</v>
      </c>
      <c r="F289" t="n">
        <v>47810</v>
      </c>
      <c r="G289">
        <f>IF(OR(E289="",F289=""),"",E289*F289)</f>
        <v/>
      </c>
      <c r="H289" s="41">
        <f>IFERROR(XLOOKUP(C289,'DATA Wharton'!$A$2:$A$785,'DATA Wharton'!$C$2:$C$785),"")</f>
        <v/>
      </c>
      <c r="I289">
        <f>IF(OR(G289="",H289=""),"",G289)</f>
        <v/>
      </c>
      <c r="J289">
        <f>IF(OR(I289="",H289=""),"",I289*H289)</f>
        <v/>
      </c>
      <c r="K289">
        <f>IF(G289="","Missing OEWS wage",IF(H289="","Missing Wharton SOC","Matched"))</f>
        <v/>
      </c>
    </row>
    <row r="290">
      <c r="A290" t="inlineStr">
        <is>
          <t>21</t>
        </is>
      </c>
      <c r="B290" t="inlineStr">
        <is>
          <t>Mining, Quarrying, and Oil and Gas Extraction</t>
        </is>
      </c>
      <c r="C290" t="inlineStr">
        <is>
          <t>47-2151</t>
        </is>
      </c>
      <c r="D290" t="inlineStr">
        <is>
          <t>Pipelayers</t>
        </is>
      </c>
      <c r="E290" t="n">
        <v>100</v>
      </c>
      <c r="F290" t="n">
        <v>44530</v>
      </c>
      <c r="G290">
        <f>IF(OR(E290="",F290=""),"",E290*F290)</f>
        <v/>
      </c>
      <c r="H290" s="41">
        <f>IFERROR(XLOOKUP(C290,'DATA Wharton'!$A$2:$A$785,'DATA Wharton'!$C$2:$C$785),"")</f>
        <v/>
      </c>
      <c r="I290">
        <f>IF(OR(G290="",H290=""),"",G290)</f>
        <v/>
      </c>
      <c r="J290">
        <f>IF(OR(I290="",H290=""),"",I290*H290)</f>
        <v/>
      </c>
      <c r="K290">
        <f>IF(G290="","Missing OEWS wage",IF(H290="","Missing Wharton SOC","Matched"))</f>
        <v/>
      </c>
    </row>
    <row r="291">
      <c r="A291" t="inlineStr">
        <is>
          <t>21</t>
        </is>
      </c>
      <c r="B291" t="inlineStr">
        <is>
          <t>Mining, Quarrying, and Oil and Gas Extraction</t>
        </is>
      </c>
      <c r="C291" t="inlineStr">
        <is>
          <t>47-2152</t>
        </is>
      </c>
      <c r="D291" t="inlineStr">
        <is>
          <t>Plumbers, Pipefitters, and Steamfitters</t>
        </is>
      </c>
      <c r="E291" t="n">
        <v>1590</v>
      </c>
      <c r="F291" t="n">
        <v>70320</v>
      </c>
      <c r="G291">
        <f>IF(OR(E291="",F291=""),"",E291*F291)</f>
        <v/>
      </c>
      <c r="H291" s="41">
        <f>IFERROR(XLOOKUP(C291,'DATA Wharton'!$A$2:$A$785,'DATA Wharton'!$C$2:$C$785),"")</f>
        <v/>
      </c>
      <c r="I291">
        <f>IF(OR(G291="",H291=""),"",G291)</f>
        <v/>
      </c>
      <c r="J291">
        <f>IF(OR(I291="",H291=""),"",I291*H291)</f>
        <v/>
      </c>
      <c r="K291">
        <f>IF(G291="","Missing OEWS wage",IF(H291="","Missing Wharton SOC","Matched"))</f>
        <v/>
      </c>
    </row>
    <row r="292">
      <c r="A292" t="inlineStr">
        <is>
          <t>21</t>
        </is>
      </c>
      <c r="B292" t="inlineStr">
        <is>
          <t>Mining, Quarrying, and Oil and Gas Extraction</t>
        </is>
      </c>
      <c r="C292" t="inlineStr">
        <is>
          <t>47-2211</t>
        </is>
      </c>
      <c r="D292" t="inlineStr">
        <is>
          <t>Sheet Metal Workers</t>
        </is>
      </c>
      <c r="F292" t="n">
        <v>72710</v>
      </c>
      <c r="G292">
        <f>IF(OR(E292="",F292=""),"",E292*F292)</f>
        <v/>
      </c>
      <c r="H292" s="41">
        <f>IFERROR(XLOOKUP(C292,'DATA Wharton'!$A$2:$A$785,'DATA Wharton'!$C$2:$C$785),"")</f>
        <v/>
      </c>
      <c r="I292">
        <f>IF(OR(G292="",H292=""),"",G292)</f>
        <v/>
      </c>
      <c r="J292">
        <f>IF(OR(I292="",H292=""),"",I292*H292)</f>
        <v/>
      </c>
      <c r="K292">
        <f>IF(G292="","Missing OEWS wage",IF(H292="","Missing Wharton SOC","Matched"))</f>
        <v/>
      </c>
    </row>
    <row r="293">
      <c r="A293" t="inlineStr">
        <is>
          <t>21</t>
        </is>
      </c>
      <c r="B293" t="inlineStr">
        <is>
          <t>Mining, Quarrying, and Oil and Gas Extraction</t>
        </is>
      </c>
      <c r="C293" t="inlineStr">
        <is>
          <t>47-2221</t>
        </is>
      </c>
      <c r="D293" t="inlineStr">
        <is>
          <t>Structural Iron and Steel Workers</t>
        </is>
      </c>
      <c r="E293" t="n">
        <v>240</v>
      </c>
      <c r="F293" t="n">
        <v>69390</v>
      </c>
      <c r="G293">
        <f>IF(OR(E293="",F293=""),"",E293*F293)</f>
        <v/>
      </c>
      <c r="H293" s="41">
        <f>IFERROR(XLOOKUP(C293,'DATA Wharton'!$A$2:$A$785,'DATA Wharton'!$C$2:$C$785),"")</f>
        <v/>
      </c>
      <c r="I293">
        <f>IF(OR(G293="",H293=""),"",G293)</f>
        <v/>
      </c>
      <c r="J293">
        <f>IF(OR(I293="",H293=""),"",I293*H293)</f>
        <v/>
      </c>
      <c r="K293">
        <f>IF(G293="","Missing OEWS wage",IF(H293="","Missing Wharton SOC","Matched"))</f>
        <v/>
      </c>
    </row>
    <row r="294">
      <c r="A294" t="inlineStr">
        <is>
          <t>21</t>
        </is>
      </c>
      <c r="B294" t="inlineStr">
        <is>
          <t>Mining, Quarrying, and Oil and Gas Extraction</t>
        </is>
      </c>
      <c r="C294" t="inlineStr">
        <is>
          <t>47-3013</t>
        </is>
      </c>
      <c r="D294" t="inlineStr">
        <is>
          <t>Helpers--Electricians</t>
        </is>
      </c>
      <c r="E294" t="n">
        <v>220</v>
      </c>
      <c r="F294" t="n">
        <v>51630</v>
      </c>
      <c r="G294">
        <f>IF(OR(E294="",F294=""),"",E294*F294)</f>
        <v/>
      </c>
      <c r="H294" s="41">
        <f>IFERROR(XLOOKUP(C294,'DATA Wharton'!$A$2:$A$785,'DATA Wharton'!$C$2:$C$785),"")</f>
        <v/>
      </c>
      <c r="I294">
        <f>IF(OR(G294="",H294=""),"",G294)</f>
        <v/>
      </c>
      <c r="J294">
        <f>IF(OR(I294="",H294=""),"",I294*H294)</f>
        <v/>
      </c>
      <c r="K294">
        <f>IF(G294="","Missing OEWS wage",IF(H294="","Missing Wharton SOC","Matched"))</f>
        <v/>
      </c>
    </row>
    <row r="295">
      <c r="A295" t="inlineStr">
        <is>
          <t>21</t>
        </is>
      </c>
      <c r="B295" t="inlineStr">
        <is>
          <t>Mining, Quarrying, and Oil and Gas Extraction</t>
        </is>
      </c>
      <c r="C295" t="inlineStr">
        <is>
          <t>47-3015</t>
        </is>
      </c>
      <c r="D295" t="inlineStr">
        <is>
          <t>Helpers--Pipelayers, Plumbers, Pipefitters, and Steamfitters</t>
        </is>
      </c>
      <c r="E295" t="n">
        <v>220</v>
      </c>
      <c r="F295" t="n">
        <v>52330</v>
      </c>
      <c r="G295">
        <f>IF(OR(E295="",F295=""),"",E295*F295)</f>
        <v/>
      </c>
      <c r="H295" s="41">
        <f>IFERROR(XLOOKUP(C295,'DATA Wharton'!$A$2:$A$785,'DATA Wharton'!$C$2:$C$785),"")</f>
        <v/>
      </c>
      <c r="I295">
        <f>IF(OR(G295="",H295=""),"",G295)</f>
        <v/>
      </c>
      <c r="J295">
        <f>IF(OR(I295="",H295=""),"",I295*H295)</f>
        <v/>
      </c>
      <c r="K295">
        <f>IF(G295="","Missing OEWS wage",IF(H295="","Missing Wharton SOC","Matched"))</f>
        <v/>
      </c>
    </row>
    <row r="296">
      <c r="A296" t="inlineStr">
        <is>
          <t>21</t>
        </is>
      </c>
      <c r="B296" t="inlineStr">
        <is>
          <t>Mining, Quarrying, and Oil and Gas Extraction</t>
        </is>
      </c>
      <c r="C296" t="inlineStr">
        <is>
          <t>47-3019</t>
        </is>
      </c>
      <c r="D296" t="inlineStr">
        <is>
          <t>Helpers, Construction Trades, All Other</t>
        </is>
      </c>
      <c r="E296" t="n">
        <v>70</v>
      </c>
      <c r="F296" t="n">
        <v>46340</v>
      </c>
      <c r="G296">
        <f>IF(OR(E296="",F296=""),"",E296*F296)</f>
        <v/>
      </c>
      <c r="H296" s="41">
        <f>IFERROR(XLOOKUP(C296,'DATA Wharton'!$A$2:$A$785,'DATA Wharton'!$C$2:$C$785),"")</f>
        <v/>
      </c>
      <c r="I296">
        <f>IF(OR(G296="",H296=""),"",G296)</f>
        <v/>
      </c>
      <c r="J296">
        <f>IF(OR(I296="",H296=""),"",I296*H296)</f>
        <v/>
      </c>
      <c r="K296">
        <f>IF(G296="","Missing OEWS wage",IF(H296="","Missing Wharton SOC","Matched"))</f>
        <v/>
      </c>
    </row>
    <row r="297">
      <c r="A297" t="inlineStr">
        <is>
          <t>21</t>
        </is>
      </c>
      <c r="B297" t="inlineStr">
        <is>
          <t>Mining, Quarrying, and Oil and Gas Extraction</t>
        </is>
      </c>
      <c r="C297" t="inlineStr">
        <is>
          <t>47-4011</t>
        </is>
      </c>
      <c r="D297" t="inlineStr">
        <is>
          <t>Construction and Building Inspectors</t>
        </is>
      </c>
      <c r="E297" t="n">
        <v>850</v>
      </c>
      <c r="F297" t="n">
        <v>60070</v>
      </c>
      <c r="G297">
        <f>IF(OR(E297="",F297=""),"",E297*F297)</f>
        <v/>
      </c>
      <c r="H297" s="41">
        <f>IFERROR(XLOOKUP(C297,'DATA Wharton'!$A$2:$A$785,'DATA Wharton'!$C$2:$C$785),"")</f>
        <v/>
      </c>
      <c r="I297">
        <f>IF(OR(G297="",H297=""),"",G297)</f>
        <v/>
      </c>
      <c r="J297">
        <f>IF(OR(I297="",H297=""),"",I297*H297)</f>
        <v/>
      </c>
      <c r="K297">
        <f>IF(G297="","Missing OEWS wage",IF(H297="","Missing Wharton SOC","Matched"))</f>
        <v/>
      </c>
    </row>
    <row r="298">
      <c r="A298" t="inlineStr">
        <is>
          <t>21</t>
        </is>
      </c>
      <c r="B298" t="inlineStr">
        <is>
          <t>Mining, Quarrying, and Oil and Gas Extraction</t>
        </is>
      </c>
      <c r="C298" t="inlineStr">
        <is>
          <t>47-4031</t>
        </is>
      </c>
      <c r="D298" t="inlineStr">
        <is>
          <t>Fence Erectors</t>
        </is>
      </c>
      <c r="E298" t="n">
        <v>50</v>
      </c>
      <c r="F298" t="n">
        <v>50970</v>
      </c>
      <c r="G298">
        <f>IF(OR(E298="",F298=""),"",E298*F298)</f>
        <v/>
      </c>
      <c r="H298" s="41">
        <f>IFERROR(XLOOKUP(C298,'DATA Wharton'!$A$2:$A$785,'DATA Wharton'!$C$2:$C$785),"")</f>
        <v/>
      </c>
      <c r="I298">
        <f>IF(OR(G298="",H298=""),"",G298)</f>
        <v/>
      </c>
      <c r="J298">
        <f>IF(OR(I298="",H298=""),"",I298*H298)</f>
        <v/>
      </c>
      <c r="K298">
        <f>IF(G298="","Missing OEWS wage",IF(H298="","Missing Wharton SOC","Matched"))</f>
        <v/>
      </c>
    </row>
    <row r="299">
      <c r="A299" t="inlineStr">
        <is>
          <t>21</t>
        </is>
      </c>
      <c r="B299" t="inlineStr">
        <is>
          <t>Mining, Quarrying, and Oil and Gas Extraction</t>
        </is>
      </c>
      <c r="C299" t="inlineStr">
        <is>
          <t>47-4041</t>
        </is>
      </c>
      <c r="D299" t="inlineStr">
        <is>
          <t>Hazardous Materials Removal Workers</t>
        </is>
      </c>
      <c r="F299" t="n">
        <v>62370</v>
      </c>
      <c r="G299">
        <f>IF(OR(E299="",F299=""),"",E299*F299)</f>
        <v/>
      </c>
      <c r="H299" s="41">
        <f>IFERROR(XLOOKUP(C299,'DATA Wharton'!$A$2:$A$785,'DATA Wharton'!$C$2:$C$785),"")</f>
        <v/>
      </c>
      <c r="I299">
        <f>IF(OR(G299="",H299=""),"",G299)</f>
        <v/>
      </c>
      <c r="J299">
        <f>IF(OR(I299="",H299=""),"",I299*H299)</f>
        <v/>
      </c>
      <c r="K299">
        <f>IF(G299="","Missing OEWS wage",IF(H299="","Missing Wharton SOC","Matched"))</f>
        <v/>
      </c>
    </row>
    <row r="300">
      <c r="A300" t="inlineStr">
        <is>
          <t>21</t>
        </is>
      </c>
      <c r="B300" t="inlineStr">
        <is>
          <t>Mining, Quarrying, and Oil and Gas Extraction</t>
        </is>
      </c>
      <c r="C300" t="inlineStr">
        <is>
          <t>47-4061</t>
        </is>
      </c>
      <c r="D300" t="inlineStr">
        <is>
          <t>Rail-Track Laying and Maintenance Equipment Operators</t>
        </is>
      </c>
      <c r="E300" t="n">
        <v>100</v>
      </c>
      <c r="F300" t="n">
        <v>64530</v>
      </c>
      <c r="G300">
        <f>IF(OR(E300="",F300=""),"",E300*F300)</f>
        <v/>
      </c>
      <c r="H300" s="41">
        <f>IFERROR(XLOOKUP(C300,'DATA Wharton'!$A$2:$A$785,'DATA Wharton'!$C$2:$C$785),"")</f>
        <v/>
      </c>
      <c r="I300">
        <f>IF(OR(G300="",H300=""),"",G300)</f>
        <v/>
      </c>
      <c r="J300">
        <f>IF(OR(I300="",H300=""),"",I300*H300)</f>
        <v/>
      </c>
      <c r="K300">
        <f>IF(G300="","Missing OEWS wage",IF(H300="","Missing Wharton SOC","Matched"))</f>
        <v/>
      </c>
    </row>
    <row r="301">
      <c r="A301" t="inlineStr">
        <is>
          <t>21</t>
        </is>
      </c>
      <c r="B301" t="inlineStr">
        <is>
          <t>Mining, Quarrying, and Oil and Gas Extraction</t>
        </is>
      </c>
      <c r="C301" t="inlineStr">
        <is>
          <t>47-4090</t>
        </is>
      </c>
      <c r="D301" t="inlineStr">
        <is>
          <t>Miscellaneous Construction and Related Workers</t>
        </is>
      </c>
      <c r="E301" t="n">
        <v>90</v>
      </c>
      <c r="F301" t="n">
        <v>60020</v>
      </c>
      <c r="G301">
        <f>IF(OR(E301="",F301=""),"",E301*F301)</f>
        <v/>
      </c>
      <c r="H301" s="41">
        <f>IFERROR(XLOOKUP(C301,'DATA Wharton'!$A$2:$A$785,'DATA Wharton'!$C$2:$C$785),"")</f>
        <v/>
      </c>
      <c r="I301">
        <f>IF(OR(G301="",H301=""),"",G301)</f>
        <v/>
      </c>
      <c r="J301">
        <f>IF(OR(I301="",H301=""),"",I301*H301)</f>
        <v/>
      </c>
      <c r="K301">
        <f>IF(G301="","Missing OEWS wage",IF(H301="","Missing Wharton SOC","Matched"))</f>
        <v/>
      </c>
    </row>
    <row r="302">
      <c r="A302" t="inlineStr">
        <is>
          <t>21</t>
        </is>
      </c>
      <c r="B302" t="inlineStr">
        <is>
          <t>Mining, Quarrying, and Oil and Gas Extraction</t>
        </is>
      </c>
      <c r="C302" t="inlineStr">
        <is>
          <t>47-5011</t>
        </is>
      </c>
      <c r="D302" t="inlineStr">
        <is>
          <t>Derrick Operators, Oil and Gas</t>
        </is>
      </c>
      <c r="E302" t="n">
        <v>10300</v>
      </c>
      <c r="F302" t="n">
        <v>60090</v>
      </c>
      <c r="G302">
        <f>IF(OR(E302="",F302=""),"",E302*F302)</f>
        <v/>
      </c>
      <c r="H302" s="41">
        <f>IFERROR(XLOOKUP(C302,'DATA Wharton'!$A$2:$A$785,'DATA Wharton'!$C$2:$C$785),"")</f>
        <v/>
      </c>
      <c r="I302">
        <f>IF(OR(G302="",H302=""),"",G302)</f>
        <v/>
      </c>
      <c r="J302">
        <f>IF(OR(I302="",H302=""),"",I302*H302)</f>
        <v/>
      </c>
      <c r="K302">
        <f>IF(G302="","Missing OEWS wage",IF(H302="","Missing Wharton SOC","Matched"))</f>
        <v/>
      </c>
    </row>
    <row r="303">
      <c r="A303" t="inlineStr">
        <is>
          <t>21</t>
        </is>
      </c>
      <c r="B303" t="inlineStr">
        <is>
          <t>Mining, Quarrying, and Oil and Gas Extraction</t>
        </is>
      </c>
      <c r="C303" t="inlineStr">
        <is>
          <t>47-5012</t>
        </is>
      </c>
      <c r="D303" t="inlineStr">
        <is>
          <t>Rotary Drill Operators, Oil and Gas</t>
        </is>
      </c>
      <c r="E303" t="n">
        <v>11530</v>
      </c>
      <c r="F303" t="n">
        <v>72560</v>
      </c>
      <c r="G303">
        <f>IF(OR(E303="",F303=""),"",E303*F303)</f>
        <v/>
      </c>
      <c r="H303" s="41">
        <f>IFERROR(XLOOKUP(C303,'DATA Wharton'!$A$2:$A$785,'DATA Wharton'!$C$2:$C$785),"")</f>
        <v/>
      </c>
      <c r="I303">
        <f>IF(OR(G303="",H303=""),"",G303)</f>
        <v/>
      </c>
      <c r="J303">
        <f>IF(OR(I303="",H303=""),"",I303*H303)</f>
        <v/>
      </c>
      <c r="K303">
        <f>IF(G303="","Missing OEWS wage",IF(H303="","Missing Wharton SOC","Matched"))</f>
        <v/>
      </c>
    </row>
    <row r="304">
      <c r="A304" t="inlineStr">
        <is>
          <t>21</t>
        </is>
      </c>
      <c r="B304" t="inlineStr">
        <is>
          <t>Mining, Quarrying, and Oil and Gas Extraction</t>
        </is>
      </c>
      <c r="C304" t="inlineStr">
        <is>
          <t>47-5013</t>
        </is>
      </c>
      <c r="D304" t="inlineStr">
        <is>
          <t>Service Unit Operators, Oil and Gas</t>
        </is>
      </c>
      <c r="E304" t="n">
        <v>39110</v>
      </c>
      <c r="F304" t="n">
        <v>61360</v>
      </c>
      <c r="G304">
        <f>IF(OR(E304="",F304=""),"",E304*F304)</f>
        <v/>
      </c>
      <c r="H304" s="41">
        <f>IFERROR(XLOOKUP(C304,'DATA Wharton'!$A$2:$A$785,'DATA Wharton'!$C$2:$C$785),"")</f>
        <v/>
      </c>
      <c r="I304">
        <f>IF(OR(G304="",H304=""),"",G304)</f>
        <v/>
      </c>
      <c r="J304">
        <f>IF(OR(I304="",H304=""),"",I304*H304)</f>
        <v/>
      </c>
      <c r="K304">
        <f>IF(G304="","Missing OEWS wage",IF(H304="","Missing Wharton SOC","Matched"))</f>
        <v/>
      </c>
    </row>
    <row r="305">
      <c r="A305" t="inlineStr">
        <is>
          <t>21</t>
        </is>
      </c>
      <c r="B305" t="inlineStr">
        <is>
          <t>Mining, Quarrying, and Oil and Gas Extraction</t>
        </is>
      </c>
      <c r="C305" t="inlineStr">
        <is>
          <t>47-5022</t>
        </is>
      </c>
      <c r="D305" t="inlineStr">
        <is>
          <t>Excavating and Loading Machine and Dragline Operators, Surface Mining</t>
        </is>
      </c>
      <c r="E305" t="n">
        <v>21620</v>
      </c>
      <c r="F305" t="n">
        <v>59390</v>
      </c>
      <c r="G305">
        <f>IF(OR(E305="",F305=""),"",E305*F305)</f>
        <v/>
      </c>
      <c r="H305" s="41">
        <f>IFERROR(XLOOKUP(C305,'DATA Wharton'!$A$2:$A$785,'DATA Wharton'!$C$2:$C$785),"")</f>
        <v/>
      </c>
      <c r="I305">
        <f>IF(OR(G305="",H305=""),"",G305)</f>
        <v/>
      </c>
      <c r="J305">
        <f>IF(OR(I305="",H305=""),"",I305*H305)</f>
        <v/>
      </c>
      <c r="K305">
        <f>IF(G305="","Missing OEWS wage",IF(H305="","Missing Wharton SOC","Matched"))</f>
        <v/>
      </c>
    </row>
    <row r="306">
      <c r="A306" t="inlineStr">
        <is>
          <t>21</t>
        </is>
      </c>
      <c r="B306" t="inlineStr">
        <is>
          <t>Mining, Quarrying, and Oil and Gas Extraction</t>
        </is>
      </c>
      <c r="C306" t="inlineStr">
        <is>
          <t>47-5023</t>
        </is>
      </c>
      <c r="D306" t="inlineStr">
        <is>
          <t>Earth Drillers, Except Oil and Gas</t>
        </is>
      </c>
      <c r="E306" t="n">
        <v>3720</v>
      </c>
      <c r="F306" t="n">
        <v>63200</v>
      </c>
      <c r="G306">
        <f>IF(OR(E306="",F306=""),"",E306*F306)</f>
        <v/>
      </c>
      <c r="H306" s="41">
        <f>IFERROR(XLOOKUP(C306,'DATA Wharton'!$A$2:$A$785,'DATA Wharton'!$C$2:$C$785),"")</f>
        <v/>
      </c>
      <c r="I306">
        <f>IF(OR(G306="",H306=""),"",G306)</f>
        <v/>
      </c>
      <c r="J306">
        <f>IF(OR(I306="",H306=""),"",I306*H306)</f>
        <v/>
      </c>
      <c r="K306">
        <f>IF(G306="","Missing OEWS wage",IF(H306="","Missing Wharton SOC","Matched"))</f>
        <v/>
      </c>
    </row>
    <row r="307">
      <c r="A307" t="inlineStr">
        <is>
          <t>21</t>
        </is>
      </c>
      <c r="B307" t="inlineStr">
        <is>
          <t>Mining, Quarrying, and Oil and Gas Extraction</t>
        </is>
      </c>
      <c r="C307" t="inlineStr">
        <is>
          <t>47-5032</t>
        </is>
      </c>
      <c r="D307" t="inlineStr">
        <is>
          <t>Explosives Workers, Ordnance Handling Experts, and Blasters</t>
        </is>
      </c>
      <c r="E307" t="n">
        <v>1140</v>
      </c>
      <c r="F307" t="n">
        <v>68090</v>
      </c>
      <c r="G307">
        <f>IF(OR(E307="",F307=""),"",E307*F307)</f>
        <v/>
      </c>
      <c r="H307" s="41">
        <f>IFERROR(XLOOKUP(C307,'DATA Wharton'!$A$2:$A$785,'DATA Wharton'!$C$2:$C$785),"")</f>
        <v/>
      </c>
      <c r="I307">
        <f>IF(OR(G307="",H307=""),"",G307)</f>
        <v/>
      </c>
      <c r="J307">
        <f>IF(OR(I307="",H307=""),"",I307*H307)</f>
        <v/>
      </c>
      <c r="K307">
        <f>IF(G307="","Missing OEWS wage",IF(H307="","Missing Wharton SOC","Matched"))</f>
        <v/>
      </c>
    </row>
    <row r="308">
      <c r="A308" t="inlineStr">
        <is>
          <t>21</t>
        </is>
      </c>
      <c r="B308" t="inlineStr">
        <is>
          <t>Mining, Quarrying, and Oil and Gas Extraction</t>
        </is>
      </c>
      <c r="C308" t="inlineStr">
        <is>
          <t>47-5041</t>
        </is>
      </c>
      <c r="D308" t="inlineStr">
        <is>
          <t>Continuous Mining Machine Operators</t>
        </is>
      </c>
      <c r="E308" t="n">
        <v>13220</v>
      </c>
      <c r="F308" t="n">
        <v>65600</v>
      </c>
      <c r="G308">
        <f>IF(OR(E308="",F308=""),"",E308*F308)</f>
        <v/>
      </c>
      <c r="H308" s="41">
        <f>IFERROR(XLOOKUP(C308,'DATA Wharton'!$A$2:$A$785,'DATA Wharton'!$C$2:$C$785),"")</f>
        <v/>
      </c>
      <c r="I308">
        <f>IF(OR(G308="",H308=""),"",G308)</f>
        <v/>
      </c>
      <c r="J308">
        <f>IF(OR(I308="",H308=""),"",I308*H308)</f>
        <v/>
      </c>
      <c r="K308">
        <f>IF(G308="","Missing OEWS wage",IF(H308="","Missing Wharton SOC","Matched"))</f>
        <v/>
      </c>
    </row>
    <row r="309">
      <c r="A309" t="inlineStr">
        <is>
          <t>21</t>
        </is>
      </c>
      <c r="B309" t="inlineStr">
        <is>
          <t>Mining, Quarrying, and Oil and Gas Extraction</t>
        </is>
      </c>
      <c r="C309" t="inlineStr">
        <is>
          <t>47-5043</t>
        </is>
      </c>
      <c r="D309" t="inlineStr">
        <is>
          <t>Roof Bolters, Mining</t>
        </is>
      </c>
      <c r="E309" t="n">
        <v>2020</v>
      </c>
      <c r="F309" t="n">
        <v>78200</v>
      </c>
      <c r="G309">
        <f>IF(OR(E309="",F309=""),"",E309*F309)</f>
        <v/>
      </c>
      <c r="H309" s="41">
        <f>IFERROR(XLOOKUP(C309,'DATA Wharton'!$A$2:$A$785,'DATA Wharton'!$C$2:$C$785),"")</f>
        <v/>
      </c>
      <c r="I309">
        <f>IF(OR(G309="",H309=""),"",G309)</f>
        <v/>
      </c>
      <c r="J309">
        <f>IF(OR(I309="",H309=""),"",I309*H309)</f>
        <v/>
      </c>
      <c r="K309">
        <f>IF(G309="","Missing OEWS wage",IF(H309="","Missing Wharton SOC","Matched"))</f>
        <v/>
      </c>
    </row>
    <row r="310">
      <c r="A310" t="inlineStr">
        <is>
          <t>21</t>
        </is>
      </c>
      <c r="B310" t="inlineStr">
        <is>
          <t>Mining, Quarrying, and Oil and Gas Extraction</t>
        </is>
      </c>
      <c r="C310" t="inlineStr">
        <is>
          <t>47-5044</t>
        </is>
      </c>
      <c r="D310" t="inlineStr">
        <is>
          <t>Loading and Moving Machine Operators, Underground Mining</t>
        </is>
      </c>
      <c r="E310" t="n">
        <v>5590</v>
      </c>
      <c r="F310" t="n">
        <v>71950</v>
      </c>
      <c r="G310">
        <f>IF(OR(E310="",F310=""),"",E310*F310)</f>
        <v/>
      </c>
      <c r="H310" s="41">
        <f>IFERROR(XLOOKUP(C310,'DATA Wharton'!$A$2:$A$785,'DATA Wharton'!$C$2:$C$785),"")</f>
        <v/>
      </c>
      <c r="I310">
        <f>IF(OR(G310="",H310=""),"",G310)</f>
        <v/>
      </c>
      <c r="J310">
        <f>IF(OR(I310="",H310=""),"",I310*H310)</f>
        <v/>
      </c>
      <c r="K310">
        <f>IF(G310="","Missing OEWS wage",IF(H310="","Missing Wharton SOC","Matched"))</f>
        <v/>
      </c>
    </row>
    <row r="311">
      <c r="A311" t="inlineStr">
        <is>
          <t>21</t>
        </is>
      </c>
      <c r="B311" t="inlineStr">
        <is>
          <t>Mining, Quarrying, and Oil and Gas Extraction</t>
        </is>
      </c>
      <c r="C311" t="inlineStr">
        <is>
          <t>47-5049</t>
        </is>
      </c>
      <c r="D311" t="inlineStr">
        <is>
          <t>Underground Mining Machine Operators, All Other</t>
        </is>
      </c>
      <c r="E311" t="n">
        <v>2630</v>
      </c>
      <c r="F311" t="n">
        <v>70960</v>
      </c>
      <c r="G311">
        <f>IF(OR(E311="",F311=""),"",E311*F311)</f>
        <v/>
      </c>
      <c r="H311" s="41">
        <f>IFERROR(XLOOKUP(C311,'DATA Wharton'!$A$2:$A$785,'DATA Wharton'!$C$2:$C$785),"")</f>
        <v/>
      </c>
      <c r="I311">
        <f>IF(OR(G311="",H311=""),"",G311)</f>
        <v/>
      </c>
      <c r="J311">
        <f>IF(OR(I311="",H311=""),"",I311*H311)</f>
        <v/>
      </c>
      <c r="K311">
        <f>IF(G311="","Missing OEWS wage",IF(H311="","Missing Wharton SOC","Matched"))</f>
        <v/>
      </c>
    </row>
    <row r="312">
      <c r="A312" t="inlineStr">
        <is>
          <t>21</t>
        </is>
      </c>
      <c r="B312" t="inlineStr">
        <is>
          <t>Mining, Quarrying, and Oil and Gas Extraction</t>
        </is>
      </c>
      <c r="C312" t="inlineStr">
        <is>
          <t>47-5051</t>
        </is>
      </c>
      <c r="D312" t="inlineStr">
        <is>
          <t>Rock Splitters, Quarry</t>
        </is>
      </c>
      <c r="E312" t="n">
        <v>2920</v>
      </c>
      <c r="F312" t="n">
        <v>51110</v>
      </c>
      <c r="G312">
        <f>IF(OR(E312="",F312=""),"",E312*F312)</f>
        <v/>
      </c>
      <c r="H312" s="41">
        <f>IFERROR(XLOOKUP(C312,'DATA Wharton'!$A$2:$A$785,'DATA Wharton'!$C$2:$C$785),"")</f>
        <v/>
      </c>
      <c r="I312">
        <f>IF(OR(G312="",H312=""),"",G312)</f>
        <v/>
      </c>
      <c r="J312">
        <f>IF(OR(I312="",H312=""),"",I312*H312)</f>
        <v/>
      </c>
      <c r="K312">
        <f>IF(G312="","Missing OEWS wage",IF(H312="","Missing Wharton SOC","Matched"))</f>
        <v/>
      </c>
    </row>
    <row r="313">
      <c r="A313" t="inlineStr">
        <is>
          <t>21</t>
        </is>
      </c>
      <c r="B313" t="inlineStr">
        <is>
          <t>Mining, Quarrying, and Oil and Gas Extraction</t>
        </is>
      </c>
      <c r="C313" t="inlineStr">
        <is>
          <t>47-5071</t>
        </is>
      </c>
      <c r="D313" t="inlineStr">
        <is>
          <t>Roustabouts, Oil and Gas</t>
        </is>
      </c>
      <c r="E313" t="n">
        <v>38870</v>
      </c>
      <c r="F313" t="n">
        <v>49560</v>
      </c>
      <c r="G313">
        <f>IF(OR(E313="",F313=""),"",E313*F313)</f>
        <v/>
      </c>
      <c r="H313" s="41">
        <f>IFERROR(XLOOKUP(C313,'DATA Wharton'!$A$2:$A$785,'DATA Wharton'!$C$2:$C$785),"")</f>
        <v/>
      </c>
      <c r="I313">
        <f>IF(OR(G313="",H313=""),"",G313)</f>
        <v/>
      </c>
      <c r="J313">
        <f>IF(OR(I313="",H313=""),"",I313*H313)</f>
        <v/>
      </c>
      <c r="K313">
        <f>IF(G313="","Missing OEWS wage",IF(H313="","Missing Wharton SOC","Matched"))</f>
        <v/>
      </c>
    </row>
    <row r="314">
      <c r="A314" t="inlineStr">
        <is>
          <t>21</t>
        </is>
      </c>
      <c r="B314" t="inlineStr">
        <is>
          <t>Mining, Quarrying, and Oil and Gas Extraction</t>
        </is>
      </c>
      <c r="C314" t="inlineStr">
        <is>
          <t>47-5081</t>
        </is>
      </c>
      <c r="D314" t="inlineStr">
        <is>
          <t>Helpers--Extraction Workers</t>
        </is>
      </c>
      <c r="E314" t="n">
        <v>3060</v>
      </c>
      <c r="F314" t="n">
        <v>52900</v>
      </c>
      <c r="G314">
        <f>IF(OR(E314="",F314=""),"",E314*F314)</f>
        <v/>
      </c>
      <c r="H314" s="41">
        <f>IFERROR(XLOOKUP(C314,'DATA Wharton'!$A$2:$A$785,'DATA Wharton'!$C$2:$C$785),"")</f>
        <v/>
      </c>
      <c r="I314">
        <f>IF(OR(G314="",H314=""),"",G314)</f>
        <v/>
      </c>
      <c r="J314">
        <f>IF(OR(I314="",H314=""),"",I314*H314)</f>
        <v/>
      </c>
      <c r="K314">
        <f>IF(G314="","Missing OEWS wage",IF(H314="","Missing Wharton SOC","Matched"))</f>
        <v/>
      </c>
    </row>
    <row r="315">
      <c r="A315" t="inlineStr">
        <is>
          <t>21</t>
        </is>
      </c>
      <c r="B315" t="inlineStr">
        <is>
          <t>Mining, Quarrying, and Oil and Gas Extraction</t>
        </is>
      </c>
      <c r="C315" t="inlineStr">
        <is>
          <t>47-5099</t>
        </is>
      </c>
      <c r="D315" t="inlineStr">
        <is>
          <t>Extraction Workers, All Other</t>
        </is>
      </c>
      <c r="E315" t="n">
        <v>4240</v>
      </c>
      <c r="F315" t="n">
        <v>59230</v>
      </c>
      <c r="G315">
        <f>IF(OR(E315="",F315=""),"",E315*F315)</f>
        <v/>
      </c>
      <c r="H315" s="41">
        <f>IFERROR(XLOOKUP(C315,'DATA Wharton'!$A$2:$A$785,'DATA Wharton'!$C$2:$C$785),"")</f>
        <v/>
      </c>
      <c r="I315">
        <f>IF(OR(G315="",H315=""),"",G315)</f>
        <v/>
      </c>
      <c r="J315">
        <f>IF(OR(I315="",H315=""),"",I315*H315)</f>
        <v/>
      </c>
      <c r="K315">
        <f>IF(G315="","Missing OEWS wage",IF(H315="","Missing Wharton SOC","Matched"))</f>
        <v/>
      </c>
    </row>
    <row r="316">
      <c r="A316" t="inlineStr">
        <is>
          <t>21</t>
        </is>
      </c>
      <c r="B316" t="inlineStr">
        <is>
          <t>Mining, Quarrying, and Oil and Gas Extraction</t>
        </is>
      </c>
      <c r="C316" t="inlineStr">
        <is>
          <t>49-1011</t>
        </is>
      </c>
      <c r="D316" t="inlineStr">
        <is>
          <t>First-Line Supervisors of Mechanics, Installers, and Repairers</t>
        </is>
      </c>
      <c r="E316" t="n">
        <v>6690</v>
      </c>
      <c r="F316" t="n">
        <v>110700</v>
      </c>
      <c r="G316">
        <f>IF(OR(E316="",F316=""),"",E316*F316)</f>
        <v/>
      </c>
      <c r="H316" s="41">
        <f>IFERROR(XLOOKUP(C316,'DATA Wharton'!$A$2:$A$785,'DATA Wharton'!$C$2:$C$785),"")</f>
        <v/>
      </c>
      <c r="I316">
        <f>IF(OR(G316="",H316=""),"",G316)</f>
        <v/>
      </c>
      <c r="J316">
        <f>IF(OR(I316="",H316=""),"",I316*H316)</f>
        <v/>
      </c>
      <c r="K316">
        <f>IF(G316="","Missing OEWS wage",IF(H316="","Missing Wharton SOC","Matched"))</f>
        <v/>
      </c>
    </row>
    <row r="317">
      <c r="A317" t="inlineStr">
        <is>
          <t>21</t>
        </is>
      </c>
      <c r="B317" t="inlineStr">
        <is>
          <t>Mining, Quarrying, and Oil and Gas Extraction</t>
        </is>
      </c>
      <c r="C317" t="inlineStr">
        <is>
          <t>49-2092</t>
        </is>
      </c>
      <c r="D317" t="inlineStr">
        <is>
          <t>Electric Motor, Power Tool, and Related Repairers</t>
        </is>
      </c>
      <c r="F317" t="n">
        <v>52160</v>
      </c>
      <c r="G317">
        <f>IF(OR(E317="",F317=""),"",E317*F317)</f>
        <v/>
      </c>
      <c r="H317" s="41">
        <f>IFERROR(XLOOKUP(C317,'DATA Wharton'!$A$2:$A$785,'DATA Wharton'!$C$2:$C$785),"")</f>
        <v/>
      </c>
      <c r="I317">
        <f>IF(OR(G317="",H317=""),"",G317)</f>
        <v/>
      </c>
      <c r="J317">
        <f>IF(OR(I317="",H317=""),"",I317*H317)</f>
        <v/>
      </c>
      <c r="K317">
        <f>IF(G317="","Missing OEWS wage",IF(H317="","Missing Wharton SOC","Matched"))</f>
        <v/>
      </c>
    </row>
    <row r="318">
      <c r="A318" t="inlineStr">
        <is>
          <t>21</t>
        </is>
      </c>
      <c r="B318" t="inlineStr">
        <is>
          <t>Mining, Quarrying, and Oil and Gas Extraction</t>
        </is>
      </c>
      <c r="C318" t="inlineStr">
        <is>
          <t>49-2094</t>
        </is>
      </c>
      <c r="D318" t="inlineStr">
        <is>
          <t>Electrical and Electronics Repairers, Commercial and Industrial Equipment</t>
        </is>
      </c>
      <c r="E318" t="n">
        <v>3270</v>
      </c>
      <c r="F318" t="n">
        <v>79740</v>
      </c>
      <c r="G318">
        <f>IF(OR(E318="",F318=""),"",E318*F318)</f>
        <v/>
      </c>
      <c r="H318" s="41">
        <f>IFERROR(XLOOKUP(C318,'DATA Wharton'!$A$2:$A$785,'DATA Wharton'!$C$2:$C$785),"")</f>
        <v/>
      </c>
      <c r="I318">
        <f>IF(OR(G318="",H318=""),"",G318)</f>
        <v/>
      </c>
      <c r="J318">
        <f>IF(OR(I318="",H318=""),"",I318*H318)</f>
        <v/>
      </c>
      <c r="K318">
        <f>IF(G318="","Missing OEWS wage",IF(H318="","Missing Wharton SOC","Matched"))</f>
        <v/>
      </c>
    </row>
    <row r="319">
      <c r="A319" t="inlineStr">
        <is>
          <t>21</t>
        </is>
      </c>
      <c r="B319" t="inlineStr">
        <is>
          <t>Mining, Quarrying, and Oil and Gas Extraction</t>
        </is>
      </c>
      <c r="C319" t="inlineStr">
        <is>
          <t>49-3023</t>
        </is>
      </c>
      <c r="D319" t="inlineStr">
        <is>
          <t>Automotive Service Technicians and Mechanics</t>
        </is>
      </c>
      <c r="E319" t="n">
        <v>370</v>
      </c>
      <c r="F319" t="n">
        <v>72000</v>
      </c>
      <c r="G319">
        <f>IF(OR(E319="",F319=""),"",E319*F319)</f>
        <v/>
      </c>
      <c r="H319" s="41">
        <f>IFERROR(XLOOKUP(C319,'DATA Wharton'!$A$2:$A$785,'DATA Wharton'!$C$2:$C$785),"")</f>
        <v/>
      </c>
      <c r="I319">
        <f>IF(OR(G319="",H319=""),"",G319)</f>
        <v/>
      </c>
      <c r="J319">
        <f>IF(OR(I319="",H319=""),"",I319*H319)</f>
        <v/>
      </c>
      <c r="K319">
        <f>IF(G319="","Missing OEWS wage",IF(H319="","Missing Wharton SOC","Matched"))</f>
        <v/>
      </c>
    </row>
    <row r="320">
      <c r="A320" t="inlineStr">
        <is>
          <t>21</t>
        </is>
      </c>
      <c r="B320" t="inlineStr">
        <is>
          <t>Mining, Quarrying, and Oil and Gas Extraction</t>
        </is>
      </c>
      <c r="C320" t="inlineStr">
        <is>
          <t>49-3031</t>
        </is>
      </c>
      <c r="D320" t="inlineStr">
        <is>
          <t>Bus and Truck Mechanics and Diesel Engine Specialists</t>
        </is>
      </c>
      <c r="E320" t="n">
        <v>2930</v>
      </c>
      <c r="F320" t="n">
        <v>64810</v>
      </c>
      <c r="G320">
        <f>IF(OR(E320="",F320=""),"",E320*F320)</f>
        <v/>
      </c>
      <c r="H320" s="41">
        <f>IFERROR(XLOOKUP(C320,'DATA Wharton'!$A$2:$A$785,'DATA Wharton'!$C$2:$C$785),"")</f>
        <v/>
      </c>
      <c r="I320">
        <f>IF(OR(G320="",H320=""),"",G320)</f>
        <v/>
      </c>
      <c r="J320">
        <f>IF(OR(I320="",H320=""),"",I320*H320)</f>
        <v/>
      </c>
      <c r="K320">
        <f>IF(G320="","Missing OEWS wage",IF(H320="","Missing Wharton SOC","Matched"))</f>
        <v/>
      </c>
    </row>
    <row r="321">
      <c r="A321" t="inlineStr">
        <is>
          <t>21</t>
        </is>
      </c>
      <c r="B321" t="inlineStr">
        <is>
          <t>Mining, Quarrying, and Oil and Gas Extraction</t>
        </is>
      </c>
      <c r="C321" t="inlineStr">
        <is>
          <t>49-3042</t>
        </is>
      </c>
      <c r="D321" t="inlineStr">
        <is>
          <t>Mobile Heavy Equipment Mechanics, Except Engines</t>
        </is>
      </c>
      <c r="E321" t="n">
        <v>10300</v>
      </c>
      <c r="F321" t="n">
        <v>72700</v>
      </c>
      <c r="G321">
        <f>IF(OR(E321="",F321=""),"",E321*F321)</f>
        <v/>
      </c>
      <c r="H321" s="41">
        <f>IFERROR(XLOOKUP(C321,'DATA Wharton'!$A$2:$A$785,'DATA Wharton'!$C$2:$C$785),"")</f>
        <v/>
      </c>
      <c r="I321">
        <f>IF(OR(G321="",H321=""),"",G321)</f>
        <v/>
      </c>
      <c r="J321">
        <f>IF(OR(I321="",H321=""),"",I321*H321)</f>
        <v/>
      </c>
      <c r="K321">
        <f>IF(G321="","Missing OEWS wage",IF(H321="","Missing Wharton SOC","Matched"))</f>
        <v/>
      </c>
    </row>
    <row r="322">
      <c r="A322" t="inlineStr">
        <is>
          <t>21</t>
        </is>
      </c>
      <c r="B322" t="inlineStr">
        <is>
          <t>Mining, Quarrying, and Oil and Gas Extraction</t>
        </is>
      </c>
      <c r="C322" t="inlineStr">
        <is>
          <t>49-3093</t>
        </is>
      </c>
      <c r="D322" t="inlineStr">
        <is>
          <t>Tire Repairers and Changers</t>
        </is>
      </c>
      <c r="E322" t="n">
        <v>130</v>
      </c>
      <c r="F322" t="n">
        <v>64730</v>
      </c>
      <c r="G322">
        <f>IF(OR(E322="",F322=""),"",E322*F322)</f>
        <v/>
      </c>
      <c r="H322" s="41">
        <f>IFERROR(XLOOKUP(C322,'DATA Wharton'!$A$2:$A$785,'DATA Wharton'!$C$2:$C$785),"")</f>
        <v/>
      </c>
      <c r="I322">
        <f>IF(OR(G322="",H322=""),"",G322)</f>
        <v/>
      </c>
      <c r="J322">
        <f>IF(OR(I322="",H322=""),"",I322*H322)</f>
        <v/>
      </c>
      <c r="K322">
        <f>IF(G322="","Missing OEWS wage",IF(H322="","Missing Wharton SOC","Matched"))</f>
        <v/>
      </c>
    </row>
    <row r="323">
      <c r="A323" t="inlineStr">
        <is>
          <t>21</t>
        </is>
      </c>
      <c r="B323" t="inlineStr">
        <is>
          <t>Mining, Quarrying, and Oil and Gas Extraction</t>
        </is>
      </c>
      <c r="C323" t="inlineStr">
        <is>
          <t>49-9012</t>
        </is>
      </c>
      <c r="D323" t="inlineStr">
        <is>
          <t>Control and Valve Installers and Repairers, Except Mechanical Door</t>
        </is>
      </c>
      <c r="E323" t="n">
        <v>3880</v>
      </c>
      <c r="F323" t="n">
        <v>59360</v>
      </c>
      <c r="G323">
        <f>IF(OR(E323="",F323=""),"",E323*F323)</f>
        <v/>
      </c>
      <c r="H323" s="41">
        <f>IFERROR(XLOOKUP(C323,'DATA Wharton'!$A$2:$A$785,'DATA Wharton'!$C$2:$C$785),"")</f>
        <v/>
      </c>
      <c r="I323">
        <f>IF(OR(G323="",H323=""),"",G323)</f>
        <v/>
      </c>
      <c r="J323">
        <f>IF(OR(I323="",H323=""),"",I323*H323)</f>
        <v/>
      </c>
      <c r="K323">
        <f>IF(G323="","Missing OEWS wage",IF(H323="","Missing Wharton SOC","Matched"))</f>
        <v/>
      </c>
    </row>
    <row r="324">
      <c r="A324" t="inlineStr">
        <is>
          <t>21</t>
        </is>
      </c>
      <c r="B324" t="inlineStr">
        <is>
          <t>Mining, Quarrying, and Oil and Gas Extraction</t>
        </is>
      </c>
      <c r="C324" t="inlineStr">
        <is>
          <t>49-9041</t>
        </is>
      </c>
      <c r="D324" t="inlineStr">
        <is>
          <t>Industrial Machinery Mechanics</t>
        </is>
      </c>
      <c r="E324" t="n">
        <v>19330</v>
      </c>
      <c r="F324" t="n">
        <v>70760</v>
      </c>
      <c r="G324">
        <f>IF(OR(E324="",F324=""),"",E324*F324)</f>
        <v/>
      </c>
      <c r="H324" s="41">
        <f>IFERROR(XLOOKUP(C324,'DATA Wharton'!$A$2:$A$785,'DATA Wharton'!$C$2:$C$785),"")</f>
        <v/>
      </c>
      <c r="I324">
        <f>IF(OR(G324="",H324=""),"",G324)</f>
        <v/>
      </c>
      <c r="J324">
        <f>IF(OR(I324="",H324=""),"",I324*H324)</f>
        <v/>
      </c>
      <c r="K324">
        <f>IF(G324="","Missing OEWS wage",IF(H324="","Missing Wharton SOC","Matched"))</f>
        <v/>
      </c>
    </row>
    <row r="325">
      <c r="A325" t="inlineStr">
        <is>
          <t>21</t>
        </is>
      </c>
      <c r="B325" t="inlineStr">
        <is>
          <t>Mining, Quarrying, and Oil and Gas Extraction</t>
        </is>
      </c>
      <c r="C325" t="inlineStr">
        <is>
          <t>49-9043</t>
        </is>
      </c>
      <c r="D325" t="inlineStr">
        <is>
          <t>Maintenance Workers, Machinery</t>
        </is>
      </c>
      <c r="E325" t="n">
        <v>2690</v>
      </c>
      <c r="F325" t="n">
        <v>68000</v>
      </c>
      <c r="G325">
        <f>IF(OR(E325="",F325=""),"",E325*F325)</f>
        <v/>
      </c>
      <c r="H325" s="41">
        <f>IFERROR(XLOOKUP(C325,'DATA Wharton'!$A$2:$A$785,'DATA Wharton'!$C$2:$C$785),"")</f>
        <v/>
      </c>
      <c r="I325">
        <f>IF(OR(G325="",H325=""),"",G325)</f>
        <v/>
      </c>
      <c r="J325">
        <f>IF(OR(I325="",H325=""),"",I325*H325)</f>
        <v/>
      </c>
      <c r="K325">
        <f>IF(G325="","Missing OEWS wage",IF(H325="","Missing Wharton SOC","Matched"))</f>
        <v/>
      </c>
    </row>
    <row r="326">
      <c r="A326" t="inlineStr">
        <is>
          <t>21</t>
        </is>
      </c>
      <c r="B326" t="inlineStr">
        <is>
          <t>Mining, Quarrying, and Oil and Gas Extraction</t>
        </is>
      </c>
      <c r="C326" t="inlineStr">
        <is>
          <t>49-9044</t>
        </is>
      </c>
      <c r="D326" t="inlineStr">
        <is>
          <t>Millwrights</t>
        </is>
      </c>
      <c r="E326" t="n">
        <v>560</v>
      </c>
      <c r="F326" t="n">
        <v>75700</v>
      </c>
      <c r="G326">
        <f>IF(OR(E326="",F326=""),"",E326*F326)</f>
        <v/>
      </c>
      <c r="H326" s="41">
        <f>IFERROR(XLOOKUP(C326,'DATA Wharton'!$A$2:$A$785,'DATA Wharton'!$C$2:$C$785),"")</f>
        <v/>
      </c>
      <c r="I326">
        <f>IF(OR(G326="",H326=""),"",G326)</f>
        <v/>
      </c>
      <c r="J326">
        <f>IF(OR(I326="",H326=""),"",I326*H326)</f>
        <v/>
      </c>
      <c r="K326">
        <f>IF(G326="","Missing OEWS wage",IF(H326="","Missing Wharton SOC","Matched"))</f>
        <v/>
      </c>
    </row>
    <row r="327">
      <c r="A327" t="inlineStr">
        <is>
          <t>21</t>
        </is>
      </c>
      <c r="B327" t="inlineStr">
        <is>
          <t>Mining, Quarrying, and Oil and Gas Extraction</t>
        </is>
      </c>
      <c r="C327" t="inlineStr">
        <is>
          <t>49-9051</t>
        </is>
      </c>
      <c r="D327" t="inlineStr">
        <is>
          <t>Electrical Power-Line Installers and Repairers</t>
        </is>
      </c>
      <c r="F327" t="n">
        <v>68770</v>
      </c>
      <c r="G327">
        <f>IF(OR(E327="",F327=""),"",E327*F327)</f>
        <v/>
      </c>
      <c r="H327" s="41">
        <f>IFERROR(XLOOKUP(C327,'DATA Wharton'!$A$2:$A$785,'DATA Wharton'!$C$2:$C$785),"")</f>
        <v/>
      </c>
      <c r="I327">
        <f>IF(OR(G327="",H327=""),"",G327)</f>
        <v/>
      </c>
      <c r="J327">
        <f>IF(OR(I327="",H327=""),"",I327*H327)</f>
        <v/>
      </c>
      <c r="K327">
        <f>IF(G327="","Missing OEWS wage",IF(H327="","Missing Wharton SOC","Matched"))</f>
        <v/>
      </c>
    </row>
    <row r="328">
      <c r="A328" t="inlineStr">
        <is>
          <t>21</t>
        </is>
      </c>
      <c r="B328" t="inlineStr">
        <is>
          <t>Mining, Quarrying, and Oil and Gas Extraction</t>
        </is>
      </c>
      <c r="C328" t="inlineStr">
        <is>
          <t>49-9069</t>
        </is>
      </c>
      <c r="D328" t="inlineStr">
        <is>
          <t>Precision Instrument and Equipment Repairers, All Other</t>
        </is>
      </c>
      <c r="E328" t="n">
        <v>290</v>
      </c>
      <c r="G328">
        <f>IF(OR(E328="",F328=""),"",E328*F328)</f>
        <v/>
      </c>
      <c r="H328" s="41">
        <f>IFERROR(XLOOKUP(C328,'DATA Wharton'!$A$2:$A$785,'DATA Wharton'!$C$2:$C$785),"")</f>
        <v/>
      </c>
      <c r="I328">
        <f>IF(OR(G328="",H328=""),"",G328)</f>
        <v/>
      </c>
      <c r="J328">
        <f>IF(OR(I328="",H328=""),"",I328*H328)</f>
        <v/>
      </c>
      <c r="K328">
        <f>IF(G328="","Missing OEWS wage",IF(H328="","Missing Wharton SOC","Matched"))</f>
        <v/>
      </c>
    </row>
    <row r="329">
      <c r="A329" t="inlineStr">
        <is>
          <t>21</t>
        </is>
      </c>
      <c r="B329" t="inlineStr">
        <is>
          <t>Mining, Quarrying, and Oil and Gas Extraction</t>
        </is>
      </c>
      <c r="C329" t="inlineStr">
        <is>
          <t>49-9071</t>
        </is>
      </c>
      <c r="D329" t="inlineStr">
        <is>
          <t>Maintenance and Repair Workers, General</t>
        </is>
      </c>
      <c r="E329" t="n">
        <v>6900</v>
      </c>
      <c r="F329" t="n">
        <v>66000</v>
      </c>
      <c r="G329">
        <f>IF(OR(E329="",F329=""),"",E329*F329)</f>
        <v/>
      </c>
      <c r="H329" s="41">
        <f>IFERROR(XLOOKUP(C329,'DATA Wharton'!$A$2:$A$785,'DATA Wharton'!$C$2:$C$785),"")</f>
        <v/>
      </c>
      <c r="I329">
        <f>IF(OR(G329="",H329=""),"",G329)</f>
        <v/>
      </c>
      <c r="J329">
        <f>IF(OR(I329="",H329=""),"",I329*H329)</f>
        <v/>
      </c>
      <c r="K329">
        <f>IF(G329="","Missing OEWS wage",IF(H329="","Missing Wharton SOC","Matched"))</f>
        <v/>
      </c>
    </row>
    <row r="330">
      <c r="A330" t="inlineStr">
        <is>
          <t>21</t>
        </is>
      </c>
      <c r="B330" t="inlineStr">
        <is>
          <t>Mining, Quarrying, and Oil and Gas Extraction</t>
        </is>
      </c>
      <c r="C330" t="inlineStr">
        <is>
          <t>49-9096</t>
        </is>
      </c>
      <c r="D330" t="inlineStr">
        <is>
          <t>Riggers</t>
        </is>
      </c>
      <c r="E330" t="n">
        <v>1230</v>
      </c>
      <c r="F330" t="n">
        <v>50360</v>
      </c>
      <c r="G330">
        <f>IF(OR(E330="",F330=""),"",E330*F330)</f>
        <v/>
      </c>
      <c r="H330" s="41">
        <f>IFERROR(XLOOKUP(C330,'DATA Wharton'!$A$2:$A$785,'DATA Wharton'!$C$2:$C$785),"")</f>
        <v/>
      </c>
      <c r="I330">
        <f>IF(OR(G330="",H330=""),"",G330)</f>
        <v/>
      </c>
      <c r="J330">
        <f>IF(OR(I330="",H330=""),"",I330*H330)</f>
        <v/>
      </c>
      <c r="K330">
        <f>IF(G330="","Missing OEWS wage",IF(H330="","Missing Wharton SOC","Matched"))</f>
        <v/>
      </c>
    </row>
    <row r="331">
      <c r="A331" t="inlineStr">
        <is>
          <t>21</t>
        </is>
      </c>
      <c r="B331" t="inlineStr">
        <is>
          <t>Mining, Quarrying, and Oil and Gas Extraction</t>
        </is>
      </c>
      <c r="C331" t="inlineStr">
        <is>
          <t>49-9098</t>
        </is>
      </c>
      <c r="D331" t="inlineStr">
        <is>
          <t>Helpers--Installation, Maintenance, and Repair Workers</t>
        </is>
      </c>
      <c r="E331" t="n">
        <v>1040</v>
      </c>
      <c r="F331" t="n">
        <v>44990</v>
      </c>
      <c r="G331">
        <f>IF(OR(E331="",F331=""),"",E331*F331)</f>
        <v/>
      </c>
      <c r="H331" s="41">
        <f>IFERROR(XLOOKUP(C331,'DATA Wharton'!$A$2:$A$785,'DATA Wharton'!$C$2:$C$785),"")</f>
        <v/>
      </c>
      <c r="I331">
        <f>IF(OR(G331="",H331=""),"",G331)</f>
        <v/>
      </c>
      <c r="J331">
        <f>IF(OR(I331="",H331=""),"",I331*H331)</f>
        <v/>
      </c>
      <c r="K331">
        <f>IF(G331="","Missing OEWS wage",IF(H331="","Missing Wharton SOC","Matched"))</f>
        <v/>
      </c>
    </row>
    <row r="332">
      <c r="A332" t="inlineStr">
        <is>
          <t>21</t>
        </is>
      </c>
      <c r="B332" t="inlineStr">
        <is>
          <t>Mining, Quarrying, and Oil and Gas Extraction</t>
        </is>
      </c>
      <c r="C332" t="inlineStr">
        <is>
          <t>49-9099</t>
        </is>
      </c>
      <c r="D332" t="inlineStr">
        <is>
          <t>Installation, Maintenance, and Repair Workers, All Other</t>
        </is>
      </c>
      <c r="E332" t="n">
        <v>990</v>
      </c>
      <c r="F332" t="n">
        <v>59600</v>
      </c>
      <c r="G332">
        <f>IF(OR(E332="",F332=""),"",E332*F332)</f>
        <v/>
      </c>
      <c r="H332" s="41">
        <f>IFERROR(XLOOKUP(C332,'DATA Wharton'!$A$2:$A$785,'DATA Wharton'!$C$2:$C$785),"")</f>
        <v/>
      </c>
      <c r="I332">
        <f>IF(OR(G332="",H332=""),"",G332)</f>
        <v/>
      </c>
      <c r="J332">
        <f>IF(OR(I332="",H332=""),"",I332*H332)</f>
        <v/>
      </c>
      <c r="K332">
        <f>IF(G332="","Missing OEWS wage",IF(H332="","Missing Wharton SOC","Matched"))</f>
        <v/>
      </c>
    </row>
    <row r="333">
      <c r="A333" t="inlineStr">
        <is>
          <t>21</t>
        </is>
      </c>
      <c r="B333" t="inlineStr">
        <is>
          <t>Mining, Quarrying, and Oil and Gas Extraction</t>
        </is>
      </c>
      <c r="C333" t="inlineStr">
        <is>
          <t>51-1011</t>
        </is>
      </c>
      <c r="D333" t="inlineStr">
        <is>
          <t>First-Line Supervisors of Production and Operating Workers</t>
        </is>
      </c>
      <c r="E333" t="n">
        <v>3760</v>
      </c>
      <c r="F333" t="n">
        <v>98700</v>
      </c>
      <c r="G333">
        <f>IF(OR(E333="",F333=""),"",E333*F333)</f>
        <v/>
      </c>
      <c r="H333" s="41">
        <f>IFERROR(XLOOKUP(C333,'DATA Wharton'!$A$2:$A$785,'DATA Wharton'!$C$2:$C$785),"")</f>
        <v/>
      </c>
      <c r="I333">
        <f>IF(OR(G333="",H333=""),"",G333)</f>
        <v/>
      </c>
      <c r="J333">
        <f>IF(OR(I333="",H333=""),"",I333*H333)</f>
        <v/>
      </c>
      <c r="K333">
        <f>IF(G333="","Missing OEWS wage",IF(H333="","Missing Wharton SOC","Matched"))</f>
        <v/>
      </c>
    </row>
    <row r="334">
      <c r="A334" t="inlineStr">
        <is>
          <t>21</t>
        </is>
      </c>
      <c r="B334" t="inlineStr">
        <is>
          <t>Mining, Quarrying, and Oil and Gas Extraction</t>
        </is>
      </c>
      <c r="C334" t="inlineStr">
        <is>
          <t>51-2090</t>
        </is>
      </c>
      <c r="D334" t="inlineStr">
        <is>
          <t>Miscellaneous Assemblers and Fabricators</t>
        </is>
      </c>
      <c r="E334" t="n">
        <v>370</v>
      </c>
      <c r="F334" t="n">
        <v>84660</v>
      </c>
      <c r="G334">
        <f>IF(OR(E334="",F334=""),"",E334*F334)</f>
        <v/>
      </c>
      <c r="H334" s="41">
        <f>IFERROR(XLOOKUP(C334,'DATA Wharton'!$A$2:$A$785,'DATA Wharton'!$C$2:$C$785),"")</f>
        <v/>
      </c>
      <c r="I334">
        <f>IF(OR(G334="",H334=""),"",G334)</f>
        <v/>
      </c>
      <c r="J334">
        <f>IF(OR(I334="",H334=""),"",I334*H334)</f>
        <v/>
      </c>
      <c r="K334">
        <f>IF(G334="","Missing OEWS wage",IF(H334="","Missing Wharton SOC","Matched"))</f>
        <v/>
      </c>
    </row>
    <row r="335">
      <c r="A335" t="inlineStr">
        <is>
          <t>21</t>
        </is>
      </c>
      <c r="B335" t="inlineStr">
        <is>
          <t>Mining, Quarrying, and Oil and Gas Extraction</t>
        </is>
      </c>
      <c r="C335" t="inlineStr">
        <is>
          <t>51-4023</t>
        </is>
      </c>
      <c r="D335" t="inlineStr">
        <is>
          <t>Rolling Machine Setters, Operators, and Tenders, Metal and Plastic</t>
        </is>
      </c>
      <c r="F335" t="n">
        <v>59140</v>
      </c>
      <c r="G335">
        <f>IF(OR(E335="",F335=""),"",E335*F335)</f>
        <v/>
      </c>
      <c r="H335" s="41">
        <f>IFERROR(XLOOKUP(C335,'DATA Wharton'!$A$2:$A$785,'DATA Wharton'!$C$2:$C$785),"")</f>
        <v/>
      </c>
      <c r="I335">
        <f>IF(OR(G335="",H335=""),"",G335)</f>
        <v/>
      </c>
      <c r="J335">
        <f>IF(OR(I335="",H335=""),"",I335*H335)</f>
        <v/>
      </c>
      <c r="K335">
        <f>IF(G335="","Missing OEWS wage",IF(H335="","Missing Wharton SOC","Matched"))</f>
        <v/>
      </c>
    </row>
    <row r="336">
      <c r="A336" t="inlineStr">
        <is>
          <t>21</t>
        </is>
      </c>
      <c r="B336" t="inlineStr">
        <is>
          <t>Mining, Quarrying, and Oil and Gas Extraction</t>
        </is>
      </c>
      <c r="C336" t="inlineStr">
        <is>
          <t>51-4032</t>
        </is>
      </c>
      <c r="D336" t="inlineStr">
        <is>
          <t>Drilling and Boring Machine Tool Setters, Operators, and Tenders, Metal and Plastic</t>
        </is>
      </c>
      <c r="E336" t="n">
        <v>160</v>
      </c>
      <c r="F336" t="n">
        <v>56090</v>
      </c>
      <c r="G336">
        <f>IF(OR(E336="",F336=""),"",E336*F336)</f>
        <v/>
      </c>
      <c r="H336" s="41">
        <f>IFERROR(XLOOKUP(C336,'DATA Wharton'!$A$2:$A$785,'DATA Wharton'!$C$2:$C$785),"")</f>
        <v/>
      </c>
      <c r="I336">
        <f>IF(OR(G336="",H336=""),"",G336)</f>
        <v/>
      </c>
      <c r="J336">
        <f>IF(OR(I336="",H336=""),"",I336*H336)</f>
        <v/>
      </c>
      <c r="K336">
        <f>IF(G336="","Missing OEWS wage",IF(H336="","Missing Wharton SOC","Matched"))</f>
        <v/>
      </c>
    </row>
    <row r="337">
      <c r="A337" t="inlineStr">
        <is>
          <t>21</t>
        </is>
      </c>
      <c r="B337" t="inlineStr">
        <is>
          <t>Mining, Quarrying, and Oil and Gas Extraction</t>
        </is>
      </c>
      <c r="C337" t="inlineStr">
        <is>
          <t>51-4035</t>
        </is>
      </c>
      <c r="D337" t="inlineStr">
        <is>
          <t>Milling and Planing Machine Setters, Operators, and Tenders, Metal and Plastic</t>
        </is>
      </c>
      <c r="E337" t="n">
        <v>170</v>
      </c>
      <c r="F337" t="n">
        <v>56530</v>
      </c>
      <c r="G337">
        <f>IF(OR(E337="",F337=""),"",E337*F337)</f>
        <v/>
      </c>
      <c r="H337" s="41">
        <f>IFERROR(XLOOKUP(C337,'DATA Wharton'!$A$2:$A$785,'DATA Wharton'!$C$2:$C$785),"")</f>
        <v/>
      </c>
      <c r="I337">
        <f>IF(OR(G337="",H337=""),"",G337)</f>
        <v/>
      </c>
      <c r="J337">
        <f>IF(OR(I337="",H337=""),"",I337*H337)</f>
        <v/>
      </c>
      <c r="K337">
        <f>IF(G337="","Missing OEWS wage",IF(H337="","Missing Wharton SOC","Matched"))</f>
        <v/>
      </c>
    </row>
    <row r="338">
      <c r="A338" t="inlineStr">
        <is>
          <t>21</t>
        </is>
      </c>
      <c r="B338" t="inlineStr">
        <is>
          <t>Mining, Quarrying, and Oil and Gas Extraction</t>
        </is>
      </c>
      <c r="C338" t="inlineStr">
        <is>
          <t>51-4041</t>
        </is>
      </c>
      <c r="D338" t="inlineStr">
        <is>
          <t>Machinists</t>
        </is>
      </c>
      <c r="E338" t="n">
        <v>500</v>
      </c>
      <c r="F338" t="n">
        <v>70660</v>
      </c>
      <c r="G338">
        <f>IF(OR(E338="",F338=""),"",E338*F338)</f>
        <v/>
      </c>
      <c r="H338" s="41">
        <f>IFERROR(XLOOKUP(C338,'DATA Wharton'!$A$2:$A$785,'DATA Wharton'!$C$2:$C$785),"")</f>
        <v/>
      </c>
      <c r="I338">
        <f>IF(OR(G338="",H338=""),"",G338)</f>
        <v/>
      </c>
      <c r="J338">
        <f>IF(OR(I338="",H338=""),"",I338*H338)</f>
        <v/>
      </c>
      <c r="K338">
        <f>IF(G338="","Missing OEWS wage",IF(H338="","Missing Wharton SOC","Matched"))</f>
        <v/>
      </c>
    </row>
    <row r="339">
      <c r="A339" t="inlineStr">
        <is>
          <t>21</t>
        </is>
      </c>
      <c r="B339" t="inlineStr">
        <is>
          <t>Mining, Quarrying, and Oil and Gas Extraction</t>
        </is>
      </c>
      <c r="C339" t="inlineStr">
        <is>
          <t>51-4051</t>
        </is>
      </c>
      <c r="D339" t="inlineStr">
        <is>
          <t>Metal-Refining Furnace Operators and Tenders</t>
        </is>
      </c>
      <c r="F339" t="n">
        <v>62710</v>
      </c>
      <c r="G339">
        <f>IF(OR(E339="",F339=""),"",E339*F339)</f>
        <v/>
      </c>
      <c r="H339" s="41">
        <f>IFERROR(XLOOKUP(C339,'DATA Wharton'!$A$2:$A$785,'DATA Wharton'!$C$2:$C$785),"")</f>
        <v/>
      </c>
      <c r="I339">
        <f>IF(OR(G339="",H339=""),"",G339)</f>
        <v/>
      </c>
      <c r="J339">
        <f>IF(OR(I339="",H339=""),"",I339*H339)</f>
        <v/>
      </c>
      <c r="K339">
        <f>IF(G339="","Missing OEWS wage",IF(H339="","Missing Wharton SOC","Matched"))</f>
        <v/>
      </c>
    </row>
    <row r="340">
      <c r="A340" t="inlineStr">
        <is>
          <t>21</t>
        </is>
      </c>
      <c r="B340" t="inlineStr">
        <is>
          <t>Mining, Quarrying, and Oil and Gas Extraction</t>
        </is>
      </c>
      <c r="C340" t="inlineStr">
        <is>
          <t>51-4111</t>
        </is>
      </c>
      <c r="D340" t="inlineStr">
        <is>
          <t>Tool and Die Makers</t>
        </is>
      </c>
      <c r="F340" t="n">
        <v>47890</v>
      </c>
      <c r="G340">
        <f>IF(OR(E340="",F340=""),"",E340*F340)</f>
        <v/>
      </c>
      <c r="H340" s="41">
        <f>IFERROR(XLOOKUP(C340,'DATA Wharton'!$A$2:$A$785,'DATA Wharton'!$C$2:$C$785),"")</f>
        <v/>
      </c>
      <c r="I340">
        <f>IF(OR(G340="",H340=""),"",G340)</f>
        <v/>
      </c>
      <c r="J340">
        <f>IF(OR(I340="",H340=""),"",I340*H340)</f>
        <v/>
      </c>
      <c r="K340">
        <f>IF(G340="","Missing OEWS wage",IF(H340="","Missing Wharton SOC","Matched"))</f>
        <v/>
      </c>
    </row>
    <row r="341">
      <c r="A341" t="inlineStr">
        <is>
          <t>21</t>
        </is>
      </c>
      <c r="B341" t="inlineStr">
        <is>
          <t>Mining, Quarrying, and Oil and Gas Extraction</t>
        </is>
      </c>
      <c r="C341" t="inlineStr">
        <is>
          <t>51-4121</t>
        </is>
      </c>
      <c r="D341" t="inlineStr">
        <is>
          <t>Welders, Cutters, Solderers, and Brazers</t>
        </is>
      </c>
      <c r="E341" t="n">
        <v>5630</v>
      </c>
      <c r="F341" t="n">
        <v>68610</v>
      </c>
      <c r="G341">
        <f>IF(OR(E341="",F341=""),"",E341*F341)</f>
        <v/>
      </c>
      <c r="H341" s="41">
        <f>IFERROR(XLOOKUP(C341,'DATA Wharton'!$A$2:$A$785,'DATA Wharton'!$C$2:$C$785),"")</f>
        <v/>
      </c>
      <c r="I341">
        <f>IF(OR(G341="",H341=""),"",G341)</f>
        <v/>
      </c>
      <c r="J341">
        <f>IF(OR(I341="",H341=""),"",I341*H341)</f>
        <v/>
      </c>
      <c r="K341">
        <f>IF(G341="","Missing OEWS wage",IF(H341="","Missing Wharton SOC","Matched"))</f>
        <v/>
      </c>
    </row>
    <row r="342">
      <c r="A342" t="inlineStr">
        <is>
          <t>21</t>
        </is>
      </c>
      <c r="B342" t="inlineStr">
        <is>
          <t>Mining, Quarrying, and Oil and Gas Extraction</t>
        </is>
      </c>
      <c r="C342" t="inlineStr">
        <is>
          <t>51-4122</t>
        </is>
      </c>
      <c r="D342" t="inlineStr">
        <is>
          <t>Welding, Soldering, and Brazing Machine Setters, Operators, and Tenders</t>
        </is>
      </c>
      <c r="E342" t="n">
        <v>70</v>
      </c>
      <c r="F342" t="n">
        <v>79720</v>
      </c>
      <c r="G342">
        <f>IF(OR(E342="",F342=""),"",E342*F342)</f>
        <v/>
      </c>
      <c r="H342" s="41">
        <f>IFERROR(XLOOKUP(C342,'DATA Wharton'!$A$2:$A$785,'DATA Wharton'!$C$2:$C$785),"")</f>
        <v/>
      </c>
      <c r="I342">
        <f>IF(OR(G342="",H342=""),"",G342)</f>
        <v/>
      </c>
      <c r="J342">
        <f>IF(OR(I342="",H342=""),"",I342*H342)</f>
        <v/>
      </c>
      <c r="K342">
        <f>IF(G342="","Missing OEWS wage",IF(H342="","Missing Wharton SOC","Matched"))</f>
        <v/>
      </c>
    </row>
    <row r="343">
      <c r="A343" t="inlineStr">
        <is>
          <t>21</t>
        </is>
      </c>
      <c r="B343" t="inlineStr">
        <is>
          <t>Mining, Quarrying, and Oil and Gas Extraction</t>
        </is>
      </c>
      <c r="C343" t="inlineStr">
        <is>
          <t>51-4199</t>
        </is>
      </c>
      <c r="D343" t="inlineStr">
        <is>
          <t>Metal Workers and Plastic Workers, All Other</t>
        </is>
      </c>
      <c r="F343" t="n">
        <v>40420</v>
      </c>
      <c r="G343">
        <f>IF(OR(E343="",F343=""),"",E343*F343)</f>
        <v/>
      </c>
      <c r="H343" s="41">
        <f>IFERROR(XLOOKUP(C343,'DATA Wharton'!$A$2:$A$785,'DATA Wharton'!$C$2:$C$785),"")</f>
        <v/>
      </c>
      <c r="I343">
        <f>IF(OR(G343="",H343=""),"",G343)</f>
        <v/>
      </c>
      <c r="J343">
        <f>IF(OR(I343="",H343=""),"",I343*H343)</f>
        <v/>
      </c>
      <c r="K343">
        <f>IF(G343="","Missing OEWS wage",IF(H343="","Missing Wharton SOC","Matched"))</f>
        <v/>
      </c>
    </row>
    <row r="344">
      <c r="A344" t="inlineStr">
        <is>
          <t>21</t>
        </is>
      </c>
      <c r="B344" t="inlineStr">
        <is>
          <t>Mining, Quarrying, and Oil and Gas Extraction</t>
        </is>
      </c>
      <c r="C344" t="inlineStr">
        <is>
          <t>51-8013</t>
        </is>
      </c>
      <c r="D344" t="inlineStr">
        <is>
          <t>Power Plant Operators</t>
        </is>
      </c>
      <c r="E344" t="n">
        <v>150</v>
      </c>
      <c r="F344" t="n">
        <v>101880</v>
      </c>
      <c r="G344">
        <f>IF(OR(E344="",F344=""),"",E344*F344)</f>
        <v/>
      </c>
      <c r="H344" s="41">
        <f>IFERROR(XLOOKUP(C344,'DATA Wharton'!$A$2:$A$785,'DATA Wharton'!$C$2:$C$785),"")</f>
        <v/>
      </c>
      <c r="I344">
        <f>IF(OR(G344="",H344=""),"",G344)</f>
        <v/>
      </c>
      <c r="J344">
        <f>IF(OR(I344="",H344=""),"",I344*H344)</f>
        <v/>
      </c>
      <c r="K344">
        <f>IF(G344="","Missing OEWS wage",IF(H344="","Missing Wharton SOC","Matched"))</f>
        <v/>
      </c>
    </row>
    <row r="345">
      <c r="A345" t="inlineStr">
        <is>
          <t>21</t>
        </is>
      </c>
      <c r="B345" t="inlineStr">
        <is>
          <t>Mining, Quarrying, and Oil and Gas Extraction</t>
        </is>
      </c>
      <c r="C345" t="inlineStr">
        <is>
          <t>51-8021</t>
        </is>
      </c>
      <c r="D345" t="inlineStr">
        <is>
          <t>Stationary Engineers and Boiler Operators</t>
        </is>
      </c>
      <c r="F345" t="n">
        <v>100000</v>
      </c>
      <c r="G345">
        <f>IF(OR(E345="",F345=""),"",E345*F345)</f>
        <v/>
      </c>
      <c r="H345" s="41">
        <f>IFERROR(XLOOKUP(C345,'DATA Wharton'!$A$2:$A$785,'DATA Wharton'!$C$2:$C$785),"")</f>
        <v/>
      </c>
      <c r="I345">
        <f>IF(OR(G345="",H345=""),"",G345)</f>
        <v/>
      </c>
      <c r="J345">
        <f>IF(OR(I345="",H345=""),"",I345*H345)</f>
        <v/>
      </c>
      <c r="K345">
        <f>IF(G345="","Missing OEWS wage",IF(H345="","Missing Wharton SOC","Matched"))</f>
        <v/>
      </c>
    </row>
    <row r="346">
      <c r="A346" t="inlineStr">
        <is>
          <t>21</t>
        </is>
      </c>
      <c r="B346" t="inlineStr">
        <is>
          <t>Mining, Quarrying, and Oil and Gas Extraction</t>
        </is>
      </c>
      <c r="C346" t="inlineStr">
        <is>
          <t>51-8031</t>
        </is>
      </c>
      <c r="D346" t="inlineStr">
        <is>
          <t>Water and Wastewater Treatment Plant and System Operators</t>
        </is>
      </c>
      <c r="E346" t="n">
        <v>290</v>
      </c>
      <c r="F346" t="n">
        <v>69930</v>
      </c>
      <c r="G346">
        <f>IF(OR(E346="",F346=""),"",E346*F346)</f>
        <v/>
      </c>
      <c r="H346" s="41">
        <f>IFERROR(XLOOKUP(C346,'DATA Wharton'!$A$2:$A$785,'DATA Wharton'!$C$2:$C$785),"")</f>
        <v/>
      </c>
      <c r="I346">
        <f>IF(OR(G346="",H346=""),"",G346)</f>
        <v/>
      </c>
      <c r="J346">
        <f>IF(OR(I346="",H346=""),"",I346*H346)</f>
        <v/>
      </c>
      <c r="K346">
        <f>IF(G346="","Missing OEWS wage",IF(H346="","Missing Wharton SOC","Matched"))</f>
        <v/>
      </c>
    </row>
    <row r="347">
      <c r="A347" t="inlineStr">
        <is>
          <t>21</t>
        </is>
      </c>
      <c r="B347" t="inlineStr">
        <is>
          <t>Mining, Quarrying, and Oil and Gas Extraction</t>
        </is>
      </c>
      <c r="C347" t="inlineStr">
        <is>
          <t>51-8091</t>
        </is>
      </c>
      <c r="D347" t="inlineStr">
        <is>
          <t>Chemical Plant and System Operators</t>
        </is>
      </c>
      <c r="F347" t="n">
        <v>107300</v>
      </c>
      <c r="G347">
        <f>IF(OR(E347="",F347=""),"",E347*F347)</f>
        <v/>
      </c>
      <c r="H347" s="41">
        <f>IFERROR(XLOOKUP(C347,'DATA Wharton'!$A$2:$A$785,'DATA Wharton'!$C$2:$C$785),"")</f>
        <v/>
      </c>
      <c r="I347">
        <f>IF(OR(G347="",H347=""),"",G347)</f>
        <v/>
      </c>
      <c r="J347">
        <f>IF(OR(I347="",H347=""),"",I347*H347)</f>
        <v/>
      </c>
      <c r="K347">
        <f>IF(G347="","Missing OEWS wage",IF(H347="","Missing Wharton SOC","Matched"))</f>
        <v/>
      </c>
    </row>
    <row r="348">
      <c r="A348" t="inlineStr">
        <is>
          <t>21</t>
        </is>
      </c>
      <c r="B348" t="inlineStr">
        <is>
          <t>Mining, Quarrying, and Oil and Gas Extraction</t>
        </is>
      </c>
      <c r="C348" t="inlineStr">
        <is>
          <t>51-8092</t>
        </is>
      </c>
      <c r="D348" t="inlineStr">
        <is>
          <t>Gas Plant Operators</t>
        </is>
      </c>
      <c r="E348" t="n">
        <v>1280</v>
      </c>
      <c r="F348" t="n">
        <v>86200</v>
      </c>
      <c r="G348">
        <f>IF(OR(E348="",F348=""),"",E348*F348)</f>
        <v/>
      </c>
      <c r="H348" s="41">
        <f>IFERROR(XLOOKUP(C348,'DATA Wharton'!$A$2:$A$785,'DATA Wharton'!$C$2:$C$785),"")</f>
        <v/>
      </c>
      <c r="I348">
        <f>IF(OR(G348="",H348=""),"",G348)</f>
        <v/>
      </c>
      <c r="J348">
        <f>IF(OR(I348="",H348=""),"",I348*H348)</f>
        <v/>
      </c>
      <c r="K348">
        <f>IF(G348="","Missing OEWS wage",IF(H348="","Missing Wharton SOC","Matched"))</f>
        <v/>
      </c>
    </row>
    <row r="349">
      <c r="A349" t="inlineStr">
        <is>
          <t>21</t>
        </is>
      </c>
      <c r="B349" t="inlineStr">
        <is>
          <t>Mining, Quarrying, and Oil and Gas Extraction</t>
        </is>
      </c>
      <c r="C349" t="inlineStr">
        <is>
          <t>51-8093</t>
        </is>
      </c>
      <c r="D349" t="inlineStr">
        <is>
          <t>Petroleum Pump System Operators, Refinery Operators, and Gaugers</t>
        </is>
      </c>
      <c r="E349" t="n">
        <v>2150</v>
      </c>
      <c r="F349" t="n">
        <v>82550</v>
      </c>
      <c r="G349">
        <f>IF(OR(E349="",F349=""),"",E349*F349)</f>
        <v/>
      </c>
      <c r="H349" s="41">
        <f>IFERROR(XLOOKUP(C349,'DATA Wharton'!$A$2:$A$785,'DATA Wharton'!$C$2:$C$785),"")</f>
        <v/>
      </c>
      <c r="I349">
        <f>IF(OR(G349="",H349=""),"",G349)</f>
        <v/>
      </c>
      <c r="J349">
        <f>IF(OR(I349="",H349=""),"",I349*H349)</f>
        <v/>
      </c>
      <c r="K349">
        <f>IF(G349="","Missing OEWS wage",IF(H349="","Missing Wharton SOC","Matched"))</f>
        <v/>
      </c>
    </row>
    <row r="350">
      <c r="A350" t="inlineStr">
        <is>
          <t>21</t>
        </is>
      </c>
      <c r="B350" t="inlineStr">
        <is>
          <t>Mining, Quarrying, and Oil and Gas Extraction</t>
        </is>
      </c>
      <c r="C350" t="inlineStr">
        <is>
          <t>51-8099</t>
        </is>
      </c>
      <c r="D350" t="inlineStr">
        <is>
          <t>Plant and System Operators, All Other</t>
        </is>
      </c>
      <c r="E350" t="n">
        <v>1550</v>
      </c>
      <c r="F350" t="n">
        <v>62220</v>
      </c>
      <c r="G350">
        <f>IF(OR(E350="",F350=""),"",E350*F350)</f>
        <v/>
      </c>
      <c r="H350" s="41">
        <f>IFERROR(XLOOKUP(C350,'DATA Wharton'!$A$2:$A$785,'DATA Wharton'!$C$2:$C$785),"")</f>
        <v/>
      </c>
      <c r="I350">
        <f>IF(OR(G350="",H350=""),"",G350)</f>
        <v/>
      </c>
      <c r="J350">
        <f>IF(OR(I350="",H350=""),"",I350*H350)</f>
        <v/>
      </c>
      <c r="K350">
        <f>IF(G350="","Missing OEWS wage",IF(H350="","Missing Wharton SOC","Matched"))</f>
        <v/>
      </c>
    </row>
    <row r="351">
      <c r="A351" t="inlineStr">
        <is>
          <t>21</t>
        </is>
      </c>
      <c r="B351" t="inlineStr">
        <is>
          <t>Mining, Quarrying, and Oil and Gas Extraction</t>
        </is>
      </c>
      <c r="C351" t="inlineStr">
        <is>
          <t>51-9012</t>
        </is>
      </c>
      <c r="D351" t="inlineStr">
        <is>
          <t>Separating, Filtering, Clarifying, Precipitating, and Still Machine Setters, Operators, and Tenders</t>
        </is>
      </c>
      <c r="E351" t="n">
        <v>840</v>
      </c>
      <c r="F351" t="n">
        <v>74950</v>
      </c>
      <c r="G351">
        <f>IF(OR(E351="",F351=""),"",E351*F351)</f>
        <v/>
      </c>
      <c r="H351" s="41">
        <f>IFERROR(XLOOKUP(C351,'DATA Wharton'!$A$2:$A$785,'DATA Wharton'!$C$2:$C$785),"")</f>
        <v/>
      </c>
      <c r="I351">
        <f>IF(OR(G351="",H351=""),"",G351)</f>
        <v/>
      </c>
      <c r="J351">
        <f>IF(OR(I351="",H351=""),"",I351*H351)</f>
        <v/>
      </c>
      <c r="K351">
        <f>IF(G351="","Missing OEWS wage",IF(H351="","Missing Wharton SOC","Matched"))</f>
        <v/>
      </c>
    </row>
    <row r="352">
      <c r="A352" t="inlineStr">
        <is>
          <t>21</t>
        </is>
      </c>
      <c r="B352" t="inlineStr">
        <is>
          <t>Mining, Quarrying, and Oil and Gas Extraction</t>
        </is>
      </c>
      <c r="C352" t="inlineStr">
        <is>
          <t>51-9021</t>
        </is>
      </c>
      <c r="D352" t="inlineStr">
        <is>
          <t>Crushing, Grinding, and Polishing Machine Setters, Operators, and Tenders</t>
        </is>
      </c>
      <c r="E352" t="n">
        <v>3310</v>
      </c>
      <c r="F352" t="n">
        <v>62430</v>
      </c>
      <c r="G352">
        <f>IF(OR(E352="",F352=""),"",E352*F352)</f>
        <v/>
      </c>
      <c r="H352" s="41">
        <f>IFERROR(XLOOKUP(C352,'DATA Wharton'!$A$2:$A$785,'DATA Wharton'!$C$2:$C$785),"")</f>
        <v/>
      </c>
      <c r="I352">
        <f>IF(OR(G352="",H352=""),"",G352)</f>
        <v/>
      </c>
      <c r="J352">
        <f>IF(OR(I352="",H352=""),"",I352*H352)</f>
        <v/>
      </c>
      <c r="K352">
        <f>IF(G352="","Missing OEWS wage",IF(H352="","Missing Wharton SOC","Matched"))</f>
        <v/>
      </c>
    </row>
    <row r="353">
      <c r="A353" t="inlineStr">
        <is>
          <t>21</t>
        </is>
      </c>
      <c r="B353" t="inlineStr">
        <is>
          <t>Mining, Quarrying, and Oil and Gas Extraction</t>
        </is>
      </c>
      <c r="C353" t="inlineStr">
        <is>
          <t>51-9023</t>
        </is>
      </c>
      <c r="D353" t="inlineStr">
        <is>
          <t>Mixing and Blending Machine Setters, Operators, and Tenders</t>
        </is>
      </c>
      <c r="E353" t="n">
        <v>930</v>
      </c>
      <c r="F353" t="n">
        <v>57470</v>
      </c>
      <c r="G353">
        <f>IF(OR(E353="",F353=""),"",E353*F353)</f>
        <v/>
      </c>
      <c r="H353" s="41">
        <f>IFERROR(XLOOKUP(C353,'DATA Wharton'!$A$2:$A$785,'DATA Wharton'!$C$2:$C$785),"")</f>
        <v/>
      </c>
      <c r="I353">
        <f>IF(OR(G353="",H353=""),"",G353)</f>
        <v/>
      </c>
      <c r="J353">
        <f>IF(OR(I353="",H353=""),"",I353*H353)</f>
        <v/>
      </c>
      <c r="K353">
        <f>IF(G353="","Missing OEWS wage",IF(H353="","Missing Wharton SOC","Matched"))</f>
        <v/>
      </c>
    </row>
    <row r="354">
      <c r="A354" t="inlineStr">
        <is>
          <t>21</t>
        </is>
      </c>
      <c r="B354" t="inlineStr">
        <is>
          <t>Mining, Quarrying, and Oil and Gas Extraction</t>
        </is>
      </c>
      <c r="C354" t="inlineStr">
        <is>
          <t>51-9032</t>
        </is>
      </c>
      <c r="D354" t="inlineStr">
        <is>
          <t>Cutting and Slicing Machine Setters, Operators, and Tenders</t>
        </is>
      </c>
      <c r="E354" t="n">
        <v>170</v>
      </c>
      <c r="F354" t="n">
        <v>43810</v>
      </c>
      <c r="G354">
        <f>IF(OR(E354="",F354=""),"",E354*F354)</f>
        <v/>
      </c>
      <c r="H354" s="41">
        <f>IFERROR(XLOOKUP(C354,'DATA Wharton'!$A$2:$A$785,'DATA Wharton'!$C$2:$C$785),"")</f>
        <v/>
      </c>
      <c r="I354">
        <f>IF(OR(G354="",H354=""),"",G354)</f>
        <v/>
      </c>
      <c r="J354">
        <f>IF(OR(I354="",H354=""),"",I354*H354)</f>
        <v/>
      </c>
      <c r="K354">
        <f>IF(G354="","Missing OEWS wage",IF(H354="","Missing Wharton SOC","Matched"))</f>
        <v/>
      </c>
    </row>
    <row r="355">
      <c r="A355" t="inlineStr">
        <is>
          <t>21</t>
        </is>
      </c>
      <c r="B355" t="inlineStr">
        <is>
          <t>Mining, Quarrying, and Oil and Gas Extraction</t>
        </is>
      </c>
      <c r="C355" t="inlineStr">
        <is>
          <t>51-9051</t>
        </is>
      </c>
      <c r="D355" t="inlineStr">
        <is>
          <t>Furnace, Kiln, Oven, Drier, and Kettle Operators and Tenders</t>
        </is>
      </c>
      <c r="E355" t="n">
        <v>470</v>
      </c>
      <c r="F355" t="n">
        <v>63820</v>
      </c>
      <c r="G355">
        <f>IF(OR(E355="",F355=""),"",E355*F355)</f>
        <v/>
      </c>
      <c r="H355" s="41">
        <f>IFERROR(XLOOKUP(C355,'DATA Wharton'!$A$2:$A$785,'DATA Wharton'!$C$2:$C$785),"")</f>
        <v/>
      </c>
      <c r="I355">
        <f>IF(OR(G355="",H355=""),"",G355)</f>
        <v/>
      </c>
      <c r="J355">
        <f>IF(OR(I355="",H355=""),"",I355*H355)</f>
        <v/>
      </c>
      <c r="K355">
        <f>IF(G355="","Missing OEWS wage",IF(H355="","Missing Wharton SOC","Matched"))</f>
        <v/>
      </c>
    </row>
    <row r="356">
      <c r="A356" t="inlineStr">
        <is>
          <t>21</t>
        </is>
      </c>
      <c r="B356" t="inlineStr">
        <is>
          <t>Mining, Quarrying, and Oil and Gas Extraction</t>
        </is>
      </c>
      <c r="C356" t="inlineStr">
        <is>
          <t>51-9061</t>
        </is>
      </c>
      <c r="D356" t="inlineStr">
        <is>
          <t>Inspectors, Testers, Sorters, Samplers, and Weighers</t>
        </is>
      </c>
      <c r="E356" t="n">
        <v>4800</v>
      </c>
      <c r="F356" t="n">
        <v>60540</v>
      </c>
      <c r="G356">
        <f>IF(OR(E356="",F356=""),"",E356*F356)</f>
        <v/>
      </c>
      <c r="H356" s="41">
        <f>IFERROR(XLOOKUP(C356,'DATA Wharton'!$A$2:$A$785,'DATA Wharton'!$C$2:$C$785),"")</f>
        <v/>
      </c>
      <c r="I356">
        <f>IF(OR(G356="",H356=""),"",G356)</f>
        <v/>
      </c>
      <c r="J356">
        <f>IF(OR(I356="",H356=""),"",I356*H356)</f>
        <v/>
      </c>
      <c r="K356">
        <f>IF(G356="","Missing OEWS wage",IF(H356="","Missing Wharton SOC","Matched"))</f>
        <v/>
      </c>
    </row>
    <row r="357">
      <c r="A357" t="inlineStr">
        <is>
          <t>21</t>
        </is>
      </c>
      <c r="B357" t="inlineStr">
        <is>
          <t>Mining, Quarrying, and Oil and Gas Extraction</t>
        </is>
      </c>
      <c r="C357" t="inlineStr">
        <is>
          <t>51-9111</t>
        </is>
      </c>
      <c r="D357" t="inlineStr">
        <is>
          <t>Packaging and Filling Machine Operators and Tenders</t>
        </is>
      </c>
      <c r="E357" t="n">
        <v>490</v>
      </c>
      <c r="F357" t="n">
        <v>54460</v>
      </c>
      <c r="G357">
        <f>IF(OR(E357="",F357=""),"",E357*F357)</f>
        <v/>
      </c>
      <c r="H357" s="41">
        <f>IFERROR(XLOOKUP(C357,'DATA Wharton'!$A$2:$A$785,'DATA Wharton'!$C$2:$C$785),"")</f>
        <v/>
      </c>
      <c r="I357">
        <f>IF(OR(G357="",H357=""),"",G357)</f>
        <v/>
      </c>
      <c r="J357">
        <f>IF(OR(I357="",H357=""),"",I357*H357)</f>
        <v/>
      </c>
      <c r="K357">
        <f>IF(G357="","Missing OEWS wage",IF(H357="","Missing Wharton SOC","Matched"))</f>
        <v/>
      </c>
    </row>
    <row r="358">
      <c r="A358" t="inlineStr">
        <is>
          <t>21</t>
        </is>
      </c>
      <c r="B358" t="inlineStr">
        <is>
          <t>Mining, Quarrying, and Oil and Gas Extraction</t>
        </is>
      </c>
      <c r="C358" t="inlineStr">
        <is>
          <t>51-9124</t>
        </is>
      </c>
      <c r="D358" t="inlineStr">
        <is>
          <t>Coating, Painting, and Spraying Machine Setters, Operators, and Tenders</t>
        </is>
      </c>
      <c r="E358" t="n">
        <v>210</v>
      </c>
      <c r="F358" t="n">
        <v>47990</v>
      </c>
      <c r="G358">
        <f>IF(OR(E358="",F358=""),"",E358*F358)</f>
        <v/>
      </c>
      <c r="H358" s="41">
        <f>IFERROR(XLOOKUP(C358,'DATA Wharton'!$A$2:$A$785,'DATA Wharton'!$C$2:$C$785),"")</f>
        <v/>
      </c>
      <c r="I358">
        <f>IF(OR(G358="",H358=""),"",G358)</f>
        <v/>
      </c>
      <c r="J358">
        <f>IF(OR(I358="",H358=""),"",I358*H358)</f>
        <v/>
      </c>
      <c r="K358">
        <f>IF(G358="","Missing OEWS wage",IF(H358="","Missing Wharton SOC","Matched"))</f>
        <v/>
      </c>
    </row>
    <row r="359">
      <c r="A359" t="inlineStr">
        <is>
          <t>21</t>
        </is>
      </c>
      <c r="B359" t="inlineStr">
        <is>
          <t>Mining, Quarrying, and Oil and Gas Extraction</t>
        </is>
      </c>
      <c r="C359" t="inlineStr">
        <is>
          <t>51-9161</t>
        </is>
      </c>
      <c r="D359" t="inlineStr">
        <is>
          <t>Computer Numerically Controlled Tool Operators</t>
        </is>
      </c>
      <c r="E359" t="n">
        <v>420</v>
      </c>
      <c r="F359" t="n">
        <v>81360</v>
      </c>
      <c r="G359">
        <f>IF(OR(E359="",F359=""),"",E359*F359)</f>
        <v/>
      </c>
      <c r="H359" s="41">
        <f>IFERROR(XLOOKUP(C359,'DATA Wharton'!$A$2:$A$785,'DATA Wharton'!$C$2:$C$785),"")</f>
        <v/>
      </c>
      <c r="I359">
        <f>IF(OR(G359="",H359=""),"",G359)</f>
        <v/>
      </c>
      <c r="J359">
        <f>IF(OR(I359="",H359=""),"",I359*H359)</f>
        <v/>
      </c>
      <c r="K359">
        <f>IF(G359="","Missing OEWS wage",IF(H359="","Missing Wharton SOC","Matched"))</f>
        <v/>
      </c>
    </row>
    <row r="360">
      <c r="A360" t="inlineStr">
        <is>
          <t>21</t>
        </is>
      </c>
      <c r="B360" t="inlineStr">
        <is>
          <t>Mining, Quarrying, and Oil and Gas Extraction</t>
        </is>
      </c>
      <c r="C360" t="inlineStr">
        <is>
          <t>51-9192</t>
        </is>
      </c>
      <c r="D360" t="inlineStr">
        <is>
          <t>Cleaning, Washing, and Metal Pickling Equipment Operators and Tenders</t>
        </is>
      </c>
      <c r="E360" t="n">
        <v>300</v>
      </c>
      <c r="F360" t="n">
        <v>59230</v>
      </c>
      <c r="G360">
        <f>IF(OR(E360="",F360=""),"",E360*F360)</f>
        <v/>
      </c>
      <c r="H360" s="41">
        <f>IFERROR(XLOOKUP(C360,'DATA Wharton'!$A$2:$A$785,'DATA Wharton'!$C$2:$C$785),"")</f>
        <v/>
      </c>
      <c r="I360">
        <f>IF(OR(G360="",H360=""),"",G360)</f>
        <v/>
      </c>
      <c r="J360">
        <f>IF(OR(I360="",H360=""),"",I360*H360)</f>
        <v/>
      </c>
      <c r="K360">
        <f>IF(G360="","Missing OEWS wage",IF(H360="","Missing Wharton SOC","Matched"))</f>
        <v/>
      </c>
    </row>
    <row r="361">
      <c r="A361" t="inlineStr">
        <is>
          <t>21</t>
        </is>
      </c>
      <c r="B361" t="inlineStr">
        <is>
          <t>Mining, Quarrying, and Oil and Gas Extraction</t>
        </is>
      </c>
      <c r="C361" t="inlineStr">
        <is>
          <t>51-9195</t>
        </is>
      </c>
      <c r="D361" t="inlineStr">
        <is>
          <t>Molders, Shapers, and Casters, Except Metal and Plastic</t>
        </is>
      </c>
      <c r="E361" t="n">
        <v>100</v>
      </c>
      <c r="F361" t="n">
        <v>56890</v>
      </c>
      <c r="G361">
        <f>IF(OR(E361="",F361=""),"",E361*F361)</f>
        <v/>
      </c>
      <c r="H361" s="41">
        <f>IFERROR(XLOOKUP(C361,'DATA Wharton'!$A$2:$A$785,'DATA Wharton'!$C$2:$C$785),"")</f>
        <v/>
      </c>
      <c r="I361">
        <f>IF(OR(G361="",H361=""),"",G361)</f>
        <v/>
      </c>
      <c r="J361">
        <f>IF(OR(I361="",H361=""),"",I361*H361)</f>
        <v/>
      </c>
      <c r="K361">
        <f>IF(G361="","Missing OEWS wage",IF(H361="","Missing Wharton SOC","Matched"))</f>
        <v/>
      </c>
    </row>
    <row r="362">
      <c r="A362" t="inlineStr">
        <is>
          <t>21</t>
        </is>
      </c>
      <c r="B362" t="inlineStr">
        <is>
          <t>Mining, Quarrying, and Oil and Gas Extraction</t>
        </is>
      </c>
      <c r="C362" t="inlineStr">
        <is>
          <t>51-9198</t>
        </is>
      </c>
      <c r="D362" t="inlineStr">
        <is>
          <t>Helpers--Production Workers</t>
        </is>
      </c>
      <c r="E362" t="n">
        <v>1110</v>
      </c>
      <c r="F362" t="n">
        <v>41810</v>
      </c>
      <c r="G362">
        <f>IF(OR(E362="",F362=""),"",E362*F362)</f>
        <v/>
      </c>
      <c r="H362" s="41">
        <f>IFERROR(XLOOKUP(C362,'DATA Wharton'!$A$2:$A$785,'DATA Wharton'!$C$2:$C$785),"")</f>
        <v/>
      </c>
      <c r="I362">
        <f>IF(OR(G362="",H362=""),"",G362)</f>
        <v/>
      </c>
      <c r="J362">
        <f>IF(OR(I362="",H362=""),"",I362*H362)</f>
        <v/>
      </c>
      <c r="K362">
        <f>IF(G362="","Missing OEWS wage",IF(H362="","Missing Wharton SOC","Matched"))</f>
        <v/>
      </c>
    </row>
    <row r="363">
      <c r="A363" t="inlineStr">
        <is>
          <t>21</t>
        </is>
      </c>
      <c r="B363" t="inlineStr">
        <is>
          <t>Mining, Quarrying, and Oil and Gas Extraction</t>
        </is>
      </c>
      <c r="C363" t="inlineStr">
        <is>
          <t>51-9199</t>
        </is>
      </c>
      <c r="D363" t="inlineStr">
        <is>
          <t>Production Workers, All Other</t>
        </is>
      </c>
      <c r="E363" t="n">
        <v>990</v>
      </c>
      <c r="F363" t="n">
        <v>56750</v>
      </c>
      <c r="G363">
        <f>IF(OR(E363="",F363=""),"",E363*F363)</f>
        <v/>
      </c>
      <c r="H363" s="41">
        <f>IFERROR(XLOOKUP(C363,'DATA Wharton'!$A$2:$A$785,'DATA Wharton'!$C$2:$C$785),"")</f>
        <v/>
      </c>
      <c r="I363">
        <f>IF(OR(G363="",H363=""),"",G363)</f>
        <v/>
      </c>
      <c r="J363">
        <f>IF(OR(I363="",H363=""),"",I363*H363)</f>
        <v/>
      </c>
      <c r="K363">
        <f>IF(G363="","Missing OEWS wage",IF(H363="","Missing Wharton SOC","Matched"))</f>
        <v/>
      </c>
    </row>
    <row r="364">
      <c r="A364" t="inlineStr">
        <is>
          <t>21</t>
        </is>
      </c>
      <c r="B364" t="inlineStr">
        <is>
          <t>Mining, Quarrying, and Oil and Gas Extraction</t>
        </is>
      </c>
      <c r="C364" t="inlineStr">
        <is>
          <t>53-1047</t>
        </is>
      </c>
      <c r="D364" t="inlineStr">
        <is>
          <t>First-Line Supervisors of Transportation and Material Moving Workers, Except Aircraft Cargo Handling Supervisors</t>
        </is>
      </c>
      <c r="E364" t="n">
        <v>3870</v>
      </c>
      <c r="F364" t="n">
        <v>88770</v>
      </c>
      <c r="G364">
        <f>IF(OR(E364="",F364=""),"",E364*F364)</f>
        <v/>
      </c>
      <c r="H364" s="41">
        <f>IFERROR(XLOOKUP(C364,'DATA Wharton'!$A$2:$A$785,'DATA Wharton'!$C$2:$C$785),"")</f>
        <v/>
      </c>
      <c r="I364">
        <f>IF(OR(G364="",H364=""),"",G364)</f>
        <v/>
      </c>
      <c r="J364">
        <f>IF(OR(I364="",H364=""),"",I364*H364)</f>
        <v/>
      </c>
      <c r="K364">
        <f>IF(G364="","Missing OEWS wage",IF(H364="","Missing Wharton SOC","Matched"))</f>
        <v/>
      </c>
    </row>
    <row r="365">
      <c r="A365" t="inlineStr">
        <is>
          <t>21</t>
        </is>
      </c>
      <c r="B365" t="inlineStr">
        <is>
          <t>Mining, Quarrying, and Oil and Gas Extraction</t>
        </is>
      </c>
      <c r="C365" t="inlineStr">
        <is>
          <t>53-2012</t>
        </is>
      </c>
      <c r="D365" t="inlineStr">
        <is>
          <t>Commercial Pilots</t>
        </is>
      </c>
      <c r="E365" t="n">
        <v>200</v>
      </c>
      <c r="F365" t="n">
        <v>163400</v>
      </c>
      <c r="G365">
        <f>IF(OR(E365="",F365=""),"",E365*F365)</f>
        <v/>
      </c>
      <c r="H365" s="41">
        <f>IFERROR(XLOOKUP(C365,'DATA Wharton'!$A$2:$A$785,'DATA Wharton'!$C$2:$C$785),"")</f>
        <v/>
      </c>
      <c r="I365">
        <f>IF(OR(G365="",H365=""),"",G365)</f>
        <v/>
      </c>
      <c r="J365">
        <f>IF(OR(I365="",H365=""),"",I365*H365)</f>
        <v/>
      </c>
      <c r="K365">
        <f>IF(G365="","Missing OEWS wage",IF(H365="","Missing Wharton SOC","Matched"))</f>
        <v/>
      </c>
    </row>
    <row r="366">
      <c r="A366" t="inlineStr">
        <is>
          <t>21</t>
        </is>
      </c>
      <c r="B366" t="inlineStr">
        <is>
          <t>Mining, Quarrying, and Oil and Gas Extraction</t>
        </is>
      </c>
      <c r="C366" t="inlineStr">
        <is>
          <t>53-3031</t>
        </is>
      </c>
      <c r="D366" t="inlineStr">
        <is>
          <t>Driver/Sales Workers</t>
        </is>
      </c>
      <c r="F366" t="n">
        <v>44640</v>
      </c>
      <c r="G366">
        <f>IF(OR(E366="",F366=""),"",E366*F366)</f>
        <v/>
      </c>
      <c r="H366" s="41">
        <f>IFERROR(XLOOKUP(C366,'DATA Wharton'!$A$2:$A$785,'DATA Wharton'!$C$2:$C$785),"")</f>
        <v/>
      </c>
      <c r="I366">
        <f>IF(OR(G366="",H366=""),"",G366)</f>
        <v/>
      </c>
      <c r="J366">
        <f>IF(OR(I366="",H366=""),"",I366*H366)</f>
        <v/>
      </c>
      <c r="K366">
        <f>IF(G366="","Missing OEWS wage",IF(H366="","Missing Wharton SOC","Matched"))</f>
        <v/>
      </c>
    </row>
    <row r="367">
      <c r="A367" t="inlineStr">
        <is>
          <t>21</t>
        </is>
      </c>
      <c r="B367" t="inlineStr">
        <is>
          <t>Mining, Quarrying, and Oil and Gas Extraction</t>
        </is>
      </c>
      <c r="C367" t="inlineStr">
        <is>
          <t>53-3032</t>
        </is>
      </c>
      <c r="D367" t="inlineStr">
        <is>
          <t>Heavy and Tractor-Trailer Truck Drivers</t>
        </is>
      </c>
      <c r="E367" t="n">
        <v>31590</v>
      </c>
      <c r="F367" t="n">
        <v>58140</v>
      </c>
      <c r="G367">
        <f>IF(OR(E367="",F367=""),"",E367*F367)</f>
        <v/>
      </c>
      <c r="H367" s="41">
        <f>IFERROR(XLOOKUP(C367,'DATA Wharton'!$A$2:$A$785,'DATA Wharton'!$C$2:$C$785),"")</f>
        <v/>
      </c>
      <c r="I367">
        <f>IF(OR(G367="",H367=""),"",G367)</f>
        <v/>
      </c>
      <c r="J367">
        <f>IF(OR(I367="",H367=""),"",I367*H367)</f>
        <v/>
      </c>
      <c r="K367">
        <f>IF(G367="","Missing OEWS wage",IF(H367="","Missing Wharton SOC","Matched"))</f>
        <v/>
      </c>
    </row>
    <row r="368">
      <c r="A368" t="inlineStr">
        <is>
          <t>21</t>
        </is>
      </c>
      <c r="B368" t="inlineStr">
        <is>
          <t>Mining, Quarrying, and Oil and Gas Extraction</t>
        </is>
      </c>
      <c r="C368" t="inlineStr">
        <is>
          <t>53-3033</t>
        </is>
      </c>
      <c r="D368" t="inlineStr">
        <is>
          <t>Light Truck Drivers</t>
        </is>
      </c>
      <c r="E368" t="n">
        <v>690</v>
      </c>
      <c r="F368" t="n">
        <v>50680</v>
      </c>
      <c r="G368">
        <f>IF(OR(E368="",F368=""),"",E368*F368)</f>
        <v/>
      </c>
      <c r="H368" s="41">
        <f>IFERROR(XLOOKUP(C368,'DATA Wharton'!$A$2:$A$785,'DATA Wharton'!$C$2:$C$785),"")</f>
        <v/>
      </c>
      <c r="I368">
        <f>IF(OR(G368="",H368=""),"",G368)</f>
        <v/>
      </c>
      <c r="J368">
        <f>IF(OR(I368="",H368=""),"",I368*H368)</f>
        <v/>
      </c>
      <c r="K368">
        <f>IF(G368="","Missing OEWS wage",IF(H368="","Missing Wharton SOC","Matched"))</f>
        <v/>
      </c>
    </row>
    <row r="369">
      <c r="A369" t="inlineStr">
        <is>
          <t>21</t>
        </is>
      </c>
      <c r="B369" t="inlineStr">
        <is>
          <t>Mining, Quarrying, and Oil and Gas Extraction</t>
        </is>
      </c>
      <c r="C369" t="inlineStr">
        <is>
          <t>53-3053</t>
        </is>
      </c>
      <c r="D369" t="inlineStr">
        <is>
          <t>Shuttle Drivers and Chauffeurs</t>
        </is>
      </c>
      <c r="F369" t="n">
        <v>55360</v>
      </c>
      <c r="G369">
        <f>IF(OR(E369="",F369=""),"",E369*F369)</f>
        <v/>
      </c>
      <c r="H369" s="41">
        <f>IFERROR(XLOOKUP(C369,'DATA Wharton'!$A$2:$A$785,'DATA Wharton'!$C$2:$C$785),"")</f>
        <v/>
      </c>
      <c r="I369">
        <f>IF(OR(G369="",H369=""),"",G369)</f>
        <v/>
      </c>
      <c r="J369">
        <f>IF(OR(I369="",H369=""),"",I369*H369)</f>
        <v/>
      </c>
      <c r="K369">
        <f>IF(G369="","Missing OEWS wage",IF(H369="","Missing Wharton SOC","Matched"))</f>
        <v/>
      </c>
    </row>
    <row r="370">
      <c r="A370" t="inlineStr">
        <is>
          <t>21</t>
        </is>
      </c>
      <c r="B370" t="inlineStr">
        <is>
          <t>Mining, Quarrying, and Oil and Gas Extraction</t>
        </is>
      </c>
      <c r="C370" t="inlineStr">
        <is>
          <t>53-4011</t>
        </is>
      </c>
      <c r="D370" t="inlineStr">
        <is>
          <t>Locomotive Engineers</t>
        </is>
      </c>
      <c r="E370" t="n">
        <v>30</v>
      </c>
      <c r="F370" t="n">
        <v>54130</v>
      </c>
      <c r="G370">
        <f>IF(OR(E370="",F370=""),"",E370*F370)</f>
        <v/>
      </c>
      <c r="H370" s="41">
        <f>IFERROR(XLOOKUP(C370,'DATA Wharton'!$A$2:$A$785,'DATA Wharton'!$C$2:$C$785),"")</f>
        <v/>
      </c>
      <c r="I370">
        <f>IF(OR(G370="",H370=""),"",G370)</f>
        <v/>
      </c>
      <c r="J370">
        <f>IF(OR(I370="",H370=""),"",I370*H370)</f>
        <v/>
      </c>
      <c r="K370">
        <f>IF(G370="","Missing OEWS wage",IF(H370="","Missing Wharton SOC","Matched"))</f>
        <v/>
      </c>
    </row>
    <row r="371">
      <c r="A371" t="inlineStr">
        <is>
          <t>21</t>
        </is>
      </c>
      <c r="B371" t="inlineStr">
        <is>
          <t>Mining, Quarrying, and Oil and Gas Extraction</t>
        </is>
      </c>
      <c r="C371" t="inlineStr">
        <is>
          <t>53-4013</t>
        </is>
      </c>
      <c r="D371" t="inlineStr">
        <is>
          <t>Rail Yard Engineers, Dinkey Operators, and Hostlers</t>
        </is>
      </c>
      <c r="E371" t="n">
        <v>40</v>
      </c>
      <c r="F371" t="n">
        <v>67510</v>
      </c>
      <c r="G371">
        <f>IF(OR(E371="",F371=""),"",E371*F371)</f>
        <v/>
      </c>
      <c r="H371" s="41">
        <f>IFERROR(XLOOKUP(C371,'DATA Wharton'!$A$2:$A$785,'DATA Wharton'!$C$2:$C$785),"")</f>
        <v/>
      </c>
      <c r="I371">
        <f>IF(OR(G371="",H371=""),"",G371)</f>
        <v/>
      </c>
      <c r="J371">
        <f>IF(OR(I371="",H371=""),"",I371*H371)</f>
        <v/>
      </c>
      <c r="K371">
        <f>IF(G371="","Missing OEWS wage",IF(H371="","Missing Wharton SOC","Matched"))</f>
        <v/>
      </c>
    </row>
    <row r="372">
      <c r="A372" t="inlineStr">
        <is>
          <t>21</t>
        </is>
      </c>
      <c r="B372" t="inlineStr">
        <is>
          <t>Mining, Quarrying, and Oil and Gas Extraction</t>
        </is>
      </c>
      <c r="C372" t="inlineStr">
        <is>
          <t>53-4031</t>
        </is>
      </c>
      <c r="D372" t="inlineStr">
        <is>
          <t>Railroad Conductors and Yardmasters</t>
        </is>
      </c>
      <c r="E372" t="n">
        <v>80</v>
      </c>
      <c r="F372" t="n">
        <v>80510</v>
      </c>
      <c r="G372">
        <f>IF(OR(E372="",F372=""),"",E372*F372)</f>
        <v/>
      </c>
      <c r="H372" s="41">
        <f>IFERROR(XLOOKUP(C372,'DATA Wharton'!$A$2:$A$785,'DATA Wharton'!$C$2:$C$785),"")</f>
        <v/>
      </c>
      <c r="I372">
        <f>IF(OR(G372="",H372=""),"",G372)</f>
        <v/>
      </c>
      <c r="J372">
        <f>IF(OR(I372="",H372=""),"",I372*H372)</f>
        <v/>
      </c>
      <c r="K372">
        <f>IF(G372="","Missing OEWS wage",IF(H372="","Missing Wharton SOC","Matched"))</f>
        <v/>
      </c>
    </row>
    <row r="373">
      <c r="A373" t="inlineStr">
        <is>
          <t>21</t>
        </is>
      </c>
      <c r="B373" t="inlineStr">
        <is>
          <t>Mining, Quarrying, and Oil and Gas Extraction</t>
        </is>
      </c>
      <c r="C373" t="inlineStr">
        <is>
          <t>53-4099</t>
        </is>
      </c>
      <c r="D373" t="inlineStr">
        <is>
          <t>Rail Transportation Workers, All Other</t>
        </is>
      </c>
      <c r="E373" t="n">
        <v>90</v>
      </c>
      <c r="F373" t="n">
        <v>53110</v>
      </c>
      <c r="G373">
        <f>IF(OR(E373="",F373=""),"",E373*F373)</f>
        <v/>
      </c>
      <c r="H373" s="41">
        <f>IFERROR(XLOOKUP(C373,'DATA Wharton'!$A$2:$A$785,'DATA Wharton'!$C$2:$C$785),"")</f>
        <v/>
      </c>
      <c r="I373">
        <f>IF(OR(G373="",H373=""),"",G373)</f>
        <v/>
      </c>
      <c r="J373">
        <f>IF(OR(I373="",H373=""),"",I373*H373)</f>
        <v/>
      </c>
      <c r="K373">
        <f>IF(G373="","Missing OEWS wage",IF(H373="","Missing Wharton SOC","Matched"))</f>
        <v/>
      </c>
    </row>
    <row r="374">
      <c r="A374" t="inlineStr">
        <is>
          <t>21</t>
        </is>
      </c>
      <c r="B374" t="inlineStr">
        <is>
          <t>Mining, Quarrying, and Oil and Gas Extraction</t>
        </is>
      </c>
      <c r="C374" t="inlineStr">
        <is>
          <t>53-5011</t>
        </is>
      </c>
      <c r="D374" t="inlineStr">
        <is>
          <t>Sailors and Marine Oilers</t>
        </is>
      </c>
      <c r="E374" t="n">
        <v>430</v>
      </c>
      <c r="F374" t="n">
        <v>68510</v>
      </c>
      <c r="G374">
        <f>IF(OR(E374="",F374=""),"",E374*F374)</f>
        <v/>
      </c>
      <c r="H374" s="41">
        <f>IFERROR(XLOOKUP(C374,'DATA Wharton'!$A$2:$A$785,'DATA Wharton'!$C$2:$C$785),"")</f>
        <v/>
      </c>
      <c r="I374">
        <f>IF(OR(G374="",H374=""),"",G374)</f>
        <v/>
      </c>
      <c r="J374">
        <f>IF(OR(I374="",H374=""),"",I374*H374)</f>
        <v/>
      </c>
      <c r="K374">
        <f>IF(G374="","Missing OEWS wage",IF(H374="","Missing Wharton SOC","Matched"))</f>
        <v/>
      </c>
    </row>
    <row r="375">
      <c r="A375" t="inlineStr">
        <is>
          <t>21</t>
        </is>
      </c>
      <c r="B375" t="inlineStr">
        <is>
          <t>Mining, Quarrying, and Oil and Gas Extraction</t>
        </is>
      </c>
      <c r="C375" t="inlineStr">
        <is>
          <t>53-5021</t>
        </is>
      </c>
      <c r="D375" t="inlineStr">
        <is>
          <t>Captains, Mates, and Pilots of Water Vessels</t>
        </is>
      </c>
      <c r="E375" t="n">
        <v>570</v>
      </c>
      <c r="F375" t="n">
        <v>135130</v>
      </c>
      <c r="G375">
        <f>IF(OR(E375="",F375=""),"",E375*F375)</f>
        <v/>
      </c>
      <c r="H375" s="41">
        <f>IFERROR(XLOOKUP(C375,'DATA Wharton'!$A$2:$A$785,'DATA Wharton'!$C$2:$C$785),"")</f>
        <v/>
      </c>
      <c r="I375">
        <f>IF(OR(G375="",H375=""),"",G375)</f>
        <v/>
      </c>
      <c r="J375">
        <f>IF(OR(I375="",H375=""),"",I375*H375)</f>
        <v/>
      </c>
      <c r="K375">
        <f>IF(G375="","Missing OEWS wage",IF(H375="","Missing Wharton SOC","Matched"))</f>
        <v/>
      </c>
    </row>
    <row r="376">
      <c r="A376" t="inlineStr">
        <is>
          <t>21</t>
        </is>
      </c>
      <c r="B376" t="inlineStr">
        <is>
          <t>Mining, Quarrying, and Oil and Gas Extraction</t>
        </is>
      </c>
      <c r="C376" t="inlineStr">
        <is>
          <t>53-5031</t>
        </is>
      </c>
      <c r="D376" t="inlineStr">
        <is>
          <t>Ship Engineers</t>
        </is>
      </c>
      <c r="E376" t="n">
        <v>190</v>
      </c>
      <c r="F376" t="n">
        <v>144970</v>
      </c>
      <c r="G376">
        <f>IF(OR(E376="",F376=""),"",E376*F376)</f>
        <v/>
      </c>
      <c r="H376" s="41">
        <f>IFERROR(XLOOKUP(C376,'DATA Wharton'!$A$2:$A$785,'DATA Wharton'!$C$2:$C$785),"")</f>
        <v/>
      </c>
      <c r="I376">
        <f>IF(OR(G376="",H376=""),"",G376)</f>
        <v/>
      </c>
      <c r="J376">
        <f>IF(OR(I376="",H376=""),"",I376*H376)</f>
        <v/>
      </c>
      <c r="K376">
        <f>IF(G376="","Missing OEWS wage",IF(H376="","Missing Wharton SOC","Matched"))</f>
        <v/>
      </c>
    </row>
    <row r="377">
      <c r="A377" t="inlineStr">
        <is>
          <t>21</t>
        </is>
      </c>
      <c r="B377" t="inlineStr">
        <is>
          <t>Mining, Quarrying, and Oil and Gas Extraction</t>
        </is>
      </c>
      <c r="C377" t="inlineStr">
        <is>
          <t>53-7011</t>
        </is>
      </c>
      <c r="D377" t="inlineStr">
        <is>
          <t>Conveyor Operators and Tenders</t>
        </is>
      </c>
      <c r="E377" t="n">
        <v>1290</v>
      </c>
      <c r="F377" t="n">
        <v>65950</v>
      </c>
      <c r="G377">
        <f>IF(OR(E377="",F377=""),"",E377*F377)</f>
        <v/>
      </c>
      <c r="H377" s="41">
        <f>IFERROR(XLOOKUP(C377,'DATA Wharton'!$A$2:$A$785,'DATA Wharton'!$C$2:$C$785),"")</f>
        <v/>
      </c>
      <c r="I377">
        <f>IF(OR(G377="",H377=""),"",G377)</f>
        <v/>
      </c>
      <c r="J377">
        <f>IF(OR(I377="",H377=""),"",I377*H377)</f>
        <v/>
      </c>
      <c r="K377">
        <f>IF(G377="","Missing OEWS wage",IF(H377="","Missing Wharton SOC","Matched"))</f>
        <v/>
      </c>
    </row>
    <row r="378">
      <c r="A378" t="inlineStr">
        <is>
          <t>21</t>
        </is>
      </c>
      <c r="B378" t="inlineStr">
        <is>
          <t>Mining, Quarrying, and Oil and Gas Extraction</t>
        </is>
      </c>
      <c r="C378" t="inlineStr">
        <is>
          <t>53-7021</t>
        </is>
      </c>
      <c r="D378" t="inlineStr">
        <is>
          <t>Crane and Tower Operators</t>
        </is>
      </c>
      <c r="E378" t="n">
        <v>1130</v>
      </c>
      <c r="F378" t="n">
        <v>74660</v>
      </c>
      <c r="G378">
        <f>IF(OR(E378="",F378=""),"",E378*F378)</f>
        <v/>
      </c>
      <c r="H378" s="41">
        <f>IFERROR(XLOOKUP(C378,'DATA Wharton'!$A$2:$A$785,'DATA Wharton'!$C$2:$C$785),"")</f>
        <v/>
      </c>
      <c r="I378">
        <f>IF(OR(G378="",H378=""),"",G378)</f>
        <v/>
      </c>
      <c r="J378">
        <f>IF(OR(I378="",H378=""),"",I378*H378)</f>
        <v/>
      </c>
      <c r="K378">
        <f>IF(G378="","Missing OEWS wage",IF(H378="","Missing Wharton SOC","Matched"))</f>
        <v/>
      </c>
    </row>
    <row r="379">
      <c r="A379" t="inlineStr">
        <is>
          <t>21</t>
        </is>
      </c>
      <c r="B379" t="inlineStr">
        <is>
          <t>Mining, Quarrying, and Oil and Gas Extraction</t>
        </is>
      </c>
      <c r="C379" t="inlineStr">
        <is>
          <t>53-7031</t>
        </is>
      </c>
      <c r="D379" t="inlineStr">
        <is>
          <t>Dredge Operators</t>
        </is>
      </c>
      <c r="E379" t="n">
        <v>280</v>
      </c>
      <c r="F379" t="n">
        <v>56240</v>
      </c>
      <c r="G379">
        <f>IF(OR(E379="",F379=""),"",E379*F379)</f>
        <v/>
      </c>
      <c r="H379" s="41">
        <f>IFERROR(XLOOKUP(C379,'DATA Wharton'!$A$2:$A$785,'DATA Wharton'!$C$2:$C$785),"")</f>
        <v/>
      </c>
      <c r="I379">
        <f>IF(OR(G379="",H379=""),"",G379)</f>
        <v/>
      </c>
      <c r="J379">
        <f>IF(OR(I379="",H379=""),"",I379*H379)</f>
        <v/>
      </c>
      <c r="K379">
        <f>IF(G379="","Missing OEWS wage",IF(H379="","Missing Wharton SOC","Matched"))</f>
        <v/>
      </c>
    </row>
    <row r="380">
      <c r="A380" t="inlineStr">
        <is>
          <t>21</t>
        </is>
      </c>
      <c r="B380" t="inlineStr">
        <is>
          <t>Mining, Quarrying, and Oil and Gas Extraction</t>
        </is>
      </c>
      <c r="C380" t="inlineStr">
        <is>
          <t>53-7041</t>
        </is>
      </c>
      <c r="D380" t="inlineStr">
        <is>
          <t>Hoist and Winch Operators</t>
        </is>
      </c>
      <c r="E380" t="n">
        <v>120</v>
      </c>
      <c r="F380" t="n">
        <v>74510</v>
      </c>
      <c r="G380">
        <f>IF(OR(E380="",F380=""),"",E380*F380)</f>
        <v/>
      </c>
      <c r="H380" s="41">
        <f>IFERROR(XLOOKUP(C380,'DATA Wharton'!$A$2:$A$785,'DATA Wharton'!$C$2:$C$785),"")</f>
        <v/>
      </c>
      <c r="I380">
        <f>IF(OR(G380="",H380=""),"",G380)</f>
        <v/>
      </c>
      <c r="J380">
        <f>IF(OR(I380="",H380=""),"",I380*H380)</f>
        <v/>
      </c>
      <c r="K380">
        <f>IF(G380="","Missing OEWS wage",IF(H380="","Missing Wharton SOC","Matched"))</f>
        <v/>
      </c>
    </row>
    <row r="381">
      <c r="A381" t="inlineStr">
        <is>
          <t>21</t>
        </is>
      </c>
      <c r="B381" t="inlineStr">
        <is>
          <t>Mining, Quarrying, and Oil and Gas Extraction</t>
        </is>
      </c>
      <c r="C381" t="inlineStr">
        <is>
          <t>53-7051</t>
        </is>
      </c>
      <c r="D381" t="inlineStr">
        <is>
          <t>Industrial Truck and Tractor Operators</t>
        </is>
      </c>
      <c r="E381" t="n">
        <v>2340</v>
      </c>
      <c r="F381" t="n">
        <v>55050</v>
      </c>
      <c r="G381">
        <f>IF(OR(E381="",F381=""),"",E381*F381)</f>
        <v/>
      </c>
      <c r="H381" s="41">
        <f>IFERROR(XLOOKUP(C381,'DATA Wharton'!$A$2:$A$785,'DATA Wharton'!$C$2:$C$785),"")</f>
        <v/>
      </c>
      <c r="I381">
        <f>IF(OR(G381="",H381=""),"",G381)</f>
        <v/>
      </c>
      <c r="J381">
        <f>IF(OR(I381="",H381=""),"",I381*H381)</f>
        <v/>
      </c>
      <c r="K381">
        <f>IF(G381="","Missing OEWS wage",IF(H381="","Missing Wharton SOC","Matched"))</f>
        <v/>
      </c>
    </row>
    <row r="382">
      <c r="A382" t="inlineStr">
        <is>
          <t>21</t>
        </is>
      </c>
      <c r="B382" t="inlineStr">
        <is>
          <t>Mining, Quarrying, and Oil and Gas Extraction</t>
        </is>
      </c>
      <c r="C382" t="inlineStr">
        <is>
          <t>53-7061</t>
        </is>
      </c>
      <c r="D382" t="inlineStr">
        <is>
          <t>Cleaners of Vehicles and Equipment</t>
        </is>
      </c>
      <c r="E382" t="n">
        <v>730</v>
      </c>
      <c r="F382" t="n">
        <v>45990</v>
      </c>
      <c r="G382">
        <f>IF(OR(E382="",F382=""),"",E382*F382)</f>
        <v/>
      </c>
      <c r="H382" s="41">
        <f>IFERROR(XLOOKUP(C382,'DATA Wharton'!$A$2:$A$785,'DATA Wharton'!$C$2:$C$785),"")</f>
        <v/>
      </c>
      <c r="I382">
        <f>IF(OR(G382="",H382=""),"",G382)</f>
        <v/>
      </c>
      <c r="J382">
        <f>IF(OR(I382="",H382=""),"",I382*H382)</f>
        <v/>
      </c>
      <c r="K382">
        <f>IF(G382="","Missing OEWS wage",IF(H382="","Missing Wharton SOC","Matched"))</f>
        <v/>
      </c>
    </row>
    <row r="383">
      <c r="A383" t="inlineStr">
        <is>
          <t>21</t>
        </is>
      </c>
      <c r="B383" t="inlineStr">
        <is>
          <t>Mining, Quarrying, and Oil and Gas Extraction</t>
        </is>
      </c>
      <c r="C383" t="inlineStr">
        <is>
          <t>53-7062</t>
        </is>
      </c>
      <c r="D383" t="inlineStr">
        <is>
          <t>Laborers and Freight, Stock, and Material Movers, Hand</t>
        </is>
      </c>
      <c r="E383" t="n">
        <v>7770</v>
      </c>
      <c r="F383" t="n">
        <v>47210</v>
      </c>
      <c r="G383">
        <f>IF(OR(E383="",F383=""),"",E383*F383)</f>
        <v/>
      </c>
      <c r="H383" s="41">
        <f>IFERROR(XLOOKUP(C383,'DATA Wharton'!$A$2:$A$785,'DATA Wharton'!$C$2:$C$785),"")</f>
        <v/>
      </c>
      <c r="I383">
        <f>IF(OR(G383="",H383=""),"",G383)</f>
        <v/>
      </c>
      <c r="J383">
        <f>IF(OR(I383="",H383=""),"",I383*H383)</f>
        <v/>
      </c>
      <c r="K383">
        <f>IF(G383="","Missing OEWS wage",IF(H383="","Missing Wharton SOC","Matched"))</f>
        <v/>
      </c>
    </row>
    <row r="384">
      <c r="A384" t="inlineStr">
        <is>
          <t>21</t>
        </is>
      </c>
      <c r="B384" t="inlineStr">
        <is>
          <t>Mining, Quarrying, and Oil and Gas Extraction</t>
        </is>
      </c>
      <c r="C384" t="inlineStr">
        <is>
          <t>53-7063</t>
        </is>
      </c>
      <c r="D384" t="inlineStr">
        <is>
          <t>Machine Feeders and Offbearers</t>
        </is>
      </c>
      <c r="E384" t="n">
        <v>220</v>
      </c>
      <c r="F384" t="n">
        <v>46740</v>
      </c>
      <c r="G384">
        <f>IF(OR(E384="",F384=""),"",E384*F384)</f>
        <v/>
      </c>
      <c r="H384" s="41">
        <f>IFERROR(XLOOKUP(C384,'DATA Wharton'!$A$2:$A$785,'DATA Wharton'!$C$2:$C$785),"")</f>
        <v/>
      </c>
      <c r="I384">
        <f>IF(OR(G384="",H384=""),"",G384)</f>
        <v/>
      </c>
      <c r="J384">
        <f>IF(OR(I384="",H384=""),"",I384*H384)</f>
        <v/>
      </c>
      <c r="K384">
        <f>IF(G384="","Missing OEWS wage",IF(H384="","Missing Wharton SOC","Matched"))</f>
        <v/>
      </c>
    </row>
    <row r="385">
      <c r="A385" t="inlineStr">
        <is>
          <t>21</t>
        </is>
      </c>
      <c r="B385" t="inlineStr">
        <is>
          <t>Mining, Quarrying, and Oil and Gas Extraction</t>
        </is>
      </c>
      <c r="C385" t="inlineStr">
        <is>
          <t>53-7064</t>
        </is>
      </c>
      <c r="D385" t="inlineStr">
        <is>
          <t>Packers and Packagers, Hand</t>
        </is>
      </c>
      <c r="E385" t="n">
        <v>220</v>
      </c>
      <c r="F385" t="n">
        <v>46320</v>
      </c>
      <c r="G385">
        <f>IF(OR(E385="",F385=""),"",E385*F385)</f>
        <v/>
      </c>
      <c r="H385" s="41">
        <f>IFERROR(XLOOKUP(C385,'DATA Wharton'!$A$2:$A$785,'DATA Wharton'!$C$2:$C$785),"")</f>
        <v/>
      </c>
      <c r="I385">
        <f>IF(OR(G385="",H385=""),"",G385)</f>
        <v/>
      </c>
      <c r="J385">
        <f>IF(OR(I385="",H385=""),"",I385*H385)</f>
        <v/>
      </c>
      <c r="K385">
        <f>IF(G385="","Missing OEWS wage",IF(H385="","Missing Wharton SOC","Matched"))</f>
        <v/>
      </c>
    </row>
    <row r="386">
      <c r="A386" t="inlineStr">
        <is>
          <t>21</t>
        </is>
      </c>
      <c r="B386" t="inlineStr">
        <is>
          <t>Mining, Quarrying, and Oil and Gas Extraction</t>
        </is>
      </c>
      <c r="C386" t="inlineStr">
        <is>
          <t>53-7065</t>
        </is>
      </c>
      <c r="D386" t="inlineStr">
        <is>
          <t>Stockers and Order Fillers</t>
        </is>
      </c>
      <c r="E386" t="n">
        <v>840</v>
      </c>
      <c r="F386" t="n">
        <v>55030</v>
      </c>
      <c r="G386">
        <f>IF(OR(E386="",F386=""),"",E386*F386)</f>
        <v/>
      </c>
      <c r="H386" s="41">
        <f>IFERROR(XLOOKUP(C386,'DATA Wharton'!$A$2:$A$785,'DATA Wharton'!$C$2:$C$785),"")</f>
        <v/>
      </c>
      <c r="I386">
        <f>IF(OR(G386="",H386=""),"",G386)</f>
        <v/>
      </c>
      <c r="J386">
        <f>IF(OR(I386="",H386=""),"",I386*H386)</f>
        <v/>
      </c>
      <c r="K386">
        <f>IF(G386="","Missing OEWS wage",IF(H386="","Missing Wharton SOC","Matched"))</f>
        <v/>
      </c>
    </row>
    <row r="387">
      <c r="A387" t="inlineStr">
        <is>
          <t>21</t>
        </is>
      </c>
      <c r="B387" t="inlineStr">
        <is>
          <t>Mining, Quarrying, and Oil and Gas Extraction</t>
        </is>
      </c>
      <c r="C387" t="inlineStr">
        <is>
          <t>53-7071</t>
        </is>
      </c>
      <c r="D387" t="inlineStr">
        <is>
          <t>Gas Compressor and Gas Pumping Station Operators</t>
        </is>
      </c>
      <c r="E387" t="n">
        <v>350</v>
      </c>
      <c r="F387" t="n">
        <v>72980</v>
      </c>
      <c r="G387">
        <f>IF(OR(E387="",F387=""),"",E387*F387)</f>
        <v/>
      </c>
      <c r="H387" s="41">
        <f>IFERROR(XLOOKUP(C387,'DATA Wharton'!$A$2:$A$785,'DATA Wharton'!$C$2:$C$785),"")</f>
        <v/>
      </c>
      <c r="I387">
        <f>IF(OR(G387="",H387=""),"",G387)</f>
        <v/>
      </c>
      <c r="J387">
        <f>IF(OR(I387="",H387=""),"",I387*H387)</f>
        <v/>
      </c>
      <c r="K387">
        <f>IF(G387="","Missing OEWS wage",IF(H387="","Missing Wharton SOC","Matched"))</f>
        <v/>
      </c>
    </row>
    <row r="388">
      <c r="A388" t="inlineStr">
        <is>
          <t>21</t>
        </is>
      </c>
      <c r="B388" t="inlineStr">
        <is>
          <t>Mining, Quarrying, and Oil and Gas Extraction</t>
        </is>
      </c>
      <c r="C388" t="inlineStr">
        <is>
          <t>53-7072</t>
        </is>
      </c>
      <c r="D388" t="inlineStr">
        <is>
          <t>Pump Operators, Except Wellhead Pumpers</t>
        </is>
      </c>
      <c r="E388" t="n">
        <v>1980</v>
      </c>
      <c r="F388" t="n">
        <v>64210</v>
      </c>
      <c r="G388">
        <f>IF(OR(E388="",F388=""),"",E388*F388)</f>
        <v/>
      </c>
      <c r="H388" s="41">
        <f>IFERROR(XLOOKUP(C388,'DATA Wharton'!$A$2:$A$785,'DATA Wharton'!$C$2:$C$785),"")</f>
        <v/>
      </c>
      <c r="I388">
        <f>IF(OR(G388="",H388=""),"",G388)</f>
        <v/>
      </c>
      <c r="J388">
        <f>IF(OR(I388="",H388=""),"",I388*H388)</f>
        <v/>
      </c>
      <c r="K388">
        <f>IF(G388="","Missing OEWS wage",IF(H388="","Missing Wharton SOC","Matched"))</f>
        <v/>
      </c>
    </row>
    <row r="389">
      <c r="A389" t="inlineStr">
        <is>
          <t>21</t>
        </is>
      </c>
      <c r="B389" t="inlineStr">
        <is>
          <t>Mining, Quarrying, and Oil and Gas Extraction</t>
        </is>
      </c>
      <c r="C389" t="inlineStr">
        <is>
          <t>53-7073</t>
        </is>
      </c>
      <c r="D389" t="inlineStr">
        <is>
          <t>Wellhead Pumpers</t>
        </is>
      </c>
      <c r="E389" t="n">
        <v>17380</v>
      </c>
      <c r="F389" t="n">
        <v>70410</v>
      </c>
      <c r="G389">
        <f>IF(OR(E389="",F389=""),"",E389*F389)</f>
        <v/>
      </c>
      <c r="H389" s="41">
        <f>IFERROR(XLOOKUP(C389,'DATA Wharton'!$A$2:$A$785,'DATA Wharton'!$C$2:$C$785),"")</f>
        <v/>
      </c>
      <c r="I389">
        <f>IF(OR(G389="",H389=""),"",G389)</f>
        <v/>
      </c>
      <c r="J389">
        <f>IF(OR(I389="",H389=""),"",I389*H389)</f>
        <v/>
      </c>
      <c r="K389">
        <f>IF(G389="","Missing OEWS wage",IF(H389="","Missing Wharton SOC","Matched"))</f>
        <v/>
      </c>
    </row>
    <row r="390">
      <c r="A390" t="inlineStr">
        <is>
          <t>21</t>
        </is>
      </c>
      <c r="B390" t="inlineStr">
        <is>
          <t>Mining, Quarrying, and Oil and Gas Extraction</t>
        </is>
      </c>
      <c r="C390" t="inlineStr">
        <is>
          <t>53-7121</t>
        </is>
      </c>
      <c r="D390" t="inlineStr">
        <is>
          <t>Tank Car, Truck, and Ship Loaders</t>
        </is>
      </c>
      <c r="E390" t="n">
        <v>370</v>
      </c>
      <c r="F390" t="n">
        <v>62660</v>
      </c>
      <c r="G390">
        <f>IF(OR(E390="",F390=""),"",E390*F390)</f>
        <v/>
      </c>
      <c r="H390" s="41">
        <f>IFERROR(XLOOKUP(C390,'DATA Wharton'!$A$2:$A$785,'DATA Wharton'!$C$2:$C$785),"")</f>
        <v/>
      </c>
      <c r="I390">
        <f>IF(OR(G390="",H390=""),"",G390)</f>
        <v/>
      </c>
      <c r="J390">
        <f>IF(OR(I390="",H390=""),"",I390*H390)</f>
        <v/>
      </c>
      <c r="K390">
        <f>IF(G390="","Missing OEWS wage",IF(H390="","Missing Wharton SOC","Matched"))</f>
        <v/>
      </c>
    </row>
    <row r="391">
      <c r="A391" t="inlineStr">
        <is>
          <t>21</t>
        </is>
      </c>
      <c r="B391" t="inlineStr">
        <is>
          <t>Mining, Quarrying, and Oil and Gas Extraction</t>
        </is>
      </c>
      <c r="C391" t="inlineStr">
        <is>
          <t>53-7199</t>
        </is>
      </c>
      <c r="D391" t="inlineStr">
        <is>
          <t>Material Moving Workers, All Other</t>
        </is>
      </c>
      <c r="E391" t="n">
        <v>130</v>
      </c>
      <c r="F391" t="n">
        <v>64420</v>
      </c>
      <c r="G391">
        <f>IF(OR(E391="",F391=""),"",E391*F391)</f>
        <v/>
      </c>
      <c r="H391" s="41">
        <f>IFERROR(XLOOKUP(C391,'DATA Wharton'!$A$2:$A$785,'DATA Wharton'!$C$2:$C$785),"")</f>
        <v/>
      </c>
      <c r="I391">
        <f>IF(OR(G391="",H391=""),"",G391)</f>
        <v/>
      </c>
      <c r="J391">
        <f>IF(OR(I391="",H391=""),"",I391*H391)</f>
        <v/>
      </c>
      <c r="K391">
        <f>IF(G391="","Missing OEWS wage",IF(H391="","Missing Wharton SOC","Matched"))</f>
        <v/>
      </c>
    </row>
    <row r="392">
      <c r="A392" t="inlineStr">
        <is>
          <t>22</t>
        </is>
      </c>
      <c r="B392" t="inlineStr">
        <is>
          <t>Utilities</t>
        </is>
      </c>
      <c r="C392" t="inlineStr">
        <is>
          <t>11-1011</t>
        </is>
      </c>
      <c r="D392" t="inlineStr">
        <is>
          <t>Chief Executives</t>
        </is>
      </c>
      <c r="E392" t="n">
        <v>1290</v>
      </c>
      <c r="F392" t="n">
        <v>279350</v>
      </c>
      <c r="G392">
        <f>IF(OR(E392="",F392=""),"",E392*F392)</f>
        <v/>
      </c>
      <c r="H392" s="41">
        <f>IFERROR(XLOOKUP(C392,'DATA Wharton'!$A$2:$A$785,'DATA Wharton'!$C$2:$C$785),"")</f>
        <v/>
      </c>
      <c r="I392">
        <f>IF(OR(G392="",H392=""),"",G392)</f>
        <v/>
      </c>
      <c r="J392">
        <f>IF(OR(I392="",H392=""),"",I392*H392)</f>
        <v/>
      </c>
      <c r="K392">
        <f>IF(G392="","Missing OEWS wage",IF(H392="","Missing Wharton SOC","Matched"))</f>
        <v/>
      </c>
    </row>
    <row r="393">
      <c r="A393" t="inlineStr">
        <is>
          <t>22</t>
        </is>
      </c>
      <c r="B393" t="inlineStr">
        <is>
          <t>Utilities</t>
        </is>
      </c>
      <c r="C393" t="inlineStr">
        <is>
          <t>11-1021</t>
        </is>
      </c>
      <c r="D393" t="inlineStr">
        <is>
          <t>General and Operations Managers</t>
        </is>
      </c>
      <c r="E393" t="n">
        <v>16960</v>
      </c>
      <c r="F393" t="n">
        <v>170090</v>
      </c>
      <c r="G393">
        <f>IF(OR(E393="",F393=""),"",E393*F393)</f>
        <v/>
      </c>
      <c r="H393" s="41">
        <f>IFERROR(XLOOKUP(C393,'DATA Wharton'!$A$2:$A$785,'DATA Wharton'!$C$2:$C$785),"")</f>
        <v/>
      </c>
      <c r="I393">
        <f>IF(OR(G393="",H393=""),"",G393)</f>
        <v/>
      </c>
      <c r="J393">
        <f>IF(OR(I393="",H393=""),"",I393*H393)</f>
        <v/>
      </c>
      <c r="K393">
        <f>IF(G393="","Missing OEWS wage",IF(H393="","Missing Wharton SOC","Matched"))</f>
        <v/>
      </c>
    </row>
    <row r="394">
      <c r="A394" t="inlineStr">
        <is>
          <t>22</t>
        </is>
      </c>
      <c r="B394" t="inlineStr">
        <is>
          <t>Utilities</t>
        </is>
      </c>
      <c r="C394" t="inlineStr">
        <is>
          <t>11-2021</t>
        </is>
      </c>
      <c r="D394" t="inlineStr">
        <is>
          <t>Marketing Managers</t>
        </is>
      </c>
      <c r="E394" t="n">
        <v>1260</v>
      </c>
      <c r="F394" t="n">
        <v>171270</v>
      </c>
      <c r="G394">
        <f>IF(OR(E394="",F394=""),"",E394*F394)</f>
        <v/>
      </c>
      <c r="H394" s="41">
        <f>IFERROR(XLOOKUP(C394,'DATA Wharton'!$A$2:$A$785,'DATA Wharton'!$C$2:$C$785),"")</f>
        <v/>
      </c>
      <c r="I394">
        <f>IF(OR(G394="",H394=""),"",G394)</f>
        <v/>
      </c>
      <c r="J394">
        <f>IF(OR(I394="",H394=""),"",I394*H394)</f>
        <v/>
      </c>
      <c r="K394">
        <f>IF(G394="","Missing OEWS wage",IF(H394="","Missing Wharton SOC","Matched"))</f>
        <v/>
      </c>
    </row>
    <row r="395">
      <c r="A395" t="inlineStr">
        <is>
          <t>22</t>
        </is>
      </c>
      <c r="B395" t="inlineStr">
        <is>
          <t>Utilities</t>
        </is>
      </c>
      <c r="C395" t="inlineStr">
        <is>
          <t>11-2022</t>
        </is>
      </c>
      <c r="D395" t="inlineStr">
        <is>
          <t>Sales Managers</t>
        </is>
      </c>
      <c r="E395" t="n">
        <v>1840</v>
      </c>
      <c r="F395" t="n">
        <v>160010</v>
      </c>
      <c r="G395">
        <f>IF(OR(E395="",F395=""),"",E395*F395)</f>
        <v/>
      </c>
      <c r="H395" s="41">
        <f>IFERROR(XLOOKUP(C395,'DATA Wharton'!$A$2:$A$785,'DATA Wharton'!$C$2:$C$785),"")</f>
        <v/>
      </c>
      <c r="I395">
        <f>IF(OR(G395="",H395=""),"",G395)</f>
        <v/>
      </c>
      <c r="J395">
        <f>IF(OR(I395="",H395=""),"",I395*H395)</f>
        <v/>
      </c>
      <c r="K395">
        <f>IF(G395="","Missing OEWS wage",IF(H395="","Missing Wharton SOC","Matched"))</f>
        <v/>
      </c>
    </row>
    <row r="396">
      <c r="A396" t="inlineStr">
        <is>
          <t>22</t>
        </is>
      </c>
      <c r="B396" t="inlineStr">
        <is>
          <t>Utilities</t>
        </is>
      </c>
      <c r="C396" t="inlineStr">
        <is>
          <t>11-2032</t>
        </is>
      </c>
      <c r="D396" t="inlineStr">
        <is>
          <t>Public Relations Managers</t>
        </is>
      </c>
      <c r="E396" t="n">
        <v>700</v>
      </c>
      <c r="F396" t="n">
        <v>165940</v>
      </c>
      <c r="G396">
        <f>IF(OR(E396="",F396=""),"",E396*F396)</f>
        <v/>
      </c>
      <c r="H396" s="41">
        <f>IFERROR(XLOOKUP(C396,'DATA Wharton'!$A$2:$A$785,'DATA Wharton'!$C$2:$C$785),"")</f>
        <v/>
      </c>
      <c r="I396">
        <f>IF(OR(G396="",H396=""),"",G396)</f>
        <v/>
      </c>
      <c r="J396">
        <f>IF(OR(I396="",H396=""),"",I396*H396)</f>
        <v/>
      </c>
      <c r="K396">
        <f>IF(G396="","Missing OEWS wage",IF(H396="","Missing Wharton SOC","Matched"))</f>
        <v/>
      </c>
    </row>
    <row r="397">
      <c r="A397" t="inlineStr">
        <is>
          <t>22</t>
        </is>
      </c>
      <c r="B397" t="inlineStr">
        <is>
          <t>Utilities</t>
        </is>
      </c>
      <c r="C397" t="inlineStr">
        <is>
          <t>11-3012</t>
        </is>
      </c>
      <c r="D397" t="inlineStr">
        <is>
          <t>Administrative Services Managers</t>
        </is>
      </c>
      <c r="E397" t="n">
        <v>1850</v>
      </c>
      <c r="F397" t="n">
        <v>155740</v>
      </c>
      <c r="G397">
        <f>IF(OR(E397="",F397=""),"",E397*F397)</f>
        <v/>
      </c>
      <c r="H397" s="41">
        <f>IFERROR(XLOOKUP(C397,'DATA Wharton'!$A$2:$A$785,'DATA Wharton'!$C$2:$C$785),"")</f>
        <v/>
      </c>
      <c r="I397">
        <f>IF(OR(G397="",H397=""),"",G397)</f>
        <v/>
      </c>
      <c r="J397">
        <f>IF(OR(I397="",H397=""),"",I397*H397)</f>
        <v/>
      </c>
      <c r="K397">
        <f>IF(G397="","Missing OEWS wage",IF(H397="","Missing Wharton SOC","Matched"))</f>
        <v/>
      </c>
    </row>
    <row r="398">
      <c r="A398" t="inlineStr">
        <is>
          <t>22</t>
        </is>
      </c>
      <c r="B398" t="inlineStr">
        <is>
          <t>Utilities</t>
        </is>
      </c>
      <c r="C398" t="inlineStr">
        <is>
          <t>11-3013</t>
        </is>
      </c>
      <c r="D398" t="inlineStr">
        <is>
          <t>Facilities Managers</t>
        </is>
      </c>
      <c r="E398" t="n">
        <v>1150</v>
      </c>
      <c r="F398" t="n">
        <v>155470</v>
      </c>
      <c r="G398">
        <f>IF(OR(E398="",F398=""),"",E398*F398)</f>
        <v/>
      </c>
      <c r="H398" s="41">
        <f>IFERROR(XLOOKUP(C398,'DATA Wharton'!$A$2:$A$785,'DATA Wharton'!$C$2:$C$785),"")</f>
        <v/>
      </c>
      <c r="I398">
        <f>IF(OR(G398="",H398=""),"",G398)</f>
        <v/>
      </c>
      <c r="J398">
        <f>IF(OR(I398="",H398=""),"",I398*H398)</f>
        <v/>
      </c>
      <c r="K398">
        <f>IF(G398="","Missing OEWS wage",IF(H398="","Missing Wharton SOC","Matched"))</f>
        <v/>
      </c>
    </row>
    <row r="399">
      <c r="A399" t="inlineStr">
        <is>
          <t>22</t>
        </is>
      </c>
      <c r="B399" t="inlineStr">
        <is>
          <t>Utilities</t>
        </is>
      </c>
      <c r="C399" t="inlineStr">
        <is>
          <t>11-3021</t>
        </is>
      </c>
      <c r="D399" t="inlineStr">
        <is>
          <t>Computer and Information Systems Managers</t>
        </is>
      </c>
      <c r="E399" t="n">
        <v>3190</v>
      </c>
      <c r="F399" t="n">
        <v>184840</v>
      </c>
      <c r="G399">
        <f>IF(OR(E399="",F399=""),"",E399*F399)</f>
        <v/>
      </c>
      <c r="H399" s="41">
        <f>IFERROR(XLOOKUP(C399,'DATA Wharton'!$A$2:$A$785,'DATA Wharton'!$C$2:$C$785),"")</f>
        <v/>
      </c>
      <c r="I399">
        <f>IF(OR(G399="",H399=""),"",G399)</f>
        <v/>
      </c>
      <c r="J399">
        <f>IF(OR(I399="",H399=""),"",I399*H399)</f>
        <v/>
      </c>
      <c r="K399">
        <f>IF(G399="","Missing OEWS wage",IF(H399="","Missing Wharton SOC","Matched"))</f>
        <v/>
      </c>
    </row>
    <row r="400">
      <c r="A400" t="inlineStr">
        <is>
          <t>22</t>
        </is>
      </c>
      <c r="B400" t="inlineStr">
        <is>
          <t>Utilities</t>
        </is>
      </c>
      <c r="C400" t="inlineStr">
        <is>
          <t>11-3031</t>
        </is>
      </c>
      <c r="D400" t="inlineStr">
        <is>
          <t>Financial Managers</t>
        </is>
      </c>
      <c r="E400" t="n">
        <v>4500</v>
      </c>
      <c r="F400" t="n">
        <v>194490</v>
      </c>
      <c r="G400">
        <f>IF(OR(E400="",F400=""),"",E400*F400)</f>
        <v/>
      </c>
      <c r="H400" s="41">
        <f>IFERROR(XLOOKUP(C400,'DATA Wharton'!$A$2:$A$785,'DATA Wharton'!$C$2:$C$785),"")</f>
        <v/>
      </c>
      <c r="I400">
        <f>IF(OR(G400="",H400=""),"",G400)</f>
        <v/>
      </c>
      <c r="J400">
        <f>IF(OR(I400="",H400=""),"",I400*H400)</f>
        <v/>
      </c>
      <c r="K400">
        <f>IF(G400="","Missing OEWS wage",IF(H400="","Missing Wharton SOC","Matched"))</f>
        <v/>
      </c>
    </row>
    <row r="401">
      <c r="A401" t="inlineStr">
        <is>
          <t>22</t>
        </is>
      </c>
      <c r="B401" t="inlineStr">
        <is>
          <t>Utilities</t>
        </is>
      </c>
      <c r="C401" t="inlineStr">
        <is>
          <t>11-3051</t>
        </is>
      </c>
      <c r="D401" t="inlineStr">
        <is>
          <t>Industrial Production Managers</t>
        </is>
      </c>
      <c r="E401" t="n">
        <v>3720</v>
      </c>
      <c r="F401" t="n">
        <v>168660</v>
      </c>
      <c r="G401">
        <f>IF(OR(E401="",F401=""),"",E401*F401)</f>
        <v/>
      </c>
      <c r="H401" s="41">
        <f>IFERROR(XLOOKUP(C401,'DATA Wharton'!$A$2:$A$785,'DATA Wharton'!$C$2:$C$785),"")</f>
        <v/>
      </c>
      <c r="I401">
        <f>IF(OR(G401="",H401=""),"",G401)</f>
        <v/>
      </c>
      <c r="J401">
        <f>IF(OR(I401="",H401=""),"",I401*H401)</f>
        <v/>
      </c>
      <c r="K401">
        <f>IF(G401="","Missing OEWS wage",IF(H401="","Missing Wharton SOC","Matched"))</f>
        <v/>
      </c>
    </row>
    <row r="402">
      <c r="A402" t="inlineStr">
        <is>
          <t>22</t>
        </is>
      </c>
      <c r="B402" t="inlineStr">
        <is>
          <t>Utilities</t>
        </is>
      </c>
      <c r="C402" t="inlineStr">
        <is>
          <t>11-3061</t>
        </is>
      </c>
      <c r="D402" t="inlineStr">
        <is>
          <t>Purchasing Managers</t>
        </is>
      </c>
      <c r="E402" t="n">
        <v>600</v>
      </c>
      <c r="F402" t="n">
        <v>162190</v>
      </c>
      <c r="G402">
        <f>IF(OR(E402="",F402=""),"",E402*F402)</f>
        <v/>
      </c>
      <c r="H402" s="41">
        <f>IFERROR(XLOOKUP(C402,'DATA Wharton'!$A$2:$A$785,'DATA Wharton'!$C$2:$C$785),"")</f>
        <v/>
      </c>
      <c r="I402">
        <f>IF(OR(G402="",H402=""),"",G402)</f>
        <v/>
      </c>
      <c r="J402">
        <f>IF(OR(I402="",H402=""),"",I402*H402)</f>
        <v/>
      </c>
      <c r="K402">
        <f>IF(G402="","Missing OEWS wage",IF(H402="","Missing Wharton SOC","Matched"))</f>
        <v/>
      </c>
    </row>
    <row r="403">
      <c r="A403" t="inlineStr">
        <is>
          <t>22</t>
        </is>
      </c>
      <c r="B403" t="inlineStr">
        <is>
          <t>Utilities</t>
        </is>
      </c>
      <c r="C403" t="inlineStr">
        <is>
          <t>11-3071</t>
        </is>
      </c>
      <c r="D403" t="inlineStr">
        <is>
          <t>Transportation, Storage, and Distribution Managers</t>
        </is>
      </c>
      <c r="E403" t="n">
        <v>1550</v>
      </c>
      <c r="F403" t="n">
        <v>153850</v>
      </c>
      <c r="G403">
        <f>IF(OR(E403="",F403=""),"",E403*F403)</f>
        <v/>
      </c>
      <c r="H403" s="41">
        <f>IFERROR(XLOOKUP(C403,'DATA Wharton'!$A$2:$A$785,'DATA Wharton'!$C$2:$C$785),"")</f>
        <v/>
      </c>
      <c r="I403">
        <f>IF(OR(G403="",H403=""),"",G403)</f>
        <v/>
      </c>
      <c r="J403">
        <f>IF(OR(I403="",H403=""),"",I403*H403)</f>
        <v/>
      </c>
      <c r="K403">
        <f>IF(G403="","Missing OEWS wage",IF(H403="","Missing Wharton SOC","Matched"))</f>
        <v/>
      </c>
    </row>
    <row r="404">
      <c r="A404" t="inlineStr">
        <is>
          <t>22</t>
        </is>
      </c>
      <c r="B404" t="inlineStr">
        <is>
          <t>Utilities</t>
        </is>
      </c>
      <c r="C404" t="inlineStr">
        <is>
          <t>11-3111</t>
        </is>
      </c>
      <c r="D404" t="inlineStr">
        <is>
          <t>Compensation and Benefits Managers</t>
        </is>
      </c>
      <c r="E404" t="n">
        <v>120</v>
      </c>
      <c r="F404" t="n">
        <v>162850</v>
      </c>
      <c r="G404">
        <f>IF(OR(E404="",F404=""),"",E404*F404)</f>
        <v/>
      </c>
      <c r="H404" s="41">
        <f>IFERROR(XLOOKUP(C404,'DATA Wharton'!$A$2:$A$785,'DATA Wharton'!$C$2:$C$785),"")</f>
        <v/>
      </c>
      <c r="I404">
        <f>IF(OR(G404="",H404=""),"",G404)</f>
        <v/>
      </c>
      <c r="J404">
        <f>IF(OR(I404="",H404=""),"",I404*H404)</f>
        <v/>
      </c>
      <c r="K404">
        <f>IF(G404="","Missing OEWS wage",IF(H404="","Missing Wharton SOC","Matched"))</f>
        <v/>
      </c>
    </row>
    <row r="405">
      <c r="A405" t="inlineStr">
        <is>
          <t>22</t>
        </is>
      </c>
      <c r="B405" t="inlineStr">
        <is>
          <t>Utilities</t>
        </is>
      </c>
      <c r="C405" t="inlineStr">
        <is>
          <t>11-3121</t>
        </is>
      </c>
      <c r="D405" t="inlineStr">
        <is>
          <t>Human Resources Managers</t>
        </is>
      </c>
      <c r="E405" t="n">
        <v>1180</v>
      </c>
      <c r="F405" t="n">
        <v>180940</v>
      </c>
      <c r="G405">
        <f>IF(OR(E405="",F405=""),"",E405*F405)</f>
        <v/>
      </c>
      <c r="H405" s="41">
        <f>IFERROR(XLOOKUP(C405,'DATA Wharton'!$A$2:$A$785,'DATA Wharton'!$C$2:$C$785),"")</f>
        <v/>
      </c>
      <c r="I405">
        <f>IF(OR(G405="",H405=""),"",G405)</f>
        <v/>
      </c>
      <c r="J405">
        <f>IF(OR(I405="",H405=""),"",I405*H405)</f>
        <v/>
      </c>
      <c r="K405">
        <f>IF(G405="","Missing OEWS wage",IF(H405="","Missing Wharton SOC","Matched"))</f>
        <v/>
      </c>
    </row>
    <row r="406">
      <c r="A406" t="inlineStr">
        <is>
          <t>22</t>
        </is>
      </c>
      <c r="B406" t="inlineStr">
        <is>
          <t>Utilities</t>
        </is>
      </c>
      <c r="C406" t="inlineStr">
        <is>
          <t>11-3131</t>
        </is>
      </c>
      <c r="D406" t="inlineStr">
        <is>
          <t>Training and Development Managers</t>
        </is>
      </c>
      <c r="E406" t="n">
        <v>500</v>
      </c>
      <c r="F406" t="n">
        <v>167140</v>
      </c>
      <c r="G406">
        <f>IF(OR(E406="",F406=""),"",E406*F406)</f>
        <v/>
      </c>
      <c r="H406" s="41">
        <f>IFERROR(XLOOKUP(C406,'DATA Wharton'!$A$2:$A$785,'DATA Wharton'!$C$2:$C$785),"")</f>
        <v/>
      </c>
      <c r="I406">
        <f>IF(OR(G406="",H406=""),"",G406)</f>
        <v/>
      </c>
      <c r="J406">
        <f>IF(OR(I406="",H406=""),"",I406*H406)</f>
        <v/>
      </c>
      <c r="K406">
        <f>IF(G406="","Missing OEWS wage",IF(H406="","Missing Wharton SOC","Matched"))</f>
        <v/>
      </c>
    </row>
    <row r="407">
      <c r="A407" t="inlineStr">
        <is>
          <t>22</t>
        </is>
      </c>
      <c r="B407" t="inlineStr">
        <is>
          <t>Utilities</t>
        </is>
      </c>
      <c r="C407" t="inlineStr">
        <is>
          <t>11-9021</t>
        </is>
      </c>
      <c r="D407" t="inlineStr">
        <is>
          <t>Construction Managers</t>
        </is>
      </c>
      <c r="E407" t="n">
        <v>3880</v>
      </c>
      <c r="F407" t="n">
        <v>145340</v>
      </c>
      <c r="G407">
        <f>IF(OR(E407="",F407=""),"",E407*F407)</f>
        <v/>
      </c>
      <c r="H407" s="41">
        <f>IFERROR(XLOOKUP(C407,'DATA Wharton'!$A$2:$A$785,'DATA Wharton'!$C$2:$C$785),"")</f>
        <v/>
      </c>
      <c r="I407">
        <f>IF(OR(G407="",H407=""),"",G407)</f>
        <v/>
      </c>
      <c r="J407">
        <f>IF(OR(I407="",H407=""),"",I407*H407)</f>
        <v/>
      </c>
      <c r="K407">
        <f>IF(G407="","Missing OEWS wage",IF(H407="","Missing Wharton SOC","Matched"))</f>
        <v/>
      </c>
    </row>
    <row r="408">
      <c r="A408" t="inlineStr">
        <is>
          <t>22</t>
        </is>
      </c>
      <c r="B408" t="inlineStr">
        <is>
          <t>Utilities</t>
        </is>
      </c>
      <c r="C408" t="inlineStr">
        <is>
          <t>11-9041</t>
        </is>
      </c>
      <c r="D408" t="inlineStr">
        <is>
          <t>Architectural and Engineering Managers</t>
        </is>
      </c>
      <c r="E408" t="n">
        <v>5090</v>
      </c>
      <c r="F408" t="n">
        <v>179010</v>
      </c>
      <c r="G408">
        <f>IF(OR(E408="",F408=""),"",E408*F408)</f>
        <v/>
      </c>
      <c r="H408" s="41">
        <f>IFERROR(XLOOKUP(C408,'DATA Wharton'!$A$2:$A$785,'DATA Wharton'!$C$2:$C$785),"")</f>
        <v/>
      </c>
      <c r="I408">
        <f>IF(OR(G408="",H408=""),"",G408)</f>
        <v/>
      </c>
      <c r="J408">
        <f>IF(OR(I408="",H408=""),"",I408*H408)</f>
        <v/>
      </c>
      <c r="K408">
        <f>IF(G408="","Missing OEWS wage",IF(H408="","Missing Wharton SOC","Matched"))</f>
        <v/>
      </c>
    </row>
    <row r="409">
      <c r="A409" t="inlineStr">
        <is>
          <t>22</t>
        </is>
      </c>
      <c r="B409" t="inlineStr">
        <is>
          <t>Utilities</t>
        </is>
      </c>
      <c r="C409" t="inlineStr">
        <is>
          <t>11-9121</t>
        </is>
      </c>
      <c r="D409" t="inlineStr">
        <is>
          <t>Natural Sciences Managers</t>
        </is>
      </c>
      <c r="E409" t="n">
        <v>160</v>
      </c>
      <c r="F409" t="n">
        <v>171290</v>
      </c>
      <c r="G409">
        <f>IF(OR(E409="",F409=""),"",E409*F409)</f>
        <v/>
      </c>
      <c r="H409" s="41">
        <f>IFERROR(XLOOKUP(C409,'DATA Wharton'!$A$2:$A$785,'DATA Wharton'!$C$2:$C$785),"")</f>
        <v/>
      </c>
      <c r="I409">
        <f>IF(OR(G409="",H409=""),"",G409)</f>
        <v/>
      </c>
      <c r="J409">
        <f>IF(OR(I409="",H409=""),"",I409*H409)</f>
        <v/>
      </c>
      <c r="K409">
        <f>IF(G409="","Missing OEWS wage",IF(H409="","Missing Wharton SOC","Matched"))</f>
        <v/>
      </c>
    </row>
    <row r="410">
      <c r="A410" t="inlineStr">
        <is>
          <t>22</t>
        </is>
      </c>
      <c r="B410" t="inlineStr">
        <is>
          <t>Utilities</t>
        </is>
      </c>
      <c r="C410" t="inlineStr">
        <is>
          <t>11-9141</t>
        </is>
      </c>
      <c r="D410" t="inlineStr">
        <is>
          <t>Property, Real Estate, and Community Association Managers</t>
        </is>
      </c>
      <c r="E410" t="n">
        <v>380</v>
      </c>
      <c r="F410" t="n">
        <v>138840</v>
      </c>
      <c r="G410">
        <f>IF(OR(E410="",F410=""),"",E410*F410)</f>
        <v/>
      </c>
      <c r="H410" s="41">
        <f>IFERROR(XLOOKUP(C410,'DATA Wharton'!$A$2:$A$785,'DATA Wharton'!$C$2:$C$785),"")</f>
        <v/>
      </c>
      <c r="I410">
        <f>IF(OR(G410="",H410=""),"",G410)</f>
        <v/>
      </c>
      <c r="J410">
        <f>IF(OR(I410="",H410=""),"",I410*H410)</f>
        <v/>
      </c>
      <c r="K410">
        <f>IF(G410="","Missing OEWS wage",IF(H410="","Missing Wharton SOC","Matched"))</f>
        <v/>
      </c>
    </row>
    <row r="411">
      <c r="A411" t="inlineStr">
        <is>
          <t>22</t>
        </is>
      </c>
      <c r="B411" t="inlineStr">
        <is>
          <t>Utilities</t>
        </is>
      </c>
      <c r="C411" t="inlineStr">
        <is>
          <t>11-9161</t>
        </is>
      </c>
      <c r="D411" t="inlineStr">
        <is>
          <t>Emergency Management Directors</t>
        </is>
      </c>
      <c r="E411" t="n">
        <v>320</v>
      </c>
      <c r="F411" t="n">
        <v>157050</v>
      </c>
      <c r="G411">
        <f>IF(OR(E411="",F411=""),"",E411*F411)</f>
        <v/>
      </c>
      <c r="H411" s="41">
        <f>IFERROR(XLOOKUP(C411,'DATA Wharton'!$A$2:$A$785,'DATA Wharton'!$C$2:$C$785),"")</f>
        <v/>
      </c>
      <c r="I411">
        <f>IF(OR(G411="",H411=""),"",G411)</f>
        <v/>
      </c>
      <c r="J411">
        <f>IF(OR(I411="",H411=""),"",I411*H411)</f>
        <v/>
      </c>
      <c r="K411">
        <f>IF(G411="","Missing OEWS wage",IF(H411="","Missing Wharton SOC","Matched"))</f>
        <v/>
      </c>
    </row>
    <row r="412">
      <c r="A412" t="inlineStr">
        <is>
          <t>22</t>
        </is>
      </c>
      <c r="B412" t="inlineStr">
        <is>
          <t>Utilities</t>
        </is>
      </c>
      <c r="C412" t="inlineStr">
        <is>
          <t>11-9199</t>
        </is>
      </c>
      <c r="D412" t="inlineStr">
        <is>
          <t>Managers, All Other</t>
        </is>
      </c>
      <c r="E412" t="n">
        <v>5720</v>
      </c>
      <c r="F412" t="n">
        <v>169460</v>
      </c>
      <c r="G412">
        <f>IF(OR(E412="",F412=""),"",E412*F412)</f>
        <v/>
      </c>
      <c r="H412" s="41">
        <f>IFERROR(XLOOKUP(C412,'DATA Wharton'!$A$2:$A$785,'DATA Wharton'!$C$2:$C$785),"")</f>
        <v/>
      </c>
      <c r="I412">
        <f>IF(OR(G412="",H412=""),"",G412)</f>
        <v/>
      </c>
      <c r="J412">
        <f>IF(OR(I412="",H412=""),"",I412*H412)</f>
        <v/>
      </c>
      <c r="K412">
        <f>IF(G412="","Missing OEWS wage",IF(H412="","Missing Wharton SOC","Matched"))</f>
        <v/>
      </c>
    </row>
    <row r="413">
      <c r="A413" t="inlineStr">
        <is>
          <t>22</t>
        </is>
      </c>
      <c r="B413" t="inlineStr">
        <is>
          <t>Utilities</t>
        </is>
      </c>
      <c r="C413" t="inlineStr">
        <is>
          <t>13-1020</t>
        </is>
      </c>
      <c r="D413" t="inlineStr">
        <is>
          <t>Buyers and Purchasing Agents</t>
        </is>
      </c>
      <c r="E413" t="n">
        <v>4220</v>
      </c>
      <c r="F413" t="n">
        <v>101860</v>
      </c>
      <c r="G413">
        <f>IF(OR(E413="",F413=""),"",E413*F413)</f>
        <v/>
      </c>
      <c r="H413" s="41">
        <f>IFERROR(XLOOKUP(C413,'DATA Wharton'!$A$2:$A$785,'DATA Wharton'!$C$2:$C$785),"")</f>
        <v/>
      </c>
      <c r="I413">
        <f>IF(OR(G413="",H413=""),"",G413)</f>
        <v/>
      </c>
      <c r="J413">
        <f>IF(OR(I413="",H413=""),"",I413*H413)</f>
        <v/>
      </c>
      <c r="K413">
        <f>IF(G413="","Missing OEWS wage",IF(H413="","Missing Wharton SOC","Matched"))</f>
        <v/>
      </c>
    </row>
    <row r="414">
      <c r="A414" t="inlineStr">
        <is>
          <t>22</t>
        </is>
      </c>
      <c r="B414" t="inlineStr">
        <is>
          <t>Utilities</t>
        </is>
      </c>
      <c r="C414" t="inlineStr">
        <is>
          <t>13-1031</t>
        </is>
      </c>
      <c r="D414" t="inlineStr">
        <is>
          <t>Claims Adjusters, Examiners, and Investigators</t>
        </is>
      </c>
      <c r="E414" t="n">
        <v>220</v>
      </c>
      <c r="F414" t="n">
        <v>96890</v>
      </c>
      <c r="G414">
        <f>IF(OR(E414="",F414=""),"",E414*F414)</f>
        <v/>
      </c>
      <c r="H414" s="41">
        <f>IFERROR(XLOOKUP(C414,'DATA Wharton'!$A$2:$A$785,'DATA Wharton'!$C$2:$C$785),"")</f>
        <v/>
      </c>
      <c r="I414">
        <f>IF(OR(G414="",H414=""),"",G414)</f>
        <v/>
      </c>
      <c r="J414">
        <f>IF(OR(I414="",H414=""),"",I414*H414)</f>
        <v/>
      </c>
      <c r="K414">
        <f>IF(G414="","Missing OEWS wage",IF(H414="","Missing Wharton SOC","Matched"))</f>
        <v/>
      </c>
    </row>
    <row r="415">
      <c r="A415" t="inlineStr">
        <is>
          <t>22</t>
        </is>
      </c>
      <c r="B415" t="inlineStr">
        <is>
          <t>Utilities</t>
        </is>
      </c>
      <c r="C415" t="inlineStr">
        <is>
          <t>13-1041</t>
        </is>
      </c>
      <c r="D415" t="inlineStr">
        <is>
          <t>Compliance Officers</t>
        </is>
      </c>
      <c r="E415" t="n">
        <v>4710</v>
      </c>
      <c r="F415" t="n">
        <v>112660</v>
      </c>
      <c r="G415">
        <f>IF(OR(E415="",F415=""),"",E415*F415)</f>
        <v/>
      </c>
      <c r="H415" s="41">
        <f>IFERROR(XLOOKUP(C415,'DATA Wharton'!$A$2:$A$785,'DATA Wharton'!$C$2:$C$785),"")</f>
        <v/>
      </c>
      <c r="I415">
        <f>IF(OR(G415="",H415=""),"",G415)</f>
        <v/>
      </c>
      <c r="J415">
        <f>IF(OR(I415="",H415=""),"",I415*H415)</f>
        <v/>
      </c>
      <c r="K415">
        <f>IF(G415="","Missing OEWS wage",IF(H415="","Missing Wharton SOC","Matched"))</f>
        <v/>
      </c>
    </row>
    <row r="416">
      <c r="A416" t="inlineStr">
        <is>
          <t>22</t>
        </is>
      </c>
      <c r="B416" t="inlineStr">
        <is>
          <t>Utilities</t>
        </is>
      </c>
      <c r="C416" t="inlineStr">
        <is>
          <t>13-1051</t>
        </is>
      </c>
      <c r="D416" t="inlineStr">
        <is>
          <t>Cost Estimators</t>
        </is>
      </c>
      <c r="E416" t="n">
        <v>1600</v>
      </c>
      <c r="F416" t="n">
        <v>116920</v>
      </c>
      <c r="G416">
        <f>IF(OR(E416="",F416=""),"",E416*F416)</f>
        <v/>
      </c>
      <c r="H416" s="41">
        <f>IFERROR(XLOOKUP(C416,'DATA Wharton'!$A$2:$A$785,'DATA Wharton'!$C$2:$C$785),"")</f>
        <v/>
      </c>
      <c r="I416">
        <f>IF(OR(G416="",H416=""),"",G416)</f>
        <v/>
      </c>
      <c r="J416">
        <f>IF(OR(I416="",H416=""),"",I416*H416)</f>
        <v/>
      </c>
      <c r="K416">
        <f>IF(G416="","Missing OEWS wage",IF(H416="","Missing Wharton SOC","Matched"))</f>
        <v/>
      </c>
    </row>
    <row r="417">
      <c r="A417" t="inlineStr">
        <is>
          <t>22</t>
        </is>
      </c>
      <c r="B417" t="inlineStr">
        <is>
          <t>Utilities</t>
        </is>
      </c>
      <c r="C417" t="inlineStr">
        <is>
          <t>13-1071</t>
        </is>
      </c>
      <c r="D417" t="inlineStr">
        <is>
          <t>Human Resources Specialists</t>
        </is>
      </c>
      <c r="E417" t="n">
        <v>2840</v>
      </c>
      <c r="F417" t="n">
        <v>98910</v>
      </c>
      <c r="G417">
        <f>IF(OR(E417="",F417=""),"",E417*F417)</f>
        <v/>
      </c>
      <c r="H417" s="41">
        <f>IFERROR(XLOOKUP(C417,'DATA Wharton'!$A$2:$A$785,'DATA Wharton'!$C$2:$C$785),"")</f>
        <v/>
      </c>
      <c r="I417">
        <f>IF(OR(G417="",H417=""),"",G417)</f>
        <v/>
      </c>
      <c r="J417">
        <f>IF(OR(I417="",H417=""),"",I417*H417)</f>
        <v/>
      </c>
      <c r="K417">
        <f>IF(G417="","Missing OEWS wage",IF(H417="","Missing Wharton SOC","Matched"))</f>
        <v/>
      </c>
    </row>
    <row r="418">
      <c r="A418" t="inlineStr">
        <is>
          <t>22</t>
        </is>
      </c>
      <c r="B418" t="inlineStr">
        <is>
          <t>Utilities</t>
        </is>
      </c>
      <c r="C418" t="inlineStr">
        <is>
          <t>13-1075</t>
        </is>
      </c>
      <c r="D418" t="inlineStr">
        <is>
          <t>Labor Relations Specialists</t>
        </is>
      </c>
      <c r="E418" t="n">
        <v>220</v>
      </c>
      <c r="F418" t="n">
        <v>125350</v>
      </c>
      <c r="G418">
        <f>IF(OR(E418="",F418=""),"",E418*F418)</f>
        <v/>
      </c>
      <c r="H418" s="41">
        <f>IFERROR(XLOOKUP(C418,'DATA Wharton'!$A$2:$A$785,'DATA Wharton'!$C$2:$C$785),"")</f>
        <v/>
      </c>
      <c r="I418">
        <f>IF(OR(G418="",H418=""),"",G418)</f>
        <v/>
      </c>
      <c r="J418">
        <f>IF(OR(I418="",H418=""),"",I418*H418)</f>
        <v/>
      </c>
      <c r="K418">
        <f>IF(G418="","Missing OEWS wage",IF(H418="","Missing Wharton SOC","Matched"))</f>
        <v/>
      </c>
    </row>
    <row r="419">
      <c r="A419" t="inlineStr">
        <is>
          <t>22</t>
        </is>
      </c>
      <c r="B419" t="inlineStr">
        <is>
          <t>Utilities</t>
        </is>
      </c>
      <c r="C419" t="inlineStr">
        <is>
          <t>13-1081</t>
        </is>
      </c>
      <c r="D419" t="inlineStr">
        <is>
          <t>Logisticians</t>
        </is>
      </c>
      <c r="E419" t="n">
        <v>1900</v>
      </c>
      <c r="F419" t="n">
        <v>109670</v>
      </c>
      <c r="G419">
        <f>IF(OR(E419="",F419=""),"",E419*F419)</f>
        <v/>
      </c>
      <c r="H419" s="41">
        <f>IFERROR(XLOOKUP(C419,'DATA Wharton'!$A$2:$A$785,'DATA Wharton'!$C$2:$C$785),"")</f>
        <v/>
      </c>
      <c r="I419">
        <f>IF(OR(G419="",H419=""),"",G419)</f>
        <v/>
      </c>
      <c r="J419">
        <f>IF(OR(I419="",H419=""),"",I419*H419)</f>
        <v/>
      </c>
      <c r="K419">
        <f>IF(G419="","Missing OEWS wage",IF(H419="","Missing Wharton SOC","Matched"))</f>
        <v/>
      </c>
    </row>
    <row r="420">
      <c r="A420" t="inlineStr">
        <is>
          <t>22</t>
        </is>
      </c>
      <c r="B420" t="inlineStr">
        <is>
          <t>Utilities</t>
        </is>
      </c>
      <c r="C420" t="inlineStr">
        <is>
          <t>13-1082</t>
        </is>
      </c>
      <c r="D420" t="inlineStr">
        <is>
          <t>Project Management Specialists</t>
        </is>
      </c>
      <c r="E420" t="n">
        <v>12550</v>
      </c>
      <c r="F420" t="n">
        <v>128670</v>
      </c>
      <c r="G420">
        <f>IF(OR(E420="",F420=""),"",E420*F420)</f>
        <v/>
      </c>
      <c r="H420" s="41">
        <f>IFERROR(XLOOKUP(C420,'DATA Wharton'!$A$2:$A$785,'DATA Wharton'!$C$2:$C$785),"")</f>
        <v/>
      </c>
      <c r="I420">
        <f>IF(OR(G420="",H420=""),"",G420)</f>
        <v/>
      </c>
      <c r="J420">
        <f>IF(OR(I420="",H420=""),"",I420*H420)</f>
        <v/>
      </c>
      <c r="K420">
        <f>IF(G420="","Missing OEWS wage",IF(H420="","Missing Wharton SOC","Matched"))</f>
        <v/>
      </c>
    </row>
    <row r="421">
      <c r="A421" t="inlineStr">
        <is>
          <t>22</t>
        </is>
      </c>
      <c r="B421" t="inlineStr">
        <is>
          <t>Utilities</t>
        </is>
      </c>
      <c r="C421" t="inlineStr">
        <is>
          <t>13-1111</t>
        </is>
      </c>
      <c r="D421" t="inlineStr">
        <is>
          <t>Management Analysts</t>
        </is>
      </c>
      <c r="E421" t="n">
        <v>6120</v>
      </c>
      <c r="F421" t="n">
        <v>118230</v>
      </c>
      <c r="G421">
        <f>IF(OR(E421="",F421=""),"",E421*F421)</f>
        <v/>
      </c>
      <c r="H421" s="41">
        <f>IFERROR(XLOOKUP(C421,'DATA Wharton'!$A$2:$A$785,'DATA Wharton'!$C$2:$C$785),"")</f>
        <v/>
      </c>
      <c r="I421">
        <f>IF(OR(G421="",H421=""),"",G421)</f>
        <v/>
      </c>
      <c r="J421">
        <f>IF(OR(I421="",H421=""),"",I421*H421)</f>
        <v/>
      </c>
      <c r="K421">
        <f>IF(G421="","Missing OEWS wage",IF(H421="","Missing Wharton SOC","Matched"))</f>
        <v/>
      </c>
    </row>
    <row r="422">
      <c r="A422" t="inlineStr">
        <is>
          <t>22</t>
        </is>
      </c>
      <c r="B422" t="inlineStr">
        <is>
          <t>Utilities</t>
        </is>
      </c>
      <c r="C422" t="inlineStr">
        <is>
          <t>13-1121</t>
        </is>
      </c>
      <c r="D422" t="inlineStr">
        <is>
          <t>Meeting, Convention, and Event Planners</t>
        </is>
      </c>
      <c r="E422" t="n">
        <v>50</v>
      </c>
      <c r="F422" t="n">
        <v>85450</v>
      </c>
      <c r="G422">
        <f>IF(OR(E422="",F422=""),"",E422*F422)</f>
        <v/>
      </c>
      <c r="H422" s="41">
        <f>IFERROR(XLOOKUP(C422,'DATA Wharton'!$A$2:$A$785,'DATA Wharton'!$C$2:$C$785),"")</f>
        <v/>
      </c>
      <c r="I422">
        <f>IF(OR(G422="",H422=""),"",G422)</f>
        <v/>
      </c>
      <c r="J422">
        <f>IF(OR(I422="",H422=""),"",I422*H422)</f>
        <v/>
      </c>
      <c r="K422">
        <f>IF(G422="","Missing OEWS wage",IF(H422="","Missing Wharton SOC","Matched"))</f>
        <v/>
      </c>
    </row>
    <row r="423">
      <c r="A423" t="inlineStr">
        <is>
          <t>22</t>
        </is>
      </c>
      <c r="B423" t="inlineStr">
        <is>
          <t>Utilities</t>
        </is>
      </c>
      <c r="C423" t="inlineStr">
        <is>
          <t>13-1141</t>
        </is>
      </c>
      <c r="D423" t="inlineStr">
        <is>
          <t>Compensation, Benefits, and Job Analysis Specialists</t>
        </is>
      </c>
      <c r="E423" t="n">
        <v>410</v>
      </c>
      <c r="F423" t="n">
        <v>104060</v>
      </c>
      <c r="G423">
        <f>IF(OR(E423="",F423=""),"",E423*F423)</f>
        <v/>
      </c>
      <c r="H423" s="41">
        <f>IFERROR(XLOOKUP(C423,'DATA Wharton'!$A$2:$A$785,'DATA Wharton'!$C$2:$C$785),"")</f>
        <v/>
      </c>
      <c r="I423">
        <f>IF(OR(G423="",H423=""),"",G423)</f>
        <v/>
      </c>
      <c r="J423">
        <f>IF(OR(I423="",H423=""),"",I423*H423)</f>
        <v/>
      </c>
      <c r="K423">
        <f>IF(G423="","Missing OEWS wage",IF(H423="","Missing Wharton SOC","Matched"))</f>
        <v/>
      </c>
    </row>
    <row r="424">
      <c r="A424" t="inlineStr">
        <is>
          <t>22</t>
        </is>
      </c>
      <c r="B424" t="inlineStr">
        <is>
          <t>Utilities</t>
        </is>
      </c>
      <c r="C424" t="inlineStr">
        <is>
          <t>13-1151</t>
        </is>
      </c>
      <c r="D424" t="inlineStr">
        <is>
          <t>Training and Development Specialists</t>
        </is>
      </c>
      <c r="E424" t="n">
        <v>4400</v>
      </c>
      <c r="F424" t="n">
        <v>122560</v>
      </c>
      <c r="G424">
        <f>IF(OR(E424="",F424=""),"",E424*F424)</f>
        <v/>
      </c>
      <c r="H424" s="41">
        <f>IFERROR(XLOOKUP(C424,'DATA Wharton'!$A$2:$A$785,'DATA Wharton'!$C$2:$C$785),"")</f>
        <v/>
      </c>
      <c r="I424">
        <f>IF(OR(G424="",H424=""),"",G424)</f>
        <v/>
      </c>
      <c r="J424">
        <f>IF(OR(I424="",H424=""),"",I424*H424)</f>
        <v/>
      </c>
      <c r="K424">
        <f>IF(G424="","Missing OEWS wage",IF(H424="","Missing Wharton SOC","Matched"))</f>
        <v/>
      </c>
    </row>
    <row r="425">
      <c r="A425" t="inlineStr">
        <is>
          <t>22</t>
        </is>
      </c>
      <c r="B425" t="inlineStr">
        <is>
          <t>Utilities</t>
        </is>
      </c>
      <c r="C425" t="inlineStr">
        <is>
          <t>13-1161</t>
        </is>
      </c>
      <c r="D425" t="inlineStr">
        <is>
          <t>Market Research Analysts and Marketing Specialists</t>
        </is>
      </c>
      <c r="E425" t="n">
        <v>2570</v>
      </c>
      <c r="F425" t="n">
        <v>102260</v>
      </c>
      <c r="G425">
        <f>IF(OR(E425="",F425=""),"",E425*F425)</f>
        <v/>
      </c>
      <c r="H425" s="41">
        <f>IFERROR(XLOOKUP(C425,'DATA Wharton'!$A$2:$A$785,'DATA Wharton'!$C$2:$C$785),"")</f>
        <v/>
      </c>
      <c r="I425">
        <f>IF(OR(G425="",H425=""),"",G425)</f>
        <v/>
      </c>
      <c r="J425">
        <f>IF(OR(I425="",H425=""),"",I425*H425)</f>
        <v/>
      </c>
      <c r="K425">
        <f>IF(G425="","Missing OEWS wage",IF(H425="","Missing Wharton SOC","Matched"))</f>
        <v/>
      </c>
    </row>
    <row r="426">
      <c r="A426" t="inlineStr">
        <is>
          <t>22</t>
        </is>
      </c>
      <c r="B426" t="inlineStr">
        <is>
          <t>Utilities</t>
        </is>
      </c>
      <c r="C426" t="inlineStr">
        <is>
          <t>13-1199</t>
        </is>
      </c>
      <c r="D426" t="inlineStr">
        <is>
          <t>Business Operations Specialists, All Other</t>
        </is>
      </c>
      <c r="E426" t="n">
        <v>8490</v>
      </c>
      <c r="F426" t="n">
        <v>108770</v>
      </c>
      <c r="G426">
        <f>IF(OR(E426="",F426=""),"",E426*F426)</f>
        <v/>
      </c>
      <c r="H426" s="41">
        <f>IFERROR(XLOOKUP(C426,'DATA Wharton'!$A$2:$A$785,'DATA Wharton'!$C$2:$C$785),"")</f>
        <v/>
      </c>
      <c r="I426">
        <f>IF(OR(G426="",H426=""),"",G426)</f>
        <v/>
      </c>
      <c r="J426">
        <f>IF(OR(I426="",H426=""),"",I426*H426)</f>
        <v/>
      </c>
      <c r="K426">
        <f>IF(G426="","Missing OEWS wage",IF(H426="","Missing Wharton SOC","Matched"))</f>
        <v/>
      </c>
    </row>
    <row r="427">
      <c r="A427" t="inlineStr">
        <is>
          <t>22</t>
        </is>
      </c>
      <c r="B427" t="inlineStr">
        <is>
          <t>Utilities</t>
        </is>
      </c>
      <c r="C427" t="inlineStr">
        <is>
          <t>13-2011</t>
        </is>
      </c>
      <c r="D427" t="inlineStr">
        <is>
          <t>Accountants and Auditors</t>
        </is>
      </c>
      <c r="E427" t="n">
        <v>8160</v>
      </c>
      <c r="F427" t="n">
        <v>103260</v>
      </c>
      <c r="G427">
        <f>IF(OR(E427="",F427=""),"",E427*F427)</f>
        <v/>
      </c>
      <c r="H427" s="41">
        <f>IFERROR(XLOOKUP(C427,'DATA Wharton'!$A$2:$A$785,'DATA Wharton'!$C$2:$C$785),"")</f>
        <v/>
      </c>
      <c r="I427">
        <f>IF(OR(G427="",H427=""),"",G427)</f>
        <v/>
      </c>
      <c r="J427">
        <f>IF(OR(I427="",H427=""),"",I427*H427)</f>
        <v/>
      </c>
      <c r="K427">
        <f>IF(G427="","Missing OEWS wage",IF(H427="","Missing Wharton SOC","Matched"))</f>
        <v/>
      </c>
    </row>
    <row r="428">
      <c r="A428" t="inlineStr">
        <is>
          <t>22</t>
        </is>
      </c>
      <c r="B428" t="inlineStr">
        <is>
          <t>Utilities</t>
        </is>
      </c>
      <c r="C428" t="inlineStr">
        <is>
          <t>13-2020</t>
        </is>
      </c>
      <c r="D428" t="inlineStr">
        <is>
          <t>Property Appraisers and Assessors</t>
        </is>
      </c>
      <c r="E428" t="n">
        <v>60</v>
      </c>
      <c r="F428" t="n">
        <v>85600</v>
      </c>
      <c r="G428">
        <f>IF(OR(E428="",F428=""),"",E428*F428)</f>
        <v/>
      </c>
      <c r="H428" s="41">
        <f>IFERROR(XLOOKUP(C428,'DATA Wharton'!$A$2:$A$785,'DATA Wharton'!$C$2:$C$785),"")</f>
        <v/>
      </c>
      <c r="I428">
        <f>IF(OR(G428="",H428=""),"",G428)</f>
        <v/>
      </c>
      <c r="J428">
        <f>IF(OR(I428="",H428=""),"",I428*H428)</f>
        <v/>
      </c>
      <c r="K428">
        <f>IF(G428="","Missing OEWS wage",IF(H428="","Missing Wharton SOC","Matched"))</f>
        <v/>
      </c>
    </row>
    <row r="429">
      <c r="A429" t="inlineStr">
        <is>
          <t>22</t>
        </is>
      </c>
      <c r="B429" t="inlineStr">
        <is>
          <t>Utilities</t>
        </is>
      </c>
      <c r="C429" t="inlineStr">
        <is>
          <t>13-2031</t>
        </is>
      </c>
      <c r="D429" t="inlineStr">
        <is>
          <t>Budget Analysts</t>
        </is>
      </c>
      <c r="E429" t="n">
        <v>340</v>
      </c>
      <c r="F429" t="n">
        <v>110260</v>
      </c>
      <c r="G429">
        <f>IF(OR(E429="",F429=""),"",E429*F429)</f>
        <v/>
      </c>
      <c r="H429" s="41">
        <f>IFERROR(XLOOKUP(C429,'DATA Wharton'!$A$2:$A$785,'DATA Wharton'!$C$2:$C$785),"")</f>
        <v/>
      </c>
      <c r="I429">
        <f>IF(OR(G429="",H429=""),"",G429)</f>
        <v/>
      </c>
      <c r="J429">
        <f>IF(OR(I429="",H429=""),"",I429*H429)</f>
        <v/>
      </c>
      <c r="K429">
        <f>IF(G429="","Missing OEWS wage",IF(H429="","Missing Wharton SOC","Matched"))</f>
        <v/>
      </c>
    </row>
    <row r="430">
      <c r="A430" t="inlineStr">
        <is>
          <t>22</t>
        </is>
      </c>
      <c r="B430" t="inlineStr">
        <is>
          <t>Utilities</t>
        </is>
      </c>
      <c r="C430" t="inlineStr">
        <is>
          <t>13-2041</t>
        </is>
      </c>
      <c r="D430" t="inlineStr">
        <is>
          <t>Credit Analysts</t>
        </is>
      </c>
      <c r="E430" t="n">
        <v>90</v>
      </c>
      <c r="F430" t="n">
        <v>95630</v>
      </c>
      <c r="G430">
        <f>IF(OR(E430="",F430=""),"",E430*F430)</f>
        <v/>
      </c>
      <c r="H430" s="41">
        <f>IFERROR(XLOOKUP(C430,'DATA Wharton'!$A$2:$A$785,'DATA Wharton'!$C$2:$C$785),"")</f>
        <v/>
      </c>
      <c r="I430">
        <f>IF(OR(G430="",H430=""),"",G430)</f>
        <v/>
      </c>
      <c r="J430">
        <f>IF(OR(I430="",H430=""),"",I430*H430)</f>
        <v/>
      </c>
      <c r="K430">
        <f>IF(G430="","Missing OEWS wage",IF(H430="","Missing Wharton SOC","Matched"))</f>
        <v/>
      </c>
    </row>
    <row r="431">
      <c r="A431" t="inlineStr">
        <is>
          <t>22</t>
        </is>
      </c>
      <c r="B431" t="inlineStr">
        <is>
          <t>Utilities</t>
        </is>
      </c>
      <c r="C431" t="inlineStr">
        <is>
          <t>13-2051</t>
        </is>
      </c>
      <c r="D431" t="inlineStr">
        <is>
          <t>Financial and Investment Analysts</t>
        </is>
      </c>
      <c r="E431" t="n">
        <v>2490</v>
      </c>
      <c r="F431" t="n">
        <v>115450</v>
      </c>
      <c r="G431">
        <f>IF(OR(E431="",F431=""),"",E431*F431)</f>
        <v/>
      </c>
      <c r="H431" s="41">
        <f>IFERROR(XLOOKUP(C431,'DATA Wharton'!$A$2:$A$785,'DATA Wharton'!$C$2:$C$785),"")</f>
        <v/>
      </c>
      <c r="I431">
        <f>IF(OR(G431="",H431=""),"",G431)</f>
        <v/>
      </c>
      <c r="J431">
        <f>IF(OR(I431="",H431=""),"",I431*H431)</f>
        <v/>
      </c>
      <c r="K431">
        <f>IF(G431="","Missing OEWS wage",IF(H431="","Missing Wharton SOC","Matched"))</f>
        <v/>
      </c>
    </row>
    <row r="432">
      <c r="A432" t="inlineStr">
        <is>
          <t>22</t>
        </is>
      </c>
      <c r="B432" t="inlineStr">
        <is>
          <t>Utilities</t>
        </is>
      </c>
      <c r="C432" t="inlineStr">
        <is>
          <t>13-2054</t>
        </is>
      </c>
      <c r="D432" t="inlineStr">
        <is>
          <t>Financial Risk Specialists</t>
        </is>
      </c>
      <c r="E432" t="n">
        <v>230</v>
      </c>
      <c r="F432" t="n">
        <v>134550</v>
      </c>
      <c r="G432">
        <f>IF(OR(E432="",F432=""),"",E432*F432)</f>
        <v/>
      </c>
      <c r="H432" s="41">
        <f>IFERROR(XLOOKUP(C432,'DATA Wharton'!$A$2:$A$785,'DATA Wharton'!$C$2:$C$785),"")</f>
        <v/>
      </c>
      <c r="I432">
        <f>IF(OR(G432="",H432=""),"",G432)</f>
        <v/>
      </c>
      <c r="J432">
        <f>IF(OR(I432="",H432=""),"",I432*H432)</f>
        <v/>
      </c>
      <c r="K432">
        <f>IF(G432="","Missing OEWS wage",IF(H432="","Missing Wharton SOC","Matched"))</f>
        <v/>
      </c>
    </row>
    <row r="433">
      <c r="A433" t="inlineStr">
        <is>
          <t>22</t>
        </is>
      </c>
      <c r="B433" t="inlineStr">
        <is>
          <t>Utilities</t>
        </is>
      </c>
      <c r="C433" t="inlineStr">
        <is>
          <t>13-2099</t>
        </is>
      </c>
      <c r="D433" t="inlineStr">
        <is>
          <t>Financial Specialists, All Other</t>
        </is>
      </c>
      <c r="E433" t="n">
        <v>570</v>
      </c>
      <c r="F433" t="n">
        <v>121120</v>
      </c>
      <c r="G433">
        <f>IF(OR(E433="",F433=""),"",E433*F433)</f>
        <v/>
      </c>
      <c r="H433" s="41">
        <f>IFERROR(XLOOKUP(C433,'DATA Wharton'!$A$2:$A$785,'DATA Wharton'!$C$2:$C$785),"")</f>
        <v/>
      </c>
      <c r="I433">
        <f>IF(OR(G433="",H433=""),"",G433)</f>
        <v/>
      </c>
      <c r="J433">
        <f>IF(OR(I433="",H433=""),"",I433*H433)</f>
        <v/>
      </c>
      <c r="K433">
        <f>IF(G433="","Missing OEWS wage",IF(H433="","Missing Wharton SOC","Matched"))</f>
        <v/>
      </c>
    </row>
    <row r="434">
      <c r="A434" t="inlineStr">
        <is>
          <t>22</t>
        </is>
      </c>
      <c r="B434" t="inlineStr">
        <is>
          <t>Utilities</t>
        </is>
      </c>
      <c r="C434" t="inlineStr">
        <is>
          <t>15-1211</t>
        </is>
      </c>
      <c r="D434" t="inlineStr">
        <is>
          <t>Computer Systems Analysts</t>
        </is>
      </c>
      <c r="E434" t="n">
        <v>4020</v>
      </c>
      <c r="F434" t="n">
        <v>120310</v>
      </c>
      <c r="G434">
        <f>IF(OR(E434="",F434=""),"",E434*F434)</f>
        <v/>
      </c>
      <c r="H434" s="41">
        <f>IFERROR(XLOOKUP(C434,'DATA Wharton'!$A$2:$A$785,'DATA Wharton'!$C$2:$C$785),"")</f>
        <v/>
      </c>
      <c r="I434">
        <f>IF(OR(G434="",H434=""),"",G434)</f>
        <v/>
      </c>
      <c r="J434">
        <f>IF(OR(I434="",H434=""),"",I434*H434)</f>
        <v/>
      </c>
      <c r="K434">
        <f>IF(G434="","Missing OEWS wage",IF(H434="","Missing Wharton SOC","Matched"))</f>
        <v/>
      </c>
    </row>
    <row r="435">
      <c r="A435" t="inlineStr">
        <is>
          <t>22</t>
        </is>
      </c>
      <c r="B435" t="inlineStr">
        <is>
          <t>Utilities</t>
        </is>
      </c>
      <c r="C435" t="inlineStr">
        <is>
          <t>15-1212</t>
        </is>
      </c>
      <c r="D435" t="inlineStr">
        <is>
          <t>Information Security Analysts</t>
        </is>
      </c>
      <c r="E435" t="n">
        <v>1410</v>
      </c>
      <c r="F435" t="n">
        <v>121860</v>
      </c>
      <c r="G435">
        <f>IF(OR(E435="",F435=""),"",E435*F435)</f>
        <v/>
      </c>
      <c r="H435" s="41">
        <f>IFERROR(XLOOKUP(C435,'DATA Wharton'!$A$2:$A$785,'DATA Wharton'!$C$2:$C$785),"")</f>
        <v/>
      </c>
      <c r="I435">
        <f>IF(OR(G435="",H435=""),"",G435)</f>
        <v/>
      </c>
      <c r="J435">
        <f>IF(OR(I435="",H435=""),"",I435*H435)</f>
        <v/>
      </c>
      <c r="K435">
        <f>IF(G435="","Missing OEWS wage",IF(H435="","Missing Wharton SOC","Matched"))</f>
        <v/>
      </c>
    </row>
    <row r="436">
      <c r="A436" t="inlineStr">
        <is>
          <t>22</t>
        </is>
      </c>
      <c r="B436" t="inlineStr">
        <is>
          <t>Utilities</t>
        </is>
      </c>
      <c r="C436" t="inlineStr">
        <is>
          <t>15-1231</t>
        </is>
      </c>
      <c r="D436" t="inlineStr">
        <is>
          <t>Computer Network Support Specialists</t>
        </is>
      </c>
      <c r="E436" t="n">
        <v>820</v>
      </c>
      <c r="F436" t="n">
        <v>91250</v>
      </c>
      <c r="G436">
        <f>IF(OR(E436="",F436=""),"",E436*F436)</f>
        <v/>
      </c>
      <c r="H436" s="41">
        <f>IFERROR(XLOOKUP(C436,'DATA Wharton'!$A$2:$A$785,'DATA Wharton'!$C$2:$C$785),"")</f>
        <v/>
      </c>
      <c r="I436">
        <f>IF(OR(G436="",H436=""),"",G436)</f>
        <v/>
      </c>
      <c r="J436">
        <f>IF(OR(I436="",H436=""),"",I436*H436)</f>
        <v/>
      </c>
      <c r="K436">
        <f>IF(G436="","Missing OEWS wage",IF(H436="","Missing Wharton SOC","Matched"))</f>
        <v/>
      </c>
    </row>
    <row r="437">
      <c r="A437" t="inlineStr">
        <is>
          <t>22</t>
        </is>
      </c>
      <c r="B437" t="inlineStr">
        <is>
          <t>Utilities</t>
        </is>
      </c>
      <c r="C437" t="inlineStr">
        <is>
          <t>15-1232</t>
        </is>
      </c>
      <c r="D437" t="inlineStr">
        <is>
          <t>Computer User Support Specialists</t>
        </is>
      </c>
      <c r="E437" t="n">
        <v>2690</v>
      </c>
      <c r="F437" t="n">
        <v>86920</v>
      </c>
      <c r="G437">
        <f>IF(OR(E437="",F437=""),"",E437*F437)</f>
        <v/>
      </c>
      <c r="H437" s="41">
        <f>IFERROR(XLOOKUP(C437,'DATA Wharton'!$A$2:$A$785,'DATA Wharton'!$C$2:$C$785),"")</f>
        <v/>
      </c>
      <c r="I437">
        <f>IF(OR(G437="",H437=""),"",G437)</f>
        <v/>
      </c>
      <c r="J437">
        <f>IF(OR(I437="",H437=""),"",I437*H437)</f>
        <v/>
      </c>
      <c r="K437">
        <f>IF(G437="","Missing OEWS wage",IF(H437="","Missing Wharton SOC","Matched"))</f>
        <v/>
      </c>
    </row>
    <row r="438">
      <c r="A438" t="inlineStr">
        <is>
          <t>22</t>
        </is>
      </c>
      <c r="B438" t="inlineStr">
        <is>
          <t>Utilities</t>
        </is>
      </c>
      <c r="C438" t="inlineStr">
        <is>
          <t>15-1241</t>
        </is>
      </c>
      <c r="D438" t="inlineStr">
        <is>
          <t>Computer Network Architects</t>
        </is>
      </c>
      <c r="E438" t="n">
        <v>1560</v>
      </c>
      <c r="F438" t="n">
        <v>128940</v>
      </c>
      <c r="G438">
        <f>IF(OR(E438="",F438=""),"",E438*F438)</f>
        <v/>
      </c>
      <c r="H438" s="41">
        <f>IFERROR(XLOOKUP(C438,'DATA Wharton'!$A$2:$A$785,'DATA Wharton'!$C$2:$C$785),"")</f>
        <v/>
      </c>
      <c r="I438">
        <f>IF(OR(G438="",H438=""),"",G438)</f>
        <v/>
      </c>
      <c r="J438">
        <f>IF(OR(I438="",H438=""),"",I438*H438)</f>
        <v/>
      </c>
      <c r="K438">
        <f>IF(G438="","Missing OEWS wage",IF(H438="","Missing Wharton SOC","Matched"))</f>
        <v/>
      </c>
    </row>
    <row r="439">
      <c r="A439" t="inlineStr">
        <is>
          <t>22</t>
        </is>
      </c>
      <c r="B439" t="inlineStr">
        <is>
          <t>Utilities</t>
        </is>
      </c>
      <c r="C439" t="inlineStr">
        <is>
          <t>15-1242</t>
        </is>
      </c>
      <c r="D439" t="inlineStr">
        <is>
          <t>Database Administrators</t>
        </is>
      </c>
      <c r="E439" t="n">
        <v>420</v>
      </c>
      <c r="F439" t="n">
        <v>120980</v>
      </c>
      <c r="G439">
        <f>IF(OR(E439="",F439=""),"",E439*F439)</f>
        <v/>
      </c>
      <c r="H439" s="41">
        <f>IFERROR(XLOOKUP(C439,'DATA Wharton'!$A$2:$A$785,'DATA Wharton'!$C$2:$C$785),"")</f>
        <v/>
      </c>
      <c r="I439">
        <f>IF(OR(G439="",H439=""),"",G439)</f>
        <v/>
      </c>
      <c r="J439">
        <f>IF(OR(I439="",H439=""),"",I439*H439)</f>
        <v/>
      </c>
      <c r="K439">
        <f>IF(G439="","Missing OEWS wage",IF(H439="","Missing Wharton SOC","Matched"))</f>
        <v/>
      </c>
    </row>
    <row r="440">
      <c r="A440" t="inlineStr">
        <is>
          <t>22</t>
        </is>
      </c>
      <c r="B440" t="inlineStr">
        <is>
          <t>Utilities</t>
        </is>
      </c>
      <c r="C440" t="inlineStr">
        <is>
          <t>15-1243</t>
        </is>
      </c>
      <c r="D440" t="inlineStr">
        <is>
          <t>Database Architects</t>
        </is>
      </c>
      <c r="E440" t="n">
        <v>290</v>
      </c>
      <c r="F440" t="n">
        <v>145230</v>
      </c>
      <c r="G440">
        <f>IF(OR(E440="",F440=""),"",E440*F440)</f>
        <v/>
      </c>
      <c r="H440" s="41">
        <f>IFERROR(XLOOKUP(C440,'DATA Wharton'!$A$2:$A$785,'DATA Wharton'!$C$2:$C$785),"")</f>
        <v/>
      </c>
      <c r="I440">
        <f>IF(OR(G440="",H440=""),"",G440)</f>
        <v/>
      </c>
      <c r="J440">
        <f>IF(OR(I440="",H440=""),"",I440*H440)</f>
        <v/>
      </c>
      <c r="K440">
        <f>IF(G440="","Missing OEWS wage",IF(H440="","Missing Wharton SOC","Matched"))</f>
        <v/>
      </c>
    </row>
    <row r="441">
      <c r="A441" t="inlineStr">
        <is>
          <t>22</t>
        </is>
      </c>
      <c r="B441" t="inlineStr">
        <is>
          <t>Utilities</t>
        </is>
      </c>
      <c r="C441" t="inlineStr">
        <is>
          <t>15-1244</t>
        </is>
      </c>
      <c r="D441" t="inlineStr">
        <is>
          <t>Network and Computer Systems Administrators</t>
        </is>
      </c>
      <c r="E441" t="n">
        <v>2300</v>
      </c>
      <c r="F441" t="n">
        <v>113710</v>
      </c>
      <c r="G441">
        <f>IF(OR(E441="",F441=""),"",E441*F441)</f>
        <v/>
      </c>
      <c r="H441" s="41">
        <f>IFERROR(XLOOKUP(C441,'DATA Wharton'!$A$2:$A$785,'DATA Wharton'!$C$2:$C$785),"")</f>
        <v/>
      </c>
      <c r="I441">
        <f>IF(OR(G441="",H441=""),"",G441)</f>
        <v/>
      </c>
      <c r="J441">
        <f>IF(OR(I441="",H441=""),"",I441*H441)</f>
        <v/>
      </c>
      <c r="K441">
        <f>IF(G441="","Missing OEWS wage",IF(H441="","Missing Wharton SOC","Matched"))</f>
        <v/>
      </c>
    </row>
    <row r="442">
      <c r="A442" t="inlineStr">
        <is>
          <t>22</t>
        </is>
      </c>
      <c r="B442" t="inlineStr">
        <is>
          <t>Utilities</t>
        </is>
      </c>
      <c r="C442" t="inlineStr">
        <is>
          <t>15-1251</t>
        </is>
      </c>
      <c r="D442" t="inlineStr">
        <is>
          <t>Computer Programmers</t>
        </is>
      </c>
      <c r="E442" t="n">
        <v>450</v>
      </c>
      <c r="F442" t="n">
        <v>126390</v>
      </c>
      <c r="G442">
        <f>IF(OR(E442="",F442=""),"",E442*F442)</f>
        <v/>
      </c>
      <c r="H442" s="41">
        <f>IFERROR(XLOOKUP(C442,'DATA Wharton'!$A$2:$A$785,'DATA Wharton'!$C$2:$C$785),"")</f>
        <v/>
      </c>
      <c r="I442">
        <f>IF(OR(G442="",H442=""),"",G442)</f>
        <v/>
      </c>
      <c r="J442">
        <f>IF(OR(I442="",H442=""),"",I442*H442)</f>
        <v/>
      </c>
      <c r="K442">
        <f>IF(G442="","Missing OEWS wage",IF(H442="","Missing Wharton SOC","Matched"))</f>
        <v/>
      </c>
    </row>
    <row r="443">
      <c r="A443" t="inlineStr">
        <is>
          <t>22</t>
        </is>
      </c>
      <c r="B443" t="inlineStr">
        <is>
          <t>Utilities</t>
        </is>
      </c>
      <c r="C443" t="inlineStr">
        <is>
          <t>15-1252</t>
        </is>
      </c>
      <c r="D443" t="inlineStr">
        <is>
          <t>Software Developers</t>
        </is>
      </c>
      <c r="E443" t="n">
        <v>2730</v>
      </c>
      <c r="F443" t="n">
        <v>134960</v>
      </c>
      <c r="G443">
        <f>IF(OR(E443="",F443=""),"",E443*F443)</f>
        <v/>
      </c>
      <c r="H443" s="41">
        <f>IFERROR(XLOOKUP(C443,'DATA Wharton'!$A$2:$A$785,'DATA Wharton'!$C$2:$C$785),"")</f>
        <v/>
      </c>
      <c r="I443">
        <f>IF(OR(G443="",H443=""),"",G443)</f>
        <v/>
      </c>
      <c r="J443">
        <f>IF(OR(I443="",H443=""),"",I443*H443)</f>
        <v/>
      </c>
      <c r="K443">
        <f>IF(G443="","Missing OEWS wage",IF(H443="","Missing Wharton SOC","Matched"))</f>
        <v/>
      </c>
    </row>
    <row r="444">
      <c r="A444" t="inlineStr">
        <is>
          <t>22</t>
        </is>
      </c>
      <c r="B444" t="inlineStr">
        <is>
          <t>Utilities</t>
        </is>
      </c>
      <c r="C444" t="inlineStr">
        <is>
          <t>15-1253</t>
        </is>
      </c>
      <c r="D444" t="inlineStr">
        <is>
          <t>Software Quality Assurance Analysts and Testers</t>
        </is>
      </c>
      <c r="E444" t="n">
        <v>250</v>
      </c>
      <c r="F444" t="n">
        <v>114320</v>
      </c>
      <c r="G444">
        <f>IF(OR(E444="",F444=""),"",E444*F444)</f>
        <v/>
      </c>
      <c r="H444" s="41">
        <f>IFERROR(XLOOKUP(C444,'DATA Wharton'!$A$2:$A$785,'DATA Wharton'!$C$2:$C$785),"")</f>
        <v/>
      </c>
      <c r="I444">
        <f>IF(OR(G444="",H444=""),"",G444)</f>
        <v/>
      </c>
      <c r="J444">
        <f>IF(OR(I444="",H444=""),"",I444*H444)</f>
        <v/>
      </c>
      <c r="K444">
        <f>IF(G444="","Missing OEWS wage",IF(H444="","Missing Wharton SOC","Matched"))</f>
        <v/>
      </c>
    </row>
    <row r="445">
      <c r="A445" t="inlineStr">
        <is>
          <t>22</t>
        </is>
      </c>
      <c r="B445" t="inlineStr">
        <is>
          <t>Utilities</t>
        </is>
      </c>
      <c r="C445" t="inlineStr">
        <is>
          <t>15-1254</t>
        </is>
      </c>
      <c r="D445" t="inlineStr">
        <is>
          <t>Web Developers</t>
        </is>
      </c>
      <c r="E445" t="n">
        <v>50</v>
      </c>
      <c r="F445" t="n">
        <v>115450</v>
      </c>
      <c r="G445">
        <f>IF(OR(E445="",F445=""),"",E445*F445)</f>
        <v/>
      </c>
      <c r="H445" s="41">
        <f>IFERROR(XLOOKUP(C445,'DATA Wharton'!$A$2:$A$785,'DATA Wharton'!$C$2:$C$785),"")</f>
        <v/>
      </c>
      <c r="I445">
        <f>IF(OR(G445="",H445=""),"",G445)</f>
        <v/>
      </c>
      <c r="J445">
        <f>IF(OR(I445="",H445=""),"",I445*H445)</f>
        <v/>
      </c>
      <c r="K445">
        <f>IF(G445="","Missing OEWS wage",IF(H445="","Missing Wharton SOC","Matched"))</f>
        <v/>
      </c>
    </row>
    <row r="446">
      <c r="A446" t="inlineStr">
        <is>
          <t>22</t>
        </is>
      </c>
      <c r="B446" t="inlineStr">
        <is>
          <t>Utilities</t>
        </is>
      </c>
      <c r="C446" t="inlineStr">
        <is>
          <t>15-1255</t>
        </is>
      </c>
      <c r="D446" t="inlineStr">
        <is>
          <t>Web and Digital Interface Designers</t>
        </is>
      </c>
      <c r="E446" t="n">
        <v>120</v>
      </c>
      <c r="F446" t="n">
        <v>121290</v>
      </c>
      <c r="G446">
        <f>IF(OR(E446="",F446=""),"",E446*F446)</f>
        <v/>
      </c>
      <c r="H446" s="41">
        <f>IFERROR(XLOOKUP(C446,'DATA Wharton'!$A$2:$A$785,'DATA Wharton'!$C$2:$C$785),"")</f>
        <v/>
      </c>
      <c r="I446">
        <f>IF(OR(G446="",H446=""),"",G446)</f>
        <v/>
      </c>
      <c r="J446">
        <f>IF(OR(I446="",H446=""),"",I446*H446)</f>
        <v/>
      </c>
      <c r="K446">
        <f>IF(G446="","Missing OEWS wage",IF(H446="","Missing Wharton SOC","Matched"))</f>
        <v/>
      </c>
    </row>
    <row r="447">
      <c r="A447" t="inlineStr">
        <is>
          <t>22</t>
        </is>
      </c>
      <c r="B447" t="inlineStr">
        <is>
          <t>Utilities</t>
        </is>
      </c>
      <c r="C447" t="inlineStr">
        <is>
          <t>15-1299</t>
        </is>
      </c>
      <c r="D447" t="inlineStr">
        <is>
          <t>Computer Occupations, All Other</t>
        </is>
      </c>
      <c r="E447" t="n">
        <v>2550</v>
      </c>
      <c r="F447" t="n">
        <v>105490</v>
      </c>
      <c r="G447">
        <f>IF(OR(E447="",F447=""),"",E447*F447)</f>
        <v/>
      </c>
      <c r="H447" s="41">
        <f>IFERROR(XLOOKUP(C447,'DATA Wharton'!$A$2:$A$785,'DATA Wharton'!$C$2:$C$785),"")</f>
        <v/>
      </c>
      <c r="I447">
        <f>IF(OR(G447="",H447=""),"",G447)</f>
        <v/>
      </c>
      <c r="J447">
        <f>IF(OR(I447="",H447=""),"",I447*H447)</f>
        <v/>
      </c>
      <c r="K447">
        <f>IF(G447="","Missing OEWS wage",IF(H447="","Missing Wharton SOC","Matched"))</f>
        <v/>
      </c>
    </row>
    <row r="448">
      <c r="A448" t="inlineStr">
        <is>
          <t>22</t>
        </is>
      </c>
      <c r="B448" t="inlineStr">
        <is>
          <t>Utilities</t>
        </is>
      </c>
      <c r="C448" t="inlineStr">
        <is>
          <t>15-2031</t>
        </is>
      </c>
      <c r="D448" t="inlineStr">
        <is>
          <t>Operations Research Analysts</t>
        </is>
      </c>
      <c r="E448" t="n">
        <v>1090</v>
      </c>
      <c r="F448" t="n">
        <v>108210</v>
      </c>
      <c r="G448">
        <f>IF(OR(E448="",F448=""),"",E448*F448)</f>
        <v/>
      </c>
      <c r="H448" s="41">
        <f>IFERROR(XLOOKUP(C448,'DATA Wharton'!$A$2:$A$785,'DATA Wharton'!$C$2:$C$785),"")</f>
        <v/>
      </c>
      <c r="I448">
        <f>IF(OR(G448="",H448=""),"",G448)</f>
        <v/>
      </c>
      <c r="J448">
        <f>IF(OR(I448="",H448=""),"",I448*H448)</f>
        <v/>
      </c>
      <c r="K448">
        <f>IF(G448="","Missing OEWS wage",IF(H448="","Missing Wharton SOC","Matched"))</f>
        <v/>
      </c>
    </row>
    <row r="449">
      <c r="A449" t="inlineStr">
        <is>
          <t>22</t>
        </is>
      </c>
      <c r="B449" t="inlineStr">
        <is>
          <t>Utilities</t>
        </is>
      </c>
      <c r="C449" t="inlineStr">
        <is>
          <t>15-2051</t>
        </is>
      </c>
      <c r="D449" t="inlineStr">
        <is>
          <t>Data Scientists</t>
        </is>
      </c>
      <c r="E449" t="n">
        <v>1490</v>
      </c>
      <c r="F449" t="n">
        <v>121820</v>
      </c>
      <c r="G449">
        <f>IF(OR(E449="",F449=""),"",E449*F449)</f>
        <v/>
      </c>
      <c r="H449" s="41">
        <f>IFERROR(XLOOKUP(C449,'DATA Wharton'!$A$2:$A$785,'DATA Wharton'!$C$2:$C$785),"")</f>
        <v/>
      </c>
      <c r="I449">
        <f>IF(OR(G449="",H449=""),"",G449)</f>
        <v/>
      </c>
      <c r="J449">
        <f>IF(OR(I449="",H449=""),"",I449*H449)</f>
        <v/>
      </c>
      <c r="K449">
        <f>IF(G449="","Missing OEWS wage",IF(H449="","Missing Wharton SOC","Matched"))</f>
        <v/>
      </c>
    </row>
    <row r="450">
      <c r="A450" t="inlineStr">
        <is>
          <t>22</t>
        </is>
      </c>
      <c r="B450" t="inlineStr">
        <is>
          <t>Utilities</t>
        </is>
      </c>
      <c r="C450" t="inlineStr">
        <is>
          <t>17-1011</t>
        </is>
      </c>
      <c r="D450" t="inlineStr">
        <is>
          <t>Architects, Except Landscape and Naval</t>
        </is>
      </c>
      <c r="E450" t="n">
        <v>60</v>
      </c>
      <c r="F450" t="n">
        <v>133850</v>
      </c>
      <c r="G450">
        <f>IF(OR(E450="",F450=""),"",E450*F450)</f>
        <v/>
      </c>
      <c r="H450" s="41">
        <f>IFERROR(XLOOKUP(C450,'DATA Wharton'!$A$2:$A$785,'DATA Wharton'!$C$2:$C$785),"")</f>
        <v/>
      </c>
      <c r="I450">
        <f>IF(OR(G450="",H450=""),"",G450)</f>
        <v/>
      </c>
      <c r="J450">
        <f>IF(OR(I450="",H450=""),"",I450*H450)</f>
        <v/>
      </c>
      <c r="K450">
        <f>IF(G450="","Missing OEWS wage",IF(H450="","Missing Wharton SOC","Matched"))</f>
        <v/>
      </c>
    </row>
    <row r="451">
      <c r="A451" t="inlineStr">
        <is>
          <t>22</t>
        </is>
      </c>
      <c r="B451" t="inlineStr">
        <is>
          <t>Utilities</t>
        </is>
      </c>
      <c r="C451" t="inlineStr">
        <is>
          <t>17-1021</t>
        </is>
      </c>
      <c r="D451" t="inlineStr">
        <is>
          <t>Cartographers and Photogrammetrists</t>
        </is>
      </c>
      <c r="E451" t="n">
        <v>920</v>
      </c>
      <c r="F451" t="n">
        <v>102190</v>
      </c>
      <c r="G451">
        <f>IF(OR(E451="",F451=""),"",E451*F451)</f>
        <v/>
      </c>
      <c r="H451" s="41">
        <f>IFERROR(XLOOKUP(C451,'DATA Wharton'!$A$2:$A$785,'DATA Wharton'!$C$2:$C$785),"")</f>
        <v/>
      </c>
      <c r="I451">
        <f>IF(OR(G451="",H451=""),"",G451)</f>
        <v/>
      </c>
      <c r="J451">
        <f>IF(OR(I451="",H451=""),"",I451*H451)</f>
        <v/>
      </c>
      <c r="K451">
        <f>IF(G451="","Missing OEWS wage",IF(H451="","Missing Wharton SOC","Matched"))</f>
        <v/>
      </c>
    </row>
    <row r="452">
      <c r="A452" t="inlineStr">
        <is>
          <t>22</t>
        </is>
      </c>
      <c r="B452" t="inlineStr">
        <is>
          <t>Utilities</t>
        </is>
      </c>
      <c r="C452" t="inlineStr">
        <is>
          <t>17-1022</t>
        </is>
      </c>
      <c r="D452" t="inlineStr">
        <is>
          <t>Surveyors</t>
        </is>
      </c>
      <c r="E452" t="n">
        <v>660</v>
      </c>
      <c r="F452" t="n">
        <v>96190</v>
      </c>
      <c r="G452">
        <f>IF(OR(E452="",F452=""),"",E452*F452)</f>
        <v/>
      </c>
      <c r="H452" s="41">
        <f>IFERROR(XLOOKUP(C452,'DATA Wharton'!$A$2:$A$785,'DATA Wharton'!$C$2:$C$785),"")</f>
        <v/>
      </c>
      <c r="I452">
        <f>IF(OR(G452="",H452=""),"",G452)</f>
        <v/>
      </c>
      <c r="J452">
        <f>IF(OR(I452="",H452=""),"",I452*H452)</f>
        <v/>
      </c>
      <c r="K452">
        <f>IF(G452="","Missing OEWS wage",IF(H452="","Missing Wharton SOC","Matched"))</f>
        <v/>
      </c>
    </row>
    <row r="453">
      <c r="A453" t="inlineStr">
        <is>
          <t>22</t>
        </is>
      </c>
      <c r="B453" t="inlineStr">
        <is>
          <t>Utilities</t>
        </is>
      </c>
      <c r="C453" t="inlineStr">
        <is>
          <t>17-2021</t>
        </is>
      </c>
      <c r="D453" t="inlineStr">
        <is>
          <t>Agricultural Engineers</t>
        </is>
      </c>
      <c r="E453" t="n">
        <v>30</v>
      </c>
      <c r="F453" t="n">
        <v>89840</v>
      </c>
      <c r="G453">
        <f>IF(OR(E453="",F453=""),"",E453*F453)</f>
        <v/>
      </c>
      <c r="H453" s="41">
        <f>IFERROR(XLOOKUP(C453,'DATA Wharton'!$A$2:$A$785,'DATA Wharton'!$C$2:$C$785),"")</f>
        <v/>
      </c>
      <c r="I453">
        <f>IF(OR(G453="",H453=""),"",G453)</f>
        <v/>
      </c>
      <c r="J453">
        <f>IF(OR(I453="",H453=""),"",I453*H453)</f>
        <v/>
      </c>
      <c r="K453">
        <f>IF(G453="","Missing OEWS wage",IF(H453="","Missing Wharton SOC","Matched"))</f>
        <v/>
      </c>
    </row>
    <row r="454">
      <c r="A454" t="inlineStr">
        <is>
          <t>22</t>
        </is>
      </c>
      <c r="B454" t="inlineStr">
        <is>
          <t>Utilities</t>
        </is>
      </c>
      <c r="C454" t="inlineStr">
        <is>
          <t>17-2041</t>
        </is>
      </c>
      <c r="D454" t="inlineStr">
        <is>
          <t>Chemical Engineers</t>
        </is>
      </c>
      <c r="E454" t="n">
        <v>190</v>
      </c>
      <c r="F454" t="n">
        <v>119450</v>
      </c>
      <c r="G454">
        <f>IF(OR(E454="",F454=""),"",E454*F454)</f>
        <v/>
      </c>
      <c r="H454" s="41">
        <f>IFERROR(XLOOKUP(C454,'DATA Wharton'!$A$2:$A$785,'DATA Wharton'!$C$2:$C$785),"")</f>
        <v/>
      </c>
      <c r="I454">
        <f>IF(OR(G454="",H454=""),"",G454)</f>
        <v/>
      </c>
      <c r="J454">
        <f>IF(OR(I454="",H454=""),"",I454*H454)</f>
        <v/>
      </c>
      <c r="K454">
        <f>IF(G454="","Missing OEWS wage",IF(H454="","Missing Wharton SOC","Matched"))</f>
        <v/>
      </c>
    </row>
    <row r="455">
      <c r="A455" t="inlineStr">
        <is>
          <t>22</t>
        </is>
      </c>
      <c r="B455" t="inlineStr">
        <is>
          <t>Utilities</t>
        </is>
      </c>
      <c r="C455" t="inlineStr">
        <is>
          <t>17-2051</t>
        </is>
      </c>
      <c r="D455" t="inlineStr">
        <is>
          <t>Civil Engineers</t>
        </is>
      </c>
      <c r="E455" t="n">
        <v>2230</v>
      </c>
      <c r="F455" t="n">
        <v>119120</v>
      </c>
      <c r="G455">
        <f>IF(OR(E455="",F455=""),"",E455*F455)</f>
        <v/>
      </c>
      <c r="H455" s="41">
        <f>IFERROR(XLOOKUP(C455,'DATA Wharton'!$A$2:$A$785,'DATA Wharton'!$C$2:$C$785),"")</f>
        <v/>
      </c>
      <c r="I455">
        <f>IF(OR(G455="",H455=""),"",G455)</f>
        <v/>
      </c>
      <c r="J455">
        <f>IF(OR(I455="",H455=""),"",I455*H455)</f>
        <v/>
      </c>
      <c r="K455">
        <f>IF(G455="","Missing OEWS wage",IF(H455="","Missing Wharton SOC","Matched"))</f>
        <v/>
      </c>
    </row>
    <row r="456">
      <c r="A456" t="inlineStr">
        <is>
          <t>22</t>
        </is>
      </c>
      <c r="B456" t="inlineStr">
        <is>
          <t>Utilities</t>
        </is>
      </c>
      <c r="C456" t="inlineStr">
        <is>
          <t>17-2061</t>
        </is>
      </c>
      <c r="D456" t="inlineStr">
        <is>
          <t>Computer Hardware Engineers</t>
        </is>
      </c>
      <c r="E456" t="n">
        <v>60</v>
      </c>
      <c r="F456" t="n">
        <v>138990</v>
      </c>
      <c r="G456">
        <f>IF(OR(E456="",F456=""),"",E456*F456)</f>
        <v/>
      </c>
      <c r="H456" s="41">
        <f>IFERROR(XLOOKUP(C456,'DATA Wharton'!$A$2:$A$785,'DATA Wharton'!$C$2:$C$785),"")</f>
        <v/>
      </c>
      <c r="I456">
        <f>IF(OR(G456="",H456=""),"",G456)</f>
        <v/>
      </c>
      <c r="J456">
        <f>IF(OR(I456="",H456=""),"",I456*H456)</f>
        <v/>
      </c>
      <c r="K456">
        <f>IF(G456="","Missing OEWS wage",IF(H456="","Missing Wharton SOC","Matched"))</f>
        <v/>
      </c>
    </row>
    <row r="457">
      <c r="A457" t="inlineStr">
        <is>
          <t>22</t>
        </is>
      </c>
      <c r="B457" t="inlineStr">
        <is>
          <t>Utilities</t>
        </is>
      </c>
      <c r="C457" t="inlineStr">
        <is>
          <t>17-2071</t>
        </is>
      </c>
      <c r="D457" t="inlineStr">
        <is>
          <t>Electrical Engineers</t>
        </is>
      </c>
      <c r="E457" t="n">
        <v>22270</v>
      </c>
      <c r="F457" t="n">
        <v>122280</v>
      </c>
      <c r="G457">
        <f>IF(OR(E457="",F457=""),"",E457*F457)</f>
        <v/>
      </c>
      <c r="H457" s="41">
        <f>IFERROR(XLOOKUP(C457,'DATA Wharton'!$A$2:$A$785,'DATA Wharton'!$C$2:$C$785),"")</f>
        <v/>
      </c>
      <c r="I457">
        <f>IF(OR(G457="",H457=""),"",G457)</f>
        <v/>
      </c>
      <c r="J457">
        <f>IF(OR(I457="",H457=""),"",I457*H457)</f>
        <v/>
      </c>
      <c r="K457">
        <f>IF(G457="","Missing OEWS wage",IF(H457="","Missing Wharton SOC","Matched"))</f>
        <v/>
      </c>
    </row>
    <row r="458">
      <c r="A458" t="inlineStr">
        <is>
          <t>22</t>
        </is>
      </c>
      <c r="B458" t="inlineStr">
        <is>
          <t>Utilities</t>
        </is>
      </c>
      <c r="C458" t="inlineStr">
        <is>
          <t>17-2072</t>
        </is>
      </c>
      <c r="D458" t="inlineStr">
        <is>
          <t>Electronics Engineers, Except Computer</t>
        </is>
      </c>
      <c r="E458" t="n">
        <v>280</v>
      </c>
      <c r="F458" t="n">
        <v>132680</v>
      </c>
      <c r="G458">
        <f>IF(OR(E458="",F458=""),"",E458*F458)</f>
        <v/>
      </c>
      <c r="H458" s="41">
        <f>IFERROR(XLOOKUP(C458,'DATA Wharton'!$A$2:$A$785,'DATA Wharton'!$C$2:$C$785),"")</f>
        <v/>
      </c>
      <c r="I458">
        <f>IF(OR(G458="",H458=""),"",G458)</f>
        <v/>
      </c>
      <c r="J458">
        <f>IF(OR(I458="",H458=""),"",I458*H458)</f>
        <v/>
      </c>
      <c r="K458">
        <f>IF(G458="","Missing OEWS wage",IF(H458="","Missing Wharton SOC","Matched"))</f>
        <v/>
      </c>
    </row>
    <row r="459">
      <c r="A459" t="inlineStr">
        <is>
          <t>22</t>
        </is>
      </c>
      <c r="B459" t="inlineStr">
        <is>
          <t>Utilities</t>
        </is>
      </c>
      <c r="C459" t="inlineStr">
        <is>
          <t>17-2081</t>
        </is>
      </c>
      <c r="D459" t="inlineStr">
        <is>
          <t>Environmental Engineers</t>
        </is>
      </c>
      <c r="E459" t="n">
        <v>550</v>
      </c>
      <c r="F459" t="n">
        <v>125800</v>
      </c>
      <c r="G459">
        <f>IF(OR(E459="",F459=""),"",E459*F459)</f>
        <v/>
      </c>
      <c r="H459" s="41">
        <f>IFERROR(XLOOKUP(C459,'DATA Wharton'!$A$2:$A$785,'DATA Wharton'!$C$2:$C$785),"")</f>
        <v/>
      </c>
      <c r="I459">
        <f>IF(OR(G459="",H459=""),"",G459)</f>
        <v/>
      </c>
      <c r="J459">
        <f>IF(OR(I459="",H459=""),"",I459*H459)</f>
        <v/>
      </c>
      <c r="K459">
        <f>IF(G459="","Missing OEWS wage",IF(H459="","Missing Wharton SOC","Matched"))</f>
        <v/>
      </c>
    </row>
    <row r="460">
      <c r="A460" t="inlineStr">
        <is>
          <t>22</t>
        </is>
      </c>
      <c r="B460" t="inlineStr">
        <is>
          <t>Utilities</t>
        </is>
      </c>
      <c r="C460" t="inlineStr">
        <is>
          <t>17-2111</t>
        </is>
      </c>
      <c r="D460" t="inlineStr">
        <is>
          <t>Health and Safety Engineers, Except Mining Safety Engineers and Inspectors</t>
        </is>
      </c>
      <c r="E460" t="n">
        <v>500</v>
      </c>
      <c r="F460" t="n">
        <v>126290</v>
      </c>
      <c r="G460">
        <f>IF(OR(E460="",F460=""),"",E460*F460)</f>
        <v/>
      </c>
      <c r="H460" s="41">
        <f>IFERROR(XLOOKUP(C460,'DATA Wharton'!$A$2:$A$785,'DATA Wharton'!$C$2:$C$785),"")</f>
        <v/>
      </c>
      <c r="I460">
        <f>IF(OR(G460="",H460=""),"",G460)</f>
        <v/>
      </c>
      <c r="J460">
        <f>IF(OR(I460="",H460=""),"",I460*H460)</f>
        <v/>
      </c>
      <c r="K460">
        <f>IF(G460="","Missing OEWS wage",IF(H460="","Missing Wharton SOC","Matched"))</f>
        <v/>
      </c>
    </row>
    <row r="461">
      <c r="A461" t="inlineStr">
        <is>
          <t>22</t>
        </is>
      </c>
      <c r="B461" t="inlineStr">
        <is>
          <t>Utilities</t>
        </is>
      </c>
      <c r="C461" t="inlineStr">
        <is>
          <t>17-2112</t>
        </is>
      </c>
      <c r="D461" t="inlineStr">
        <is>
          <t>Industrial Engineers</t>
        </is>
      </c>
      <c r="E461" t="n">
        <v>1400</v>
      </c>
      <c r="F461" t="n">
        <v>121470</v>
      </c>
      <c r="G461">
        <f>IF(OR(E461="",F461=""),"",E461*F461)</f>
        <v/>
      </c>
      <c r="H461" s="41">
        <f>IFERROR(XLOOKUP(C461,'DATA Wharton'!$A$2:$A$785,'DATA Wharton'!$C$2:$C$785),"")</f>
        <v/>
      </c>
      <c r="I461">
        <f>IF(OR(G461="",H461=""),"",G461)</f>
        <v/>
      </c>
      <c r="J461">
        <f>IF(OR(I461="",H461=""),"",I461*H461)</f>
        <v/>
      </c>
      <c r="K461">
        <f>IF(G461="","Missing OEWS wage",IF(H461="","Missing Wharton SOC","Matched"))</f>
        <v/>
      </c>
    </row>
    <row r="462">
      <c r="A462" t="inlineStr">
        <is>
          <t>22</t>
        </is>
      </c>
      <c r="B462" t="inlineStr">
        <is>
          <t>Utilities</t>
        </is>
      </c>
      <c r="C462" t="inlineStr">
        <is>
          <t>17-2131</t>
        </is>
      </c>
      <c r="D462" t="inlineStr">
        <is>
          <t>Materials Engineers</t>
        </is>
      </c>
      <c r="E462" t="n">
        <v>110</v>
      </c>
      <c r="F462" t="n">
        <v>111630</v>
      </c>
      <c r="G462">
        <f>IF(OR(E462="",F462=""),"",E462*F462)</f>
        <v/>
      </c>
      <c r="H462" s="41">
        <f>IFERROR(XLOOKUP(C462,'DATA Wharton'!$A$2:$A$785,'DATA Wharton'!$C$2:$C$785),"")</f>
        <v/>
      </c>
      <c r="I462">
        <f>IF(OR(G462="",H462=""),"",G462)</f>
        <v/>
      </c>
      <c r="J462">
        <f>IF(OR(I462="",H462=""),"",I462*H462)</f>
        <v/>
      </c>
      <c r="K462">
        <f>IF(G462="","Missing OEWS wage",IF(H462="","Missing Wharton SOC","Matched"))</f>
        <v/>
      </c>
    </row>
    <row r="463">
      <c r="A463" t="inlineStr">
        <is>
          <t>22</t>
        </is>
      </c>
      <c r="B463" t="inlineStr">
        <is>
          <t>Utilities</t>
        </is>
      </c>
      <c r="C463" t="inlineStr">
        <is>
          <t>17-2141</t>
        </is>
      </c>
      <c r="D463" t="inlineStr">
        <is>
          <t>Mechanical Engineers</t>
        </is>
      </c>
      <c r="E463" t="n">
        <v>1870</v>
      </c>
      <c r="F463" t="n">
        <v>136970</v>
      </c>
      <c r="G463">
        <f>IF(OR(E463="",F463=""),"",E463*F463)</f>
        <v/>
      </c>
      <c r="H463" s="41">
        <f>IFERROR(XLOOKUP(C463,'DATA Wharton'!$A$2:$A$785,'DATA Wharton'!$C$2:$C$785),"")</f>
        <v/>
      </c>
      <c r="I463">
        <f>IF(OR(G463="",H463=""),"",G463)</f>
        <v/>
      </c>
      <c r="J463">
        <f>IF(OR(I463="",H463=""),"",I463*H463)</f>
        <v/>
      </c>
      <c r="K463">
        <f>IF(G463="","Missing OEWS wage",IF(H463="","Missing Wharton SOC","Matched"))</f>
        <v/>
      </c>
    </row>
    <row r="464">
      <c r="A464" t="inlineStr">
        <is>
          <t>22</t>
        </is>
      </c>
      <c r="B464" t="inlineStr">
        <is>
          <t>Utilities</t>
        </is>
      </c>
      <c r="C464" t="inlineStr">
        <is>
          <t>17-2161</t>
        </is>
      </c>
      <c r="D464" t="inlineStr">
        <is>
          <t>Nuclear Engineers</t>
        </is>
      </c>
      <c r="E464" t="n">
        <v>3740</v>
      </c>
      <c r="F464" t="n">
        <v>139420</v>
      </c>
      <c r="G464">
        <f>IF(OR(E464="",F464=""),"",E464*F464)</f>
        <v/>
      </c>
      <c r="H464" s="41">
        <f>IFERROR(XLOOKUP(C464,'DATA Wharton'!$A$2:$A$785,'DATA Wharton'!$C$2:$C$785),"")</f>
        <v/>
      </c>
      <c r="I464">
        <f>IF(OR(G464="",H464=""),"",G464)</f>
        <v/>
      </c>
      <c r="J464">
        <f>IF(OR(I464="",H464=""),"",I464*H464)</f>
        <v/>
      </c>
      <c r="K464">
        <f>IF(G464="","Missing OEWS wage",IF(H464="","Missing Wharton SOC","Matched"))</f>
        <v/>
      </c>
    </row>
    <row r="465">
      <c r="A465" t="inlineStr">
        <is>
          <t>22</t>
        </is>
      </c>
      <c r="B465" t="inlineStr">
        <is>
          <t>Utilities</t>
        </is>
      </c>
      <c r="C465" t="inlineStr">
        <is>
          <t>17-2171</t>
        </is>
      </c>
      <c r="D465" t="inlineStr">
        <is>
          <t>Petroleum Engineers</t>
        </is>
      </c>
      <c r="E465" t="n">
        <v>380</v>
      </c>
      <c r="F465" t="n">
        <v>117290</v>
      </c>
      <c r="G465">
        <f>IF(OR(E465="",F465=""),"",E465*F465)</f>
        <v/>
      </c>
      <c r="H465" s="41">
        <f>IFERROR(XLOOKUP(C465,'DATA Wharton'!$A$2:$A$785,'DATA Wharton'!$C$2:$C$785),"")</f>
        <v/>
      </c>
      <c r="I465">
        <f>IF(OR(G465="",H465=""),"",G465)</f>
        <v/>
      </c>
      <c r="J465">
        <f>IF(OR(I465="",H465=""),"",I465*H465)</f>
        <v/>
      </c>
      <c r="K465">
        <f>IF(G465="","Missing OEWS wage",IF(H465="","Missing Wharton SOC","Matched"))</f>
        <v/>
      </c>
    </row>
    <row r="466">
      <c r="A466" t="inlineStr">
        <is>
          <t>22</t>
        </is>
      </c>
      <c r="B466" t="inlineStr">
        <is>
          <t>Utilities</t>
        </is>
      </c>
      <c r="C466" t="inlineStr">
        <is>
          <t>17-2199</t>
        </is>
      </c>
      <c r="D466" t="inlineStr">
        <is>
          <t>Engineers, All Other</t>
        </is>
      </c>
      <c r="E466" t="n">
        <v>2820</v>
      </c>
      <c r="F466" t="n">
        <v>129070</v>
      </c>
      <c r="G466">
        <f>IF(OR(E466="",F466=""),"",E466*F466)</f>
        <v/>
      </c>
      <c r="H466" s="41">
        <f>IFERROR(XLOOKUP(C466,'DATA Wharton'!$A$2:$A$785,'DATA Wharton'!$C$2:$C$785),"")</f>
        <v/>
      </c>
      <c r="I466">
        <f>IF(OR(G466="",H466=""),"",G466)</f>
        <v/>
      </c>
      <c r="J466">
        <f>IF(OR(I466="",H466=""),"",I466*H466)</f>
        <v/>
      </c>
      <c r="K466">
        <f>IF(G466="","Missing OEWS wage",IF(H466="","Missing Wharton SOC","Matched"))</f>
        <v/>
      </c>
    </row>
    <row r="467">
      <c r="A467" t="inlineStr">
        <is>
          <t>22</t>
        </is>
      </c>
      <c r="B467" t="inlineStr">
        <is>
          <t>Utilities</t>
        </is>
      </c>
      <c r="C467" t="inlineStr">
        <is>
          <t>17-3011</t>
        </is>
      </c>
      <c r="D467" t="inlineStr">
        <is>
          <t>Architectural and Civil Drafters</t>
        </is>
      </c>
      <c r="E467" t="n">
        <v>300</v>
      </c>
      <c r="F467" t="n">
        <v>90170</v>
      </c>
      <c r="G467">
        <f>IF(OR(E467="",F467=""),"",E467*F467)</f>
        <v/>
      </c>
      <c r="H467" s="41">
        <f>IFERROR(XLOOKUP(C467,'DATA Wharton'!$A$2:$A$785,'DATA Wharton'!$C$2:$C$785),"")</f>
        <v/>
      </c>
      <c r="I467">
        <f>IF(OR(G467="",H467=""),"",G467)</f>
        <v/>
      </c>
      <c r="J467">
        <f>IF(OR(I467="",H467=""),"",I467*H467)</f>
        <v/>
      </c>
      <c r="K467">
        <f>IF(G467="","Missing OEWS wage",IF(H467="","Missing Wharton SOC","Matched"))</f>
        <v/>
      </c>
    </row>
    <row r="468">
      <c r="A468" t="inlineStr">
        <is>
          <t>22</t>
        </is>
      </c>
      <c r="B468" t="inlineStr">
        <is>
          <t>Utilities</t>
        </is>
      </c>
      <c r="C468" t="inlineStr">
        <is>
          <t>17-3012</t>
        </is>
      </c>
      <c r="D468" t="inlineStr">
        <is>
          <t>Electrical and Electronics Drafters</t>
        </is>
      </c>
      <c r="E468" t="n">
        <v>2050</v>
      </c>
      <c r="F468" t="n">
        <v>89750</v>
      </c>
      <c r="G468">
        <f>IF(OR(E468="",F468=""),"",E468*F468)</f>
        <v/>
      </c>
      <c r="H468" s="41">
        <f>IFERROR(XLOOKUP(C468,'DATA Wharton'!$A$2:$A$785,'DATA Wharton'!$C$2:$C$785),"")</f>
        <v/>
      </c>
      <c r="I468">
        <f>IF(OR(G468="",H468=""),"",G468)</f>
        <v/>
      </c>
      <c r="J468">
        <f>IF(OR(I468="",H468=""),"",I468*H468)</f>
        <v/>
      </c>
      <c r="K468">
        <f>IF(G468="","Missing OEWS wage",IF(H468="","Missing Wharton SOC","Matched"))</f>
        <v/>
      </c>
    </row>
    <row r="469">
      <c r="A469" t="inlineStr">
        <is>
          <t>22</t>
        </is>
      </c>
      <c r="B469" t="inlineStr">
        <is>
          <t>Utilities</t>
        </is>
      </c>
      <c r="C469" t="inlineStr">
        <is>
          <t>17-3013</t>
        </is>
      </c>
      <c r="D469" t="inlineStr">
        <is>
          <t>Mechanical Drafters</t>
        </is>
      </c>
      <c r="E469" t="n">
        <v>240</v>
      </c>
      <c r="F469" t="n">
        <v>90840</v>
      </c>
      <c r="G469">
        <f>IF(OR(E469="",F469=""),"",E469*F469)</f>
        <v/>
      </c>
      <c r="H469" s="41">
        <f>IFERROR(XLOOKUP(C469,'DATA Wharton'!$A$2:$A$785,'DATA Wharton'!$C$2:$C$785),"")</f>
        <v/>
      </c>
      <c r="I469">
        <f>IF(OR(G469="",H469=""),"",G469)</f>
        <v/>
      </c>
      <c r="J469">
        <f>IF(OR(I469="",H469=""),"",I469*H469)</f>
        <v/>
      </c>
      <c r="K469">
        <f>IF(G469="","Missing OEWS wage",IF(H469="","Missing Wharton SOC","Matched"))</f>
        <v/>
      </c>
    </row>
    <row r="470">
      <c r="A470" t="inlineStr">
        <is>
          <t>22</t>
        </is>
      </c>
      <c r="B470" t="inlineStr">
        <is>
          <t>Utilities</t>
        </is>
      </c>
      <c r="C470" t="inlineStr">
        <is>
          <t>17-3019</t>
        </is>
      </c>
      <c r="D470" t="inlineStr">
        <is>
          <t>Drafters, All Other</t>
        </is>
      </c>
      <c r="E470" t="n">
        <v>140</v>
      </c>
      <c r="F470" t="n">
        <v>105990</v>
      </c>
      <c r="G470">
        <f>IF(OR(E470="",F470=""),"",E470*F470)</f>
        <v/>
      </c>
      <c r="H470" s="41">
        <f>IFERROR(XLOOKUP(C470,'DATA Wharton'!$A$2:$A$785,'DATA Wharton'!$C$2:$C$785),"")</f>
        <v/>
      </c>
      <c r="I470">
        <f>IF(OR(G470="",H470=""),"",G470)</f>
        <v/>
      </c>
      <c r="J470">
        <f>IF(OR(I470="",H470=""),"",I470*H470)</f>
        <v/>
      </c>
      <c r="K470">
        <f>IF(G470="","Missing OEWS wage",IF(H470="","Missing Wharton SOC","Matched"))</f>
        <v/>
      </c>
    </row>
    <row r="471">
      <c r="A471" t="inlineStr">
        <is>
          <t>22</t>
        </is>
      </c>
      <c r="B471" t="inlineStr">
        <is>
          <t>Utilities</t>
        </is>
      </c>
      <c r="C471" t="inlineStr">
        <is>
          <t>17-3022</t>
        </is>
      </c>
      <c r="D471" t="inlineStr">
        <is>
          <t>Civil Engineering Technologists and Technicians</t>
        </is>
      </c>
      <c r="E471" t="n">
        <v>460</v>
      </c>
      <c r="F471" t="n">
        <v>78960</v>
      </c>
      <c r="G471">
        <f>IF(OR(E471="",F471=""),"",E471*F471)</f>
        <v/>
      </c>
      <c r="H471" s="41">
        <f>IFERROR(XLOOKUP(C471,'DATA Wharton'!$A$2:$A$785,'DATA Wharton'!$C$2:$C$785),"")</f>
        <v/>
      </c>
      <c r="I471">
        <f>IF(OR(G471="",H471=""),"",G471)</f>
        <v/>
      </c>
      <c r="J471">
        <f>IF(OR(I471="",H471=""),"",I471*H471)</f>
        <v/>
      </c>
      <c r="K471">
        <f>IF(G471="","Missing OEWS wage",IF(H471="","Missing Wharton SOC","Matched"))</f>
        <v/>
      </c>
    </row>
    <row r="472">
      <c r="A472" t="inlineStr">
        <is>
          <t>22</t>
        </is>
      </c>
      <c r="B472" t="inlineStr">
        <is>
          <t>Utilities</t>
        </is>
      </c>
      <c r="C472" t="inlineStr">
        <is>
          <t>17-3023</t>
        </is>
      </c>
      <c r="D472" t="inlineStr">
        <is>
          <t>Electrical and Electronic Engineering Technologists and Technicians</t>
        </is>
      </c>
      <c r="E472" t="n">
        <v>6310</v>
      </c>
      <c r="F472" t="n">
        <v>97510</v>
      </c>
      <c r="G472">
        <f>IF(OR(E472="",F472=""),"",E472*F472)</f>
        <v/>
      </c>
      <c r="H472" s="41">
        <f>IFERROR(XLOOKUP(C472,'DATA Wharton'!$A$2:$A$785,'DATA Wharton'!$C$2:$C$785),"")</f>
        <v/>
      </c>
      <c r="I472">
        <f>IF(OR(G472="",H472=""),"",G472)</f>
        <v/>
      </c>
      <c r="J472">
        <f>IF(OR(I472="",H472=""),"",I472*H472)</f>
        <v/>
      </c>
      <c r="K472">
        <f>IF(G472="","Missing OEWS wage",IF(H472="","Missing Wharton SOC","Matched"))</f>
        <v/>
      </c>
    </row>
    <row r="473">
      <c r="A473" t="inlineStr">
        <is>
          <t>22</t>
        </is>
      </c>
      <c r="B473" t="inlineStr">
        <is>
          <t>Utilities</t>
        </is>
      </c>
      <c r="C473" t="inlineStr">
        <is>
          <t>17-3024</t>
        </is>
      </c>
      <c r="D473" t="inlineStr">
        <is>
          <t>Electro-Mechanical and Mechatronics Technologists and Technicians</t>
        </is>
      </c>
      <c r="E473" t="n">
        <v>120</v>
      </c>
      <c r="F473" t="n">
        <v>111920</v>
      </c>
      <c r="G473">
        <f>IF(OR(E473="",F473=""),"",E473*F473)</f>
        <v/>
      </c>
      <c r="H473" s="41">
        <f>IFERROR(XLOOKUP(C473,'DATA Wharton'!$A$2:$A$785,'DATA Wharton'!$C$2:$C$785),"")</f>
        <v/>
      </c>
      <c r="I473">
        <f>IF(OR(G473="",H473=""),"",G473)</f>
        <v/>
      </c>
      <c r="J473">
        <f>IF(OR(I473="",H473=""),"",I473*H473)</f>
        <v/>
      </c>
      <c r="K473">
        <f>IF(G473="","Missing OEWS wage",IF(H473="","Missing Wharton SOC","Matched"))</f>
        <v/>
      </c>
    </row>
    <row r="474">
      <c r="A474" t="inlineStr">
        <is>
          <t>22</t>
        </is>
      </c>
      <c r="B474" t="inlineStr">
        <is>
          <t>Utilities</t>
        </is>
      </c>
      <c r="C474" t="inlineStr">
        <is>
          <t>17-3025</t>
        </is>
      </c>
      <c r="D474" t="inlineStr">
        <is>
          <t>Environmental Engineering Technologists and Technicians</t>
        </is>
      </c>
      <c r="E474" t="n">
        <v>80</v>
      </c>
      <c r="F474" t="n">
        <v>100860</v>
      </c>
      <c r="G474">
        <f>IF(OR(E474="",F474=""),"",E474*F474)</f>
        <v/>
      </c>
      <c r="H474" s="41">
        <f>IFERROR(XLOOKUP(C474,'DATA Wharton'!$A$2:$A$785,'DATA Wharton'!$C$2:$C$785),"")</f>
        <v/>
      </c>
      <c r="I474">
        <f>IF(OR(G474="",H474=""),"",G474)</f>
        <v/>
      </c>
      <c r="J474">
        <f>IF(OR(I474="",H474=""),"",I474*H474)</f>
        <v/>
      </c>
      <c r="K474">
        <f>IF(G474="","Missing OEWS wage",IF(H474="","Missing Wharton SOC","Matched"))</f>
        <v/>
      </c>
    </row>
    <row r="475">
      <c r="A475" t="inlineStr">
        <is>
          <t>22</t>
        </is>
      </c>
      <c r="B475" t="inlineStr">
        <is>
          <t>Utilities</t>
        </is>
      </c>
      <c r="C475" t="inlineStr">
        <is>
          <t>17-3026</t>
        </is>
      </c>
      <c r="D475" t="inlineStr">
        <is>
          <t>Industrial Engineering Technologists and Technicians</t>
        </is>
      </c>
      <c r="E475" t="n">
        <v>220</v>
      </c>
      <c r="F475" t="n">
        <v>104100</v>
      </c>
      <c r="G475">
        <f>IF(OR(E475="",F475=""),"",E475*F475)</f>
        <v/>
      </c>
      <c r="H475" s="41">
        <f>IFERROR(XLOOKUP(C475,'DATA Wharton'!$A$2:$A$785,'DATA Wharton'!$C$2:$C$785),"")</f>
        <v/>
      </c>
      <c r="I475">
        <f>IF(OR(G475="",H475=""),"",G475)</f>
        <v/>
      </c>
      <c r="J475">
        <f>IF(OR(I475="",H475=""),"",I475*H475)</f>
        <v/>
      </c>
      <c r="K475">
        <f>IF(G475="","Missing OEWS wage",IF(H475="","Missing Wharton SOC","Matched"))</f>
        <v/>
      </c>
    </row>
    <row r="476">
      <c r="A476" t="inlineStr">
        <is>
          <t>22</t>
        </is>
      </c>
      <c r="B476" t="inlineStr">
        <is>
          <t>Utilities</t>
        </is>
      </c>
      <c r="C476" t="inlineStr">
        <is>
          <t>17-3027</t>
        </is>
      </c>
      <c r="D476" t="inlineStr">
        <is>
          <t>Mechanical Engineering Technologists and Technicians</t>
        </is>
      </c>
      <c r="E476" t="n">
        <v>360</v>
      </c>
      <c r="F476" t="n">
        <v>101680</v>
      </c>
      <c r="G476">
        <f>IF(OR(E476="",F476=""),"",E476*F476)</f>
        <v/>
      </c>
      <c r="H476" s="41">
        <f>IFERROR(XLOOKUP(C476,'DATA Wharton'!$A$2:$A$785,'DATA Wharton'!$C$2:$C$785),"")</f>
        <v/>
      </c>
      <c r="I476">
        <f>IF(OR(G476="",H476=""),"",G476)</f>
        <v/>
      </c>
      <c r="J476">
        <f>IF(OR(I476="",H476=""),"",I476*H476)</f>
        <v/>
      </c>
      <c r="K476">
        <f>IF(G476="","Missing OEWS wage",IF(H476="","Missing Wharton SOC","Matched"))</f>
        <v/>
      </c>
    </row>
    <row r="477">
      <c r="A477" t="inlineStr">
        <is>
          <t>22</t>
        </is>
      </c>
      <c r="B477" t="inlineStr">
        <is>
          <t>Utilities</t>
        </is>
      </c>
      <c r="C477" t="inlineStr">
        <is>
          <t>17-3028</t>
        </is>
      </c>
      <c r="D477" t="inlineStr">
        <is>
          <t>Calibration Technologists and Technicians</t>
        </is>
      </c>
      <c r="E477" t="n">
        <v>310</v>
      </c>
      <c r="F477" t="n">
        <v>97810</v>
      </c>
      <c r="G477">
        <f>IF(OR(E477="",F477=""),"",E477*F477)</f>
        <v/>
      </c>
      <c r="H477" s="41">
        <f>IFERROR(XLOOKUP(C477,'DATA Wharton'!$A$2:$A$785,'DATA Wharton'!$C$2:$C$785),"")</f>
        <v/>
      </c>
      <c r="I477">
        <f>IF(OR(G477="",H477=""),"",G477)</f>
        <v/>
      </c>
      <c r="J477">
        <f>IF(OR(I477="",H477=""),"",I477*H477)</f>
        <v/>
      </c>
      <c r="K477">
        <f>IF(G477="","Missing OEWS wage",IF(H477="","Missing Wharton SOC","Matched"))</f>
        <v/>
      </c>
    </row>
    <row r="478">
      <c r="A478" t="inlineStr">
        <is>
          <t>22</t>
        </is>
      </c>
      <c r="B478" t="inlineStr">
        <is>
          <t>Utilities</t>
        </is>
      </c>
      <c r="C478" t="inlineStr">
        <is>
          <t>17-3029</t>
        </is>
      </c>
      <c r="D478" t="inlineStr">
        <is>
          <t>Engineering Technologists and Technicians, Except Drafters, All Other</t>
        </is>
      </c>
      <c r="E478" t="n">
        <v>630</v>
      </c>
      <c r="F478" t="n">
        <v>108350</v>
      </c>
      <c r="G478">
        <f>IF(OR(E478="",F478=""),"",E478*F478)</f>
        <v/>
      </c>
      <c r="H478" s="41">
        <f>IFERROR(XLOOKUP(C478,'DATA Wharton'!$A$2:$A$785,'DATA Wharton'!$C$2:$C$785),"")</f>
        <v/>
      </c>
      <c r="I478">
        <f>IF(OR(G478="",H478=""),"",G478)</f>
        <v/>
      </c>
      <c r="J478">
        <f>IF(OR(I478="",H478=""),"",I478*H478)</f>
        <v/>
      </c>
      <c r="K478">
        <f>IF(G478="","Missing OEWS wage",IF(H478="","Missing Wharton SOC","Matched"))</f>
        <v/>
      </c>
    </row>
    <row r="479">
      <c r="A479" t="inlineStr">
        <is>
          <t>22</t>
        </is>
      </c>
      <c r="B479" t="inlineStr">
        <is>
          <t>Utilities</t>
        </is>
      </c>
      <c r="C479" t="inlineStr">
        <is>
          <t>17-3031</t>
        </is>
      </c>
      <c r="D479" t="inlineStr">
        <is>
          <t>Surveying and Mapping Technicians</t>
        </is>
      </c>
      <c r="E479" t="n">
        <v>2230</v>
      </c>
      <c r="F479" t="n">
        <v>78900</v>
      </c>
      <c r="G479">
        <f>IF(OR(E479="",F479=""),"",E479*F479)</f>
        <v/>
      </c>
      <c r="H479" s="41">
        <f>IFERROR(XLOOKUP(C479,'DATA Wharton'!$A$2:$A$785,'DATA Wharton'!$C$2:$C$785),"")</f>
        <v/>
      </c>
      <c r="I479">
        <f>IF(OR(G479="",H479=""),"",G479)</f>
        <v/>
      </c>
      <c r="J479">
        <f>IF(OR(I479="",H479=""),"",I479*H479)</f>
        <v/>
      </c>
      <c r="K479">
        <f>IF(G479="","Missing OEWS wage",IF(H479="","Missing Wharton SOC","Matched"))</f>
        <v/>
      </c>
    </row>
    <row r="480">
      <c r="A480" t="inlineStr">
        <is>
          <t>22</t>
        </is>
      </c>
      <c r="B480" t="inlineStr">
        <is>
          <t>Utilities</t>
        </is>
      </c>
      <c r="C480" t="inlineStr">
        <is>
          <t>19-1023</t>
        </is>
      </c>
      <c r="D480" t="inlineStr">
        <is>
          <t>Zoologists and Wildlife Biologists</t>
        </is>
      </c>
      <c r="E480" t="n">
        <v>50</v>
      </c>
      <c r="F480" t="n">
        <v>116880</v>
      </c>
      <c r="G480">
        <f>IF(OR(E480="",F480=""),"",E480*F480)</f>
        <v/>
      </c>
      <c r="H480" s="41">
        <f>IFERROR(XLOOKUP(C480,'DATA Wharton'!$A$2:$A$785,'DATA Wharton'!$C$2:$C$785),"")</f>
        <v/>
      </c>
      <c r="I480">
        <f>IF(OR(G480="",H480=""),"",G480)</f>
        <v/>
      </c>
      <c r="J480">
        <f>IF(OR(I480="",H480=""),"",I480*H480)</f>
        <v/>
      </c>
      <c r="K480">
        <f>IF(G480="","Missing OEWS wage",IF(H480="","Missing Wharton SOC","Matched"))</f>
        <v/>
      </c>
    </row>
    <row r="481">
      <c r="A481" t="inlineStr">
        <is>
          <t>22</t>
        </is>
      </c>
      <c r="B481" t="inlineStr">
        <is>
          <t>Utilities</t>
        </is>
      </c>
      <c r="C481" t="inlineStr">
        <is>
          <t>19-1032</t>
        </is>
      </c>
      <c r="D481" t="inlineStr">
        <is>
          <t>Foresters</t>
        </is>
      </c>
      <c r="E481" t="n">
        <v>910</v>
      </c>
      <c r="F481" t="n">
        <v>103150</v>
      </c>
      <c r="G481">
        <f>IF(OR(E481="",F481=""),"",E481*F481)</f>
        <v/>
      </c>
      <c r="H481" s="41">
        <f>IFERROR(XLOOKUP(C481,'DATA Wharton'!$A$2:$A$785,'DATA Wharton'!$C$2:$C$785),"")</f>
        <v/>
      </c>
      <c r="I481">
        <f>IF(OR(G481="",H481=""),"",G481)</f>
        <v/>
      </c>
      <c r="J481">
        <f>IF(OR(I481="",H481=""),"",I481*H481)</f>
        <v/>
      </c>
      <c r="K481">
        <f>IF(G481="","Missing OEWS wage",IF(H481="","Missing Wharton SOC","Matched"))</f>
        <v/>
      </c>
    </row>
    <row r="482">
      <c r="A482" t="inlineStr">
        <is>
          <t>22</t>
        </is>
      </c>
      <c r="B482" t="inlineStr">
        <is>
          <t>Utilities</t>
        </is>
      </c>
      <c r="C482" t="inlineStr">
        <is>
          <t>19-2012</t>
        </is>
      </c>
      <c r="D482" t="inlineStr">
        <is>
          <t>Physicists</t>
        </is>
      </c>
      <c r="E482" t="n">
        <v>50</v>
      </c>
      <c r="F482" t="n">
        <v>122170</v>
      </c>
      <c r="G482">
        <f>IF(OR(E482="",F482=""),"",E482*F482)</f>
        <v/>
      </c>
      <c r="H482" s="41">
        <f>IFERROR(XLOOKUP(C482,'DATA Wharton'!$A$2:$A$785,'DATA Wharton'!$C$2:$C$785),"")</f>
        <v/>
      </c>
      <c r="I482">
        <f>IF(OR(G482="",H482=""),"",G482)</f>
        <v/>
      </c>
      <c r="J482">
        <f>IF(OR(I482="",H482=""),"",I482*H482)</f>
        <v/>
      </c>
      <c r="K482">
        <f>IF(G482="","Missing OEWS wage",IF(H482="","Missing Wharton SOC","Matched"))</f>
        <v/>
      </c>
    </row>
    <row r="483">
      <c r="A483" t="inlineStr">
        <is>
          <t>22</t>
        </is>
      </c>
      <c r="B483" t="inlineStr">
        <is>
          <t>Utilities</t>
        </is>
      </c>
      <c r="C483" t="inlineStr">
        <is>
          <t>19-2021</t>
        </is>
      </c>
      <c r="D483" t="inlineStr">
        <is>
          <t>Atmospheric and Space Scientists</t>
        </is>
      </c>
      <c r="E483" t="n">
        <v>40</v>
      </c>
      <c r="F483" t="n">
        <v>128020</v>
      </c>
      <c r="G483">
        <f>IF(OR(E483="",F483=""),"",E483*F483)</f>
        <v/>
      </c>
      <c r="H483" s="41">
        <f>IFERROR(XLOOKUP(C483,'DATA Wharton'!$A$2:$A$785,'DATA Wharton'!$C$2:$C$785),"")</f>
        <v/>
      </c>
      <c r="I483">
        <f>IF(OR(G483="",H483=""),"",G483)</f>
        <v/>
      </c>
      <c r="J483">
        <f>IF(OR(I483="",H483=""),"",I483*H483)</f>
        <v/>
      </c>
      <c r="K483">
        <f>IF(G483="","Missing OEWS wage",IF(H483="","Missing Wharton SOC","Matched"))</f>
        <v/>
      </c>
    </row>
    <row r="484">
      <c r="A484" t="inlineStr">
        <is>
          <t>22</t>
        </is>
      </c>
      <c r="B484" t="inlineStr">
        <is>
          <t>Utilities</t>
        </is>
      </c>
      <c r="C484" t="inlineStr">
        <is>
          <t>19-2031</t>
        </is>
      </c>
      <c r="D484" t="inlineStr">
        <is>
          <t>Chemists</t>
        </is>
      </c>
      <c r="E484" t="n">
        <v>610</v>
      </c>
      <c r="F484" t="n">
        <v>122730</v>
      </c>
      <c r="G484">
        <f>IF(OR(E484="",F484=""),"",E484*F484)</f>
        <v/>
      </c>
      <c r="H484" s="41">
        <f>IFERROR(XLOOKUP(C484,'DATA Wharton'!$A$2:$A$785,'DATA Wharton'!$C$2:$C$785),"")</f>
        <v/>
      </c>
      <c r="I484">
        <f>IF(OR(G484="",H484=""),"",G484)</f>
        <v/>
      </c>
      <c r="J484">
        <f>IF(OR(I484="",H484=""),"",I484*H484)</f>
        <v/>
      </c>
      <c r="K484">
        <f>IF(G484="","Missing OEWS wage",IF(H484="","Missing Wharton SOC","Matched"))</f>
        <v/>
      </c>
    </row>
    <row r="485">
      <c r="A485" t="inlineStr">
        <is>
          <t>22</t>
        </is>
      </c>
      <c r="B485" t="inlineStr">
        <is>
          <t>Utilities</t>
        </is>
      </c>
      <c r="C485" t="inlineStr">
        <is>
          <t>19-2041</t>
        </is>
      </c>
      <c r="D485" t="inlineStr">
        <is>
          <t>Environmental Scientists and Specialists, Including Health</t>
        </is>
      </c>
      <c r="E485" t="n">
        <v>1160</v>
      </c>
      <c r="F485" t="n">
        <v>119250</v>
      </c>
      <c r="G485">
        <f>IF(OR(E485="",F485=""),"",E485*F485)</f>
        <v/>
      </c>
      <c r="H485" s="41">
        <f>IFERROR(XLOOKUP(C485,'DATA Wharton'!$A$2:$A$785,'DATA Wharton'!$C$2:$C$785),"")</f>
        <v/>
      </c>
      <c r="I485">
        <f>IF(OR(G485="",H485=""),"",G485)</f>
        <v/>
      </c>
      <c r="J485">
        <f>IF(OR(I485="",H485=""),"",I485*H485)</f>
        <v/>
      </c>
      <c r="K485">
        <f>IF(G485="","Missing OEWS wage",IF(H485="","Missing Wharton SOC","Matched"))</f>
        <v/>
      </c>
    </row>
    <row r="486">
      <c r="A486" t="inlineStr">
        <is>
          <t>22</t>
        </is>
      </c>
      <c r="B486" t="inlineStr">
        <is>
          <t>Utilities</t>
        </is>
      </c>
      <c r="C486" t="inlineStr">
        <is>
          <t>19-2042</t>
        </is>
      </c>
      <c r="D486" t="inlineStr">
        <is>
          <t>Geoscientists, Except Hydrologists and Geographers</t>
        </is>
      </c>
      <c r="E486" t="n">
        <v>120</v>
      </c>
      <c r="F486" t="n">
        <v>141130</v>
      </c>
      <c r="G486">
        <f>IF(OR(E486="",F486=""),"",E486*F486)</f>
        <v/>
      </c>
      <c r="H486" s="41">
        <f>IFERROR(XLOOKUP(C486,'DATA Wharton'!$A$2:$A$785,'DATA Wharton'!$C$2:$C$785),"")</f>
        <v/>
      </c>
      <c r="I486">
        <f>IF(OR(G486="",H486=""),"",G486)</f>
        <v/>
      </c>
      <c r="J486">
        <f>IF(OR(I486="",H486=""),"",I486*H486)</f>
        <v/>
      </c>
      <c r="K486">
        <f>IF(G486="","Missing OEWS wage",IF(H486="","Missing Wharton SOC","Matched"))</f>
        <v/>
      </c>
    </row>
    <row r="487">
      <c r="A487" t="inlineStr">
        <is>
          <t>22</t>
        </is>
      </c>
      <c r="B487" t="inlineStr">
        <is>
          <t>Utilities</t>
        </is>
      </c>
      <c r="C487" t="inlineStr">
        <is>
          <t>19-2099</t>
        </is>
      </c>
      <c r="D487" t="inlineStr">
        <is>
          <t>Physical Scientists, All Other</t>
        </is>
      </c>
      <c r="E487" t="n">
        <v>60</v>
      </c>
      <c r="F487" t="n">
        <v>111990</v>
      </c>
      <c r="G487">
        <f>IF(OR(E487="",F487=""),"",E487*F487)</f>
        <v/>
      </c>
      <c r="H487" s="41">
        <f>IFERROR(XLOOKUP(C487,'DATA Wharton'!$A$2:$A$785,'DATA Wharton'!$C$2:$C$785),"")</f>
        <v/>
      </c>
      <c r="I487">
        <f>IF(OR(G487="",H487=""),"",G487)</f>
        <v/>
      </c>
      <c r="J487">
        <f>IF(OR(I487="",H487=""),"",I487*H487)</f>
        <v/>
      </c>
      <c r="K487">
        <f>IF(G487="","Missing OEWS wage",IF(H487="","Missing Wharton SOC","Matched"))</f>
        <v/>
      </c>
    </row>
    <row r="488">
      <c r="A488" t="inlineStr">
        <is>
          <t>22</t>
        </is>
      </c>
      <c r="B488" t="inlineStr">
        <is>
          <t>Utilities</t>
        </is>
      </c>
      <c r="C488" t="inlineStr">
        <is>
          <t>19-3011</t>
        </is>
      </c>
      <c r="D488" t="inlineStr">
        <is>
          <t>Economists</t>
        </is>
      </c>
      <c r="E488" t="n">
        <v>170</v>
      </c>
      <c r="F488" t="n">
        <v>145820</v>
      </c>
      <c r="G488">
        <f>IF(OR(E488="",F488=""),"",E488*F488)</f>
        <v/>
      </c>
      <c r="H488" s="41">
        <f>IFERROR(XLOOKUP(C488,'DATA Wharton'!$A$2:$A$785,'DATA Wharton'!$C$2:$C$785),"")</f>
        <v/>
      </c>
      <c r="I488">
        <f>IF(OR(G488="",H488=""),"",G488)</f>
        <v/>
      </c>
      <c r="J488">
        <f>IF(OR(I488="",H488=""),"",I488*H488)</f>
        <v/>
      </c>
      <c r="K488">
        <f>IF(G488="","Missing OEWS wage",IF(H488="","Missing Wharton SOC","Matched"))</f>
        <v/>
      </c>
    </row>
    <row r="489">
      <c r="A489" t="inlineStr">
        <is>
          <t>22</t>
        </is>
      </c>
      <c r="B489" t="inlineStr">
        <is>
          <t>Utilities</t>
        </is>
      </c>
      <c r="C489" t="inlineStr">
        <is>
          <t>19-3051</t>
        </is>
      </c>
      <c r="D489" t="inlineStr">
        <is>
          <t>Urban and Regional Planners</t>
        </is>
      </c>
      <c r="E489" t="n">
        <v>190</v>
      </c>
      <c r="F489" t="n">
        <v>126530</v>
      </c>
      <c r="G489">
        <f>IF(OR(E489="",F489=""),"",E489*F489)</f>
        <v/>
      </c>
      <c r="H489" s="41">
        <f>IFERROR(XLOOKUP(C489,'DATA Wharton'!$A$2:$A$785,'DATA Wharton'!$C$2:$C$785),"")</f>
        <v/>
      </c>
      <c r="I489">
        <f>IF(OR(G489="",H489=""),"",G489)</f>
        <v/>
      </c>
      <c r="J489">
        <f>IF(OR(I489="",H489=""),"",I489*H489)</f>
        <v/>
      </c>
      <c r="K489">
        <f>IF(G489="","Missing OEWS wage",IF(H489="","Missing Wharton SOC","Matched"))</f>
        <v/>
      </c>
    </row>
    <row r="490">
      <c r="A490" t="inlineStr">
        <is>
          <t>22</t>
        </is>
      </c>
      <c r="B490" t="inlineStr">
        <is>
          <t>Utilities</t>
        </is>
      </c>
      <c r="C490" t="inlineStr">
        <is>
          <t>19-4031</t>
        </is>
      </c>
      <c r="D490" t="inlineStr">
        <is>
          <t>Chemical Technicians</t>
        </is>
      </c>
      <c r="E490" t="n">
        <v>790</v>
      </c>
      <c r="F490" t="n">
        <v>97980</v>
      </c>
      <c r="G490">
        <f>IF(OR(E490="",F490=""),"",E490*F490)</f>
        <v/>
      </c>
      <c r="H490" s="41">
        <f>IFERROR(XLOOKUP(C490,'DATA Wharton'!$A$2:$A$785,'DATA Wharton'!$C$2:$C$785),"")</f>
        <v/>
      </c>
      <c r="I490">
        <f>IF(OR(G490="",H490=""),"",G490)</f>
        <v/>
      </c>
      <c r="J490">
        <f>IF(OR(I490="",H490=""),"",I490*H490)</f>
        <v/>
      </c>
      <c r="K490">
        <f>IF(G490="","Missing OEWS wage",IF(H490="","Missing Wharton SOC","Matched"))</f>
        <v/>
      </c>
    </row>
    <row r="491">
      <c r="A491" t="inlineStr">
        <is>
          <t>22</t>
        </is>
      </c>
      <c r="B491" t="inlineStr">
        <is>
          <t>Utilities</t>
        </is>
      </c>
      <c r="C491" t="inlineStr">
        <is>
          <t>19-4042</t>
        </is>
      </c>
      <c r="D491" t="inlineStr">
        <is>
          <t>Environmental Science and Protection Technicians, Including Health</t>
        </is>
      </c>
      <c r="E491" t="n">
        <v>600</v>
      </c>
      <c r="F491" t="n">
        <v>88870</v>
      </c>
      <c r="G491">
        <f>IF(OR(E491="",F491=""),"",E491*F491)</f>
        <v/>
      </c>
      <c r="H491" s="41">
        <f>IFERROR(XLOOKUP(C491,'DATA Wharton'!$A$2:$A$785,'DATA Wharton'!$C$2:$C$785),"")</f>
        <v/>
      </c>
      <c r="I491">
        <f>IF(OR(G491="",H491=""),"",G491)</f>
        <v/>
      </c>
      <c r="J491">
        <f>IF(OR(I491="",H491=""),"",I491*H491)</f>
        <v/>
      </c>
      <c r="K491">
        <f>IF(G491="","Missing OEWS wage",IF(H491="","Missing Wharton SOC","Matched"))</f>
        <v/>
      </c>
    </row>
    <row r="492">
      <c r="A492" t="inlineStr">
        <is>
          <t>22</t>
        </is>
      </c>
      <c r="B492" t="inlineStr">
        <is>
          <t>Utilities</t>
        </is>
      </c>
      <c r="C492" t="inlineStr">
        <is>
          <t>19-4043</t>
        </is>
      </c>
      <c r="D492" t="inlineStr">
        <is>
          <t>Geological Technicians, Except Hydrologic Technicians</t>
        </is>
      </c>
      <c r="E492" t="n">
        <v>60</v>
      </c>
      <c r="F492" t="n">
        <v>97820</v>
      </c>
      <c r="G492">
        <f>IF(OR(E492="",F492=""),"",E492*F492)</f>
        <v/>
      </c>
      <c r="H492" s="41">
        <f>IFERROR(XLOOKUP(C492,'DATA Wharton'!$A$2:$A$785,'DATA Wharton'!$C$2:$C$785),"")</f>
        <v/>
      </c>
      <c r="I492">
        <f>IF(OR(G492="",H492=""),"",G492)</f>
        <v/>
      </c>
      <c r="J492">
        <f>IF(OR(I492="",H492=""),"",I492*H492)</f>
        <v/>
      </c>
      <c r="K492">
        <f>IF(G492="","Missing OEWS wage",IF(H492="","Missing Wharton SOC","Matched"))</f>
        <v/>
      </c>
    </row>
    <row r="493">
      <c r="A493" t="inlineStr">
        <is>
          <t>22</t>
        </is>
      </c>
      <c r="B493" t="inlineStr">
        <is>
          <t>Utilities</t>
        </is>
      </c>
      <c r="C493" t="inlineStr">
        <is>
          <t>19-4044</t>
        </is>
      </c>
      <c r="D493" t="inlineStr">
        <is>
          <t>Hydrologic Technicians</t>
        </is>
      </c>
      <c r="E493" t="n">
        <v>100</v>
      </c>
      <c r="F493" t="n">
        <v>76180</v>
      </c>
      <c r="G493">
        <f>IF(OR(E493="",F493=""),"",E493*F493)</f>
        <v/>
      </c>
      <c r="H493" s="41">
        <f>IFERROR(XLOOKUP(C493,'DATA Wharton'!$A$2:$A$785,'DATA Wharton'!$C$2:$C$785),"")</f>
        <v/>
      </c>
      <c r="I493">
        <f>IF(OR(G493="",H493=""),"",G493)</f>
        <v/>
      </c>
      <c r="J493">
        <f>IF(OR(I493="",H493=""),"",I493*H493)</f>
        <v/>
      </c>
      <c r="K493">
        <f>IF(G493="","Missing OEWS wage",IF(H493="","Missing Wharton SOC","Matched"))</f>
        <v/>
      </c>
    </row>
    <row r="494">
      <c r="A494" t="inlineStr">
        <is>
          <t>22</t>
        </is>
      </c>
      <c r="B494" t="inlineStr">
        <is>
          <t>Utilities</t>
        </is>
      </c>
      <c r="C494" t="inlineStr">
        <is>
          <t>19-4051</t>
        </is>
      </c>
      <c r="D494" t="inlineStr">
        <is>
          <t>Nuclear Technicians</t>
        </is>
      </c>
      <c r="E494" t="n">
        <v>3600</v>
      </c>
      <c r="F494" t="n">
        <v>117660</v>
      </c>
      <c r="G494">
        <f>IF(OR(E494="",F494=""),"",E494*F494)</f>
        <v/>
      </c>
      <c r="H494" s="41">
        <f>IFERROR(XLOOKUP(C494,'DATA Wharton'!$A$2:$A$785,'DATA Wharton'!$C$2:$C$785),"")</f>
        <v/>
      </c>
      <c r="I494">
        <f>IF(OR(G494="",H494=""),"",G494)</f>
        <v/>
      </c>
      <c r="J494">
        <f>IF(OR(I494="",H494=""),"",I494*H494)</f>
        <v/>
      </c>
      <c r="K494">
        <f>IF(G494="","Missing OEWS wage",IF(H494="","Missing Wharton SOC","Matched"))</f>
        <v/>
      </c>
    </row>
    <row r="495">
      <c r="A495" t="inlineStr">
        <is>
          <t>22</t>
        </is>
      </c>
      <c r="B495" t="inlineStr">
        <is>
          <t>Utilities</t>
        </is>
      </c>
      <c r="C495" t="inlineStr">
        <is>
          <t>19-4071</t>
        </is>
      </c>
      <c r="D495" t="inlineStr">
        <is>
          <t>Forest and Conservation Technicians</t>
        </is>
      </c>
      <c r="E495" t="n">
        <v>390</v>
      </c>
      <c r="F495" t="n">
        <v>100170</v>
      </c>
      <c r="G495">
        <f>IF(OR(E495="",F495=""),"",E495*F495)</f>
        <v/>
      </c>
      <c r="H495" s="41">
        <f>IFERROR(XLOOKUP(C495,'DATA Wharton'!$A$2:$A$785,'DATA Wharton'!$C$2:$C$785),"")</f>
        <v/>
      </c>
      <c r="I495">
        <f>IF(OR(G495="",H495=""),"",G495)</f>
        <v/>
      </c>
      <c r="J495">
        <f>IF(OR(I495="",H495=""),"",I495*H495)</f>
        <v/>
      </c>
      <c r="K495">
        <f>IF(G495="","Missing OEWS wage",IF(H495="","Missing Wharton SOC","Matched"))</f>
        <v/>
      </c>
    </row>
    <row r="496">
      <c r="A496" t="inlineStr">
        <is>
          <t>22</t>
        </is>
      </c>
      <c r="B496" t="inlineStr">
        <is>
          <t>Utilities</t>
        </is>
      </c>
      <c r="C496" t="inlineStr">
        <is>
          <t>19-4099</t>
        </is>
      </c>
      <c r="D496" t="inlineStr">
        <is>
          <t>Life, Physical, and Social Science Technicians, All Other</t>
        </is>
      </c>
      <c r="E496" t="n">
        <v>110</v>
      </c>
      <c r="F496" t="n">
        <v>97280</v>
      </c>
      <c r="G496">
        <f>IF(OR(E496="",F496=""),"",E496*F496)</f>
        <v/>
      </c>
      <c r="H496" s="41">
        <f>IFERROR(XLOOKUP(C496,'DATA Wharton'!$A$2:$A$785,'DATA Wharton'!$C$2:$C$785),"")</f>
        <v/>
      </c>
      <c r="I496">
        <f>IF(OR(G496="",H496=""),"",G496)</f>
        <v/>
      </c>
      <c r="J496">
        <f>IF(OR(I496="",H496=""),"",I496*H496)</f>
        <v/>
      </c>
      <c r="K496">
        <f>IF(G496="","Missing OEWS wage",IF(H496="","Missing Wharton SOC","Matched"))</f>
        <v/>
      </c>
    </row>
    <row r="497">
      <c r="A497" t="inlineStr">
        <is>
          <t>22</t>
        </is>
      </c>
      <c r="B497" t="inlineStr">
        <is>
          <t>Utilities</t>
        </is>
      </c>
      <c r="C497" t="inlineStr">
        <is>
          <t>19-5011</t>
        </is>
      </c>
      <c r="D497" t="inlineStr">
        <is>
          <t>Occupational Health and Safety Specialists</t>
        </is>
      </c>
      <c r="E497" t="n">
        <v>2880</v>
      </c>
      <c r="F497" t="n">
        <v>117490</v>
      </c>
      <c r="G497">
        <f>IF(OR(E497="",F497=""),"",E497*F497)</f>
        <v/>
      </c>
      <c r="H497" s="41">
        <f>IFERROR(XLOOKUP(C497,'DATA Wharton'!$A$2:$A$785,'DATA Wharton'!$C$2:$C$785),"")</f>
        <v/>
      </c>
      <c r="I497">
        <f>IF(OR(G497="",H497=""),"",G497)</f>
        <v/>
      </c>
      <c r="J497">
        <f>IF(OR(I497="",H497=""),"",I497*H497)</f>
        <v/>
      </c>
      <c r="K497">
        <f>IF(G497="","Missing OEWS wage",IF(H497="","Missing Wharton SOC","Matched"))</f>
        <v/>
      </c>
    </row>
    <row r="498">
      <c r="A498" t="inlineStr">
        <is>
          <t>22</t>
        </is>
      </c>
      <c r="B498" t="inlineStr">
        <is>
          <t>Utilities</t>
        </is>
      </c>
      <c r="C498" t="inlineStr">
        <is>
          <t>19-5012</t>
        </is>
      </c>
      <c r="D498" t="inlineStr">
        <is>
          <t>Occupational Health and Safety Technicians</t>
        </is>
      </c>
      <c r="E498" t="n">
        <v>270</v>
      </c>
      <c r="F498" t="n">
        <v>105310</v>
      </c>
      <c r="G498">
        <f>IF(OR(E498="",F498=""),"",E498*F498)</f>
        <v/>
      </c>
      <c r="H498" s="41">
        <f>IFERROR(XLOOKUP(C498,'DATA Wharton'!$A$2:$A$785,'DATA Wharton'!$C$2:$C$785),"")</f>
        <v/>
      </c>
      <c r="I498">
        <f>IF(OR(G498="",H498=""),"",G498)</f>
        <v/>
      </c>
      <c r="J498">
        <f>IF(OR(I498="",H498=""),"",I498*H498)</f>
        <v/>
      </c>
      <c r="K498">
        <f>IF(G498="","Missing OEWS wage",IF(H498="","Missing Wharton SOC","Matched"))</f>
        <v/>
      </c>
    </row>
    <row r="499">
      <c r="A499" t="inlineStr">
        <is>
          <t>22</t>
        </is>
      </c>
      <c r="B499" t="inlineStr">
        <is>
          <t>Utilities</t>
        </is>
      </c>
      <c r="C499" t="inlineStr">
        <is>
          <t>23-1011</t>
        </is>
      </c>
      <c r="D499" t="inlineStr">
        <is>
          <t>Lawyers</t>
        </is>
      </c>
      <c r="E499" t="n">
        <v>1540</v>
      </c>
      <c r="F499" t="n">
        <v>235210</v>
      </c>
      <c r="G499">
        <f>IF(OR(E499="",F499=""),"",E499*F499)</f>
        <v/>
      </c>
      <c r="H499" s="41">
        <f>IFERROR(XLOOKUP(C499,'DATA Wharton'!$A$2:$A$785,'DATA Wharton'!$C$2:$C$785),"")</f>
        <v/>
      </c>
      <c r="I499">
        <f>IF(OR(G499="",H499=""),"",G499)</f>
        <v/>
      </c>
      <c r="J499">
        <f>IF(OR(I499="",H499=""),"",I499*H499)</f>
        <v/>
      </c>
      <c r="K499">
        <f>IF(G499="","Missing OEWS wage",IF(H499="","Missing Wharton SOC","Matched"))</f>
        <v/>
      </c>
    </row>
    <row r="500">
      <c r="A500" t="inlineStr">
        <is>
          <t>22</t>
        </is>
      </c>
      <c r="B500" t="inlineStr">
        <is>
          <t>Utilities</t>
        </is>
      </c>
      <c r="C500" t="inlineStr">
        <is>
          <t>23-2011</t>
        </is>
      </c>
      <c r="D500" t="inlineStr">
        <is>
          <t>Paralegals and Legal Assistants</t>
        </is>
      </c>
      <c r="E500" t="n">
        <v>280</v>
      </c>
      <c r="F500" t="n">
        <v>96380</v>
      </c>
      <c r="G500">
        <f>IF(OR(E500="",F500=""),"",E500*F500)</f>
        <v/>
      </c>
      <c r="H500" s="41">
        <f>IFERROR(XLOOKUP(C500,'DATA Wharton'!$A$2:$A$785,'DATA Wharton'!$C$2:$C$785),"")</f>
        <v/>
      </c>
      <c r="I500">
        <f>IF(OR(G500="",H500=""),"",G500)</f>
        <v/>
      </c>
      <c r="J500">
        <f>IF(OR(I500="",H500=""),"",I500*H500)</f>
        <v/>
      </c>
      <c r="K500">
        <f>IF(G500="","Missing OEWS wage",IF(H500="","Missing Wharton SOC","Matched"))</f>
        <v/>
      </c>
    </row>
    <row r="501">
      <c r="A501" t="inlineStr">
        <is>
          <t>22</t>
        </is>
      </c>
      <c r="B501" t="inlineStr">
        <is>
          <t>Utilities</t>
        </is>
      </c>
      <c r="C501" t="inlineStr">
        <is>
          <t>23-2093</t>
        </is>
      </c>
      <c r="D501" t="inlineStr">
        <is>
          <t>Title Examiners, Abstractors, and Searchers</t>
        </is>
      </c>
      <c r="E501" t="n">
        <v>100</v>
      </c>
      <c r="F501" t="n">
        <v>96430</v>
      </c>
      <c r="G501">
        <f>IF(OR(E501="",F501=""),"",E501*F501)</f>
        <v/>
      </c>
      <c r="H501" s="41">
        <f>IFERROR(XLOOKUP(C501,'DATA Wharton'!$A$2:$A$785,'DATA Wharton'!$C$2:$C$785),"")</f>
        <v/>
      </c>
      <c r="I501">
        <f>IF(OR(G501="",H501=""),"",G501)</f>
        <v/>
      </c>
      <c r="J501">
        <f>IF(OR(I501="",H501=""),"",I501*H501)</f>
        <v/>
      </c>
      <c r="K501">
        <f>IF(G501="","Missing OEWS wage",IF(H501="","Missing Wharton SOC","Matched"))</f>
        <v/>
      </c>
    </row>
    <row r="502">
      <c r="A502" t="inlineStr">
        <is>
          <t>22</t>
        </is>
      </c>
      <c r="B502" t="inlineStr">
        <is>
          <t>Utilities</t>
        </is>
      </c>
      <c r="C502" t="inlineStr">
        <is>
          <t>27-1024</t>
        </is>
      </c>
      <c r="D502" t="inlineStr">
        <is>
          <t>Graphic Designers</t>
        </is>
      </c>
      <c r="E502" t="n">
        <v>130</v>
      </c>
      <c r="F502" t="n">
        <v>96550</v>
      </c>
      <c r="G502">
        <f>IF(OR(E502="",F502=""),"",E502*F502)</f>
        <v/>
      </c>
      <c r="H502" s="41">
        <f>IFERROR(XLOOKUP(C502,'DATA Wharton'!$A$2:$A$785,'DATA Wharton'!$C$2:$C$785),"")</f>
        <v/>
      </c>
      <c r="I502">
        <f>IF(OR(G502="",H502=""),"",G502)</f>
        <v/>
      </c>
      <c r="J502">
        <f>IF(OR(I502="",H502=""),"",I502*H502)</f>
        <v/>
      </c>
      <c r="K502">
        <f>IF(G502="","Missing OEWS wage",IF(H502="","Missing Wharton SOC","Matched"))</f>
        <v/>
      </c>
    </row>
    <row r="503">
      <c r="A503" t="inlineStr">
        <is>
          <t>22</t>
        </is>
      </c>
      <c r="B503" t="inlineStr">
        <is>
          <t>Utilities</t>
        </is>
      </c>
      <c r="C503" t="inlineStr">
        <is>
          <t>27-3031</t>
        </is>
      </c>
      <c r="D503" t="inlineStr">
        <is>
          <t>Public Relations Specialists</t>
        </is>
      </c>
      <c r="E503" t="n">
        <v>1880</v>
      </c>
      <c r="F503" t="n">
        <v>102640</v>
      </c>
      <c r="G503">
        <f>IF(OR(E503="",F503=""),"",E503*F503)</f>
        <v/>
      </c>
      <c r="H503" s="41">
        <f>IFERROR(XLOOKUP(C503,'DATA Wharton'!$A$2:$A$785,'DATA Wharton'!$C$2:$C$785),"")</f>
        <v/>
      </c>
      <c r="I503">
        <f>IF(OR(G503="",H503=""),"",G503)</f>
        <v/>
      </c>
      <c r="J503">
        <f>IF(OR(I503="",H503=""),"",I503*H503)</f>
        <v/>
      </c>
      <c r="K503">
        <f>IF(G503="","Missing OEWS wage",IF(H503="","Missing Wharton SOC","Matched"))</f>
        <v/>
      </c>
    </row>
    <row r="504">
      <c r="A504" t="inlineStr">
        <is>
          <t>22</t>
        </is>
      </c>
      <c r="B504" t="inlineStr">
        <is>
          <t>Utilities</t>
        </is>
      </c>
      <c r="C504" t="inlineStr">
        <is>
          <t>27-3042</t>
        </is>
      </c>
      <c r="D504" t="inlineStr">
        <is>
          <t>Technical Writers</t>
        </is>
      </c>
      <c r="E504" t="n">
        <v>250</v>
      </c>
      <c r="F504" t="n">
        <v>124940</v>
      </c>
      <c r="G504">
        <f>IF(OR(E504="",F504=""),"",E504*F504)</f>
        <v/>
      </c>
      <c r="H504" s="41">
        <f>IFERROR(XLOOKUP(C504,'DATA Wharton'!$A$2:$A$785,'DATA Wharton'!$C$2:$C$785),"")</f>
        <v/>
      </c>
      <c r="I504">
        <f>IF(OR(G504="",H504=""),"",G504)</f>
        <v/>
      </c>
      <c r="J504">
        <f>IF(OR(I504="",H504=""),"",I504*H504)</f>
        <v/>
      </c>
      <c r="K504">
        <f>IF(G504="","Missing OEWS wage",IF(H504="","Missing Wharton SOC","Matched"))</f>
        <v/>
      </c>
    </row>
    <row r="505">
      <c r="A505" t="inlineStr">
        <is>
          <t>22</t>
        </is>
      </c>
      <c r="B505" t="inlineStr">
        <is>
          <t>Utilities</t>
        </is>
      </c>
      <c r="C505" t="inlineStr">
        <is>
          <t>27-3043</t>
        </is>
      </c>
      <c r="D505" t="inlineStr">
        <is>
          <t>Writers and Authors</t>
        </is>
      </c>
      <c r="E505" t="n">
        <v>40</v>
      </c>
      <c r="F505" t="n">
        <v>119850</v>
      </c>
      <c r="G505">
        <f>IF(OR(E505="",F505=""),"",E505*F505)</f>
        <v/>
      </c>
      <c r="H505" s="41">
        <f>IFERROR(XLOOKUP(C505,'DATA Wharton'!$A$2:$A$785,'DATA Wharton'!$C$2:$C$785),"")</f>
        <v/>
      </c>
      <c r="I505">
        <f>IF(OR(G505="",H505=""),"",G505)</f>
        <v/>
      </c>
      <c r="J505">
        <f>IF(OR(I505="",H505=""),"",I505*H505)</f>
        <v/>
      </c>
      <c r="K505">
        <f>IF(G505="","Missing OEWS wage",IF(H505="","Missing Wharton SOC","Matched"))</f>
        <v/>
      </c>
    </row>
    <row r="506">
      <c r="A506" t="inlineStr">
        <is>
          <t>22</t>
        </is>
      </c>
      <c r="B506" t="inlineStr">
        <is>
          <t>Utilities</t>
        </is>
      </c>
      <c r="C506" t="inlineStr">
        <is>
          <t>29-1141</t>
        </is>
      </c>
      <c r="D506" t="inlineStr">
        <is>
          <t>Registered Nurses</t>
        </is>
      </c>
      <c r="E506" t="n">
        <v>70</v>
      </c>
      <c r="F506" t="n">
        <v>94110</v>
      </c>
      <c r="G506">
        <f>IF(OR(E506="",F506=""),"",E506*F506)</f>
        <v/>
      </c>
      <c r="H506" s="41">
        <f>IFERROR(XLOOKUP(C506,'DATA Wharton'!$A$2:$A$785,'DATA Wharton'!$C$2:$C$785),"")</f>
        <v/>
      </c>
      <c r="I506">
        <f>IF(OR(G506="",H506=""),"",G506)</f>
        <v/>
      </c>
      <c r="J506">
        <f>IF(OR(I506="",H506=""),"",I506*H506)</f>
        <v/>
      </c>
      <c r="K506">
        <f>IF(G506="","Missing OEWS wage",IF(H506="","Missing Wharton SOC","Matched"))</f>
        <v/>
      </c>
    </row>
    <row r="507">
      <c r="A507" t="inlineStr">
        <is>
          <t>22</t>
        </is>
      </c>
      <c r="B507" t="inlineStr">
        <is>
          <t>Utilities</t>
        </is>
      </c>
      <c r="C507" t="inlineStr">
        <is>
          <t>33-1021</t>
        </is>
      </c>
      <c r="D507" t="inlineStr">
        <is>
          <t>First-Line Supervisors of Firefighting and Prevention Workers</t>
        </is>
      </c>
      <c r="E507" t="n">
        <v>40</v>
      </c>
      <c r="F507" t="n">
        <v>121550</v>
      </c>
      <c r="G507">
        <f>IF(OR(E507="",F507=""),"",E507*F507)</f>
        <v/>
      </c>
      <c r="H507" s="41">
        <f>IFERROR(XLOOKUP(C507,'DATA Wharton'!$A$2:$A$785,'DATA Wharton'!$C$2:$C$785),"")</f>
        <v/>
      </c>
      <c r="I507">
        <f>IF(OR(G507="",H507=""),"",G507)</f>
        <v/>
      </c>
      <c r="J507">
        <f>IF(OR(I507="",H507=""),"",I507*H507)</f>
        <v/>
      </c>
      <c r="K507">
        <f>IF(G507="","Missing OEWS wage",IF(H507="","Missing Wharton SOC","Matched"))</f>
        <v/>
      </c>
    </row>
    <row r="508">
      <c r="A508" t="inlineStr">
        <is>
          <t>22</t>
        </is>
      </c>
      <c r="B508" t="inlineStr">
        <is>
          <t>Utilities</t>
        </is>
      </c>
      <c r="C508" t="inlineStr">
        <is>
          <t>33-1091</t>
        </is>
      </c>
      <c r="D508" t="inlineStr">
        <is>
          <t>First-Line Supervisors of Security Workers</t>
        </is>
      </c>
      <c r="E508" t="n">
        <v>630</v>
      </c>
      <c r="F508" t="n">
        <v>104960</v>
      </c>
      <c r="G508">
        <f>IF(OR(E508="",F508=""),"",E508*F508)</f>
        <v/>
      </c>
      <c r="H508" s="41">
        <f>IFERROR(XLOOKUP(C508,'DATA Wharton'!$A$2:$A$785,'DATA Wharton'!$C$2:$C$785),"")</f>
        <v/>
      </c>
      <c r="I508">
        <f>IF(OR(G508="",H508=""),"",G508)</f>
        <v/>
      </c>
      <c r="J508">
        <f>IF(OR(I508="",H508=""),"",I508*H508)</f>
        <v/>
      </c>
      <c r="K508">
        <f>IF(G508="","Missing OEWS wage",IF(H508="","Missing Wharton SOC","Matched"))</f>
        <v/>
      </c>
    </row>
    <row r="509">
      <c r="A509" t="inlineStr">
        <is>
          <t>22</t>
        </is>
      </c>
      <c r="B509" t="inlineStr">
        <is>
          <t>Utilities</t>
        </is>
      </c>
      <c r="C509" t="inlineStr">
        <is>
          <t>33-1099</t>
        </is>
      </c>
      <c r="D509" t="inlineStr">
        <is>
          <t>First-Line Supervisors of Protective Service Workers, All Other</t>
        </is>
      </c>
      <c r="E509" t="n">
        <v>40</v>
      </c>
      <c r="F509" t="n">
        <v>109600</v>
      </c>
      <c r="G509">
        <f>IF(OR(E509="",F509=""),"",E509*F509)</f>
        <v/>
      </c>
      <c r="H509" s="41">
        <f>IFERROR(XLOOKUP(C509,'DATA Wharton'!$A$2:$A$785,'DATA Wharton'!$C$2:$C$785),"")</f>
        <v/>
      </c>
      <c r="I509">
        <f>IF(OR(G509="",H509=""),"",G509)</f>
        <v/>
      </c>
      <c r="J509">
        <f>IF(OR(I509="",H509=""),"",I509*H509)</f>
        <v/>
      </c>
      <c r="K509">
        <f>IF(G509="","Missing OEWS wage",IF(H509="","Missing Wharton SOC","Matched"))</f>
        <v/>
      </c>
    </row>
    <row r="510">
      <c r="A510" t="inlineStr">
        <is>
          <t>22</t>
        </is>
      </c>
      <c r="B510" t="inlineStr">
        <is>
          <t>Utilities</t>
        </is>
      </c>
      <c r="C510" t="inlineStr">
        <is>
          <t>33-2011</t>
        </is>
      </c>
      <c r="D510" t="inlineStr">
        <is>
          <t>Firefighters</t>
        </is>
      </c>
      <c r="E510" t="n">
        <v>70</v>
      </c>
      <c r="F510" t="n">
        <v>93060</v>
      </c>
      <c r="G510">
        <f>IF(OR(E510="",F510=""),"",E510*F510)</f>
        <v/>
      </c>
      <c r="H510" s="41">
        <f>IFERROR(XLOOKUP(C510,'DATA Wharton'!$A$2:$A$785,'DATA Wharton'!$C$2:$C$785),"")</f>
        <v/>
      </c>
      <c r="I510">
        <f>IF(OR(G510="",H510=""),"",G510)</f>
        <v/>
      </c>
      <c r="J510">
        <f>IF(OR(I510="",H510=""),"",I510*H510)</f>
        <v/>
      </c>
      <c r="K510">
        <f>IF(G510="","Missing OEWS wage",IF(H510="","Missing Wharton SOC","Matched"))</f>
        <v/>
      </c>
    </row>
    <row r="511">
      <c r="A511" t="inlineStr">
        <is>
          <t>22</t>
        </is>
      </c>
      <c r="B511" t="inlineStr">
        <is>
          <t>Utilities</t>
        </is>
      </c>
      <c r="C511" t="inlineStr">
        <is>
          <t>33-9021</t>
        </is>
      </c>
      <c r="D511" t="inlineStr">
        <is>
          <t>Private Detectives and Investigators</t>
        </is>
      </c>
      <c r="F511" t="n">
        <v>89850</v>
      </c>
      <c r="G511">
        <f>IF(OR(E511="",F511=""),"",E511*F511)</f>
        <v/>
      </c>
      <c r="H511" s="41">
        <f>IFERROR(XLOOKUP(C511,'DATA Wharton'!$A$2:$A$785,'DATA Wharton'!$C$2:$C$785),"")</f>
        <v/>
      </c>
      <c r="I511">
        <f>IF(OR(G511="",H511=""),"",G511)</f>
        <v/>
      </c>
      <c r="J511">
        <f>IF(OR(I511="",H511=""),"",I511*H511)</f>
        <v/>
      </c>
      <c r="K511">
        <f>IF(G511="","Missing OEWS wage",IF(H511="","Missing Wharton SOC","Matched"))</f>
        <v/>
      </c>
    </row>
    <row r="512">
      <c r="A512" t="inlineStr">
        <is>
          <t>22</t>
        </is>
      </c>
      <c r="B512" t="inlineStr">
        <is>
          <t>Utilities</t>
        </is>
      </c>
      <c r="C512" t="inlineStr">
        <is>
          <t>33-9032</t>
        </is>
      </c>
      <c r="D512" t="inlineStr">
        <is>
          <t>Security Guards</t>
        </is>
      </c>
      <c r="E512" t="n">
        <v>4740</v>
      </c>
      <c r="F512" t="n">
        <v>68330</v>
      </c>
      <c r="G512">
        <f>IF(OR(E512="",F512=""),"",E512*F512)</f>
        <v/>
      </c>
      <c r="H512" s="41">
        <f>IFERROR(XLOOKUP(C512,'DATA Wharton'!$A$2:$A$785,'DATA Wharton'!$C$2:$C$785),"")</f>
        <v/>
      </c>
      <c r="I512">
        <f>IF(OR(G512="",H512=""),"",G512)</f>
        <v/>
      </c>
      <c r="J512">
        <f>IF(OR(I512="",H512=""),"",I512*H512)</f>
        <v/>
      </c>
      <c r="K512">
        <f>IF(G512="","Missing OEWS wage",IF(H512="","Missing Wharton SOC","Matched"))</f>
        <v/>
      </c>
    </row>
    <row r="513">
      <c r="A513" t="inlineStr">
        <is>
          <t>22</t>
        </is>
      </c>
      <c r="B513" t="inlineStr">
        <is>
          <t>Utilities</t>
        </is>
      </c>
      <c r="C513" t="inlineStr">
        <is>
          <t>33-9099</t>
        </is>
      </c>
      <c r="D513" t="inlineStr">
        <is>
          <t>Protective Service Workers, All Other</t>
        </is>
      </c>
      <c r="E513" t="n">
        <v>100</v>
      </c>
      <c r="F513" t="n">
        <v>110060</v>
      </c>
      <c r="G513">
        <f>IF(OR(E513="",F513=""),"",E513*F513)</f>
        <v/>
      </c>
      <c r="H513" s="41">
        <f>IFERROR(XLOOKUP(C513,'DATA Wharton'!$A$2:$A$785,'DATA Wharton'!$C$2:$C$785),"")</f>
        <v/>
      </c>
      <c r="I513">
        <f>IF(OR(G513="",H513=""),"",G513)</f>
        <v/>
      </c>
      <c r="J513">
        <f>IF(OR(I513="",H513=""),"",I513*H513)</f>
        <v/>
      </c>
      <c r="K513">
        <f>IF(G513="","Missing OEWS wage",IF(H513="","Missing Wharton SOC","Matched"))</f>
        <v/>
      </c>
    </row>
    <row r="514">
      <c r="A514" t="inlineStr">
        <is>
          <t>22</t>
        </is>
      </c>
      <c r="B514" t="inlineStr">
        <is>
          <t>Utilities</t>
        </is>
      </c>
      <c r="C514" t="inlineStr">
        <is>
          <t>37-1012</t>
        </is>
      </c>
      <c r="D514" t="inlineStr">
        <is>
          <t>First-Line Supervisors of Landscaping, Lawn Service, and Groundskeeping Workers</t>
        </is>
      </c>
      <c r="E514" t="n">
        <v>290</v>
      </c>
      <c r="F514" t="n">
        <v>79960</v>
      </c>
      <c r="G514">
        <f>IF(OR(E514="",F514=""),"",E514*F514)</f>
        <v/>
      </c>
      <c r="H514" s="41">
        <f>IFERROR(XLOOKUP(C514,'DATA Wharton'!$A$2:$A$785,'DATA Wharton'!$C$2:$C$785),"")</f>
        <v/>
      </c>
      <c r="I514">
        <f>IF(OR(G514="",H514=""),"",G514)</f>
        <v/>
      </c>
      <c r="J514">
        <f>IF(OR(I514="",H514=""),"",I514*H514)</f>
        <v/>
      </c>
      <c r="K514">
        <f>IF(G514="","Missing OEWS wage",IF(H514="","Missing Wharton SOC","Matched"))</f>
        <v/>
      </c>
    </row>
    <row r="515">
      <c r="A515" t="inlineStr">
        <is>
          <t>22</t>
        </is>
      </c>
      <c r="B515" t="inlineStr">
        <is>
          <t>Utilities</t>
        </is>
      </c>
      <c r="C515" t="inlineStr">
        <is>
          <t>37-2011</t>
        </is>
      </c>
      <c r="D515" t="inlineStr">
        <is>
          <t>Janitors and Cleaners, Except Maids and Housekeeping Cleaners</t>
        </is>
      </c>
      <c r="E515" t="n">
        <v>620</v>
      </c>
      <c r="F515" t="n">
        <v>47500</v>
      </c>
      <c r="G515">
        <f>IF(OR(E515="",F515=""),"",E515*F515)</f>
        <v/>
      </c>
      <c r="H515" s="41">
        <f>IFERROR(XLOOKUP(C515,'DATA Wharton'!$A$2:$A$785,'DATA Wharton'!$C$2:$C$785),"")</f>
        <v/>
      </c>
      <c r="I515">
        <f>IF(OR(G515="",H515=""),"",G515)</f>
        <v/>
      </c>
      <c r="J515">
        <f>IF(OR(I515="",H515=""),"",I515*H515)</f>
        <v/>
      </c>
      <c r="K515">
        <f>IF(G515="","Missing OEWS wage",IF(H515="","Missing Wharton SOC","Matched"))</f>
        <v/>
      </c>
    </row>
    <row r="516">
      <c r="A516" t="inlineStr">
        <is>
          <t>22</t>
        </is>
      </c>
      <c r="B516" t="inlineStr">
        <is>
          <t>Utilities</t>
        </is>
      </c>
      <c r="C516" t="inlineStr">
        <is>
          <t>37-3011</t>
        </is>
      </c>
      <c r="D516" t="inlineStr">
        <is>
          <t>Landscaping and Groundskeeping Workers</t>
        </is>
      </c>
      <c r="E516" t="n">
        <v>1570</v>
      </c>
      <c r="F516" t="n">
        <v>47060</v>
      </c>
      <c r="G516">
        <f>IF(OR(E516="",F516=""),"",E516*F516)</f>
        <v/>
      </c>
      <c r="H516" s="41">
        <f>IFERROR(XLOOKUP(C516,'DATA Wharton'!$A$2:$A$785,'DATA Wharton'!$C$2:$C$785),"")</f>
        <v/>
      </c>
      <c r="I516">
        <f>IF(OR(G516="",H516=""),"",G516)</f>
        <v/>
      </c>
      <c r="J516">
        <f>IF(OR(I516="",H516=""),"",I516*H516)</f>
        <v/>
      </c>
      <c r="K516">
        <f>IF(G516="","Missing OEWS wage",IF(H516="","Missing Wharton SOC","Matched"))</f>
        <v/>
      </c>
    </row>
    <row r="517">
      <c r="A517" t="inlineStr">
        <is>
          <t>22</t>
        </is>
      </c>
      <c r="B517" t="inlineStr">
        <is>
          <t>Utilities</t>
        </is>
      </c>
      <c r="C517" t="inlineStr">
        <is>
          <t>37-3013</t>
        </is>
      </c>
      <c r="D517" t="inlineStr">
        <is>
          <t>Tree Trimmers and Pruners</t>
        </is>
      </c>
      <c r="E517" t="n">
        <v>1040</v>
      </c>
      <c r="F517" t="n">
        <v>65010</v>
      </c>
      <c r="G517">
        <f>IF(OR(E517="",F517=""),"",E517*F517)</f>
        <v/>
      </c>
      <c r="H517" s="41">
        <f>IFERROR(XLOOKUP(C517,'DATA Wharton'!$A$2:$A$785,'DATA Wharton'!$C$2:$C$785),"")</f>
        <v/>
      </c>
      <c r="I517">
        <f>IF(OR(G517="",H517=""),"",G517)</f>
        <v/>
      </c>
      <c r="J517">
        <f>IF(OR(I517="",H517=""),"",I517*H517)</f>
        <v/>
      </c>
      <c r="K517">
        <f>IF(G517="","Missing OEWS wage",IF(H517="","Missing Wharton SOC","Matched"))</f>
        <v/>
      </c>
    </row>
    <row r="518">
      <c r="A518" t="inlineStr">
        <is>
          <t>22</t>
        </is>
      </c>
      <c r="B518" t="inlineStr">
        <is>
          <t>Utilities</t>
        </is>
      </c>
      <c r="C518" t="inlineStr">
        <is>
          <t>37-3019</t>
        </is>
      </c>
      <c r="D518" t="inlineStr">
        <is>
          <t>Grounds Maintenance Workers, All Other</t>
        </is>
      </c>
      <c r="E518" t="n">
        <v>30</v>
      </c>
      <c r="F518" t="n">
        <v>60910</v>
      </c>
      <c r="G518">
        <f>IF(OR(E518="",F518=""),"",E518*F518)</f>
        <v/>
      </c>
      <c r="H518" s="41">
        <f>IFERROR(XLOOKUP(C518,'DATA Wharton'!$A$2:$A$785,'DATA Wharton'!$C$2:$C$785),"")</f>
        <v/>
      </c>
      <c r="I518">
        <f>IF(OR(G518="",H518=""),"",G518)</f>
        <v/>
      </c>
      <c r="J518">
        <f>IF(OR(I518="",H518=""),"",I518*H518)</f>
        <v/>
      </c>
      <c r="K518">
        <f>IF(G518="","Missing OEWS wage",IF(H518="","Missing Wharton SOC","Matched"))</f>
        <v/>
      </c>
    </row>
    <row r="519">
      <c r="A519" t="inlineStr">
        <is>
          <t>22</t>
        </is>
      </c>
      <c r="B519" t="inlineStr">
        <is>
          <t>Utilities</t>
        </is>
      </c>
      <c r="C519" t="inlineStr">
        <is>
          <t>39-3091</t>
        </is>
      </c>
      <c r="D519" t="inlineStr">
        <is>
          <t>Amusement and Recreation Attendants</t>
        </is>
      </c>
      <c r="F519" t="n">
        <v>40970</v>
      </c>
      <c r="G519">
        <f>IF(OR(E519="",F519=""),"",E519*F519)</f>
        <v/>
      </c>
      <c r="H519" s="41">
        <f>IFERROR(XLOOKUP(C519,'DATA Wharton'!$A$2:$A$785,'DATA Wharton'!$C$2:$C$785),"")</f>
        <v/>
      </c>
      <c r="I519">
        <f>IF(OR(G519="",H519=""),"",G519)</f>
        <v/>
      </c>
      <c r="J519">
        <f>IF(OR(I519="",H519=""),"",I519*H519)</f>
        <v/>
      </c>
      <c r="K519">
        <f>IF(G519="","Missing OEWS wage",IF(H519="","Missing Wharton SOC","Matched"))</f>
        <v/>
      </c>
    </row>
    <row r="520">
      <c r="A520" t="inlineStr">
        <is>
          <t>22</t>
        </is>
      </c>
      <c r="B520" t="inlineStr">
        <is>
          <t>Utilities</t>
        </is>
      </c>
      <c r="C520" t="inlineStr">
        <is>
          <t>41-1011</t>
        </is>
      </c>
      <c r="D520" t="inlineStr">
        <is>
          <t>First-Line Supervisors of Retail Sales Workers</t>
        </is>
      </c>
      <c r="E520" t="n">
        <v>60</v>
      </c>
      <c r="F520" t="n">
        <v>72440</v>
      </c>
      <c r="G520">
        <f>IF(OR(E520="",F520=""),"",E520*F520)</f>
        <v/>
      </c>
      <c r="H520" s="41">
        <f>IFERROR(XLOOKUP(C520,'DATA Wharton'!$A$2:$A$785,'DATA Wharton'!$C$2:$C$785),"")</f>
        <v/>
      </c>
      <c r="I520">
        <f>IF(OR(G520="",H520=""),"",G520)</f>
        <v/>
      </c>
      <c r="J520">
        <f>IF(OR(I520="",H520=""),"",I520*H520)</f>
        <v/>
      </c>
      <c r="K520">
        <f>IF(G520="","Missing OEWS wage",IF(H520="","Missing Wharton SOC","Matched"))</f>
        <v/>
      </c>
    </row>
    <row r="521">
      <c r="A521" t="inlineStr">
        <is>
          <t>22</t>
        </is>
      </c>
      <c r="B521" t="inlineStr">
        <is>
          <t>Utilities</t>
        </is>
      </c>
      <c r="C521" t="inlineStr">
        <is>
          <t>41-1012</t>
        </is>
      </c>
      <c r="D521" t="inlineStr">
        <is>
          <t>First-Line Supervisors of Non-Retail Sales Workers</t>
        </is>
      </c>
      <c r="E521" t="n">
        <v>230</v>
      </c>
      <c r="F521" t="n">
        <v>131430</v>
      </c>
      <c r="G521">
        <f>IF(OR(E521="",F521=""),"",E521*F521)</f>
        <v/>
      </c>
      <c r="H521" s="41">
        <f>IFERROR(XLOOKUP(C521,'DATA Wharton'!$A$2:$A$785,'DATA Wharton'!$C$2:$C$785),"")</f>
        <v/>
      </c>
      <c r="I521">
        <f>IF(OR(G521="",H521=""),"",G521)</f>
        <v/>
      </c>
      <c r="J521">
        <f>IF(OR(I521="",H521=""),"",I521*H521)</f>
        <v/>
      </c>
      <c r="K521">
        <f>IF(G521="","Missing OEWS wage",IF(H521="","Missing Wharton SOC","Matched"))</f>
        <v/>
      </c>
    </row>
    <row r="522">
      <c r="A522" t="inlineStr">
        <is>
          <t>22</t>
        </is>
      </c>
      <c r="B522" t="inlineStr">
        <is>
          <t>Utilities</t>
        </is>
      </c>
      <c r="C522" t="inlineStr">
        <is>
          <t>41-2011</t>
        </is>
      </c>
      <c r="D522" t="inlineStr">
        <is>
          <t>Cashiers</t>
        </is>
      </c>
      <c r="E522" t="n">
        <v>480</v>
      </c>
      <c r="F522" t="n">
        <v>46500</v>
      </c>
      <c r="G522">
        <f>IF(OR(E522="",F522=""),"",E522*F522)</f>
        <v/>
      </c>
      <c r="H522" s="41">
        <f>IFERROR(XLOOKUP(C522,'DATA Wharton'!$A$2:$A$785,'DATA Wharton'!$C$2:$C$785),"")</f>
        <v/>
      </c>
      <c r="I522">
        <f>IF(OR(G522="",H522=""),"",G522)</f>
        <v/>
      </c>
      <c r="J522">
        <f>IF(OR(I522="",H522=""),"",I522*H522)</f>
        <v/>
      </c>
      <c r="K522">
        <f>IF(G522="","Missing OEWS wage",IF(H522="","Missing Wharton SOC","Matched"))</f>
        <v/>
      </c>
    </row>
    <row r="523">
      <c r="A523" t="inlineStr">
        <is>
          <t>22</t>
        </is>
      </c>
      <c r="B523" t="inlineStr">
        <is>
          <t>Utilities</t>
        </is>
      </c>
      <c r="C523" t="inlineStr">
        <is>
          <t>41-2021</t>
        </is>
      </c>
      <c r="D523" t="inlineStr">
        <is>
          <t>Counter and Rental Clerks</t>
        </is>
      </c>
      <c r="F523" t="n">
        <v>38510</v>
      </c>
      <c r="G523">
        <f>IF(OR(E523="",F523=""),"",E523*F523)</f>
        <v/>
      </c>
      <c r="H523" s="41">
        <f>IFERROR(XLOOKUP(C523,'DATA Wharton'!$A$2:$A$785,'DATA Wharton'!$C$2:$C$785),"")</f>
        <v/>
      </c>
      <c r="I523">
        <f>IF(OR(G523="",H523=""),"",G523)</f>
        <v/>
      </c>
      <c r="J523">
        <f>IF(OR(I523="",H523=""),"",I523*H523)</f>
        <v/>
      </c>
      <c r="K523">
        <f>IF(G523="","Missing OEWS wage",IF(H523="","Missing Wharton SOC","Matched"))</f>
        <v/>
      </c>
    </row>
    <row r="524">
      <c r="A524" t="inlineStr">
        <is>
          <t>22</t>
        </is>
      </c>
      <c r="B524" t="inlineStr">
        <is>
          <t>Utilities</t>
        </is>
      </c>
      <c r="C524" t="inlineStr">
        <is>
          <t>41-2031</t>
        </is>
      </c>
      <c r="D524" t="inlineStr">
        <is>
          <t>Retail Salespersons</t>
        </is>
      </c>
      <c r="E524" t="n">
        <v>80</v>
      </c>
      <c r="F524" t="n">
        <v>46730</v>
      </c>
      <c r="G524">
        <f>IF(OR(E524="",F524=""),"",E524*F524)</f>
        <v/>
      </c>
      <c r="H524" s="41">
        <f>IFERROR(XLOOKUP(C524,'DATA Wharton'!$A$2:$A$785,'DATA Wharton'!$C$2:$C$785),"")</f>
        <v/>
      </c>
      <c r="I524">
        <f>IF(OR(G524="",H524=""),"",G524)</f>
        <v/>
      </c>
      <c r="J524">
        <f>IF(OR(I524="",H524=""),"",I524*H524)</f>
        <v/>
      </c>
      <c r="K524">
        <f>IF(G524="","Missing OEWS wage",IF(H524="","Missing Wharton SOC","Matched"))</f>
        <v/>
      </c>
    </row>
    <row r="525">
      <c r="A525" t="inlineStr">
        <is>
          <t>22</t>
        </is>
      </c>
      <c r="B525" t="inlineStr">
        <is>
          <t>Utilities</t>
        </is>
      </c>
      <c r="C525" t="inlineStr">
        <is>
          <t>41-3031</t>
        </is>
      </c>
      <c r="D525" t="inlineStr">
        <is>
          <t>Securities, Commodities, and Financial Services Sales Agents</t>
        </is>
      </c>
      <c r="E525" t="n">
        <v>330</v>
      </c>
      <c r="F525" t="n">
        <v>127260</v>
      </c>
      <c r="G525">
        <f>IF(OR(E525="",F525=""),"",E525*F525)</f>
        <v/>
      </c>
      <c r="H525" s="41">
        <f>IFERROR(XLOOKUP(C525,'DATA Wharton'!$A$2:$A$785,'DATA Wharton'!$C$2:$C$785),"")</f>
        <v/>
      </c>
      <c r="I525">
        <f>IF(OR(G525="",H525=""),"",G525)</f>
        <v/>
      </c>
      <c r="J525">
        <f>IF(OR(I525="",H525=""),"",I525*H525)</f>
        <v/>
      </c>
      <c r="K525">
        <f>IF(G525="","Missing OEWS wage",IF(H525="","Missing Wharton SOC","Matched"))</f>
        <v/>
      </c>
    </row>
    <row r="526">
      <c r="A526" t="inlineStr">
        <is>
          <t>22</t>
        </is>
      </c>
      <c r="B526" t="inlineStr">
        <is>
          <t>Utilities</t>
        </is>
      </c>
      <c r="C526" t="inlineStr">
        <is>
          <t>41-3091</t>
        </is>
      </c>
      <c r="D526" t="inlineStr">
        <is>
          <t>Sales Representatives of Services, Except Advertising, Insurance, Financial Services, and Travel</t>
        </is>
      </c>
      <c r="E526" t="n">
        <v>6170</v>
      </c>
      <c r="F526" t="n">
        <v>89140</v>
      </c>
      <c r="G526">
        <f>IF(OR(E526="",F526=""),"",E526*F526)</f>
        <v/>
      </c>
      <c r="H526" s="41">
        <f>IFERROR(XLOOKUP(C526,'DATA Wharton'!$A$2:$A$785,'DATA Wharton'!$C$2:$C$785),"")</f>
        <v/>
      </c>
      <c r="I526">
        <f>IF(OR(G526="",H526=""),"",G526)</f>
        <v/>
      </c>
      <c r="J526">
        <f>IF(OR(I526="",H526=""),"",I526*H526)</f>
        <v/>
      </c>
      <c r="K526">
        <f>IF(G526="","Missing OEWS wage",IF(H526="","Missing Wharton SOC","Matched"))</f>
        <v/>
      </c>
    </row>
    <row r="527">
      <c r="A527" t="inlineStr">
        <is>
          <t>22</t>
        </is>
      </c>
      <c r="B527" t="inlineStr">
        <is>
          <t>Utilities</t>
        </is>
      </c>
      <c r="C527" t="inlineStr">
        <is>
          <t>41-4011</t>
        </is>
      </c>
      <c r="D527" t="inlineStr">
        <is>
          <t>Sales Representatives, Wholesale and Manufacturing, Technical and Scientific Products</t>
        </is>
      </c>
      <c r="E527" t="n">
        <v>750</v>
      </c>
      <c r="F527" t="n">
        <v>98710</v>
      </c>
      <c r="G527">
        <f>IF(OR(E527="",F527=""),"",E527*F527)</f>
        <v/>
      </c>
      <c r="H527" s="41">
        <f>IFERROR(XLOOKUP(C527,'DATA Wharton'!$A$2:$A$785,'DATA Wharton'!$C$2:$C$785),"")</f>
        <v/>
      </c>
      <c r="I527">
        <f>IF(OR(G527="",H527=""),"",G527)</f>
        <v/>
      </c>
      <c r="J527">
        <f>IF(OR(I527="",H527=""),"",I527*H527)</f>
        <v/>
      </c>
      <c r="K527">
        <f>IF(G527="","Missing OEWS wage",IF(H527="","Missing Wharton SOC","Matched"))</f>
        <v/>
      </c>
    </row>
    <row r="528">
      <c r="A528" t="inlineStr">
        <is>
          <t>22</t>
        </is>
      </c>
      <c r="B528" t="inlineStr">
        <is>
          <t>Utilities</t>
        </is>
      </c>
      <c r="C528" t="inlineStr">
        <is>
          <t>41-4012</t>
        </is>
      </c>
      <c r="D528" t="inlineStr">
        <is>
          <t>Sales Representatives, Wholesale and Manufacturing, Except Technical and Scientific Products</t>
        </is>
      </c>
      <c r="E528" t="n">
        <v>1090</v>
      </c>
      <c r="F528" t="n">
        <v>82430</v>
      </c>
      <c r="G528">
        <f>IF(OR(E528="",F528=""),"",E528*F528)</f>
        <v/>
      </c>
      <c r="H528" s="41">
        <f>IFERROR(XLOOKUP(C528,'DATA Wharton'!$A$2:$A$785,'DATA Wharton'!$C$2:$C$785),"")</f>
        <v/>
      </c>
      <c r="I528">
        <f>IF(OR(G528="",H528=""),"",G528)</f>
        <v/>
      </c>
      <c r="J528">
        <f>IF(OR(I528="",H528=""),"",I528*H528)</f>
        <v/>
      </c>
      <c r="K528">
        <f>IF(G528="","Missing OEWS wage",IF(H528="","Missing Wharton SOC","Matched"))</f>
        <v/>
      </c>
    </row>
    <row r="529">
      <c r="A529" t="inlineStr">
        <is>
          <t>22</t>
        </is>
      </c>
      <c r="B529" t="inlineStr">
        <is>
          <t>Utilities</t>
        </is>
      </c>
      <c r="C529" t="inlineStr">
        <is>
          <t>41-9022</t>
        </is>
      </c>
      <c r="D529" t="inlineStr">
        <is>
          <t>Real Estate Sales Agents</t>
        </is>
      </c>
      <c r="E529" t="n">
        <v>510</v>
      </c>
      <c r="F529" t="n">
        <v>118500</v>
      </c>
      <c r="G529">
        <f>IF(OR(E529="",F529=""),"",E529*F529)</f>
        <v/>
      </c>
      <c r="H529" s="41">
        <f>IFERROR(XLOOKUP(C529,'DATA Wharton'!$A$2:$A$785,'DATA Wharton'!$C$2:$C$785),"")</f>
        <v/>
      </c>
      <c r="I529">
        <f>IF(OR(G529="",H529=""),"",G529)</f>
        <v/>
      </c>
      <c r="J529">
        <f>IF(OR(I529="",H529=""),"",I529*H529)</f>
        <v/>
      </c>
      <c r="K529">
        <f>IF(G529="","Missing OEWS wage",IF(H529="","Missing Wharton SOC","Matched"))</f>
        <v/>
      </c>
    </row>
    <row r="530">
      <c r="A530" t="inlineStr">
        <is>
          <t>22</t>
        </is>
      </c>
      <c r="B530" t="inlineStr">
        <is>
          <t>Utilities</t>
        </is>
      </c>
      <c r="C530" t="inlineStr">
        <is>
          <t>41-9031</t>
        </is>
      </c>
      <c r="D530" t="inlineStr">
        <is>
          <t>Sales Engineers</t>
        </is>
      </c>
      <c r="E530" t="n">
        <v>240</v>
      </c>
      <c r="F530" t="n">
        <v>121600</v>
      </c>
      <c r="G530">
        <f>IF(OR(E530="",F530=""),"",E530*F530)</f>
        <v/>
      </c>
      <c r="H530" s="41">
        <f>IFERROR(XLOOKUP(C530,'DATA Wharton'!$A$2:$A$785,'DATA Wharton'!$C$2:$C$785),"")</f>
        <v/>
      </c>
      <c r="I530">
        <f>IF(OR(G530="",H530=""),"",G530)</f>
        <v/>
      </c>
      <c r="J530">
        <f>IF(OR(I530="",H530=""),"",I530*H530)</f>
        <v/>
      </c>
      <c r="K530">
        <f>IF(G530="","Missing OEWS wage",IF(H530="","Missing Wharton SOC","Matched"))</f>
        <v/>
      </c>
    </row>
    <row r="531">
      <c r="A531" t="inlineStr">
        <is>
          <t>22</t>
        </is>
      </c>
      <c r="B531" t="inlineStr">
        <is>
          <t>Utilities</t>
        </is>
      </c>
      <c r="C531" t="inlineStr">
        <is>
          <t>41-9099</t>
        </is>
      </c>
      <c r="D531" t="inlineStr">
        <is>
          <t>Sales and Related Workers, All Other</t>
        </is>
      </c>
      <c r="E531" t="n">
        <v>80</v>
      </c>
      <c r="F531" t="n">
        <v>78460</v>
      </c>
      <c r="G531">
        <f>IF(OR(E531="",F531=""),"",E531*F531)</f>
        <v/>
      </c>
      <c r="H531" s="41">
        <f>IFERROR(XLOOKUP(C531,'DATA Wharton'!$A$2:$A$785,'DATA Wharton'!$C$2:$C$785),"")</f>
        <v/>
      </c>
      <c r="I531">
        <f>IF(OR(G531="",H531=""),"",G531)</f>
        <v/>
      </c>
      <c r="J531">
        <f>IF(OR(I531="",H531=""),"",I531*H531)</f>
        <v/>
      </c>
      <c r="K531">
        <f>IF(G531="","Missing OEWS wage",IF(H531="","Missing Wharton SOC","Matched"))</f>
        <v/>
      </c>
    </row>
    <row r="532">
      <c r="A532" t="inlineStr">
        <is>
          <t>22</t>
        </is>
      </c>
      <c r="B532" t="inlineStr">
        <is>
          <t>Utilities</t>
        </is>
      </c>
      <c r="C532" t="inlineStr">
        <is>
          <t>43-1011</t>
        </is>
      </c>
      <c r="D532" t="inlineStr">
        <is>
          <t>First-Line Supervisors of Office and Administrative Support Workers</t>
        </is>
      </c>
      <c r="E532" t="n">
        <v>7990</v>
      </c>
      <c r="F532" t="n">
        <v>99300</v>
      </c>
      <c r="G532">
        <f>IF(OR(E532="",F532=""),"",E532*F532)</f>
        <v/>
      </c>
      <c r="H532" s="41">
        <f>IFERROR(XLOOKUP(C532,'DATA Wharton'!$A$2:$A$785,'DATA Wharton'!$C$2:$C$785),"")</f>
        <v/>
      </c>
      <c r="I532">
        <f>IF(OR(G532="",H532=""),"",G532)</f>
        <v/>
      </c>
      <c r="J532">
        <f>IF(OR(I532="",H532=""),"",I532*H532)</f>
        <v/>
      </c>
      <c r="K532">
        <f>IF(G532="","Missing OEWS wage",IF(H532="","Missing Wharton SOC","Matched"))</f>
        <v/>
      </c>
    </row>
    <row r="533">
      <c r="A533" t="inlineStr">
        <is>
          <t>22</t>
        </is>
      </c>
      <c r="B533" t="inlineStr">
        <is>
          <t>Utilities</t>
        </is>
      </c>
      <c r="C533" t="inlineStr">
        <is>
          <t>43-3011</t>
        </is>
      </c>
      <c r="D533" t="inlineStr">
        <is>
          <t>Bill and Account Collectors</t>
        </is>
      </c>
      <c r="E533" t="n">
        <v>1330</v>
      </c>
      <c r="F533" t="n">
        <v>75080</v>
      </c>
      <c r="G533">
        <f>IF(OR(E533="",F533=""),"",E533*F533)</f>
        <v/>
      </c>
      <c r="H533" s="41">
        <f>IFERROR(XLOOKUP(C533,'DATA Wharton'!$A$2:$A$785,'DATA Wharton'!$C$2:$C$785),"")</f>
        <v/>
      </c>
      <c r="I533">
        <f>IF(OR(G533="",H533=""),"",G533)</f>
        <v/>
      </c>
      <c r="J533">
        <f>IF(OR(I533="",H533=""),"",I533*H533)</f>
        <v/>
      </c>
      <c r="K533">
        <f>IF(G533="","Missing OEWS wage",IF(H533="","Missing Wharton SOC","Matched"))</f>
        <v/>
      </c>
    </row>
    <row r="534">
      <c r="A534" t="inlineStr">
        <is>
          <t>22</t>
        </is>
      </c>
      <c r="B534" t="inlineStr">
        <is>
          <t>Utilities</t>
        </is>
      </c>
      <c r="C534" t="inlineStr">
        <is>
          <t>43-3021</t>
        </is>
      </c>
      <c r="D534" t="inlineStr">
        <is>
          <t>Billing and Posting Clerks</t>
        </is>
      </c>
      <c r="E534" t="n">
        <v>2820</v>
      </c>
      <c r="F534" t="n">
        <v>61110</v>
      </c>
      <c r="G534">
        <f>IF(OR(E534="",F534=""),"",E534*F534)</f>
        <v/>
      </c>
      <c r="H534" s="41">
        <f>IFERROR(XLOOKUP(C534,'DATA Wharton'!$A$2:$A$785,'DATA Wharton'!$C$2:$C$785),"")</f>
        <v/>
      </c>
      <c r="I534">
        <f>IF(OR(G534="",H534=""),"",G534)</f>
        <v/>
      </c>
      <c r="J534">
        <f>IF(OR(I534="",H534=""),"",I534*H534)</f>
        <v/>
      </c>
      <c r="K534">
        <f>IF(G534="","Missing OEWS wage",IF(H534="","Missing Wharton SOC","Matched"))</f>
        <v/>
      </c>
    </row>
    <row r="535">
      <c r="A535" t="inlineStr">
        <is>
          <t>22</t>
        </is>
      </c>
      <c r="B535" t="inlineStr">
        <is>
          <t>Utilities</t>
        </is>
      </c>
      <c r="C535" t="inlineStr">
        <is>
          <t>43-3031</t>
        </is>
      </c>
      <c r="D535" t="inlineStr">
        <is>
          <t>Bookkeeping, Accounting, and Auditing Clerks</t>
        </is>
      </c>
      <c r="E535" t="n">
        <v>4740</v>
      </c>
      <c r="F535" t="n">
        <v>61050</v>
      </c>
      <c r="G535">
        <f>IF(OR(E535="",F535=""),"",E535*F535)</f>
        <v/>
      </c>
      <c r="H535" s="41">
        <f>IFERROR(XLOOKUP(C535,'DATA Wharton'!$A$2:$A$785,'DATA Wharton'!$C$2:$C$785),"")</f>
        <v/>
      </c>
      <c r="I535">
        <f>IF(OR(G535="",H535=""),"",G535)</f>
        <v/>
      </c>
      <c r="J535">
        <f>IF(OR(I535="",H535=""),"",I535*H535)</f>
        <v/>
      </c>
      <c r="K535">
        <f>IF(G535="","Missing OEWS wage",IF(H535="","Missing Wharton SOC","Matched"))</f>
        <v/>
      </c>
    </row>
    <row r="536">
      <c r="A536" t="inlineStr">
        <is>
          <t>22</t>
        </is>
      </c>
      <c r="B536" t="inlineStr">
        <is>
          <t>Utilities</t>
        </is>
      </c>
      <c r="C536" t="inlineStr">
        <is>
          <t>43-3051</t>
        </is>
      </c>
      <c r="D536" t="inlineStr">
        <is>
          <t>Payroll and Timekeeping Clerks</t>
        </is>
      </c>
      <c r="E536" t="n">
        <v>490</v>
      </c>
      <c r="F536" t="n">
        <v>72770</v>
      </c>
      <c r="G536">
        <f>IF(OR(E536="",F536=""),"",E536*F536)</f>
        <v/>
      </c>
      <c r="H536" s="41">
        <f>IFERROR(XLOOKUP(C536,'DATA Wharton'!$A$2:$A$785,'DATA Wharton'!$C$2:$C$785),"")</f>
        <v/>
      </c>
      <c r="I536">
        <f>IF(OR(G536="",H536=""),"",G536)</f>
        <v/>
      </c>
      <c r="J536">
        <f>IF(OR(I536="",H536=""),"",I536*H536)</f>
        <v/>
      </c>
      <c r="K536">
        <f>IF(G536="","Missing OEWS wage",IF(H536="","Missing Wharton SOC","Matched"))</f>
        <v/>
      </c>
    </row>
    <row r="537">
      <c r="A537" t="inlineStr">
        <is>
          <t>22</t>
        </is>
      </c>
      <c r="B537" t="inlineStr">
        <is>
          <t>Utilities</t>
        </is>
      </c>
      <c r="C537" t="inlineStr">
        <is>
          <t>43-3061</t>
        </is>
      </c>
      <c r="D537" t="inlineStr">
        <is>
          <t>Procurement Clerks</t>
        </is>
      </c>
      <c r="E537" t="n">
        <v>200</v>
      </c>
      <c r="F537" t="n">
        <v>61810</v>
      </c>
      <c r="G537">
        <f>IF(OR(E537="",F537=""),"",E537*F537)</f>
        <v/>
      </c>
      <c r="H537" s="41">
        <f>IFERROR(XLOOKUP(C537,'DATA Wharton'!$A$2:$A$785,'DATA Wharton'!$C$2:$C$785),"")</f>
        <v/>
      </c>
      <c r="I537">
        <f>IF(OR(G537="",H537=""),"",G537)</f>
        <v/>
      </c>
      <c r="J537">
        <f>IF(OR(I537="",H537=""),"",I537*H537)</f>
        <v/>
      </c>
      <c r="K537">
        <f>IF(G537="","Missing OEWS wage",IF(H537="","Missing Wharton SOC","Matched"))</f>
        <v/>
      </c>
    </row>
    <row r="538">
      <c r="A538" t="inlineStr">
        <is>
          <t>22</t>
        </is>
      </c>
      <c r="B538" t="inlineStr">
        <is>
          <t>Utilities</t>
        </is>
      </c>
      <c r="C538" t="inlineStr">
        <is>
          <t>43-3071</t>
        </is>
      </c>
      <c r="D538" t="inlineStr">
        <is>
          <t>Tellers</t>
        </is>
      </c>
      <c r="F538" t="n">
        <v>51070</v>
      </c>
      <c r="G538">
        <f>IF(OR(E538="",F538=""),"",E538*F538)</f>
        <v/>
      </c>
      <c r="H538" s="41">
        <f>IFERROR(XLOOKUP(C538,'DATA Wharton'!$A$2:$A$785,'DATA Wharton'!$C$2:$C$785),"")</f>
        <v/>
      </c>
      <c r="I538">
        <f>IF(OR(G538="",H538=""),"",G538)</f>
        <v/>
      </c>
      <c r="J538">
        <f>IF(OR(I538="",H538=""),"",I538*H538)</f>
        <v/>
      </c>
      <c r="K538">
        <f>IF(G538="","Missing OEWS wage",IF(H538="","Missing Wharton SOC","Matched"))</f>
        <v/>
      </c>
    </row>
    <row r="539">
      <c r="A539" t="inlineStr">
        <is>
          <t>22</t>
        </is>
      </c>
      <c r="B539" t="inlineStr">
        <is>
          <t>Utilities</t>
        </is>
      </c>
      <c r="C539" t="inlineStr">
        <is>
          <t>43-3099</t>
        </is>
      </c>
      <c r="D539" t="inlineStr">
        <is>
          <t>Financial Clerks, All Other</t>
        </is>
      </c>
      <c r="E539" t="n">
        <v>80</v>
      </c>
      <c r="F539" t="n">
        <v>82950</v>
      </c>
      <c r="G539">
        <f>IF(OR(E539="",F539=""),"",E539*F539)</f>
        <v/>
      </c>
      <c r="H539" s="41">
        <f>IFERROR(XLOOKUP(C539,'DATA Wharton'!$A$2:$A$785,'DATA Wharton'!$C$2:$C$785),"")</f>
        <v/>
      </c>
      <c r="I539">
        <f>IF(OR(G539="",H539=""),"",G539)</f>
        <v/>
      </c>
      <c r="J539">
        <f>IF(OR(I539="",H539=""),"",I539*H539)</f>
        <v/>
      </c>
      <c r="K539">
        <f>IF(G539="","Missing OEWS wage",IF(H539="","Missing Wharton SOC","Matched"))</f>
        <v/>
      </c>
    </row>
    <row r="540">
      <c r="A540" t="inlineStr">
        <is>
          <t>22</t>
        </is>
      </c>
      <c r="B540" t="inlineStr">
        <is>
          <t>Utilities</t>
        </is>
      </c>
      <c r="C540" t="inlineStr">
        <is>
          <t>43-4051</t>
        </is>
      </c>
      <c r="D540" t="inlineStr">
        <is>
          <t>Customer Service Representatives</t>
        </is>
      </c>
      <c r="E540" t="n">
        <v>27180</v>
      </c>
      <c r="F540" t="n">
        <v>61620</v>
      </c>
      <c r="G540">
        <f>IF(OR(E540="",F540=""),"",E540*F540)</f>
        <v/>
      </c>
      <c r="H540" s="41">
        <f>IFERROR(XLOOKUP(C540,'DATA Wharton'!$A$2:$A$785,'DATA Wharton'!$C$2:$C$785),"")</f>
        <v/>
      </c>
      <c r="I540">
        <f>IF(OR(G540="",H540=""),"",G540)</f>
        <v/>
      </c>
      <c r="J540">
        <f>IF(OR(I540="",H540=""),"",I540*H540)</f>
        <v/>
      </c>
      <c r="K540">
        <f>IF(G540="","Missing OEWS wage",IF(H540="","Missing Wharton SOC","Matched"))</f>
        <v/>
      </c>
    </row>
    <row r="541">
      <c r="A541" t="inlineStr">
        <is>
          <t>22</t>
        </is>
      </c>
      <c r="B541" t="inlineStr">
        <is>
          <t>Utilities</t>
        </is>
      </c>
      <c r="C541" t="inlineStr">
        <is>
          <t>43-4071</t>
        </is>
      </c>
      <c r="D541" t="inlineStr">
        <is>
          <t>File Clerks</t>
        </is>
      </c>
      <c r="E541" t="n">
        <v>180</v>
      </c>
      <c r="F541" t="n">
        <v>66670</v>
      </c>
      <c r="G541">
        <f>IF(OR(E541="",F541=""),"",E541*F541)</f>
        <v/>
      </c>
      <c r="H541" s="41">
        <f>IFERROR(XLOOKUP(C541,'DATA Wharton'!$A$2:$A$785,'DATA Wharton'!$C$2:$C$785),"")</f>
        <v/>
      </c>
      <c r="I541">
        <f>IF(OR(G541="",H541=""),"",G541)</f>
        <v/>
      </c>
      <c r="J541">
        <f>IF(OR(I541="",H541=""),"",I541*H541)</f>
        <v/>
      </c>
      <c r="K541">
        <f>IF(G541="","Missing OEWS wage",IF(H541="","Missing Wharton SOC","Matched"))</f>
        <v/>
      </c>
    </row>
    <row r="542">
      <c r="A542" t="inlineStr">
        <is>
          <t>22</t>
        </is>
      </c>
      <c r="B542" t="inlineStr">
        <is>
          <t>Utilities</t>
        </is>
      </c>
      <c r="C542" t="inlineStr">
        <is>
          <t>43-4151</t>
        </is>
      </c>
      <c r="D542" t="inlineStr">
        <is>
          <t>Order Clerks</t>
        </is>
      </c>
      <c r="E542" t="n">
        <v>180</v>
      </c>
      <c r="F542" t="n">
        <v>72070</v>
      </c>
      <c r="G542">
        <f>IF(OR(E542="",F542=""),"",E542*F542)</f>
        <v/>
      </c>
      <c r="H542" s="41">
        <f>IFERROR(XLOOKUP(C542,'DATA Wharton'!$A$2:$A$785,'DATA Wharton'!$C$2:$C$785),"")</f>
        <v/>
      </c>
      <c r="I542">
        <f>IF(OR(G542="",H542=""),"",G542)</f>
        <v/>
      </c>
      <c r="J542">
        <f>IF(OR(I542="",H542=""),"",I542*H542)</f>
        <v/>
      </c>
      <c r="K542">
        <f>IF(G542="","Missing OEWS wage",IF(H542="","Missing Wharton SOC","Matched"))</f>
        <v/>
      </c>
    </row>
    <row r="543">
      <c r="A543" t="inlineStr">
        <is>
          <t>22</t>
        </is>
      </c>
      <c r="B543" t="inlineStr">
        <is>
          <t>Utilities</t>
        </is>
      </c>
      <c r="C543" t="inlineStr">
        <is>
          <t>43-4161</t>
        </is>
      </c>
      <c r="D543" t="inlineStr">
        <is>
          <t>Human Resources Assistants, Except Payroll and Timekeeping</t>
        </is>
      </c>
      <c r="E543" t="n">
        <v>220</v>
      </c>
      <c r="F543" t="n">
        <v>63410</v>
      </c>
      <c r="G543">
        <f>IF(OR(E543="",F543=""),"",E543*F543)</f>
        <v/>
      </c>
      <c r="H543" s="41">
        <f>IFERROR(XLOOKUP(C543,'DATA Wharton'!$A$2:$A$785,'DATA Wharton'!$C$2:$C$785),"")</f>
        <v/>
      </c>
      <c r="I543">
        <f>IF(OR(G543="",H543=""),"",G543)</f>
        <v/>
      </c>
      <c r="J543">
        <f>IF(OR(I543="",H543=""),"",I543*H543)</f>
        <v/>
      </c>
      <c r="K543">
        <f>IF(G543="","Missing OEWS wage",IF(H543="","Missing Wharton SOC","Matched"))</f>
        <v/>
      </c>
    </row>
    <row r="544">
      <c r="A544" t="inlineStr">
        <is>
          <t>22</t>
        </is>
      </c>
      <c r="B544" t="inlineStr">
        <is>
          <t>Utilities</t>
        </is>
      </c>
      <c r="C544" t="inlineStr">
        <is>
          <t>43-4171</t>
        </is>
      </c>
      <c r="D544" t="inlineStr">
        <is>
          <t>Receptionists and Information Clerks</t>
        </is>
      </c>
      <c r="E544" t="n">
        <v>670</v>
      </c>
      <c r="F544" t="n">
        <v>41160</v>
      </c>
      <c r="G544">
        <f>IF(OR(E544="",F544=""),"",E544*F544)</f>
        <v/>
      </c>
      <c r="H544" s="41">
        <f>IFERROR(XLOOKUP(C544,'DATA Wharton'!$A$2:$A$785,'DATA Wharton'!$C$2:$C$785),"")</f>
        <v/>
      </c>
      <c r="I544">
        <f>IF(OR(G544="",H544=""),"",G544)</f>
        <v/>
      </c>
      <c r="J544">
        <f>IF(OR(I544="",H544=""),"",I544*H544)</f>
        <v/>
      </c>
      <c r="K544">
        <f>IF(G544="","Missing OEWS wage",IF(H544="","Missing Wharton SOC","Matched"))</f>
        <v/>
      </c>
    </row>
    <row r="545">
      <c r="A545" t="inlineStr">
        <is>
          <t>22</t>
        </is>
      </c>
      <c r="B545" t="inlineStr">
        <is>
          <t>Utilities</t>
        </is>
      </c>
      <c r="C545" t="inlineStr">
        <is>
          <t>43-4199</t>
        </is>
      </c>
      <c r="D545" t="inlineStr">
        <is>
          <t>Information and Record Clerks, All Other</t>
        </is>
      </c>
      <c r="E545" t="n">
        <v>240</v>
      </c>
      <c r="F545" t="n">
        <v>76090</v>
      </c>
      <c r="G545">
        <f>IF(OR(E545="",F545=""),"",E545*F545)</f>
        <v/>
      </c>
      <c r="H545" s="41">
        <f>IFERROR(XLOOKUP(C545,'DATA Wharton'!$A$2:$A$785,'DATA Wharton'!$C$2:$C$785),"")</f>
        <v/>
      </c>
      <c r="I545">
        <f>IF(OR(G545="",H545=""),"",G545)</f>
        <v/>
      </c>
      <c r="J545">
        <f>IF(OR(I545="",H545=""),"",I545*H545)</f>
        <v/>
      </c>
      <c r="K545">
        <f>IF(G545="","Missing OEWS wage",IF(H545="","Missing Wharton SOC","Matched"))</f>
        <v/>
      </c>
    </row>
    <row r="546">
      <c r="A546" t="inlineStr">
        <is>
          <t>22</t>
        </is>
      </c>
      <c r="B546" t="inlineStr">
        <is>
          <t>Utilities</t>
        </is>
      </c>
      <c r="C546" t="inlineStr">
        <is>
          <t>43-5021</t>
        </is>
      </c>
      <c r="D546" t="inlineStr">
        <is>
          <t>Couriers and Messengers</t>
        </is>
      </c>
      <c r="E546" t="n">
        <v>40</v>
      </c>
      <c r="F546" t="n">
        <v>42970</v>
      </c>
      <c r="G546">
        <f>IF(OR(E546="",F546=""),"",E546*F546)</f>
        <v/>
      </c>
      <c r="H546" s="41">
        <f>IFERROR(XLOOKUP(C546,'DATA Wharton'!$A$2:$A$785,'DATA Wharton'!$C$2:$C$785),"")</f>
        <v/>
      </c>
      <c r="I546">
        <f>IF(OR(G546="",H546=""),"",G546)</f>
        <v/>
      </c>
      <c r="J546">
        <f>IF(OR(I546="",H546=""),"",I546*H546)</f>
        <v/>
      </c>
      <c r="K546">
        <f>IF(G546="","Missing OEWS wage",IF(H546="","Missing Wharton SOC","Matched"))</f>
        <v/>
      </c>
    </row>
    <row r="547">
      <c r="A547" t="inlineStr">
        <is>
          <t>22</t>
        </is>
      </c>
      <c r="B547" t="inlineStr">
        <is>
          <t>Utilities</t>
        </is>
      </c>
      <c r="C547" t="inlineStr">
        <is>
          <t>43-5032</t>
        </is>
      </c>
      <c r="D547" t="inlineStr">
        <is>
          <t>Dispatchers, Except Police, Fire, and Ambulance</t>
        </is>
      </c>
      <c r="E547" t="n">
        <v>2710</v>
      </c>
      <c r="F547" t="n">
        <v>78890</v>
      </c>
      <c r="G547">
        <f>IF(OR(E547="",F547=""),"",E547*F547)</f>
        <v/>
      </c>
      <c r="H547" s="41">
        <f>IFERROR(XLOOKUP(C547,'DATA Wharton'!$A$2:$A$785,'DATA Wharton'!$C$2:$C$785),"")</f>
        <v/>
      </c>
      <c r="I547">
        <f>IF(OR(G547="",H547=""),"",G547)</f>
        <v/>
      </c>
      <c r="J547">
        <f>IF(OR(I547="",H547=""),"",I547*H547)</f>
        <v/>
      </c>
      <c r="K547">
        <f>IF(G547="","Missing OEWS wage",IF(H547="","Missing Wharton SOC","Matched"))</f>
        <v/>
      </c>
    </row>
    <row r="548">
      <c r="A548" t="inlineStr">
        <is>
          <t>22</t>
        </is>
      </c>
      <c r="B548" t="inlineStr">
        <is>
          <t>Utilities</t>
        </is>
      </c>
      <c r="C548" t="inlineStr">
        <is>
          <t>43-5041</t>
        </is>
      </c>
      <c r="D548" t="inlineStr">
        <is>
          <t>Meter Readers, Utilities</t>
        </is>
      </c>
      <c r="E548" t="n">
        <v>6470</v>
      </c>
      <c r="F548" t="n">
        <v>67590</v>
      </c>
      <c r="G548">
        <f>IF(OR(E548="",F548=""),"",E548*F548)</f>
        <v/>
      </c>
      <c r="H548" s="41">
        <f>IFERROR(XLOOKUP(C548,'DATA Wharton'!$A$2:$A$785,'DATA Wharton'!$C$2:$C$785),"")</f>
        <v/>
      </c>
      <c r="I548">
        <f>IF(OR(G548="",H548=""),"",G548)</f>
        <v/>
      </c>
      <c r="J548">
        <f>IF(OR(I548="",H548=""),"",I548*H548)</f>
        <v/>
      </c>
      <c r="K548">
        <f>IF(G548="","Missing OEWS wage",IF(H548="","Missing Wharton SOC","Matched"))</f>
        <v/>
      </c>
    </row>
    <row r="549">
      <c r="A549" t="inlineStr">
        <is>
          <t>22</t>
        </is>
      </c>
      <c r="B549" t="inlineStr">
        <is>
          <t>Utilities</t>
        </is>
      </c>
      <c r="C549" t="inlineStr">
        <is>
          <t>43-5061</t>
        </is>
      </c>
      <c r="D549" t="inlineStr">
        <is>
          <t>Production, Planning, and Expediting Clerks</t>
        </is>
      </c>
      <c r="E549" t="n">
        <v>4940</v>
      </c>
      <c r="F549" t="n">
        <v>88520</v>
      </c>
      <c r="G549">
        <f>IF(OR(E549="",F549=""),"",E549*F549)</f>
        <v/>
      </c>
      <c r="H549" s="41">
        <f>IFERROR(XLOOKUP(C549,'DATA Wharton'!$A$2:$A$785,'DATA Wharton'!$C$2:$C$785),"")</f>
        <v/>
      </c>
      <c r="I549">
        <f>IF(OR(G549="",H549=""),"",G549)</f>
        <v/>
      </c>
      <c r="J549">
        <f>IF(OR(I549="",H549=""),"",I549*H549)</f>
        <v/>
      </c>
      <c r="K549">
        <f>IF(G549="","Missing OEWS wage",IF(H549="","Missing Wharton SOC","Matched"))</f>
        <v/>
      </c>
    </row>
    <row r="550">
      <c r="A550" t="inlineStr">
        <is>
          <t>22</t>
        </is>
      </c>
      <c r="B550" t="inlineStr">
        <is>
          <t>Utilities</t>
        </is>
      </c>
      <c r="C550" t="inlineStr">
        <is>
          <t>43-5071</t>
        </is>
      </c>
      <c r="D550" t="inlineStr">
        <is>
          <t>Shipping, Receiving, and Inventory Clerks</t>
        </is>
      </c>
      <c r="E550" t="n">
        <v>1420</v>
      </c>
      <c r="F550" t="n">
        <v>69580</v>
      </c>
      <c r="G550">
        <f>IF(OR(E550="",F550=""),"",E550*F550)</f>
        <v/>
      </c>
      <c r="H550" s="41">
        <f>IFERROR(XLOOKUP(C550,'DATA Wharton'!$A$2:$A$785,'DATA Wharton'!$C$2:$C$785),"")</f>
        <v/>
      </c>
      <c r="I550">
        <f>IF(OR(G550="",H550=""),"",G550)</f>
        <v/>
      </c>
      <c r="J550">
        <f>IF(OR(I550="",H550=""),"",I550*H550)</f>
        <v/>
      </c>
      <c r="K550">
        <f>IF(G550="","Missing OEWS wage",IF(H550="","Missing Wharton SOC","Matched"))</f>
        <v/>
      </c>
    </row>
    <row r="551">
      <c r="A551" t="inlineStr">
        <is>
          <t>22</t>
        </is>
      </c>
      <c r="B551" t="inlineStr">
        <is>
          <t>Utilities</t>
        </is>
      </c>
      <c r="C551" t="inlineStr">
        <is>
          <t>43-5111</t>
        </is>
      </c>
      <c r="D551" t="inlineStr">
        <is>
          <t>Weighers, Measurers, Checkers, and Samplers, Recordkeeping</t>
        </is>
      </c>
      <c r="E551" t="n">
        <v>50</v>
      </c>
      <c r="F551" t="n">
        <v>64290</v>
      </c>
      <c r="G551">
        <f>IF(OR(E551="",F551=""),"",E551*F551)</f>
        <v/>
      </c>
      <c r="H551" s="41">
        <f>IFERROR(XLOOKUP(C551,'DATA Wharton'!$A$2:$A$785,'DATA Wharton'!$C$2:$C$785),"")</f>
        <v/>
      </c>
      <c r="I551">
        <f>IF(OR(G551="",H551=""),"",G551)</f>
        <v/>
      </c>
      <c r="J551">
        <f>IF(OR(I551="",H551=""),"",I551*H551)</f>
        <v/>
      </c>
      <c r="K551">
        <f>IF(G551="","Missing OEWS wage",IF(H551="","Missing Wharton SOC","Matched"))</f>
        <v/>
      </c>
    </row>
    <row r="552">
      <c r="A552" t="inlineStr">
        <is>
          <t>22</t>
        </is>
      </c>
      <c r="B552" t="inlineStr">
        <is>
          <t>Utilities</t>
        </is>
      </c>
      <c r="C552" t="inlineStr">
        <is>
          <t>43-6011</t>
        </is>
      </c>
      <c r="D552" t="inlineStr">
        <is>
          <t>Executive Secretaries and Executive Administrative Assistants</t>
        </is>
      </c>
      <c r="E552" t="n">
        <v>3090</v>
      </c>
      <c r="F552" t="n">
        <v>90120</v>
      </c>
      <c r="G552">
        <f>IF(OR(E552="",F552=""),"",E552*F552)</f>
        <v/>
      </c>
      <c r="H552" s="41">
        <f>IFERROR(XLOOKUP(C552,'DATA Wharton'!$A$2:$A$785,'DATA Wharton'!$C$2:$C$785),"")</f>
        <v/>
      </c>
      <c r="I552">
        <f>IF(OR(G552="",H552=""),"",G552)</f>
        <v/>
      </c>
      <c r="J552">
        <f>IF(OR(I552="",H552=""),"",I552*H552)</f>
        <v/>
      </c>
      <c r="K552">
        <f>IF(G552="","Missing OEWS wage",IF(H552="","Missing Wharton SOC","Matched"))</f>
        <v/>
      </c>
    </row>
    <row r="553">
      <c r="A553" t="inlineStr">
        <is>
          <t>22</t>
        </is>
      </c>
      <c r="B553" t="inlineStr">
        <is>
          <t>Utilities</t>
        </is>
      </c>
      <c r="C553" t="inlineStr">
        <is>
          <t>43-6012</t>
        </is>
      </c>
      <c r="D553" t="inlineStr">
        <is>
          <t>Legal Secretaries and Administrative Assistants</t>
        </is>
      </c>
      <c r="E553" t="n">
        <v>40</v>
      </c>
      <c r="F553" t="n">
        <v>79900</v>
      </c>
      <c r="G553">
        <f>IF(OR(E553="",F553=""),"",E553*F553)</f>
        <v/>
      </c>
      <c r="H553" s="41">
        <f>IFERROR(XLOOKUP(C553,'DATA Wharton'!$A$2:$A$785,'DATA Wharton'!$C$2:$C$785),"")</f>
        <v/>
      </c>
      <c r="I553">
        <f>IF(OR(G553="",H553=""),"",G553)</f>
        <v/>
      </c>
      <c r="J553">
        <f>IF(OR(I553="",H553=""),"",I553*H553)</f>
        <v/>
      </c>
      <c r="K553">
        <f>IF(G553="","Missing OEWS wage",IF(H553="","Missing Wharton SOC","Matched"))</f>
        <v/>
      </c>
    </row>
    <row r="554">
      <c r="A554" t="inlineStr">
        <is>
          <t>22</t>
        </is>
      </c>
      <c r="B554" t="inlineStr">
        <is>
          <t>Utilities</t>
        </is>
      </c>
      <c r="C554" t="inlineStr">
        <is>
          <t>43-6014</t>
        </is>
      </c>
      <c r="D554" t="inlineStr">
        <is>
          <t>Secretaries and Administrative Assistants, Except Legal, Medical, and Executive</t>
        </is>
      </c>
      <c r="E554" t="n">
        <v>5100</v>
      </c>
      <c r="F554" t="n">
        <v>58470</v>
      </c>
      <c r="G554">
        <f>IF(OR(E554="",F554=""),"",E554*F554)</f>
        <v/>
      </c>
      <c r="H554" s="41">
        <f>IFERROR(XLOOKUP(C554,'DATA Wharton'!$A$2:$A$785,'DATA Wharton'!$C$2:$C$785),"")</f>
        <v/>
      </c>
      <c r="I554">
        <f>IF(OR(G554="",H554=""),"",G554)</f>
        <v/>
      </c>
      <c r="J554">
        <f>IF(OR(I554="",H554=""),"",I554*H554)</f>
        <v/>
      </c>
      <c r="K554">
        <f>IF(G554="","Missing OEWS wage",IF(H554="","Missing Wharton SOC","Matched"))</f>
        <v/>
      </c>
    </row>
    <row r="555">
      <c r="A555" t="inlineStr">
        <is>
          <t>22</t>
        </is>
      </c>
      <c r="B555" t="inlineStr">
        <is>
          <t>Utilities</t>
        </is>
      </c>
      <c r="C555" t="inlineStr">
        <is>
          <t>43-9021</t>
        </is>
      </c>
      <c r="D555" t="inlineStr">
        <is>
          <t>Data Entry Keyers</t>
        </is>
      </c>
      <c r="E555" t="n">
        <v>200</v>
      </c>
      <c r="F555" t="n">
        <v>46300</v>
      </c>
      <c r="G555">
        <f>IF(OR(E555="",F555=""),"",E555*F555)</f>
        <v/>
      </c>
      <c r="H555" s="41">
        <f>IFERROR(XLOOKUP(C555,'DATA Wharton'!$A$2:$A$785,'DATA Wharton'!$C$2:$C$785),"")</f>
        <v/>
      </c>
      <c r="I555">
        <f>IF(OR(G555="",H555=""),"",G555)</f>
        <v/>
      </c>
      <c r="J555">
        <f>IF(OR(I555="",H555=""),"",I555*H555)</f>
        <v/>
      </c>
      <c r="K555">
        <f>IF(G555="","Missing OEWS wage",IF(H555="","Missing Wharton SOC","Matched"))</f>
        <v/>
      </c>
    </row>
    <row r="556">
      <c r="A556" t="inlineStr">
        <is>
          <t>22</t>
        </is>
      </c>
      <c r="B556" t="inlineStr">
        <is>
          <t>Utilities</t>
        </is>
      </c>
      <c r="C556" t="inlineStr">
        <is>
          <t>43-9051</t>
        </is>
      </c>
      <c r="D556" t="inlineStr">
        <is>
          <t>Mail Clerks and Mail Machine Operators, Except Postal Service</t>
        </is>
      </c>
      <c r="E556" t="n">
        <v>120</v>
      </c>
      <c r="F556" t="n">
        <v>61590</v>
      </c>
      <c r="G556">
        <f>IF(OR(E556="",F556=""),"",E556*F556)</f>
        <v/>
      </c>
      <c r="H556" s="41">
        <f>IFERROR(XLOOKUP(C556,'DATA Wharton'!$A$2:$A$785,'DATA Wharton'!$C$2:$C$785),"")</f>
        <v/>
      </c>
      <c r="I556">
        <f>IF(OR(G556="",H556=""),"",G556)</f>
        <v/>
      </c>
      <c r="J556">
        <f>IF(OR(I556="",H556=""),"",I556*H556)</f>
        <v/>
      </c>
      <c r="K556">
        <f>IF(G556="","Missing OEWS wage",IF(H556="","Missing Wharton SOC","Matched"))</f>
        <v/>
      </c>
    </row>
    <row r="557">
      <c r="A557" t="inlineStr">
        <is>
          <t>22</t>
        </is>
      </c>
      <c r="B557" t="inlineStr">
        <is>
          <t>Utilities</t>
        </is>
      </c>
      <c r="C557" t="inlineStr">
        <is>
          <t>43-9061</t>
        </is>
      </c>
      <c r="D557" t="inlineStr">
        <is>
          <t>Office Clerks, General</t>
        </is>
      </c>
      <c r="E557" t="n">
        <v>9270</v>
      </c>
      <c r="F557" t="n">
        <v>58350</v>
      </c>
      <c r="G557">
        <f>IF(OR(E557="",F557=""),"",E557*F557)</f>
        <v/>
      </c>
      <c r="H557" s="41">
        <f>IFERROR(XLOOKUP(C557,'DATA Wharton'!$A$2:$A$785,'DATA Wharton'!$C$2:$C$785),"")</f>
        <v/>
      </c>
      <c r="I557">
        <f>IF(OR(G557="",H557=""),"",G557)</f>
        <v/>
      </c>
      <c r="J557">
        <f>IF(OR(I557="",H557=""),"",I557*H557)</f>
        <v/>
      </c>
      <c r="K557">
        <f>IF(G557="","Missing OEWS wage",IF(H557="","Missing Wharton SOC","Matched"))</f>
        <v/>
      </c>
    </row>
    <row r="558">
      <c r="A558" t="inlineStr">
        <is>
          <t>22</t>
        </is>
      </c>
      <c r="B558" t="inlineStr">
        <is>
          <t>Utilities</t>
        </is>
      </c>
      <c r="C558" t="inlineStr">
        <is>
          <t>43-9071</t>
        </is>
      </c>
      <c r="D558" t="inlineStr">
        <is>
          <t>Office Machine Operators, Except Computer</t>
        </is>
      </c>
      <c r="E558" t="n">
        <v>50</v>
      </c>
      <c r="F558" t="n">
        <v>54080</v>
      </c>
      <c r="G558">
        <f>IF(OR(E558="",F558=""),"",E558*F558)</f>
        <v/>
      </c>
      <c r="H558" s="41">
        <f>IFERROR(XLOOKUP(C558,'DATA Wharton'!$A$2:$A$785,'DATA Wharton'!$C$2:$C$785),"")</f>
        <v/>
      </c>
      <c r="I558">
        <f>IF(OR(G558="",H558=""),"",G558)</f>
        <v/>
      </c>
      <c r="J558">
        <f>IF(OR(I558="",H558=""),"",I558*H558)</f>
        <v/>
      </c>
      <c r="K558">
        <f>IF(G558="","Missing OEWS wage",IF(H558="","Missing Wharton SOC","Matched"))</f>
        <v/>
      </c>
    </row>
    <row r="559">
      <c r="A559" t="inlineStr">
        <is>
          <t>22</t>
        </is>
      </c>
      <c r="B559" t="inlineStr">
        <is>
          <t>Utilities</t>
        </is>
      </c>
      <c r="C559" t="inlineStr">
        <is>
          <t>43-9199</t>
        </is>
      </c>
      <c r="D559" t="inlineStr">
        <is>
          <t>Office and Administrative Support Workers, All Other</t>
        </is>
      </c>
      <c r="E559" t="n">
        <v>320</v>
      </c>
      <c r="F559" t="n">
        <v>66030</v>
      </c>
      <c r="G559">
        <f>IF(OR(E559="",F559=""),"",E559*F559)</f>
        <v/>
      </c>
      <c r="H559" s="41">
        <f>IFERROR(XLOOKUP(C559,'DATA Wharton'!$A$2:$A$785,'DATA Wharton'!$C$2:$C$785),"")</f>
        <v/>
      </c>
      <c r="I559">
        <f>IF(OR(G559="",H559=""),"",G559)</f>
        <v/>
      </c>
      <c r="J559">
        <f>IF(OR(I559="",H559=""),"",I559*H559)</f>
        <v/>
      </c>
      <c r="K559">
        <f>IF(G559="","Missing OEWS wage",IF(H559="","Missing Wharton SOC","Matched"))</f>
        <v/>
      </c>
    </row>
    <row r="560">
      <c r="A560" t="inlineStr">
        <is>
          <t>22</t>
        </is>
      </c>
      <c r="B560" t="inlineStr">
        <is>
          <t>Utilities</t>
        </is>
      </c>
      <c r="C560" t="inlineStr">
        <is>
          <t>45-2092</t>
        </is>
      </c>
      <c r="D560" t="inlineStr">
        <is>
          <t>Farmworkers and Laborers, Crop, Nursery, and Greenhouse</t>
        </is>
      </c>
      <c r="E560" t="n">
        <v>70</v>
      </c>
      <c r="F560" t="n">
        <v>36070</v>
      </c>
      <c r="G560">
        <f>IF(OR(E560="",F560=""),"",E560*F560)</f>
        <v/>
      </c>
      <c r="H560" s="41">
        <f>IFERROR(XLOOKUP(C560,'DATA Wharton'!$A$2:$A$785,'DATA Wharton'!$C$2:$C$785),"")</f>
        <v/>
      </c>
      <c r="I560">
        <f>IF(OR(G560="",H560=""),"",G560)</f>
        <v/>
      </c>
      <c r="J560">
        <f>IF(OR(I560="",H560=""),"",I560*H560)</f>
        <v/>
      </c>
      <c r="K560">
        <f>IF(G560="","Missing OEWS wage",IF(H560="","Missing Wharton SOC","Matched"))</f>
        <v/>
      </c>
    </row>
    <row r="561">
      <c r="A561" t="inlineStr">
        <is>
          <t>22</t>
        </is>
      </c>
      <c r="B561" t="inlineStr">
        <is>
          <t>Utilities</t>
        </is>
      </c>
      <c r="C561" t="inlineStr">
        <is>
          <t>45-2099</t>
        </is>
      </c>
      <c r="D561" t="inlineStr">
        <is>
          <t>Agricultural Workers, All Other</t>
        </is>
      </c>
      <c r="E561" t="n">
        <v>60</v>
      </c>
      <c r="F561" t="n">
        <v>45000</v>
      </c>
      <c r="G561">
        <f>IF(OR(E561="",F561=""),"",E561*F561)</f>
        <v/>
      </c>
      <c r="H561" s="41">
        <f>IFERROR(XLOOKUP(C561,'DATA Wharton'!$A$2:$A$785,'DATA Wharton'!$C$2:$C$785),"")</f>
        <v/>
      </c>
      <c r="I561">
        <f>IF(OR(G561="",H561=""),"",G561)</f>
        <v/>
      </c>
      <c r="J561">
        <f>IF(OR(I561="",H561=""),"",I561*H561)</f>
        <v/>
      </c>
      <c r="K561">
        <f>IF(G561="","Missing OEWS wage",IF(H561="","Missing Wharton SOC","Matched"))</f>
        <v/>
      </c>
    </row>
    <row r="562">
      <c r="A562" t="inlineStr">
        <is>
          <t>22</t>
        </is>
      </c>
      <c r="B562" t="inlineStr">
        <is>
          <t>Utilities</t>
        </is>
      </c>
      <c r="C562" t="inlineStr">
        <is>
          <t>47-1011</t>
        </is>
      </c>
      <c r="D562" t="inlineStr">
        <is>
          <t>First-Line Supervisors of Construction Trades and Extraction Workers</t>
        </is>
      </c>
      <c r="E562" t="n">
        <v>5550</v>
      </c>
      <c r="F562" t="n">
        <v>105980</v>
      </c>
      <c r="G562">
        <f>IF(OR(E562="",F562=""),"",E562*F562)</f>
        <v/>
      </c>
      <c r="H562" s="41">
        <f>IFERROR(XLOOKUP(C562,'DATA Wharton'!$A$2:$A$785,'DATA Wharton'!$C$2:$C$785),"")</f>
        <v/>
      </c>
      <c r="I562">
        <f>IF(OR(G562="",H562=""),"",G562)</f>
        <v/>
      </c>
      <c r="J562">
        <f>IF(OR(I562="",H562=""),"",I562*H562)</f>
        <v/>
      </c>
      <c r="K562">
        <f>IF(G562="","Missing OEWS wage",IF(H562="","Missing Wharton SOC","Matched"))</f>
        <v/>
      </c>
    </row>
    <row r="563">
      <c r="A563" t="inlineStr">
        <is>
          <t>22</t>
        </is>
      </c>
      <c r="B563" t="inlineStr">
        <is>
          <t>Utilities</t>
        </is>
      </c>
      <c r="C563" t="inlineStr">
        <is>
          <t>47-2011</t>
        </is>
      </c>
      <c r="D563" t="inlineStr">
        <is>
          <t>Boilermakers</t>
        </is>
      </c>
      <c r="E563" t="n">
        <v>50</v>
      </c>
      <c r="F563" t="n">
        <v>71350</v>
      </c>
      <c r="G563">
        <f>IF(OR(E563="",F563=""),"",E563*F563)</f>
        <v/>
      </c>
      <c r="H563" s="41">
        <f>IFERROR(XLOOKUP(C563,'DATA Wharton'!$A$2:$A$785,'DATA Wharton'!$C$2:$C$785),"")</f>
        <v/>
      </c>
      <c r="I563">
        <f>IF(OR(G563="",H563=""),"",G563)</f>
        <v/>
      </c>
      <c r="J563">
        <f>IF(OR(I563="",H563=""),"",I563*H563)</f>
        <v/>
      </c>
      <c r="K563">
        <f>IF(G563="","Missing OEWS wage",IF(H563="","Missing Wharton SOC","Matched"))</f>
        <v/>
      </c>
    </row>
    <row r="564">
      <c r="A564" t="inlineStr">
        <is>
          <t>22</t>
        </is>
      </c>
      <c r="B564" t="inlineStr">
        <is>
          <t>Utilities</t>
        </is>
      </c>
      <c r="C564" t="inlineStr">
        <is>
          <t>47-2031</t>
        </is>
      </c>
      <c r="D564" t="inlineStr">
        <is>
          <t>Carpenters</t>
        </is>
      </c>
      <c r="E564" t="n">
        <v>70</v>
      </c>
      <c r="F564" t="n">
        <v>69010</v>
      </c>
      <c r="G564">
        <f>IF(OR(E564="",F564=""),"",E564*F564)</f>
        <v/>
      </c>
      <c r="H564" s="41">
        <f>IFERROR(XLOOKUP(C564,'DATA Wharton'!$A$2:$A$785,'DATA Wharton'!$C$2:$C$785),"")</f>
        <v/>
      </c>
      <c r="I564">
        <f>IF(OR(G564="",H564=""),"",G564)</f>
        <v/>
      </c>
      <c r="J564">
        <f>IF(OR(I564="",H564=""),"",I564*H564)</f>
        <v/>
      </c>
      <c r="K564">
        <f>IF(G564="","Missing OEWS wage",IF(H564="","Missing Wharton SOC","Matched"))</f>
        <v/>
      </c>
    </row>
    <row r="565">
      <c r="A565" t="inlineStr">
        <is>
          <t>22</t>
        </is>
      </c>
      <c r="B565" t="inlineStr">
        <is>
          <t>Utilities</t>
        </is>
      </c>
      <c r="C565" t="inlineStr">
        <is>
          <t>47-2061</t>
        </is>
      </c>
      <c r="D565" t="inlineStr">
        <is>
          <t>Construction Laborers</t>
        </is>
      </c>
      <c r="E565" t="n">
        <v>2720</v>
      </c>
      <c r="F565" t="n">
        <v>61510</v>
      </c>
      <c r="G565">
        <f>IF(OR(E565="",F565=""),"",E565*F565)</f>
        <v/>
      </c>
      <c r="H565" s="41">
        <f>IFERROR(XLOOKUP(C565,'DATA Wharton'!$A$2:$A$785,'DATA Wharton'!$C$2:$C$785),"")</f>
        <v/>
      </c>
      <c r="I565">
        <f>IF(OR(G565="",H565=""),"",G565)</f>
        <v/>
      </c>
      <c r="J565">
        <f>IF(OR(I565="",H565=""),"",I565*H565)</f>
        <v/>
      </c>
      <c r="K565">
        <f>IF(G565="","Missing OEWS wage",IF(H565="","Missing Wharton SOC","Matched"))</f>
        <v/>
      </c>
    </row>
    <row r="566">
      <c r="A566" t="inlineStr">
        <is>
          <t>22</t>
        </is>
      </c>
      <c r="B566" t="inlineStr">
        <is>
          <t>Utilities</t>
        </is>
      </c>
      <c r="C566" t="inlineStr">
        <is>
          <t>47-2071</t>
        </is>
      </c>
      <c r="D566" t="inlineStr">
        <is>
          <t>Paving, Surfacing, and Tamping Equipment Operators</t>
        </is>
      </c>
      <c r="E566" t="n">
        <v>30</v>
      </c>
      <c r="F566" t="n">
        <v>84760</v>
      </c>
      <c r="G566">
        <f>IF(OR(E566="",F566=""),"",E566*F566)</f>
        <v/>
      </c>
      <c r="H566" s="41">
        <f>IFERROR(XLOOKUP(C566,'DATA Wharton'!$A$2:$A$785,'DATA Wharton'!$C$2:$C$785),"")</f>
        <v/>
      </c>
      <c r="I566">
        <f>IF(OR(G566="",H566=""),"",G566)</f>
        <v/>
      </c>
      <c r="J566">
        <f>IF(OR(I566="",H566=""),"",I566*H566)</f>
        <v/>
      </c>
      <c r="K566">
        <f>IF(G566="","Missing OEWS wage",IF(H566="","Missing Wharton SOC","Matched"))</f>
        <v/>
      </c>
    </row>
    <row r="567">
      <c r="A567" t="inlineStr">
        <is>
          <t>22</t>
        </is>
      </c>
      <c r="B567" t="inlineStr">
        <is>
          <t>Utilities</t>
        </is>
      </c>
      <c r="C567" t="inlineStr">
        <is>
          <t>47-2073</t>
        </is>
      </c>
      <c r="D567" t="inlineStr">
        <is>
          <t>Operating Engineers and Other Construction Equipment Operators</t>
        </is>
      </c>
      <c r="E567" t="n">
        <v>4420</v>
      </c>
      <c r="F567" t="n">
        <v>85370</v>
      </c>
      <c r="G567">
        <f>IF(OR(E567="",F567=""),"",E567*F567)</f>
        <v/>
      </c>
      <c r="H567" s="41">
        <f>IFERROR(XLOOKUP(C567,'DATA Wharton'!$A$2:$A$785,'DATA Wharton'!$C$2:$C$785),"")</f>
        <v/>
      </c>
      <c r="I567">
        <f>IF(OR(G567="",H567=""),"",G567)</f>
        <v/>
      </c>
      <c r="J567">
        <f>IF(OR(I567="",H567=""),"",I567*H567)</f>
        <v/>
      </c>
      <c r="K567">
        <f>IF(G567="","Missing OEWS wage",IF(H567="","Missing Wharton SOC","Matched"))</f>
        <v/>
      </c>
    </row>
    <row r="568">
      <c r="A568" t="inlineStr">
        <is>
          <t>22</t>
        </is>
      </c>
      <c r="B568" t="inlineStr">
        <is>
          <t>Utilities</t>
        </is>
      </c>
      <c r="C568" t="inlineStr">
        <is>
          <t>47-2111</t>
        </is>
      </c>
      <c r="D568" t="inlineStr">
        <is>
          <t>Electricians</t>
        </is>
      </c>
      <c r="E568" t="n">
        <v>8980</v>
      </c>
      <c r="F568" t="n">
        <v>102840</v>
      </c>
      <c r="G568">
        <f>IF(OR(E568="",F568=""),"",E568*F568)</f>
        <v/>
      </c>
      <c r="H568" s="41">
        <f>IFERROR(XLOOKUP(C568,'DATA Wharton'!$A$2:$A$785,'DATA Wharton'!$C$2:$C$785),"")</f>
        <v/>
      </c>
      <c r="I568">
        <f>IF(OR(G568="",H568=""),"",G568)</f>
        <v/>
      </c>
      <c r="J568">
        <f>IF(OR(I568="",H568=""),"",I568*H568)</f>
        <v/>
      </c>
      <c r="K568">
        <f>IF(G568="","Missing OEWS wage",IF(H568="","Missing Wharton SOC","Matched"))</f>
        <v/>
      </c>
    </row>
    <row r="569">
      <c r="A569" t="inlineStr">
        <is>
          <t>22</t>
        </is>
      </c>
      <c r="B569" t="inlineStr">
        <is>
          <t>Utilities</t>
        </is>
      </c>
      <c r="C569" t="inlineStr">
        <is>
          <t>47-2132</t>
        </is>
      </c>
      <c r="D569" t="inlineStr">
        <is>
          <t>Insulation Workers, Mechanical</t>
        </is>
      </c>
      <c r="E569" t="n">
        <v>60</v>
      </c>
      <c r="F569" t="n">
        <v>99830</v>
      </c>
      <c r="G569">
        <f>IF(OR(E569="",F569=""),"",E569*F569)</f>
        <v/>
      </c>
      <c r="H569" s="41">
        <f>IFERROR(XLOOKUP(C569,'DATA Wharton'!$A$2:$A$785,'DATA Wharton'!$C$2:$C$785),"")</f>
        <v/>
      </c>
      <c r="I569">
        <f>IF(OR(G569="",H569=""),"",G569)</f>
        <v/>
      </c>
      <c r="J569">
        <f>IF(OR(I569="",H569=""),"",I569*H569)</f>
        <v/>
      </c>
      <c r="K569">
        <f>IF(G569="","Missing OEWS wage",IF(H569="","Missing Wharton SOC","Matched"))</f>
        <v/>
      </c>
    </row>
    <row r="570">
      <c r="A570" t="inlineStr">
        <is>
          <t>22</t>
        </is>
      </c>
      <c r="B570" t="inlineStr">
        <is>
          <t>Utilities</t>
        </is>
      </c>
      <c r="C570" t="inlineStr">
        <is>
          <t>47-2151</t>
        </is>
      </c>
      <c r="D570" t="inlineStr">
        <is>
          <t>Pipelayers</t>
        </is>
      </c>
      <c r="E570" t="n">
        <v>540</v>
      </c>
      <c r="F570" t="n">
        <v>58580</v>
      </c>
      <c r="G570">
        <f>IF(OR(E570="",F570=""),"",E570*F570)</f>
        <v/>
      </c>
      <c r="H570" s="41">
        <f>IFERROR(XLOOKUP(C570,'DATA Wharton'!$A$2:$A$785,'DATA Wharton'!$C$2:$C$785),"")</f>
        <v/>
      </c>
      <c r="I570">
        <f>IF(OR(G570="",H570=""),"",G570)</f>
        <v/>
      </c>
      <c r="J570">
        <f>IF(OR(I570="",H570=""),"",I570*H570)</f>
        <v/>
      </c>
      <c r="K570">
        <f>IF(G570="","Missing OEWS wage",IF(H570="","Missing Wharton SOC","Matched"))</f>
        <v/>
      </c>
    </row>
    <row r="571">
      <c r="A571" t="inlineStr">
        <is>
          <t>22</t>
        </is>
      </c>
      <c r="B571" t="inlineStr">
        <is>
          <t>Utilities</t>
        </is>
      </c>
      <c r="C571" t="inlineStr">
        <is>
          <t>47-2152</t>
        </is>
      </c>
      <c r="D571" t="inlineStr">
        <is>
          <t>Plumbers, Pipefitters, and Steamfitters</t>
        </is>
      </c>
      <c r="E571" t="n">
        <v>7580</v>
      </c>
      <c r="F571" t="n">
        <v>85590</v>
      </c>
      <c r="G571">
        <f>IF(OR(E571="",F571=""),"",E571*F571)</f>
        <v/>
      </c>
      <c r="H571" s="41">
        <f>IFERROR(XLOOKUP(C571,'DATA Wharton'!$A$2:$A$785,'DATA Wharton'!$C$2:$C$785),"")</f>
        <v/>
      </c>
      <c r="I571">
        <f>IF(OR(G571="",H571=""),"",G571)</f>
        <v/>
      </c>
      <c r="J571">
        <f>IF(OR(I571="",H571=""),"",I571*H571)</f>
        <v/>
      </c>
      <c r="K571">
        <f>IF(G571="","Missing OEWS wage",IF(H571="","Missing Wharton SOC","Matched"))</f>
        <v/>
      </c>
    </row>
    <row r="572">
      <c r="A572" t="inlineStr">
        <is>
          <t>22</t>
        </is>
      </c>
      <c r="B572" t="inlineStr">
        <is>
          <t>Utilities</t>
        </is>
      </c>
      <c r="C572" t="inlineStr">
        <is>
          <t>47-2231</t>
        </is>
      </c>
      <c r="D572" t="inlineStr">
        <is>
          <t>Solar Photovoltaic Installers</t>
        </is>
      </c>
      <c r="E572" t="n">
        <v>4010</v>
      </c>
      <c r="F572" t="n">
        <v>60300</v>
      </c>
      <c r="G572">
        <f>IF(OR(E572="",F572=""),"",E572*F572)</f>
        <v/>
      </c>
      <c r="H572" s="41">
        <f>IFERROR(XLOOKUP(C572,'DATA Wharton'!$A$2:$A$785,'DATA Wharton'!$C$2:$C$785),"")</f>
        <v/>
      </c>
      <c r="I572">
        <f>IF(OR(G572="",H572=""),"",G572)</f>
        <v/>
      </c>
      <c r="J572">
        <f>IF(OR(I572="",H572=""),"",I572*H572)</f>
        <v/>
      </c>
      <c r="K572">
        <f>IF(G572="","Missing OEWS wage",IF(H572="","Missing Wharton SOC","Matched"))</f>
        <v/>
      </c>
    </row>
    <row r="573">
      <c r="A573" t="inlineStr">
        <is>
          <t>22</t>
        </is>
      </c>
      <c r="B573" t="inlineStr">
        <is>
          <t>Utilities</t>
        </is>
      </c>
      <c r="C573" t="inlineStr">
        <is>
          <t>47-3013</t>
        </is>
      </c>
      <c r="D573" t="inlineStr">
        <is>
          <t>Helpers--Electricians</t>
        </is>
      </c>
      <c r="E573" t="n">
        <v>110</v>
      </c>
      <c r="F573" t="n">
        <v>57090</v>
      </c>
      <c r="G573">
        <f>IF(OR(E573="",F573=""),"",E573*F573)</f>
        <v/>
      </c>
      <c r="H573" s="41">
        <f>IFERROR(XLOOKUP(C573,'DATA Wharton'!$A$2:$A$785,'DATA Wharton'!$C$2:$C$785),"")</f>
        <v/>
      </c>
      <c r="I573">
        <f>IF(OR(G573="",H573=""),"",G573)</f>
        <v/>
      </c>
      <c r="J573">
        <f>IF(OR(I573="",H573=""),"",I573*H573)</f>
        <v/>
      </c>
      <c r="K573">
        <f>IF(G573="","Missing OEWS wage",IF(H573="","Missing Wharton SOC","Matched"))</f>
        <v/>
      </c>
    </row>
    <row r="574">
      <c r="A574" t="inlineStr">
        <is>
          <t>22</t>
        </is>
      </c>
      <c r="B574" t="inlineStr">
        <is>
          <t>Utilities</t>
        </is>
      </c>
      <c r="C574" t="inlineStr">
        <is>
          <t>47-3015</t>
        </is>
      </c>
      <c r="D574" t="inlineStr">
        <is>
          <t>Helpers--Pipelayers, Plumbers, Pipefitters, and Steamfitters</t>
        </is>
      </c>
      <c r="E574" t="n">
        <v>200</v>
      </c>
      <c r="F574" t="n">
        <v>47470</v>
      </c>
      <c r="G574">
        <f>IF(OR(E574="",F574=""),"",E574*F574)</f>
        <v/>
      </c>
      <c r="H574" s="41">
        <f>IFERROR(XLOOKUP(C574,'DATA Wharton'!$A$2:$A$785,'DATA Wharton'!$C$2:$C$785),"")</f>
        <v/>
      </c>
      <c r="I574">
        <f>IF(OR(G574="",H574=""),"",G574)</f>
        <v/>
      </c>
      <c r="J574">
        <f>IF(OR(I574="",H574=""),"",I574*H574)</f>
        <v/>
      </c>
      <c r="K574">
        <f>IF(G574="","Missing OEWS wage",IF(H574="","Missing Wharton SOC","Matched"))</f>
        <v/>
      </c>
    </row>
    <row r="575">
      <c r="A575" t="inlineStr">
        <is>
          <t>22</t>
        </is>
      </c>
      <c r="B575" t="inlineStr">
        <is>
          <t>Utilities</t>
        </is>
      </c>
      <c r="C575" t="inlineStr">
        <is>
          <t>47-3019</t>
        </is>
      </c>
      <c r="D575" t="inlineStr">
        <is>
          <t>Helpers, Construction Trades, All Other</t>
        </is>
      </c>
      <c r="E575" t="n">
        <v>140</v>
      </c>
      <c r="F575" t="n">
        <v>52220</v>
      </c>
      <c r="G575">
        <f>IF(OR(E575="",F575=""),"",E575*F575)</f>
        <v/>
      </c>
      <c r="H575" s="41">
        <f>IFERROR(XLOOKUP(C575,'DATA Wharton'!$A$2:$A$785,'DATA Wharton'!$C$2:$C$785),"")</f>
        <v/>
      </c>
      <c r="I575">
        <f>IF(OR(G575="",H575=""),"",G575)</f>
        <v/>
      </c>
      <c r="J575">
        <f>IF(OR(I575="",H575=""),"",I575*H575)</f>
        <v/>
      </c>
      <c r="K575">
        <f>IF(G575="","Missing OEWS wage",IF(H575="","Missing Wharton SOC","Matched"))</f>
        <v/>
      </c>
    </row>
    <row r="576">
      <c r="A576" t="inlineStr">
        <is>
          <t>22</t>
        </is>
      </c>
      <c r="B576" t="inlineStr">
        <is>
          <t>Utilities</t>
        </is>
      </c>
      <c r="C576" t="inlineStr">
        <is>
          <t>47-4011</t>
        </is>
      </c>
      <c r="D576" t="inlineStr">
        <is>
          <t>Construction and Building Inspectors</t>
        </is>
      </c>
      <c r="E576" t="n">
        <v>4150</v>
      </c>
      <c r="F576" t="n">
        <v>105630</v>
      </c>
      <c r="G576">
        <f>IF(OR(E576="",F576=""),"",E576*F576)</f>
        <v/>
      </c>
      <c r="H576" s="41">
        <f>IFERROR(XLOOKUP(C576,'DATA Wharton'!$A$2:$A$785,'DATA Wharton'!$C$2:$C$785),"")</f>
        <v/>
      </c>
      <c r="I576">
        <f>IF(OR(G576="",H576=""),"",G576)</f>
        <v/>
      </c>
      <c r="J576">
        <f>IF(OR(I576="",H576=""),"",I576*H576)</f>
        <v/>
      </c>
      <c r="K576">
        <f>IF(G576="","Missing OEWS wage",IF(H576="","Missing Wharton SOC","Matched"))</f>
        <v/>
      </c>
    </row>
    <row r="577">
      <c r="A577" t="inlineStr">
        <is>
          <t>22</t>
        </is>
      </c>
      <c r="B577" t="inlineStr">
        <is>
          <t>Utilities</t>
        </is>
      </c>
      <c r="C577" t="inlineStr">
        <is>
          <t>47-4041</t>
        </is>
      </c>
      <c r="D577" t="inlineStr">
        <is>
          <t>Hazardous Materials Removal Workers</t>
        </is>
      </c>
      <c r="E577" t="n">
        <v>150</v>
      </c>
      <c r="F577" t="n">
        <v>102910</v>
      </c>
      <c r="G577">
        <f>IF(OR(E577="",F577=""),"",E577*F577)</f>
        <v/>
      </c>
      <c r="H577" s="41">
        <f>IFERROR(XLOOKUP(C577,'DATA Wharton'!$A$2:$A$785,'DATA Wharton'!$C$2:$C$785),"")</f>
        <v/>
      </c>
      <c r="I577">
        <f>IF(OR(G577="",H577=""),"",G577)</f>
        <v/>
      </c>
      <c r="J577">
        <f>IF(OR(I577="",H577=""),"",I577*H577)</f>
        <v/>
      </c>
      <c r="K577">
        <f>IF(G577="","Missing OEWS wage",IF(H577="","Missing Wharton SOC","Matched"))</f>
        <v/>
      </c>
    </row>
    <row r="578">
      <c r="A578" t="inlineStr">
        <is>
          <t>22</t>
        </is>
      </c>
      <c r="B578" t="inlineStr">
        <is>
          <t>Utilities</t>
        </is>
      </c>
      <c r="C578" t="inlineStr">
        <is>
          <t>47-4071</t>
        </is>
      </c>
      <c r="D578" t="inlineStr">
        <is>
          <t>Septic Tank Servicers and Sewer Pipe Cleaners</t>
        </is>
      </c>
      <c r="E578" t="n">
        <v>140</v>
      </c>
      <c r="F578" t="n">
        <v>55920</v>
      </c>
      <c r="G578">
        <f>IF(OR(E578="",F578=""),"",E578*F578)</f>
        <v/>
      </c>
      <c r="H578" s="41">
        <f>IFERROR(XLOOKUP(C578,'DATA Wharton'!$A$2:$A$785,'DATA Wharton'!$C$2:$C$785),"")</f>
        <v/>
      </c>
      <c r="I578">
        <f>IF(OR(G578="",H578=""),"",G578)</f>
        <v/>
      </c>
      <c r="J578">
        <f>IF(OR(I578="",H578=""),"",I578*H578)</f>
        <v/>
      </c>
      <c r="K578">
        <f>IF(G578="","Missing OEWS wage",IF(H578="","Missing Wharton SOC","Matched"))</f>
        <v/>
      </c>
    </row>
    <row r="579">
      <c r="A579" t="inlineStr">
        <is>
          <t>22</t>
        </is>
      </c>
      <c r="B579" t="inlineStr">
        <is>
          <t>Utilities</t>
        </is>
      </c>
      <c r="C579" t="inlineStr">
        <is>
          <t>47-4090</t>
        </is>
      </c>
      <c r="D579" t="inlineStr">
        <is>
          <t>Miscellaneous Construction and Related Workers</t>
        </is>
      </c>
      <c r="E579" t="n">
        <v>370</v>
      </c>
      <c r="F579" t="n">
        <v>76320</v>
      </c>
      <c r="G579">
        <f>IF(OR(E579="",F579=""),"",E579*F579)</f>
        <v/>
      </c>
      <c r="H579" s="41">
        <f>IFERROR(XLOOKUP(C579,'DATA Wharton'!$A$2:$A$785,'DATA Wharton'!$C$2:$C$785),"")</f>
        <v/>
      </c>
      <c r="I579">
        <f>IF(OR(G579="",H579=""),"",G579)</f>
        <v/>
      </c>
      <c r="J579">
        <f>IF(OR(I579="",H579=""),"",I579*H579)</f>
        <v/>
      </c>
      <c r="K579">
        <f>IF(G579="","Missing OEWS wage",IF(H579="","Missing Wharton SOC","Matched"))</f>
        <v/>
      </c>
    </row>
    <row r="580">
      <c r="A580" t="inlineStr">
        <is>
          <t>22</t>
        </is>
      </c>
      <c r="B580" t="inlineStr">
        <is>
          <t>Utilities</t>
        </is>
      </c>
      <c r="C580" t="inlineStr">
        <is>
          <t>47-5013</t>
        </is>
      </c>
      <c r="D580" t="inlineStr">
        <is>
          <t>Service Unit Operators, Oil and Gas</t>
        </is>
      </c>
      <c r="E580" t="n">
        <v>620</v>
      </c>
      <c r="F580" t="n">
        <v>86850</v>
      </c>
      <c r="G580">
        <f>IF(OR(E580="",F580=""),"",E580*F580)</f>
        <v/>
      </c>
      <c r="H580" s="41">
        <f>IFERROR(XLOOKUP(C580,'DATA Wharton'!$A$2:$A$785,'DATA Wharton'!$C$2:$C$785),"")</f>
        <v/>
      </c>
      <c r="I580">
        <f>IF(OR(G580="",H580=""),"",G580)</f>
        <v/>
      </c>
      <c r="J580">
        <f>IF(OR(I580="",H580=""),"",I580*H580)</f>
        <v/>
      </c>
      <c r="K580">
        <f>IF(G580="","Missing OEWS wage",IF(H580="","Missing Wharton SOC","Matched"))</f>
        <v/>
      </c>
    </row>
    <row r="581">
      <c r="A581" t="inlineStr">
        <is>
          <t>22</t>
        </is>
      </c>
      <c r="B581" t="inlineStr">
        <is>
          <t>Utilities</t>
        </is>
      </c>
      <c r="C581" t="inlineStr">
        <is>
          <t>47-5022</t>
        </is>
      </c>
      <c r="D581" t="inlineStr">
        <is>
          <t>Excavating and Loading Machine and Dragline Operators, Surface Mining</t>
        </is>
      </c>
      <c r="E581" t="n">
        <v>270</v>
      </c>
      <c r="F581" t="n">
        <v>115490</v>
      </c>
      <c r="G581">
        <f>IF(OR(E581="",F581=""),"",E581*F581)</f>
        <v/>
      </c>
      <c r="H581" s="41">
        <f>IFERROR(XLOOKUP(C581,'DATA Wharton'!$A$2:$A$785,'DATA Wharton'!$C$2:$C$785),"")</f>
        <v/>
      </c>
      <c r="I581">
        <f>IF(OR(G581="",H581=""),"",G581)</f>
        <v/>
      </c>
      <c r="J581">
        <f>IF(OR(I581="",H581=""),"",I581*H581)</f>
        <v/>
      </c>
      <c r="K581">
        <f>IF(G581="","Missing OEWS wage",IF(H581="","Missing Wharton SOC","Matched"))</f>
        <v/>
      </c>
    </row>
    <row r="582">
      <c r="A582" t="inlineStr">
        <is>
          <t>22</t>
        </is>
      </c>
      <c r="B582" t="inlineStr">
        <is>
          <t>Utilities</t>
        </is>
      </c>
      <c r="C582" t="inlineStr">
        <is>
          <t>47-5023</t>
        </is>
      </c>
      <c r="D582" t="inlineStr">
        <is>
          <t>Earth Drillers, Except Oil and Gas</t>
        </is>
      </c>
      <c r="E582" t="n">
        <v>80</v>
      </c>
      <c r="F582" t="n">
        <v>79310</v>
      </c>
      <c r="G582">
        <f>IF(OR(E582="",F582=""),"",E582*F582)</f>
        <v/>
      </c>
      <c r="H582" s="41">
        <f>IFERROR(XLOOKUP(C582,'DATA Wharton'!$A$2:$A$785,'DATA Wharton'!$C$2:$C$785),"")</f>
        <v/>
      </c>
      <c r="I582">
        <f>IF(OR(G582="",H582=""),"",G582)</f>
        <v/>
      </c>
      <c r="J582">
        <f>IF(OR(I582="",H582=""),"",I582*H582)</f>
        <v/>
      </c>
      <c r="K582">
        <f>IF(G582="","Missing OEWS wage",IF(H582="","Missing Wharton SOC","Matched"))</f>
        <v/>
      </c>
    </row>
    <row r="583">
      <c r="A583" t="inlineStr">
        <is>
          <t>22</t>
        </is>
      </c>
      <c r="B583" t="inlineStr">
        <is>
          <t>Utilities</t>
        </is>
      </c>
      <c r="C583" t="inlineStr">
        <is>
          <t>47-5071</t>
        </is>
      </c>
      <c r="D583" t="inlineStr">
        <is>
          <t>Roustabouts, Oil and Gas</t>
        </is>
      </c>
      <c r="E583" t="n">
        <v>270</v>
      </c>
      <c r="F583" t="n">
        <v>72260</v>
      </c>
      <c r="G583">
        <f>IF(OR(E583="",F583=""),"",E583*F583)</f>
        <v/>
      </c>
      <c r="H583" s="41">
        <f>IFERROR(XLOOKUP(C583,'DATA Wharton'!$A$2:$A$785,'DATA Wharton'!$C$2:$C$785),"")</f>
        <v/>
      </c>
      <c r="I583">
        <f>IF(OR(G583="",H583=""),"",G583)</f>
        <v/>
      </c>
      <c r="J583">
        <f>IF(OR(I583="",H583=""),"",I583*H583)</f>
        <v/>
      </c>
      <c r="K583">
        <f>IF(G583="","Missing OEWS wage",IF(H583="","Missing Wharton SOC","Matched"))</f>
        <v/>
      </c>
    </row>
    <row r="584">
      <c r="A584" t="inlineStr">
        <is>
          <t>22</t>
        </is>
      </c>
      <c r="B584" t="inlineStr">
        <is>
          <t>Utilities</t>
        </is>
      </c>
      <c r="C584" t="inlineStr">
        <is>
          <t>49-1011</t>
        </is>
      </c>
      <c r="D584" t="inlineStr">
        <is>
          <t>First-Line Supervisors of Mechanics, Installers, and Repairers</t>
        </is>
      </c>
      <c r="E584" t="n">
        <v>24410</v>
      </c>
      <c r="F584" t="n">
        <v>124580</v>
      </c>
      <c r="G584">
        <f>IF(OR(E584="",F584=""),"",E584*F584)</f>
        <v/>
      </c>
      <c r="H584" s="41">
        <f>IFERROR(XLOOKUP(C584,'DATA Wharton'!$A$2:$A$785,'DATA Wharton'!$C$2:$C$785),"")</f>
        <v/>
      </c>
      <c r="I584">
        <f>IF(OR(G584="",H584=""),"",G584)</f>
        <v/>
      </c>
      <c r="J584">
        <f>IF(OR(I584="",H584=""),"",I584*H584)</f>
        <v/>
      </c>
      <c r="K584">
        <f>IF(G584="","Missing OEWS wage",IF(H584="","Missing Wharton SOC","Matched"))</f>
        <v/>
      </c>
    </row>
    <row r="585">
      <c r="A585" t="inlineStr">
        <is>
          <t>22</t>
        </is>
      </c>
      <c r="B585" t="inlineStr">
        <is>
          <t>Utilities</t>
        </is>
      </c>
      <c r="C585" t="inlineStr">
        <is>
          <t>49-2021</t>
        </is>
      </c>
      <c r="D585" t="inlineStr">
        <is>
          <t>Radio, Cellular, and Tower Equipment Installers and Repairers</t>
        </is>
      </c>
      <c r="E585" t="n">
        <v>100</v>
      </c>
      <c r="F585" t="n">
        <v>105890</v>
      </c>
      <c r="G585">
        <f>IF(OR(E585="",F585=""),"",E585*F585)</f>
        <v/>
      </c>
      <c r="H585" s="41">
        <f>IFERROR(XLOOKUP(C585,'DATA Wharton'!$A$2:$A$785,'DATA Wharton'!$C$2:$C$785),"")</f>
        <v/>
      </c>
      <c r="I585">
        <f>IF(OR(G585="",H585=""),"",G585)</f>
        <v/>
      </c>
      <c r="J585">
        <f>IF(OR(I585="",H585=""),"",I585*H585)</f>
        <v/>
      </c>
      <c r="K585">
        <f>IF(G585="","Missing OEWS wage",IF(H585="","Missing Wharton SOC","Matched"))</f>
        <v/>
      </c>
    </row>
    <row r="586">
      <c r="A586" t="inlineStr">
        <is>
          <t>22</t>
        </is>
      </c>
      <c r="B586" t="inlineStr">
        <is>
          <t>Utilities</t>
        </is>
      </c>
      <c r="C586" t="inlineStr">
        <is>
          <t>49-2022</t>
        </is>
      </c>
      <c r="D586" t="inlineStr">
        <is>
          <t>Telecommunications Equipment Installers and Repairers, Except Line Installers</t>
        </is>
      </c>
      <c r="E586" t="n">
        <v>380</v>
      </c>
      <c r="F586" t="n">
        <v>97570</v>
      </c>
      <c r="G586">
        <f>IF(OR(E586="",F586=""),"",E586*F586)</f>
        <v/>
      </c>
      <c r="H586" s="41">
        <f>IFERROR(XLOOKUP(C586,'DATA Wharton'!$A$2:$A$785,'DATA Wharton'!$C$2:$C$785),"")</f>
        <v/>
      </c>
      <c r="I586">
        <f>IF(OR(G586="",H586=""),"",G586)</f>
        <v/>
      </c>
      <c r="J586">
        <f>IF(OR(I586="",H586=""),"",I586*H586)</f>
        <v/>
      </c>
      <c r="K586">
        <f>IF(G586="","Missing OEWS wage",IF(H586="","Missing Wharton SOC","Matched"))</f>
        <v/>
      </c>
    </row>
    <row r="587">
      <c r="A587" t="inlineStr">
        <is>
          <t>22</t>
        </is>
      </c>
      <c r="B587" t="inlineStr">
        <is>
          <t>Utilities</t>
        </is>
      </c>
      <c r="C587" t="inlineStr">
        <is>
          <t>49-2092</t>
        </is>
      </c>
      <c r="D587" t="inlineStr">
        <is>
          <t>Electric Motor, Power Tool, and Related Repairers</t>
        </is>
      </c>
      <c r="E587" t="n">
        <v>150</v>
      </c>
      <c r="F587" t="n">
        <v>78230</v>
      </c>
      <c r="G587">
        <f>IF(OR(E587="",F587=""),"",E587*F587)</f>
        <v/>
      </c>
      <c r="H587" s="41">
        <f>IFERROR(XLOOKUP(C587,'DATA Wharton'!$A$2:$A$785,'DATA Wharton'!$C$2:$C$785),"")</f>
        <v/>
      </c>
      <c r="I587">
        <f>IF(OR(G587="",H587=""),"",G587)</f>
        <v/>
      </c>
      <c r="J587">
        <f>IF(OR(I587="",H587=""),"",I587*H587)</f>
        <v/>
      </c>
      <c r="K587">
        <f>IF(G587="","Missing OEWS wage",IF(H587="","Missing Wharton SOC","Matched"))</f>
        <v/>
      </c>
    </row>
    <row r="588">
      <c r="A588" t="inlineStr">
        <is>
          <t>22</t>
        </is>
      </c>
      <c r="B588" t="inlineStr">
        <is>
          <t>Utilities</t>
        </is>
      </c>
      <c r="C588" t="inlineStr">
        <is>
          <t>49-2093</t>
        </is>
      </c>
      <c r="D588" t="inlineStr">
        <is>
          <t>Electrical and Electronics Installers and Repairers, Transportation Equipment</t>
        </is>
      </c>
      <c r="E588" t="n">
        <v>40</v>
      </c>
      <c r="F588" t="n">
        <v>87910</v>
      </c>
      <c r="G588">
        <f>IF(OR(E588="",F588=""),"",E588*F588)</f>
        <v/>
      </c>
      <c r="H588" s="41">
        <f>IFERROR(XLOOKUP(C588,'DATA Wharton'!$A$2:$A$785,'DATA Wharton'!$C$2:$C$785),"")</f>
        <v/>
      </c>
      <c r="I588">
        <f>IF(OR(G588="",H588=""),"",G588)</f>
        <v/>
      </c>
      <c r="J588">
        <f>IF(OR(I588="",H588=""),"",I588*H588)</f>
        <v/>
      </c>
      <c r="K588">
        <f>IF(G588="","Missing OEWS wage",IF(H588="","Missing Wharton SOC","Matched"))</f>
        <v/>
      </c>
    </row>
    <row r="589">
      <c r="A589" t="inlineStr">
        <is>
          <t>22</t>
        </is>
      </c>
      <c r="B589" t="inlineStr">
        <is>
          <t>Utilities</t>
        </is>
      </c>
      <c r="C589" t="inlineStr">
        <is>
          <t>49-2094</t>
        </is>
      </c>
      <c r="D589" t="inlineStr">
        <is>
          <t>Electrical and Electronics Repairers, Commercial and Industrial Equipment</t>
        </is>
      </c>
      <c r="E589" t="n">
        <v>1170</v>
      </c>
      <c r="F589" t="n">
        <v>111910</v>
      </c>
      <c r="G589">
        <f>IF(OR(E589="",F589=""),"",E589*F589)</f>
        <v/>
      </c>
      <c r="H589" s="41">
        <f>IFERROR(XLOOKUP(C589,'DATA Wharton'!$A$2:$A$785,'DATA Wharton'!$C$2:$C$785),"")</f>
        <v/>
      </c>
      <c r="I589">
        <f>IF(OR(G589="",H589=""),"",G589)</f>
        <v/>
      </c>
      <c r="J589">
        <f>IF(OR(I589="",H589=""),"",I589*H589)</f>
        <v/>
      </c>
      <c r="K589">
        <f>IF(G589="","Missing OEWS wage",IF(H589="","Missing Wharton SOC","Matched"))</f>
        <v/>
      </c>
    </row>
    <row r="590">
      <c r="A590" t="inlineStr">
        <is>
          <t>22</t>
        </is>
      </c>
      <c r="B590" t="inlineStr">
        <is>
          <t>Utilities</t>
        </is>
      </c>
      <c r="C590" t="inlineStr">
        <is>
          <t>49-2095</t>
        </is>
      </c>
      <c r="D590" t="inlineStr">
        <is>
          <t>Electrical and Electronics Repairers, Powerhouse, Substation, and Relay</t>
        </is>
      </c>
      <c r="E590" t="n">
        <v>13280</v>
      </c>
      <c r="F590" t="n">
        <v>104470</v>
      </c>
      <c r="G590">
        <f>IF(OR(E590="",F590=""),"",E590*F590)</f>
        <v/>
      </c>
      <c r="H590" s="41">
        <f>IFERROR(XLOOKUP(C590,'DATA Wharton'!$A$2:$A$785,'DATA Wharton'!$C$2:$C$785),"")</f>
        <v/>
      </c>
      <c r="I590">
        <f>IF(OR(G590="",H590=""),"",G590)</f>
        <v/>
      </c>
      <c r="J590">
        <f>IF(OR(I590="",H590=""),"",I590*H590)</f>
        <v/>
      </c>
      <c r="K590">
        <f>IF(G590="","Missing OEWS wage",IF(H590="","Missing Wharton SOC","Matched"))</f>
        <v/>
      </c>
    </row>
    <row r="591">
      <c r="A591" t="inlineStr">
        <is>
          <t>22</t>
        </is>
      </c>
      <c r="B591" t="inlineStr">
        <is>
          <t>Utilities</t>
        </is>
      </c>
      <c r="C591" t="inlineStr">
        <is>
          <t>49-3011</t>
        </is>
      </c>
      <c r="D591" t="inlineStr">
        <is>
          <t>Aircraft Mechanics and Service Technicians</t>
        </is>
      </c>
      <c r="E591" t="n">
        <v>30</v>
      </c>
      <c r="F591" t="n">
        <v>120440</v>
      </c>
      <c r="G591">
        <f>IF(OR(E591="",F591=""),"",E591*F591)</f>
        <v/>
      </c>
      <c r="H591" s="41">
        <f>IFERROR(XLOOKUP(C591,'DATA Wharton'!$A$2:$A$785,'DATA Wharton'!$C$2:$C$785),"")</f>
        <v/>
      </c>
      <c r="I591">
        <f>IF(OR(G591="",H591=""),"",G591)</f>
        <v/>
      </c>
      <c r="J591">
        <f>IF(OR(I591="",H591=""),"",I591*H591)</f>
        <v/>
      </c>
      <c r="K591">
        <f>IF(G591="","Missing OEWS wage",IF(H591="","Missing Wharton SOC","Matched"))</f>
        <v/>
      </c>
    </row>
    <row r="592">
      <c r="A592" t="inlineStr">
        <is>
          <t>22</t>
        </is>
      </c>
      <c r="B592" t="inlineStr">
        <is>
          <t>Utilities</t>
        </is>
      </c>
      <c r="C592" t="inlineStr">
        <is>
          <t>49-3023</t>
        </is>
      </c>
      <c r="D592" t="inlineStr">
        <is>
          <t>Automotive Service Technicians and Mechanics</t>
        </is>
      </c>
      <c r="E592" t="n">
        <v>1140</v>
      </c>
      <c r="F592" t="n">
        <v>89720</v>
      </c>
      <c r="G592">
        <f>IF(OR(E592="",F592=""),"",E592*F592)</f>
        <v/>
      </c>
      <c r="H592" s="41">
        <f>IFERROR(XLOOKUP(C592,'DATA Wharton'!$A$2:$A$785,'DATA Wharton'!$C$2:$C$785),"")</f>
        <v/>
      </c>
      <c r="I592">
        <f>IF(OR(G592="",H592=""),"",G592)</f>
        <v/>
      </c>
      <c r="J592">
        <f>IF(OR(I592="",H592=""),"",I592*H592)</f>
        <v/>
      </c>
      <c r="K592">
        <f>IF(G592="","Missing OEWS wage",IF(H592="","Missing Wharton SOC","Matched"))</f>
        <v/>
      </c>
    </row>
    <row r="593">
      <c r="A593" t="inlineStr">
        <is>
          <t>22</t>
        </is>
      </c>
      <c r="B593" t="inlineStr">
        <is>
          <t>Utilities</t>
        </is>
      </c>
      <c r="C593" t="inlineStr">
        <is>
          <t>49-3031</t>
        </is>
      </c>
      <c r="D593" t="inlineStr">
        <is>
          <t>Bus and Truck Mechanics and Diesel Engine Specialists</t>
        </is>
      </c>
      <c r="E593" t="n">
        <v>3030</v>
      </c>
      <c r="F593" t="n">
        <v>95840</v>
      </c>
      <c r="G593">
        <f>IF(OR(E593="",F593=""),"",E593*F593)</f>
        <v/>
      </c>
      <c r="H593" s="41">
        <f>IFERROR(XLOOKUP(C593,'DATA Wharton'!$A$2:$A$785,'DATA Wharton'!$C$2:$C$785),"")</f>
        <v/>
      </c>
      <c r="I593">
        <f>IF(OR(G593="",H593=""),"",G593)</f>
        <v/>
      </c>
      <c r="J593">
        <f>IF(OR(I593="",H593=""),"",I593*H593)</f>
        <v/>
      </c>
      <c r="K593">
        <f>IF(G593="","Missing OEWS wage",IF(H593="","Missing Wharton SOC","Matched"))</f>
        <v/>
      </c>
    </row>
    <row r="594">
      <c r="A594" t="inlineStr">
        <is>
          <t>22</t>
        </is>
      </c>
      <c r="B594" t="inlineStr">
        <is>
          <t>Utilities</t>
        </is>
      </c>
      <c r="C594" t="inlineStr">
        <is>
          <t>49-3041</t>
        </is>
      </c>
      <c r="D594" t="inlineStr">
        <is>
          <t>Farm Equipment Mechanics and Service Technicians</t>
        </is>
      </c>
      <c r="F594" t="n">
        <v>56720</v>
      </c>
      <c r="G594">
        <f>IF(OR(E594="",F594=""),"",E594*F594)</f>
        <v/>
      </c>
      <c r="H594" s="41">
        <f>IFERROR(XLOOKUP(C594,'DATA Wharton'!$A$2:$A$785,'DATA Wharton'!$C$2:$C$785),"")</f>
        <v/>
      </c>
      <c r="I594">
        <f>IF(OR(G594="",H594=""),"",G594)</f>
        <v/>
      </c>
      <c r="J594">
        <f>IF(OR(I594="",H594=""),"",I594*H594)</f>
        <v/>
      </c>
      <c r="K594">
        <f>IF(G594="","Missing OEWS wage",IF(H594="","Missing Wharton SOC","Matched"))</f>
        <v/>
      </c>
    </row>
    <row r="595">
      <c r="A595" t="inlineStr">
        <is>
          <t>22</t>
        </is>
      </c>
      <c r="B595" t="inlineStr">
        <is>
          <t>Utilities</t>
        </is>
      </c>
      <c r="C595" t="inlineStr">
        <is>
          <t>49-3042</t>
        </is>
      </c>
      <c r="D595" t="inlineStr">
        <is>
          <t>Mobile Heavy Equipment Mechanics, Except Engines</t>
        </is>
      </c>
      <c r="E595" t="n">
        <v>750</v>
      </c>
      <c r="F595" t="n">
        <v>90280</v>
      </c>
      <c r="G595">
        <f>IF(OR(E595="",F595=""),"",E595*F595)</f>
        <v/>
      </c>
      <c r="H595" s="41">
        <f>IFERROR(XLOOKUP(C595,'DATA Wharton'!$A$2:$A$785,'DATA Wharton'!$C$2:$C$785),"")</f>
        <v/>
      </c>
      <c r="I595">
        <f>IF(OR(G595="",H595=""),"",G595)</f>
        <v/>
      </c>
      <c r="J595">
        <f>IF(OR(I595="",H595=""),"",I595*H595)</f>
        <v/>
      </c>
      <c r="K595">
        <f>IF(G595="","Missing OEWS wage",IF(H595="","Missing Wharton SOC","Matched"))</f>
        <v/>
      </c>
    </row>
    <row r="596">
      <c r="A596" t="inlineStr">
        <is>
          <t>22</t>
        </is>
      </c>
      <c r="B596" t="inlineStr">
        <is>
          <t>Utilities</t>
        </is>
      </c>
      <c r="C596" t="inlineStr">
        <is>
          <t>49-9012</t>
        </is>
      </c>
      <c r="D596" t="inlineStr">
        <is>
          <t>Control and Valve Installers and Repairers, Except Mechanical Door</t>
        </is>
      </c>
      <c r="E596" t="n">
        <v>22280</v>
      </c>
      <c r="F596" t="n">
        <v>88890</v>
      </c>
      <c r="G596">
        <f>IF(OR(E596="",F596=""),"",E596*F596)</f>
        <v/>
      </c>
      <c r="H596" s="41">
        <f>IFERROR(XLOOKUP(C596,'DATA Wharton'!$A$2:$A$785,'DATA Wharton'!$C$2:$C$785),"")</f>
        <v/>
      </c>
      <c r="I596">
        <f>IF(OR(G596="",H596=""),"",G596)</f>
        <v/>
      </c>
      <c r="J596">
        <f>IF(OR(I596="",H596=""),"",I596*H596)</f>
        <v/>
      </c>
      <c r="K596">
        <f>IF(G596="","Missing OEWS wage",IF(H596="","Missing Wharton SOC","Matched"))</f>
        <v/>
      </c>
    </row>
    <row r="597">
      <c r="A597" t="inlineStr">
        <is>
          <t>22</t>
        </is>
      </c>
      <c r="B597" t="inlineStr">
        <is>
          <t>Utilities</t>
        </is>
      </c>
      <c r="C597" t="inlineStr">
        <is>
          <t>49-9021</t>
        </is>
      </c>
      <c r="D597" t="inlineStr">
        <is>
          <t>Heating, Air Conditioning, and Refrigeration Mechanics and Installers</t>
        </is>
      </c>
      <c r="E597" t="n">
        <v>1220</v>
      </c>
      <c r="F597" t="n">
        <v>90520</v>
      </c>
      <c r="G597">
        <f>IF(OR(E597="",F597=""),"",E597*F597)</f>
        <v/>
      </c>
      <c r="H597" s="41">
        <f>IFERROR(XLOOKUP(C597,'DATA Wharton'!$A$2:$A$785,'DATA Wharton'!$C$2:$C$785),"")</f>
        <v/>
      </c>
      <c r="I597">
        <f>IF(OR(G597="",H597=""),"",G597)</f>
        <v/>
      </c>
      <c r="J597">
        <f>IF(OR(I597="",H597=""),"",I597*H597)</f>
        <v/>
      </c>
      <c r="K597">
        <f>IF(G597="","Missing OEWS wage",IF(H597="","Missing Wharton SOC","Matched"))</f>
        <v/>
      </c>
    </row>
    <row r="598">
      <c r="A598" t="inlineStr">
        <is>
          <t>22</t>
        </is>
      </c>
      <c r="B598" t="inlineStr">
        <is>
          <t>Utilities</t>
        </is>
      </c>
      <c r="C598" t="inlineStr">
        <is>
          <t>49-9031</t>
        </is>
      </c>
      <c r="D598" t="inlineStr">
        <is>
          <t>Home Appliance Repairers</t>
        </is>
      </c>
      <c r="F598" t="n">
        <v>98990</v>
      </c>
      <c r="G598">
        <f>IF(OR(E598="",F598=""),"",E598*F598)</f>
        <v/>
      </c>
      <c r="H598" s="41">
        <f>IFERROR(XLOOKUP(C598,'DATA Wharton'!$A$2:$A$785,'DATA Wharton'!$C$2:$C$785),"")</f>
        <v/>
      </c>
      <c r="I598">
        <f>IF(OR(G598="",H598=""),"",G598)</f>
        <v/>
      </c>
      <c r="J598">
        <f>IF(OR(I598="",H598=""),"",I598*H598)</f>
        <v/>
      </c>
      <c r="K598">
        <f>IF(G598="","Missing OEWS wage",IF(H598="","Missing Wharton SOC","Matched"))</f>
        <v/>
      </c>
    </row>
    <row r="599">
      <c r="A599" t="inlineStr">
        <is>
          <t>22</t>
        </is>
      </c>
      <c r="B599" t="inlineStr">
        <is>
          <t>Utilities</t>
        </is>
      </c>
      <c r="C599" t="inlineStr">
        <is>
          <t>49-9041</t>
        </is>
      </c>
      <c r="D599" t="inlineStr">
        <is>
          <t>Industrial Machinery Mechanics</t>
        </is>
      </c>
      <c r="E599" t="n">
        <v>10100</v>
      </c>
      <c r="F599" t="n">
        <v>92130</v>
      </c>
      <c r="G599">
        <f>IF(OR(E599="",F599=""),"",E599*F599)</f>
        <v/>
      </c>
      <c r="H599" s="41">
        <f>IFERROR(XLOOKUP(C599,'DATA Wharton'!$A$2:$A$785,'DATA Wharton'!$C$2:$C$785),"")</f>
        <v/>
      </c>
      <c r="I599">
        <f>IF(OR(G599="",H599=""),"",G599)</f>
        <v/>
      </c>
      <c r="J599">
        <f>IF(OR(I599="",H599=""),"",I599*H599)</f>
        <v/>
      </c>
      <c r="K599">
        <f>IF(G599="","Missing OEWS wage",IF(H599="","Missing Wharton SOC","Matched"))</f>
        <v/>
      </c>
    </row>
    <row r="600">
      <c r="A600" t="inlineStr">
        <is>
          <t>22</t>
        </is>
      </c>
      <c r="B600" t="inlineStr">
        <is>
          <t>Utilities</t>
        </is>
      </c>
      <c r="C600" t="inlineStr">
        <is>
          <t>49-9043</t>
        </is>
      </c>
      <c r="D600" t="inlineStr">
        <is>
          <t>Maintenance Workers, Machinery</t>
        </is>
      </c>
      <c r="E600" t="n">
        <v>380</v>
      </c>
      <c r="F600" t="n">
        <v>83320</v>
      </c>
      <c r="G600">
        <f>IF(OR(E600="",F600=""),"",E600*F600)</f>
        <v/>
      </c>
      <c r="H600" s="41">
        <f>IFERROR(XLOOKUP(C600,'DATA Wharton'!$A$2:$A$785,'DATA Wharton'!$C$2:$C$785),"")</f>
        <v/>
      </c>
      <c r="I600">
        <f>IF(OR(G600="",H600=""),"",G600)</f>
        <v/>
      </c>
      <c r="J600">
        <f>IF(OR(I600="",H600=""),"",I600*H600)</f>
        <v/>
      </c>
      <c r="K600">
        <f>IF(G600="","Missing OEWS wage",IF(H600="","Missing Wharton SOC","Matched"))</f>
        <v/>
      </c>
    </row>
    <row r="601">
      <c r="A601" t="inlineStr">
        <is>
          <t>22</t>
        </is>
      </c>
      <c r="B601" t="inlineStr">
        <is>
          <t>Utilities</t>
        </is>
      </c>
      <c r="C601" t="inlineStr">
        <is>
          <t>49-9044</t>
        </is>
      </c>
      <c r="D601" t="inlineStr">
        <is>
          <t>Millwrights</t>
        </is>
      </c>
      <c r="E601" t="n">
        <v>220</v>
      </c>
      <c r="F601" t="n">
        <v>103530</v>
      </c>
      <c r="G601">
        <f>IF(OR(E601="",F601=""),"",E601*F601)</f>
        <v/>
      </c>
      <c r="H601" s="41">
        <f>IFERROR(XLOOKUP(C601,'DATA Wharton'!$A$2:$A$785,'DATA Wharton'!$C$2:$C$785),"")</f>
        <v/>
      </c>
      <c r="I601">
        <f>IF(OR(G601="",H601=""),"",G601)</f>
        <v/>
      </c>
      <c r="J601">
        <f>IF(OR(I601="",H601=""),"",I601*H601)</f>
        <v/>
      </c>
      <c r="K601">
        <f>IF(G601="","Missing OEWS wage",IF(H601="","Missing Wharton SOC","Matched"))</f>
        <v/>
      </c>
    </row>
    <row r="602">
      <c r="A602" t="inlineStr">
        <is>
          <t>22</t>
        </is>
      </c>
      <c r="B602" t="inlineStr">
        <is>
          <t>Utilities</t>
        </is>
      </c>
      <c r="C602" t="inlineStr">
        <is>
          <t>49-9051</t>
        </is>
      </c>
      <c r="D602" t="inlineStr">
        <is>
          <t>Electrical Power-Line Installers and Repairers</t>
        </is>
      </c>
      <c r="E602" t="n">
        <v>65310</v>
      </c>
      <c r="F602" t="n">
        <v>102040</v>
      </c>
      <c r="G602">
        <f>IF(OR(E602="",F602=""),"",E602*F602)</f>
        <v/>
      </c>
      <c r="H602" s="41">
        <f>IFERROR(XLOOKUP(C602,'DATA Wharton'!$A$2:$A$785,'DATA Wharton'!$C$2:$C$785),"")</f>
        <v/>
      </c>
      <c r="I602">
        <f>IF(OR(G602="",H602=""),"",G602)</f>
        <v/>
      </c>
      <c r="J602">
        <f>IF(OR(I602="",H602=""),"",I602*H602)</f>
        <v/>
      </c>
      <c r="K602">
        <f>IF(G602="","Missing OEWS wage",IF(H602="","Missing Wharton SOC","Matched"))</f>
        <v/>
      </c>
    </row>
    <row r="603">
      <c r="A603" t="inlineStr">
        <is>
          <t>22</t>
        </is>
      </c>
      <c r="B603" t="inlineStr">
        <is>
          <t>Utilities</t>
        </is>
      </c>
      <c r="C603" t="inlineStr">
        <is>
          <t>49-9052</t>
        </is>
      </c>
      <c r="D603" t="inlineStr">
        <is>
          <t>Telecommunications Line Installers and Repairers</t>
        </is>
      </c>
      <c r="E603" t="n">
        <v>1420</v>
      </c>
      <c r="F603" t="n">
        <v>86130</v>
      </c>
      <c r="G603">
        <f>IF(OR(E603="",F603=""),"",E603*F603)</f>
        <v/>
      </c>
      <c r="H603" s="41">
        <f>IFERROR(XLOOKUP(C603,'DATA Wharton'!$A$2:$A$785,'DATA Wharton'!$C$2:$C$785),"")</f>
        <v/>
      </c>
      <c r="I603">
        <f>IF(OR(G603="",H603=""),"",G603)</f>
        <v/>
      </c>
      <c r="J603">
        <f>IF(OR(I603="",H603=""),"",I603*H603)</f>
        <v/>
      </c>
      <c r="K603">
        <f>IF(G603="","Missing OEWS wage",IF(H603="","Missing Wharton SOC","Matched"))</f>
        <v/>
      </c>
    </row>
    <row r="604">
      <c r="A604" t="inlineStr">
        <is>
          <t>22</t>
        </is>
      </c>
      <c r="B604" t="inlineStr">
        <is>
          <t>Utilities</t>
        </is>
      </c>
      <c r="C604" t="inlineStr">
        <is>
          <t>49-9069</t>
        </is>
      </c>
      <c r="D604" t="inlineStr">
        <is>
          <t>Precision Instrument and Equipment Repairers, All Other</t>
        </is>
      </c>
      <c r="E604" t="n">
        <v>130</v>
      </c>
      <c r="F604" t="n">
        <v>103360</v>
      </c>
      <c r="G604">
        <f>IF(OR(E604="",F604=""),"",E604*F604)</f>
        <v/>
      </c>
      <c r="H604" s="41">
        <f>IFERROR(XLOOKUP(C604,'DATA Wharton'!$A$2:$A$785,'DATA Wharton'!$C$2:$C$785),"")</f>
        <v/>
      </c>
      <c r="I604">
        <f>IF(OR(G604="",H604=""),"",G604)</f>
        <v/>
      </c>
      <c r="J604">
        <f>IF(OR(I604="",H604=""),"",I604*H604)</f>
        <v/>
      </c>
      <c r="K604">
        <f>IF(G604="","Missing OEWS wage",IF(H604="","Missing Wharton SOC","Matched"))</f>
        <v/>
      </c>
    </row>
    <row r="605">
      <c r="A605" t="inlineStr">
        <is>
          <t>22</t>
        </is>
      </c>
      <c r="B605" t="inlineStr">
        <is>
          <t>Utilities</t>
        </is>
      </c>
      <c r="C605" t="inlineStr">
        <is>
          <t>49-9071</t>
        </is>
      </c>
      <c r="D605" t="inlineStr">
        <is>
          <t>Maintenance and Repair Workers, General</t>
        </is>
      </c>
      <c r="E605" t="n">
        <v>8660</v>
      </c>
      <c r="F605" t="n">
        <v>72830</v>
      </c>
      <c r="G605">
        <f>IF(OR(E605="",F605=""),"",E605*F605)</f>
        <v/>
      </c>
      <c r="H605" s="41">
        <f>IFERROR(XLOOKUP(C605,'DATA Wharton'!$A$2:$A$785,'DATA Wharton'!$C$2:$C$785),"")</f>
        <v/>
      </c>
      <c r="I605">
        <f>IF(OR(G605="",H605=""),"",G605)</f>
        <v/>
      </c>
      <c r="J605">
        <f>IF(OR(I605="",H605=""),"",I605*H605)</f>
        <v/>
      </c>
      <c r="K605">
        <f>IF(G605="","Missing OEWS wage",IF(H605="","Missing Wharton SOC","Matched"))</f>
        <v/>
      </c>
    </row>
    <row r="606">
      <c r="A606" t="inlineStr">
        <is>
          <t>22</t>
        </is>
      </c>
      <c r="B606" t="inlineStr">
        <is>
          <t>Utilities</t>
        </is>
      </c>
      <c r="C606" t="inlineStr">
        <is>
          <t>49-9081</t>
        </is>
      </c>
      <c r="D606" t="inlineStr">
        <is>
          <t>Wind Turbine Service Technicians</t>
        </is>
      </c>
      <c r="E606" t="n">
        <v>4960</v>
      </c>
      <c r="F606" t="n">
        <v>71120</v>
      </c>
      <c r="G606">
        <f>IF(OR(E606="",F606=""),"",E606*F606)</f>
        <v/>
      </c>
      <c r="H606" s="41">
        <f>IFERROR(XLOOKUP(C606,'DATA Wharton'!$A$2:$A$785,'DATA Wharton'!$C$2:$C$785),"")</f>
        <v/>
      </c>
      <c r="I606">
        <f>IF(OR(G606="",H606=""),"",G606)</f>
        <v/>
      </c>
      <c r="J606">
        <f>IF(OR(I606="",H606=""),"",I606*H606)</f>
        <v/>
      </c>
      <c r="K606">
        <f>IF(G606="","Missing OEWS wage",IF(H606="","Missing Wharton SOC","Matched"))</f>
        <v/>
      </c>
    </row>
    <row r="607">
      <c r="A607" t="inlineStr">
        <is>
          <t>22</t>
        </is>
      </c>
      <c r="B607" t="inlineStr">
        <is>
          <t>Utilities</t>
        </is>
      </c>
      <c r="C607" t="inlineStr">
        <is>
          <t>49-9098</t>
        </is>
      </c>
      <c r="D607" t="inlineStr">
        <is>
          <t>Helpers--Installation, Maintenance, and Repair Workers</t>
        </is>
      </c>
      <c r="E607" t="n">
        <v>1290</v>
      </c>
      <c r="F607" t="n">
        <v>61870</v>
      </c>
      <c r="G607">
        <f>IF(OR(E607="",F607=""),"",E607*F607)</f>
        <v/>
      </c>
      <c r="H607" s="41">
        <f>IFERROR(XLOOKUP(C607,'DATA Wharton'!$A$2:$A$785,'DATA Wharton'!$C$2:$C$785),"")</f>
        <v/>
      </c>
      <c r="I607">
        <f>IF(OR(G607="",H607=""),"",G607)</f>
        <v/>
      </c>
      <c r="J607">
        <f>IF(OR(I607="",H607=""),"",I607*H607)</f>
        <v/>
      </c>
      <c r="K607">
        <f>IF(G607="","Missing OEWS wage",IF(H607="","Missing Wharton SOC","Matched"))</f>
        <v/>
      </c>
    </row>
    <row r="608">
      <c r="A608" t="inlineStr">
        <is>
          <t>22</t>
        </is>
      </c>
      <c r="B608" t="inlineStr">
        <is>
          <t>Utilities</t>
        </is>
      </c>
      <c r="C608" t="inlineStr">
        <is>
          <t>49-9099</t>
        </is>
      </c>
      <c r="D608" t="inlineStr">
        <is>
          <t>Installation, Maintenance, and Repair Workers, All Other</t>
        </is>
      </c>
      <c r="E608" t="n">
        <v>1730</v>
      </c>
      <c r="F608" t="n">
        <v>79200</v>
      </c>
      <c r="G608">
        <f>IF(OR(E608="",F608=""),"",E608*F608)</f>
        <v/>
      </c>
      <c r="H608" s="41">
        <f>IFERROR(XLOOKUP(C608,'DATA Wharton'!$A$2:$A$785,'DATA Wharton'!$C$2:$C$785),"")</f>
        <v/>
      </c>
      <c r="I608">
        <f>IF(OR(G608="",H608=""),"",G608)</f>
        <v/>
      </c>
      <c r="J608">
        <f>IF(OR(I608="",H608=""),"",I608*H608)</f>
        <v/>
      </c>
      <c r="K608">
        <f>IF(G608="","Missing OEWS wage",IF(H608="","Missing Wharton SOC","Matched"))</f>
        <v/>
      </c>
    </row>
    <row r="609">
      <c r="A609" t="inlineStr">
        <is>
          <t>22</t>
        </is>
      </c>
      <c r="B609" t="inlineStr">
        <is>
          <t>Utilities</t>
        </is>
      </c>
      <c r="C609" t="inlineStr">
        <is>
          <t>51-1011</t>
        </is>
      </c>
      <c r="D609" t="inlineStr">
        <is>
          <t>First-Line Supervisors of Production and Operating Workers</t>
        </is>
      </c>
      <c r="E609" t="n">
        <v>10480</v>
      </c>
      <c r="F609" t="n">
        <v>123830</v>
      </c>
      <c r="G609">
        <f>IF(OR(E609="",F609=""),"",E609*F609)</f>
        <v/>
      </c>
      <c r="H609" s="41">
        <f>IFERROR(XLOOKUP(C609,'DATA Wharton'!$A$2:$A$785,'DATA Wharton'!$C$2:$C$785),"")</f>
        <v/>
      </c>
      <c r="I609">
        <f>IF(OR(G609="",H609=""),"",G609)</f>
        <v/>
      </c>
      <c r="J609">
        <f>IF(OR(I609="",H609=""),"",I609*H609)</f>
        <v/>
      </c>
      <c r="K609">
        <f>IF(G609="","Missing OEWS wage",IF(H609="","Missing Wharton SOC","Matched"))</f>
        <v/>
      </c>
    </row>
    <row r="610">
      <c r="A610" t="inlineStr">
        <is>
          <t>22</t>
        </is>
      </c>
      <c r="B610" t="inlineStr">
        <is>
          <t>Utilities</t>
        </is>
      </c>
      <c r="C610" t="inlineStr">
        <is>
          <t>51-2028</t>
        </is>
      </c>
      <c r="D610" t="inlineStr">
        <is>
          <t>Electrical, Electronic, and Electromechanical Assemblers, Except Coil Winders, Tapers, and Finishers</t>
        </is>
      </c>
      <c r="E610" t="n">
        <v>120</v>
      </c>
      <c r="F610" t="n">
        <v>56620</v>
      </c>
      <c r="G610">
        <f>IF(OR(E610="",F610=""),"",E610*F610)</f>
        <v/>
      </c>
      <c r="H610" s="41">
        <f>IFERROR(XLOOKUP(C610,'DATA Wharton'!$A$2:$A$785,'DATA Wharton'!$C$2:$C$785),"")</f>
        <v/>
      </c>
      <c r="I610">
        <f>IF(OR(G610="",H610=""),"",G610)</f>
        <v/>
      </c>
      <c r="J610">
        <f>IF(OR(I610="",H610=""),"",I610*H610)</f>
        <v/>
      </c>
      <c r="K610">
        <f>IF(G610="","Missing OEWS wage",IF(H610="","Missing Wharton SOC","Matched"))</f>
        <v/>
      </c>
    </row>
    <row r="611">
      <c r="A611" t="inlineStr">
        <is>
          <t>22</t>
        </is>
      </c>
      <c r="B611" t="inlineStr">
        <is>
          <t>Utilities</t>
        </is>
      </c>
      <c r="C611" t="inlineStr">
        <is>
          <t>51-2090</t>
        </is>
      </c>
      <c r="D611" t="inlineStr">
        <is>
          <t>Miscellaneous Assemblers and Fabricators</t>
        </is>
      </c>
      <c r="E611" t="n">
        <v>50</v>
      </c>
      <c r="F611" t="n">
        <v>53490</v>
      </c>
      <c r="G611">
        <f>IF(OR(E611="",F611=""),"",E611*F611)</f>
        <v/>
      </c>
      <c r="H611" s="41">
        <f>IFERROR(XLOOKUP(C611,'DATA Wharton'!$A$2:$A$785,'DATA Wharton'!$C$2:$C$785),"")</f>
        <v/>
      </c>
      <c r="I611">
        <f>IF(OR(G611="",H611=""),"",G611)</f>
        <v/>
      </c>
      <c r="J611">
        <f>IF(OR(I611="",H611=""),"",I611*H611)</f>
        <v/>
      </c>
      <c r="K611">
        <f>IF(G611="","Missing OEWS wage",IF(H611="","Missing Wharton SOC","Matched"))</f>
        <v/>
      </c>
    </row>
    <row r="612">
      <c r="A612" t="inlineStr">
        <is>
          <t>22</t>
        </is>
      </c>
      <c r="B612" t="inlineStr">
        <is>
          <t>Utilities</t>
        </is>
      </c>
      <c r="C612" t="inlineStr">
        <is>
          <t>51-4041</t>
        </is>
      </c>
      <c r="D612" t="inlineStr">
        <is>
          <t>Machinists</t>
        </is>
      </c>
      <c r="E612" t="n">
        <v>390</v>
      </c>
      <c r="F612" t="n">
        <v>101590</v>
      </c>
      <c r="G612">
        <f>IF(OR(E612="",F612=""),"",E612*F612)</f>
        <v/>
      </c>
      <c r="H612" s="41">
        <f>IFERROR(XLOOKUP(C612,'DATA Wharton'!$A$2:$A$785,'DATA Wharton'!$C$2:$C$785),"")</f>
        <v/>
      </c>
      <c r="I612">
        <f>IF(OR(G612="",H612=""),"",G612)</f>
        <v/>
      </c>
      <c r="J612">
        <f>IF(OR(I612="",H612=""),"",I612*H612)</f>
        <v/>
      </c>
      <c r="K612">
        <f>IF(G612="","Missing OEWS wage",IF(H612="","Missing Wharton SOC","Matched"))</f>
        <v/>
      </c>
    </row>
    <row r="613">
      <c r="A613" t="inlineStr">
        <is>
          <t>22</t>
        </is>
      </c>
      <c r="B613" t="inlineStr">
        <is>
          <t>Utilities</t>
        </is>
      </c>
      <c r="C613" t="inlineStr">
        <is>
          <t>51-4121</t>
        </is>
      </c>
      <c r="D613" t="inlineStr">
        <is>
          <t>Welders, Cutters, Solderers, and Brazers</t>
        </is>
      </c>
      <c r="E613" t="n">
        <v>1910</v>
      </c>
      <c r="F613" t="n">
        <v>94900</v>
      </c>
      <c r="G613">
        <f>IF(OR(E613="",F613=""),"",E613*F613)</f>
        <v/>
      </c>
      <c r="H613" s="41">
        <f>IFERROR(XLOOKUP(C613,'DATA Wharton'!$A$2:$A$785,'DATA Wharton'!$C$2:$C$785),"")</f>
        <v/>
      </c>
      <c r="I613">
        <f>IF(OR(G613="",H613=""),"",G613)</f>
        <v/>
      </c>
      <c r="J613">
        <f>IF(OR(I613="",H613=""),"",I613*H613)</f>
        <v/>
      </c>
      <c r="K613">
        <f>IF(G613="","Missing OEWS wage",IF(H613="","Missing Wharton SOC","Matched"))</f>
        <v/>
      </c>
    </row>
    <row r="614">
      <c r="A614" t="inlineStr">
        <is>
          <t>22</t>
        </is>
      </c>
      <c r="B614" t="inlineStr">
        <is>
          <t>Utilities</t>
        </is>
      </c>
      <c r="C614" t="inlineStr">
        <is>
          <t>51-4122</t>
        </is>
      </c>
      <c r="D614" t="inlineStr">
        <is>
          <t>Welding, Soldering, and Brazing Machine Setters, Operators, and Tenders</t>
        </is>
      </c>
      <c r="E614" t="n">
        <v>120</v>
      </c>
      <c r="F614" t="n">
        <v>73210</v>
      </c>
      <c r="G614">
        <f>IF(OR(E614="",F614=""),"",E614*F614)</f>
        <v/>
      </c>
      <c r="H614" s="41">
        <f>IFERROR(XLOOKUP(C614,'DATA Wharton'!$A$2:$A$785,'DATA Wharton'!$C$2:$C$785),"")</f>
        <v/>
      </c>
      <c r="I614">
        <f>IF(OR(G614="",H614=""),"",G614)</f>
        <v/>
      </c>
      <c r="J614">
        <f>IF(OR(I614="",H614=""),"",I614*H614)</f>
        <v/>
      </c>
      <c r="K614">
        <f>IF(G614="","Missing OEWS wage",IF(H614="","Missing Wharton SOC","Matched"))</f>
        <v/>
      </c>
    </row>
    <row r="615">
      <c r="A615" t="inlineStr">
        <is>
          <t>22</t>
        </is>
      </c>
      <c r="B615" t="inlineStr">
        <is>
          <t>Utilities</t>
        </is>
      </c>
      <c r="C615" t="inlineStr">
        <is>
          <t>51-8011</t>
        </is>
      </c>
      <c r="D615" t="inlineStr">
        <is>
          <t>Nuclear Power Reactor Operators</t>
        </is>
      </c>
      <c r="E615" t="n">
        <v>4030</v>
      </c>
      <c r="F615" t="n">
        <v>120700</v>
      </c>
      <c r="G615">
        <f>IF(OR(E615="",F615=""),"",E615*F615)</f>
        <v/>
      </c>
      <c r="H615" s="41">
        <f>IFERROR(XLOOKUP(C615,'DATA Wharton'!$A$2:$A$785,'DATA Wharton'!$C$2:$C$785),"")</f>
        <v/>
      </c>
      <c r="I615">
        <f>IF(OR(G615="",H615=""),"",G615)</f>
        <v/>
      </c>
      <c r="J615">
        <f>IF(OR(I615="",H615=""),"",I615*H615)</f>
        <v/>
      </c>
      <c r="K615">
        <f>IF(G615="","Missing OEWS wage",IF(H615="","Missing Wharton SOC","Matched"))</f>
        <v/>
      </c>
    </row>
    <row r="616">
      <c r="A616" t="inlineStr">
        <is>
          <t>22</t>
        </is>
      </c>
      <c r="B616" t="inlineStr">
        <is>
          <t>Utilities</t>
        </is>
      </c>
      <c r="C616" t="inlineStr">
        <is>
          <t>51-8012</t>
        </is>
      </c>
      <c r="D616" t="inlineStr">
        <is>
          <t>Power Distributors and Dispatchers</t>
        </is>
      </c>
      <c r="E616" t="n">
        <v>5570</v>
      </c>
      <c r="F616" t="n">
        <v>109170</v>
      </c>
      <c r="G616">
        <f>IF(OR(E616="",F616=""),"",E616*F616)</f>
        <v/>
      </c>
      <c r="H616" s="41">
        <f>IFERROR(XLOOKUP(C616,'DATA Wharton'!$A$2:$A$785,'DATA Wharton'!$C$2:$C$785),"")</f>
        <v/>
      </c>
      <c r="I616">
        <f>IF(OR(G616="",H616=""),"",G616)</f>
        <v/>
      </c>
      <c r="J616">
        <f>IF(OR(I616="",H616=""),"",I616*H616)</f>
        <v/>
      </c>
      <c r="K616">
        <f>IF(G616="","Missing OEWS wage",IF(H616="","Missing Wharton SOC","Matched"))</f>
        <v/>
      </c>
    </row>
    <row r="617">
      <c r="A617" t="inlineStr">
        <is>
          <t>22</t>
        </is>
      </c>
      <c r="B617" t="inlineStr">
        <is>
          <t>Utilities</t>
        </is>
      </c>
      <c r="C617" t="inlineStr">
        <is>
          <t>51-8013</t>
        </is>
      </c>
      <c r="D617" t="inlineStr">
        <is>
          <t>Power Plant Operators</t>
        </is>
      </c>
      <c r="E617" t="n">
        <v>20400</v>
      </c>
      <c r="F617" t="n">
        <v>104520</v>
      </c>
      <c r="G617">
        <f>IF(OR(E617="",F617=""),"",E617*F617)</f>
        <v/>
      </c>
      <c r="H617" s="41">
        <f>IFERROR(XLOOKUP(C617,'DATA Wharton'!$A$2:$A$785,'DATA Wharton'!$C$2:$C$785),"")</f>
        <v/>
      </c>
      <c r="I617">
        <f>IF(OR(G617="",H617=""),"",G617)</f>
        <v/>
      </c>
      <c r="J617">
        <f>IF(OR(I617="",H617=""),"",I617*H617)</f>
        <v/>
      </c>
      <c r="K617">
        <f>IF(G617="","Missing OEWS wage",IF(H617="","Missing Wharton SOC","Matched"))</f>
        <v/>
      </c>
    </row>
    <row r="618">
      <c r="A618" t="inlineStr">
        <is>
          <t>22</t>
        </is>
      </c>
      <c r="B618" t="inlineStr">
        <is>
          <t>Utilities</t>
        </is>
      </c>
      <c r="C618" t="inlineStr">
        <is>
          <t>51-8021</t>
        </is>
      </c>
      <c r="D618" t="inlineStr">
        <is>
          <t>Stationary Engineers and Boiler Operators</t>
        </is>
      </c>
      <c r="E618" t="n">
        <v>630</v>
      </c>
      <c r="F618" t="n">
        <v>94560</v>
      </c>
      <c r="G618">
        <f>IF(OR(E618="",F618=""),"",E618*F618)</f>
        <v/>
      </c>
      <c r="H618" s="41">
        <f>IFERROR(XLOOKUP(C618,'DATA Wharton'!$A$2:$A$785,'DATA Wharton'!$C$2:$C$785),"")</f>
        <v/>
      </c>
      <c r="I618">
        <f>IF(OR(G618="",H618=""),"",G618)</f>
        <v/>
      </c>
      <c r="J618">
        <f>IF(OR(I618="",H618=""),"",I618*H618)</f>
        <v/>
      </c>
      <c r="K618">
        <f>IF(G618="","Missing OEWS wage",IF(H618="","Missing Wharton SOC","Matched"))</f>
        <v/>
      </c>
    </row>
    <row r="619">
      <c r="A619" t="inlineStr">
        <is>
          <t>22</t>
        </is>
      </c>
      <c r="B619" t="inlineStr">
        <is>
          <t>Utilities</t>
        </is>
      </c>
      <c r="C619" t="inlineStr">
        <is>
          <t>51-8031</t>
        </is>
      </c>
      <c r="D619" t="inlineStr">
        <is>
          <t>Water and Wastewater Treatment Plant and System Operators</t>
        </is>
      </c>
      <c r="E619" t="n">
        <v>17880</v>
      </c>
      <c r="F619" t="n">
        <v>61580</v>
      </c>
      <c r="G619">
        <f>IF(OR(E619="",F619=""),"",E619*F619)</f>
        <v/>
      </c>
      <c r="H619" s="41">
        <f>IFERROR(XLOOKUP(C619,'DATA Wharton'!$A$2:$A$785,'DATA Wharton'!$C$2:$C$785),"")</f>
        <v/>
      </c>
      <c r="I619">
        <f>IF(OR(G619="",H619=""),"",G619)</f>
        <v/>
      </c>
      <c r="J619">
        <f>IF(OR(I619="",H619=""),"",I619*H619)</f>
        <v/>
      </c>
      <c r="K619">
        <f>IF(G619="","Missing OEWS wage",IF(H619="","Missing Wharton SOC","Matched"))</f>
        <v/>
      </c>
    </row>
    <row r="620">
      <c r="A620" t="inlineStr">
        <is>
          <t>22</t>
        </is>
      </c>
      <c r="B620" t="inlineStr">
        <is>
          <t>Utilities</t>
        </is>
      </c>
      <c r="C620" t="inlineStr">
        <is>
          <t>51-8091</t>
        </is>
      </c>
      <c r="D620" t="inlineStr">
        <is>
          <t>Chemical Plant and System Operators</t>
        </is>
      </c>
      <c r="E620" t="n">
        <v>50</v>
      </c>
      <c r="F620" t="n">
        <v>104890</v>
      </c>
      <c r="G620">
        <f>IF(OR(E620="",F620=""),"",E620*F620)</f>
        <v/>
      </c>
      <c r="H620" s="41">
        <f>IFERROR(XLOOKUP(C620,'DATA Wharton'!$A$2:$A$785,'DATA Wharton'!$C$2:$C$785),"")</f>
        <v/>
      </c>
      <c r="I620">
        <f>IF(OR(G620="",H620=""),"",G620)</f>
        <v/>
      </c>
      <c r="J620">
        <f>IF(OR(I620="",H620=""),"",I620*H620)</f>
        <v/>
      </c>
      <c r="K620">
        <f>IF(G620="","Missing OEWS wage",IF(H620="","Missing Wharton SOC","Matched"))</f>
        <v/>
      </c>
    </row>
    <row r="621">
      <c r="A621" t="inlineStr">
        <is>
          <t>22</t>
        </is>
      </c>
      <c r="B621" t="inlineStr">
        <is>
          <t>Utilities</t>
        </is>
      </c>
      <c r="C621" t="inlineStr">
        <is>
          <t>51-8092</t>
        </is>
      </c>
      <c r="D621" t="inlineStr">
        <is>
          <t>Gas Plant Operators</t>
        </is>
      </c>
      <c r="E621" t="n">
        <v>7920</v>
      </c>
      <c r="F621" t="n">
        <v>92980</v>
      </c>
      <c r="G621">
        <f>IF(OR(E621="",F621=""),"",E621*F621)</f>
        <v/>
      </c>
      <c r="H621" s="41">
        <f>IFERROR(XLOOKUP(C621,'DATA Wharton'!$A$2:$A$785,'DATA Wharton'!$C$2:$C$785),"")</f>
        <v/>
      </c>
      <c r="I621">
        <f>IF(OR(G621="",H621=""),"",G621)</f>
        <v/>
      </c>
      <c r="J621">
        <f>IF(OR(I621="",H621=""),"",I621*H621)</f>
        <v/>
      </c>
      <c r="K621">
        <f>IF(G621="","Missing OEWS wage",IF(H621="","Missing Wharton SOC","Matched"))</f>
        <v/>
      </c>
    </row>
    <row r="622">
      <c r="A622" t="inlineStr">
        <is>
          <t>22</t>
        </is>
      </c>
      <c r="B622" t="inlineStr">
        <is>
          <t>Utilities</t>
        </is>
      </c>
      <c r="C622" t="inlineStr">
        <is>
          <t>51-8093</t>
        </is>
      </c>
      <c r="D622" t="inlineStr">
        <is>
          <t>Petroleum Pump System Operators, Refinery Operators, and Gaugers</t>
        </is>
      </c>
      <c r="E622" t="n">
        <v>220</v>
      </c>
      <c r="F622" t="n">
        <v>95020</v>
      </c>
      <c r="G622">
        <f>IF(OR(E622="",F622=""),"",E622*F622)</f>
        <v/>
      </c>
      <c r="H622" s="41">
        <f>IFERROR(XLOOKUP(C622,'DATA Wharton'!$A$2:$A$785,'DATA Wharton'!$C$2:$C$785),"")</f>
        <v/>
      </c>
      <c r="I622">
        <f>IF(OR(G622="",H622=""),"",G622)</f>
        <v/>
      </c>
      <c r="J622">
        <f>IF(OR(I622="",H622=""),"",I622*H622)</f>
        <v/>
      </c>
      <c r="K622">
        <f>IF(G622="","Missing OEWS wage",IF(H622="","Missing Wharton SOC","Matched"))</f>
        <v/>
      </c>
    </row>
    <row r="623">
      <c r="A623" t="inlineStr">
        <is>
          <t>22</t>
        </is>
      </c>
      <c r="B623" t="inlineStr">
        <is>
          <t>Utilities</t>
        </is>
      </c>
      <c r="C623" t="inlineStr">
        <is>
          <t>51-8099</t>
        </is>
      </c>
      <c r="D623" t="inlineStr">
        <is>
          <t>Plant and System Operators, All Other</t>
        </is>
      </c>
      <c r="E623" t="n">
        <v>260</v>
      </c>
      <c r="F623" t="n">
        <v>75250</v>
      </c>
      <c r="G623">
        <f>IF(OR(E623="",F623=""),"",E623*F623)</f>
        <v/>
      </c>
      <c r="H623" s="41">
        <f>IFERROR(XLOOKUP(C623,'DATA Wharton'!$A$2:$A$785,'DATA Wharton'!$C$2:$C$785),"")</f>
        <v/>
      </c>
      <c r="I623">
        <f>IF(OR(G623="",H623=""),"",G623)</f>
        <v/>
      </c>
      <c r="J623">
        <f>IF(OR(I623="",H623=""),"",I623*H623)</f>
        <v/>
      </c>
      <c r="K623">
        <f>IF(G623="","Missing OEWS wage",IF(H623="","Missing Wharton SOC","Matched"))</f>
        <v/>
      </c>
    </row>
    <row r="624">
      <c r="A624" t="inlineStr">
        <is>
          <t>22</t>
        </is>
      </c>
      <c r="B624" t="inlineStr">
        <is>
          <t>Utilities</t>
        </is>
      </c>
      <c r="C624" t="inlineStr">
        <is>
          <t>51-9012</t>
        </is>
      </c>
      <c r="D624" t="inlineStr">
        <is>
          <t>Separating, Filtering, Clarifying, Precipitating, and Still Machine Setters, Operators, and Tenders</t>
        </is>
      </c>
      <c r="E624" t="n">
        <v>70</v>
      </c>
      <c r="F624" t="n">
        <v>92680</v>
      </c>
      <c r="G624">
        <f>IF(OR(E624="",F624=""),"",E624*F624)</f>
        <v/>
      </c>
      <c r="H624" s="41">
        <f>IFERROR(XLOOKUP(C624,'DATA Wharton'!$A$2:$A$785,'DATA Wharton'!$C$2:$C$785),"")</f>
        <v/>
      </c>
      <c r="I624">
        <f>IF(OR(G624="",H624=""),"",G624)</f>
        <v/>
      </c>
      <c r="J624">
        <f>IF(OR(I624="",H624=""),"",I624*H624)</f>
        <v/>
      </c>
      <c r="K624">
        <f>IF(G624="","Missing OEWS wage",IF(H624="","Missing Wharton SOC","Matched"))</f>
        <v/>
      </c>
    </row>
    <row r="625">
      <c r="A625" t="inlineStr">
        <is>
          <t>22</t>
        </is>
      </c>
      <c r="B625" t="inlineStr">
        <is>
          <t>Utilities</t>
        </is>
      </c>
      <c r="C625" t="inlineStr">
        <is>
          <t>51-9021</t>
        </is>
      </c>
      <c r="D625" t="inlineStr">
        <is>
          <t>Crushing, Grinding, and Polishing Machine Setters, Operators, and Tenders</t>
        </is>
      </c>
      <c r="E625" t="n">
        <v>140</v>
      </c>
      <c r="F625" t="n">
        <v>54420</v>
      </c>
      <c r="G625">
        <f>IF(OR(E625="",F625=""),"",E625*F625)</f>
        <v/>
      </c>
      <c r="H625" s="41">
        <f>IFERROR(XLOOKUP(C625,'DATA Wharton'!$A$2:$A$785,'DATA Wharton'!$C$2:$C$785),"")</f>
        <v/>
      </c>
      <c r="I625">
        <f>IF(OR(G625="",H625=""),"",G625)</f>
        <v/>
      </c>
      <c r="J625">
        <f>IF(OR(I625="",H625=""),"",I625*H625)</f>
        <v/>
      </c>
      <c r="K625">
        <f>IF(G625="","Missing OEWS wage",IF(H625="","Missing Wharton SOC","Matched"))</f>
        <v/>
      </c>
    </row>
    <row r="626">
      <c r="A626" t="inlineStr">
        <is>
          <t>22</t>
        </is>
      </c>
      <c r="B626" t="inlineStr">
        <is>
          <t>Utilities</t>
        </is>
      </c>
      <c r="C626" t="inlineStr">
        <is>
          <t>51-9061</t>
        </is>
      </c>
      <c r="D626" t="inlineStr">
        <is>
          <t>Inspectors, Testers, Sorters, Samplers, and Weighers</t>
        </is>
      </c>
      <c r="E626" t="n">
        <v>1720</v>
      </c>
      <c r="F626" t="n">
        <v>82100</v>
      </c>
      <c r="G626">
        <f>IF(OR(E626="",F626=""),"",E626*F626)</f>
        <v/>
      </c>
      <c r="H626" s="41">
        <f>IFERROR(XLOOKUP(C626,'DATA Wharton'!$A$2:$A$785,'DATA Wharton'!$C$2:$C$785),"")</f>
        <v/>
      </c>
      <c r="I626">
        <f>IF(OR(G626="",H626=""),"",G626)</f>
        <v/>
      </c>
      <c r="J626">
        <f>IF(OR(I626="",H626=""),"",I626*H626)</f>
        <v/>
      </c>
      <c r="K626">
        <f>IF(G626="","Missing OEWS wage",IF(H626="","Missing Wharton SOC","Matched"))</f>
        <v/>
      </c>
    </row>
    <row r="627">
      <c r="A627" t="inlineStr">
        <is>
          <t>22</t>
        </is>
      </c>
      <c r="B627" t="inlineStr">
        <is>
          <t>Utilities</t>
        </is>
      </c>
      <c r="C627" t="inlineStr">
        <is>
          <t>51-9124</t>
        </is>
      </c>
      <c r="D627" t="inlineStr">
        <is>
          <t>Coating, Painting, and Spraying Machine Setters, Operators, and Tenders</t>
        </is>
      </c>
      <c r="E627" t="n">
        <v>90</v>
      </c>
      <c r="F627" t="n">
        <v>60210</v>
      </c>
      <c r="G627">
        <f>IF(OR(E627="",F627=""),"",E627*F627)</f>
        <v/>
      </c>
      <c r="H627" s="41">
        <f>IFERROR(XLOOKUP(C627,'DATA Wharton'!$A$2:$A$785,'DATA Wharton'!$C$2:$C$785),"")</f>
        <v/>
      </c>
      <c r="I627">
        <f>IF(OR(G627="",H627=""),"",G627)</f>
        <v/>
      </c>
      <c r="J627">
        <f>IF(OR(I627="",H627=""),"",I627*H627)</f>
        <v/>
      </c>
      <c r="K627">
        <f>IF(G627="","Missing OEWS wage",IF(H627="","Missing Wharton SOC","Matched"))</f>
        <v/>
      </c>
    </row>
    <row r="628">
      <c r="A628" t="inlineStr">
        <is>
          <t>22</t>
        </is>
      </c>
      <c r="B628" t="inlineStr">
        <is>
          <t>Utilities</t>
        </is>
      </c>
      <c r="C628" t="inlineStr">
        <is>
          <t>51-9161</t>
        </is>
      </c>
      <c r="D628" t="inlineStr">
        <is>
          <t>Computer Numerically Controlled Tool Operators</t>
        </is>
      </c>
      <c r="E628" t="n">
        <v>50</v>
      </c>
      <c r="F628" t="n">
        <v>63560</v>
      </c>
      <c r="G628">
        <f>IF(OR(E628="",F628=""),"",E628*F628)</f>
        <v/>
      </c>
      <c r="H628" s="41">
        <f>IFERROR(XLOOKUP(C628,'DATA Wharton'!$A$2:$A$785,'DATA Wharton'!$C$2:$C$785),"")</f>
        <v/>
      </c>
      <c r="I628">
        <f>IF(OR(G628="",H628=""),"",G628)</f>
        <v/>
      </c>
      <c r="J628">
        <f>IF(OR(I628="",H628=""),"",I628*H628)</f>
        <v/>
      </c>
      <c r="K628">
        <f>IF(G628="","Missing OEWS wage",IF(H628="","Missing Wharton SOC","Matched"))</f>
        <v/>
      </c>
    </row>
    <row r="629">
      <c r="A629" t="inlineStr">
        <is>
          <t>22</t>
        </is>
      </c>
      <c r="B629" t="inlineStr">
        <is>
          <t>Utilities</t>
        </is>
      </c>
      <c r="C629" t="inlineStr">
        <is>
          <t>51-9198</t>
        </is>
      </c>
      <c r="D629" t="inlineStr">
        <is>
          <t>Helpers--Production Workers</t>
        </is>
      </c>
      <c r="E629" t="n">
        <v>170</v>
      </c>
      <c r="F629" t="n">
        <v>59430</v>
      </c>
      <c r="G629">
        <f>IF(OR(E629="",F629=""),"",E629*F629)</f>
        <v/>
      </c>
      <c r="H629" s="41">
        <f>IFERROR(XLOOKUP(C629,'DATA Wharton'!$A$2:$A$785,'DATA Wharton'!$C$2:$C$785),"")</f>
        <v/>
      </c>
      <c r="I629">
        <f>IF(OR(G629="",H629=""),"",G629)</f>
        <v/>
      </c>
      <c r="J629">
        <f>IF(OR(I629="",H629=""),"",I629*H629)</f>
        <v/>
      </c>
      <c r="K629">
        <f>IF(G629="","Missing OEWS wage",IF(H629="","Missing Wharton SOC","Matched"))</f>
        <v/>
      </c>
    </row>
    <row r="630">
      <c r="A630" t="inlineStr">
        <is>
          <t>22</t>
        </is>
      </c>
      <c r="B630" t="inlineStr">
        <is>
          <t>Utilities</t>
        </is>
      </c>
      <c r="C630" t="inlineStr">
        <is>
          <t>51-9199</t>
        </is>
      </c>
      <c r="D630" t="inlineStr">
        <is>
          <t>Production Workers, All Other</t>
        </is>
      </c>
      <c r="E630" t="n">
        <v>1520</v>
      </c>
      <c r="F630" t="n">
        <v>100040</v>
      </c>
      <c r="G630">
        <f>IF(OR(E630="",F630=""),"",E630*F630)</f>
        <v/>
      </c>
      <c r="H630" s="41">
        <f>IFERROR(XLOOKUP(C630,'DATA Wharton'!$A$2:$A$785,'DATA Wharton'!$C$2:$C$785),"")</f>
        <v/>
      </c>
      <c r="I630">
        <f>IF(OR(G630="",H630=""),"",G630)</f>
        <v/>
      </c>
      <c r="J630">
        <f>IF(OR(I630="",H630=""),"",I630*H630)</f>
        <v/>
      </c>
      <c r="K630">
        <f>IF(G630="","Missing OEWS wage",IF(H630="","Missing Wharton SOC","Matched"))</f>
        <v/>
      </c>
    </row>
    <row r="631">
      <c r="A631" t="inlineStr">
        <is>
          <t>22</t>
        </is>
      </c>
      <c r="B631" t="inlineStr">
        <is>
          <t>Utilities</t>
        </is>
      </c>
      <c r="C631" t="inlineStr">
        <is>
          <t>53-1047</t>
        </is>
      </c>
      <c r="D631" t="inlineStr">
        <is>
          <t>First-Line Supervisors of Transportation and Material Moving Workers, Except Aircraft Cargo Handling Supervisors</t>
        </is>
      </c>
      <c r="E631" t="n">
        <v>990</v>
      </c>
      <c r="F631" t="n">
        <v>98520</v>
      </c>
      <c r="G631">
        <f>IF(OR(E631="",F631=""),"",E631*F631)</f>
        <v/>
      </c>
      <c r="H631" s="41">
        <f>IFERROR(XLOOKUP(C631,'DATA Wharton'!$A$2:$A$785,'DATA Wharton'!$C$2:$C$785),"")</f>
        <v/>
      </c>
      <c r="I631">
        <f>IF(OR(G631="",H631=""),"",G631)</f>
        <v/>
      </c>
      <c r="J631">
        <f>IF(OR(I631="",H631=""),"",I631*H631)</f>
        <v/>
      </c>
      <c r="K631">
        <f>IF(G631="","Missing OEWS wage",IF(H631="","Missing Wharton SOC","Matched"))</f>
        <v/>
      </c>
    </row>
    <row r="632">
      <c r="A632" t="inlineStr">
        <is>
          <t>22</t>
        </is>
      </c>
      <c r="B632" t="inlineStr">
        <is>
          <t>Utilities</t>
        </is>
      </c>
      <c r="C632" t="inlineStr">
        <is>
          <t>53-2012</t>
        </is>
      </c>
      <c r="D632" t="inlineStr">
        <is>
          <t>Commercial Pilots</t>
        </is>
      </c>
      <c r="E632" t="n">
        <v>40</v>
      </c>
      <c r="F632" t="n">
        <v>176560</v>
      </c>
      <c r="G632">
        <f>IF(OR(E632="",F632=""),"",E632*F632)</f>
        <v/>
      </c>
      <c r="H632" s="41">
        <f>IFERROR(XLOOKUP(C632,'DATA Wharton'!$A$2:$A$785,'DATA Wharton'!$C$2:$C$785),"")</f>
        <v/>
      </c>
      <c r="I632">
        <f>IF(OR(G632="",H632=""),"",G632)</f>
        <v/>
      </c>
      <c r="J632">
        <f>IF(OR(I632="",H632=""),"",I632*H632)</f>
        <v/>
      </c>
      <c r="K632">
        <f>IF(G632="","Missing OEWS wage",IF(H632="","Missing Wharton SOC","Matched"))</f>
        <v/>
      </c>
    </row>
    <row r="633">
      <c r="A633" t="inlineStr">
        <is>
          <t>22</t>
        </is>
      </c>
      <c r="B633" t="inlineStr">
        <is>
          <t>Utilities</t>
        </is>
      </c>
      <c r="C633" t="inlineStr">
        <is>
          <t>53-3031</t>
        </is>
      </c>
      <c r="D633" t="inlineStr">
        <is>
          <t>Driver/Sales Workers</t>
        </is>
      </c>
      <c r="E633" t="n">
        <v>180</v>
      </c>
      <c r="F633" t="n">
        <v>41000</v>
      </c>
      <c r="G633">
        <f>IF(OR(E633="",F633=""),"",E633*F633)</f>
        <v/>
      </c>
      <c r="H633" s="41">
        <f>IFERROR(XLOOKUP(C633,'DATA Wharton'!$A$2:$A$785,'DATA Wharton'!$C$2:$C$785),"")</f>
        <v/>
      </c>
      <c r="I633">
        <f>IF(OR(G633="",H633=""),"",G633)</f>
        <v/>
      </c>
      <c r="J633">
        <f>IF(OR(I633="",H633=""),"",I633*H633)</f>
        <v/>
      </c>
      <c r="K633">
        <f>IF(G633="","Missing OEWS wage",IF(H633="","Missing Wharton SOC","Matched"))</f>
        <v/>
      </c>
    </row>
    <row r="634">
      <c r="A634" t="inlineStr">
        <is>
          <t>22</t>
        </is>
      </c>
      <c r="B634" t="inlineStr">
        <is>
          <t>Utilities</t>
        </is>
      </c>
      <c r="C634" t="inlineStr">
        <is>
          <t>53-3032</t>
        </is>
      </c>
      <c r="D634" t="inlineStr">
        <is>
          <t>Heavy and Tractor-Trailer Truck Drivers</t>
        </is>
      </c>
      <c r="E634" t="n">
        <v>2070</v>
      </c>
      <c r="F634" t="n">
        <v>68270</v>
      </c>
      <c r="G634">
        <f>IF(OR(E634="",F634=""),"",E634*F634)</f>
        <v/>
      </c>
      <c r="H634" s="41">
        <f>IFERROR(XLOOKUP(C634,'DATA Wharton'!$A$2:$A$785,'DATA Wharton'!$C$2:$C$785),"")</f>
        <v/>
      </c>
      <c r="I634">
        <f>IF(OR(G634="",H634=""),"",G634)</f>
        <v/>
      </c>
      <c r="J634">
        <f>IF(OR(I634="",H634=""),"",I634*H634)</f>
        <v/>
      </c>
      <c r="K634">
        <f>IF(G634="","Missing OEWS wage",IF(H634="","Missing Wharton SOC","Matched"))</f>
        <v/>
      </c>
    </row>
    <row r="635">
      <c r="A635" t="inlineStr">
        <is>
          <t>22</t>
        </is>
      </c>
      <c r="B635" t="inlineStr">
        <is>
          <t>Utilities</t>
        </is>
      </c>
      <c r="C635" t="inlineStr">
        <is>
          <t>53-3033</t>
        </is>
      </c>
      <c r="D635" t="inlineStr">
        <is>
          <t>Light Truck Drivers</t>
        </is>
      </c>
      <c r="E635" t="n">
        <v>480</v>
      </c>
      <c r="F635" t="n">
        <v>66210</v>
      </c>
      <c r="G635">
        <f>IF(OR(E635="",F635=""),"",E635*F635)</f>
        <v/>
      </c>
      <c r="H635" s="41">
        <f>IFERROR(XLOOKUP(C635,'DATA Wharton'!$A$2:$A$785,'DATA Wharton'!$C$2:$C$785),"")</f>
        <v/>
      </c>
      <c r="I635">
        <f>IF(OR(G635="",H635=""),"",G635)</f>
        <v/>
      </c>
      <c r="J635">
        <f>IF(OR(I635="",H635=""),"",I635*H635)</f>
        <v/>
      </c>
      <c r="K635">
        <f>IF(G635="","Missing OEWS wage",IF(H635="","Missing Wharton SOC","Matched"))</f>
        <v/>
      </c>
    </row>
    <row r="636">
      <c r="A636" t="inlineStr">
        <is>
          <t>22</t>
        </is>
      </c>
      <c r="B636" t="inlineStr">
        <is>
          <t>Utilities</t>
        </is>
      </c>
      <c r="C636" t="inlineStr">
        <is>
          <t>53-7021</t>
        </is>
      </c>
      <c r="D636" t="inlineStr">
        <is>
          <t>Crane and Tower Operators</t>
        </is>
      </c>
      <c r="E636" t="n">
        <v>110</v>
      </c>
      <c r="F636" t="n">
        <v>108080</v>
      </c>
      <c r="G636">
        <f>IF(OR(E636="",F636=""),"",E636*F636)</f>
        <v/>
      </c>
      <c r="H636" s="41">
        <f>IFERROR(XLOOKUP(C636,'DATA Wharton'!$A$2:$A$785,'DATA Wharton'!$C$2:$C$785),"")</f>
        <v/>
      </c>
      <c r="I636">
        <f>IF(OR(G636="",H636=""),"",G636)</f>
        <v/>
      </c>
      <c r="J636">
        <f>IF(OR(I636="",H636=""),"",I636*H636)</f>
        <v/>
      </c>
      <c r="K636">
        <f>IF(G636="","Missing OEWS wage",IF(H636="","Missing Wharton SOC","Matched"))</f>
        <v/>
      </c>
    </row>
    <row r="637">
      <c r="A637" t="inlineStr">
        <is>
          <t>22</t>
        </is>
      </c>
      <c r="B637" t="inlineStr">
        <is>
          <t>Utilities</t>
        </is>
      </c>
      <c r="C637" t="inlineStr">
        <is>
          <t>53-7051</t>
        </is>
      </c>
      <c r="D637" t="inlineStr">
        <is>
          <t>Industrial Truck and Tractor Operators</t>
        </is>
      </c>
      <c r="E637" t="n">
        <v>830</v>
      </c>
      <c r="F637" t="n">
        <v>58960</v>
      </c>
      <c r="G637">
        <f>IF(OR(E637="",F637=""),"",E637*F637)</f>
        <v/>
      </c>
      <c r="H637" s="41">
        <f>IFERROR(XLOOKUP(C637,'DATA Wharton'!$A$2:$A$785,'DATA Wharton'!$C$2:$C$785),"")</f>
        <v/>
      </c>
      <c r="I637">
        <f>IF(OR(G637="",H637=""),"",G637)</f>
        <v/>
      </c>
      <c r="J637">
        <f>IF(OR(I637="",H637=""),"",I637*H637)</f>
        <v/>
      </c>
      <c r="K637">
        <f>IF(G637="","Missing OEWS wage",IF(H637="","Missing Wharton SOC","Matched"))</f>
        <v/>
      </c>
    </row>
    <row r="638">
      <c r="A638" t="inlineStr">
        <is>
          <t>22</t>
        </is>
      </c>
      <c r="B638" t="inlineStr">
        <is>
          <t>Utilities</t>
        </is>
      </c>
      <c r="C638" t="inlineStr">
        <is>
          <t>53-7062</t>
        </is>
      </c>
      <c r="D638" t="inlineStr">
        <is>
          <t>Laborers and Freight, Stock, and Material Movers, Hand</t>
        </is>
      </c>
      <c r="E638" t="n">
        <v>2710</v>
      </c>
      <c r="F638" t="n">
        <v>55280</v>
      </c>
      <c r="G638">
        <f>IF(OR(E638="",F638=""),"",E638*F638)</f>
        <v/>
      </c>
      <c r="H638" s="41">
        <f>IFERROR(XLOOKUP(C638,'DATA Wharton'!$A$2:$A$785,'DATA Wharton'!$C$2:$C$785),"")</f>
        <v/>
      </c>
      <c r="I638">
        <f>IF(OR(G638="",H638=""),"",G638)</f>
        <v/>
      </c>
      <c r="J638">
        <f>IF(OR(I638="",H638=""),"",I638*H638)</f>
        <v/>
      </c>
      <c r="K638">
        <f>IF(G638="","Missing OEWS wage",IF(H638="","Missing Wharton SOC","Matched"))</f>
        <v/>
      </c>
    </row>
    <row r="639">
      <c r="A639" t="inlineStr">
        <is>
          <t>22</t>
        </is>
      </c>
      <c r="B639" t="inlineStr">
        <is>
          <t>Utilities</t>
        </is>
      </c>
      <c r="C639" t="inlineStr">
        <is>
          <t>53-7065</t>
        </is>
      </c>
      <c r="D639" t="inlineStr">
        <is>
          <t>Stockers and Order Fillers</t>
        </is>
      </c>
      <c r="E639" t="n">
        <v>2610</v>
      </c>
      <c r="F639" t="n">
        <v>63810</v>
      </c>
      <c r="G639">
        <f>IF(OR(E639="",F639=""),"",E639*F639)</f>
        <v/>
      </c>
      <c r="H639" s="41">
        <f>IFERROR(XLOOKUP(C639,'DATA Wharton'!$A$2:$A$785,'DATA Wharton'!$C$2:$C$785),"")</f>
        <v/>
      </c>
      <c r="I639">
        <f>IF(OR(G639="",H639=""),"",G639)</f>
        <v/>
      </c>
      <c r="J639">
        <f>IF(OR(I639="",H639=""),"",I639*H639)</f>
        <v/>
      </c>
      <c r="K639">
        <f>IF(G639="","Missing OEWS wage",IF(H639="","Missing Wharton SOC","Matched"))</f>
        <v/>
      </c>
    </row>
    <row r="640">
      <c r="A640" t="inlineStr">
        <is>
          <t>22</t>
        </is>
      </c>
      <c r="B640" t="inlineStr">
        <is>
          <t>Utilities</t>
        </is>
      </c>
      <c r="C640" t="inlineStr">
        <is>
          <t>53-7071</t>
        </is>
      </c>
      <c r="D640" t="inlineStr">
        <is>
          <t>Gas Compressor and Gas Pumping Station Operators</t>
        </is>
      </c>
      <c r="E640" t="n">
        <v>320</v>
      </c>
      <c r="F640" t="n">
        <v>83090</v>
      </c>
      <c r="G640">
        <f>IF(OR(E640="",F640=""),"",E640*F640)</f>
        <v/>
      </c>
      <c r="H640" s="41">
        <f>IFERROR(XLOOKUP(C640,'DATA Wharton'!$A$2:$A$785,'DATA Wharton'!$C$2:$C$785),"")</f>
        <v/>
      </c>
      <c r="I640">
        <f>IF(OR(G640="",H640=""),"",G640)</f>
        <v/>
      </c>
      <c r="J640">
        <f>IF(OR(I640="",H640=""),"",I640*H640)</f>
        <v/>
      </c>
      <c r="K640">
        <f>IF(G640="","Missing OEWS wage",IF(H640="","Missing Wharton SOC","Matched"))</f>
        <v/>
      </c>
    </row>
    <row r="641">
      <c r="A641" t="inlineStr">
        <is>
          <t>22</t>
        </is>
      </c>
      <c r="B641" t="inlineStr">
        <is>
          <t>Utilities</t>
        </is>
      </c>
      <c r="C641" t="inlineStr">
        <is>
          <t>53-7072</t>
        </is>
      </c>
      <c r="D641" t="inlineStr">
        <is>
          <t>Pump Operators, Except Wellhead Pumpers</t>
        </is>
      </c>
      <c r="E641" t="n">
        <v>60</v>
      </c>
      <c r="F641" t="n">
        <v>70270</v>
      </c>
      <c r="G641">
        <f>IF(OR(E641="",F641=""),"",E641*F641)</f>
        <v/>
      </c>
      <c r="H641" s="41">
        <f>IFERROR(XLOOKUP(C641,'DATA Wharton'!$A$2:$A$785,'DATA Wharton'!$C$2:$C$785),"")</f>
        <v/>
      </c>
      <c r="I641">
        <f>IF(OR(G641="",H641=""),"",G641)</f>
        <v/>
      </c>
      <c r="J641">
        <f>IF(OR(I641="",H641=""),"",I641*H641)</f>
        <v/>
      </c>
      <c r="K641">
        <f>IF(G641="","Missing OEWS wage",IF(H641="","Missing Wharton SOC","Matched"))</f>
        <v/>
      </c>
    </row>
    <row r="642">
      <c r="A642" t="inlineStr">
        <is>
          <t>22</t>
        </is>
      </c>
      <c r="B642" t="inlineStr">
        <is>
          <t>Utilities</t>
        </is>
      </c>
      <c r="C642" t="inlineStr">
        <is>
          <t>53-7073</t>
        </is>
      </c>
      <c r="D642" t="inlineStr">
        <is>
          <t>Wellhead Pumpers</t>
        </is>
      </c>
      <c r="E642" t="n">
        <v>50</v>
      </c>
      <c r="F642" t="n">
        <v>57680</v>
      </c>
      <c r="G642">
        <f>IF(OR(E642="",F642=""),"",E642*F642)</f>
        <v/>
      </c>
      <c r="H642" s="41">
        <f>IFERROR(XLOOKUP(C642,'DATA Wharton'!$A$2:$A$785,'DATA Wharton'!$C$2:$C$785),"")</f>
        <v/>
      </c>
      <c r="I642">
        <f>IF(OR(G642="",H642=""),"",G642)</f>
        <v/>
      </c>
      <c r="J642">
        <f>IF(OR(I642="",H642=""),"",I642*H642)</f>
        <v/>
      </c>
      <c r="K642">
        <f>IF(G642="","Missing OEWS wage",IF(H642="","Missing Wharton SOC","Matched"))</f>
        <v/>
      </c>
    </row>
    <row r="643">
      <c r="A643" t="inlineStr">
        <is>
          <t>22</t>
        </is>
      </c>
      <c r="B643" t="inlineStr">
        <is>
          <t>Utilities</t>
        </is>
      </c>
      <c r="C643" t="inlineStr">
        <is>
          <t>53-7081</t>
        </is>
      </c>
      <c r="D643" t="inlineStr">
        <is>
          <t>Refuse and Recyclable Material Collectors</t>
        </is>
      </c>
      <c r="E643" t="n">
        <v>110</v>
      </c>
      <c r="F643" t="n">
        <v>35530</v>
      </c>
      <c r="G643">
        <f>IF(OR(E643="",F643=""),"",E643*F643)</f>
        <v/>
      </c>
      <c r="H643" s="41">
        <f>IFERROR(XLOOKUP(C643,'DATA Wharton'!$A$2:$A$785,'DATA Wharton'!$C$2:$C$785),"")</f>
        <v/>
      </c>
      <c r="I643">
        <f>IF(OR(G643="",H643=""),"",G643)</f>
        <v/>
      </c>
      <c r="J643">
        <f>IF(OR(I643="",H643=""),"",I643*H643)</f>
        <v/>
      </c>
      <c r="K643">
        <f>IF(G643="","Missing OEWS wage",IF(H643="","Missing Wharton SOC","Matched"))</f>
        <v/>
      </c>
    </row>
    <row r="644">
      <c r="A644" t="inlineStr">
        <is>
          <t>22</t>
        </is>
      </c>
      <c r="B644" t="inlineStr">
        <is>
          <t>Utilities</t>
        </is>
      </c>
      <c r="C644" t="inlineStr">
        <is>
          <t>53-7121</t>
        </is>
      </c>
      <c r="D644" t="inlineStr">
        <is>
          <t>Tank Car, Truck, and Ship Loaders</t>
        </is>
      </c>
      <c r="E644" t="n">
        <v>70</v>
      </c>
      <c r="F644" t="n">
        <v>74200</v>
      </c>
      <c r="G644">
        <f>IF(OR(E644="",F644=""),"",E644*F644)</f>
        <v/>
      </c>
      <c r="H644" s="41">
        <f>IFERROR(XLOOKUP(C644,'DATA Wharton'!$A$2:$A$785,'DATA Wharton'!$C$2:$C$785),"")</f>
        <v/>
      </c>
      <c r="I644">
        <f>IF(OR(G644="",H644=""),"",G644)</f>
        <v/>
      </c>
      <c r="J644">
        <f>IF(OR(I644="",H644=""),"",I644*H644)</f>
        <v/>
      </c>
      <c r="K644">
        <f>IF(G644="","Missing OEWS wage",IF(H644="","Missing Wharton SOC","Matched"))</f>
        <v/>
      </c>
    </row>
    <row r="645">
      <c r="A645" t="inlineStr">
        <is>
          <t>22</t>
        </is>
      </c>
      <c r="B645" t="inlineStr">
        <is>
          <t>Utilities</t>
        </is>
      </c>
      <c r="C645" t="inlineStr">
        <is>
          <t>53-7199</t>
        </is>
      </c>
      <c r="D645" t="inlineStr">
        <is>
          <t>Material Moving Workers, All Other</t>
        </is>
      </c>
      <c r="E645" t="n">
        <v>140</v>
      </c>
      <c r="F645" t="n">
        <v>93810</v>
      </c>
      <c r="G645">
        <f>IF(OR(E645="",F645=""),"",E645*F645)</f>
        <v/>
      </c>
      <c r="H645" s="41">
        <f>IFERROR(XLOOKUP(C645,'DATA Wharton'!$A$2:$A$785,'DATA Wharton'!$C$2:$C$785),"")</f>
        <v/>
      </c>
      <c r="I645">
        <f>IF(OR(G645="",H645=""),"",G645)</f>
        <v/>
      </c>
      <c r="J645">
        <f>IF(OR(I645="",H645=""),"",I645*H645)</f>
        <v/>
      </c>
      <c r="K645">
        <f>IF(G645="","Missing OEWS wage",IF(H645="","Missing Wharton SOC","Matched"))</f>
        <v/>
      </c>
    </row>
    <row r="646">
      <c r="A646" t="inlineStr">
        <is>
          <t>23</t>
        </is>
      </c>
      <c r="B646" t="inlineStr">
        <is>
          <t>Construction</t>
        </is>
      </c>
      <c r="C646" t="inlineStr">
        <is>
          <t>11-1011</t>
        </is>
      </c>
      <c r="D646" t="inlineStr">
        <is>
          <t>Chief Executives</t>
        </is>
      </c>
      <c r="E646" t="n">
        <v>6450</v>
      </c>
      <c r="F646" t="n">
        <v>231770</v>
      </c>
      <c r="G646">
        <f>IF(OR(E646="",F646=""),"",E646*F646)</f>
        <v/>
      </c>
      <c r="H646" s="41">
        <f>IFERROR(XLOOKUP(C646,'DATA Wharton'!$A$2:$A$785,'DATA Wharton'!$C$2:$C$785),"")</f>
        <v/>
      </c>
      <c r="I646">
        <f>IF(OR(G646="",H646=""),"",G646)</f>
        <v/>
      </c>
      <c r="J646">
        <f>IF(OR(I646="",H646=""),"",I646*H646)</f>
        <v/>
      </c>
      <c r="K646">
        <f>IF(G646="","Missing OEWS wage",IF(H646="","Missing Wharton SOC","Matched"))</f>
        <v/>
      </c>
    </row>
    <row r="647">
      <c r="A647" t="inlineStr">
        <is>
          <t>23</t>
        </is>
      </c>
      <c r="B647" t="inlineStr">
        <is>
          <t>Construction</t>
        </is>
      </c>
      <c r="C647" t="inlineStr">
        <is>
          <t>11-1021</t>
        </is>
      </c>
      <c r="D647" t="inlineStr">
        <is>
          <t>General and Operations Managers</t>
        </is>
      </c>
      <c r="E647" t="n">
        <v>263010</v>
      </c>
      <c r="F647" t="n">
        <v>133650</v>
      </c>
      <c r="G647">
        <f>IF(OR(E647="",F647=""),"",E647*F647)</f>
        <v/>
      </c>
      <c r="H647" s="41">
        <f>IFERROR(XLOOKUP(C647,'DATA Wharton'!$A$2:$A$785,'DATA Wharton'!$C$2:$C$785),"")</f>
        <v/>
      </c>
      <c r="I647">
        <f>IF(OR(G647="",H647=""),"",G647)</f>
        <v/>
      </c>
      <c r="J647">
        <f>IF(OR(I647="",H647=""),"",I647*H647)</f>
        <v/>
      </c>
      <c r="K647">
        <f>IF(G647="","Missing OEWS wage",IF(H647="","Missing Wharton SOC","Matched"))</f>
        <v/>
      </c>
    </row>
    <row r="648">
      <c r="A648" t="inlineStr">
        <is>
          <t>23</t>
        </is>
      </c>
      <c r="B648" t="inlineStr">
        <is>
          <t>Construction</t>
        </is>
      </c>
      <c r="C648" t="inlineStr">
        <is>
          <t>11-2011</t>
        </is>
      </c>
      <c r="D648" t="inlineStr">
        <is>
          <t>Advertising and Promotions Managers</t>
        </is>
      </c>
      <c r="E648" t="n">
        <v>70</v>
      </c>
      <c r="F648" t="n">
        <v>90380</v>
      </c>
      <c r="G648">
        <f>IF(OR(E648="",F648=""),"",E648*F648)</f>
        <v/>
      </c>
      <c r="H648" s="41">
        <f>IFERROR(XLOOKUP(C648,'DATA Wharton'!$A$2:$A$785,'DATA Wharton'!$C$2:$C$785),"")</f>
        <v/>
      </c>
      <c r="I648">
        <f>IF(OR(G648="",H648=""),"",G648)</f>
        <v/>
      </c>
      <c r="J648">
        <f>IF(OR(I648="",H648=""),"",I648*H648)</f>
        <v/>
      </c>
      <c r="K648">
        <f>IF(G648="","Missing OEWS wage",IF(H648="","Missing Wharton SOC","Matched"))</f>
        <v/>
      </c>
    </row>
    <row r="649">
      <c r="A649" t="inlineStr">
        <is>
          <t>23</t>
        </is>
      </c>
      <c r="B649" t="inlineStr">
        <is>
          <t>Construction</t>
        </is>
      </c>
      <c r="C649" t="inlineStr">
        <is>
          <t>11-2021</t>
        </is>
      </c>
      <c r="D649" t="inlineStr">
        <is>
          <t>Marketing Managers</t>
        </is>
      </c>
      <c r="E649" t="n">
        <v>5480</v>
      </c>
      <c r="F649" t="n">
        <v>138120</v>
      </c>
      <c r="G649">
        <f>IF(OR(E649="",F649=""),"",E649*F649)</f>
        <v/>
      </c>
      <c r="H649" s="41">
        <f>IFERROR(XLOOKUP(C649,'DATA Wharton'!$A$2:$A$785,'DATA Wharton'!$C$2:$C$785),"")</f>
        <v/>
      </c>
      <c r="I649">
        <f>IF(OR(G649="",H649=""),"",G649)</f>
        <v/>
      </c>
      <c r="J649">
        <f>IF(OR(I649="",H649=""),"",I649*H649)</f>
        <v/>
      </c>
      <c r="K649">
        <f>IF(G649="","Missing OEWS wage",IF(H649="","Missing Wharton SOC","Matched"))</f>
        <v/>
      </c>
    </row>
    <row r="650">
      <c r="A650" t="inlineStr">
        <is>
          <t>23</t>
        </is>
      </c>
      <c r="B650" t="inlineStr">
        <is>
          <t>Construction</t>
        </is>
      </c>
      <c r="C650" t="inlineStr">
        <is>
          <t>11-2022</t>
        </is>
      </c>
      <c r="D650" t="inlineStr">
        <is>
          <t>Sales Managers</t>
        </is>
      </c>
      <c r="E650" t="n">
        <v>12040</v>
      </c>
      <c r="F650" t="n">
        <v>143860</v>
      </c>
      <c r="G650">
        <f>IF(OR(E650="",F650=""),"",E650*F650)</f>
        <v/>
      </c>
      <c r="H650" s="41">
        <f>IFERROR(XLOOKUP(C650,'DATA Wharton'!$A$2:$A$785,'DATA Wharton'!$C$2:$C$785),"")</f>
        <v/>
      </c>
      <c r="I650">
        <f>IF(OR(G650="",H650=""),"",G650)</f>
        <v/>
      </c>
      <c r="J650">
        <f>IF(OR(I650="",H650=""),"",I650*H650)</f>
        <v/>
      </c>
      <c r="K650">
        <f>IF(G650="","Missing OEWS wage",IF(H650="","Missing Wharton SOC","Matched"))</f>
        <v/>
      </c>
    </row>
    <row r="651">
      <c r="A651" t="inlineStr">
        <is>
          <t>23</t>
        </is>
      </c>
      <c r="B651" t="inlineStr">
        <is>
          <t>Construction</t>
        </is>
      </c>
      <c r="C651" t="inlineStr">
        <is>
          <t>11-2032</t>
        </is>
      </c>
      <c r="D651" t="inlineStr">
        <is>
          <t>Public Relations Managers</t>
        </is>
      </c>
      <c r="E651" t="n">
        <v>320</v>
      </c>
      <c r="F651" t="n">
        <v>169050</v>
      </c>
      <c r="G651">
        <f>IF(OR(E651="",F651=""),"",E651*F651)</f>
        <v/>
      </c>
      <c r="H651" s="41">
        <f>IFERROR(XLOOKUP(C651,'DATA Wharton'!$A$2:$A$785,'DATA Wharton'!$C$2:$C$785),"")</f>
        <v/>
      </c>
      <c r="I651">
        <f>IF(OR(G651="",H651=""),"",G651)</f>
        <v/>
      </c>
      <c r="J651">
        <f>IF(OR(I651="",H651=""),"",I651*H651)</f>
        <v/>
      </c>
      <c r="K651">
        <f>IF(G651="","Missing OEWS wage",IF(H651="","Missing Wharton SOC","Matched"))</f>
        <v/>
      </c>
    </row>
    <row r="652">
      <c r="A652" t="inlineStr">
        <is>
          <t>23</t>
        </is>
      </c>
      <c r="B652" t="inlineStr">
        <is>
          <t>Construction</t>
        </is>
      </c>
      <c r="C652" t="inlineStr">
        <is>
          <t>11-2033</t>
        </is>
      </c>
      <c r="D652" t="inlineStr">
        <is>
          <t>Fundraising Managers</t>
        </is>
      </c>
      <c r="E652" t="n">
        <v>90</v>
      </c>
      <c r="F652" t="n">
        <v>103300</v>
      </c>
      <c r="G652">
        <f>IF(OR(E652="",F652=""),"",E652*F652)</f>
        <v/>
      </c>
      <c r="H652" s="41">
        <f>IFERROR(XLOOKUP(C652,'DATA Wharton'!$A$2:$A$785,'DATA Wharton'!$C$2:$C$785),"")</f>
        <v/>
      </c>
      <c r="I652">
        <f>IF(OR(G652="",H652=""),"",G652)</f>
        <v/>
      </c>
      <c r="J652">
        <f>IF(OR(I652="",H652=""),"",I652*H652)</f>
        <v/>
      </c>
      <c r="K652">
        <f>IF(G652="","Missing OEWS wage",IF(H652="","Missing Wharton SOC","Matched"))</f>
        <v/>
      </c>
    </row>
    <row r="653">
      <c r="A653" t="inlineStr">
        <is>
          <t>23</t>
        </is>
      </c>
      <c r="B653" t="inlineStr">
        <is>
          <t>Construction</t>
        </is>
      </c>
      <c r="C653" t="inlineStr">
        <is>
          <t>11-3012</t>
        </is>
      </c>
      <c r="D653" t="inlineStr">
        <is>
          <t>Administrative Services Managers</t>
        </is>
      </c>
      <c r="E653" t="n">
        <v>12800</v>
      </c>
      <c r="F653" t="n">
        <v>124490</v>
      </c>
      <c r="G653">
        <f>IF(OR(E653="",F653=""),"",E653*F653)</f>
        <v/>
      </c>
      <c r="H653" s="41">
        <f>IFERROR(XLOOKUP(C653,'DATA Wharton'!$A$2:$A$785,'DATA Wharton'!$C$2:$C$785),"")</f>
        <v/>
      </c>
      <c r="I653">
        <f>IF(OR(G653="",H653=""),"",G653)</f>
        <v/>
      </c>
      <c r="J653">
        <f>IF(OR(I653="",H653=""),"",I653*H653)</f>
        <v/>
      </c>
      <c r="K653">
        <f>IF(G653="","Missing OEWS wage",IF(H653="","Missing Wharton SOC","Matched"))</f>
        <v/>
      </c>
    </row>
    <row r="654">
      <c r="A654" t="inlineStr">
        <is>
          <t>23</t>
        </is>
      </c>
      <c r="B654" t="inlineStr">
        <is>
          <t>Construction</t>
        </is>
      </c>
      <c r="C654" t="inlineStr">
        <is>
          <t>11-3013</t>
        </is>
      </c>
      <c r="D654" t="inlineStr">
        <is>
          <t>Facilities Managers</t>
        </is>
      </c>
      <c r="E654" t="n">
        <v>2130</v>
      </c>
      <c r="F654" t="n">
        <v>125630</v>
      </c>
      <c r="G654">
        <f>IF(OR(E654="",F654=""),"",E654*F654)</f>
        <v/>
      </c>
      <c r="H654" s="41">
        <f>IFERROR(XLOOKUP(C654,'DATA Wharton'!$A$2:$A$785,'DATA Wharton'!$C$2:$C$785),"")</f>
        <v/>
      </c>
      <c r="I654">
        <f>IF(OR(G654="",H654=""),"",G654)</f>
        <v/>
      </c>
      <c r="J654">
        <f>IF(OR(I654="",H654=""),"",I654*H654)</f>
        <v/>
      </c>
      <c r="K654">
        <f>IF(G654="","Missing OEWS wage",IF(H654="","Missing Wharton SOC","Matched"))</f>
        <v/>
      </c>
    </row>
    <row r="655">
      <c r="A655" t="inlineStr">
        <is>
          <t>23</t>
        </is>
      </c>
      <c r="B655" t="inlineStr">
        <is>
          <t>Construction</t>
        </is>
      </c>
      <c r="C655" t="inlineStr">
        <is>
          <t>11-3021</t>
        </is>
      </c>
      <c r="D655" t="inlineStr">
        <is>
          <t>Computer and Information Systems Managers</t>
        </is>
      </c>
      <c r="E655" t="n">
        <v>4380</v>
      </c>
      <c r="F655" t="n">
        <v>155560</v>
      </c>
      <c r="G655">
        <f>IF(OR(E655="",F655=""),"",E655*F655)</f>
        <v/>
      </c>
      <c r="H655" s="41">
        <f>IFERROR(XLOOKUP(C655,'DATA Wharton'!$A$2:$A$785,'DATA Wharton'!$C$2:$C$785),"")</f>
        <v/>
      </c>
      <c r="I655">
        <f>IF(OR(G655="",H655=""),"",G655)</f>
        <v/>
      </c>
      <c r="J655">
        <f>IF(OR(I655="",H655=""),"",I655*H655)</f>
        <v/>
      </c>
      <c r="K655">
        <f>IF(G655="","Missing OEWS wage",IF(H655="","Missing Wharton SOC","Matched"))</f>
        <v/>
      </c>
    </row>
    <row r="656">
      <c r="A656" t="inlineStr">
        <is>
          <t>23</t>
        </is>
      </c>
      <c r="B656" t="inlineStr">
        <is>
          <t>Construction</t>
        </is>
      </c>
      <c r="C656" t="inlineStr">
        <is>
          <t>11-3031</t>
        </is>
      </c>
      <c r="D656" t="inlineStr">
        <is>
          <t>Financial Managers</t>
        </is>
      </c>
      <c r="E656" t="n">
        <v>19770</v>
      </c>
      <c r="F656" t="n">
        <v>161500</v>
      </c>
      <c r="G656">
        <f>IF(OR(E656="",F656=""),"",E656*F656)</f>
        <v/>
      </c>
      <c r="H656" s="41">
        <f>IFERROR(XLOOKUP(C656,'DATA Wharton'!$A$2:$A$785,'DATA Wharton'!$C$2:$C$785),"")</f>
        <v/>
      </c>
      <c r="I656">
        <f>IF(OR(G656="",H656=""),"",G656)</f>
        <v/>
      </c>
      <c r="J656">
        <f>IF(OR(I656="",H656=""),"",I656*H656)</f>
        <v/>
      </c>
      <c r="K656">
        <f>IF(G656="","Missing OEWS wage",IF(H656="","Missing Wharton SOC","Matched"))</f>
        <v/>
      </c>
    </row>
    <row r="657">
      <c r="A657" t="inlineStr">
        <is>
          <t>23</t>
        </is>
      </c>
      <c r="B657" t="inlineStr">
        <is>
          <t>Construction</t>
        </is>
      </c>
      <c r="C657" t="inlineStr">
        <is>
          <t>11-3051</t>
        </is>
      </c>
      <c r="D657" t="inlineStr">
        <is>
          <t>Industrial Production Managers</t>
        </is>
      </c>
      <c r="E657" t="n">
        <v>3030</v>
      </c>
      <c r="F657" t="n">
        <v>124550</v>
      </c>
      <c r="G657">
        <f>IF(OR(E657="",F657=""),"",E657*F657)</f>
        <v/>
      </c>
      <c r="H657" s="41">
        <f>IFERROR(XLOOKUP(C657,'DATA Wharton'!$A$2:$A$785,'DATA Wharton'!$C$2:$C$785),"")</f>
        <v/>
      </c>
      <c r="I657">
        <f>IF(OR(G657="",H657=""),"",G657)</f>
        <v/>
      </c>
      <c r="J657">
        <f>IF(OR(I657="",H657=""),"",I657*H657)</f>
        <v/>
      </c>
      <c r="K657">
        <f>IF(G657="","Missing OEWS wage",IF(H657="","Missing Wharton SOC","Matched"))</f>
        <v/>
      </c>
    </row>
    <row r="658">
      <c r="A658" t="inlineStr">
        <is>
          <t>23</t>
        </is>
      </c>
      <c r="B658" t="inlineStr">
        <is>
          <t>Construction</t>
        </is>
      </c>
      <c r="C658" t="inlineStr">
        <is>
          <t>11-3061</t>
        </is>
      </c>
      <c r="D658" t="inlineStr">
        <is>
          <t>Purchasing Managers</t>
        </is>
      </c>
      <c r="E658" t="n">
        <v>2940</v>
      </c>
      <c r="F658" t="n">
        <v>138370</v>
      </c>
      <c r="G658">
        <f>IF(OR(E658="",F658=""),"",E658*F658)</f>
        <v/>
      </c>
      <c r="H658" s="41">
        <f>IFERROR(XLOOKUP(C658,'DATA Wharton'!$A$2:$A$785,'DATA Wharton'!$C$2:$C$785),"")</f>
        <v/>
      </c>
      <c r="I658">
        <f>IF(OR(G658="",H658=""),"",G658)</f>
        <v/>
      </c>
      <c r="J658">
        <f>IF(OR(I658="",H658=""),"",I658*H658)</f>
        <v/>
      </c>
      <c r="K658">
        <f>IF(G658="","Missing OEWS wage",IF(H658="","Missing Wharton SOC","Matched"))</f>
        <v/>
      </c>
    </row>
    <row r="659">
      <c r="A659" t="inlineStr">
        <is>
          <t>23</t>
        </is>
      </c>
      <c r="B659" t="inlineStr">
        <is>
          <t>Construction</t>
        </is>
      </c>
      <c r="C659" t="inlineStr">
        <is>
          <t>11-3071</t>
        </is>
      </c>
      <c r="D659" t="inlineStr">
        <is>
          <t>Transportation, Storage, and Distribution Managers</t>
        </is>
      </c>
      <c r="E659" t="n">
        <v>5450</v>
      </c>
      <c r="F659" t="n">
        <v>97010</v>
      </c>
      <c r="G659">
        <f>IF(OR(E659="",F659=""),"",E659*F659)</f>
        <v/>
      </c>
      <c r="H659" s="41">
        <f>IFERROR(XLOOKUP(C659,'DATA Wharton'!$A$2:$A$785,'DATA Wharton'!$C$2:$C$785),"")</f>
        <v/>
      </c>
      <c r="I659">
        <f>IF(OR(G659="",H659=""),"",G659)</f>
        <v/>
      </c>
      <c r="J659">
        <f>IF(OR(I659="",H659=""),"",I659*H659)</f>
        <v/>
      </c>
      <c r="K659">
        <f>IF(G659="","Missing OEWS wage",IF(H659="","Missing Wharton SOC","Matched"))</f>
        <v/>
      </c>
    </row>
    <row r="660">
      <c r="A660" t="inlineStr">
        <is>
          <t>23</t>
        </is>
      </c>
      <c r="B660" t="inlineStr">
        <is>
          <t>Construction</t>
        </is>
      </c>
      <c r="C660" t="inlineStr">
        <is>
          <t>11-3111</t>
        </is>
      </c>
      <c r="D660" t="inlineStr">
        <is>
          <t>Compensation and Benefits Managers</t>
        </is>
      </c>
      <c r="E660" t="n">
        <v>190</v>
      </c>
      <c r="F660" t="n">
        <v>142300</v>
      </c>
      <c r="G660">
        <f>IF(OR(E660="",F660=""),"",E660*F660)</f>
        <v/>
      </c>
      <c r="H660" s="41">
        <f>IFERROR(XLOOKUP(C660,'DATA Wharton'!$A$2:$A$785,'DATA Wharton'!$C$2:$C$785),"")</f>
        <v/>
      </c>
      <c r="I660">
        <f>IF(OR(G660="",H660=""),"",G660)</f>
        <v/>
      </c>
      <c r="J660">
        <f>IF(OR(I660="",H660=""),"",I660*H660)</f>
        <v/>
      </c>
      <c r="K660">
        <f>IF(G660="","Missing OEWS wage",IF(H660="","Missing Wharton SOC","Matched"))</f>
        <v/>
      </c>
    </row>
    <row r="661">
      <c r="A661" t="inlineStr">
        <is>
          <t>23</t>
        </is>
      </c>
      <c r="B661" t="inlineStr">
        <is>
          <t>Construction</t>
        </is>
      </c>
      <c r="C661" t="inlineStr">
        <is>
          <t>11-3121</t>
        </is>
      </c>
      <c r="D661" t="inlineStr">
        <is>
          <t>Human Resources Managers</t>
        </is>
      </c>
      <c r="E661" t="n">
        <v>3470</v>
      </c>
      <c r="F661" t="n">
        <v>147400</v>
      </c>
      <c r="G661">
        <f>IF(OR(E661="",F661=""),"",E661*F661)</f>
        <v/>
      </c>
      <c r="H661" s="41">
        <f>IFERROR(XLOOKUP(C661,'DATA Wharton'!$A$2:$A$785,'DATA Wharton'!$C$2:$C$785),"")</f>
        <v/>
      </c>
      <c r="I661">
        <f>IF(OR(G661="",H661=""),"",G661)</f>
        <v/>
      </c>
      <c r="J661">
        <f>IF(OR(I661="",H661=""),"",I661*H661)</f>
        <v/>
      </c>
      <c r="K661">
        <f>IF(G661="","Missing OEWS wage",IF(H661="","Missing Wharton SOC","Matched"))</f>
        <v/>
      </c>
    </row>
    <row r="662">
      <c r="A662" t="inlineStr">
        <is>
          <t>23</t>
        </is>
      </c>
      <c r="B662" t="inlineStr">
        <is>
          <t>Construction</t>
        </is>
      </c>
      <c r="C662" t="inlineStr">
        <is>
          <t>11-3131</t>
        </is>
      </c>
      <c r="D662" t="inlineStr">
        <is>
          <t>Training and Development Managers</t>
        </is>
      </c>
      <c r="E662" t="n">
        <v>570</v>
      </c>
      <c r="F662" t="n">
        <v>141170</v>
      </c>
      <c r="G662">
        <f>IF(OR(E662="",F662=""),"",E662*F662)</f>
        <v/>
      </c>
      <c r="H662" s="41">
        <f>IFERROR(XLOOKUP(C662,'DATA Wharton'!$A$2:$A$785,'DATA Wharton'!$C$2:$C$785),"")</f>
        <v/>
      </c>
      <c r="I662">
        <f>IF(OR(G662="",H662=""),"",G662)</f>
        <v/>
      </c>
      <c r="J662">
        <f>IF(OR(I662="",H662=""),"",I662*H662)</f>
        <v/>
      </c>
      <c r="K662">
        <f>IF(G662="","Missing OEWS wage",IF(H662="","Missing Wharton SOC","Matched"))</f>
        <v/>
      </c>
    </row>
    <row r="663">
      <c r="A663" t="inlineStr">
        <is>
          <t>23</t>
        </is>
      </c>
      <c r="B663" t="inlineStr">
        <is>
          <t>Construction</t>
        </is>
      </c>
      <c r="C663" t="inlineStr">
        <is>
          <t>11-9021</t>
        </is>
      </c>
      <c r="D663" t="inlineStr">
        <is>
          <t>Construction Managers</t>
        </is>
      </c>
      <c r="E663" t="n">
        <v>305170</v>
      </c>
      <c r="F663" t="n">
        <v>121290</v>
      </c>
      <c r="G663">
        <f>IF(OR(E663="",F663=""),"",E663*F663)</f>
        <v/>
      </c>
      <c r="H663" s="41">
        <f>IFERROR(XLOOKUP(C663,'DATA Wharton'!$A$2:$A$785,'DATA Wharton'!$C$2:$C$785),"")</f>
        <v/>
      </c>
      <c r="I663">
        <f>IF(OR(G663="",H663=""),"",G663)</f>
        <v/>
      </c>
      <c r="J663">
        <f>IF(OR(I663="",H663=""),"",I663*H663)</f>
        <v/>
      </c>
      <c r="K663">
        <f>IF(G663="","Missing OEWS wage",IF(H663="","Missing Wharton SOC","Matched"))</f>
        <v/>
      </c>
    </row>
    <row r="664">
      <c r="A664" t="inlineStr">
        <is>
          <t>23</t>
        </is>
      </c>
      <c r="B664" t="inlineStr">
        <is>
          <t>Construction</t>
        </is>
      </c>
      <c r="C664" t="inlineStr">
        <is>
          <t>11-9041</t>
        </is>
      </c>
      <c r="D664" t="inlineStr">
        <is>
          <t>Architectural and Engineering Managers</t>
        </is>
      </c>
      <c r="E664" t="n">
        <v>4210</v>
      </c>
      <c r="F664" t="n">
        <v>171870</v>
      </c>
      <c r="G664">
        <f>IF(OR(E664="",F664=""),"",E664*F664)</f>
        <v/>
      </c>
      <c r="H664" s="41">
        <f>IFERROR(XLOOKUP(C664,'DATA Wharton'!$A$2:$A$785,'DATA Wharton'!$C$2:$C$785),"")</f>
        <v/>
      </c>
      <c r="I664">
        <f>IF(OR(G664="",H664=""),"",G664)</f>
        <v/>
      </c>
      <c r="J664">
        <f>IF(OR(I664="",H664=""),"",I664*H664)</f>
        <v/>
      </c>
      <c r="K664">
        <f>IF(G664="","Missing OEWS wage",IF(H664="","Missing Wharton SOC","Matched"))</f>
        <v/>
      </c>
    </row>
    <row r="665">
      <c r="A665" t="inlineStr">
        <is>
          <t>23</t>
        </is>
      </c>
      <c r="B665" t="inlineStr">
        <is>
          <t>Construction</t>
        </is>
      </c>
      <c r="C665" t="inlineStr">
        <is>
          <t>11-9081</t>
        </is>
      </c>
      <c r="D665" t="inlineStr">
        <is>
          <t>Lodging Managers</t>
        </is>
      </c>
      <c r="E665" t="n">
        <v>30</v>
      </c>
      <c r="F665" t="n">
        <v>88290</v>
      </c>
      <c r="G665">
        <f>IF(OR(E665="",F665=""),"",E665*F665)</f>
        <v/>
      </c>
      <c r="H665" s="41">
        <f>IFERROR(XLOOKUP(C665,'DATA Wharton'!$A$2:$A$785,'DATA Wharton'!$C$2:$C$785),"")</f>
        <v/>
      </c>
      <c r="I665">
        <f>IF(OR(G665="",H665=""),"",G665)</f>
        <v/>
      </c>
      <c r="J665">
        <f>IF(OR(I665="",H665=""),"",I665*H665)</f>
        <v/>
      </c>
      <c r="K665">
        <f>IF(G665="","Missing OEWS wage",IF(H665="","Missing Wharton SOC","Matched"))</f>
        <v/>
      </c>
    </row>
    <row r="666">
      <c r="A666" t="inlineStr">
        <is>
          <t>23</t>
        </is>
      </c>
      <c r="B666" t="inlineStr">
        <is>
          <t>Construction</t>
        </is>
      </c>
      <c r="C666" t="inlineStr">
        <is>
          <t>11-9121</t>
        </is>
      </c>
      <c r="D666" t="inlineStr">
        <is>
          <t>Natural Sciences Managers</t>
        </is>
      </c>
      <c r="F666" t="n">
        <v>124490</v>
      </c>
      <c r="G666">
        <f>IF(OR(E666="",F666=""),"",E666*F666)</f>
        <v/>
      </c>
      <c r="H666" s="41">
        <f>IFERROR(XLOOKUP(C666,'DATA Wharton'!$A$2:$A$785,'DATA Wharton'!$C$2:$C$785),"")</f>
        <v/>
      </c>
      <c r="I666">
        <f>IF(OR(G666="",H666=""),"",G666)</f>
        <v/>
      </c>
      <c r="J666">
        <f>IF(OR(I666="",H666=""),"",I666*H666)</f>
        <v/>
      </c>
      <c r="K666">
        <f>IF(G666="","Missing OEWS wage",IF(H666="","Missing Wharton SOC","Matched"))</f>
        <v/>
      </c>
    </row>
    <row r="667">
      <c r="A667" t="inlineStr">
        <is>
          <t>23</t>
        </is>
      </c>
      <c r="B667" t="inlineStr">
        <is>
          <t>Construction</t>
        </is>
      </c>
      <c r="C667" t="inlineStr">
        <is>
          <t>11-9141</t>
        </is>
      </c>
      <c r="D667" t="inlineStr">
        <is>
          <t>Property, Real Estate, and Community Association Managers</t>
        </is>
      </c>
      <c r="E667" t="n">
        <v>7020</v>
      </c>
      <c r="F667" t="n">
        <v>114500</v>
      </c>
      <c r="G667">
        <f>IF(OR(E667="",F667=""),"",E667*F667)</f>
        <v/>
      </c>
      <c r="H667" s="41">
        <f>IFERROR(XLOOKUP(C667,'DATA Wharton'!$A$2:$A$785,'DATA Wharton'!$C$2:$C$785),"")</f>
        <v/>
      </c>
      <c r="I667">
        <f>IF(OR(G667="",H667=""),"",G667)</f>
        <v/>
      </c>
      <c r="J667">
        <f>IF(OR(I667="",H667=""),"",I667*H667)</f>
        <v/>
      </c>
      <c r="K667">
        <f>IF(G667="","Missing OEWS wage",IF(H667="","Missing Wharton SOC","Matched"))</f>
        <v/>
      </c>
    </row>
    <row r="668">
      <c r="A668" t="inlineStr">
        <is>
          <t>23</t>
        </is>
      </c>
      <c r="B668" t="inlineStr">
        <is>
          <t>Construction</t>
        </is>
      </c>
      <c r="C668" t="inlineStr">
        <is>
          <t>11-9151</t>
        </is>
      </c>
      <c r="D668" t="inlineStr">
        <is>
          <t>Social and Community Service Managers</t>
        </is>
      </c>
      <c r="E668" t="n">
        <v>90</v>
      </c>
      <c r="F668" t="n">
        <v>82320</v>
      </c>
      <c r="G668">
        <f>IF(OR(E668="",F668=""),"",E668*F668)</f>
        <v/>
      </c>
      <c r="H668" s="41">
        <f>IFERROR(XLOOKUP(C668,'DATA Wharton'!$A$2:$A$785,'DATA Wharton'!$C$2:$C$785),"")</f>
        <v/>
      </c>
      <c r="I668">
        <f>IF(OR(G668="",H668=""),"",G668)</f>
        <v/>
      </c>
      <c r="J668">
        <f>IF(OR(I668="",H668=""),"",I668*H668)</f>
        <v/>
      </c>
      <c r="K668">
        <f>IF(G668="","Missing OEWS wage",IF(H668="","Missing Wharton SOC","Matched"))</f>
        <v/>
      </c>
    </row>
    <row r="669">
      <c r="A669" t="inlineStr">
        <is>
          <t>23</t>
        </is>
      </c>
      <c r="B669" t="inlineStr">
        <is>
          <t>Construction</t>
        </is>
      </c>
      <c r="C669" t="inlineStr">
        <is>
          <t>11-9199</t>
        </is>
      </c>
      <c r="D669" t="inlineStr">
        <is>
          <t>Managers, All Other</t>
        </is>
      </c>
      <c r="E669" t="n">
        <v>19320</v>
      </c>
      <c r="F669" t="n">
        <v>136480</v>
      </c>
      <c r="G669">
        <f>IF(OR(E669="",F669=""),"",E669*F669)</f>
        <v/>
      </c>
      <c r="H669" s="41">
        <f>IFERROR(XLOOKUP(C669,'DATA Wharton'!$A$2:$A$785,'DATA Wharton'!$C$2:$C$785),"")</f>
        <v/>
      </c>
      <c r="I669">
        <f>IF(OR(G669="",H669=""),"",G669)</f>
        <v/>
      </c>
      <c r="J669">
        <f>IF(OR(I669="",H669=""),"",I669*H669)</f>
        <v/>
      </c>
      <c r="K669">
        <f>IF(G669="","Missing OEWS wage",IF(H669="","Missing Wharton SOC","Matched"))</f>
        <v/>
      </c>
    </row>
    <row r="670">
      <c r="A670" t="inlineStr">
        <is>
          <t>23</t>
        </is>
      </c>
      <c r="B670" t="inlineStr">
        <is>
          <t>Construction</t>
        </is>
      </c>
      <c r="C670" t="inlineStr">
        <is>
          <t>13-1020</t>
        </is>
      </c>
      <c r="D670" t="inlineStr">
        <is>
          <t>Buyers and Purchasing Agents</t>
        </is>
      </c>
      <c r="E670" t="n">
        <v>23180</v>
      </c>
      <c r="F670" t="n">
        <v>77960</v>
      </c>
      <c r="G670">
        <f>IF(OR(E670="",F670=""),"",E670*F670)</f>
        <v/>
      </c>
      <c r="H670" s="41">
        <f>IFERROR(XLOOKUP(C670,'DATA Wharton'!$A$2:$A$785,'DATA Wharton'!$C$2:$C$785),"")</f>
        <v/>
      </c>
      <c r="I670">
        <f>IF(OR(G670="",H670=""),"",G670)</f>
        <v/>
      </c>
      <c r="J670">
        <f>IF(OR(I670="",H670=""),"",I670*H670)</f>
        <v/>
      </c>
      <c r="K670">
        <f>IF(G670="","Missing OEWS wage",IF(H670="","Missing Wharton SOC","Matched"))</f>
        <v/>
      </c>
    </row>
    <row r="671">
      <c r="A671" t="inlineStr">
        <is>
          <t>23</t>
        </is>
      </c>
      <c r="B671" t="inlineStr">
        <is>
          <t>Construction</t>
        </is>
      </c>
      <c r="C671" t="inlineStr">
        <is>
          <t>13-1031</t>
        </is>
      </c>
      <c r="D671" t="inlineStr">
        <is>
          <t>Claims Adjusters, Examiners, and Investigators</t>
        </is>
      </c>
      <c r="E671" t="n">
        <v>120</v>
      </c>
      <c r="F671" t="n">
        <v>86440</v>
      </c>
      <c r="G671">
        <f>IF(OR(E671="",F671=""),"",E671*F671)</f>
        <v/>
      </c>
      <c r="H671" s="41">
        <f>IFERROR(XLOOKUP(C671,'DATA Wharton'!$A$2:$A$785,'DATA Wharton'!$C$2:$C$785),"")</f>
        <v/>
      </c>
      <c r="I671">
        <f>IF(OR(G671="",H671=""),"",G671)</f>
        <v/>
      </c>
      <c r="J671">
        <f>IF(OR(I671="",H671=""),"",I671*H671)</f>
        <v/>
      </c>
      <c r="K671">
        <f>IF(G671="","Missing OEWS wage",IF(H671="","Missing Wharton SOC","Matched"))</f>
        <v/>
      </c>
    </row>
    <row r="672">
      <c r="A672" t="inlineStr">
        <is>
          <t>23</t>
        </is>
      </c>
      <c r="B672" t="inlineStr">
        <is>
          <t>Construction</t>
        </is>
      </c>
      <c r="C672" t="inlineStr">
        <is>
          <t>13-1041</t>
        </is>
      </c>
      <c r="D672" t="inlineStr">
        <is>
          <t>Compliance Officers</t>
        </is>
      </c>
      <c r="E672" t="n">
        <v>6440</v>
      </c>
      <c r="F672" t="n">
        <v>81690</v>
      </c>
      <c r="G672">
        <f>IF(OR(E672="",F672=""),"",E672*F672)</f>
        <v/>
      </c>
      <c r="H672" s="41">
        <f>IFERROR(XLOOKUP(C672,'DATA Wharton'!$A$2:$A$785,'DATA Wharton'!$C$2:$C$785),"")</f>
        <v/>
      </c>
      <c r="I672">
        <f>IF(OR(G672="",H672=""),"",G672)</f>
        <v/>
      </c>
      <c r="J672">
        <f>IF(OR(I672="",H672=""),"",I672*H672)</f>
        <v/>
      </c>
      <c r="K672">
        <f>IF(G672="","Missing OEWS wage",IF(H672="","Missing Wharton SOC","Matched"))</f>
        <v/>
      </c>
    </row>
    <row r="673">
      <c r="A673" t="inlineStr">
        <is>
          <t>23</t>
        </is>
      </c>
      <c r="B673" t="inlineStr">
        <is>
          <t>Construction</t>
        </is>
      </c>
      <c r="C673" t="inlineStr">
        <is>
          <t>13-1051</t>
        </is>
      </c>
      <c r="D673" t="inlineStr">
        <is>
          <t>Cost Estimators</t>
        </is>
      </c>
      <c r="E673" t="n">
        <v>122940</v>
      </c>
      <c r="F673" t="n">
        <v>90520</v>
      </c>
      <c r="G673">
        <f>IF(OR(E673="",F673=""),"",E673*F673)</f>
        <v/>
      </c>
      <c r="H673" s="41">
        <f>IFERROR(XLOOKUP(C673,'DATA Wharton'!$A$2:$A$785,'DATA Wharton'!$C$2:$C$785),"")</f>
        <v/>
      </c>
      <c r="I673">
        <f>IF(OR(G673="",H673=""),"",G673)</f>
        <v/>
      </c>
      <c r="J673">
        <f>IF(OR(I673="",H673=""),"",I673*H673)</f>
        <v/>
      </c>
      <c r="K673">
        <f>IF(G673="","Missing OEWS wage",IF(H673="","Missing Wharton SOC","Matched"))</f>
        <v/>
      </c>
    </row>
    <row r="674">
      <c r="A674" t="inlineStr">
        <is>
          <t>23</t>
        </is>
      </c>
      <c r="B674" t="inlineStr">
        <is>
          <t>Construction</t>
        </is>
      </c>
      <c r="C674" t="inlineStr">
        <is>
          <t>13-1071</t>
        </is>
      </c>
      <c r="D674" t="inlineStr">
        <is>
          <t>Human Resources Specialists</t>
        </is>
      </c>
      <c r="E674" t="n">
        <v>22110</v>
      </c>
      <c r="F674" t="n">
        <v>79050</v>
      </c>
      <c r="G674">
        <f>IF(OR(E674="",F674=""),"",E674*F674)</f>
        <v/>
      </c>
      <c r="H674" s="41">
        <f>IFERROR(XLOOKUP(C674,'DATA Wharton'!$A$2:$A$785,'DATA Wharton'!$C$2:$C$785),"")</f>
        <v/>
      </c>
      <c r="I674">
        <f>IF(OR(G674="",H674=""),"",G674)</f>
        <v/>
      </c>
      <c r="J674">
        <f>IF(OR(I674="",H674=""),"",I674*H674)</f>
        <v/>
      </c>
      <c r="K674">
        <f>IF(G674="","Missing OEWS wage",IF(H674="","Missing Wharton SOC","Matched"))</f>
        <v/>
      </c>
    </row>
    <row r="675">
      <c r="A675" t="inlineStr">
        <is>
          <t>23</t>
        </is>
      </c>
      <c r="B675" t="inlineStr">
        <is>
          <t>Construction</t>
        </is>
      </c>
      <c r="C675" t="inlineStr">
        <is>
          <t>13-1075</t>
        </is>
      </c>
      <c r="D675" t="inlineStr">
        <is>
          <t>Labor Relations Specialists</t>
        </is>
      </c>
      <c r="E675" t="n">
        <v>400</v>
      </c>
      <c r="F675" t="n">
        <v>105560</v>
      </c>
      <c r="G675">
        <f>IF(OR(E675="",F675=""),"",E675*F675)</f>
        <v/>
      </c>
      <c r="H675" s="41">
        <f>IFERROR(XLOOKUP(C675,'DATA Wharton'!$A$2:$A$785,'DATA Wharton'!$C$2:$C$785),"")</f>
        <v/>
      </c>
      <c r="I675">
        <f>IF(OR(G675="",H675=""),"",G675)</f>
        <v/>
      </c>
      <c r="J675">
        <f>IF(OR(I675="",H675=""),"",I675*H675)</f>
        <v/>
      </c>
      <c r="K675">
        <f>IF(G675="","Missing OEWS wage",IF(H675="","Missing Wharton SOC","Matched"))</f>
        <v/>
      </c>
    </row>
    <row r="676">
      <c r="A676" t="inlineStr">
        <is>
          <t>23</t>
        </is>
      </c>
      <c r="B676" t="inlineStr">
        <is>
          <t>Construction</t>
        </is>
      </c>
      <c r="C676" t="inlineStr">
        <is>
          <t>13-1081</t>
        </is>
      </c>
      <c r="D676" t="inlineStr">
        <is>
          <t>Logisticians</t>
        </is>
      </c>
      <c r="E676" t="n">
        <v>2690</v>
      </c>
      <c r="F676" t="n">
        <v>87840</v>
      </c>
      <c r="G676">
        <f>IF(OR(E676="",F676=""),"",E676*F676)</f>
        <v/>
      </c>
      <c r="H676" s="41">
        <f>IFERROR(XLOOKUP(C676,'DATA Wharton'!$A$2:$A$785,'DATA Wharton'!$C$2:$C$785),"")</f>
        <v/>
      </c>
      <c r="I676">
        <f>IF(OR(G676="",H676=""),"",G676)</f>
        <v/>
      </c>
      <c r="J676">
        <f>IF(OR(I676="",H676=""),"",I676*H676)</f>
        <v/>
      </c>
      <c r="K676">
        <f>IF(G676="","Missing OEWS wage",IF(H676="","Missing Wharton SOC","Matched"))</f>
        <v/>
      </c>
    </row>
    <row r="677">
      <c r="A677" t="inlineStr">
        <is>
          <t>23</t>
        </is>
      </c>
      <c r="B677" t="inlineStr">
        <is>
          <t>Construction</t>
        </is>
      </c>
      <c r="C677" t="inlineStr">
        <is>
          <t>13-1082</t>
        </is>
      </c>
      <c r="D677" t="inlineStr">
        <is>
          <t>Project Management Specialists</t>
        </is>
      </c>
      <c r="E677" t="n">
        <v>239500</v>
      </c>
      <c r="F677" t="n">
        <v>103820</v>
      </c>
      <c r="G677">
        <f>IF(OR(E677="",F677=""),"",E677*F677)</f>
        <v/>
      </c>
      <c r="H677" s="41">
        <f>IFERROR(XLOOKUP(C677,'DATA Wharton'!$A$2:$A$785,'DATA Wharton'!$C$2:$C$785),"")</f>
        <v/>
      </c>
      <c r="I677">
        <f>IF(OR(G677="",H677=""),"",G677)</f>
        <v/>
      </c>
      <c r="J677">
        <f>IF(OR(I677="",H677=""),"",I677*H677)</f>
        <v/>
      </c>
      <c r="K677">
        <f>IF(G677="","Missing OEWS wage",IF(H677="","Missing Wharton SOC","Matched"))</f>
        <v/>
      </c>
    </row>
    <row r="678">
      <c r="A678" t="inlineStr">
        <is>
          <t>23</t>
        </is>
      </c>
      <c r="B678" t="inlineStr">
        <is>
          <t>Construction</t>
        </is>
      </c>
      <c r="C678" t="inlineStr">
        <is>
          <t>13-1111</t>
        </is>
      </c>
      <c r="D678" t="inlineStr">
        <is>
          <t>Management Analysts</t>
        </is>
      </c>
      <c r="E678" t="n">
        <v>2330</v>
      </c>
      <c r="F678" t="n">
        <v>102900</v>
      </c>
      <c r="G678">
        <f>IF(OR(E678="",F678=""),"",E678*F678)</f>
        <v/>
      </c>
      <c r="H678" s="41">
        <f>IFERROR(XLOOKUP(C678,'DATA Wharton'!$A$2:$A$785,'DATA Wharton'!$C$2:$C$785),"")</f>
        <v/>
      </c>
      <c r="I678">
        <f>IF(OR(G678="",H678=""),"",G678)</f>
        <v/>
      </c>
      <c r="J678">
        <f>IF(OR(I678="",H678=""),"",I678*H678)</f>
        <v/>
      </c>
      <c r="K678">
        <f>IF(G678="","Missing OEWS wage",IF(H678="","Missing Wharton SOC","Matched"))</f>
        <v/>
      </c>
    </row>
    <row r="679">
      <c r="A679" t="inlineStr">
        <is>
          <t>23</t>
        </is>
      </c>
      <c r="B679" t="inlineStr">
        <is>
          <t>Construction</t>
        </is>
      </c>
      <c r="C679" t="inlineStr">
        <is>
          <t>13-1121</t>
        </is>
      </c>
      <c r="D679" t="inlineStr">
        <is>
          <t>Meeting, Convention, and Event Planners</t>
        </is>
      </c>
      <c r="E679" t="n">
        <v>460</v>
      </c>
      <c r="F679" t="n">
        <v>63220</v>
      </c>
      <c r="G679">
        <f>IF(OR(E679="",F679=""),"",E679*F679)</f>
        <v/>
      </c>
      <c r="H679" s="41">
        <f>IFERROR(XLOOKUP(C679,'DATA Wharton'!$A$2:$A$785,'DATA Wharton'!$C$2:$C$785),"")</f>
        <v/>
      </c>
      <c r="I679">
        <f>IF(OR(G679="",H679=""),"",G679)</f>
        <v/>
      </c>
      <c r="J679">
        <f>IF(OR(I679="",H679=""),"",I679*H679)</f>
        <v/>
      </c>
      <c r="K679">
        <f>IF(G679="","Missing OEWS wage",IF(H679="","Missing Wharton SOC","Matched"))</f>
        <v/>
      </c>
    </row>
    <row r="680">
      <c r="A680" t="inlineStr">
        <is>
          <t>23</t>
        </is>
      </c>
      <c r="B680" t="inlineStr">
        <is>
          <t>Construction</t>
        </is>
      </c>
      <c r="C680" t="inlineStr">
        <is>
          <t>13-1131</t>
        </is>
      </c>
      <c r="D680" t="inlineStr">
        <is>
          <t>Fundraisers</t>
        </is>
      </c>
      <c r="E680" t="n">
        <v>360</v>
      </c>
      <c r="F680" t="n">
        <v>60600</v>
      </c>
      <c r="G680">
        <f>IF(OR(E680="",F680=""),"",E680*F680)</f>
        <v/>
      </c>
      <c r="H680" s="41">
        <f>IFERROR(XLOOKUP(C680,'DATA Wharton'!$A$2:$A$785,'DATA Wharton'!$C$2:$C$785),"")</f>
        <v/>
      </c>
      <c r="I680">
        <f>IF(OR(G680="",H680=""),"",G680)</f>
        <v/>
      </c>
      <c r="J680">
        <f>IF(OR(I680="",H680=""),"",I680*H680)</f>
        <v/>
      </c>
      <c r="K680">
        <f>IF(G680="","Missing OEWS wage",IF(H680="","Missing Wharton SOC","Matched"))</f>
        <v/>
      </c>
    </row>
    <row r="681">
      <c r="A681" t="inlineStr">
        <is>
          <t>23</t>
        </is>
      </c>
      <c r="B681" t="inlineStr">
        <is>
          <t>Construction</t>
        </is>
      </c>
      <c r="C681" t="inlineStr">
        <is>
          <t>13-1141</t>
        </is>
      </c>
      <c r="D681" t="inlineStr">
        <is>
          <t>Compensation, Benefits, and Job Analysis Specialists</t>
        </is>
      </c>
      <c r="E681" t="n">
        <v>870</v>
      </c>
      <c r="F681" t="n">
        <v>84490</v>
      </c>
      <c r="G681">
        <f>IF(OR(E681="",F681=""),"",E681*F681)</f>
        <v/>
      </c>
      <c r="H681" s="41">
        <f>IFERROR(XLOOKUP(C681,'DATA Wharton'!$A$2:$A$785,'DATA Wharton'!$C$2:$C$785),"")</f>
        <v/>
      </c>
      <c r="I681">
        <f>IF(OR(G681="",H681=""),"",G681)</f>
        <v/>
      </c>
      <c r="J681">
        <f>IF(OR(I681="",H681=""),"",I681*H681)</f>
        <v/>
      </c>
      <c r="K681">
        <f>IF(G681="","Missing OEWS wage",IF(H681="","Missing Wharton SOC","Matched"))</f>
        <v/>
      </c>
    </row>
    <row r="682">
      <c r="A682" t="inlineStr">
        <is>
          <t>23</t>
        </is>
      </c>
      <c r="B682" t="inlineStr">
        <is>
          <t>Construction</t>
        </is>
      </c>
      <c r="C682" t="inlineStr">
        <is>
          <t>13-1151</t>
        </is>
      </c>
      <c r="D682" t="inlineStr">
        <is>
          <t>Training and Development Specialists</t>
        </is>
      </c>
      <c r="E682" t="n">
        <v>3850</v>
      </c>
      <c r="F682" t="n">
        <v>86640</v>
      </c>
      <c r="G682">
        <f>IF(OR(E682="",F682=""),"",E682*F682)</f>
        <v/>
      </c>
      <c r="H682" s="41">
        <f>IFERROR(XLOOKUP(C682,'DATA Wharton'!$A$2:$A$785,'DATA Wharton'!$C$2:$C$785),"")</f>
        <v/>
      </c>
      <c r="I682">
        <f>IF(OR(G682="",H682=""),"",G682)</f>
        <v/>
      </c>
      <c r="J682">
        <f>IF(OR(I682="",H682=""),"",I682*H682)</f>
        <v/>
      </c>
      <c r="K682">
        <f>IF(G682="","Missing OEWS wage",IF(H682="","Missing Wharton SOC","Matched"))</f>
        <v/>
      </c>
    </row>
    <row r="683">
      <c r="A683" t="inlineStr">
        <is>
          <t>23</t>
        </is>
      </c>
      <c r="B683" t="inlineStr">
        <is>
          <t>Construction</t>
        </is>
      </c>
      <c r="C683" t="inlineStr">
        <is>
          <t>13-1161</t>
        </is>
      </c>
      <c r="D683" t="inlineStr">
        <is>
          <t>Market Research Analysts and Marketing Specialists</t>
        </is>
      </c>
      <c r="E683" t="n">
        <v>19120</v>
      </c>
      <c r="F683" t="n">
        <v>70080</v>
      </c>
      <c r="G683">
        <f>IF(OR(E683="",F683=""),"",E683*F683)</f>
        <v/>
      </c>
      <c r="H683" s="41">
        <f>IFERROR(XLOOKUP(C683,'DATA Wharton'!$A$2:$A$785,'DATA Wharton'!$C$2:$C$785),"")</f>
        <v/>
      </c>
      <c r="I683">
        <f>IF(OR(G683="",H683=""),"",G683)</f>
        <v/>
      </c>
      <c r="J683">
        <f>IF(OR(I683="",H683=""),"",I683*H683)</f>
        <v/>
      </c>
      <c r="K683">
        <f>IF(G683="","Missing OEWS wage",IF(H683="","Missing Wharton SOC","Matched"))</f>
        <v/>
      </c>
    </row>
    <row r="684">
      <c r="A684" t="inlineStr">
        <is>
          <t>23</t>
        </is>
      </c>
      <c r="B684" t="inlineStr">
        <is>
          <t>Construction</t>
        </is>
      </c>
      <c r="C684" t="inlineStr">
        <is>
          <t>13-1199</t>
        </is>
      </c>
      <c r="D684" t="inlineStr">
        <is>
          <t>Business Operations Specialists, All Other</t>
        </is>
      </c>
      <c r="E684" t="n">
        <v>16630</v>
      </c>
      <c r="F684" t="n">
        <v>86820</v>
      </c>
      <c r="G684">
        <f>IF(OR(E684="",F684=""),"",E684*F684)</f>
        <v/>
      </c>
      <c r="H684" s="41">
        <f>IFERROR(XLOOKUP(C684,'DATA Wharton'!$A$2:$A$785,'DATA Wharton'!$C$2:$C$785),"")</f>
        <v/>
      </c>
      <c r="I684">
        <f>IF(OR(G684="",H684=""),"",G684)</f>
        <v/>
      </c>
      <c r="J684">
        <f>IF(OR(I684="",H684=""),"",I684*H684)</f>
        <v/>
      </c>
      <c r="K684">
        <f>IF(G684="","Missing OEWS wage",IF(H684="","Missing Wharton SOC","Matched"))</f>
        <v/>
      </c>
    </row>
    <row r="685">
      <c r="A685" t="inlineStr">
        <is>
          <t>23</t>
        </is>
      </c>
      <c r="B685" t="inlineStr">
        <is>
          <t>Construction</t>
        </is>
      </c>
      <c r="C685" t="inlineStr">
        <is>
          <t>13-2011</t>
        </is>
      </c>
      <c r="D685" t="inlineStr">
        <is>
          <t>Accountants and Auditors</t>
        </is>
      </c>
      <c r="E685" t="n">
        <v>66920</v>
      </c>
      <c r="F685" t="n">
        <v>91160</v>
      </c>
      <c r="G685">
        <f>IF(OR(E685="",F685=""),"",E685*F685)</f>
        <v/>
      </c>
      <c r="H685" s="41">
        <f>IFERROR(XLOOKUP(C685,'DATA Wharton'!$A$2:$A$785,'DATA Wharton'!$C$2:$C$785),"")</f>
        <v/>
      </c>
      <c r="I685">
        <f>IF(OR(G685="",H685=""),"",G685)</f>
        <v/>
      </c>
      <c r="J685">
        <f>IF(OR(I685="",H685=""),"",I685*H685)</f>
        <v/>
      </c>
      <c r="K685">
        <f>IF(G685="","Missing OEWS wage",IF(H685="","Missing Wharton SOC","Matched"))</f>
        <v/>
      </c>
    </row>
    <row r="686">
      <c r="A686" t="inlineStr">
        <is>
          <t>23</t>
        </is>
      </c>
      <c r="B686" t="inlineStr">
        <is>
          <t>Construction</t>
        </is>
      </c>
      <c r="C686" t="inlineStr">
        <is>
          <t>13-2020</t>
        </is>
      </c>
      <c r="D686" t="inlineStr">
        <is>
          <t>Property Appraisers and Assessors</t>
        </is>
      </c>
      <c r="F686" t="n">
        <v>83440</v>
      </c>
      <c r="G686">
        <f>IF(OR(E686="",F686=""),"",E686*F686)</f>
        <v/>
      </c>
      <c r="H686" s="41">
        <f>IFERROR(XLOOKUP(C686,'DATA Wharton'!$A$2:$A$785,'DATA Wharton'!$C$2:$C$785),"")</f>
        <v/>
      </c>
      <c r="I686">
        <f>IF(OR(G686="",H686=""),"",G686)</f>
        <v/>
      </c>
      <c r="J686">
        <f>IF(OR(I686="",H686=""),"",I686*H686)</f>
        <v/>
      </c>
      <c r="K686">
        <f>IF(G686="","Missing OEWS wage",IF(H686="","Missing Wharton SOC","Matched"))</f>
        <v/>
      </c>
    </row>
    <row r="687">
      <c r="A687" t="inlineStr">
        <is>
          <t>23</t>
        </is>
      </c>
      <c r="B687" t="inlineStr">
        <is>
          <t>Construction</t>
        </is>
      </c>
      <c r="C687" t="inlineStr">
        <is>
          <t>13-2031</t>
        </is>
      </c>
      <c r="D687" t="inlineStr">
        <is>
          <t>Budget Analysts</t>
        </is>
      </c>
      <c r="E687" t="n">
        <v>340</v>
      </c>
      <c r="F687" t="n">
        <v>97570</v>
      </c>
      <c r="G687">
        <f>IF(OR(E687="",F687=""),"",E687*F687)</f>
        <v/>
      </c>
      <c r="H687" s="41">
        <f>IFERROR(XLOOKUP(C687,'DATA Wharton'!$A$2:$A$785,'DATA Wharton'!$C$2:$C$785),"")</f>
        <v/>
      </c>
      <c r="I687">
        <f>IF(OR(G687="",H687=""),"",G687)</f>
        <v/>
      </c>
      <c r="J687">
        <f>IF(OR(I687="",H687=""),"",I687*H687)</f>
        <v/>
      </c>
      <c r="K687">
        <f>IF(G687="","Missing OEWS wage",IF(H687="","Missing Wharton SOC","Matched"))</f>
        <v/>
      </c>
    </row>
    <row r="688">
      <c r="A688" t="inlineStr">
        <is>
          <t>23</t>
        </is>
      </c>
      <c r="B688" t="inlineStr">
        <is>
          <t>Construction</t>
        </is>
      </c>
      <c r="C688" t="inlineStr">
        <is>
          <t>13-2041</t>
        </is>
      </c>
      <c r="D688" t="inlineStr">
        <is>
          <t>Credit Analysts</t>
        </is>
      </c>
      <c r="E688" t="n">
        <v>110</v>
      </c>
      <c r="F688" t="n">
        <v>84810</v>
      </c>
      <c r="G688">
        <f>IF(OR(E688="",F688=""),"",E688*F688)</f>
        <v/>
      </c>
      <c r="H688" s="41">
        <f>IFERROR(XLOOKUP(C688,'DATA Wharton'!$A$2:$A$785,'DATA Wharton'!$C$2:$C$785),"")</f>
        <v/>
      </c>
      <c r="I688">
        <f>IF(OR(G688="",H688=""),"",G688)</f>
        <v/>
      </c>
      <c r="J688">
        <f>IF(OR(I688="",H688=""),"",I688*H688)</f>
        <v/>
      </c>
      <c r="K688">
        <f>IF(G688="","Missing OEWS wage",IF(H688="","Missing Wharton SOC","Matched"))</f>
        <v/>
      </c>
    </row>
    <row r="689">
      <c r="A689" t="inlineStr">
        <is>
          <t>23</t>
        </is>
      </c>
      <c r="B689" t="inlineStr">
        <is>
          <t>Construction</t>
        </is>
      </c>
      <c r="C689" t="inlineStr">
        <is>
          <t>13-2051</t>
        </is>
      </c>
      <c r="D689" t="inlineStr">
        <is>
          <t>Financial and Investment Analysts</t>
        </is>
      </c>
      <c r="E689" t="n">
        <v>2020</v>
      </c>
      <c r="F689" t="n">
        <v>100070</v>
      </c>
      <c r="G689">
        <f>IF(OR(E689="",F689=""),"",E689*F689)</f>
        <v/>
      </c>
      <c r="H689" s="41">
        <f>IFERROR(XLOOKUP(C689,'DATA Wharton'!$A$2:$A$785,'DATA Wharton'!$C$2:$C$785),"")</f>
        <v/>
      </c>
      <c r="I689">
        <f>IF(OR(G689="",H689=""),"",G689)</f>
        <v/>
      </c>
      <c r="J689">
        <f>IF(OR(I689="",H689=""),"",I689*H689)</f>
        <v/>
      </c>
      <c r="K689">
        <f>IF(G689="","Missing OEWS wage",IF(H689="","Missing Wharton SOC","Matched"))</f>
        <v/>
      </c>
    </row>
    <row r="690">
      <c r="A690" t="inlineStr">
        <is>
          <t>23</t>
        </is>
      </c>
      <c r="B690" t="inlineStr">
        <is>
          <t>Construction</t>
        </is>
      </c>
      <c r="C690" t="inlineStr">
        <is>
          <t>13-2052</t>
        </is>
      </c>
      <c r="D690" t="inlineStr">
        <is>
          <t>Personal Financial Advisors</t>
        </is>
      </c>
      <c r="F690" t="n">
        <v>52770</v>
      </c>
      <c r="G690">
        <f>IF(OR(E690="",F690=""),"",E690*F690)</f>
        <v/>
      </c>
      <c r="H690" s="41">
        <f>IFERROR(XLOOKUP(C690,'DATA Wharton'!$A$2:$A$785,'DATA Wharton'!$C$2:$C$785),"")</f>
        <v/>
      </c>
      <c r="I690">
        <f>IF(OR(G690="",H690=""),"",G690)</f>
        <v/>
      </c>
      <c r="J690">
        <f>IF(OR(I690="",H690=""),"",I690*H690)</f>
        <v/>
      </c>
      <c r="K690">
        <f>IF(G690="","Missing OEWS wage",IF(H690="","Missing Wharton SOC","Matched"))</f>
        <v/>
      </c>
    </row>
    <row r="691">
      <c r="A691" t="inlineStr">
        <is>
          <t>23</t>
        </is>
      </c>
      <c r="B691" t="inlineStr">
        <is>
          <t>Construction</t>
        </is>
      </c>
      <c r="C691" t="inlineStr">
        <is>
          <t>13-2054</t>
        </is>
      </c>
      <c r="D691" t="inlineStr">
        <is>
          <t>Financial Risk Specialists</t>
        </is>
      </c>
      <c r="E691" t="n">
        <v>360</v>
      </c>
      <c r="F691" t="n">
        <v>116850</v>
      </c>
      <c r="G691">
        <f>IF(OR(E691="",F691=""),"",E691*F691)</f>
        <v/>
      </c>
      <c r="H691" s="41">
        <f>IFERROR(XLOOKUP(C691,'DATA Wharton'!$A$2:$A$785,'DATA Wharton'!$C$2:$C$785),"")</f>
        <v/>
      </c>
      <c r="I691">
        <f>IF(OR(G691="",H691=""),"",G691)</f>
        <v/>
      </c>
      <c r="J691">
        <f>IF(OR(I691="",H691=""),"",I691*H691)</f>
        <v/>
      </c>
      <c r="K691">
        <f>IF(G691="","Missing OEWS wage",IF(H691="","Missing Wharton SOC","Matched"))</f>
        <v/>
      </c>
    </row>
    <row r="692">
      <c r="A692" t="inlineStr">
        <is>
          <t>23</t>
        </is>
      </c>
      <c r="B692" t="inlineStr">
        <is>
          <t>Construction</t>
        </is>
      </c>
      <c r="C692" t="inlineStr">
        <is>
          <t>13-2071</t>
        </is>
      </c>
      <c r="D692" t="inlineStr">
        <is>
          <t>Credit Counselors</t>
        </is>
      </c>
      <c r="E692" t="n">
        <v>50</v>
      </c>
      <c r="F692" t="n">
        <v>56270</v>
      </c>
      <c r="G692">
        <f>IF(OR(E692="",F692=""),"",E692*F692)</f>
        <v/>
      </c>
      <c r="H692" s="41">
        <f>IFERROR(XLOOKUP(C692,'DATA Wharton'!$A$2:$A$785,'DATA Wharton'!$C$2:$C$785),"")</f>
        <v/>
      </c>
      <c r="I692">
        <f>IF(OR(G692="",H692=""),"",G692)</f>
        <v/>
      </c>
      <c r="J692">
        <f>IF(OR(I692="",H692=""),"",I692*H692)</f>
        <v/>
      </c>
      <c r="K692">
        <f>IF(G692="","Missing OEWS wage",IF(H692="","Missing Wharton SOC","Matched"))</f>
        <v/>
      </c>
    </row>
    <row r="693">
      <c r="A693" t="inlineStr">
        <is>
          <t>23</t>
        </is>
      </c>
      <c r="B693" t="inlineStr">
        <is>
          <t>Construction</t>
        </is>
      </c>
      <c r="C693" t="inlineStr">
        <is>
          <t>13-2072</t>
        </is>
      </c>
      <c r="D693" t="inlineStr">
        <is>
          <t>Loan Officers</t>
        </is>
      </c>
      <c r="E693" t="n">
        <v>590</v>
      </c>
      <c r="F693" t="n">
        <v>78730</v>
      </c>
      <c r="G693">
        <f>IF(OR(E693="",F693=""),"",E693*F693)</f>
        <v/>
      </c>
      <c r="H693" s="41">
        <f>IFERROR(XLOOKUP(C693,'DATA Wharton'!$A$2:$A$785,'DATA Wharton'!$C$2:$C$785),"")</f>
        <v/>
      </c>
      <c r="I693">
        <f>IF(OR(G693="",H693=""),"",G693)</f>
        <v/>
      </c>
      <c r="J693">
        <f>IF(OR(I693="",H693=""),"",I693*H693)</f>
        <v/>
      </c>
      <c r="K693">
        <f>IF(G693="","Missing OEWS wage",IF(H693="","Missing Wharton SOC","Matched"))</f>
        <v/>
      </c>
    </row>
    <row r="694">
      <c r="A694" t="inlineStr">
        <is>
          <t>23</t>
        </is>
      </c>
      <c r="B694" t="inlineStr">
        <is>
          <t>Construction</t>
        </is>
      </c>
      <c r="C694" t="inlineStr">
        <is>
          <t>13-2099</t>
        </is>
      </c>
      <c r="D694" t="inlineStr">
        <is>
          <t>Financial Specialists, All Other</t>
        </is>
      </c>
      <c r="E694" t="n">
        <v>530</v>
      </c>
      <c r="F694" t="n">
        <v>89340</v>
      </c>
      <c r="G694">
        <f>IF(OR(E694="",F694=""),"",E694*F694)</f>
        <v/>
      </c>
      <c r="H694" s="41">
        <f>IFERROR(XLOOKUP(C694,'DATA Wharton'!$A$2:$A$785,'DATA Wharton'!$C$2:$C$785),"")</f>
        <v/>
      </c>
      <c r="I694">
        <f>IF(OR(G694="",H694=""),"",G694)</f>
        <v/>
      </c>
      <c r="J694">
        <f>IF(OR(I694="",H694=""),"",I694*H694)</f>
        <v/>
      </c>
      <c r="K694">
        <f>IF(G694="","Missing OEWS wage",IF(H694="","Missing Wharton SOC","Matched"))</f>
        <v/>
      </c>
    </row>
    <row r="695">
      <c r="A695" t="inlineStr">
        <is>
          <t>23</t>
        </is>
      </c>
      <c r="B695" t="inlineStr">
        <is>
          <t>Construction</t>
        </is>
      </c>
      <c r="C695" t="inlineStr">
        <is>
          <t>15-1211</t>
        </is>
      </c>
      <c r="D695" t="inlineStr">
        <is>
          <t>Computer Systems Analysts</t>
        </is>
      </c>
      <c r="E695" t="n">
        <v>1690</v>
      </c>
      <c r="F695" t="n">
        <v>101540</v>
      </c>
      <c r="G695">
        <f>IF(OR(E695="",F695=""),"",E695*F695)</f>
        <v/>
      </c>
      <c r="H695" s="41">
        <f>IFERROR(XLOOKUP(C695,'DATA Wharton'!$A$2:$A$785,'DATA Wharton'!$C$2:$C$785),"")</f>
        <v/>
      </c>
      <c r="I695">
        <f>IF(OR(G695="",H695=""),"",G695)</f>
        <v/>
      </c>
      <c r="J695">
        <f>IF(OR(I695="",H695=""),"",I695*H695)</f>
        <v/>
      </c>
      <c r="K695">
        <f>IF(G695="","Missing OEWS wage",IF(H695="","Missing Wharton SOC","Matched"))</f>
        <v/>
      </c>
    </row>
    <row r="696">
      <c r="A696" t="inlineStr">
        <is>
          <t>23</t>
        </is>
      </c>
      <c r="B696" t="inlineStr">
        <is>
          <t>Construction</t>
        </is>
      </c>
      <c r="C696" t="inlineStr">
        <is>
          <t>15-1212</t>
        </is>
      </c>
      <c r="D696" t="inlineStr">
        <is>
          <t>Information Security Analysts</t>
        </is>
      </c>
      <c r="E696" t="n">
        <v>720</v>
      </c>
      <c r="F696" t="n">
        <v>115230</v>
      </c>
      <c r="G696">
        <f>IF(OR(E696="",F696=""),"",E696*F696)</f>
        <v/>
      </c>
      <c r="H696" s="41">
        <f>IFERROR(XLOOKUP(C696,'DATA Wharton'!$A$2:$A$785,'DATA Wharton'!$C$2:$C$785),"")</f>
        <v/>
      </c>
      <c r="I696">
        <f>IF(OR(G696="",H696=""),"",G696)</f>
        <v/>
      </c>
      <c r="J696">
        <f>IF(OR(I696="",H696=""),"",I696*H696)</f>
        <v/>
      </c>
      <c r="K696">
        <f>IF(G696="","Missing OEWS wage",IF(H696="","Missing Wharton SOC","Matched"))</f>
        <v/>
      </c>
    </row>
    <row r="697">
      <c r="A697" t="inlineStr">
        <is>
          <t>23</t>
        </is>
      </c>
      <c r="B697" t="inlineStr">
        <is>
          <t>Construction</t>
        </is>
      </c>
      <c r="C697" t="inlineStr">
        <is>
          <t>15-1231</t>
        </is>
      </c>
      <c r="D697" t="inlineStr">
        <is>
          <t>Computer Network Support Specialists</t>
        </is>
      </c>
      <c r="F697" t="n">
        <v>69040</v>
      </c>
      <c r="G697">
        <f>IF(OR(E697="",F697=""),"",E697*F697)</f>
        <v/>
      </c>
      <c r="H697" s="41">
        <f>IFERROR(XLOOKUP(C697,'DATA Wharton'!$A$2:$A$785,'DATA Wharton'!$C$2:$C$785),"")</f>
        <v/>
      </c>
      <c r="I697">
        <f>IF(OR(G697="",H697=""),"",G697)</f>
        <v/>
      </c>
      <c r="J697">
        <f>IF(OR(I697="",H697=""),"",I697*H697)</f>
        <v/>
      </c>
      <c r="K697">
        <f>IF(G697="","Missing OEWS wage",IF(H697="","Missing Wharton SOC","Matched"))</f>
        <v/>
      </c>
    </row>
    <row r="698">
      <c r="A698" t="inlineStr">
        <is>
          <t>23</t>
        </is>
      </c>
      <c r="B698" t="inlineStr">
        <is>
          <t>Construction</t>
        </is>
      </c>
      <c r="C698" t="inlineStr">
        <is>
          <t>15-1232</t>
        </is>
      </c>
      <c r="D698" t="inlineStr">
        <is>
          <t>Computer User Support Specialists</t>
        </is>
      </c>
      <c r="E698" t="n">
        <v>9130</v>
      </c>
      <c r="F698" t="n">
        <v>70160</v>
      </c>
      <c r="G698">
        <f>IF(OR(E698="",F698=""),"",E698*F698)</f>
        <v/>
      </c>
      <c r="H698" s="41">
        <f>IFERROR(XLOOKUP(C698,'DATA Wharton'!$A$2:$A$785,'DATA Wharton'!$C$2:$C$785),"")</f>
        <v/>
      </c>
      <c r="I698">
        <f>IF(OR(G698="",H698=""),"",G698)</f>
        <v/>
      </c>
      <c r="J698">
        <f>IF(OR(I698="",H698=""),"",I698*H698)</f>
        <v/>
      </c>
      <c r="K698">
        <f>IF(G698="","Missing OEWS wage",IF(H698="","Missing Wharton SOC","Matched"))</f>
        <v/>
      </c>
    </row>
    <row r="699">
      <c r="A699" t="inlineStr">
        <is>
          <t>23</t>
        </is>
      </c>
      <c r="B699" t="inlineStr">
        <is>
          <t>Construction</t>
        </is>
      </c>
      <c r="C699" t="inlineStr">
        <is>
          <t>15-1241</t>
        </is>
      </c>
      <c r="D699" t="inlineStr">
        <is>
          <t>Computer Network Architects</t>
        </is>
      </c>
      <c r="E699" t="n">
        <v>1300</v>
      </c>
      <c r="F699" t="n">
        <v>96560</v>
      </c>
      <c r="G699">
        <f>IF(OR(E699="",F699=""),"",E699*F699)</f>
        <v/>
      </c>
      <c r="H699" s="41">
        <f>IFERROR(XLOOKUP(C699,'DATA Wharton'!$A$2:$A$785,'DATA Wharton'!$C$2:$C$785),"")</f>
        <v/>
      </c>
      <c r="I699">
        <f>IF(OR(G699="",H699=""),"",G699)</f>
        <v/>
      </c>
      <c r="J699">
        <f>IF(OR(I699="",H699=""),"",I699*H699)</f>
        <v/>
      </c>
      <c r="K699">
        <f>IF(G699="","Missing OEWS wage",IF(H699="","Missing Wharton SOC","Matched"))</f>
        <v/>
      </c>
    </row>
    <row r="700">
      <c r="A700" t="inlineStr">
        <is>
          <t>23</t>
        </is>
      </c>
      <c r="B700" t="inlineStr">
        <is>
          <t>Construction</t>
        </is>
      </c>
      <c r="C700" t="inlineStr">
        <is>
          <t>15-1242</t>
        </is>
      </c>
      <c r="D700" t="inlineStr">
        <is>
          <t>Database Administrators</t>
        </is>
      </c>
      <c r="E700" t="n">
        <v>260</v>
      </c>
      <c r="F700" t="n">
        <v>95210</v>
      </c>
      <c r="G700">
        <f>IF(OR(E700="",F700=""),"",E700*F700)</f>
        <v/>
      </c>
      <c r="H700" s="41">
        <f>IFERROR(XLOOKUP(C700,'DATA Wharton'!$A$2:$A$785,'DATA Wharton'!$C$2:$C$785),"")</f>
        <v/>
      </c>
      <c r="I700">
        <f>IF(OR(G700="",H700=""),"",G700)</f>
        <v/>
      </c>
      <c r="J700">
        <f>IF(OR(I700="",H700=""),"",I700*H700)</f>
        <v/>
      </c>
      <c r="K700">
        <f>IF(G700="","Missing OEWS wage",IF(H700="","Missing Wharton SOC","Matched"))</f>
        <v/>
      </c>
    </row>
    <row r="701">
      <c r="A701" t="inlineStr">
        <is>
          <t>23</t>
        </is>
      </c>
      <c r="B701" t="inlineStr">
        <is>
          <t>Construction</t>
        </is>
      </c>
      <c r="C701" t="inlineStr">
        <is>
          <t>15-1243</t>
        </is>
      </c>
      <c r="D701" t="inlineStr">
        <is>
          <t>Database Architects</t>
        </is>
      </c>
      <c r="E701" t="n">
        <v>280</v>
      </c>
      <c r="F701" t="n">
        <v>108350</v>
      </c>
      <c r="G701">
        <f>IF(OR(E701="",F701=""),"",E701*F701)</f>
        <v/>
      </c>
      <c r="H701" s="41">
        <f>IFERROR(XLOOKUP(C701,'DATA Wharton'!$A$2:$A$785,'DATA Wharton'!$C$2:$C$785),"")</f>
        <v/>
      </c>
      <c r="I701">
        <f>IF(OR(G701="",H701=""),"",G701)</f>
        <v/>
      </c>
      <c r="J701">
        <f>IF(OR(I701="",H701=""),"",I701*H701)</f>
        <v/>
      </c>
      <c r="K701">
        <f>IF(G701="","Missing OEWS wage",IF(H701="","Missing Wharton SOC","Matched"))</f>
        <v/>
      </c>
    </row>
    <row r="702">
      <c r="A702" t="inlineStr">
        <is>
          <t>23</t>
        </is>
      </c>
      <c r="B702" t="inlineStr">
        <is>
          <t>Construction</t>
        </is>
      </c>
      <c r="C702" t="inlineStr">
        <is>
          <t>15-1244</t>
        </is>
      </c>
      <c r="D702" t="inlineStr">
        <is>
          <t>Network and Computer Systems Administrators</t>
        </is>
      </c>
      <c r="E702" t="n">
        <v>3560</v>
      </c>
      <c r="F702" t="n">
        <v>97600</v>
      </c>
      <c r="G702">
        <f>IF(OR(E702="",F702=""),"",E702*F702)</f>
        <v/>
      </c>
      <c r="H702" s="41">
        <f>IFERROR(XLOOKUP(C702,'DATA Wharton'!$A$2:$A$785,'DATA Wharton'!$C$2:$C$785),"")</f>
        <v/>
      </c>
      <c r="I702">
        <f>IF(OR(G702="",H702=""),"",G702)</f>
        <v/>
      </c>
      <c r="J702">
        <f>IF(OR(I702="",H702=""),"",I702*H702)</f>
        <v/>
      </c>
      <c r="K702">
        <f>IF(G702="","Missing OEWS wage",IF(H702="","Missing Wharton SOC","Matched"))</f>
        <v/>
      </c>
    </row>
    <row r="703">
      <c r="A703" t="inlineStr">
        <is>
          <t>23</t>
        </is>
      </c>
      <c r="B703" t="inlineStr">
        <is>
          <t>Construction</t>
        </is>
      </c>
      <c r="C703" t="inlineStr">
        <is>
          <t>15-1251</t>
        </is>
      </c>
      <c r="D703" t="inlineStr">
        <is>
          <t>Computer Programmers</t>
        </is>
      </c>
      <c r="E703" t="n">
        <v>1470</v>
      </c>
      <c r="F703" t="n">
        <v>98130</v>
      </c>
      <c r="G703">
        <f>IF(OR(E703="",F703=""),"",E703*F703)</f>
        <v/>
      </c>
      <c r="H703" s="41">
        <f>IFERROR(XLOOKUP(C703,'DATA Wharton'!$A$2:$A$785,'DATA Wharton'!$C$2:$C$785),"")</f>
        <v/>
      </c>
      <c r="I703">
        <f>IF(OR(G703="",H703=""),"",G703)</f>
        <v/>
      </c>
      <c r="J703">
        <f>IF(OR(I703="",H703=""),"",I703*H703)</f>
        <v/>
      </c>
      <c r="K703">
        <f>IF(G703="","Missing OEWS wage",IF(H703="","Missing Wharton SOC","Matched"))</f>
        <v/>
      </c>
    </row>
    <row r="704">
      <c r="A704" t="inlineStr">
        <is>
          <t>23</t>
        </is>
      </c>
      <c r="B704" t="inlineStr">
        <is>
          <t>Construction</t>
        </is>
      </c>
      <c r="C704" t="inlineStr">
        <is>
          <t>15-1252</t>
        </is>
      </c>
      <c r="D704" t="inlineStr">
        <is>
          <t>Software Developers</t>
        </is>
      </c>
      <c r="E704" t="n">
        <v>5260</v>
      </c>
      <c r="F704" t="n">
        <v>116690</v>
      </c>
      <c r="G704">
        <f>IF(OR(E704="",F704=""),"",E704*F704)</f>
        <v/>
      </c>
      <c r="H704" s="41">
        <f>IFERROR(XLOOKUP(C704,'DATA Wharton'!$A$2:$A$785,'DATA Wharton'!$C$2:$C$785),"")</f>
        <v/>
      </c>
      <c r="I704">
        <f>IF(OR(G704="",H704=""),"",G704)</f>
        <v/>
      </c>
      <c r="J704">
        <f>IF(OR(I704="",H704=""),"",I704*H704)</f>
        <v/>
      </c>
      <c r="K704">
        <f>IF(G704="","Missing OEWS wage",IF(H704="","Missing Wharton SOC","Matched"))</f>
        <v/>
      </c>
    </row>
    <row r="705">
      <c r="A705" t="inlineStr">
        <is>
          <t>23</t>
        </is>
      </c>
      <c r="B705" t="inlineStr">
        <is>
          <t>Construction</t>
        </is>
      </c>
      <c r="C705" t="inlineStr">
        <is>
          <t>15-1253</t>
        </is>
      </c>
      <c r="D705" t="inlineStr">
        <is>
          <t>Software Quality Assurance Analysts and Testers</t>
        </is>
      </c>
      <c r="E705" t="n">
        <v>300</v>
      </c>
      <c r="F705" t="n">
        <v>90450</v>
      </c>
      <c r="G705">
        <f>IF(OR(E705="",F705=""),"",E705*F705)</f>
        <v/>
      </c>
      <c r="H705" s="41">
        <f>IFERROR(XLOOKUP(C705,'DATA Wharton'!$A$2:$A$785,'DATA Wharton'!$C$2:$C$785),"")</f>
        <v/>
      </c>
      <c r="I705">
        <f>IF(OR(G705="",H705=""),"",G705)</f>
        <v/>
      </c>
      <c r="J705">
        <f>IF(OR(I705="",H705=""),"",I705*H705)</f>
        <v/>
      </c>
      <c r="K705">
        <f>IF(G705="","Missing OEWS wage",IF(H705="","Missing Wharton SOC","Matched"))</f>
        <v/>
      </c>
    </row>
    <row r="706">
      <c r="A706" t="inlineStr">
        <is>
          <t>23</t>
        </is>
      </c>
      <c r="B706" t="inlineStr">
        <is>
          <t>Construction</t>
        </is>
      </c>
      <c r="C706" t="inlineStr">
        <is>
          <t>15-1254</t>
        </is>
      </c>
      <c r="D706" t="inlineStr">
        <is>
          <t>Web Developers</t>
        </is>
      </c>
      <c r="E706" t="n">
        <v>360</v>
      </c>
      <c r="F706" t="n">
        <v>74050</v>
      </c>
      <c r="G706">
        <f>IF(OR(E706="",F706=""),"",E706*F706)</f>
        <v/>
      </c>
      <c r="H706" s="41">
        <f>IFERROR(XLOOKUP(C706,'DATA Wharton'!$A$2:$A$785,'DATA Wharton'!$C$2:$C$785),"")</f>
        <v/>
      </c>
      <c r="I706">
        <f>IF(OR(G706="",H706=""),"",G706)</f>
        <v/>
      </c>
      <c r="J706">
        <f>IF(OR(I706="",H706=""),"",I706*H706)</f>
        <v/>
      </c>
      <c r="K706">
        <f>IF(G706="","Missing OEWS wage",IF(H706="","Missing Wharton SOC","Matched"))</f>
        <v/>
      </c>
    </row>
    <row r="707">
      <c r="A707" t="inlineStr">
        <is>
          <t>23</t>
        </is>
      </c>
      <c r="B707" t="inlineStr">
        <is>
          <t>Construction</t>
        </is>
      </c>
      <c r="C707" t="inlineStr">
        <is>
          <t>15-1255</t>
        </is>
      </c>
      <c r="D707" t="inlineStr">
        <is>
          <t>Web and Digital Interface Designers</t>
        </is>
      </c>
      <c r="E707" t="n">
        <v>330</v>
      </c>
      <c r="F707" t="n">
        <v>74270</v>
      </c>
      <c r="G707">
        <f>IF(OR(E707="",F707=""),"",E707*F707)</f>
        <v/>
      </c>
      <c r="H707" s="41">
        <f>IFERROR(XLOOKUP(C707,'DATA Wharton'!$A$2:$A$785,'DATA Wharton'!$C$2:$C$785),"")</f>
        <v/>
      </c>
      <c r="I707">
        <f>IF(OR(G707="",H707=""),"",G707)</f>
        <v/>
      </c>
      <c r="J707">
        <f>IF(OR(I707="",H707=""),"",I707*H707)</f>
        <v/>
      </c>
      <c r="K707">
        <f>IF(G707="","Missing OEWS wage",IF(H707="","Missing Wharton SOC","Matched"))</f>
        <v/>
      </c>
    </row>
    <row r="708">
      <c r="A708" t="inlineStr">
        <is>
          <t>23</t>
        </is>
      </c>
      <c r="B708" t="inlineStr">
        <is>
          <t>Construction</t>
        </is>
      </c>
      <c r="C708" t="inlineStr">
        <is>
          <t>15-1299</t>
        </is>
      </c>
      <c r="D708" t="inlineStr">
        <is>
          <t>Computer Occupations, All Other</t>
        </is>
      </c>
      <c r="E708" t="n">
        <v>2370</v>
      </c>
      <c r="F708" t="n">
        <v>86100</v>
      </c>
      <c r="G708">
        <f>IF(OR(E708="",F708=""),"",E708*F708)</f>
        <v/>
      </c>
      <c r="H708" s="41">
        <f>IFERROR(XLOOKUP(C708,'DATA Wharton'!$A$2:$A$785,'DATA Wharton'!$C$2:$C$785),"")</f>
        <v/>
      </c>
      <c r="I708">
        <f>IF(OR(G708="",H708=""),"",G708)</f>
        <v/>
      </c>
      <c r="J708">
        <f>IF(OR(I708="",H708=""),"",I708*H708)</f>
        <v/>
      </c>
      <c r="K708">
        <f>IF(G708="","Missing OEWS wage",IF(H708="","Missing Wharton SOC","Matched"))</f>
        <v/>
      </c>
    </row>
    <row r="709">
      <c r="A709" t="inlineStr">
        <is>
          <t>23</t>
        </is>
      </c>
      <c r="B709" t="inlineStr">
        <is>
          <t>Construction</t>
        </is>
      </c>
      <c r="C709" t="inlineStr">
        <is>
          <t>15-2031</t>
        </is>
      </c>
      <c r="D709" t="inlineStr">
        <is>
          <t>Operations Research Analysts</t>
        </is>
      </c>
      <c r="E709" t="n">
        <v>150</v>
      </c>
      <c r="F709" t="n">
        <v>92790</v>
      </c>
      <c r="G709">
        <f>IF(OR(E709="",F709=""),"",E709*F709)</f>
        <v/>
      </c>
      <c r="H709" s="41">
        <f>IFERROR(XLOOKUP(C709,'DATA Wharton'!$A$2:$A$785,'DATA Wharton'!$C$2:$C$785),"")</f>
        <v/>
      </c>
      <c r="I709">
        <f>IF(OR(G709="",H709=""),"",G709)</f>
        <v/>
      </c>
      <c r="J709">
        <f>IF(OR(I709="",H709=""),"",I709*H709)</f>
        <v/>
      </c>
      <c r="K709">
        <f>IF(G709="","Missing OEWS wage",IF(H709="","Missing Wharton SOC","Matched"))</f>
        <v/>
      </c>
    </row>
    <row r="710">
      <c r="A710" t="inlineStr">
        <is>
          <t>23</t>
        </is>
      </c>
      <c r="B710" t="inlineStr">
        <is>
          <t>Construction</t>
        </is>
      </c>
      <c r="C710" t="inlineStr">
        <is>
          <t>15-2051</t>
        </is>
      </c>
      <c r="D710" t="inlineStr">
        <is>
          <t>Data Scientists</t>
        </is>
      </c>
      <c r="E710" t="n">
        <v>770</v>
      </c>
      <c r="F710" t="n">
        <v>101090</v>
      </c>
      <c r="G710">
        <f>IF(OR(E710="",F710=""),"",E710*F710)</f>
        <v/>
      </c>
      <c r="H710" s="41">
        <f>IFERROR(XLOOKUP(C710,'DATA Wharton'!$A$2:$A$785,'DATA Wharton'!$C$2:$C$785),"")</f>
        <v/>
      </c>
      <c r="I710">
        <f>IF(OR(G710="",H710=""),"",G710)</f>
        <v/>
      </c>
      <c r="J710">
        <f>IF(OR(I710="",H710=""),"",I710*H710)</f>
        <v/>
      </c>
      <c r="K710">
        <f>IF(G710="","Missing OEWS wage",IF(H710="","Missing Wharton SOC","Matched"))</f>
        <v/>
      </c>
    </row>
    <row r="711">
      <c r="A711" t="inlineStr">
        <is>
          <t>23</t>
        </is>
      </c>
      <c r="B711" t="inlineStr">
        <is>
          <t>Construction</t>
        </is>
      </c>
      <c r="C711" t="inlineStr">
        <is>
          <t>17-1011</t>
        </is>
      </c>
      <c r="D711" t="inlineStr">
        <is>
          <t>Architects, Except Landscape and Naval</t>
        </is>
      </c>
      <c r="E711" t="n">
        <v>4380</v>
      </c>
      <c r="F711" t="n">
        <v>103460</v>
      </c>
      <c r="G711">
        <f>IF(OR(E711="",F711=""),"",E711*F711)</f>
        <v/>
      </c>
      <c r="H711" s="41">
        <f>IFERROR(XLOOKUP(C711,'DATA Wharton'!$A$2:$A$785,'DATA Wharton'!$C$2:$C$785),"")</f>
        <v/>
      </c>
      <c r="I711">
        <f>IF(OR(G711="",H711=""),"",G711)</f>
        <v/>
      </c>
      <c r="J711">
        <f>IF(OR(I711="",H711=""),"",I711*H711)</f>
        <v/>
      </c>
      <c r="K711">
        <f>IF(G711="","Missing OEWS wage",IF(H711="","Missing Wharton SOC","Matched"))</f>
        <v/>
      </c>
    </row>
    <row r="712">
      <c r="A712" t="inlineStr">
        <is>
          <t>23</t>
        </is>
      </c>
      <c r="B712" t="inlineStr">
        <is>
          <t>Construction</t>
        </is>
      </c>
      <c r="C712" t="inlineStr">
        <is>
          <t>17-1012</t>
        </is>
      </c>
      <c r="D712" t="inlineStr">
        <is>
          <t>Landscape Architects</t>
        </is>
      </c>
      <c r="E712" t="n">
        <v>350</v>
      </c>
      <c r="F712" t="n">
        <v>78010</v>
      </c>
      <c r="G712">
        <f>IF(OR(E712="",F712=""),"",E712*F712)</f>
        <v/>
      </c>
      <c r="H712" s="41">
        <f>IFERROR(XLOOKUP(C712,'DATA Wharton'!$A$2:$A$785,'DATA Wharton'!$C$2:$C$785),"")</f>
        <v/>
      </c>
      <c r="I712">
        <f>IF(OR(G712="",H712=""),"",G712)</f>
        <v/>
      </c>
      <c r="J712">
        <f>IF(OR(I712="",H712=""),"",I712*H712)</f>
        <v/>
      </c>
      <c r="K712">
        <f>IF(G712="","Missing OEWS wage",IF(H712="","Missing Wharton SOC","Matched"))</f>
        <v/>
      </c>
    </row>
    <row r="713">
      <c r="A713" t="inlineStr">
        <is>
          <t>23</t>
        </is>
      </c>
      <c r="B713" t="inlineStr">
        <is>
          <t>Construction</t>
        </is>
      </c>
      <c r="C713" t="inlineStr">
        <is>
          <t>17-1021</t>
        </is>
      </c>
      <c r="D713" t="inlineStr">
        <is>
          <t>Cartographers and Photogrammetrists</t>
        </is>
      </c>
      <c r="E713" t="n">
        <v>80</v>
      </c>
      <c r="F713" t="n">
        <v>75610</v>
      </c>
      <c r="G713">
        <f>IF(OR(E713="",F713=""),"",E713*F713)</f>
        <v/>
      </c>
      <c r="H713" s="41">
        <f>IFERROR(XLOOKUP(C713,'DATA Wharton'!$A$2:$A$785,'DATA Wharton'!$C$2:$C$785),"")</f>
        <v/>
      </c>
      <c r="I713">
        <f>IF(OR(G713="",H713=""),"",G713)</f>
        <v/>
      </c>
      <c r="J713">
        <f>IF(OR(I713="",H713=""),"",I713*H713)</f>
        <v/>
      </c>
      <c r="K713">
        <f>IF(G713="","Missing OEWS wage",IF(H713="","Missing Wharton SOC","Matched"))</f>
        <v/>
      </c>
    </row>
    <row r="714">
      <c r="A714" t="inlineStr">
        <is>
          <t>23</t>
        </is>
      </c>
      <c r="B714" t="inlineStr">
        <is>
          <t>Construction</t>
        </is>
      </c>
      <c r="C714" t="inlineStr">
        <is>
          <t>17-1022</t>
        </is>
      </c>
      <c r="D714" t="inlineStr">
        <is>
          <t>Surveyors</t>
        </is>
      </c>
      <c r="E714" t="n">
        <v>5160</v>
      </c>
      <c r="F714" t="n">
        <v>78930</v>
      </c>
      <c r="G714">
        <f>IF(OR(E714="",F714=""),"",E714*F714)</f>
        <v/>
      </c>
      <c r="H714" s="41">
        <f>IFERROR(XLOOKUP(C714,'DATA Wharton'!$A$2:$A$785,'DATA Wharton'!$C$2:$C$785),"")</f>
        <v/>
      </c>
      <c r="I714">
        <f>IF(OR(G714="",H714=""),"",G714)</f>
        <v/>
      </c>
      <c r="J714">
        <f>IF(OR(I714="",H714=""),"",I714*H714)</f>
        <v/>
      </c>
      <c r="K714">
        <f>IF(G714="","Missing OEWS wage",IF(H714="","Missing Wharton SOC","Matched"))</f>
        <v/>
      </c>
    </row>
    <row r="715">
      <c r="A715" t="inlineStr">
        <is>
          <t>23</t>
        </is>
      </c>
      <c r="B715" t="inlineStr">
        <is>
          <t>Construction</t>
        </is>
      </c>
      <c r="C715" t="inlineStr">
        <is>
          <t>17-2041</t>
        </is>
      </c>
      <c r="D715" t="inlineStr">
        <is>
          <t>Chemical Engineers</t>
        </is>
      </c>
      <c r="E715" t="n">
        <v>400</v>
      </c>
      <c r="F715" t="n">
        <v>131460</v>
      </c>
      <c r="G715">
        <f>IF(OR(E715="",F715=""),"",E715*F715)</f>
        <v/>
      </c>
      <c r="H715" s="41">
        <f>IFERROR(XLOOKUP(C715,'DATA Wharton'!$A$2:$A$785,'DATA Wharton'!$C$2:$C$785),"")</f>
        <v/>
      </c>
      <c r="I715">
        <f>IF(OR(G715="",H715=""),"",G715)</f>
        <v/>
      </c>
      <c r="J715">
        <f>IF(OR(I715="",H715=""),"",I715*H715)</f>
        <v/>
      </c>
      <c r="K715">
        <f>IF(G715="","Missing OEWS wage",IF(H715="","Missing Wharton SOC","Matched"))</f>
        <v/>
      </c>
    </row>
    <row r="716">
      <c r="A716" t="inlineStr">
        <is>
          <t>23</t>
        </is>
      </c>
      <c r="B716" t="inlineStr">
        <is>
          <t>Construction</t>
        </is>
      </c>
      <c r="C716" t="inlineStr">
        <is>
          <t>17-2051</t>
        </is>
      </c>
      <c r="D716" t="inlineStr">
        <is>
          <t>Civil Engineers</t>
        </is>
      </c>
      <c r="E716" t="n">
        <v>48860</v>
      </c>
      <c r="F716" t="n">
        <v>93810</v>
      </c>
      <c r="G716">
        <f>IF(OR(E716="",F716=""),"",E716*F716)</f>
        <v/>
      </c>
      <c r="H716" s="41">
        <f>IFERROR(XLOOKUP(C716,'DATA Wharton'!$A$2:$A$785,'DATA Wharton'!$C$2:$C$785),"")</f>
        <v/>
      </c>
      <c r="I716">
        <f>IF(OR(G716="",H716=""),"",G716)</f>
        <v/>
      </c>
      <c r="J716">
        <f>IF(OR(I716="",H716=""),"",I716*H716)</f>
        <v/>
      </c>
      <c r="K716">
        <f>IF(G716="","Missing OEWS wage",IF(H716="","Missing Wharton SOC","Matched"))</f>
        <v/>
      </c>
    </row>
    <row r="717">
      <c r="A717" t="inlineStr">
        <is>
          <t>23</t>
        </is>
      </c>
      <c r="B717" t="inlineStr">
        <is>
          <t>Construction</t>
        </is>
      </c>
      <c r="C717" t="inlineStr">
        <is>
          <t>17-2061</t>
        </is>
      </c>
      <c r="D717" t="inlineStr">
        <is>
          <t>Computer Hardware Engineers</t>
        </is>
      </c>
      <c r="E717" t="n">
        <v>50</v>
      </c>
      <c r="F717" t="n">
        <v>143600</v>
      </c>
      <c r="G717">
        <f>IF(OR(E717="",F717=""),"",E717*F717)</f>
        <v/>
      </c>
      <c r="H717" s="41">
        <f>IFERROR(XLOOKUP(C717,'DATA Wharton'!$A$2:$A$785,'DATA Wharton'!$C$2:$C$785),"")</f>
        <v/>
      </c>
      <c r="I717">
        <f>IF(OR(G717="",H717=""),"",G717)</f>
        <v/>
      </c>
      <c r="J717">
        <f>IF(OR(I717="",H717=""),"",I717*H717)</f>
        <v/>
      </c>
      <c r="K717">
        <f>IF(G717="","Missing OEWS wage",IF(H717="","Missing Wharton SOC","Matched"))</f>
        <v/>
      </c>
    </row>
    <row r="718">
      <c r="A718" t="inlineStr">
        <is>
          <t>23</t>
        </is>
      </c>
      <c r="B718" t="inlineStr">
        <is>
          <t>Construction</t>
        </is>
      </c>
      <c r="C718" t="inlineStr">
        <is>
          <t>17-2071</t>
        </is>
      </c>
      <c r="D718" t="inlineStr">
        <is>
          <t>Electrical Engineers</t>
        </is>
      </c>
      <c r="E718" t="n">
        <v>10990</v>
      </c>
      <c r="F718" t="n">
        <v>107820</v>
      </c>
      <c r="G718">
        <f>IF(OR(E718="",F718=""),"",E718*F718)</f>
        <v/>
      </c>
      <c r="H718" s="41">
        <f>IFERROR(XLOOKUP(C718,'DATA Wharton'!$A$2:$A$785,'DATA Wharton'!$C$2:$C$785),"")</f>
        <v/>
      </c>
      <c r="I718">
        <f>IF(OR(G718="",H718=""),"",G718)</f>
        <v/>
      </c>
      <c r="J718">
        <f>IF(OR(I718="",H718=""),"",I718*H718)</f>
        <v/>
      </c>
      <c r="K718">
        <f>IF(G718="","Missing OEWS wage",IF(H718="","Missing Wharton SOC","Matched"))</f>
        <v/>
      </c>
    </row>
    <row r="719">
      <c r="A719" t="inlineStr">
        <is>
          <t>23</t>
        </is>
      </c>
      <c r="B719" t="inlineStr">
        <is>
          <t>Construction</t>
        </is>
      </c>
      <c r="C719" t="inlineStr">
        <is>
          <t>17-2072</t>
        </is>
      </c>
      <c r="D719" t="inlineStr">
        <is>
          <t>Electronics Engineers, Except Computer</t>
        </is>
      </c>
      <c r="E719" t="n">
        <v>830</v>
      </c>
      <c r="F719" t="n">
        <v>101420</v>
      </c>
      <c r="G719">
        <f>IF(OR(E719="",F719=""),"",E719*F719)</f>
        <v/>
      </c>
      <c r="H719" s="41">
        <f>IFERROR(XLOOKUP(C719,'DATA Wharton'!$A$2:$A$785,'DATA Wharton'!$C$2:$C$785),"")</f>
        <v/>
      </c>
      <c r="I719">
        <f>IF(OR(G719="",H719=""),"",G719)</f>
        <v/>
      </c>
      <c r="J719">
        <f>IF(OR(I719="",H719=""),"",I719*H719)</f>
        <v/>
      </c>
      <c r="K719">
        <f>IF(G719="","Missing OEWS wage",IF(H719="","Missing Wharton SOC","Matched"))</f>
        <v/>
      </c>
    </row>
    <row r="720">
      <c r="A720" t="inlineStr">
        <is>
          <t>23</t>
        </is>
      </c>
      <c r="B720" t="inlineStr">
        <is>
          <t>Construction</t>
        </is>
      </c>
      <c r="C720" t="inlineStr">
        <is>
          <t>17-2081</t>
        </is>
      </c>
      <c r="D720" t="inlineStr">
        <is>
          <t>Environmental Engineers</t>
        </is>
      </c>
      <c r="E720" t="n">
        <v>180</v>
      </c>
      <c r="F720" t="n">
        <v>88940</v>
      </c>
      <c r="G720">
        <f>IF(OR(E720="",F720=""),"",E720*F720)</f>
        <v/>
      </c>
      <c r="H720" s="41">
        <f>IFERROR(XLOOKUP(C720,'DATA Wharton'!$A$2:$A$785,'DATA Wharton'!$C$2:$C$785),"")</f>
        <v/>
      </c>
      <c r="I720">
        <f>IF(OR(G720="",H720=""),"",G720)</f>
        <v/>
      </c>
      <c r="J720">
        <f>IF(OR(I720="",H720=""),"",I720*H720)</f>
        <v/>
      </c>
      <c r="K720">
        <f>IF(G720="","Missing OEWS wage",IF(H720="","Missing Wharton SOC","Matched"))</f>
        <v/>
      </c>
    </row>
    <row r="721">
      <c r="A721" t="inlineStr">
        <is>
          <t>23</t>
        </is>
      </c>
      <c r="B721" t="inlineStr">
        <is>
          <t>Construction</t>
        </is>
      </c>
      <c r="C721" t="inlineStr">
        <is>
          <t>17-2111</t>
        </is>
      </c>
      <c r="D721" t="inlineStr">
        <is>
          <t>Health and Safety Engineers, Except Mining Safety Engineers and Inspectors</t>
        </is>
      </c>
      <c r="E721" t="n">
        <v>1960</v>
      </c>
      <c r="F721" t="n">
        <v>110170</v>
      </c>
      <c r="G721">
        <f>IF(OR(E721="",F721=""),"",E721*F721)</f>
        <v/>
      </c>
      <c r="H721" s="41">
        <f>IFERROR(XLOOKUP(C721,'DATA Wharton'!$A$2:$A$785,'DATA Wharton'!$C$2:$C$785),"")</f>
        <v/>
      </c>
      <c r="I721">
        <f>IF(OR(G721="",H721=""),"",G721)</f>
        <v/>
      </c>
      <c r="J721">
        <f>IF(OR(I721="",H721=""),"",I721*H721)</f>
        <v/>
      </c>
      <c r="K721">
        <f>IF(G721="","Missing OEWS wage",IF(H721="","Missing Wharton SOC","Matched"))</f>
        <v/>
      </c>
    </row>
    <row r="722">
      <c r="A722" t="inlineStr">
        <is>
          <t>23</t>
        </is>
      </c>
      <c r="B722" t="inlineStr">
        <is>
          <t>Construction</t>
        </is>
      </c>
      <c r="C722" t="inlineStr">
        <is>
          <t>17-2112</t>
        </is>
      </c>
      <c r="D722" t="inlineStr">
        <is>
          <t>Industrial Engineers</t>
        </is>
      </c>
      <c r="E722" t="n">
        <v>2360</v>
      </c>
      <c r="F722" t="n">
        <v>104720</v>
      </c>
      <c r="G722">
        <f>IF(OR(E722="",F722=""),"",E722*F722)</f>
        <v/>
      </c>
      <c r="H722" s="41">
        <f>IFERROR(XLOOKUP(C722,'DATA Wharton'!$A$2:$A$785,'DATA Wharton'!$C$2:$C$785),"")</f>
        <v/>
      </c>
      <c r="I722">
        <f>IF(OR(G722="",H722=""),"",G722)</f>
        <v/>
      </c>
      <c r="J722">
        <f>IF(OR(I722="",H722=""),"",I722*H722)</f>
        <v/>
      </c>
      <c r="K722">
        <f>IF(G722="","Missing OEWS wage",IF(H722="","Missing Wharton SOC","Matched"))</f>
        <v/>
      </c>
    </row>
    <row r="723">
      <c r="A723" t="inlineStr">
        <is>
          <t>23</t>
        </is>
      </c>
      <c r="B723" t="inlineStr">
        <is>
          <t>Construction</t>
        </is>
      </c>
      <c r="C723" t="inlineStr">
        <is>
          <t>17-2121</t>
        </is>
      </c>
      <c r="D723" t="inlineStr">
        <is>
          <t>Marine Engineers and Naval Architects</t>
        </is>
      </c>
      <c r="F723" t="n">
        <v>99050</v>
      </c>
      <c r="G723">
        <f>IF(OR(E723="",F723=""),"",E723*F723)</f>
        <v/>
      </c>
      <c r="H723" s="41">
        <f>IFERROR(XLOOKUP(C723,'DATA Wharton'!$A$2:$A$785,'DATA Wharton'!$C$2:$C$785),"")</f>
        <v/>
      </c>
      <c r="I723">
        <f>IF(OR(G723="",H723=""),"",G723)</f>
        <v/>
      </c>
      <c r="J723">
        <f>IF(OR(I723="",H723=""),"",I723*H723)</f>
        <v/>
      </c>
      <c r="K723">
        <f>IF(G723="","Missing OEWS wage",IF(H723="","Missing Wharton SOC","Matched"))</f>
        <v/>
      </c>
    </row>
    <row r="724">
      <c r="A724" t="inlineStr">
        <is>
          <t>23</t>
        </is>
      </c>
      <c r="B724" t="inlineStr">
        <is>
          <t>Construction</t>
        </is>
      </c>
      <c r="C724" t="inlineStr">
        <is>
          <t>17-2131</t>
        </is>
      </c>
      <c r="D724" t="inlineStr">
        <is>
          <t>Materials Engineers</t>
        </is>
      </c>
      <c r="E724" t="n">
        <v>110</v>
      </c>
      <c r="F724" t="n">
        <v>118580</v>
      </c>
      <c r="G724">
        <f>IF(OR(E724="",F724=""),"",E724*F724)</f>
        <v/>
      </c>
      <c r="H724" s="41">
        <f>IFERROR(XLOOKUP(C724,'DATA Wharton'!$A$2:$A$785,'DATA Wharton'!$C$2:$C$785),"")</f>
        <v/>
      </c>
      <c r="I724">
        <f>IF(OR(G724="",H724=""),"",G724)</f>
        <v/>
      </c>
      <c r="J724">
        <f>IF(OR(I724="",H724=""),"",I724*H724)</f>
        <v/>
      </c>
      <c r="K724">
        <f>IF(G724="","Missing OEWS wage",IF(H724="","Missing Wharton SOC","Matched"))</f>
        <v/>
      </c>
    </row>
    <row r="725">
      <c r="A725" t="inlineStr">
        <is>
          <t>23</t>
        </is>
      </c>
      <c r="B725" t="inlineStr">
        <is>
          <t>Construction</t>
        </is>
      </c>
      <c r="C725" t="inlineStr">
        <is>
          <t>17-2141</t>
        </is>
      </c>
      <c r="D725" t="inlineStr">
        <is>
          <t>Mechanical Engineers</t>
        </is>
      </c>
      <c r="E725" t="n">
        <v>7710</v>
      </c>
      <c r="F725" t="n">
        <v>108560</v>
      </c>
      <c r="G725">
        <f>IF(OR(E725="",F725=""),"",E725*F725)</f>
        <v/>
      </c>
      <c r="H725" s="41">
        <f>IFERROR(XLOOKUP(C725,'DATA Wharton'!$A$2:$A$785,'DATA Wharton'!$C$2:$C$785),"")</f>
        <v/>
      </c>
      <c r="I725">
        <f>IF(OR(G725="",H725=""),"",G725)</f>
        <v/>
      </c>
      <c r="J725">
        <f>IF(OR(I725="",H725=""),"",I725*H725)</f>
        <v/>
      </c>
      <c r="K725">
        <f>IF(G725="","Missing OEWS wage",IF(H725="","Missing Wharton SOC","Matched"))</f>
        <v/>
      </c>
    </row>
    <row r="726">
      <c r="A726" t="inlineStr">
        <is>
          <t>23</t>
        </is>
      </c>
      <c r="B726" t="inlineStr">
        <is>
          <t>Construction</t>
        </is>
      </c>
      <c r="C726" t="inlineStr">
        <is>
          <t>17-2151</t>
        </is>
      </c>
      <c r="D726" t="inlineStr">
        <is>
          <t>Mining and Geological Engineers, Including Mining Safety Engineers</t>
        </is>
      </c>
      <c r="E726" t="n">
        <v>40</v>
      </c>
      <c r="F726" t="n">
        <v>81470</v>
      </c>
      <c r="G726">
        <f>IF(OR(E726="",F726=""),"",E726*F726)</f>
        <v/>
      </c>
      <c r="H726" s="41">
        <f>IFERROR(XLOOKUP(C726,'DATA Wharton'!$A$2:$A$785,'DATA Wharton'!$C$2:$C$785),"")</f>
        <v/>
      </c>
      <c r="I726">
        <f>IF(OR(G726="",H726=""),"",G726)</f>
        <v/>
      </c>
      <c r="J726">
        <f>IF(OR(I726="",H726=""),"",I726*H726)</f>
        <v/>
      </c>
      <c r="K726">
        <f>IF(G726="","Missing OEWS wage",IF(H726="","Missing Wharton SOC","Matched"))</f>
        <v/>
      </c>
    </row>
    <row r="727">
      <c r="A727" t="inlineStr">
        <is>
          <t>23</t>
        </is>
      </c>
      <c r="B727" t="inlineStr">
        <is>
          <t>Construction</t>
        </is>
      </c>
      <c r="C727" t="inlineStr">
        <is>
          <t>17-2199</t>
        </is>
      </c>
      <c r="D727" t="inlineStr">
        <is>
          <t>Engineers, All Other</t>
        </is>
      </c>
      <c r="E727" t="n">
        <v>3880</v>
      </c>
      <c r="F727" t="n">
        <v>107880</v>
      </c>
      <c r="G727">
        <f>IF(OR(E727="",F727=""),"",E727*F727)</f>
        <v/>
      </c>
      <c r="H727" s="41">
        <f>IFERROR(XLOOKUP(C727,'DATA Wharton'!$A$2:$A$785,'DATA Wharton'!$C$2:$C$785),"")</f>
        <v/>
      </c>
      <c r="I727">
        <f>IF(OR(G727="",H727=""),"",G727)</f>
        <v/>
      </c>
      <c r="J727">
        <f>IF(OR(I727="",H727=""),"",I727*H727)</f>
        <v/>
      </c>
      <c r="K727">
        <f>IF(G727="","Missing OEWS wage",IF(H727="","Missing Wharton SOC","Matched"))</f>
        <v/>
      </c>
    </row>
    <row r="728">
      <c r="A728" t="inlineStr">
        <is>
          <t>23</t>
        </is>
      </c>
      <c r="B728" t="inlineStr">
        <is>
          <t>Construction</t>
        </is>
      </c>
      <c r="C728" t="inlineStr">
        <is>
          <t>17-3011</t>
        </is>
      </c>
      <c r="D728" t="inlineStr">
        <is>
          <t>Architectural and Civil Drafters</t>
        </is>
      </c>
      <c r="E728" t="n">
        <v>12480</v>
      </c>
      <c r="F728" t="n">
        <v>73480</v>
      </c>
      <c r="G728">
        <f>IF(OR(E728="",F728=""),"",E728*F728)</f>
        <v/>
      </c>
      <c r="H728" s="41">
        <f>IFERROR(XLOOKUP(C728,'DATA Wharton'!$A$2:$A$785,'DATA Wharton'!$C$2:$C$785),"")</f>
        <v/>
      </c>
      <c r="I728">
        <f>IF(OR(G728="",H728=""),"",G728)</f>
        <v/>
      </c>
      <c r="J728">
        <f>IF(OR(I728="",H728=""),"",I728*H728)</f>
        <v/>
      </c>
      <c r="K728">
        <f>IF(G728="","Missing OEWS wage",IF(H728="","Missing Wharton SOC","Matched"))</f>
        <v/>
      </c>
    </row>
    <row r="729">
      <c r="A729" t="inlineStr">
        <is>
          <t>23</t>
        </is>
      </c>
      <c r="B729" t="inlineStr">
        <is>
          <t>Construction</t>
        </is>
      </c>
      <c r="C729" t="inlineStr">
        <is>
          <t>17-3012</t>
        </is>
      </c>
      <c r="D729" t="inlineStr">
        <is>
          <t>Electrical and Electronics Drafters</t>
        </is>
      </c>
      <c r="E729" t="n">
        <v>3860</v>
      </c>
      <c r="F729" t="n">
        <v>74200</v>
      </c>
      <c r="G729">
        <f>IF(OR(E729="",F729=""),"",E729*F729)</f>
        <v/>
      </c>
      <c r="H729" s="41">
        <f>IFERROR(XLOOKUP(C729,'DATA Wharton'!$A$2:$A$785,'DATA Wharton'!$C$2:$C$785),"")</f>
        <v/>
      </c>
      <c r="I729">
        <f>IF(OR(G729="",H729=""),"",G729)</f>
        <v/>
      </c>
      <c r="J729">
        <f>IF(OR(I729="",H729=""),"",I729*H729)</f>
        <v/>
      </c>
      <c r="K729">
        <f>IF(G729="","Missing OEWS wage",IF(H729="","Missing Wharton SOC","Matched"))</f>
        <v/>
      </c>
    </row>
    <row r="730">
      <c r="A730" t="inlineStr">
        <is>
          <t>23</t>
        </is>
      </c>
      <c r="B730" t="inlineStr">
        <is>
          <t>Construction</t>
        </is>
      </c>
      <c r="C730" t="inlineStr">
        <is>
          <t>17-3013</t>
        </is>
      </c>
      <c r="D730" t="inlineStr">
        <is>
          <t>Mechanical Drafters</t>
        </is>
      </c>
      <c r="E730" t="n">
        <v>4180</v>
      </c>
      <c r="F730" t="n">
        <v>84510</v>
      </c>
      <c r="G730">
        <f>IF(OR(E730="",F730=""),"",E730*F730)</f>
        <v/>
      </c>
      <c r="H730" s="41">
        <f>IFERROR(XLOOKUP(C730,'DATA Wharton'!$A$2:$A$785,'DATA Wharton'!$C$2:$C$785),"")</f>
        <v/>
      </c>
      <c r="I730">
        <f>IF(OR(G730="",H730=""),"",G730)</f>
        <v/>
      </c>
      <c r="J730">
        <f>IF(OR(I730="",H730=""),"",I730*H730)</f>
        <v/>
      </c>
      <c r="K730">
        <f>IF(G730="","Missing OEWS wage",IF(H730="","Missing Wharton SOC","Matched"))</f>
        <v/>
      </c>
    </row>
    <row r="731">
      <c r="A731" t="inlineStr">
        <is>
          <t>23</t>
        </is>
      </c>
      <c r="B731" t="inlineStr">
        <is>
          <t>Construction</t>
        </is>
      </c>
      <c r="C731" t="inlineStr">
        <is>
          <t>17-3019</t>
        </is>
      </c>
      <c r="D731" t="inlineStr">
        <is>
          <t>Drafters, All Other</t>
        </is>
      </c>
      <c r="E731" t="n">
        <v>2050</v>
      </c>
      <c r="F731" t="n">
        <v>69110</v>
      </c>
      <c r="G731">
        <f>IF(OR(E731="",F731=""),"",E731*F731)</f>
        <v/>
      </c>
      <c r="H731" s="41">
        <f>IFERROR(XLOOKUP(C731,'DATA Wharton'!$A$2:$A$785,'DATA Wharton'!$C$2:$C$785),"")</f>
        <v/>
      </c>
      <c r="I731">
        <f>IF(OR(G731="",H731=""),"",G731)</f>
        <v/>
      </c>
      <c r="J731">
        <f>IF(OR(I731="",H731=""),"",I731*H731)</f>
        <v/>
      </c>
      <c r="K731">
        <f>IF(G731="","Missing OEWS wage",IF(H731="","Missing Wharton SOC","Matched"))</f>
        <v/>
      </c>
    </row>
    <row r="732">
      <c r="A732" t="inlineStr">
        <is>
          <t>23</t>
        </is>
      </c>
      <c r="B732" t="inlineStr">
        <is>
          <t>Construction</t>
        </is>
      </c>
      <c r="C732" t="inlineStr">
        <is>
          <t>17-3022</t>
        </is>
      </c>
      <c r="D732" t="inlineStr">
        <is>
          <t>Civil Engineering Technologists and Technicians</t>
        </is>
      </c>
      <c r="E732" t="n">
        <v>2340</v>
      </c>
      <c r="F732" t="n">
        <v>65410</v>
      </c>
      <c r="G732">
        <f>IF(OR(E732="",F732=""),"",E732*F732)</f>
        <v/>
      </c>
      <c r="H732" s="41">
        <f>IFERROR(XLOOKUP(C732,'DATA Wharton'!$A$2:$A$785,'DATA Wharton'!$C$2:$C$785),"")</f>
        <v/>
      </c>
      <c r="I732">
        <f>IF(OR(G732="",H732=""),"",G732)</f>
        <v/>
      </c>
      <c r="J732">
        <f>IF(OR(I732="",H732=""),"",I732*H732)</f>
        <v/>
      </c>
      <c r="K732">
        <f>IF(G732="","Missing OEWS wage",IF(H732="","Missing Wharton SOC","Matched"))</f>
        <v/>
      </c>
    </row>
    <row r="733">
      <c r="A733" t="inlineStr">
        <is>
          <t>23</t>
        </is>
      </c>
      <c r="B733" t="inlineStr">
        <is>
          <t>Construction</t>
        </is>
      </c>
      <c r="C733" t="inlineStr">
        <is>
          <t>17-3023</t>
        </is>
      </c>
      <c r="D733" t="inlineStr">
        <is>
          <t>Electrical and Electronic Engineering Technologists and Technicians</t>
        </is>
      </c>
      <c r="E733" t="n">
        <v>3190</v>
      </c>
      <c r="F733" t="n">
        <v>72400</v>
      </c>
      <c r="G733">
        <f>IF(OR(E733="",F733=""),"",E733*F733)</f>
        <v/>
      </c>
      <c r="H733" s="41">
        <f>IFERROR(XLOOKUP(C733,'DATA Wharton'!$A$2:$A$785,'DATA Wharton'!$C$2:$C$785),"")</f>
        <v/>
      </c>
      <c r="I733">
        <f>IF(OR(G733="",H733=""),"",G733)</f>
        <v/>
      </c>
      <c r="J733">
        <f>IF(OR(I733="",H733=""),"",I733*H733)</f>
        <v/>
      </c>
      <c r="K733">
        <f>IF(G733="","Missing OEWS wage",IF(H733="","Missing Wharton SOC","Matched"))</f>
        <v/>
      </c>
    </row>
    <row r="734">
      <c r="A734" t="inlineStr">
        <is>
          <t>23</t>
        </is>
      </c>
      <c r="B734" t="inlineStr">
        <is>
          <t>Construction</t>
        </is>
      </c>
      <c r="C734" t="inlineStr">
        <is>
          <t>17-3024</t>
        </is>
      </c>
      <c r="D734" t="inlineStr">
        <is>
          <t>Electro-Mechanical and Mechatronics Technologists and Technicians</t>
        </is>
      </c>
      <c r="E734" t="n">
        <v>170</v>
      </c>
      <c r="F734" t="n">
        <v>76700</v>
      </c>
      <c r="G734">
        <f>IF(OR(E734="",F734=""),"",E734*F734)</f>
        <v/>
      </c>
      <c r="H734" s="41">
        <f>IFERROR(XLOOKUP(C734,'DATA Wharton'!$A$2:$A$785,'DATA Wharton'!$C$2:$C$785),"")</f>
        <v/>
      </c>
      <c r="I734">
        <f>IF(OR(G734="",H734=""),"",G734)</f>
        <v/>
      </c>
      <c r="J734">
        <f>IF(OR(I734="",H734=""),"",I734*H734)</f>
        <v/>
      </c>
      <c r="K734">
        <f>IF(G734="","Missing OEWS wage",IF(H734="","Missing Wharton SOC","Matched"))</f>
        <v/>
      </c>
    </row>
    <row r="735">
      <c r="A735" t="inlineStr">
        <is>
          <t>23</t>
        </is>
      </c>
      <c r="B735" t="inlineStr">
        <is>
          <t>Construction</t>
        </is>
      </c>
      <c r="C735" t="inlineStr">
        <is>
          <t>17-3025</t>
        </is>
      </c>
      <c r="D735" t="inlineStr">
        <is>
          <t>Environmental Engineering Technologists and Technicians</t>
        </is>
      </c>
      <c r="E735" t="n">
        <v>60</v>
      </c>
      <c r="F735" t="n">
        <v>60950</v>
      </c>
      <c r="G735">
        <f>IF(OR(E735="",F735=""),"",E735*F735)</f>
        <v/>
      </c>
      <c r="H735" s="41">
        <f>IFERROR(XLOOKUP(C735,'DATA Wharton'!$A$2:$A$785,'DATA Wharton'!$C$2:$C$785),"")</f>
        <v/>
      </c>
      <c r="I735">
        <f>IF(OR(G735="",H735=""),"",G735)</f>
        <v/>
      </c>
      <c r="J735">
        <f>IF(OR(I735="",H735=""),"",I735*H735)</f>
        <v/>
      </c>
      <c r="K735">
        <f>IF(G735="","Missing OEWS wage",IF(H735="","Missing Wharton SOC","Matched"))</f>
        <v/>
      </c>
    </row>
    <row r="736">
      <c r="A736" t="inlineStr">
        <is>
          <t>23</t>
        </is>
      </c>
      <c r="B736" t="inlineStr">
        <is>
          <t>Construction</t>
        </is>
      </c>
      <c r="C736" t="inlineStr">
        <is>
          <t>17-3026</t>
        </is>
      </c>
      <c r="D736" t="inlineStr">
        <is>
          <t>Industrial Engineering Technologists and Technicians</t>
        </is>
      </c>
      <c r="E736" t="n">
        <v>240</v>
      </c>
      <c r="F736" t="n">
        <v>76380</v>
      </c>
      <c r="G736">
        <f>IF(OR(E736="",F736=""),"",E736*F736)</f>
        <v/>
      </c>
      <c r="H736" s="41">
        <f>IFERROR(XLOOKUP(C736,'DATA Wharton'!$A$2:$A$785,'DATA Wharton'!$C$2:$C$785),"")</f>
        <v/>
      </c>
      <c r="I736">
        <f>IF(OR(G736="",H736=""),"",G736)</f>
        <v/>
      </c>
      <c r="J736">
        <f>IF(OR(I736="",H736=""),"",I736*H736)</f>
        <v/>
      </c>
      <c r="K736">
        <f>IF(G736="","Missing OEWS wage",IF(H736="","Missing Wharton SOC","Matched"))</f>
        <v/>
      </c>
    </row>
    <row r="737">
      <c r="A737" t="inlineStr">
        <is>
          <t>23</t>
        </is>
      </c>
      <c r="B737" t="inlineStr">
        <is>
          <t>Construction</t>
        </is>
      </c>
      <c r="C737" t="inlineStr">
        <is>
          <t>17-3027</t>
        </is>
      </c>
      <c r="D737" t="inlineStr">
        <is>
          <t>Mechanical Engineering Technologists and Technicians</t>
        </is>
      </c>
      <c r="E737" t="n">
        <v>480</v>
      </c>
      <c r="F737" t="n">
        <v>69570</v>
      </c>
      <c r="G737">
        <f>IF(OR(E737="",F737=""),"",E737*F737)</f>
        <v/>
      </c>
      <c r="H737" s="41">
        <f>IFERROR(XLOOKUP(C737,'DATA Wharton'!$A$2:$A$785,'DATA Wharton'!$C$2:$C$785),"")</f>
        <v/>
      </c>
      <c r="I737">
        <f>IF(OR(G737="",H737=""),"",G737)</f>
        <v/>
      </c>
      <c r="J737">
        <f>IF(OR(I737="",H737=""),"",I737*H737)</f>
        <v/>
      </c>
      <c r="K737">
        <f>IF(G737="","Missing OEWS wage",IF(H737="","Missing Wharton SOC","Matched"))</f>
        <v/>
      </c>
    </row>
    <row r="738">
      <c r="A738" t="inlineStr">
        <is>
          <t>23</t>
        </is>
      </c>
      <c r="B738" t="inlineStr">
        <is>
          <t>Construction</t>
        </is>
      </c>
      <c r="C738" t="inlineStr">
        <is>
          <t>17-3028</t>
        </is>
      </c>
      <c r="D738" t="inlineStr">
        <is>
          <t>Calibration Technologists and Technicians</t>
        </is>
      </c>
      <c r="E738" t="n">
        <v>620</v>
      </c>
      <c r="F738" t="n">
        <v>84870</v>
      </c>
      <c r="G738">
        <f>IF(OR(E738="",F738=""),"",E738*F738)</f>
        <v/>
      </c>
      <c r="H738" s="41">
        <f>IFERROR(XLOOKUP(C738,'DATA Wharton'!$A$2:$A$785,'DATA Wharton'!$C$2:$C$785),"")</f>
        <v/>
      </c>
      <c r="I738">
        <f>IF(OR(G738="",H738=""),"",G738)</f>
        <v/>
      </c>
      <c r="J738">
        <f>IF(OR(I738="",H738=""),"",I738*H738)</f>
        <v/>
      </c>
      <c r="K738">
        <f>IF(G738="","Missing OEWS wage",IF(H738="","Missing Wharton SOC","Matched"))</f>
        <v/>
      </c>
    </row>
    <row r="739">
      <c r="A739" t="inlineStr">
        <is>
          <t>23</t>
        </is>
      </c>
      <c r="B739" t="inlineStr">
        <is>
          <t>Construction</t>
        </is>
      </c>
      <c r="C739" t="inlineStr">
        <is>
          <t>17-3029</t>
        </is>
      </c>
      <c r="D739" t="inlineStr">
        <is>
          <t>Engineering Technologists and Technicians, Except Drafters, All Other</t>
        </is>
      </c>
      <c r="E739" t="n">
        <v>320</v>
      </c>
      <c r="F739" t="n">
        <v>74470</v>
      </c>
      <c r="G739">
        <f>IF(OR(E739="",F739=""),"",E739*F739)</f>
        <v/>
      </c>
      <c r="H739" s="41">
        <f>IFERROR(XLOOKUP(C739,'DATA Wharton'!$A$2:$A$785,'DATA Wharton'!$C$2:$C$785),"")</f>
        <v/>
      </c>
      <c r="I739">
        <f>IF(OR(G739="",H739=""),"",G739)</f>
        <v/>
      </c>
      <c r="J739">
        <f>IF(OR(I739="",H739=""),"",I739*H739)</f>
        <v/>
      </c>
      <c r="K739">
        <f>IF(G739="","Missing OEWS wage",IF(H739="","Missing Wharton SOC","Matched"))</f>
        <v/>
      </c>
    </row>
    <row r="740">
      <c r="A740" t="inlineStr">
        <is>
          <t>23</t>
        </is>
      </c>
      <c r="B740" t="inlineStr">
        <is>
          <t>Construction</t>
        </is>
      </c>
      <c r="C740" t="inlineStr">
        <is>
          <t>17-3031</t>
        </is>
      </c>
      <c r="D740" t="inlineStr">
        <is>
          <t>Surveying and Mapping Technicians</t>
        </is>
      </c>
      <c r="E740" t="n">
        <v>1980</v>
      </c>
      <c r="F740" t="n">
        <v>58500</v>
      </c>
      <c r="G740">
        <f>IF(OR(E740="",F740=""),"",E740*F740)</f>
        <v/>
      </c>
      <c r="H740" s="41">
        <f>IFERROR(XLOOKUP(C740,'DATA Wharton'!$A$2:$A$785,'DATA Wharton'!$C$2:$C$785),"")</f>
        <v/>
      </c>
      <c r="I740">
        <f>IF(OR(G740="",H740=""),"",G740)</f>
        <v/>
      </c>
      <c r="J740">
        <f>IF(OR(I740="",H740=""),"",I740*H740)</f>
        <v/>
      </c>
      <c r="K740">
        <f>IF(G740="","Missing OEWS wage",IF(H740="","Missing Wharton SOC","Matched"))</f>
        <v/>
      </c>
    </row>
    <row r="741">
      <c r="A741" t="inlineStr">
        <is>
          <t>23</t>
        </is>
      </c>
      <c r="B741" t="inlineStr">
        <is>
          <t>Construction</t>
        </is>
      </c>
      <c r="C741" t="inlineStr">
        <is>
          <t>19-2031</t>
        </is>
      </c>
      <c r="D741" t="inlineStr">
        <is>
          <t>Chemists</t>
        </is>
      </c>
      <c r="E741" t="n">
        <v>90</v>
      </c>
      <c r="F741" t="n">
        <v>93310</v>
      </c>
      <c r="G741">
        <f>IF(OR(E741="",F741=""),"",E741*F741)</f>
        <v/>
      </c>
      <c r="H741" s="41">
        <f>IFERROR(XLOOKUP(C741,'DATA Wharton'!$A$2:$A$785,'DATA Wharton'!$C$2:$C$785),"")</f>
        <v/>
      </c>
      <c r="I741">
        <f>IF(OR(G741="",H741=""),"",G741)</f>
        <v/>
      </c>
      <c r="J741">
        <f>IF(OR(I741="",H741=""),"",I741*H741)</f>
        <v/>
      </c>
      <c r="K741">
        <f>IF(G741="","Missing OEWS wage",IF(H741="","Missing Wharton SOC","Matched"))</f>
        <v/>
      </c>
    </row>
    <row r="742">
      <c r="A742" t="inlineStr">
        <is>
          <t>23</t>
        </is>
      </c>
      <c r="B742" t="inlineStr">
        <is>
          <t>Construction</t>
        </is>
      </c>
      <c r="C742" t="inlineStr">
        <is>
          <t>19-2041</t>
        </is>
      </c>
      <c r="D742" t="inlineStr">
        <is>
          <t>Environmental Scientists and Specialists, Including Health</t>
        </is>
      </c>
      <c r="E742" t="n">
        <v>180</v>
      </c>
      <c r="F742" t="n">
        <v>99740</v>
      </c>
      <c r="G742">
        <f>IF(OR(E742="",F742=""),"",E742*F742)</f>
        <v/>
      </c>
      <c r="H742" s="41">
        <f>IFERROR(XLOOKUP(C742,'DATA Wharton'!$A$2:$A$785,'DATA Wharton'!$C$2:$C$785),"")</f>
        <v/>
      </c>
      <c r="I742">
        <f>IF(OR(G742="",H742=""),"",G742)</f>
        <v/>
      </c>
      <c r="J742">
        <f>IF(OR(I742="",H742=""),"",I742*H742)</f>
        <v/>
      </c>
      <c r="K742">
        <f>IF(G742="","Missing OEWS wage",IF(H742="","Missing Wharton SOC","Matched"))</f>
        <v/>
      </c>
    </row>
    <row r="743">
      <c r="A743" t="inlineStr">
        <is>
          <t>23</t>
        </is>
      </c>
      <c r="B743" t="inlineStr">
        <is>
          <t>Construction</t>
        </is>
      </c>
      <c r="C743" t="inlineStr">
        <is>
          <t>19-2042</t>
        </is>
      </c>
      <c r="D743" t="inlineStr">
        <is>
          <t>Geoscientists, Except Hydrologists and Geographers</t>
        </is>
      </c>
      <c r="E743" t="n">
        <v>70</v>
      </c>
      <c r="F743" t="n">
        <v>72650</v>
      </c>
      <c r="G743">
        <f>IF(OR(E743="",F743=""),"",E743*F743)</f>
        <v/>
      </c>
      <c r="H743" s="41">
        <f>IFERROR(XLOOKUP(C743,'DATA Wharton'!$A$2:$A$785,'DATA Wharton'!$C$2:$C$785),"")</f>
        <v/>
      </c>
      <c r="I743">
        <f>IF(OR(G743="",H743=""),"",G743)</f>
        <v/>
      </c>
      <c r="J743">
        <f>IF(OR(I743="",H743=""),"",I743*H743)</f>
        <v/>
      </c>
      <c r="K743">
        <f>IF(G743="","Missing OEWS wage",IF(H743="","Missing Wharton SOC","Matched"))</f>
        <v/>
      </c>
    </row>
    <row r="744">
      <c r="A744" t="inlineStr">
        <is>
          <t>23</t>
        </is>
      </c>
      <c r="B744" t="inlineStr">
        <is>
          <t>Construction</t>
        </is>
      </c>
      <c r="C744" t="inlineStr">
        <is>
          <t>19-3051</t>
        </is>
      </c>
      <c r="D744" t="inlineStr">
        <is>
          <t>Urban and Regional Planners</t>
        </is>
      </c>
      <c r="E744" t="n">
        <v>90</v>
      </c>
      <c r="F744" t="n">
        <v>108270</v>
      </c>
      <c r="G744">
        <f>IF(OR(E744="",F744=""),"",E744*F744)</f>
        <v/>
      </c>
      <c r="H744" s="41">
        <f>IFERROR(XLOOKUP(C744,'DATA Wharton'!$A$2:$A$785,'DATA Wharton'!$C$2:$C$785),"")</f>
        <v/>
      </c>
      <c r="I744">
        <f>IF(OR(G744="",H744=""),"",G744)</f>
        <v/>
      </c>
      <c r="J744">
        <f>IF(OR(I744="",H744=""),"",I744*H744)</f>
        <v/>
      </c>
      <c r="K744">
        <f>IF(G744="","Missing OEWS wage",IF(H744="","Missing Wharton SOC","Matched"))</f>
        <v/>
      </c>
    </row>
    <row r="745">
      <c r="A745" t="inlineStr">
        <is>
          <t>23</t>
        </is>
      </c>
      <c r="B745" t="inlineStr">
        <is>
          <t>Construction</t>
        </is>
      </c>
      <c r="C745" t="inlineStr">
        <is>
          <t>19-4031</t>
        </is>
      </c>
      <c r="D745" t="inlineStr">
        <is>
          <t>Chemical Technicians</t>
        </is>
      </c>
      <c r="E745" t="n">
        <v>370</v>
      </c>
      <c r="F745" t="n">
        <v>55170</v>
      </c>
      <c r="G745">
        <f>IF(OR(E745="",F745=""),"",E745*F745)</f>
        <v/>
      </c>
      <c r="H745" s="41">
        <f>IFERROR(XLOOKUP(C745,'DATA Wharton'!$A$2:$A$785,'DATA Wharton'!$C$2:$C$785),"")</f>
        <v/>
      </c>
      <c r="I745">
        <f>IF(OR(G745="",H745=""),"",G745)</f>
        <v/>
      </c>
      <c r="J745">
        <f>IF(OR(I745="",H745=""),"",I745*H745)</f>
        <v/>
      </c>
      <c r="K745">
        <f>IF(G745="","Missing OEWS wage",IF(H745="","Missing Wharton SOC","Matched"))</f>
        <v/>
      </c>
    </row>
    <row r="746">
      <c r="A746" t="inlineStr">
        <is>
          <t>23</t>
        </is>
      </c>
      <c r="B746" t="inlineStr">
        <is>
          <t>Construction</t>
        </is>
      </c>
      <c r="C746" t="inlineStr">
        <is>
          <t>19-4042</t>
        </is>
      </c>
      <c r="D746" t="inlineStr">
        <is>
          <t>Environmental Science and Protection Technicians, Including Health</t>
        </is>
      </c>
      <c r="E746" t="n">
        <v>110</v>
      </c>
      <c r="F746" t="n">
        <v>65870</v>
      </c>
      <c r="G746">
        <f>IF(OR(E746="",F746=""),"",E746*F746)</f>
        <v/>
      </c>
      <c r="H746" s="41">
        <f>IFERROR(XLOOKUP(C746,'DATA Wharton'!$A$2:$A$785,'DATA Wharton'!$C$2:$C$785),"")</f>
        <v/>
      </c>
      <c r="I746">
        <f>IF(OR(G746="",H746=""),"",G746)</f>
        <v/>
      </c>
      <c r="J746">
        <f>IF(OR(I746="",H746=""),"",I746*H746)</f>
        <v/>
      </c>
      <c r="K746">
        <f>IF(G746="","Missing OEWS wage",IF(H746="","Missing Wharton SOC","Matched"))</f>
        <v/>
      </c>
    </row>
    <row r="747">
      <c r="A747" t="inlineStr">
        <is>
          <t>23</t>
        </is>
      </c>
      <c r="B747" t="inlineStr">
        <is>
          <t>Construction</t>
        </is>
      </c>
      <c r="C747" t="inlineStr">
        <is>
          <t>19-4099</t>
        </is>
      </c>
      <c r="D747" t="inlineStr">
        <is>
          <t>Life, Physical, and Social Science Technicians, All Other</t>
        </is>
      </c>
      <c r="E747" t="n">
        <v>200</v>
      </c>
      <c r="F747" t="n">
        <v>80080</v>
      </c>
      <c r="G747">
        <f>IF(OR(E747="",F747=""),"",E747*F747)</f>
        <v/>
      </c>
      <c r="H747" s="41">
        <f>IFERROR(XLOOKUP(C747,'DATA Wharton'!$A$2:$A$785,'DATA Wharton'!$C$2:$C$785),"")</f>
        <v/>
      </c>
      <c r="I747">
        <f>IF(OR(G747="",H747=""),"",G747)</f>
        <v/>
      </c>
      <c r="J747">
        <f>IF(OR(I747="",H747=""),"",I747*H747)</f>
        <v/>
      </c>
      <c r="K747">
        <f>IF(G747="","Missing OEWS wage",IF(H747="","Missing Wharton SOC","Matched"))</f>
        <v/>
      </c>
    </row>
    <row r="748">
      <c r="A748" t="inlineStr">
        <is>
          <t>23</t>
        </is>
      </c>
      <c r="B748" t="inlineStr">
        <is>
          <t>Construction</t>
        </is>
      </c>
      <c r="C748" t="inlineStr">
        <is>
          <t>19-5011</t>
        </is>
      </c>
      <c r="D748" t="inlineStr">
        <is>
          <t>Occupational Health and Safety Specialists</t>
        </is>
      </c>
      <c r="E748" t="n">
        <v>23810</v>
      </c>
      <c r="F748" t="n">
        <v>95860</v>
      </c>
      <c r="G748">
        <f>IF(OR(E748="",F748=""),"",E748*F748)</f>
        <v/>
      </c>
      <c r="H748" s="41">
        <f>IFERROR(XLOOKUP(C748,'DATA Wharton'!$A$2:$A$785,'DATA Wharton'!$C$2:$C$785),"")</f>
        <v/>
      </c>
      <c r="I748">
        <f>IF(OR(G748="",H748=""),"",G748)</f>
        <v/>
      </c>
      <c r="J748">
        <f>IF(OR(I748="",H748=""),"",I748*H748)</f>
        <v/>
      </c>
      <c r="K748">
        <f>IF(G748="","Missing OEWS wage",IF(H748="","Missing Wharton SOC","Matched"))</f>
        <v/>
      </c>
    </row>
    <row r="749">
      <c r="A749" t="inlineStr">
        <is>
          <t>23</t>
        </is>
      </c>
      <c r="B749" t="inlineStr">
        <is>
          <t>Construction</t>
        </is>
      </c>
      <c r="C749" t="inlineStr">
        <is>
          <t>19-5012</t>
        </is>
      </c>
      <c r="D749" t="inlineStr">
        <is>
          <t>Occupational Health and Safety Technicians</t>
        </is>
      </c>
      <c r="E749" t="n">
        <v>2870</v>
      </c>
      <c r="F749" t="n">
        <v>76460</v>
      </c>
      <c r="G749">
        <f>IF(OR(E749="",F749=""),"",E749*F749)</f>
        <v/>
      </c>
      <c r="H749" s="41">
        <f>IFERROR(XLOOKUP(C749,'DATA Wharton'!$A$2:$A$785,'DATA Wharton'!$C$2:$C$785),"")</f>
        <v/>
      </c>
      <c r="I749">
        <f>IF(OR(G749="",H749=""),"",G749)</f>
        <v/>
      </c>
      <c r="J749">
        <f>IF(OR(I749="",H749=""),"",I749*H749)</f>
        <v/>
      </c>
      <c r="K749">
        <f>IF(G749="","Missing OEWS wage",IF(H749="","Missing Wharton SOC","Matched"))</f>
        <v/>
      </c>
    </row>
    <row r="750">
      <c r="A750" t="inlineStr">
        <is>
          <t>23</t>
        </is>
      </c>
      <c r="B750" t="inlineStr">
        <is>
          <t>Construction</t>
        </is>
      </c>
      <c r="C750" t="inlineStr">
        <is>
          <t>21-1093</t>
        </is>
      </c>
      <c r="D750" t="inlineStr">
        <is>
          <t>Social and Human Service Assistants</t>
        </is>
      </c>
      <c r="E750" t="n">
        <v>100</v>
      </c>
      <c r="G750">
        <f>IF(OR(E750="",F750=""),"",E750*F750)</f>
        <v/>
      </c>
      <c r="H750" s="41">
        <f>IFERROR(XLOOKUP(C750,'DATA Wharton'!$A$2:$A$785,'DATA Wharton'!$C$2:$C$785),"")</f>
        <v/>
      </c>
      <c r="I750">
        <f>IF(OR(G750="",H750=""),"",G750)</f>
        <v/>
      </c>
      <c r="J750">
        <f>IF(OR(I750="",H750=""),"",I750*H750)</f>
        <v/>
      </c>
      <c r="K750">
        <f>IF(G750="","Missing OEWS wage",IF(H750="","Missing Wharton SOC","Matched"))</f>
        <v/>
      </c>
    </row>
    <row r="751">
      <c r="A751" t="inlineStr">
        <is>
          <t>23</t>
        </is>
      </c>
      <c r="B751" t="inlineStr">
        <is>
          <t>Construction</t>
        </is>
      </c>
      <c r="C751" t="inlineStr">
        <is>
          <t>21-1099</t>
        </is>
      </c>
      <c r="D751" t="inlineStr">
        <is>
          <t>Community and Social Service Specialists, All Other</t>
        </is>
      </c>
      <c r="E751" t="n">
        <v>80</v>
      </c>
      <c r="F751" t="n">
        <v>56040</v>
      </c>
      <c r="G751">
        <f>IF(OR(E751="",F751=""),"",E751*F751)</f>
        <v/>
      </c>
      <c r="H751" s="41">
        <f>IFERROR(XLOOKUP(C751,'DATA Wharton'!$A$2:$A$785,'DATA Wharton'!$C$2:$C$785),"")</f>
        <v/>
      </c>
      <c r="I751">
        <f>IF(OR(G751="",H751=""),"",G751)</f>
        <v/>
      </c>
      <c r="J751">
        <f>IF(OR(I751="",H751=""),"",I751*H751)</f>
        <v/>
      </c>
      <c r="K751">
        <f>IF(G751="","Missing OEWS wage",IF(H751="","Missing Wharton SOC","Matched"))</f>
        <v/>
      </c>
    </row>
    <row r="752">
      <c r="A752" t="inlineStr">
        <is>
          <t>23</t>
        </is>
      </c>
      <c r="B752" t="inlineStr">
        <is>
          <t>Construction</t>
        </is>
      </c>
      <c r="C752" t="inlineStr">
        <is>
          <t>23-1011</t>
        </is>
      </c>
      <c r="D752" t="inlineStr">
        <is>
          <t>Lawyers</t>
        </is>
      </c>
      <c r="E752" t="n">
        <v>2170</v>
      </c>
      <c r="F752" t="n">
        <v>195210</v>
      </c>
      <c r="G752">
        <f>IF(OR(E752="",F752=""),"",E752*F752)</f>
        <v/>
      </c>
      <c r="H752" s="41">
        <f>IFERROR(XLOOKUP(C752,'DATA Wharton'!$A$2:$A$785,'DATA Wharton'!$C$2:$C$785),"")</f>
        <v/>
      </c>
      <c r="I752">
        <f>IF(OR(G752="",H752=""),"",G752)</f>
        <v/>
      </c>
      <c r="J752">
        <f>IF(OR(I752="",H752=""),"",I752*H752)</f>
        <v/>
      </c>
      <c r="K752">
        <f>IF(G752="","Missing OEWS wage",IF(H752="","Missing Wharton SOC","Matched"))</f>
        <v/>
      </c>
    </row>
    <row r="753">
      <c r="A753" t="inlineStr">
        <is>
          <t>23</t>
        </is>
      </c>
      <c r="B753" t="inlineStr">
        <is>
          <t>Construction</t>
        </is>
      </c>
      <c r="C753" t="inlineStr">
        <is>
          <t>23-2011</t>
        </is>
      </c>
      <c r="D753" t="inlineStr">
        <is>
          <t>Paralegals and Legal Assistants</t>
        </is>
      </c>
      <c r="E753" t="n">
        <v>390</v>
      </c>
      <c r="F753" t="n">
        <v>88120</v>
      </c>
      <c r="G753">
        <f>IF(OR(E753="",F753=""),"",E753*F753)</f>
        <v/>
      </c>
      <c r="H753" s="41">
        <f>IFERROR(XLOOKUP(C753,'DATA Wharton'!$A$2:$A$785,'DATA Wharton'!$C$2:$C$785),"")</f>
        <v/>
      </c>
      <c r="I753">
        <f>IF(OR(G753="",H753=""),"",G753)</f>
        <v/>
      </c>
      <c r="J753">
        <f>IF(OR(I753="",H753=""),"",I753*H753)</f>
        <v/>
      </c>
      <c r="K753">
        <f>IF(G753="","Missing OEWS wage",IF(H753="","Missing Wharton SOC","Matched"))</f>
        <v/>
      </c>
    </row>
    <row r="754">
      <c r="A754" t="inlineStr">
        <is>
          <t>23</t>
        </is>
      </c>
      <c r="B754" t="inlineStr">
        <is>
          <t>Construction</t>
        </is>
      </c>
      <c r="C754" t="inlineStr">
        <is>
          <t>23-2093</t>
        </is>
      </c>
      <c r="D754" t="inlineStr">
        <is>
          <t>Title Examiners, Abstractors, and Searchers</t>
        </is>
      </c>
      <c r="E754" t="n">
        <v>320</v>
      </c>
      <c r="F754" t="n">
        <v>77080</v>
      </c>
      <c r="G754">
        <f>IF(OR(E754="",F754=""),"",E754*F754)</f>
        <v/>
      </c>
      <c r="H754" s="41">
        <f>IFERROR(XLOOKUP(C754,'DATA Wharton'!$A$2:$A$785,'DATA Wharton'!$C$2:$C$785),"")</f>
        <v/>
      </c>
      <c r="I754">
        <f>IF(OR(G754="",H754=""),"",G754)</f>
        <v/>
      </c>
      <c r="J754">
        <f>IF(OR(I754="",H754=""),"",I754*H754)</f>
        <v/>
      </c>
      <c r="K754">
        <f>IF(G754="","Missing OEWS wage",IF(H754="","Missing Wharton SOC","Matched"))</f>
        <v/>
      </c>
    </row>
    <row r="755">
      <c r="A755" t="inlineStr">
        <is>
          <t>23</t>
        </is>
      </c>
      <c r="B755" t="inlineStr">
        <is>
          <t>Construction</t>
        </is>
      </c>
      <c r="C755" t="inlineStr">
        <is>
          <t>23-2099</t>
        </is>
      </c>
      <c r="D755" t="inlineStr">
        <is>
          <t>Legal Support Workers, All Other</t>
        </is>
      </c>
      <c r="E755" t="n">
        <v>30</v>
      </c>
      <c r="F755" t="n">
        <v>75610</v>
      </c>
      <c r="G755">
        <f>IF(OR(E755="",F755=""),"",E755*F755)</f>
        <v/>
      </c>
      <c r="H755" s="41">
        <f>IFERROR(XLOOKUP(C755,'DATA Wharton'!$A$2:$A$785,'DATA Wharton'!$C$2:$C$785),"")</f>
        <v/>
      </c>
      <c r="I755">
        <f>IF(OR(G755="",H755=""),"",G755)</f>
        <v/>
      </c>
      <c r="J755">
        <f>IF(OR(I755="",H755=""),"",I755*H755)</f>
        <v/>
      </c>
      <c r="K755">
        <f>IF(G755="","Missing OEWS wage",IF(H755="","Missing Wharton SOC","Matched"))</f>
        <v/>
      </c>
    </row>
    <row r="756">
      <c r="A756" t="inlineStr">
        <is>
          <t>23</t>
        </is>
      </c>
      <c r="B756" t="inlineStr">
        <is>
          <t>Construction</t>
        </is>
      </c>
      <c r="C756" t="inlineStr">
        <is>
          <t>25-9031</t>
        </is>
      </c>
      <c r="D756" t="inlineStr">
        <is>
          <t>Instructional Coordinators</t>
        </is>
      </c>
      <c r="F756" t="n">
        <v>113990</v>
      </c>
      <c r="G756">
        <f>IF(OR(E756="",F756=""),"",E756*F756)</f>
        <v/>
      </c>
      <c r="H756" s="41">
        <f>IFERROR(XLOOKUP(C756,'DATA Wharton'!$A$2:$A$785,'DATA Wharton'!$C$2:$C$785),"")</f>
        <v/>
      </c>
      <c r="I756">
        <f>IF(OR(G756="",H756=""),"",G756)</f>
        <v/>
      </c>
      <c r="J756">
        <f>IF(OR(I756="",H756=""),"",I756*H756)</f>
        <v/>
      </c>
      <c r="K756">
        <f>IF(G756="","Missing OEWS wage",IF(H756="","Missing Wharton SOC","Matched"))</f>
        <v/>
      </c>
    </row>
    <row r="757">
      <c r="A757" t="inlineStr">
        <is>
          <t>23</t>
        </is>
      </c>
      <c r="B757" t="inlineStr">
        <is>
          <t>Construction</t>
        </is>
      </c>
      <c r="C757" t="inlineStr">
        <is>
          <t>27-1011</t>
        </is>
      </c>
      <c r="D757" t="inlineStr">
        <is>
          <t>Art Directors</t>
        </is>
      </c>
      <c r="F757" t="n">
        <v>140890</v>
      </c>
      <c r="G757">
        <f>IF(OR(E757="",F757=""),"",E757*F757)</f>
        <v/>
      </c>
      <c r="H757" s="41">
        <f>IFERROR(XLOOKUP(C757,'DATA Wharton'!$A$2:$A$785,'DATA Wharton'!$C$2:$C$785),"")</f>
        <v/>
      </c>
      <c r="I757">
        <f>IF(OR(G757="",H757=""),"",G757)</f>
        <v/>
      </c>
      <c r="J757">
        <f>IF(OR(I757="",H757=""),"",I757*H757)</f>
        <v/>
      </c>
      <c r="K757">
        <f>IF(G757="","Missing OEWS wage",IF(H757="","Missing Wharton SOC","Matched"))</f>
        <v/>
      </c>
    </row>
    <row r="758">
      <c r="A758" t="inlineStr">
        <is>
          <t>23</t>
        </is>
      </c>
      <c r="B758" t="inlineStr">
        <is>
          <t>Construction</t>
        </is>
      </c>
      <c r="C758" t="inlineStr">
        <is>
          <t>27-1013</t>
        </is>
      </c>
      <c r="D758" t="inlineStr">
        <is>
          <t>Fine Artists, Including Painters, Sculptors, and Illustrators</t>
        </is>
      </c>
      <c r="F758" t="n">
        <v>64650</v>
      </c>
      <c r="G758">
        <f>IF(OR(E758="",F758=""),"",E758*F758)</f>
        <v/>
      </c>
      <c r="H758" s="41">
        <f>IFERROR(XLOOKUP(C758,'DATA Wharton'!$A$2:$A$785,'DATA Wharton'!$C$2:$C$785),"")</f>
        <v/>
      </c>
      <c r="I758">
        <f>IF(OR(G758="",H758=""),"",G758)</f>
        <v/>
      </c>
      <c r="J758">
        <f>IF(OR(I758="",H758=""),"",I758*H758)</f>
        <v/>
      </c>
      <c r="K758">
        <f>IF(G758="","Missing OEWS wage",IF(H758="","Missing Wharton SOC","Matched"))</f>
        <v/>
      </c>
    </row>
    <row r="759">
      <c r="A759" t="inlineStr">
        <is>
          <t>23</t>
        </is>
      </c>
      <c r="B759" t="inlineStr">
        <is>
          <t>Construction</t>
        </is>
      </c>
      <c r="C759" t="inlineStr">
        <is>
          <t>27-1019</t>
        </is>
      </c>
      <c r="D759" t="inlineStr">
        <is>
          <t>Artists and Related Workers, All Other</t>
        </is>
      </c>
      <c r="F759" t="n">
        <v>82100</v>
      </c>
      <c r="G759">
        <f>IF(OR(E759="",F759=""),"",E759*F759)</f>
        <v/>
      </c>
      <c r="H759" s="41">
        <f>IFERROR(XLOOKUP(C759,'DATA Wharton'!$A$2:$A$785,'DATA Wharton'!$C$2:$C$785),"")</f>
        <v/>
      </c>
      <c r="I759">
        <f>IF(OR(G759="",H759=""),"",G759)</f>
        <v/>
      </c>
      <c r="J759">
        <f>IF(OR(I759="",H759=""),"",I759*H759)</f>
        <v/>
      </c>
      <c r="K759">
        <f>IF(G759="","Missing OEWS wage",IF(H759="","Missing Wharton SOC","Matched"))</f>
        <v/>
      </c>
    </row>
    <row r="760">
      <c r="A760" t="inlineStr">
        <is>
          <t>23</t>
        </is>
      </c>
      <c r="B760" t="inlineStr">
        <is>
          <t>Construction</t>
        </is>
      </c>
      <c r="C760" t="inlineStr">
        <is>
          <t>27-1021</t>
        </is>
      </c>
      <c r="D760" t="inlineStr">
        <is>
          <t>Commercial and Industrial Designers</t>
        </is>
      </c>
      <c r="E760" t="n">
        <v>900</v>
      </c>
      <c r="F760" t="n">
        <v>82850</v>
      </c>
      <c r="G760">
        <f>IF(OR(E760="",F760=""),"",E760*F760)</f>
        <v/>
      </c>
      <c r="H760" s="41">
        <f>IFERROR(XLOOKUP(C760,'DATA Wharton'!$A$2:$A$785,'DATA Wharton'!$C$2:$C$785),"")</f>
        <v/>
      </c>
      <c r="I760">
        <f>IF(OR(G760="",H760=""),"",G760)</f>
        <v/>
      </c>
      <c r="J760">
        <f>IF(OR(I760="",H760=""),"",I760*H760)</f>
        <v/>
      </c>
      <c r="K760">
        <f>IF(G760="","Missing OEWS wage",IF(H760="","Missing Wharton SOC","Matched"))</f>
        <v/>
      </c>
    </row>
    <row r="761">
      <c r="A761" t="inlineStr">
        <is>
          <t>23</t>
        </is>
      </c>
      <c r="B761" t="inlineStr">
        <is>
          <t>Construction</t>
        </is>
      </c>
      <c r="C761" t="inlineStr">
        <is>
          <t>27-1024</t>
        </is>
      </c>
      <c r="D761" t="inlineStr">
        <is>
          <t>Graphic Designers</t>
        </is>
      </c>
      <c r="E761" t="n">
        <v>1120</v>
      </c>
      <c r="F761" t="n">
        <v>68090</v>
      </c>
      <c r="G761">
        <f>IF(OR(E761="",F761=""),"",E761*F761)</f>
        <v/>
      </c>
      <c r="H761" s="41">
        <f>IFERROR(XLOOKUP(C761,'DATA Wharton'!$A$2:$A$785,'DATA Wharton'!$C$2:$C$785),"")</f>
        <v/>
      </c>
      <c r="I761">
        <f>IF(OR(G761="",H761=""),"",G761)</f>
        <v/>
      </c>
      <c r="J761">
        <f>IF(OR(I761="",H761=""),"",I761*H761)</f>
        <v/>
      </c>
      <c r="K761">
        <f>IF(G761="","Missing OEWS wage",IF(H761="","Missing Wharton SOC","Matched"))</f>
        <v/>
      </c>
    </row>
    <row r="762">
      <c r="A762" t="inlineStr">
        <is>
          <t>23</t>
        </is>
      </c>
      <c r="B762" t="inlineStr">
        <is>
          <t>Construction</t>
        </is>
      </c>
      <c r="C762" t="inlineStr">
        <is>
          <t>27-1025</t>
        </is>
      </c>
      <c r="D762" t="inlineStr">
        <is>
          <t>Interior Designers</t>
        </is>
      </c>
      <c r="E762" t="n">
        <v>6230</v>
      </c>
      <c r="F762" t="n">
        <v>70350</v>
      </c>
      <c r="G762">
        <f>IF(OR(E762="",F762=""),"",E762*F762)</f>
        <v/>
      </c>
      <c r="H762" s="41">
        <f>IFERROR(XLOOKUP(C762,'DATA Wharton'!$A$2:$A$785,'DATA Wharton'!$C$2:$C$785),"")</f>
        <v/>
      </c>
      <c r="I762">
        <f>IF(OR(G762="",H762=""),"",G762)</f>
        <v/>
      </c>
      <c r="J762">
        <f>IF(OR(I762="",H762=""),"",I762*H762)</f>
        <v/>
      </c>
      <c r="K762">
        <f>IF(G762="","Missing OEWS wage",IF(H762="","Missing Wharton SOC","Matched"))</f>
        <v/>
      </c>
    </row>
    <row r="763">
      <c r="A763" t="inlineStr">
        <is>
          <t>23</t>
        </is>
      </c>
      <c r="B763" t="inlineStr">
        <is>
          <t>Construction</t>
        </is>
      </c>
      <c r="C763" t="inlineStr">
        <is>
          <t>27-1026</t>
        </is>
      </c>
      <c r="D763" t="inlineStr">
        <is>
          <t>Merchandise Displayers and Window Trimmers</t>
        </is>
      </c>
      <c r="F763" t="n">
        <v>39080</v>
      </c>
      <c r="G763">
        <f>IF(OR(E763="",F763=""),"",E763*F763)</f>
        <v/>
      </c>
      <c r="H763" s="41">
        <f>IFERROR(XLOOKUP(C763,'DATA Wharton'!$A$2:$A$785,'DATA Wharton'!$C$2:$C$785),"")</f>
        <v/>
      </c>
      <c r="I763">
        <f>IF(OR(G763="",H763=""),"",G763)</f>
        <v/>
      </c>
      <c r="J763">
        <f>IF(OR(I763="",H763=""),"",I763*H763)</f>
        <v/>
      </c>
      <c r="K763">
        <f>IF(G763="","Missing OEWS wage",IF(H763="","Missing Wharton SOC","Matched"))</f>
        <v/>
      </c>
    </row>
    <row r="764">
      <c r="A764" t="inlineStr">
        <is>
          <t>23</t>
        </is>
      </c>
      <c r="B764" t="inlineStr">
        <is>
          <t>Construction</t>
        </is>
      </c>
      <c r="C764" t="inlineStr">
        <is>
          <t>27-1029</t>
        </is>
      </c>
      <c r="D764" t="inlineStr">
        <is>
          <t>Designers, All Other</t>
        </is>
      </c>
      <c r="E764" t="n">
        <v>930</v>
      </c>
      <c r="F764" t="n">
        <v>77220</v>
      </c>
      <c r="G764">
        <f>IF(OR(E764="",F764=""),"",E764*F764)</f>
        <v/>
      </c>
      <c r="H764" s="41">
        <f>IFERROR(XLOOKUP(C764,'DATA Wharton'!$A$2:$A$785,'DATA Wharton'!$C$2:$C$785),"")</f>
        <v/>
      </c>
      <c r="I764">
        <f>IF(OR(G764="",H764=""),"",G764)</f>
        <v/>
      </c>
      <c r="J764">
        <f>IF(OR(I764="",H764=""),"",I764*H764)</f>
        <v/>
      </c>
      <c r="K764">
        <f>IF(G764="","Missing OEWS wage",IF(H764="","Missing Wharton SOC","Matched"))</f>
        <v/>
      </c>
    </row>
    <row r="765">
      <c r="A765" t="inlineStr">
        <is>
          <t>23</t>
        </is>
      </c>
      <c r="B765" t="inlineStr">
        <is>
          <t>Construction</t>
        </is>
      </c>
      <c r="C765" t="inlineStr">
        <is>
          <t>27-2012</t>
        </is>
      </c>
      <c r="D765" t="inlineStr">
        <is>
          <t>Producers and Directors</t>
        </is>
      </c>
      <c r="E765" t="n">
        <v>50</v>
      </c>
      <c r="F765" t="n">
        <v>89780</v>
      </c>
      <c r="G765">
        <f>IF(OR(E765="",F765=""),"",E765*F765)</f>
        <v/>
      </c>
      <c r="H765" s="41">
        <f>IFERROR(XLOOKUP(C765,'DATA Wharton'!$A$2:$A$785,'DATA Wharton'!$C$2:$C$785),"")</f>
        <v/>
      </c>
      <c r="I765">
        <f>IF(OR(G765="",H765=""),"",G765)</f>
        <v/>
      </c>
      <c r="J765">
        <f>IF(OR(I765="",H765=""),"",I765*H765)</f>
        <v/>
      </c>
      <c r="K765">
        <f>IF(G765="","Missing OEWS wage",IF(H765="","Missing Wharton SOC","Matched"))</f>
        <v/>
      </c>
    </row>
    <row r="766">
      <c r="A766" t="inlineStr">
        <is>
          <t>23</t>
        </is>
      </c>
      <c r="B766" t="inlineStr">
        <is>
          <t>Construction</t>
        </is>
      </c>
      <c r="C766" t="inlineStr">
        <is>
          <t>27-3031</t>
        </is>
      </c>
      <c r="D766" t="inlineStr">
        <is>
          <t>Public Relations Specialists</t>
        </is>
      </c>
      <c r="E766" t="n">
        <v>2000</v>
      </c>
      <c r="F766" t="n">
        <v>62440</v>
      </c>
      <c r="G766">
        <f>IF(OR(E766="",F766=""),"",E766*F766)</f>
        <v/>
      </c>
      <c r="H766" s="41">
        <f>IFERROR(XLOOKUP(C766,'DATA Wharton'!$A$2:$A$785,'DATA Wharton'!$C$2:$C$785),"")</f>
        <v/>
      </c>
      <c r="I766">
        <f>IF(OR(G766="",H766=""),"",G766)</f>
        <v/>
      </c>
      <c r="J766">
        <f>IF(OR(I766="",H766=""),"",I766*H766)</f>
        <v/>
      </c>
      <c r="K766">
        <f>IF(G766="","Missing OEWS wage",IF(H766="","Missing Wharton SOC","Matched"))</f>
        <v/>
      </c>
    </row>
    <row r="767">
      <c r="A767" t="inlineStr">
        <is>
          <t>23</t>
        </is>
      </c>
      <c r="B767" t="inlineStr">
        <is>
          <t>Construction</t>
        </is>
      </c>
      <c r="C767" t="inlineStr">
        <is>
          <t>27-3042</t>
        </is>
      </c>
      <c r="D767" t="inlineStr">
        <is>
          <t>Technical Writers</t>
        </is>
      </c>
      <c r="F767" t="n">
        <v>87820</v>
      </c>
      <c r="G767">
        <f>IF(OR(E767="",F767=""),"",E767*F767)</f>
        <v/>
      </c>
      <c r="H767" s="41">
        <f>IFERROR(XLOOKUP(C767,'DATA Wharton'!$A$2:$A$785,'DATA Wharton'!$C$2:$C$785),"")</f>
        <v/>
      </c>
      <c r="I767">
        <f>IF(OR(G767="",H767=""),"",G767)</f>
        <v/>
      </c>
      <c r="J767">
        <f>IF(OR(I767="",H767=""),"",I767*H767)</f>
        <v/>
      </c>
      <c r="K767">
        <f>IF(G767="","Missing OEWS wage",IF(H767="","Missing Wharton SOC","Matched"))</f>
        <v/>
      </c>
    </row>
    <row r="768">
      <c r="A768" t="inlineStr">
        <is>
          <t>23</t>
        </is>
      </c>
      <c r="B768" t="inlineStr">
        <is>
          <t>Construction</t>
        </is>
      </c>
      <c r="C768" t="inlineStr">
        <is>
          <t>27-4011</t>
        </is>
      </c>
      <c r="D768" t="inlineStr">
        <is>
          <t>Audio and Video Technicians</t>
        </is>
      </c>
      <c r="E768" t="n">
        <v>1220</v>
      </c>
      <c r="F768" t="n">
        <v>58420</v>
      </c>
      <c r="G768">
        <f>IF(OR(E768="",F768=""),"",E768*F768)</f>
        <v/>
      </c>
      <c r="H768" s="41">
        <f>IFERROR(XLOOKUP(C768,'DATA Wharton'!$A$2:$A$785,'DATA Wharton'!$C$2:$C$785),"")</f>
        <v/>
      </c>
      <c r="I768">
        <f>IF(OR(G768="",H768=""),"",G768)</f>
        <v/>
      </c>
      <c r="J768">
        <f>IF(OR(I768="",H768=""),"",I768*H768)</f>
        <v/>
      </c>
      <c r="K768">
        <f>IF(G768="","Missing OEWS wage",IF(H768="","Missing Wharton SOC","Matched"))</f>
        <v/>
      </c>
    </row>
    <row r="769">
      <c r="A769" t="inlineStr">
        <is>
          <t>23</t>
        </is>
      </c>
      <c r="B769" t="inlineStr">
        <is>
          <t>Construction</t>
        </is>
      </c>
      <c r="C769" t="inlineStr">
        <is>
          <t>27-4014</t>
        </is>
      </c>
      <c r="D769" t="inlineStr">
        <is>
          <t>Sound Engineering Technicians</t>
        </is>
      </c>
      <c r="F769" t="n">
        <v>80180</v>
      </c>
      <c r="G769">
        <f>IF(OR(E769="",F769=""),"",E769*F769)</f>
        <v/>
      </c>
      <c r="H769" s="41">
        <f>IFERROR(XLOOKUP(C769,'DATA Wharton'!$A$2:$A$785,'DATA Wharton'!$C$2:$C$785),"")</f>
        <v/>
      </c>
      <c r="I769">
        <f>IF(OR(G769="",H769=""),"",G769)</f>
        <v/>
      </c>
      <c r="J769">
        <f>IF(OR(I769="",H769=""),"",I769*H769)</f>
        <v/>
      </c>
      <c r="K769">
        <f>IF(G769="","Missing OEWS wage",IF(H769="","Missing Wharton SOC","Matched"))</f>
        <v/>
      </c>
    </row>
    <row r="770">
      <c r="A770" t="inlineStr">
        <is>
          <t>23</t>
        </is>
      </c>
      <c r="B770" t="inlineStr">
        <is>
          <t>Construction</t>
        </is>
      </c>
      <c r="C770" t="inlineStr">
        <is>
          <t>27-4015</t>
        </is>
      </c>
      <c r="D770" t="inlineStr">
        <is>
          <t>Lighting Technicians</t>
        </is>
      </c>
      <c r="E770" t="n">
        <v>650</v>
      </c>
      <c r="F770" t="n">
        <v>58090</v>
      </c>
      <c r="G770">
        <f>IF(OR(E770="",F770=""),"",E770*F770)</f>
        <v/>
      </c>
      <c r="H770" s="41">
        <f>IFERROR(XLOOKUP(C770,'DATA Wharton'!$A$2:$A$785,'DATA Wharton'!$C$2:$C$785),"")</f>
        <v/>
      </c>
      <c r="I770">
        <f>IF(OR(G770="",H770=""),"",G770)</f>
        <v/>
      </c>
      <c r="J770">
        <f>IF(OR(I770="",H770=""),"",I770*H770)</f>
        <v/>
      </c>
      <c r="K770">
        <f>IF(G770="","Missing OEWS wage",IF(H770="","Missing Wharton SOC","Matched"))</f>
        <v/>
      </c>
    </row>
    <row r="771">
      <c r="A771" t="inlineStr">
        <is>
          <t>23</t>
        </is>
      </c>
      <c r="B771" t="inlineStr">
        <is>
          <t>Construction</t>
        </is>
      </c>
      <c r="C771" t="inlineStr">
        <is>
          <t>27-4021</t>
        </is>
      </c>
      <c r="D771" t="inlineStr">
        <is>
          <t>Photographers</t>
        </is>
      </c>
      <c r="E771" t="n">
        <v>40</v>
      </c>
      <c r="F771" t="n">
        <v>69750</v>
      </c>
      <c r="G771">
        <f>IF(OR(E771="",F771=""),"",E771*F771)</f>
        <v/>
      </c>
      <c r="H771" s="41">
        <f>IFERROR(XLOOKUP(C771,'DATA Wharton'!$A$2:$A$785,'DATA Wharton'!$C$2:$C$785),"")</f>
        <v/>
      </c>
      <c r="I771">
        <f>IF(OR(G771="",H771=""),"",G771)</f>
        <v/>
      </c>
      <c r="J771">
        <f>IF(OR(I771="",H771=""),"",I771*H771)</f>
        <v/>
      </c>
      <c r="K771">
        <f>IF(G771="","Missing OEWS wage",IF(H771="","Missing Wharton SOC","Matched"))</f>
        <v/>
      </c>
    </row>
    <row r="772">
      <c r="A772" t="inlineStr">
        <is>
          <t>23</t>
        </is>
      </c>
      <c r="B772" t="inlineStr">
        <is>
          <t>Construction</t>
        </is>
      </c>
      <c r="C772" t="inlineStr">
        <is>
          <t>27-4031</t>
        </is>
      </c>
      <c r="D772" t="inlineStr">
        <is>
          <t>Camera Operators, Television, Video, and Film</t>
        </is>
      </c>
      <c r="E772" t="n">
        <v>60</v>
      </c>
      <c r="F772" t="n">
        <v>74430</v>
      </c>
      <c r="G772">
        <f>IF(OR(E772="",F772=""),"",E772*F772)</f>
        <v/>
      </c>
      <c r="H772" s="41">
        <f>IFERROR(XLOOKUP(C772,'DATA Wharton'!$A$2:$A$785,'DATA Wharton'!$C$2:$C$785),"")</f>
        <v/>
      </c>
      <c r="I772">
        <f>IF(OR(G772="",H772=""),"",G772)</f>
        <v/>
      </c>
      <c r="J772">
        <f>IF(OR(I772="",H772=""),"",I772*H772)</f>
        <v/>
      </c>
      <c r="K772">
        <f>IF(G772="","Missing OEWS wage",IF(H772="","Missing Wharton SOC","Matched"))</f>
        <v/>
      </c>
    </row>
    <row r="773">
      <c r="A773" t="inlineStr">
        <is>
          <t>23</t>
        </is>
      </c>
      <c r="B773" t="inlineStr">
        <is>
          <t>Construction</t>
        </is>
      </c>
      <c r="C773" t="inlineStr">
        <is>
          <t>31-1120</t>
        </is>
      </c>
      <c r="D773" t="inlineStr">
        <is>
          <t>Home Health and Personal Care Aides</t>
        </is>
      </c>
      <c r="E773" t="n">
        <v>170</v>
      </c>
      <c r="F773" t="n">
        <v>39970</v>
      </c>
      <c r="G773">
        <f>IF(OR(E773="",F773=""),"",E773*F773)</f>
        <v/>
      </c>
      <c r="H773" s="41">
        <f>IFERROR(XLOOKUP(C773,'DATA Wharton'!$A$2:$A$785,'DATA Wharton'!$C$2:$C$785),"")</f>
        <v/>
      </c>
      <c r="I773">
        <f>IF(OR(G773="",H773=""),"",G773)</f>
        <v/>
      </c>
      <c r="J773">
        <f>IF(OR(I773="",H773=""),"",I773*H773)</f>
        <v/>
      </c>
      <c r="K773">
        <f>IF(G773="","Missing OEWS wage",IF(H773="","Missing Wharton SOC","Matched"))</f>
        <v/>
      </c>
    </row>
    <row r="774">
      <c r="A774" t="inlineStr">
        <is>
          <t>23</t>
        </is>
      </c>
      <c r="B774" t="inlineStr">
        <is>
          <t>Construction</t>
        </is>
      </c>
      <c r="C774" t="inlineStr">
        <is>
          <t>33-1021</t>
        </is>
      </c>
      <c r="D774" t="inlineStr">
        <is>
          <t>First-Line Supervisors of Firefighting and Prevention Workers</t>
        </is>
      </c>
      <c r="E774" t="n">
        <v>40</v>
      </c>
      <c r="F774" t="n">
        <v>70720</v>
      </c>
      <c r="G774">
        <f>IF(OR(E774="",F774=""),"",E774*F774)</f>
        <v/>
      </c>
      <c r="H774" s="41">
        <f>IFERROR(XLOOKUP(C774,'DATA Wharton'!$A$2:$A$785,'DATA Wharton'!$C$2:$C$785),"")</f>
        <v/>
      </c>
      <c r="I774">
        <f>IF(OR(G774="",H774=""),"",G774)</f>
        <v/>
      </c>
      <c r="J774">
        <f>IF(OR(I774="",H774=""),"",I774*H774)</f>
        <v/>
      </c>
      <c r="K774">
        <f>IF(G774="","Missing OEWS wage",IF(H774="","Missing Wharton SOC","Matched"))</f>
        <v/>
      </c>
    </row>
    <row r="775">
      <c r="A775" t="inlineStr">
        <is>
          <t>23</t>
        </is>
      </c>
      <c r="B775" t="inlineStr">
        <is>
          <t>Construction</t>
        </is>
      </c>
      <c r="C775" t="inlineStr">
        <is>
          <t>33-1091</t>
        </is>
      </c>
      <c r="D775" t="inlineStr">
        <is>
          <t>First-Line Supervisors of Security Workers</t>
        </is>
      </c>
      <c r="E775" t="n">
        <v>30</v>
      </c>
      <c r="F775" t="n">
        <v>74120</v>
      </c>
      <c r="G775">
        <f>IF(OR(E775="",F775=""),"",E775*F775)</f>
        <v/>
      </c>
      <c r="H775" s="41">
        <f>IFERROR(XLOOKUP(C775,'DATA Wharton'!$A$2:$A$785,'DATA Wharton'!$C$2:$C$785),"")</f>
        <v/>
      </c>
      <c r="I775">
        <f>IF(OR(G775="",H775=""),"",G775)</f>
        <v/>
      </c>
      <c r="J775">
        <f>IF(OR(I775="",H775=""),"",I775*H775)</f>
        <v/>
      </c>
      <c r="K775">
        <f>IF(G775="","Missing OEWS wage",IF(H775="","Missing Wharton SOC","Matched"))</f>
        <v/>
      </c>
    </row>
    <row r="776">
      <c r="A776" t="inlineStr">
        <is>
          <t>23</t>
        </is>
      </c>
      <c r="B776" t="inlineStr">
        <is>
          <t>Construction</t>
        </is>
      </c>
      <c r="C776" t="inlineStr">
        <is>
          <t>33-1099</t>
        </is>
      </c>
      <c r="D776" t="inlineStr">
        <is>
          <t>First-Line Supervisors of Protective Service Workers, All Other</t>
        </is>
      </c>
      <c r="E776" t="n">
        <v>340</v>
      </c>
      <c r="F776" t="n">
        <v>80920</v>
      </c>
      <c r="G776">
        <f>IF(OR(E776="",F776=""),"",E776*F776)</f>
        <v/>
      </c>
      <c r="H776" s="41">
        <f>IFERROR(XLOOKUP(C776,'DATA Wharton'!$A$2:$A$785,'DATA Wharton'!$C$2:$C$785),"")</f>
        <v/>
      </c>
      <c r="I776">
        <f>IF(OR(G776="",H776=""),"",G776)</f>
        <v/>
      </c>
      <c r="J776">
        <f>IF(OR(I776="",H776=""),"",I776*H776)</f>
        <v/>
      </c>
      <c r="K776">
        <f>IF(G776="","Missing OEWS wage",IF(H776="","Missing Wharton SOC","Matched"))</f>
        <v/>
      </c>
    </row>
    <row r="777">
      <c r="A777" t="inlineStr">
        <is>
          <t>23</t>
        </is>
      </c>
      <c r="B777" t="inlineStr">
        <is>
          <t>Construction</t>
        </is>
      </c>
      <c r="C777" t="inlineStr">
        <is>
          <t>33-2021</t>
        </is>
      </c>
      <c r="D777" t="inlineStr">
        <is>
          <t>Fire Inspectors and Investigators</t>
        </is>
      </c>
      <c r="F777" t="n">
        <v>55690</v>
      </c>
      <c r="G777">
        <f>IF(OR(E777="",F777=""),"",E777*F777)</f>
        <v/>
      </c>
      <c r="H777" s="41">
        <f>IFERROR(XLOOKUP(C777,'DATA Wharton'!$A$2:$A$785,'DATA Wharton'!$C$2:$C$785),"")</f>
        <v/>
      </c>
      <c r="I777">
        <f>IF(OR(G777="",H777=""),"",G777)</f>
        <v/>
      </c>
      <c r="J777">
        <f>IF(OR(I777="",H777=""),"",I777*H777)</f>
        <v/>
      </c>
      <c r="K777">
        <f>IF(G777="","Missing OEWS wage",IF(H777="","Missing Wharton SOC","Matched"))</f>
        <v/>
      </c>
    </row>
    <row r="778">
      <c r="A778" t="inlineStr">
        <is>
          <t>23</t>
        </is>
      </c>
      <c r="B778" t="inlineStr">
        <is>
          <t>Construction</t>
        </is>
      </c>
      <c r="C778" t="inlineStr">
        <is>
          <t>33-9032</t>
        </is>
      </c>
      <c r="D778" t="inlineStr">
        <is>
          <t>Security Guards</t>
        </is>
      </c>
      <c r="E778" t="n">
        <v>1520</v>
      </c>
      <c r="F778" t="n">
        <v>49940</v>
      </c>
      <c r="G778">
        <f>IF(OR(E778="",F778=""),"",E778*F778)</f>
        <v/>
      </c>
      <c r="H778" s="41">
        <f>IFERROR(XLOOKUP(C778,'DATA Wharton'!$A$2:$A$785,'DATA Wharton'!$C$2:$C$785),"")</f>
        <v/>
      </c>
      <c r="I778">
        <f>IF(OR(G778="",H778=""),"",G778)</f>
        <v/>
      </c>
      <c r="J778">
        <f>IF(OR(I778="",H778=""),"",I778*H778)</f>
        <v/>
      </c>
      <c r="K778">
        <f>IF(G778="","Missing OEWS wage",IF(H778="","Missing Wharton SOC","Matched"))</f>
        <v/>
      </c>
    </row>
    <row r="779">
      <c r="A779" t="inlineStr">
        <is>
          <t>23</t>
        </is>
      </c>
      <c r="B779" t="inlineStr">
        <is>
          <t>Construction</t>
        </is>
      </c>
      <c r="C779" t="inlineStr">
        <is>
          <t>33-9091</t>
        </is>
      </c>
      <c r="D779" t="inlineStr">
        <is>
          <t>Crossing Guards and Flaggers</t>
        </is>
      </c>
      <c r="E779" t="n">
        <v>6060</v>
      </c>
      <c r="F779" t="n">
        <v>52490</v>
      </c>
      <c r="G779">
        <f>IF(OR(E779="",F779=""),"",E779*F779)</f>
        <v/>
      </c>
      <c r="H779" s="41">
        <f>IFERROR(XLOOKUP(C779,'DATA Wharton'!$A$2:$A$785,'DATA Wharton'!$C$2:$C$785),"")</f>
        <v/>
      </c>
      <c r="I779">
        <f>IF(OR(G779="",H779=""),"",G779)</f>
        <v/>
      </c>
      <c r="J779">
        <f>IF(OR(I779="",H779=""),"",I779*H779)</f>
        <v/>
      </c>
      <c r="K779">
        <f>IF(G779="","Missing OEWS wage",IF(H779="","Missing Wharton SOC","Matched"))</f>
        <v/>
      </c>
    </row>
    <row r="780">
      <c r="A780" t="inlineStr">
        <is>
          <t>23</t>
        </is>
      </c>
      <c r="B780" t="inlineStr">
        <is>
          <t>Construction</t>
        </is>
      </c>
      <c r="C780" t="inlineStr">
        <is>
          <t>33-9099</t>
        </is>
      </c>
      <c r="D780" t="inlineStr">
        <is>
          <t>Protective Service Workers, All Other</t>
        </is>
      </c>
      <c r="E780" t="n">
        <v>30</v>
      </c>
      <c r="F780" t="n">
        <v>47310</v>
      </c>
      <c r="G780">
        <f>IF(OR(E780="",F780=""),"",E780*F780)</f>
        <v/>
      </c>
      <c r="H780" s="41">
        <f>IFERROR(XLOOKUP(C780,'DATA Wharton'!$A$2:$A$785,'DATA Wharton'!$C$2:$C$785),"")</f>
        <v/>
      </c>
      <c r="I780">
        <f>IF(OR(G780="",H780=""),"",G780)</f>
        <v/>
      </c>
      <c r="J780">
        <f>IF(OR(I780="",H780=""),"",I780*H780)</f>
        <v/>
      </c>
      <c r="K780">
        <f>IF(G780="","Missing OEWS wage",IF(H780="","Missing Wharton SOC","Matched"))</f>
        <v/>
      </c>
    </row>
    <row r="781">
      <c r="A781" t="inlineStr">
        <is>
          <t>23</t>
        </is>
      </c>
      <c r="B781" t="inlineStr">
        <is>
          <t>Construction</t>
        </is>
      </c>
      <c r="C781" t="inlineStr">
        <is>
          <t>35-1011</t>
        </is>
      </c>
      <c r="D781" t="inlineStr">
        <is>
          <t>Chefs and Head Cooks</t>
        </is>
      </c>
      <c r="E781" t="n">
        <v>140</v>
      </c>
      <c r="F781" t="n">
        <v>69410</v>
      </c>
      <c r="G781">
        <f>IF(OR(E781="",F781=""),"",E781*F781)</f>
        <v/>
      </c>
      <c r="H781" s="41">
        <f>IFERROR(XLOOKUP(C781,'DATA Wharton'!$A$2:$A$785,'DATA Wharton'!$C$2:$C$785),"")</f>
        <v/>
      </c>
      <c r="I781">
        <f>IF(OR(G781="",H781=""),"",G781)</f>
        <v/>
      </c>
      <c r="J781">
        <f>IF(OR(I781="",H781=""),"",I781*H781)</f>
        <v/>
      </c>
      <c r="K781">
        <f>IF(G781="","Missing OEWS wage",IF(H781="","Missing Wharton SOC","Matched"))</f>
        <v/>
      </c>
    </row>
    <row r="782">
      <c r="A782" t="inlineStr">
        <is>
          <t>23</t>
        </is>
      </c>
      <c r="B782" t="inlineStr">
        <is>
          <t>Construction</t>
        </is>
      </c>
      <c r="C782" t="inlineStr">
        <is>
          <t>35-1012</t>
        </is>
      </c>
      <c r="D782" t="inlineStr">
        <is>
          <t>First-Line Supervisors of Food Preparation and Serving Workers</t>
        </is>
      </c>
      <c r="E782" t="n">
        <v>100</v>
      </c>
      <c r="F782" t="n">
        <v>47830</v>
      </c>
      <c r="G782">
        <f>IF(OR(E782="",F782=""),"",E782*F782)</f>
        <v/>
      </c>
      <c r="H782" s="41">
        <f>IFERROR(XLOOKUP(C782,'DATA Wharton'!$A$2:$A$785,'DATA Wharton'!$C$2:$C$785),"")</f>
        <v/>
      </c>
      <c r="I782">
        <f>IF(OR(G782="",H782=""),"",G782)</f>
        <v/>
      </c>
      <c r="J782">
        <f>IF(OR(I782="",H782=""),"",I782*H782)</f>
        <v/>
      </c>
      <c r="K782">
        <f>IF(G782="","Missing OEWS wage",IF(H782="","Missing Wharton SOC","Matched"))</f>
        <v/>
      </c>
    </row>
    <row r="783">
      <c r="A783" t="inlineStr">
        <is>
          <t>23</t>
        </is>
      </c>
      <c r="B783" t="inlineStr">
        <is>
          <t>Construction</t>
        </is>
      </c>
      <c r="C783" t="inlineStr">
        <is>
          <t>35-2012</t>
        </is>
      </c>
      <c r="D783" t="inlineStr">
        <is>
          <t>Cooks, Institution and Cafeteria</t>
        </is>
      </c>
      <c r="E783" t="n">
        <v>810</v>
      </c>
      <c r="F783" t="n">
        <v>25960</v>
      </c>
      <c r="G783">
        <f>IF(OR(E783="",F783=""),"",E783*F783)</f>
        <v/>
      </c>
      <c r="H783" s="41">
        <f>IFERROR(XLOOKUP(C783,'DATA Wharton'!$A$2:$A$785,'DATA Wharton'!$C$2:$C$785),"")</f>
        <v/>
      </c>
      <c r="I783">
        <f>IF(OR(G783="",H783=""),"",G783)</f>
        <v/>
      </c>
      <c r="J783">
        <f>IF(OR(I783="",H783=""),"",I783*H783)</f>
        <v/>
      </c>
      <c r="K783">
        <f>IF(G783="","Missing OEWS wage",IF(H783="","Missing Wharton SOC","Matched"))</f>
        <v/>
      </c>
    </row>
    <row r="784">
      <c r="A784" t="inlineStr">
        <is>
          <t>23</t>
        </is>
      </c>
      <c r="B784" t="inlineStr">
        <is>
          <t>Construction</t>
        </is>
      </c>
      <c r="C784" t="inlineStr">
        <is>
          <t>35-2014</t>
        </is>
      </c>
      <c r="D784" t="inlineStr">
        <is>
          <t>Cooks, Restaurant</t>
        </is>
      </c>
      <c r="E784" t="n">
        <v>100</v>
      </c>
      <c r="F784" t="n">
        <v>42400</v>
      </c>
      <c r="G784">
        <f>IF(OR(E784="",F784=""),"",E784*F784)</f>
        <v/>
      </c>
      <c r="H784" s="41">
        <f>IFERROR(XLOOKUP(C784,'DATA Wharton'!$A$2:$A$785,'DATA Wharton'!$C$2:$C$785),"")</f>
        <v/>
      </c>
      <c r="I784">
        <f>IF(OR(G784="",H784=""),"",G784)</f>
        <v/>
      </c>
      <c r="J784">
        <f>IF(OR(I784="",H784=""),"",I784*H784)</f>
        <v/>
      </c>
      <c r="K784">
        <f>IF(G784="","Missing OEWS wage",IF(H784="","Missing Wharton SOC","Matched"))</f>
        <v/>
      </c>
    </row>
    <row r="785">
      <c r="A785" t="inlineStr">
        <is>
          <t>23</t>
        </is>
      </c>
      <c r="B785" t="inlineStr">
        <is>
          <t>Construction</t>
        </is>
      </c>
      <c r="C785" t="inlineStr">
        <is>
          <t>35-2021</t>
        </is>
      </c>
      <c r="D785" t="inlineStr">
        <is>
          <t>Food Preparation Workers</t>
        </is>
      </c>
      <c r="E785" t="n">
        <v>110</v>
      </c>
      <c r="F785" t="n">
        <v>33510</v>
      </c>
      <c r="G785">
        <f>IF(OR(E785="",F785=""),"",E785*F785)</f>
        <v/>
      </c>
      <c r="H785" s="41">
        <f>IFERROR(XLOOKUP(C785,'DATA Wharton'!$A$2:$A$785,'DATA Wharton'!$C$2:$C$785),"")</f>
        <v/>
      </c>
      <c r="I785">
        <f>IF(OR(G785="",H785=""),"",G785)</f>
        <v/>
      </c>
      <c r="J785">
        <f>IF(OR(I785="",H785=""),"",I785*H785)</f>
        <v/>
      </c>
      <c r="K785">
        <f>IF(G785="","Missing OEWS wage",IF(H785="","Missing Wharton SOC","Matched"))</f>
        <v/>
      </c>
    </row>
    <row r="786">
      <c r="A786" t="inlineStr">
        <is>
          <t>23</t>
        </is>
      </c>
      <c r="B786" t="inlineStr">
        <is>
          <t>Construction</t>
        </is>
      </c>
      <c r="C786" t="inlineStr">
        <is>
          <t>35-3023</t>
        </is>
      </c>
      <c r="D786" t="inlineStr">
        <is>
          <t>Fast Food and Counter Workers</t>
        </is>
      </c>
      <c r="F786" t="n">
        <v>33650</v>
      </c>
      <c r="G786">
        <f>IF(OR(E786="",F786=""),"",E786*F786)</f>
        <v/>
      </c>
      <c r="H786" s="41">
        <f>IFERROR(XLOOKUP(C786,'DATA Wharton'!$A$2:$A$785,'DATA Wharton'!$C$2:$C$785),"")</f>
        <v/>
      </c>
      <c r="I786">
        <f>IF(OR(G786="",H786=""),"",G786)</f>
        <v/>
      </c>
      <c r="J786">
        <f>IF(OR(I786="",H786=""),"",I786*H786)</f>
        <v/>
      </c>
      <c r="K786">
        <f>IF(G786="","Missing OEWS wage",IF(H786="","Missing Wharton SOC","Matched"))</f>
        <v/>
      </c>
    </row>
    <row r="787">
      <c r="A787" t="inlineStr">
        <is>
          <t>23</t>
        </is>
      </c>
      <c r="B787" t="inlineStr">
        <is>
          <t>Construction</t>
        </is>
      </c>
      <c r="C787" t="inlineStr">
        <is>
          <t>35-3031</t>
        </is>
      </c>
      <c r="D787" t="inlineStr">
        <is>
          <t>Waiters and Waitresses</t>
        </is>
      </c>
      <c r="E787" t="n">
        <v>40</v>
      </c>
      <c r="F787" t="n">
        <v>37930</v>
      </c>
      <c r="G787">
        <f>IF(OR(E787="",F787=""),"",E787*F787)</f>
        <v/>
      </c>
      <c r="H787" s="41">
        <f>IFERROR(XLOOKUP(C787,'DATA Wharton'!$A$2:$A$785,'DATA Wharton'!$C$2:$C$785),"")</f>
        <v/>
      </c>
      <c r="I787">
        <f>IF(OR(G787="",H787=""),"",G787)</f>
        <v/>
      </c>
      <c r="J787">
        <f>IF(OR(I787="",H787=""),"",I787*H787)</f>
        <v/>
      </c>
      <c r="K787">
        <f>IF(G787="","Missing OEWS wage",IF(H787="","Missing Wharton SOC","Matched"))</f>
        <v/>
      </c>
    </row>
    <row r="788">
      <c r="A788" t="inlineStr">
        <is>
          <t>23</t>
        </is>
      </c>
      <c r="B788" t="inlineStr">
        <is>
          <t>Construction</t>
        </is>
      </c>
      <c r="C788" t="inlineStr">
        <is>
          <t>37-1011</t>
        </is>
      </c>
      <c r="D788" t="inlineStr">
        <is>
          <t>First-Line Supervisors of Housekeeping and Janitorial Workers</t>
        </is>
      </c>
      <c r="E788" t="n">
        <v>1100</v>
      </c>
      <c r="F788" t="n">
        <v>69280</v>
      </c>
      <c r="G788">
        <f>IF(OR(E788="",F788=""),"",E788*F788)</f>
        <v/>
      </c>
      <c r="H788" s="41">
        <f>IFERROR(XLOOKUP(C788,'DATA Wharton'!$A$2:$A$785,'DATA Wharton'!$C$2:$C$785),"")</f>
        <v/>
      </c>
      <c r="I788">
        <f>IF(OR(G788="",H788=""),"",G788)</f>
        <v/>
      </c>
      <c r="J788">
        <f>IF(OR(I788="",H788=""),"",I788*H788)</f>
        <v/>
      </c>
      <c r="K788">
        <f>IF(G788="","Missing OEWS wage",IF(H788="","Missing Wharton SOC","Matched"))</f>
        <v/>
      </c>
    </row>
    <row r="789">
      <c r="A789" t="inlineStr">
        <is>
          <t>23</t>
        </is>
      </c>
      <c r="B789" t="inlineStr">
        <is>
          <t>Construction</t>
        </is>
      </c>
      <c r="C789" t="inlineStr">
        <is>
          <t>37-1012</t>
        </is>
      </c>
      <c r="D789" t="inlineStr">
        <is>
          <t>First-Line Supervisors of Landscaping, Lawn Service, and Groundskeeping Workers</t>
        </is>
      </c>
      <c r="E789" t="n">
        <v>1720</v>
      </c>
      <c r="F789" t="n">
        <v>63240</v>
      </c>
      <c r="G789">
        <f>IF(OR(E789="",F789=""),"",E789*F789)</f>
        <v/>
      </c>
      <c r="H789" s="41">
        <f>IFERROR(XLOOKUP(C789,'DATA Wharton'!$A$2:$A$785,'DATA Wharton'!$C$2:$C$785),"")</f>
        <v/>
      </c>
      <c r="I789">
        <f>IF(OR(G789="",H789=""),"",G789)</f>
        <v/>
      </c>
      <c r="J789">
        <f>IF(OR(I789="",H789=""),"",I789*H789)</f>
        <v/>
      </c>
      <c r="K789">
        <f>IF(G789="","Missing OEWS wage",IF(H789="","Missing Wharton SOC","Matched"))</f>
        <v/>
      </c>
    </row>
    <row r="790">
      <c r="A790" t="inlineStr">
        <is>
          <t>23</t>
        </is>
      </c>
      <c r="B790" t="inlineStr">
        <is>
          <t>Construction</t>
        </is>
      </c>
      <c r="C790" t="inlineStr">
        <is>
          <t>37-2011</t>
        </is>
      </c>
      <c r="D790" t="inlineStr">
        <is>
          <t>Janitors and Cleaners, Except Maids and Housekeeping Cleaners</t>
        </is>
      </c>
      <c r="E790" t="n">
        <v>18640</v>
      </c>
      <c r="F790" t="n">
        <v>39980</v>
      </c>
      <c r="G790">
        <f>IF(OR(E790="",F790=""),"",E790*F790)</f>
        <v/>
      </c>
      <c r="H790" s="41">
        <f>IFERROR(XLOOKUP(C790,'DATA Wharton'!$A$2:$A$785,'DATA Wharton'!$C$2:$C$785),"")</f>
        <v/>
      </c>
      <c r="I790">
        <f>IF(OR(G790="",H790=""),"",G790)</f>
        <v/>
      </c>
      <c r="J790">
        <f>IF(OR(I790="",H790=""),"",I790*H790)</f>
        <v/>
      </c>
      <c r="K790">
        <f>IF(G790="","Missing OEWS wage",IF(H790="","Missing Wharton SOC","Matched"))</f>
        <v/>
      </c>
    </row>
    <row r="791">
      <c r="A791" t="inlineStr">
        <is>
          <t>23</t>
        </is>
      </c>
      <c r="B791" t="inlineStr">
        <is>
          <t>Construction</t>
        </is>
      </c>
      <c r="C791" t="inlineStr">
        <is>
          <t>37-2012</t>
        </is>
      </c>
      <c r="D791" t="inlineStr">
        <is>
          <t>Maids and Housekeeping Cleaners</t>
        </is>
      </c>
      <c r="E791" t="n">
        <v>540</v>
      </c>
      <c r="F791" t="n">
        <v>41190</v>
      </c>
      <c r="G791">
        <f>IF(OR(E791="",F791=""),"",E791*F791)</f>
        <v/>
      </c>
      <c r="H791" s="41">
        <f>IFERROR(XLOOKUP(C791,'DATA Wharton'!$A$2:$A$785,'DATA Wharton'!$C$2:$C$785),"")</f>
        <v/>
      </c>
      <c r="I791">
        <f>IF(OR(G791="",H791=""),"",G791)</f>
        <v/>
      </c>
      <c r="J791">
        <f>IF(OR(I791="",H791=""),"",I791*H791)</f>
        <v/>
      </c>
      <c r="K791">
        <f>IF(G791="","Missing OEWS wage",IF(H791="","Missing Wharton SOC","Matched"))</f>
        <v/>
      </c>
    </row>
    <row r="792">
      <c r="A792" t="inlineStr">
        <is>
          <t>23</t>
        </is>
      </c>
      <c r="B792" t="inlineStr">
        <is>
          <t>Construction</t>
        </is>
      </c>
      <c r="C792" t="inlineStr">
        <is>
          <t>37-2019</t>
        </is>
      </c>
      <c r="D792" t="inlineStr">
        <is>
          <t>Building Cleaning Workers, All Other</t>
        </is>
      </c>
      <c r="E792" t="n">
        <v>840</v>
      </c>
      <c r="F792" t="n">
        <v>51250</v>
      </c>
      <c r="G792">
        <f>IF(OR(E792="",F792=""),"",E792*F792)</f>
        <v/>
      </c>
      <c r="H792" s="41">
        <f>IFERROR(XLOOKUP(C792,'DATA Wharton'!$A$2:$A$785,'DATA Wharton'!$C$2:$C$785),"")</f>
        <v/>
      </c>
      <c r="I792">
        <f>IF(OR(G792="",H792=""),"",G792)</f>
        <v/>
      </c>
      <c r="J792">
        <f>IF(OR(I792="",H792=""),"",I792*H792)</f>
        <v/>
      </c>
      <c r="K792">
        <f>IF(G792="","Missing OEWS wage",IF(H792="","Missing Wharton SOC","Matched"))</f>
        <v/>
      </c>
    </row>
    <row r="793">
      <c r="A793" t="inlineStr">
        <is>
          <t>23</t>
        </is>
      </c>
      <c r="B793" t="inlineStr">
        <is>
          <t>Construction</t>
        </is>
      </c>
      <c r="C793" t="inlineStr">
        <is>
          <t>37-2021</t>
        </is>
      </c>
      <c r="D793" t="inlineStr">
        <is>
          <t>Pest Control Workers</t>
        </is>
      </c>
      <c r="E793" t="n">
        <v>180</v>
      </c>
      <c r="F793" t="n">
        <v>50420</v>
      </c>
      <c r="G793">
        <f>IF(OR(E793="",F793=""),"",E793*F793)</f>
        <v/>
      </c>
      <c r="H793" s="41">
        <f>IFERROR(XLOOKUP(C793,'DATA Wharton'!$A$2:$A$785,'DATA Wharton'!$C$2:$C$785),"")</f>
        <v/>
      </c>
      <c r="I793">
        <f>IF(OR(G793="",H793=""),"",G793)</f>
        <v/>
      </c>
      <c r="J793">
        <f>IF(OR(I793="",H793=""),"",I793*H793)</f>
        <v/>
      </c>
      <c r="K793">
        <f>IF(G793="","Missing OEWS wage",IF(H793="","Missing Wharton SOC","Matched"))</f>
        <v/>
      </c>
    </row>
    <row r="794">
      <c r="A794" t="inlineStr">
        <is>
          <t>23</t>
        </is>
      </c>
      <c r="B794" t="inlineStr">
        <is>
          <t>Construction</t>
        </is>
      </c>
      <c r="C794" t="inlineStr">
        <is>
          <t>37-3011</t>
        </is>
      </c>
      <c r="D794" t="inlineStr">
        <is>
          <t>Landscaping and Groundskeeping Workers</t>
        </is>
      </c>
      <c r="E794" t="n">
        <v>18270</v>
      </c>
      <c r="F794" t="n">
        <v>44810</v>
      </c>
      <c r="G794">
        <f>IF(OR(E794="",F794=""),"",E794*F794)</f>
        <v/>
      </c>
      <c r="H794" s="41">
        <f>IFERROR(XLOOKUP(C794,'DATA Wharton'!$A$2:$A$785,'DATA Wharton'!$C$2:$C$785),"")</f>
        <v/>
      </c>
      <c r="I794">
        <f>IF(OR(G794="",H794=""),"",G794)</f>
        <v/>
      </c>
      <c r="J794">
        <f>IF(OR(I794="",H794=""),"",I794*H794)</f>
        <v/>
      </c>
      <c r="K794">
        <f>IF(G794="","Missing OEWS wage",IF(H794="","Missing Wharton SOC","Matched"))</f>
        <v/>
      </c>
    </row>
    <row r="795">
      <c r="A795" t="inlineStr">
        <is>
          <t>23</t>
        </is>
      </c>
      <c r="B795" t="inlineStr">
        <is>
          <t>Construction</t>
        </is>
      </c>
      <c r="C795" t="inlineStr">
        <is>
          <t>37-3012</t>
        </is>
      </c>
      <c r="D795" t="inlineStr">
        <is>
          <t>Pesticide Handlers, Sprayers, and Applicators, Vegetation</t>
        </is>
      </c>
      <c r="E795" t="n">
        <v>40</v>
      </c>
      <c r="F795" t="n">
        <v>41350</v>
      </c>
      <c r="G795">
        <f>IF(OR(E795="",F795=""),"",E795*F795)</f>
        <v/>
      </c>
      <c r="H795" s="41">
        <f>IFERROR(XLOOKUP(C795,'DATA Wharton'!$A$2:$A$785,'DATA Wharton'!$C$2:$C$785),"")</f>
        <v/>
      </c>
      <c r="I795">
        <f>IF(OR(G795="",H795=""),"",G795)</f>
        <v/>
      </c>
      <c r="J795">
        <f>IF(OR(I795="",H795=""),"",I795*H795)</f>
        <v/>
      </c>
      <c r="K795">
        <f>IF(G795="","Missing OEWS wage",IF(H795="","Missing Wharton SOC","Matched"))</f>
        <v/>
      </c>
    </row>
    <row r="796">
      <c r="A796" t="inlineStr">
        <is>
          <t>23</t>
        </is>
      </c>
      <c r="B796" t="inlineStr">
        <is>
          <t>Construction</t>
        </is>
      </c>
      <c r="C796" t="inlineStr">
        <is>
          <t>37-3013</t>
        </is>
      </c>
      <c r="D796" t="inlineStr">
        <is>
          <t>Tree Trimmers and Pruners</t>
        </is>
      </c>
      <c r="E796" t="n">
        <v>470</v>
      </c>
      <c r="F796" t="n">
        <v>61960</v>
      </c>
      <c r="G796">
        <f>IF(OR(E796="",F796=""),"",E796*F796)</f>
        <v/>
      </c>
      <c r="H796" s="41">
        <f>IFERROR(XLOOKUP(C796,'DATA Wharton'!$A$2:$A$785,'DATA Wharton'!$C$2:$C$785),"")</f>
        <v/>
      </c>
      <c r="I796">
        <f>IF(OR(G796="",H796=""),"",G796)</f>
        <v/>
      </c>
      <c r="J796">
        <f>IF(OR(I796="",H796=""),"",I796*H796)</f>
        <v/>
      </c>
      <c r="K796">
        <f>IF(G796="","Missing OEWS wage",IF(H796="","Missing Wharton SOC","Matched"))</f>
        <v/>
      </c>
    </row>
    <row r="797">
      <c r="A797" t="inlineStr">
        <is>
          <t>23</t>
        </is>
      </c>
      <c r="B797" t="inlineStr">
        <is>
          <t>Construction</t>
        </is>
      </c>
      <c r="C797" t="inlineStr">
        <is>
          <t>37-3019</t>
        </is>
      </c>
      <c r="D797" t="inlineStr">
        <is>
          <t>Grounds Maintenance Workers, All Other</t>
        </is>
      </c>
      <c r="E797" t="n">
        <v>520</v>
      </c>
      <c r="F797" t="n">
        <v>45080</v>
      </c>
      <c r="G797">
        <f>IF(OR(E797="",F797=""),"",E797*F797)</f>
        <v/>
      </c>
      <c r="H797" s="41">
        <f>IFERROR(XLOOKUP(C797,'DATA Wharton'!$A$2:$A$785,'DATA Wharton'!$C$2:$C$785),"")</f>
        <v/>
      </c>
      <c r="I797">
        <f>IF(OR(G797="",H797=""),"",G797)</f>
        <v/>
      </c>
      <c r="J797">
        <f>IF(OR(I797="",H797=""),"",I797*H797)</f>
        <v/>
      </c>
      <c r="K797">
        <f>IF(G797="","Missing OEWS wage",IF(H797="","Missing Wharton SOC","Matched"))</f>
        <v/>
      </c>
    </row>
    <row r="798">
      <c r="A798" t="inlineStr">
        <is>
          <t>23</t>
        </is>
      </c>
      <c r="B798" t="inlineStr">
        <is>
          <t>Construction</t>
        </is>
      </c>
      <c r="C798" t="inlineStr">
        <is>
          <t>39-2021</t>
        </is>
      </c>
      <c r="D798" t="inlineStr">
        <is>
          <t>Animal Caretakers</t>
        </is>
      </c>
      <c r="F798" t="n">
        <v>53010</v>
      </c>
      <c r="G798">
        <f>IF(OR(E798="",F798=""),"",E798*F798)</f>
        <v/>
      </c>
      <c r="H798" s="41">
        <f>IFERROR(XLOOKUP(C798,'DATA Wharton'!$A$2:$A$785,'DATA Wharton'!$C$2:$C$785),"")</f>
        <v/>
      </c>
      <c r="I798">
        <f>IF(OR(G798="",H798=""),"",G798)</f>
        <v/>
      </c>
      <c r="J798">
        <f>IF(OR(I798="",H798=""),"",I798*H798)</f>
        <v/>
      </c>
      <c r="K798">
        <f>IF(G798="","Missing OEWS wage",IF(H798="","Missing Wharton SOC","Matched"))</f>
        <v/>
      </c>
    </row>
    <row r="799">
      <c r="A799" t="inlineStr">
        <is>
          <t>23</t>
        </is>
      </c>
      <c r="B799" t="inlineStr">
        <is>
          <t>Construction</t>
        </is>
      </c>
      <c r="C799" t="inlineStr">
        <is>
          <t>39-3091</t>
        </is>
      </c>
      <c r="D799" t="inlineStr">
        <is>
          <t>Amusement and Recreation Attendants</t>
        </is>
      </c>
      <c r="E799" t="n">
        <v>180</v>
      </c>
      <c r="F799" t="n">
        <v>34260</v>
      </c>
      <c r="G799">
        <f>IF(OR(E799="",F799=""),"",E799*F799)</f>
        <v/>
      </c>
      <c r="H799" s="41">
        <f>IFERROR(XLOOKUP(C799,'DATA Wharton'!$A$2:$A$785,'DATA Wharton'!$C$2:$C$785),"")</f>
        <v/>
      </c>
      <c r="I799">
        <f>IF(OR(G799="",H799=""),"",G799)</f>
        <v/>
      </c>
      <c r="J799">
        <f>IF(OR(I799="",H799=""),"",I799*H799)</f>
        <v/>
      </c>
      <c r="K799">
        <f>IF(G799="","Missing OEWS wage",IF(H799="","Missing Wharton SOC","Matched"))</f>
        <v/>
      </c>
    </row>
    <row r="800">
      <c r="A800" t="inlineStr">
        <is>
          <t>23</t>
        </is>
      </c>
      <c r="B800" t="inlineStr">
        <is>
          <t>Construction</t>
        </is>
      </c>
      <c r="C800" t="inlineStr">
        <is>
          <t>39-5012</t>
        </is>
      </c>
      <c r="D800" t="inlineStr">
        <is>
          <t>Hairdressers, Hairstylists, and Cosmetologists</t>
        </is>
      </c>
      <c r="F800" t="n">
        <v>37770</v>
      </c>
      <c r="G800">
        <f>IF(OR(E800="",F800=""),"",E800*F800)</f>
        <v/>
      </c>
      <c r="H800" s="41">
        <f>IFERROR(XLOOKUP(C800,'DATA Wharton'!$A$2:$A$785,'DATA Wharton'!$C$2:$C$785),"")</f>
        <v/>
      </c>
      <c r="I800">
        <f>IF(OR(G800="",H800=""),"",G800)</f>
        <v/>
      </c>
      <c r="J800">
        <f>IF(OR(I800="",H800=""),"",I800*H800)</f>
        <v/>
      </c>
      <c r="K800">
        <f>IF(G800="","Missing OEWS wage",IF(H800="","Missing Wharton SOC","Matched"))</f>
        <v/>
      </c>
    </row>
    <row r="801">
      <c r="A801" t="inlineStr">
        <is>
          <t>23</t>
        </is>
      </c>
      <c r="B801" t="inlineStr">
        <is>
          <t>Construction</t>
        </is>
      </c>
      <c r="C801" t="inlineStr">
        <is>
          <t>39-6012</t>
        </is>
      </c>
      <c r="D801" t="inlineStr">
        <is>
          <t>Concierges</t>
        </is>
      </c>
      <c r="E801" t="n">
        <v>120</v>
      </c>
      <c r="F801" t="n">
        <v>51570</v>
      </c>
      <c r="G801">
        <f>IF(OR(E801="",F801=""),"",E801*F801)</f>
        <v/>
      </c>
      <c r="H801" s="41">
        <f>IFERROR(XLOOKUP(C801,'DATA Wharton'!$A$2:$A$785,'DATA Wharton'!$C$2:$C$785),"")</f>
        <v/>
      </c>
      <c r="I801">
        <f>IF(OR(G801="",H801=""),"",G801)</f>
        <v/>
      </c>
      <c r="J801">
        <f>IF(OR(I801="",H801=""),"",I801*H801)</f>
        <v/>
      </c>
      <c r="K801">
        <f>IF(G801="","Missing OEWS wage",IF(H801="","Missing Wharton SOC","Matched"))</f>
        <v/>
      </c>
    </row>
    <row r="802">
      <c r="A802" t="inlineStr">
        <is>
          <t>23</t>
        </is>
      </c>
      <c r="B802" t="inlineStr">
        <is>
          <t>Construction</t>
        </is>
      </c>
      <c r="C802" t="inlineStr">
        <is>
          <t>39-9011</t>
        </is>
      </c>
      <c r="D802" t="inlineStr">
        <is>
          <t>Childcare Workers</t>
        </is>
      </c>
      <c r="E802" t="n">
        <v>90</v>
      </c>
      <c r="F802" t="n">
        <v>41040</v>
      </c>
      <c r="G802">
        <f>IF(OR(E802="",F802=""),"",E802*F802)</f>
        <v/>
      </c>
      <c r="H802" s="41">
        <f>IFERROR(XLOOKUP(C802,'DATA Wharton'!$A$2:$A$785,'DATA Wharton'!$C$2:$C$785),"")</f>
        <v/>
      </c>
      <c r="I802">
        <f>IF(OR(G802="",H802=""),"",G802)</f>
        <v/>
      </c>
      <c r="J802">
        <f>IF(OR(I802="",H802=""),"",I802*H802)</f>
        <v/>
      </c>
      <c r="K802">
        <f>IF(G802="","Missing OEWS wage",IF(H802="","Missing Wharton SOC","Matched"))</f>
        <v/>
      </c>
    </row>
    <row r="803">
      <c r="A803" t="inlineStr">
        <is>
          <t>23</t>
        </is>
      </c>
      <c r="B803" t="inlineStr">
        <is>
          <t>Construction</t>
        </is>
      </c>
      <c r="C803" t="inlineStr">
        <is>
          <t>39-9031</t>
        </is>
      </c>
      <c r="D803" t="inlineStr">
        <is>
          <t>Exercise Trainers and Group Fitness Instructors</t>
        </is>
      </c>
      <c r="E803" t="n">
        <v>40</v>
      </c>
      <c r="F803" t="n">
        <v>51400</v>
      </c>
      <c r="G803">
        <f>IF(OR(E803="",F803=""),"",E803*F803)</f>
        <v/>
      </c>
      <c r="H803" s="41">
        <f>IFERROR(XLOOKUP(C803,'DATA Wharton'!$A$2:$A$785,'DATA Wharton'!$C$2:$C$785),"")</f>
        <v/>
      </c>
      <c r="I803">
        <f>IF(OR(G803="",H803=""),"",G803)</f>
        <v/>
      </c>
      <c r="J803">
        <f>IF(OR(I803="",H803=""),"",I803*H803)</f>
        <v/>
      </c>
      <c r="K803">
        <f>IF(G803="","Missing OEWS wage",IF(H803="","Missing Wharton SOC","Matched"))</f>
        <v/>
      </c>
    </row>
    <row r="804">
      <c r="A804" t="inlineStr">
        <is>
          <t>23</t>
        </is>
      </c>
      <c r="B804" t="inlineStr">
        <is>
          <t>Construction</t>
        </is>
      </c>
      <c r="C804" t="inlineStr">
        <is>
          <t>41-1011</t>
        </is>
      </c>
      <c r="D804" t="inlineStr">
        <is>
          <t>First-Line Supervisors of Retail Sales Workers</t>
        </is>
      </c>
      <c r="E804" t="n">
        <v>1150</v>
      </c>
      <c r="F804" t="n">
        <v>65150</v>
      </c>
      <c r="G804">
        <f>IF(OR(E804="",F804=""),"",E804*F804)</f>
        <v/>
      </c>
      <c r="H804" s="41">
        <f>IFERROR(XLOOKUP(C804,'DATA Wharton'!$A$2:$A$785,'DATA Wharton'!$C$2:$C$785),"")</f>
        <v/>
      </c>
      <c r="I804">
        <f>IF(OR(G804="",H804=""),"",G804)</f>
        <v/>
      </c>
      <c r="J804">
        <f>IF(OR(I804="",H804=""),"",I804*H804)</f>
        <v/>
      </c>
      <c r="K804">
        <f>IF(G804="","Missing OEWS wage",IF(H804="","Missing Wharton SOC","Matched"))</f>
        <v/>
      </c>
    </row>
    <row r="805">
      <c r="A805" t="inlineStr">
        <is>
          <t>23</t>
        </is>
      </c>
      <c r="B805" t="inlineStr">
        <is>
          <t>Construction</t>
        </is>
      </c>
      <c r="C805" t="inlineStr">
        <is>
          <t>41-1012</t>
        </is>
      </c>
      <c r="D805" t="inlineStr">
        <is>
          <t>First-Line Supervisors of Non-Retail Sales Workers</t>
        </is>
      </c>
      <c r="E805" t="n">
        <v>4210</v>
      </c>
      <c r="F805" t="n">
        <v>97430</v>
      </c>
      <c r="G805">
        <f>IF(OR(E805="",F805=""),"",E805*F805)</f>
        <v/>
      </c>
      <c r="H805" s="41">
        <f>IFERROR(XLOOKUP(C805,'DATA Wharton'!$A$2:$A$785,'DATA Wharton'!$C$2:$C$785),"")</f>
        <v/>
      </c>
      <c r="I805">
        <f>IF(OR(G805="",H805=""),"",G805)</f>
        <v/>
      </c>
      <c r="J805">
        <f>IF(OR(I805="",H805=""),"",I805*H805)</f>
        <v/>
      </c>
      <c r="K805">
        <f>IF(G805="","Missing OEWS wage",IF(H805="","Missing Wharton SOC","Matched"))</f>
        <v/>
      </c>
    </row>
    <row r="806">
      <c r="A806" t="inlineStr">
        <is>
          <t>23</t>
        </is>
      </c>
      <c r="B806" t="inlineStr">
        <is>
          <t>Construction</t>
        </is>
      </c>
      <c r="C806" t="inlineStr">
        <is>
          <t>41-2011</t>
        </is>
      </c>
      <c r="D806" t="inlineStr">
        <is>
          <t>Cashiers</t>
        </is>
      </c>
      <c r="E806" t="n">
        <v>730</v>
      </c>
      <c r="F806" t="n">
        <v>33640</v>
      </c>
      <c r="G806">
        <f>IF(OR(E806="",F806=""),"",E806*F806)</f>
        <v/>
      </c>
      <c r="H806" s="41">
        <f>IFERROR(XLOOKUP(C806,'DATA Wharton'!$A$2:$A$785,'DATA Wharton'!$C$2:$C$785),"")</f>
        <v/>
      </c>
      <c r="I806">
        <f>IF(OR(G806="",H806=""),"",G806)</f>
        <v/>
      </c>
      <c r="J806">
        <f>IF(OR(I806="",H806=""),"",I806*H806)</f>
        <v/>
      </c>
      <c r="K806">
        <f>IF(G806="","Missing OEWS wage",IF(H806="","Missing Wharton SOC","Matched"))</f>
        <v/>
      </c>
    </row>
    <row r="807">
      <c r="A807" t="inlineStr">
        <is>
          <t>23</t>
        </is>
      </c>
      <c r="B807" t="inlineStr">
        <is>
          <t>Construction</t>
        </is>
      </c>
      <c r="C807" t="inlineStr">
        <is>
          <t>41-2021</t>
        </is>
      </c>
      <c r="D807" t="inlineStr">
        <is>
          <t>Counter and Rental Clerks</t>
        </is>
      </c>
      <c r="E807" t="n">
        <v>1160</v>
      </c>
      <c r="F807" t="n">
        <v>44900</v>
      </c>
      <c r="G807">
        <f>IF(OR(E807="",F807=""),"",E807*F807)</f>
        <v/>
      </c>
      <c r="H807" s="41">
        <f>IFERROR(XLOOKUP(C807,'DATA Wharton'!$A$2:$A$785,'DATA Wharton'!$C$2:$C$785),"")</f>
        <v/>
      </c>
      <c r="I807">
        <f>IF(OR(G807="",H807=""),"",G807)</f>
        <v/>
      </c>
      <c r="J807">
        <f>IF(OR(I807="",H807=""),"",I807*H807)</f>
        <v/>
      </c>
      <c r="K807">
        <f>IF(G807="","Missing OEWS wage",IF(H807="","Missing Wharton SOC","Matched"))</f>
        <v/>
      </c>
    </row>
    <row r="808">
      <c r="A808" t="inlineStr">
        <is>
          <t>23</t>
        </is>
      </c>
      <c r="B808" t="inlineStr">
        <is>
          <t>Construction</t>
        </is>
      </c>
      <c r="C808" t="inlineStr">
        <is>
          <t>41-2022</t>
        </is>
      </c>
      <c r="D808" t="inlineStr">
        <is>
          <t>Parts Salespersons</t>
        </is>
      </c>
      <c r="E808" t="n">
        <v>820</v>
      </c>
      <c r="F808" t="n">
        <v>56690</v>
      </c>
      <c r="G808">
        <f>IF(OR(E808="",F808=""),"",E808*F808)</f>
        <v/>
      </c>
      <c r="H808" s="41">
        <f>IFERROR(XLOOKUP(C808,'DATA Wharton'!$A$2:$A$785,'DATA Wharton'!$C$2:$C$785),"")</f>
        <v/>
      </c>
      <c r="I808">
        <f>IF(OR(G808="",H808=""),"",G808)</f>
        <v/>
      </c>
      <c r="J808">
        <f>IF(OR(I808="",H808=""),"",I808*H808)</f>
        <v/>
      </c>
      <c r="K808">
        <f>IF(G808="","Missing OEWS wage",IF(H808="","Missing Wharton SOC","Matched"))</f>
        <v/>
      </c>
    </row>
    <row r="809">
      <c r="A809" t="inlineStr">
        <is>
          <t>23</t>
        </is>
      </c>
      <c r="B809" t="inlineStr">
        <is>
          <t>Construction</t>
        </is>
      </c>
      <c r="C809" t="inlineStr">
        <is>
          <t>41-2031</t>
        </is>
      </c>
      <c r="D809" t="inlineStr">
        <is>
          <t>Retail Salespersons</t>
        </is>
      </c>
      <c r="E809" t="n">
        <v>8650</v>
      </c>
      <c r="F809" t="n">
        <v>46400</v>
      </c>
      <c r="G809">
        <f>IF(OR(E809="",F809=""),"",E809*F809)</f>
        <v/>
      </c>
      <c r="H809" s="41">
        <f>IFERROR(XLOOKUP(C809,'DATA Wharton'!$A$2:$A$785,'DATA Wharton'!$C$2:$C$785),"")</f>
        <v/>
      </c>
      <c r="I809">
        <f>IF(OR(G809="",H809=""),"",G809)</f>
        <v/>
      </c>
      <c r="J809">
        <f>IF(OR(I809="",H809=""),"",I809*H809)</f>
        <v/>
      </c>
      <c r="K809">
        <f>IF(G809="","Missing OEWS wage",IF(H809="","Missing Wharton SOC","Matched"))</f>
        <v/>
      </c>
    </row>
    <row r="810">
      <c r="A810" t="inlineStr">
        <is>
          <t>23</t>
        </is>
      </c>
      <c r="B810" t="inlineStr">
        <is>
          <t>Construction</t>
        </is>
      </c>
      <c r="C810" t="inlineStr">
        <is>
          <t>41-3011</t>
        </is>
      </c>
      <c r="D810" t="inlineStr">
        <is>
          <t>Advertising Sales Agents</t>
        </is>
      </c>
      <c r="F810" t="n">
        <v>49630</v>
      </c>
      <c r="G810">
        <f>IF(OR(E810="",F810=""),"",E810*F810)</f>
        <v/>
      </c>
      <c r="H810" s="41">
        <f>IFERROR(XLOOKUP(C810,'DATA Wharton'!$A$2:$A$785,'DATA Wharton'!$C$2:$C$785),"")</f>
        <v/>
      </c>
      <c r="I810">
        <f>IF(OR(G810="",H810=""),"",G810)</f>
        <v/>
      </c>
      <c r="J810">
        <f>IF(OR(I810="",H810=""),"",I810*H810)</f>
        <v/>
      </c>
      <c r="K810">
        <f>IF(G810="","Missing OEWS wage",IF(H810="","Missing Wharton SOC","Matched"))</f>
        <v/>
      </c>
    </row>
    <row r="811">
      <c r="A811" t="inlineStr">
        <is>
          <t>23</t>
        </is>
      </c>
      <c r="B811" t="inlineStr">
        <is>
          <t>Construction</t>
        </is>
      </c>
      <c r="C811" t="inlineStr">
        <is>
          <t>41-3021</t>
        </is>
      </c>
      <c r="D811" t="inlineStr">
        <is>
          <t>Insurance Sales Agents</t>
        </is>
      </c>
      <c r="E811" t="n">
        <v>60</v>
      </c>
      <c r="F811" t="n">
        <v>88850</v>
      </c>
      <c r="G811">
        <f>IF(OR(E811="",F811=""),"",E811*F811)</f>
        <v/>
      </c>
      <c r="H811" s="41">
        <f>IFERROR(XLOOKUP(C811,'DATA Wharton'!$A$2:$A$785,'DATA Wharton'!$C$2:$C$785),"")</f>
        <v/>
      </c>
      <c r="I811">
        <f>IF(OR(G811="",H811=""),"",G811)</f>
        <v/>
      </c>
      <c r="J811">
        <f>IF(OR(I811="",H811=""),"",I811*H811)</f>
        <v/>
      </c>
      <c r="K811">
        <f>IF(G811="","Missing OEWS wage",IF(H811="","Missing Wharton SOC","Matched"))</f>
        <v/>
      </c>
    </row>
    <row r="812">
      <c r="A812" t="inlineStr">
        <is>
          <t>23</t>
        </is>
      </c>
      <c r="B812" t="inlineStr">
        <is>
          <t>Construction</t>
        </is>
      </c>
      <c r="C812" t="inlineStr">
        <is>
          <t>41-3091</t>
        </is>
      </c>
      <c r="D812" t="inlineStr">
        <is>
          <t>Sales Representatives of Services, Except Advertising, Insurance, Financial Services, and Travel</t>
        </is>
      </c>
      <c r="E812" t="n">
        <v>129530</v>
      </c>
      <c r="F812" t="n">
        <v>83270</v>
      </c>
      <c r="G812">
        <f>IF(OR(E812="",F812=""),"",E812*F812)</f>
        <v/>
      </c>
      <c r="H812" s="41">
        <f>IFERROR(XLOOKUP(C812,'DATA Wharton'!$A$2:$A$785,'DATA Wharton'!$C$2:$C$785),"")</f>
        <v/>
      </c>
      <c r="I812">
        <f>IF(OR(G812="",H812=""),"",G812)</f>
        <v/>
      </c>
      <c r="J812">
        <f>IF(OR(I812="",H812=""),"",I812*H812)</f>
        <v/>
      </c>
      <c r="K812">
        <f>IF(G812="","Missing OEWS wage",IF(H812="","Missing Wharton SOC","Matched"))</f>
        <v/>
      </c>
    </row>
    <row r="813">
      <c r="A813" t="inlineStr">
        <is>
          <t>23</t>
        </is>
      </c>
      <c r="B813" t="inlineStr">
        <is>
          <t>Construction</t>
        </is>
      </c>
      <c r="C813" t="inlineStr">
        <is>
          <t>41-4011</t>
        </is>
      </c>
      <c r="D813" t="inlineStr">
        <is>
          <t>Sales Representatives, Wholesale and Manufacturing, Technical and Scientific Products</t>
        </is>
      </c>
      <c r="E813" t="n">
        <v>2810</v>
      </c>
      <c r="F813" t="n">
        <v>97460</v>
      </c>
      <c r="G813">
        <f>IF(OR(E813="",F813=""),"",E813*F813)</f>
        <v/>
      </c>
      <c r="H813" s="41">
        <f>IFERROR(XLOOKUP(C813,'DATA Wharton'!$A$2:$A$785,'DATA Wharton'!$C$2:$C$785),"")</f>
        <v/>
      </c>
      <c r="I813">
        <f>IF(OR(G813="",H813=""),"",G813)</f>
        <v/>
      </c>
      <c r="J813">
        <f>IF(OR(I813="",H813=""),"",I813*H813)</f>
        <v/>
      </c>
      <c r="K813">
        <f>IF(G813="","Missing OEWS wage",IF(H813="","Missing Wharton SOC","Matched"))</f>
        <v/>
      </c>
    </row>
    <row r="814">
      <c r="A814" t="inlineStr">
        <is>
          <t>23</t>
        </is>
      </c>
      <c r="B814" t="inlineStr">
        <is>
          <t>Construction</t>
        </is>
      </c>
      <c r="C814" t="inlineStr">
        <is>
          <t>41-4012</t>
        </is>
      </c>
      <c r="D814" t="inlineStr">
        <is>
          <t>Sales Representatives, Wholesale and Manufacturing, Except Technical and Scientific Products</t>
        </is>
      </c>
      <c r="E814" t="n">
        <v>18610</v>
      </c>
      <c r="F814" t="n">
        <v>83300</v>
      </c>
      <c r="G814">
        <f>IF(OR(E814="",F814=""),"",E814*F814)</f>
        <v/>
      </c>
      <c r="H814" s="41">
        <f>IFERROR(XLOOKUP(C814,'DATA Wharton'!$A$2:$A$785,'DATA Wharton'!$C$2:$C$785),"")</f>
        <v/>
      </c>
      <c r="I814">
        <f>IF(OR(G814="",H814=""),"",G814)</f>
        <v/>
      </c>
      <c r="J814">
        <f>IF(OR(I814="",H814=""),"",I814*H814)</f>
        <v/>
      </c>
      <c r="K814">
        <f>IF(G814="","Missing OEWS wage",IF(H814="","Missing Wharton SOC","Matched"))</f>
        <v/>
      </c>
    </row>
    <row r="815">
      <c r="A815" t="inlineStr">
        <is>
          <t>23</t>
        </is>
      </c>
      <c r="B815" t="inlineStr">
        <is>
          <t>Construction</t>
        </is>
      </c>
      <c r="C815" t="inlineStr">
        <is>
          <t>41-9011</t>
        </is>
      </c>
      <c r="D815" t="inlineStr">
        <is>
          <t>Demonstrators and Product Promoters</t>
        </is>
      </c>
      <c r="E815" t="n">
        <v>1250</v>
      </c>
      <c r="F815" t="n">
        <v>39800</v>
      </c>
      <c r="G815">
        <f>IF(OR(E815="",F815=""),"",E815*F815)</f>
        <v/>
      </c>
      <c r="H815" s="41">
        <f>IFERROR(XLOOKUP(C815,'DATA Wharton'!$A$2:$A$785,'DATA Wharton'!$C$2:$C$785),"")</f>
        <v/>
      </c>
      <c r="I815">
        <f>IF(OR(G815="",H815=""),"",G815)</f>
        <v/>
      </c>
      <c r="J815">
        <f>IF(OR(I815="",H815=""),"",I815*H815)</f>
        <v/>
      </c>
      <c r="K815">
        <f>IF(G815="","Missing OEWS wage",IF(H815="","Missing Wharton SOC","Matched"))</f>
        <v/>
      </c>
    </row>
    <row r="816">
      <c r="A816" t="inlineStr">
        <is>
          <t>23</t>
        </is>
      </c>
      <c r="B816" t="inlineStr">
        <is>
          <t>Construction</t>
        </is>
      </c>
      <c r="C816" t="inlineStr">
        <is>
          <t>41-9021</t>
        </is>
      </c>
      <c r="D816" t="inlineStr">
        <is>
          <t>Real Estate Brokers</t>
        </is>
      </c>
      <c r="E816" t="n">
        <v>1040</v>
      </c>
      <c r="F816" t="n">
        <v>91500</v>
      </c>
      <c r="G816">
        <f>IF(OR(E816="",F816=""),"",E816*F816)</f>
        <v/>
      </c>
      <c r="H816" s="41">
        <f>IFERROR(XLOOKUP(C816,'DATA Wharton'!$A$2:$A$785,'DATA Wharton'!$C$2:$C$785),"")</f>
        <v/>
      </c>
      <c r="I816">
        <f>IF(OR(G816="",H816=""),"",G816)</f>
        <v/>
      </c>
      <c r="J816">
        <f>IF(OR(I816="",H816=""),"",I816*H816)</f>
        <v/>
      </c>
      <c r="K816">
        <f>IF(G816="","Missing OEWS wage",IF(H816="","Missing Wharton SOC","Matched"))</f>
        <v/>
      </c>
    </row>
    <row r="817">
      <c r="A817" t="inlineStr">
        <is>
          <t>23</t>
        </is>
      </c>
      <c r="B817" t="inlineStr">
        <is>
          <t>Construction</t>
        </is>
      </c>
      <c r="C817" t="inlineStr">
        <is>
          <t>41-9022</t>
        </is>
      </c>
      <c r="D817" t="inlineStr">
        <is>
          <t>Real Estate Sales Agents</t>
        </is>
      </c>
      <c r="E817" t="n">
        <v>13740</v>
      </c>
      <c r="F817" t="n">
        <v>80190</v>
      </c>
      <c r="G817">
        <f>IF(OR(E817="",F817=""),"",E817*F817)</f>
        <v/>
      </c>
      <c r="H817" s="41">
        <f>IFERROR(XLOOKUP(C817,'DATA Wharton'!$A$2:$A$785,'DATA Wharton'!$C$2:$C$785),"")</f>
        <v/>
      </c>
      <c r="I817">
        <f>IF(OR(G817="",H817=""),"",G817)</f>
        <v/>
      </c>
      <c r="J817">
        <f>IF(OR(I817="",H817=""),"",I817*H817)</f>
        <v/>
      </c>
      <c r="K817">
        <f>IF(G817="","Missing OEWS wage",IF(H817="","Missing Wharton SOC","Matched"))</f>
        <v/>
      </c>
    </row>
    <row r="818">
      <c r="A818" t="inlineStr">
        <is>
          <t>23</t>
        </is>
      </c>
      <c r="B818" t="inlineStr">
        <is>
          <t>Construction</t>
        </is>
      </c>
      <c r="C818" t="inlineStr">
        <is>
          <t>41-9031</t>
        </is>
      </c>
      <c r="D818" t="inlineStr">
        <is>
          <t>Sales Engineers</t>
        </is>
      </c>
      <c r="E818" t="n">
        <v>1490</v>
      </c>
      <c r="F818" t="n">
        <v>114120</v>
      </c>
      <c r="G818">
        <f>IF(OR(E818="",F818=""),"",E818*F818)</f>
        <v/>
      </c>
      <c r="H818" s="41">
        <f>IFERROR(XLOOKUP(C818,'DATA Wharton'!$A$2:$A$785,'DATA Wharton'!$C$2:$C$785),"")</f>
        <v/>
      </c>
      <c r="I818">
        <f>IF(OR(G818="",H818=""),"",G818)</f>
        <v/>
      </c>
      <c r="J818">
        <f>IF(OR(I818="",H818=""),"",I818*H818)</f>
        <v/>
      </c>
      <c r="K818">
        <f>IF(G818="","Missing OEWS wage",IF(H818="","Missing Wharton SOC","Matched"))</f>
        <v/>
      </c>
    </row>
    <row r="819">
      <c r="A819" t="inlineStr">
        <is>
          <t>23</t>
        </is>
      </c>
      <c r="B819" t="inlineStr">
        <is>
          <t>Construction</t>
        </is>
      </c>
      <c r="C819" t="inlineStr">
        <is>
          <t>41-9041</t>
        </is>
      </c>
      <c r="D819" t="inlineStr">
        <is>
          <t>Telemarketers</t>
        </is>
      </c>
      <c r="E819" t="n">
        <v>2260</v>
      </c>
      <c r="F819" t="n">
        <v>38850</v>
      </c>
      <c r="G819">
        <f>IF(OR(E819="",F819=""),"",E819*F819)</f>
        <v/>
      </c>
      <c r="H819" s="41">
        <f>IFERROR(XLOOKUP(C819,'DATA Wharton'!$A$2:$A$785,'DATA Wharton'!$C$2:$C$785),"")</f>
        <v/>
      </c>
      <c r="I819">
        <f>IF(OR(G819="",H819=""),"",G819)</f>
        <v/>
      </c>
      <c r="J819">
        <f>IF(OR(I819="",H819=""),"",I819*H819)</f>
        <v/>
      </c>
      <c r="K819">
        <f>IF(G819="","Missing OEWS wage",IF(H819="","Missing Wharton SOC","Matched"))</f>
        <v/>
      </c>
    </row>
    <row r="820">
      <c r="A820" t="inlineStr">
        <is>
          <t>23</t>
        </is>
      </c>
      <c r="B820" t="inlineStr">
        <is>
          <t>Construction</t>
        </is>
      </c>
      <c r="C820" t="inlineStr">
        <is>
          <t>41-9091</t>
        </is>
      </c>
      <c r="D820" t="inlineStr">
        <is>
          <t>Door-to-Door Sales Workers, News and Street Vendors, and Related Workers</t>
        </is>
      </c>
      <c r="E820" t="n">
        <v>1160</v>
      </c>
      <c r="F820" t="n">
        <v>43770</v>
      </c>
      <c r="G820">
        <f>IF(OR(E820="",F820=""),"",E820*F820)</f>
        <v/>
      </c>
      <c r="H820" s="41">
        <f>IFERROR(XLOOKUP(C820,'DATA Wharton'!$A$2:$A$785,'DATA Wharton'!$C$2:$C$785),"")</f>
        <v/>
      </c>
      <c r="I820">
        <f>IF(OR(G820="",H820=""),"",G820)</f>
        <v/>
      </c>
      <c r="J820">
        <f>IF(OR(I820="",H820=""),"",I820*H820)</f>
        <v/>
      </c>
      <c r="K820">
        <f>IF(G820="","Missing OEWS wage",IF(H820="","Missing Wharton SOC","Matched"))</f>
        <v/>
      </c>
    </row>
    <row r="821">
      <c r="A821" t="inlineStr">
        <is>
          <t>23</t>
        </is>
      </c>
      <c r="B821" t="inlineStr">
        <is>
          <t>Construction</t>
        </is>
      </c>
      <c r="C821" t="inlineStr">
        <is>
          <t>41-9099</t>
        </is>
      </c>
      <c r="D821" t="inlineStr">
        <is>
          <t>Sales and Related Workers, All Other</t>
        </is>
      </c>
      <c r="E821" t="n">
        <v>2670</v>
      </c>
      <c r="F821" t="n">
        <v>52790</v>
      </c>
      <c r="G821">
        <f>IF(OR(E821="",F821=""),"",E821*F821)</f>
        <v/>
      </c>
      <c r="H821" s="41">
        <f>IFERROR(XLOOKUP(C821,'DATA Wharton'!$A$2:$A$785,'DATA Wharton'!$C$2:$C$785),"")</f>
        <v/>
      </c>
      <c r="I821">
        <f>IF(OR(G821="",H821=""),"",G821)</f>
        <v/>
      </c>
      <c r="J821">
        <f>IF(OR(I821="",H821=""),"",I821*H821)</f>
        <v/>
      </c>
      <c r="K821">
        <f>IF(G821="","Missing OEWS wage",IF(H821="","Missing Wharton SOC","Matched"))</f>
        <v/>
      </c>
    </row>
    <row r="822">
      <c r="A822" t="inlineStr">
        <is>
          <t>23</t>
        </is>
      </c>
      <c r="B822" t="inlineStr">
        <is>
          <t>Construction</t>
        </is>
      </c>
      <c r="C822" t="inlineStr">
        <is>
          <t>43-1011</t>
        </is>
      </c>
      <c r="D822" t="inlineStr">
        <is>
          <t>First-Line Supervisors of Office and Administrative Support Workers</t>
        </is>
      </c>
      <c r="E822" t="n">
        <v>55420</v>
      </c>
      <c r="F822" t="n">
        <v>74780</v>
      </c>
      <c r="G822">
        <f>IF(OR(E822="",F822=""),"",E822*F822)</f>
        <v/>
      </c>
      <c r="H822" s="41">
        <f>IFERROR(XLOOKUP(C822,'DATA Wharton'!$A$2:$A$785,'DATA Wharton'!$C$2:$C$785),"")</f>
        <v/>
      </c>
      <c r="I822">
        <f>IF(OR(G822="",H822=""),"",G822)</f>
        <v/>
      </c>
      <c r="J822">
        <f>IF(OR(I822="",H822=""),"",I822*H822)</f>
        <v/>
      </c>
      <c r="K822">
        <f>IF(G822="","Missing OEWS wage",IF(H822="","Missing Wharton SOC","Matched"))</f>
        <v/>
      </c>
    </row>
    <row r="823">
      <c r="A823" t="inlineStr">
        <is>
          <t>23</t>
        </is>
      </c>
      <c r="B823" t="inlineStr">
        <is>
          <t>Construction</t>
        </is>
      </c>
      <c r="C823" t="inlineStr">
        <is>
          <t>43-2011</t>
        </is>
      </c>
      <c r="D823" t="inlineStr">
        <is>
          <t>Switchboard Operators, Including Answering Service</t>
        </is>
      </c>
      <c r="F823" t="n">
        <v>45810</v>
      </c>
      <c r="G823">
        <f>IF(OR(E823="",F823=""),"",E823*F823)</f>
        <v/>
      </c>
      <c r="H823" s="41">
        <f>IFERROR(XLOOKUP(C823,'DATA Wharton'!$A$2:$A$785,'DATA Wharton'!$C$2:$C$785),"")</f>
        <v/>
      </c>
      <c r="I823">
        <f>IF(OR(G823="",H823=""),"",G823)</f>
        <v/>
      </c>
      <c r="J823">
        <f>IF(OR(I823="",H823=""),"",I823*H823)</f>
        <v/>
      </c>
      <c r="K823">
        <f>IF(G823="","Missing OEWS wage",IF(H823="","Missing Wharton SOC","Matched"))</f>
        <v/>
      </c>
    </row>
    <row r="824">
      <c r="A824" t="inlineStr">
        <is>
          <t>23</t>
        </is>
      </c>
      <c r="B824" t="inlineStr">
        <is>
          <t>Construction</t>
        </is>
      </c>
      <c r="C824" t="inlineStr">
        <is>
          <t>43-3011</t>
        </is>
      </c>
      <c r="D824" t="inlineStr">
        <is>
          <t>Bill and Account Collectors</t>
        </is>
      </c>
      <c r="E824" t="n">
        <v>1260</v>
      </c>
      <c r="F824" t="n">
        <v>55490</v>
      </c>
      <c r="G824">
        <f>IF(OR(E824="",F824=""),"",E824*F824)</f>
        <v/>
      </c>
      <c r="H824" s="41">
        <f>IFERROR(XLOOKUP(C824,'DATA Wharton'!$A$2:$A$785,'DATA Wharton'!$C$2:$C$785),"")</f>
        <v/>
      </c>
      <c r="I824">
        <f>IF(OR(G824="",H824=""),"",G824)</f>
        <v/>
      </c>
      <c r="J824">
        <f>IF(OR(I824="",H824=""),"",I824*H824)</f>
        <v/>
      </c>
      <c r="K824">
        <f>IF(G824="","Missing OEWS wage",IF(H824="","Missing Wharton SOC","Matched"))</f>
        <v/>
      </c>
    </row>
    <row r="825">
      <c r="A825" t="inlineStr">
        <is>
          <t>23</t>
        </is>
      </c>
      <c r="B825" t="inlineStr">
        <is>
          <t>Construction</t>
        </is>
      </c>
      <c r="C825" t="inlineStr">
        <is>
          <t>43-3021</t>
        </is>
      </c>
      <c r="D825" t="inlineStr">
        <is>
          <t>Billing and Posting Clerks</t>
        </is>
      </c>
      <c r="E825" t="n">
        <v>9590</v>
      </c>
      <c r="F825" t="n">
        <v>53780</v>
      </c>
      <c r="G825">
        <f>IF(OR(E825="",F825=""),"",E825*F825)</f>
        <v/>
      </c>
      <c r="H825" s="41">
        <f>IFERROR(XLOOKUP(C825,'DATA Wharton'!$A$2:$A$785,'DATA Wharton'!$C$2:$C$785),"")</f>
        <v/>
      </c>
      <c r="I825">
        <f>IF(OR(G825="",H825=""),"",G825)</f>
        <v/>
      </c>
      <c r="J825">
        <f>IF(OR(I825="",H825=""),"",I825*H825)</f>
        <v/>
      </c>
      <c r="K825">
        <f>IF(G825="","Missing OEWS wage",IF(H825="","Missing Wharton SOC","Matched"))</f>
        <v/>
      </c>
    </row>
    <row r="826">
      <c r="A826" t="inlineStr">
        <is>
          <t>23</t>
        </is>
      </c>
      <c r="B826" t="inlineStr">
        <is>
          <t>Construction</t>
        </is>
      </c>
      <c r="C826" t="inlineStr">
        <is>
          <t>43-3031</t>
        </is>
      </c>
      <c r="D826" t="inlineStr">
        <is>
          <t>Bookkeeping, Accounting, and Auditing Clerks</t>
        </is>
      </c>
      <c r="E826" t="n">
        <v>116680</v>
      </c>
      <c r="F826" t="n">
        <v>55630</v>
      </c>
      <c r="G826">
        <f>IF(OR(E826="",F826=""),"",E826*F826)</f>
        <v/>
      </c>
      <c r="H826" s="41">
        <f>IFERROR(XLOOKUP(C826,'DATA Wharton'!$A$2:$A$785,'DATA Wharton'!$C$2:$C$785),"")</f>
        <v/>
      </c>
      <c r="I826">
        <f>IF(OR(G826="",H826=""),"",G826)</f>
        <v/>
      </c>
      <c r="J826">
        <f>IF(OR(I826="",H826=""),"",I826*H826)</f>
        <v/>
      </c>
      <c r="K826">
        <f>IF(G826="","Missing OEWS wage",IF(H826="","Missing Wharton SOC","Matched"))</f>
        <v/>
      </c>
    </row>
    <row r="827">
      <c r="A827" t="inlineStr">
        <is>
          <t>23</t>
        </is>
      </c>
      <c r="B827" t="inlineStr">
        <is>
          <t>Construction</t>
        </is>
      </c>
      <c r="C827" t="inlineStr">
        <is>
          <t>43-3051</t>
        </is>
      </c>
      <c r="D827" t="inlineStr">
        <is>
          <t>Payroll and Timekeeping Clerks</t>
        </is>
      </c>
      <c r="E827" t="n">
        <v>15930</v>
      </c>
      <c r="F827" t="n">
        <v>59660</v>
      </c>
      <c r="G827">
        <f>IF(OR(E827="",F827=""),"",E827*F827)</f>
        <v/>
      </c>
      <c r="H827" s="41">
        <f>IFERROR(XLOOKUP(C827,'DATA Wharton'!$A$2:$A$785,'DATA Wharton'!$C$2:$C$785),"")</f>
        <v/>
      </c>
      <c r="I827">
        <f>IF(OR(G827="",H827=""),"",G827)</f>
        <v/>
      </c>
      <c r="J827">
        <f>IF(OR(I827="",H827=""),"",I827*H827)</f>
        <v/>
      </c>
      <c r="K827">
        <f>IF(G827="","Missing OEWS wage",IF(H827="","Missing Wharton SOC","Matched"))</f>
        <v/>
      </c>
    </row>
    <row r="828">
      <c r="A828" t="inlineStr">
        <is>
          <t>23</t>
        </is>
      </c>
      <c r="B828" t="inlineStr">
        <is>
          <t>Construction</t>
        </is>
      </c>
      <c r="C828" t="inlineStr">
        <is>
          <t>43-3061</t>
        </is>
      </c>
      <c r="D828" t="inlineStr">
        <is>
          <t>Procurement Clerks</t>
        </is>
      </c>
      <c r="E828" t="n">
        <v>2590</v>
      </c>
      <c r="F828" t="n">
        <v>52060</v>
      </c>
      <c r="G828">
        <f>IF(OR(E828="",F828=""),"",E828*F828)</f>
        <v/>
      </c>
      <c r="H828" s="41">
        <f>IFERROR(XLOOKUP(C828,'DATA Wharton'!$A$2:$A$785,'DATA Wharton'!$C$2:$C$785),"")</f>
        <v/>
      </c>
      <c r="I828">
        <f>IF(OR(G828="",H828=""),"",G828)</f>
        <v/>
      </c>
      <c r="J828">
        <f>IF(OR(I828="",H828=""),"",I828*H828)</f>
        <v/>
      </c>
      <c r="K828">
        <f>IF(G828="","Missing OEWS wage",IF(H828="","Missing Wharton SOC","Matched"))</f>
        <v/>
      </c>
    </row>
    <row r="829">
      <c r="A829" t="inlineStr">
        <is>
          <t>23</t>
        </is>
      </c>
      <c r="B829" t="inlineStr">
        <is>
          <t>Construction</t>
        </is>
      </c>
      <c r="C829" t="inlineStr">
        <is>
          <t>43-3099</t>
        </is>
      </c>
      <c r="D829" t="inlineStr">
        <is>
          <t>Financial Clerks, All Other</t>
        </is>
      </c>
      <c r="E829" t="n">
        <v>140</v>
      </c>
      <c r="F829" t="n">
        <v>60220</v>
      </c>
      <c r="G829">
        <f>IF(OR(E829="",F829=""),"",E829*F829)</f>
        <v/>
      </c>
      <c r="H829" s="41">
        <f>IFERROR(XLOOKUP(C829,'DATA Wharton'!$A$2:$A$785,'DATA Wharton'!$C$2:$C$785),"")</f>
        <v/>
      </c>
      <c r="I829">
        <f>IF(OR(G829="",H829=""),"",G829)</f>
        <v/>
      </c>
      <c r="J829">
        <f>IF(OR(I829="",H829=""),"",I829*H829)</f>
        <v/>
      </c>
      <c r="K829">
        <f>IF(G829="","Missing OEWS wage",IF(H829="","Missing Wharton SOC","Matched"))</f>
        <v/>
      </c>
    </row>
    <row r="830">
      <c r="A830" t="inlineStr">
        <is>
          <t>23</t>
        </is>
      </c>
      <c r="B830" t="inlineStr">
        <is>
          <t>Construction</t>
        </is>
      </c>
      <c r="C830" t="inlineStr">
        <is>
          <t>43-4041</t>
        </is>
      </c>
      <c r="D830" t="inlineStr">
        <is>
          <t>Credit Authorizers, Checkers, and Clerks</t>
        </is>
      </c>
      <c r="E830" t="n">
        <v>40</v>
      </c>
      <c r="F830" t="n">
        <v>55970</v>
      </c>
      <c r="G830">
        <f>IF(OR(E830="",F830=""),"",E830*F830)</f>
        <v/>
      </c>
      <c r="H830" s="41">
        <f>IFERROR(XLOOKUP(C830,'DATA Wharton'!$A$2:$A$785,'DATA Wharton'!$C$2:$C$785),"")</f>
        <v/>
      </c>
      <c r="I830">
        <f>IF(OR(G830="",H830=""),"",G830)</f>
        <v/>
      </c>
      <c r="J830">
        <f>IF(OR(I830="",H830=""),"",I830*H830)</f>
        <v/>
      </c>
      <c r="K830">
        <f>IF(G830="","Missing OEWS wage",IF(H830="","Missing Wharton SOC","Matched"))</f>
        <v/>
      </c>
    </row>
    <row r="831">
      <c r="A831" t="inlineStr">
        <is>
          <t>23</t>
        </is>
      </c>
      <c r="B831" t="inlineStr">
        <is>
          <t>Construction</t>
        </is>
      </c>
      <c r="C831" t="inlineStr">
        <is>
          <t>43-4051</t>
        </is>
      </c>
      <c r="D831" t="inlineStr">
        <is>
          <t>Customer Service Representatives</t>
        </is>
      </c>
      <c r="E831" t="n">
        <v>39810</v>
      </c>
      <c r="F831" t="n">
        <v>50420</v>
      </c>
      <c r="G831">
        <f>IF(OR(E831="",F831=""),"",E831*F831)</f>
        <v/>
      </c>
      <c r="H831" s="41">
        <f>IFERROR(XLOOKUP(C831,'DATA Wharton'!$A$2:$A$785,'DATA Wharton'!$C$2:$C$785),"")</f>
        <v/>
      </c>
      <c r="I831">
        <f>IF(OR(G831="",H831=""),"",G831)</f>
        <v/>
      </c>
      <c r="J831">
        <f>IF(OR(I831="",H831=""),"",I831*H831)</f>
        <v/>
      </c>
      <c r="K831">
        <f>IF(G831="","Missing OEWS wage",IF(H831="","Missing Wharton SOC","Matched"))</f>
        <v/>
      </c>
    </row>
    <row r="832">
      <c r="A832" t="inlineStr">
        <is>
          <t>23</t>
        </is>
      </c>
      <c r="B832" t="inlineStr">
        <is>
          <t>Construction</t>
        </is>
      </c>
      <c r="C832" t="inlineStr">
        <is>
          <t>43-4071</t>
        </is>
      </c>
      <c r="D832" t="inlineStr">
        <is>
          <t>File Clerks</t>
        </is>
      </c>
      <c r="E832" t="n">
        <v>1360</v>
      </c>
      <c r="F832" t="n">
        <v>39700</v>
      </c>
      <c r="G832">
        <f>IF(OR(E832="",F832=""),"",E832*F832)</f>
        <v/>
      </c>
      <c r="H832" s="41">
        <f>IFERROR(XLOOKUP(C832,'DATA Wharton'!$A$2:$A$785,'DATA Wharton'!$C$2:$C$785),"")</f>
        <v/>
      </c>
      <c r="I832">
        <f>IF(OR(G832="",H832=""),"",G832)</f>
        <v/>
      </c>
      <c r="J832">
        <f>IF(OR(I832="",H832=""),"",I832*H832)</f>
        <v/>
      </c>
      <c r="K832">
        <f>IF(G832="","Missing OEWS wage",IF(H832="","Missing Wharton SOC","Matched"))</f>
        <v/>
      </c>
    </row>
    <row r="833">
      <c r="A833" t="inlineStr">
        <is>
          <t>23</t>
        </is>
      </c>
      <c r="B833" t="inlineStr">
        <is>
          <t>Construction</t>
        </is>
      </c>
      <c r="C833" t="inlineStr">
        <is>
          <t>43-4131</t>
        </is>
      </c>
      <c r="D833" t="inlineStr">
        <is>
          <t>Loan Interviewers and Clerks</t>
        </is>
      </c>
      <c r="E833" t="n">
        <v>570</v>
      </c>
      <c r="F833" t="n">
        <v>60510</v>
      </c>
      <c r="G833">
        <f>IF(OR(E833="",F833=""),"",E833*F833)</f>
        <v/>
      </c>
      <c r="H833" s="41">
        <f>IFERROR(XLOOKUP(C833,'DATA Wharton'!$A$2:$A$785,'DATA Wharton'!$C$2:$C$785),"")</f>
        <v/>
      </c>
      <c r="I833">
        <f>IF(OR(G833="",H833=""),"",G833)</f>
        <v/>
      </c>
      <c r="J833">
        <f>IF(OR(I833="",H833=""),"",I833*H833)</f>
        <v/>
      </c>
      <c r="K833">
        <f>IF(G833="","Missing OEWS wage",IF(H833="","Missing Wharton SOC","Matched"))</f>
        <v/>
      </c>
    </row>
    <row r="834">
      <c r="A834" t="inlineStr">
        <is>
          <t>23</t>
        </is>
      </c>
      <c r="B834" t="inlineStr">
        <is>
          <t>Construction</t>
        </is>
      </c>
      <c r="C834" t="inlineStr">
        <is>
          <t>43-4151</t>
        </is>
      </c>
      <c r="D834" t="inlineStr">
        <is>
          <t>Order Clerks</t>
        </is>
      </c>
      <c r="E834" t="n">
        <v>1000</v>
      </c>
      <c r="F834" t="n">
        <v>46870</v>
      </c>
      <c r="G834">
        <f>IF(OR(E834="",F834=""),"",E834*F834)</f>
        <v/>
      </c>
      <c r="H834" s="41">
        <f>IFERROR(XLOOKUP(C834,'DATA Wharton'!$A$2:$A$785,'DATA Wharton'!$C$2:$C$785),"")</f>
        <v/>
      </c>
      <c r="I834">
        <f>IF(OR(G834="",H834=""),"",G834)</f>
        <v/>
      </c>
      <c r="J834">
        <f>IF(OR(I834="",H834=""),"",I834*H834)</f>
        <v/>
      </c>
      <c r="K834">
        <f>IF(G834="","Missing OEWS wage",IF(H834="","Missing Wharton SOC","Matched"))</f>
        <v/>
      </c>
    </row>
    <row r="835">
      <c r="A835" t="inlineStr">
        <is>
          <t>23</t>
        </is>
      </c>
      <c r="B835" t="inlineStr">
        <is>
          <t>Construction</t>
        </is>
      </c>
      <c r="C835" t="inlineStr">
        <is>
          <t>43-4161</t>
        </is>
      </c>
      <c r="D835" t="inlineStr">
        <is>
          <t>Human Resources Assistants, Except Payroll and Timekeeping</t>
        </is>
      </c>
      <c r="E835" t="n">
        <v>1610</v>
      </c>
      <c r="F835" t="n">
        <v>53470</v>
      </c>
      <c r="G835">
        <f>IF(OR(E835="",F835=""),"",E835*F835)</f>
        <v/>
      </c>
      <c r="H835" s="41">
        <f>IFERROR(XLOOKUP(C835,'DATA Wharton'!$A$2:$A$785,'DATA Wharton'!$C$2:$C$785),"")</f>
        <v/>
      </c>
      <c r="I835">
        <f>IF(OR(G835="",H835=""),"",G835)</f>
        <v/>
      </c>
      <c r="J835">
        <f>IF(OR(I835="",H835=""),"",I835*H835)</f>
        <v/>
      </c>
      <c r="K835">
        <f>IF(G835="","Missing OEWS wage",IF(H835="","Missing Wharton SOC","Matched"))</f>
        <v/>
      </c>
    </row>
    <row r="836">
      <c r="A836" t="inlineStr">
        <is>
          <t>23</t>
        </is>
      </c>
      <c r="B836" t="inlineStr">
        <is>
          <t>Construction</t>
        </is>
      </c>
      <c r="C836" t="inlineStr">
        <is>
          <t>43-4171</t>
        </is>
      </c>
      <c r="D836" t="inlineStr">
        <is>
          <t>Receptionists and Information Clerks</t>
        </is>
      </c>
      <c r="E836" t="n">
        <v>17610</v>
      </c>
      <c r="F836" t="n">
        <v>40820</v>
      </c>
      <c r="G836">
        <f>IF(OR(E836="",F836=""),"",E836*F836)</f>
        <v/>
      </c>
      <c r="H836" s="41">
        <f>IFERROR(XLOOKUP(C836,'DATA Wharton'!$A$2:$A$785,'DATA Wharton'!$C$2:$C$785),"")</f>
        <v/>
      </c>
      <c r="I836">
        <f>IF(OR(G836="",H836=""),"",G836)</f>
        <v/>
      </c>
      <c r="J836">
        <f>IF(OR(I836="",H836=""),"",I836*H836)</f>
        <v/>
      </c>
      <c r="K836">
        <f>IF(G836="","Missing OEWS wage",IF(H836="","Missing Wharton SOC","Matched"))</f>
        <v/>
      </c>
    </row>
    <row r="837">
      <c r="A837" t="inlineStr">
        <is>
          <t>23</t>
        </is>
      </c>
      <c r="B837" t="inlineStr">
        <is>
          <t>Construction</t>
        </is>
      </c>
      <c r="C837" t="inlineStr">
        <is>
          <t>43-4199</t>
        </is>
      </c>
      <c r="D837" t="inlineStr">
        <is>
          <t>Information and Record Clerks, All Other</t>
        </is>
      </c>
      <c r="E837" t="n">
        <v>780</v>
      </c>
      <c r="F837" t="n">
        <v>59870</v>
      </c>
      <c r="G837">
        <f>IF(OR(E837="",F837=""),"",E837*F837)</f>
        <v/>
      </c>
      <c r="H837" s="41">
        <f>IFERROR(XLOOKUP(C837,'DATA Wharton'!$A$2:$A$785,'DATA Wharton'!$C$2:$C$785),"")</f>
        <v/>
      </c>
      <c r="I837">
        <f>IF(OR(G837="",H837=""),"",G837)</f>
        <v/>
      </c>
      <c r="J837">
        <f>IF(OR(I837="",H837=""),"",I837*H837)</f>
        <v/>
      </c>
      <c r="K837">
        <f>IF(G837="","Missing OEWS wage",IF(H837="","Missing Wharton SOC","Matched"))</f>
        <v/>
      </c>
    </row>
    <row r="838">
      <c r="A838" t="inlineStr">
        <is>
          <t>23</t>
        </is>
      </c>
      <c r="B838" t="inlineStr">
        <is>
          <t>Construction</t>
        </is>
      </c>
      <c r="C838" t="inlineStr">
        <is>
          <t>43-5021</t>
        </is>
      </c>
      <c r="D838" t="inlineStr">
        <is>
          <t>Couriers and Messengers</t>
        </is>
      </c>
      <c r="E838" t="n">
        <v>560</v>
      </c>
      <c r="F838" t="n">
        <v>36900</v>
      </c>
      <c r="G838">
        <f>IF(OR(E838="",F838=""),"",E838*F838)</f>
        <v/>
      </c>
      <c r="H838" s="41">
        <f>IFERROR(XLOOKUP(C838,'DATA Wharton'!$A$2:$A$785,'DATA Wharton'!$C$2:$C$785),"")</f>
        <v/>
      </c>
      <c r="I838">
        <f>IF(OR(G838="",H838=""),"",G838)</f>
        <v/>
      </c>
      <c r="J838">
        <f>IF(OR(I838="",H838=""),"",I838*H838)</f>
        <v/>
      </c>
      <c r="K838">
        <f>IF(G838="","Missing OEWS wage",IF(H838="","Missing Wharton SOC","Matched"))</f>
        <v/>
      </c>
    </row>
    <row r="839">
      <c r="A839" t="inlineStr">
        <is>
          <t>23</t>
        </is>
      </c>
      <c r="B839" t="inlineStr">
        <is>
          <t>Construction</t>
        </is>
      </c>
      <c r="C839" t="inlineStr">
        <is>
          <t>43-5032</t>
        </is>
      </c>
      <c r="D839" t="inlineStr">
        <is>
          <t>Dispatchers, Except Police, Fire, and Ambulance</t>
        </is>
      </c>
      <c r="E839" t="n">
        <v>18890</v>
      </c>
      <c r="F839" t="n">
        <v>53010</v>
      </c>
      <c r="G839">
        <f>IF(OR(E839="",F839=""),"",E839*F839)</f>
        <v/>
      </c>
      <c r="H839" s="41">
        <f>IFERROR(XLOOKUP(C839,'DATA Wharton'!$A$2:$A$785,'DATA Wharton'!$C$2:$C$785),"")</f>
        <v/>
      </c>
      <c r="I839">
        <f>IF(OR(G839="",H839=""),"",G839)</f>
        <v/>
      </c>
      <c r="J839">
        <f>IF(OR(I839="",H839=""),"",I839*H839)</f>
        <v/>
      </c>
      <c r="K839">
        <f>IF(G839="","Missing OEWS wage",IF(H839="","Missing Wharton SOC","Matched"))</f>
        <v/>
      </c>
    </row>
    <row r="840">
      <c r="A840" t="inlineStr">
        <is>
          <t>23</t>
        </is>
      </c>
      <c r="B840" t="inlineStr">
        <is>
          <t>Construction</t>
        </is>
      </c>
      <c r="C840" t="inlineStr">
        <is>
          <t>43-5041</t>
        </is>
      </c>
      <c r="D840" t="inlineStr">
        <is>
          <t>Meter Readers, Utilities</t>
        </is>
      </c>
      <c r="E840" t="n">
        <v>370</v>
      </c>
      <c r="F840" t="n">
        <v>43410</v>
      </c>
      <c r="G840">
        <f>IF(OR(E840="",F840=""),"",E840*F840)</f>
        <v/>
      </c>
      <c r="H840" s="41">
        <f>IFERROR(XLOOKUP(C840,'DATA Wharton'!$A$2:$A$785,'DATA Wharton'!$C$2:$C$785),"")</f>
        <v/>
      </c>
      <c r="I840">
        <f>IF(OR(G840="",H840=""),"",G840)</f>
        <v/>
      </c>
      <c r="J840">
        <f>IF(OR(I840="",H840=""),"",I840*H840)</f>
        <v/>
      </c>
      <c r="K840">
        <f>IF(G840="","Missing OEWS wage",IF(H840="","Missing Wharton SOC","Matched"))</f>
        <v/>
      </c>
    </row>
    <row r="841">
      <c r="A841" t="inlineStr">
        <is>
          <t>23</t>
        </is>
      </c>
      <c r="B841" t="inlineStr">
        <is>
          <t>Construction</t>
        </is>
      </c>
      <c r="C841" t="inlineStr">
        <is>
          <t>43-5061</t>
        </is>
      </c>
      <c r="D841" t="inlineStr">
        <is>
          <t>Production, Planning, and Expediting Clerks</t>
        </is>
      </c>
      <c r="E841" t="n">
        <v>23610</v>
      </c>
      <c r="F841" t="n">
        <v>62870</v>
      </c>
      <c r="G841">
        <f>IF(OR(E841="",F841=""),"",E841*F841)</f>
        <v/>
      </c>
      <c r="H841" s="41">
        <f>IFERROR(XLOOKUP(C841,'DATA Wharton'!$A$2:$A$785,'DATA Wharton'!$C$2:$C$785),"")</f>
        <v/>
      </c>
      <c r="I841">
        <f>IF(OR(G841="",H841=""),"",G841)</f>
        <v/>
      </c>
      <c r="J841">
        <f>IF(OR(I841="",H841=""),"",I841*H841)</f>
        <v/>
      </c>
      <c r="K841">
        <f>IF(G841="","Missing OEWS wage",IF(H841="","Missing Wharton SOC","Matched"))</f>
        <v/>
      </c>
    </row>
    <row r="842">
      <c r="A842" t="inlineStr">
        <is>
          <t>23</t>
        </is>
      </c>
      <c r="B842" t="inlineStr">
        <is>
          <t>Construction</t>
        </is>
      </c>
      <c r="C842" t="inlineStr">
        <is>
          <t>43-5071</t>
        </is>
      </c>
      <c r="D842" t="inlineStr">
        <is>
          <t>Shipping, Receiving, and Inventory Clerks</t>
        </is>
      </c>
      <c r="E842" t="n">
        <v>11740</v>
      </c>
      <c r="F842" t="n">
        <v>52170</v>
      </c>
      <c r="G842">
        <f>IF(OR(E842="",F842=""),"",E842*F842)</f>
        <v/>
      </c>
      <c r="H842" s="41">
        <f>IFERROR(XLOOKUP(C842,'DATA Wharton'!$A$2:$A$785,'DATA Wharton'!$C$2:$C$785),"")</f>
        <v/>
      </c>
      <c r="I842">
        <f>IF(OR(G842="",H842=""),"",G842)</f>
        <v/>
      </c>
      <c r="J842">
        <f>IF(OR(I842="",H842=""),"",I842*H842)</f>
        <v/>
      </c>
      <c r="K842">
        <f>IF(G842="","Missing OEWS wage",IF(H842="","Missing Wharton SOC","Matched"))</f>
        <v/>
      </c>
    </row>
    <row r="843">
      <c r="A843" t="inlineStr">
        <is>
          <t>23</t>
        </is>
      </c>
      <c r="B843" t="inlineStr">
        <is>
          <t>Construction</t>
        </is>
      </c>
      <c r="C843" t="inlineStr">
        <is>
          <t>43-5111</t>
        </is>
      </c>
      <c r="D843" t="inlineStr">
        <is>
          <t>Weighers, Measurers, Checkers, and Samplers, Recordkeeping</t>
        </is>
      </c>
      <c r="E843" t="n">
        <v>550</v>
      </c>
      <c r="F843" t="n">
        <v>48670</v>
      </c>
      <c r="G843">
        <f>IF(OR(E843="",F843=""),"",E843*F843)</f>
        <v/>
      </c>
      <c r="H843" s="41">
        <f>IFERROR(XLOOKUP(C843,'DATA Wharton'!$A$2:$A$785,'DATA Wharton'!$C$2:$C$785),"")</f>
        <v/>
      </c>
      <c r="I843">
        <f>IF(OR(G843="",H843=""),"",G843)</f>
        <v/>
      </c>
      <c r="J843">
        <f>IF(OR(I843="",H843=""),"",I843*H843)</f>
        <v/>
      </c>
      <c r="K843">
        <f>IF(G843="","Missing OEWS wage",IF(H843="","Missing Wharton SOC","Matched"))</f>
        <v/>
      </c>
    </row>
    <row r="844">
      <c r="A844" t="inlineStr">
        <is>
          <t>23</t>
        </is>
      </c>
      <c r="B844" t="inlineStr">
        <is>
          <t>Construction</t>
        </is>
      </c>
      <c r="C844" t="inlineStr">
        <is>
          <t>43-6011</t>
        </is>
      </c>
      <c r="D844" t="inlineStr">
        <is>
          <t>Executive Secretaries and Executive Administrative Assistants</t>
        </is>
      </c>
      <c r="E844" t="n">
        <v>18450</v>
      </c>
      <c r="F844" t="n">
        <v>77410</v>
      </c>
      <c r="G844">
        <f>IF(OR(E844="",F844=""),"",E844*F844)</f>
        <v/>
      </c>
      <c r="H844" s="41">
        <f>IFERROR(XLOOKUP(C844,'DATA Wharton'!$A$2:$A$785,'DATA Wharton'!$C$2:$C$785),"")</f>
        <v/>
      </c>
      <c r="I844">
        <f>IF(OR(G844="",H844=""),"",G844)</f>
        <v/>
      </c>
      <c r="J844">
        <f>IF(OR(I844="",H844=""),"",I844*H844)</f>
        <v/>
      </c>
      <c r="K844">
        <f>IF(G844="","Missing OEWS wage",IF(H844="","Missing Wharton SOC","Matched"))</f>
        <v/>
      </c>
    </row>
    <row r="845">
      <c r="A845" t="inlineStr">
        <is>
          <t>23</t>
        </is>
      </c>
      <c r="B845" t="inlineStr">
        <is>
          <t>Construction</t>
        </is>
      </c>
      <c r="C845" t="inlineStr">
        <is>
          <t>43-6012</t>
        </is>
      </c>
      <c r="D845" t="inlineStr">
        <is>
          <t>Legal Secretaries and Administrative Assistants</t>
        </is>
      </c>
      <c r="E845" t="n">
        <v>180</v>
      </c>
      <c r="F845" t="n">
        <v>69560</v>
      </c>
      <c r="G845">
        <f>IF(OR(E845="",F845=""),"",E845*F845)</f>
        <v/>
      </c>
      <c r="H845" s="41">
        <f>IFERROR(XLOOKUP(C845,'DATA Wharton'!$A$2:$A$785,'DATA Wharton'!$C$2:$C$785),"")</f>
        <v/>
      </c>
      <c r="I845">
        <f>IF(OR(G845="",H845=""),"",G845)</f>
        <v/>
      </c>
      <c r="J845">
        <f>IF(OR(I845="",H845=""),"",I845*H845)</f>
        <v/>
      </c>
      <c r="K845">
        <f>IF(G845="","Missing OEWS wage",IF(H845="","Missing Wharton SOC","Matched"))</f>
        <v/>
      </c>
    </row>
    <row r="846">
      <c r="A846" t="inlineStr">
        <is>
          <t>23</t>
        </is>
      </c>
      <c r="B846" t="inlineStr">
        <is>
          <t>Construction</t>
        </is>
      </c>
      <c r="C846" t="inlineStr">
        <is>
          <t>43-6014</t>
        </is>
      </c>
      <c r="D846" t="inlineStr">
        <is>
          <t>Secretaries and Administrative Assistants, Except Legal, Medical, and Executive</t>
        </is>
      </c>
      <c r="E846" t="n">
        <v>135720</v>
      </c>
      <c r="F846" t="n">
        <v>47720</v>
      </c>
      <c r="G846">
        <f>IF(OR(E846="",F846=""),"",E846*F846)</f>
        <v/>
      </c>
      <c r="H846" s="41">
        <f>IFERROR(XLOOKUP(C846,'DATA Wharton'!$A$2:$A$785,'DATA Wharton'!$C$2:$C$785),"")</f>
        <v/>
      </c>
      <c r="I846">
        <f>IF(OR(G846="",H846=""),"",G846)</f>
        <v/>
      </c>
      <c r="J846">
        <f>IF(OR(I846="",H846=""),"",I846*H846)</f>
        <v/>
      </c>
      <c r="K846">
        <f>IF(G846="","Missing OEWS wage",IF(H846="","Missing Wharton SOC","Matched"))</f>
        <v/>
      </c>
    </row>
    <row r="847">
      <c r="A847" t="inlineStr">
        <is>
          <t>23</t>
        </is>
      </c>
      <c r="B847" t="inlineStr">
        <is>
          <t>Construction</t>
        </is>
      </c>
      <c r="C847" t="inlineStr">
        <is>
          <t>43-9021</t>
        </is>
      </c>
      <c r="D847" t="inlineStr">
        <is>
          <t>Data Entry Keyers</t>
        </is>
      </c>
      <c r="E847" t="n">
        <v>2020</v>
      </c>
      <c r="F847" t="n">
        <v>44670</v>
      </c>
      <c r="G847">
        <f>IF(OR(E847="",F847=""),"",E847*F847)</f>
        <v/>
      </c>
      <c r="H847" s="41">
        <f>IFERROR(XLOOKUP(C847,'DATA Wharton'!$A$2:$A$785,'DATA Wharton'!$C$2:$C$785),"")</f>
        <v/>
      </c>
      <c r="I847">
        <f>IF(OR(G847="",H847=""),"",G847)</f>
        <v/>
      </c>
      <c r="J847">
        <f>IF(OR(I847="",H847=""),"",I847*H847)</f>
        <v/>
      </c>
      <c r="K847">
        <f>IF(G847="","Missing OEWS wage",IF(H847="","Missing Wharton SOC","Matched"))</f>
        <v/>
      </c>
    </row>
    <row r="848">
      <c r="A848" t="inlineStr">
        <is>
          <t>23</t>
        </is>
      </c>
      <c r="B848" t="inlineStr">
        <is>
          <t>Construction</t>
        </is>
      </c>
      <c r="C848" t="inlineStr">
        <is>
          <t>43-9041</t>
        </is>
      </c>
      <c r="D848" t="inlineStr">
        <is>
          <t>Insurance Claims and Policy Processing Clerks</t>
        </is>
      </c>
      <c r="E848" t="n">
        <v>70</v>
      </c>
      <c r="F848" t="n">
        <v>58280</v>
      </c>
      <c r="G848">
        <f>IF(OR(E848="",F848=""),"",E848*F848)</f>
        <v/>
      </c>
      <c r="H848" s="41">
        <f>IFERROR(XLOOKUP(C848,'DATA Wharton'!$A$2:$A$785,'DATA Wharton'!$C$2:$C$785),"")</f>
        <v/>
      </c>
      <c r="I848">
        <f>IF(OR(G848="",H848=""),"",G848)</f>
        <v/>
      </c>
      <c r="J848">
        <f>IF(OR(I848="",H848=""),"",I848*H848)</f>
        <v/>
      </c>
      <c r="K848">
        <f>IF(G848="","Missing OEWS wage",IF(H848="","Missing Wharton SOC","Matched"))</f>
        <v/>
      </c>
    </row>
    <row r="849">
      <c r="A849" t="inlineStr">
        <is>
          <t>23</t>
        </is>
      </c>
      <c r="B849" t="inlineStr">
        <is>
          <t>Construction</t>
        </is>
      </c>
      <c r="C849" t="inlineStr">
        <is>
          <t>43-9051</t>
        </is>
      </c>
      <c r="D849" t="inlineStr">
        <is>
          <t>Mail Clerks and Mail Machine Operators, Except Postal Service</t>
        </is>
      </c>
      <c r="F849" t="n">
        <v>42350</v>
      </c>
      <c r="G849">
        <f>IF(OR(E849="",F849=""),"",E849*F849)</f>
        <v/>
      </c>
      <c r="H849" s="41">
        <f>IFERROR(XLOOKUP(C849,'DATA Wharton'!$A$2:$A$785,'DATA Wharton'!$C$2:$C$785),"")</f>
        <v/>
      </c>
      <c r="I849">
        <f>IF(OR(G849="",H849=""),"",G849)</f>
        <v/>
      </c>
      <c r="J849">
        <f>IF(OR(I849="",H849=""),"",I849*H849)</f>
        <v/>
      </c>
      <c r="K849">
        <f>IF(G849="","Missing OEWS wage",IF(H849="","Missing Wharton SOC","Matched"))</f>
        <v/>
      </c>
    </row>
    <row r="850">
      <c r="A850" t="inlineStr">
        <is>
          <t>23</t>
        </is>
      </c>
      <c r="B850" t="inlineStr">
        <is>
          <t>Construction</t>
        </is>
      </c>
      <c r="C850" t="inlineStr">
        <is>
          <t>43-9061</t>
        </is>
      </c>
      <c r="D850" t="inlineStr">
        <is>
          <t>Office Clerks, General</t>
        </is>
      </c>
      <c r="E850" t="n">
        <v>260720</v>
      </c>
      <c r="F850" t="n">
        <v>49570</v>
      </c>
      <c r="G850">
        <f>IF(OR(E850="",F850=""),"",E850*F850)</f>
        <v/>
      </c>
      <c r="H850" s="41">
        <f>IFERROR(XLOOKUP(C850,'DATA Wharton'!$A$2:$A$785,'DATA Wharton'!$C$2:$C$785),"")</f>
        <v/>
      </c>
      <c r="I850">
        <f>IF(OR(G850="",H850=""),"",G850)</f>
        <v/>
      </c>
      <c r="J850">
        <f>IF(OR(I850="",H850=""),"",I850*H850)</f>
        <v/>
      </c>
      <c r="K850">
        <f>IF(G850="","Missing OEWS wage",IF(H850="","Missing Wharton SOC","Matched"))</f>
        <v/>
      </c>
    </row>
    <row r="851">
      <c r="A851" t="inlineStr">
        <is>
          <t>23</t>
        </is>
      </c>
      <c r="B851" t="inlineStr">
        <is>
          <t>Construction</t>
        </is>
      </c>
      <c r="C851" t="inlineStr">
        <is>
          <t>43-9071</t>
        </is>
      </c>
      <c r="D851" t="inlineStr">
        <is>
          <t>Office Machine Operators, Except Computer</t>
        </is>
      </c>
      <c r="E851" t="n">
        <v>100</v>
      </c>
      <c r="F851" t="n">
        <v>53680</v>
      </c>
      <c r="G851">
        <f>IF(OR(E851="",F851=""),"",E851*F851)</f>
        <v/>
      </c>
      <c r="H851" s="41">
        <f>IFERROR(XLOOKUP(C851,'DATA Wharton'!$A$2:$A$785,'DATA Wharton'!$C$2:$C$785),"")</f>
        <v/>
      </c>
      <c r="I851">
        <f>IF(OR(G851="",H851=""),"",G851)</f>
        <v/>
      </c>
      <c r="J851">
        <f>IF(OR(I851="",H851=""),"",I851*H851)</f>
        <v/>
      </c>
      <c r="K851">
        <f>IF(G851="","Missing OEWS wage",IF(H851="","Missing Wharton SOC","Matched"))</f>
        <v/>
      </c>
    </row>
    <row r="852">
      <c r="A852" t="inlineStr">
        <is>
          <t>23</t>
        </is>
      </c>
      <c r="B852" t="inlineStr">
        <is>
          <t>Construction</t>
        </is>
      </c>
      <c r="C852" t="inlineStr">
        <is>
          <t>43-9199</t>
        </is>
      </c>
      <c r="D852" t="inlineStr">
        <is>
          <t>Office and Administrative Support Workers, All Other</t>
        </is>
      </c>
      <c r="E852" t="n">
        <v>3570</v>
      </c>
      <c r="F852" t="n">
        <v>56090</v>
      </c>
      <c r="G852">
        <f>IF(OR(E852="",F852=""),"",E852*F852)</f>
        <v/>
      </c>
      <c r="H852" s="41">
        <f>IFERROR(XLOOKUP(C852,'DATA Wharton'!$A$2:$A$785,'DATA Wharton'!$C$2:$C$785),"")</f>
        <v/>
      </c>
      <c r="I852">
        <f>IF(OR(G852="",H852=""),"",G852)</f>
        <v/>
      </c>
      <c r="J852">
        <f>IF(OR(I852="",H852=""),"",I852*H852)</f>
        <v/>
      </c>
      <c r="K852">
        <f>IF(G852="","Missing OEWS wage",IF(H852="","Missing Wharton SOC","Matched"))</f>
        <v/>
      </c>
    </row>
    <row r="853">
      <c r="A853" t="inlineStr">
        <is>
          <t>23</t>
        </is>
      </c>
      <c r="B853" t="inlineStr">
        <is>
          <t>Construction</t>
        </is>
      </c>
      <c r="C853" t="inlineStr">
        <is>
          <t>45-1011</t>
        </is>
      </c>
      <c r="D853" t="inlineStr">
        <is>
          <t>First-Line Supervisors of Farming, Fishing, and Forestry Workers</t>
        </is>
      </c>
      <c r="E853" t="n">
        <v>80</v>
      </c>
      <c r="F853" t="n">
        <v>60430</v>
      </c>
      <c r="G853">
        <f>IF(OR(E853="",F853=""),"",E853*F853)</f>
        <v/>
      </c>
      <c r="H853" s="41">
        <f>IFERROR(XLOOKUP(C853,'DATA Wharton'!$A$2:$A$785,'DATA Wharton'!$C$2:$C$785),"")</f>
        <v/>
      </c>
      <c r="I853">
        <f>IF(OR(G853="",H853=""),"",G853)</f>
        <v/>
      </c>
      <c r="J853">
        <f>IF(OR(I853="",H853=""),"",I853*H853)</f>
        <v/>
      </c>
      <c r="K853">
        <f>IF(G853="","Missing OEWS wage",IF(H853="","Missing Wharton SOC","Matched"))</f>
        <v/>
      </c>
    </row>
    <row r="854">
      <c r="A854" t="inlineStr">
        <is>
          <t>23</t>
        </is>
      </c>
      <c r="B854" t="inlineStr">
        <is>
          <t>Construction</t>
        </is>
      </c>
      <c r="C854" t="inlineStr">
        <is>
          <t>45-2091</t>
        </is>
      </c>
      <c r="D854" t="inlineStr">
        <is>
          <t>Agricultural Equipment Operators</t>
        </is>
      </c>
      <c r="F854" t="n">
        <v>44520</v>
      </c>
      <c r="G854">
        <f>IF(OR(E854="",F854=""),"",E854*F854)</f>
        <v/>
      </c>
      <c r="H854" s="41">
        <f>IFERROR(XLOOKUP(C854,'DATA Wharton'!$A$2:$A$785,'DATA Wharton'!$C$2:$C$785),"")</f>
        <v/>
      </c>
      <c r="I854">
        <f>IF(OR(G854="",H854=""),"",G854)</f>
        <v/>
      </c>
      <c r="J854">
        <f>IF(OR(I854="",H854=""),"",I854*H854)</f>
        <v/>
      </c>
      <c r="K854">
        <f>IF(G854="","Missing OEWS wage",IF(H854="","Missing Wharton SOC","Matched"))</f>
        <v/>
      </c>
    </row>
    <row r="855">
      <c r="A855" t="inlineStr">
        <is>
          <t>23</t>
        </is>
      </c>
      <c r="B855" t="inlineStr">
        <is>
          <t>Construction</t>
        </is>
      </c>
      <c r="C855" t="inlineStr">
        <is>
          <t>45-2092</t>
        </is>
      </c>
      <c r="D855" t="inlineStr">
        <is>
          <t>Farmworkers and Laborers, Crop, Nursery, and Greenhouse</t>
        </is>
      </c>
      <c r="E855" t="n">
        <v>340</v>
      </c>
      <c r="F855" t="n">
        <v>40890</v>
      </c>
      <c r="G855">
        <f>IF(OR(E855="",F855=""),"",E855*F855)</f>
        <v/>
      </c>
      <c r="H855" s="41">
        <f>IFERROR(XLOOKUP(C855,'DATA Wharton'!$A$2:$A$785,'DATA Wharton'!$C$2:$C$785),"")</f>
        <v/>
      </c>
      <c r="I855">
        <f>IF(OR(G855="",H855=""),"",G855)</f>
        <v/>
      </c>
      <c r="J855">
        <f>IF(OR(I855="",H855=""),"",I855*H855)</f>
        <v/>
      </c>
      <c r="K855">
        <f>IF(G855="","Missing OEWS wage",IF(H855="","Missing Wharton SOC","Matched"))</f>
        <v/>
      </c>
    </row>
    <row r="856">
      <c r="A856" t="inlineStr">
        <is>
          <t>23</t>
        </is>
      </c>
      <c r="B856" t="inlineStr">
        <is>
          <t>Construction</t>
        </is>
      </c>
      <c r="C856" t="inlineStr">
        <is>
          <t>45-2093</t>
        </is>
      </c>
      <c r="D856" t="inlineStr">
        <is>
          <t>Farmworkers, Farm, Ranch, and Aquacultural Animals</t>
        </is>
      </c>
      <c r="E856" t="n">
        <v>410</v>
      </c>
      <c r="F856" t="n">
        <v>36290</v>
      </c>
      <c r="G856">
        <f>IF(OR(E856="",F856=""),"",E856*F856)</f>
        <v/>
      </c>
      <c r="H856" s="41">
        <f>IFERROR(XLOOKUP(C856,'DATA Wharton'!$A$2:$A$785,'DATA Wharton'!$C$2:$C$785),"")</f>
        <v/>
      </c>
      <c r="I856">
        <f>IF(OR(G856="",H856=""),"",G856)</f>
        <v/>
      </c>
      <c r="J856">
        <f>IF(OR(I856="",H856=""),"",I856*H856)</f>
        <v/>
      </c>
      <c r="K856">
        <f>IF(G856="","Missing OEWS wage",IF(H856="","Missing Wharton SOC","Matched"))</f>
        <v/>
      </c>
    </row>
    <row r="857">
      <c r="A857" t="inlineStr">
        <is>
          <t>23</t>
        </is>
      </c>
      <c r="B857" t="inlineStr">
        <is>
          <t>Construction</t>
        </is>
      </c>
      <c r="C857" t="inlineStr">
        <is>
          <t>45-4022</t>
        </is>
      </c>
      <c r="D857" t="inlineStr">
        <is>
          <t>Logging Equipment Operators</t>
        </is>
      </c>
      <c r="E857" t="n">
        <v>50</v>
      </c>
      <c r="F857" t="n">
        <v>53330</v>
      </c>
      <c r="G857">
        <f>IF(OR(E857="",F857=""),"",E857*F857)</f>
        <v/>
      </c>
      <c r="H857" s="41">
        <f>IFERROR(XLOOKUP(C857,'DATA Wharton'!$A$2:$A$785,'DATA Wharton'!$C$2:$C$785),"")</f>
        <v/>
      </c>
      <c r="I857">
        <f>IF(OR(G857="",H857=""),"",G857)</f>
        <v/>
      </c>
      <c r="J857">
        <f>IF(OR(I857="",H857=""),"",I857*H857)</f>
        <v/>
      </c>
      <c r="K857">
        <f>IF(G857="","Missing OEWS wage",IF(H857="","Missing Wharton SOC","Matched"))</f>
        <v/>
      </c>
    </row>
    <row r="858">
      <c r="A858" t="inlineStr">
        <is>
          <t>23</t>
        </is>
      </c>
      <c r="B858" t="inlineStr">
        <is>
          <t>Construction</t>
        </is>
      </c>
      <c r="C858" t="inlineStr">
        <is>
          <t>47-1011</t>
        </is>
      </c>
      <c r="D858" t="inlineStr">
        <is>
          <t>First-Line Supervisors of Construction Trades and Extraction Workers</t>
        </is>
      </c>
      <c r="E858" t="n">
        <v>633650</v>
      </c>
      <c r="F858" t="n">
        <v>86580</v>
      </c>
      <c r="G858">
        <f>IF(OR(E858="",F858=""),"",E858*F858)</f>
        <v/>
      </c>
      <c r="H858" s="41">
        <f>IFERROR(XLOOKUP(C858,'DATA Wharton'!$A$2:$A$785,'DATA Wharton'!$C$2:$C$785),"")</f>
        <v/>
      </c>
      <c r="I858">
        <f>IF(OR(G858="",H858=""),"",G858)</f>
        <v/>
      </c>
      <c r="J858">
        <f>IF(OR(I858="",H858=""),"",I858*H858)</f>
        <v/>
      </c>
      <c r="K858">
        <f>IF(G858="","Missing OEWS wage",IF(H858="","Missing Wharton SOC","Matched"))</f>
        <v/>
      </c>
    </row>
    <row r="859">
      <c r="A859" t="inlineStr">
        <is>
          <t>23</t>
        </is>
      </c>
      <c r="B859" t="inlineStr">
        <is>
          <t>Construction</t>
        </is>
      </c>
      <c r="C859" t="inlineStr">
        <is>
          <t>47-2011</t>
        </is>
      </c>
      <c r="D859" t="inlineStr">
        <is>
          <t>Boilermakers</t>
        </is>
      </c>
      <c r="E859" t="n">
        <v>6160</v>
      </c>
      <c r="F859" t="n">
        <v>81180</v>
      </c>
      <c r="G859">
        <f>IF(OR(E859="",F859=""),"",E859*F859)</f>
        <v/>
      </c>
      <c r="H859" s="41">
        <f>IFERROR(XLOOKUP(C859,'DATA Wharton'!$A$2:$A$785,'DATA Wharton'!$C$2:$C$785),"")</f>
        <v/>
      </c>
      <c r="I859">
        <f>IF(OR(G859="",H859=""),"",G859)</f>
        <v/>
      </c>
      <c r="J859">
        <f>IF(OR(I859="",H859=""),"",I859*H859)</f>
        <v/>
      </c>
      <c r="K859">
        <f>IF(G859="","Missing OEWS wage",IF(H859="","Missing Wharton SOC","Matched"))</f>
        <v/>
      </c>
    </row>
    <row r="860">
      <c r="A860" t="inlineStr">
        <is>
          <t>23</t>
        </is>
      </c>
      <c r="B860" t="inlineStr">
        <is>
          <t>Construction</t>
        </is>
      </c>
      <c r="C860" t="inlineStr">
        <is>
          <t>47-2021</t>
        </is>
      </c>
      <c r="D860" t="inlineStr">
        <is>
          <t>Brickmasons and Blockmasons</t>
        </is>
      </c>
      <c r="E860" t="n">
        <v>49800</v>
      </c>
      <c r="F860" t="n">
        <v>68570</v>
      </c>
      <c r="G860">
        <f>IF(OR(E860="",F860=""),"",E860*F860)</f>
        <v/>
      </c>
      <c r="H860" s="41">
        <f>IFERROR(XLOOKUP(C860,'DATA Wharton'!$A$2:$A$785,'DATA Wharton'!$C$2:$C$785),"")</f>
        <v/>
      </c>
      <c r="I860">
        <f>IF(OR(G860="",H860=""),"",G860)</f>
        <v/>
      </c>
      <c r="J860">
        <f>IF(OR(I860="",H860=""),"",I860*H860)</f>
        <v/>
      </c>
      <c r="K860">
        <f>IF(G860="","Missing OEWS wage",IF(H860="","Missing Wharton SOC","Matched"))</f>
        <v/>
      </c>
    </row>
    <row r="861">
      <c r="A861" t="inlineStr">
        <is>
          <t>23</t>
        </is>
      </c>
      <c r="B861" t="inlineStr">
        <is>
          <t>Construction</t>
        </is>
      </c>
      <c r="C861" t="inlineStr">
        <is>
          <t>47-2022</t>
        </is>
      </c>
      <c r="D861" t="inlineStr">
        <is>
          <t>Stonemasons</t>
        </is>
      </c>
      <c r="E861" t="n">
        <v>6260</v>
      </c>
      <c r="F861" t="n">
        <v>61910</v>
      </c>
      <c r="G861">
        <f>IF(OR(E861="",F861=""),"",E861*F861)</f>
        <v/>
      </c>
      <c r="H861" s="41">
        <f>IFERROR(XLOOKUP(C861,'DATA Wharton'!$A$2:$A$785,'DATA Wharton'!$C$2:$C$785),"")</f>
        <v/>
      </c>
      <c r="I861">
        <f>IF(OR(G861="",H861=""),"",G861)</f>
        <v/>
      </c>
      <c r="J861">
        <f>IF(OR(I861="",H861=""),"",I861*H861)</f>
        <v/>
      </c>
      <c r="K861">
        <f>IF(G861="","Missing OEWS wage",IF(H861="","Missing Wharton SOC","Matched"))</f>
        <v/>
      </c>
    </row>
    <row r="862">
      <c r="A862" t="inlineStr">
        <is>
          <t>23</t>
        </is>
      </c>
      <c r="B862" t="inlineStr">
        <is>
          <t>Construction</t>
        </is>
      </c>
      <c r="C862" t="inlineStr">
        <is>
          <t>47-2031</t>
        </is>
      </c>
      <c r="D862" t="inlineStr">
        <is>
          <t>Carpenters</t>
        </is>
      </c>
      <c r="E862" t="n">
        <v>570980</v>
      </c>
      <c r="F862" t="n">
        <v>66470</v>
      </c>
      <c r="G862">
        <f>IF(OR(E862="",F862=""),"",E862*F862)</f>
        <v/>
      </c>
      <c r="H862" s="41">
        <f>IFERROR(XLOOKUP(C862,'DATA Wharton'!$A$2:$A$785,'DATA Wharton'!$C$2:$C$785),"")</f>
        <v/>
      </c>
      <c r="I862">
        <f>IF(OR(G862="",H862=""),"",G862)</f>
        <v/>
      </c>
      <c r="J862">
        <f>IF(OR(I862="",H862=""),"",I862*H862)</f>
        <v/>
      </c>
      <c r="K862">
        <f>IF(G862="","Missing OEWS wage",IF(H862="","Missing Wharton SOC","Matched"))</f>
        <v/>
      </c>
    </row>
    <row r="863">
      <c r="A863" t="inlineStr">
        <is>
          <t>23</t>
        </is>
      </c>
      <c r="B863" t="inlineStr">
        <is>
          <t>Construction</t>
        </is>
      </c>
      <c r="C863" t="inlineStr">
        <is>
          <t>47-2041</t>
        </is>
      </c>
      <c r="D863" t="inlineStr">
        <is>
          <t>Carpet Installers</t>
        </is>
      </c>
      <c r="E863" t="n">
        <v>7980</v>
      </c>
      <c r="F863" t="n">
        <v>58330</v>
      </c>
      <c r="G863">
        <f>IF(OR(E863="",F863=""),"",E863*F863)</f>
        <v/>
      </c>
      <c r="H863" s="41">
        <f>IFERROR(XLOOKUP(C863,'DATA Wharton'!$A$2:$A$785,'DATA Wharton'!$C$2:$C$785),"")</f>
        <v/>
      </c>
      <c r="I863">
        <f>IF(OR(G863="",H863=""),"",G863)</f>
        <v/>
      </c>
      <c r="J863">
        <f>IF(OR(I863="",H863=""),"",I863*H863)</f>
        <v/>
      </c>
      <c r="K863">
        <f>IF(G863="","Missing OEWS wage",IF(H863="","Missing Wharton SOC","Matched"))</f>
        <v/>
      </c>
    </row>
    <row r="864">
      <c r="A864" t="inlineStr">
        <is>
          <t>23</t>
        </is>
      </c>
      <c r="B864" t="inlineStr">
        <is>
          <t>Construction</t>
        </is>
      </c>
      <c r="C864" t="inlineStr">
        <is>
          <t>47-2042</t>
        </is>
      </c>
      <c r="D864" t="inlineStr">
        <is>
          <t>Floor Layers, Except Carpet, Wood, and Hard Tiles</t>
        </is>
      </c>
      <c r="E864" t="n">
        <v>20310</v>
      </c>
      <c r="F864" t="n">
        <v>62830</v>
      </c>
      <c r="G864">
        <f>IF(OR(E864="",F864=""),"",E864*F864)</f>
        <v/>
      </c>
      <c r="H864" s="41">
        <f>IFERROR(XLOOKUP(C864,'DATA Wharton'!$A$2:$A$785,'DATA Wharton'!$C$2:$C$785),"")</f>
        <v/>
      </c>
      <c r="I864">
        <f>IF(OR(G864="",H864=""),"",G864)</f>
        <v/>
      </c>
      <c r="J864">
        <f>IF(OR(I864="",H864=""),"",I864*H864)</f>
        <v/>
      </c>
      <c r="K864">
        <f>IF(G864="","Missing OEWS wage",IF(H864="","Missing Wharton SOC","Matched"))</f>
        <v/>
      </c>
    </row>
    <row r="865">
      <c r="A865" t="inlineStr">
        <is>
          <t>23</t>
        </is>
      </c>
      <c r="B865" t="inlineStr">
        <is>
          <t>Construction</t>
        </is>
      </c>
      <c r="C865" t="inlineStr">
        <is>
          <t>47-2043</t>
        </is>
      </c>
      <c r="D865" t="inlineStr">
        <is>
          <t>Floor Sanders and Finishers</t>
        </is>
      </c>
      <c r="E865" t="n">
        <v>3430</v>
      </c>
      <c r="F865" t="n">
        <v>53250</v>
      </c>
      <c r="G865">
        <f>IF(OR(E865="",F865=""),"",E865*F865)</f>
        <v/>
      </c>
      <c r="H865" s="41">
        <f>IFERROR(XLOOKUP(C865,'DATA Wharton'!$A$2:$A$785,'DATA Wharton'!$C$2:$C$785),"")</f>
        <v/>
      </c>
      <c r="I865">
        <f>IF(OR(G865="",H865=""),"",G865)</f>
        <v/>
      </c>
      <c r="J865">
        <f>IF(OR(I865="",H865=""),"",I865*H865)</f>
        <v/>
      </c>
      <c r="K865">
        <f>IF(G865="","Missing OEWS wage",IF(H865="","Missing Wharton SOC","Matched"))</f>
        <v/>
      </c>
    </row>
    <row r="866">
      <c r="A866" t="inlineStr">
        <is>
          <t>23</t>
        </is>
      </c>
      <c r="B866" t="inlineStr">
        <is>
          <t>Construction</t>
        </is>
      </c>
      <c r="C866" t="inlineStr">
        <is>
          <t>47-2044</t>
        </is>
      </c>
      <c r="D866" t="inlineStr">
        <is>
          <t>Tile and Stone Setters</t>
        </is>
      </c>
      <c r="E866" t="n">
        <v>28940</v>
      </c>
      <c r="F866" t="n">
        <v>60750</v>
      </c>
      <c r="G866">
        <f>IF(OR(E866="",F866=""),"",E866*F866)</f>
        <v/>
      </c>
      <c r="H866" s="41">
        <f>IFERROR(XLOOKUP(C866,'DATA Wharton'!$A$2:$A$785,'DATA Wharton'!$C$2:$C$785),"")</f>
        <v/>
      </c>
      <c r="I866">
        <f>IF(OR(G866="",H866=""),"",G866)</f>
        <v/>
      </c>
      <c r="J866">
        <f>IF(OR(I866="",H866=""),"",I866*H866)</f>
        <v/>
      </c>
      <c r="K866">
        <f>IF(G866="","Missing OEWS wage",IF(H866="","Missing Wharton SOC","Matched"))</f>
        <v/>
      </c>
    </row>
    <row r="867">
      <c r="A867" t="inlineStr">
        <is>
          <t>23</t>
        </is>
      </c>
      <c r="B867" t="inlineStr">
        <is>
          <t>Construction</t>
        </is>
      </c>
      <c r="C867" t="inlineStr">
        <is>
          <t>47-2051</t>
        </is>
      </c>
      <c r="D867" t="inlineStr">
        <is>
          <t>Cement Masons and Concrete Finishers</t>
        </is>
      </c>
      <c r="E867" t="n">
        <v>194180</v>
      </c>
      <c r="F867" t="n">
        <v>60240</v>
      </c>
      <c r="G867">
        <f>IF(OR(E867="",F867=""),"",E867*F867)</f>
        <v/>
      </c>
      <c r="H867" s="41">
        <f>IFERROR(XLOOKUP(C867,'DATA Wharton'!$A$2:$A$785,'DATA Wharton'!$C$2:$C$785),"")</f>
        <v/>
      </c>
      <c r="I867">
        <f>IF(OR(G867="",H867=""),"",G867)</f>
        <v/>
      </c>
      <c r="J867">
        <f>IF(OR(I867="",H867=""),"",I867*H867)</f>
        <v/>
      </c>
      <c r="K867">
        <f>IF(G867="","Missing OEWS wage",IF(H867="","Missing Wharton SOC","Matched"))</f>
        <v/>
      </c>
    </row>
    <row r="868">
      <c r="A868" t="inlineStr">
        <is>
          <t>23</t>
        </is>
      </c>
      <c r="B868" t="inlineStr">
        <is>
          <t>Construction</t>
        </is>
      </c>
      <c r="C868" t="inlineStr">
        <is>
          <t>47-2053</t>
        </is>
      </c>
      <c r="D868" t="inlineStr">
        <is>
          <t>Terrazzo Workers and Finishers</t>
        </is>
      </c>
      <c r="E868" t="n">
        <v>1160</v>
      </c>
      <c r="F868" t="n">
        <v>85230</v>
      </c>
      <c r="G868">
        <f>IF(OR(E868="",F868=""),"",E868*F868)</f>
        <v/>
      </c>
      <c r="H868" s="41">
        <f>IFERROR(XLOOKUP(C868,'DATA Wharton'!$A$2:$A$785,'DATA Wharton'!$C$2:$C$785),"")</f>
        <v/>
      </c>
      <c r="I868">
        <f>IF(OR(G868="",H868=""),"",G868)</f>
        <v/>
      </c>
      <c r="J868">
        <f>IF(OR(I868="",H868=""),"",I868*H868)</f>
        <v/>
      </c>
      <c r="K868">
        <f>IF(G868="","Missing OEWS wage",IF(H868="","Missing Wharton SOC","Matched"))</f>
        <v/>
      </c>
    </row>
    <row r="869">
      <c r="A869" t="inlineStr">
        <is>
          <t>23</t>
        </is>
      </c>
      <c r="B869" t="inlineStr">
        <is>
          <t>Construction</t>
        </is>
      </c>
      <c r="C869" t="inlineStr">
        <is>
          <t>47-2061</t>
        </is>
      </c>
      <c r="D869" t="inlineStr">
        <is>
          <t>Construction Laborers</t>
        </is>
      </c>
      <c r="E869" t="n">
        <v>929760</v>
      </c>
      <c r="F869" t="n">
        <v>52810</v>
      </c>
      <c r="G869">
        <f>IF(OR(E869="",F869=""),"",E869*F869)</f>
        <v/>
      </c>
      <c r="H869" s="41">
        <f>IFERROR(XLOOKUP(C869,'DATA Wharton'!$A$2:$A$785,'DATA Wharton'!$C$2:$C$785),"")</f>
        <v/>
      </c>
      <c r="I869">
        <f>IF(OR(G869="",H869=""),"",G869)</f>
        <v/>
      </c>
      <c r="J869">
        <f>IF(OR(I869="",H869=""),"",I869*H869)</f>
        <v/>
      </c>
      <c r="K869">
        <f>IF(G869="","Missing OEWS wage",IF(H869="","Missing Wharton SOC","Matched"))</f>
        <v/>
      </c>
    </row>
    <row r="870">
      <c r="A870" t="inlineStr">
        <is>
          <t>23</t>
        </is>
      </c>
      <c r="B870" t="inlineStr">
        <is>
          <t>Construction</t>
        </is>
      </c>
      <c r="C870" t="inlineStr">
        <is>
          <t>47-2071</t>
        </is>
      </c>
      <c r="D870" t="inlineStr">
        <is>
          <t>Paving, Surfacing, and Tamping Equipment Operators</t>
        </is>
      </c>
      <c r="E870" t="n">
        <v>31820</v>
      </c>
      <c r="F870" t="n">
        <v>58930</v>
      </c>
      <c r="G870">
        <f>IF(OR(E870="",F870=""),"",E870*F870)</f>
        <v/>
      </c>
      <c r="H870" s="41">
        <f>IFERROR(XLOOKUP(C870,'DATA Wharton'!$A$2:$A$785,'DATA Wharton'!$C$2:$C$785),"")</f>
        <v/>
      </c>
      <c r="I870">
        <f>IF(OR(G870="",H870=""),"",G870)</f>
        <v/>
      </c>
      <c r="J870">
        <f>IF(OR(I870="",H870=""),"",I870*H870)</f>
        <v/>
      </c>
      <c r="K870">
        <f>IF(G870="","Missing OEWS wage",IF(H870="","Missing Wharton SOC","Matched"))</f>
        <v/>
      </c>
    </row>
    <row r="871">
      <c r="A871" t="inlineStr">
        <is>
          <t>23</t>
        </is>
      </c>
      <c r="B871" t="inlineStr">
        <is>
          <t>Construction</t>
        </is>
      </c>
      <c r="C871" t="inlineStr">
        <is>
          <t>47-2072</t>
        </is>
      </c>
      <c r="D871" t="inlineStr">
        <is>
          <t>Pile Driver Operators</t>
        </is>
      </c>
      <c r="E871" t="n">
        <v>2110</v>
      </c>
      <c r="F871" t="n">
        <v>82040</v>
      </c>
      <c r="G871">
        <f>IF(OR(E871="",F871=""),"",E871*F871)</f>
        <v/>
      </c>
      <c r="H871" s="41">
        <f>IFERROR(XLOOKUP(C871,'DATA Wharton'!$A$2:$A$785,'DATA Wharton'!$C$2:$C$785),"")</f>
        <v/>
      </c>
      <c r="I871">
        <f>IF(OR(G871="",H871=""),"",G871)</f>
        <v/>
      </c>
      <c r="J871">
        <f>IF(OR(I871="",H871=""),"",I871*H871)</f>
        <v/>
      </c>
      <c r="K871">
        <f>IF(G871="","Missing OEWS wage",IF(H871="","Missing Wharton SOC","Matched"))</f>
        <v/>
      </c>
    </row>
    <row r="872">
      <c r="A872" t="inlineStr">
        <is>
          <t>23</t>
        </is>
      </c>
      <c r="B872" t="inlineStr">
        <is>
          <t>Construction</t>
        </is>
      </c>
      <c r="C872" t="inlineStr">
        <is>
          <t>47-2073</t>
        </is>
      </c>
      <c r="D872" t="inlineStr">
        <is>
          <t>Operating Engineers and Other Construction Equipment Operators</t>
        </is>
      </c>
      <c r="E872" t="n">
        <v>302290</v>
      </c>
      <c r="F872" t="n">
        <v>70760</v>
      </c>
      <c r="G872">
        <f>IF(OR(E872="",F872=""),"",E872*F872)</f>
        <v/>
      </c>
      <c r="H872" s="41">
        <f>IFERROR(XLOOKUP(C872,'DATA Wharton'!$A$2:$A$785,'DATA Wharton'!$C$2:$C$785),"")</f>
        <v/>
      </c>
      <c r="I872">
        <f>IF(OR(G872="",H872=""),"",G872)</f>
        <v/>
      </c>
      <c r="J872">
        <f>IF(OR(I872="",H872=""),"",I872*H872)</f>
        <v/>
      </c>
      <c r="K872">
        <f>IF(G872="","Missing OEWS wage",IF(H872="","Missing Wharton SOC","Matched"))</f>
        <v/>
      </c>
    </row>
    <row r="873">
      <c r="A873" t="inlineStr">
        <is>
          <t>23</t>
        </is>
      </c>
      <c r="B873" t="inlineStr">
        <is>
          <t>Construction</t>
        </is>
      </c>
      <c r="C873" t="inlineStr">
        <is>
          <t>47-2081</t>
        </is>
      </c>
      <c r="D873" t="inlineStr">
        <is>
          <t>Drywall and Ceiling Tile Installers</t>
        </is>
      </c>
      <c r="E873" t="n">
        <v>80680</v>
      </c>
      <c r="F873" t="n">
        <v>64120</v>
      </c>
      <c r="G873">
        <f>IF(OR(E873="",F873=""),"",E873*F873)</f>
        <v/>
      </c>
      <c r="H873" s="41">
        <f>IFERROR(XLOOKUP(C873,'DATA Wharton'!$A$2:$A$785,'DATA Wharton'!$C$2:$C$785),"")</f>
        <v/>
      </c>
      <c r="I873">
        <f>IF(OR(G873="",H873=""),"",G873)</f>
        <v/>
      </c>
      <c r="J873">
        <f>IF(OR(I873="",H873=""),"",I873*H873)</f>
        <v/>
      </c>
      <c r="K873">
        <f>IF(G873="","Missing OEWS wage",IF(H873="","Missing Wharton SOC","Matched"))</f>
        <v/>
      </c>
    </row>
    <row r="874">
      <c r="A874" t="inlineStr">
        <is>
          <t>23</t>
        </is>
      </c>
      <c r="B874" t="inlineStr">
        <is>
          <t>Construction</t>
        </is>
      </c>
      <c r="C874" t="inlineStr">
        <is>
          <t>47-2082</t>
        </is>
      </c>
      <c r="D874" t="inlineStr">
        <is>
          <t>Tapers</t>
        </is>
      </c>
      <c r="E874" t="n">
        <v>12680</v>
      </c>
      <c r="F874" t="n">
        <v>72730</v>
      </c>
      <c r="G874">
        <f>IF(OR(E874="",F874=""),"",E874*F874)</f>
        <v/>
      </c>
      <c r="H874" s="41">
        <f>IFERROR(XLOOKUP(C874,'DATA Wharton'!$A$2:$A$785,'DATA Wharton'!$C$2:$C$785),"")</f>
        <v/>
      </c>
      <c r="I874">
        <f>IF(OR(G874="",H874=""),"",G874)</f>
        <v/>
      </c>
      <c r="J874">
        <f>IF(OR(I874="",H874=""),"",I874*H874)</f>
        <v/>
      </c>
      <c r="K874">
        <f>IF(G874="","Missing OEWS wage",IF(H874="","Missing Wharton SOC","Matched"))</f>
        <v/>
      </c>
    </row>
    <row r="875">
      <c r="A875" t="inlineStr">
        <is>
          <t>23</t>
        </is>
      </c>
      <c r="B875" t="inlineStr">
        <is>
          <t>Construction</t>
        </is>
      </c>
      <c r="C875" t="inlineStr">
        <is>
          <t>47-2111</t>
        </is>
      </c>
      <c r="D875" t="inlineStr">
        <is>
          <t>Electricians</t>
        </is>
      </c>
      <c r="E875" t="n">
        <v>599700</v>
      </c>
      <c r="F875" t="n">
        <v>70190</v>
      </c>
      <c r="G875">
        <f>IF(OR(E875="",F875=""),"",E875*F875)</f>
        <v/>
      </c>
      <c r="H875" s="41">
        <f>IFERROR(XLOOKUP(C875,'DATA Wharton'!$A$2:$A$785,'DATA Wharton'!$C$2:$C$785),"")</f>
        <v/>
      </c>
      <c r="I875">
        <f>IF(OR(G875="",H875=""),"",G875)</f>
        <v/>
      </c>
      <c r="J875">
        <f>IF(OR(I875="",H875=""),"",I875*H875)</f>
        <v/>
      </c>
      <c r="K875">
        <f>IF(G875="","Missing OEWS wage",IF(H875="","Missing Wharton SOC","Matched"))</f>
        <v/>
      </c>
    </row>
    <row r="876">
      <c r="A876" t="inlineStr">
        <is>
          <t>23</t>
        </is>
      </c>
      <c r="B876" t="inlineStr">
        <is>
          <t>Construction</t>
        </is>
      </c>
      <c r="C876" t="inlineStr">
        <is>
          <t>47-2121</t>
        </is>
      </c>
      <c r="D876" t="inlineStr">
        <is>
          <t>Glaziers</t>
        </is>
      </c>
      <c r="E876" t="n">
        <v>46870</v>
      </c>
      <c r="F876" t="n">
        <v>60630</v>
      </c>
      <c r="G876">
        <f>IF(OR(E876="",F876=""),"",E876*F876)</f>
        <v/>
      </c>
      <c r="H876" s="41">
        <f>IFERROR(XLOOKUP(C876,'DATA Wharton'!$A$2:$A$785,'DATA Wharton'!$C$2:$C$785),"")</f>
        <v/>
      </c>
      <c r="I876">
        <f>IF(OR(G876="",H876=""),"",G876)</f>
        <v/>
      </c>
      <c r="J876">
        <f>IF(OR(I876="",H876=""),"",I876*H876)</f>
        <v/>
      </c>
      <c r="K876">
        <f>IF(G876="","Missing OEWS wage",IF(H876="","Missing Wharton SOC","Matched"))</f>
        <v/>
      </c>
    </row>
    <row r="877">
      <c r="A877" t="inlineStr">
        <is>
          <t>23</t>
        </is>
      </c>
      <c r="B877" t="inlineStr">
        <is>
          <t>Construction</t>
        </is>
      </c>
      <c r="C877" t="inlineStr">
        <is>
          <t>47-2131</t>
        </is>
      </c>
      <c r="D877" t="inlineStr">
        <is>
          <t>Insulation Workers, Floor, Ceiling, and Wall</t>
        </is>
      </c>
      <c r="E877" t="n">
        <v>42240</v>
      </c>
      <c r="F877" t="n">
        <v>55010</v>
      </c>
      <c r="G877">
        <f>IF(OR(E877="",F877=""),"",E877*F877)</f>
        <v/>
      </c>
      <c r="H877" s="41">
        <f>IFERROR(XLOOKUP(C877,'DATA Wharton'!$A$2:$A$785,'DATA Wharton'!$C$2:$C$785),"")</f>
        <v/>
      </c>
      <c r="I877">
        <f>IF(OR(G877="",H877=""),"",G877)</f>
        <v/>
      </c>
      <c r="J877">
        <f>IF(OR(I877="",H877=""),"",I877*H877)</f>
        <v/>
      </c>
      <c r="K877">
        <f>IF(G877="","Missing OEWS wage",IF(H877="","Missing Wharton SOC","Matched"))</f>
        <v/>
      </c>
    </row>
    <row r="878">
      <c r="A878" t="inlineStr">
        <is>
          <t>23</t>
        </is>
      </c>
      <c r="B878" t="inlineStr">
        <is>
          <t>Construction</t>
        </is>
      </c>
      <c r="C878" t="inlineStr">
        <is>
          <t>47-2132</t>
        </is>
      </c>
      <c r="D878" t="inlineStr">
        <is>
          <t>Insulation Workers, Mechanical</t>
        </is>
      </c>
      <c r="E878" t="n">
        <v>23330</v>
      </c>
      <c r="F878" t="n">
        <v>65140</v>
      </c>
      <c r="G878">
        <f>IF(OR(E878="",F878=""),"",E878*F878)</f>
        <v/>
      </c>
      <c r="H878" s="41">
        <f>IFERROR(XLOOKUP(C878,'DATA Wharton'!$A$2:$A$785,'DATA Wharton'!$C$2:$C$785),"")</f>
        <v/>
      </c>
      <c r="I878">
        <f>IF(OR(G878="",H878=""),"",G878)</f>
        <v/>
      </c>
      <c r="J878">
        <f>IF(OR(I878="",H878=""),"",I878*H878)</f>
        <v/>
      </c>
      <c r="K878">
        <f>IF(G878="","Missing OEWS wage",IF(H878="","Missing Wharton SOC","Matched"))</f>
        <v/>
      </c>
    </row>
    <row r="879">
      <c r="A879" t="inlineStr">
        <is>
          <t>23</t>
        </is>
      </c>
      <c r="B879" t="inlineStr">
        <is>
          <t>Construction</t>
        </is>
      </c>
      <c r="C879" t="inlineStr">
        <is>
          <t>47-2141</t>
        </is>
      </c>
      <c r="D879" t="inlineStr">
        <is>
          <t>Painters, Construction and Maintenance</t>
        </is>
      </c>
      <c r="E879" t="n">
        <v>185730</v>
      </c>
      <c r="F879" t="n">
        <v>54820</v>
      </c>
      <c r="G879">
        <f>IF(OR(E879="",F879=""),"",E879*F879)</f>
        <v/>
      </c>
      <c r="H879" s="41">
        <f>IFERROR(XLOOKUP(C879,'DATA Wharton'!$A$2:$A$785,'DATA Wharton'!$C$2:$C$785),"")</f>
        <v/>
      </c>
      <c r="I879">
        <f>IF(OR(G879="",H879=""),"",G879)</f>
        <v/>
      </c>
      <c r="J879">
        <f>IF(OR(I879="",H879=""),"",I879*H879)</f>
        <v/>
      </c>
      <c r="K879">
        <f>IF(G879="","Missing OEWS wage",IF(H879="","Missing Wharton SOC","Matched"))</f>
        <v/>
      </c>
    </row>
    <row r="880">
      <c r="A880" t="inlineStr">
        <is>
          <t>23</t>
        </is>
      </c>
      <c r="B880" t="inlineStr">
        <is>
          <t>Construction</t>
        </is>
      </c>
      <c r="C880" t="inlineStr">
        <is>
          <t>47-2142</t>
        </is>
      </c>
      <c r="D880" t="inlineStr">
        <is>
          <t>Paperhangers</t>
        </is>
      </c>
      <c r="E880" t="n">
        <v>360</v>
      </c>
      <c r="F880" t="n">
        <v>58550</v>
      </c>
      <c r="G880">
        <f>IF(OR(E880="",F880=""),"",E880*F880)</f>
        <v/>
      </c>
      <c r="H880" s="41">
        <f>IFERROR(XLOOKUP(C880,'DATA Wharton'!$A$2:$A$785,'DATA Wharton'!$C$2:$C$785),"")</f>
        <v/>
      </c>
      <c r="I880">
        <f>IF(OR(G880="",H880=""),"",G880)</f>
        <v/>
      </c>
      <c r="J880">
        <f>IF(OR(I880="",H880=""),"",I880*H880)</f>
        <v/>
      </c>
      <c r="K880">
        <f>IF(G880="","Missing OEWS wage",IF(H880="","Missing Wharton SOC","Matched"))</f>
        <v/>
      </c>
    </row>
    <row r="881">
      <c r="A881" t="inlineStr">
        <is>
          <t>23</t>
        </is>
      </c>
      <c r="B881" t="inlineStr">
        <is>
          <t>Construction</t>
        </is>
      </c>
      <c r="C881" t="inlineStr">
        <is>
          <t>47-2151</t>
        </is>
      </c>
      <c r="D881" t="inlineStr">
        <is>
          <t>Pipelayers</t>
        </is>
      </c>
      <c r="E881" t="n">
        <v>26300</v>
      </c>
      <c r="F881" t="n">
        <v>54600</v>
      </c>
      <c r="G881">
        <f>IF(OR(E881="",F881=""),"",E881*F881)</f>
        <v/>
      </c>
      <c r="H881" s="41">
        <f>IFERROR(XLOOKUP(C881,'DATA Wharton'!$A$2:$A$785,'DATA Wharton'!$C$2:$C$785),"")</f>
        <v/>
      </c>
      <c r="I881">
        <f>IF(OR(G881="",H881=""),"",G881)</f>
        <v/>
      </c>
      <c r="J881">
        <f>IF(OR(I881="",H881=""),"",I881*H881)</f>
        <v/>
      </c>
      <c r="K881">
        <f>IF(G881="","Missing OEWS wage",IF(H881="","Missing Wharton SOC","Matched"))</f>
        <v/>
      </c>
    </row>
    <row r="882">
      <c r="A882" t="inlineStr">
        <is>
          <t>23</t>
        </is>
      </c>
      <c r="B882" t="inlineStr">
        <is>
          <t>Construction</t>
        </is>
      </c>
      <c r="C882" t="inlineStr">
        <is>
          <t>47-2152</t>
        </is>
      </c>
      <c r="D882" t="inlineStr">
        <is>
          <t>Plumbers, Pipefitters, and Steamfitters</t>
        </is>
      </c>
      <c r="E882" t="n">
        <v>383600</v>
      </c>
      <c r="F882" t="n">
        <v>71870</v>
      </c>
      <c r="G882">
        <f>IF(OR(E882="",F882=""),"",E882*F882)</f>
        <v/>
      </c>
      <c r="H882" s="41">
        <f>IFERROR(XLOOKUP(C882,'DATA Wharton'!$A$2:$A$785,'DATA Wharton'!$C$2:$C$785),"")</f>
        <v/>
      </c>
      <c r="I882">
        <f>IF(OR(G882="",H882=""),"",G882)</f>
        <v/>
      </c>
      <c r="J882">
        <f>IF(OR(I882="",H882=""),"",I882*H882)</f>
        <v/>
      </c>
      <c r="K882">
        <f>IF(G882="","Missing OEWS wage",IF(H882="","Missing Wharton SOC","Matched"))</f>
        <v/>
      </c>
    </row>
    <row r="883">
      <c r="A883" t="inlineStr">
        <is>
          <t>23</t>
        </is>
      </c>
      <c r="B883" t="inlineStr">
        <is>
          <t>Construction</t>
        </is>
      </c>
      <c r="C883" t="inlineStr">
        <is>
          <t>47-2161</t>
        </is>
      </c>
      <c r="D883" t="inlineStr">
        <is>
          <t>Plasterers and Stucco Masons</t>
        </is>
      </c>
      <c r="E883" t="n">
        <v>18350</v>
      </c>
      <c r="F883" t="n">
        <v>61900</v>
      </c>
      <c r="G883">
        <f>IF(OR(E883="",F883=""),"",E883*F883)</f>
        <v/>
      </c>
      <c r="H883" s="41">
        <f>IFERROR(XLOOKUP(C883,'DATA Wharton'!$A$2:$A$785,'DATA Wharton'!$C$2:$C$785),"")</f>
        <v/>
      </c>
      <c r="I883">
        <f>IF(OR(G883="",H883=""),"",G883)</f>
        <v/>
      </c>
      <c r="J883">
        <f>IF(OR(I883="",H883=""),"",I883*H883)</f>
        <v/>
      </c>
      <c r="K883">
        <f>IF(G883="","Missing OEWS wage",IF(H883="","Missing Wharton SOC","Matched"))</f>
        <v/>
      </c>
    </row>
    <row r="884">
      <c r="A884" t="inlineStr">
        <is>
          <t>23</t>
        </is>
      </c>
      <c r="B884" t="inlineStr">
        <is>
          <t>Construction</t>
        </is>
      </c>
      <c r="C884" t="inlineStr">
        <is>
          <t>47-2171</t>
        </is>
      </c>
      <c r="D884" t="inlineStr">
        <is>
          <t>Reinforcing Iron and Rebar Workers</t>
        </is>
      </c>
      <c r="E884" t="n">
        <v>12410</v>
      </c>
      <c r="F884" t="n">
        <v>65520</v>
      </c>
      <c r="G884">
        <f>IF(OR(E884="",F884=""),"",E884*F884)</f>
        <v/>
      </c>
      <c r="H884" s="41">
        <f>IFERROR(XLOOKUP(C884,'DATA Wharton'!$A$2:$A$785,'DATA Wharton'!$C$2:$C$785),"")</f>
        <v/>
      </c>
      <c r="I884">
        <f>IF(OR(G884="",H884=""),"",G884)</f>
        <v/>
      </c>
      <c r="J884">
        <f>IF(OR(I884="",H884=""),"",I884*H884)</f>
        <v/>
      </c>
      <c r="K884">
        <f>IF(G884="","Missing OEWS wage",IF(H884="","Missing Wharton SOC","Matched"))</f>
        <v/>
      </c>
    </row>
    <row r="885">
      <c r="A885" t="inlineStr">
        <is>
          <t>23</t>
        </is>
      </c>
      <c r="B885" t="inlineStr">
        <is>
          <t>Construction</t>
        </is>
      </c>
      <c r="C885" t="inlineStr">
        <is>
          <t>47-2181</t>
        </is>
      </c>
      <c r="D885" t="inlineStr">
        <is>
          <t>Roofers</t>
        </is>
      </c>
      <c r="E885" t="n">
        <v>132130</v>
      </c>
      <c r="F885" t="n">
        <v>58230</v>
      </c>
      <c r="G885">
        <f>IF(OR(E885="",F885=""),"",E885*F885)</f>
        <v/>
      </c>
      <c r="H885" s="41">
        <f>IFERROR(XLOOKUP(C885,'DATA Wharton'!$A$2:$A$785,'DATA Wharton'!$C$2:$C$785),"")</f>
        <v/>
      </c>
      <c r="I885">
        <f>IF(OR(G885="",H885=""),"",G885)</f>
        <v/>
      </c>
      <c r="J885">
        <f>IF(OR(I885="",H885=""),"",I885*H885)</f>
        <v/>
      </c>
      <c r="K885">
        <f>IF(G885="","Missing OEWS wage",IF(H885="","Missing Wharton SOC","Matched"))</f>
        <v/>
      </c>
    </row>
    <row r="886">
      <c r="A886" t="inlineStr">
        <is>
          <t>23</t>
        </is>
      </c>
      <c r="B886" t="inlineStr">
        <is>
          <t>Construction</t>
        </is>
      </c>
      <c r="C886" t="inlineStr">
        <is>
          <t>47-2211</t>
        </is>
      </c>
      <c r="D886" t="inlineStr">
        <is>
          <t>Sheet Metal Workers</t>
        </is>
      </c>
      <c r="E886" t="n">
        <v>77530</v>
      </c>
      <c r="F886" t="n">
        <v>70890</v>
      </c>
      <c r="G886">
        <f>IF(OR(E886="",F886=""),"",E886*F886)</f>
        <v/>
      </c>
      <c r="H886" s="41">
        <f>IFERROR(XLOOKUP(C886,'DATA Wharton'!$A$2:$A$785,'DATA Wharton'!$C$2:$C$785),"")</f>
        <v/>
      </c>
      <c r="I886">
        <f>IF(OR(G886="",H886=""),"",G886)</f>
        <v/>
      </c>
      <c r="J886">
        <f>IF(OR(I886="",H886=""),"",I886*H886)</f>
        <v/>
      </c>
      <c r="K886">
        <f>IF(G886="","Missing OEWS wage",IF(H886="","Missing Wharton SOC","Matched"))</f>
        <v/>
      </c>
    </row>
    <row r="887">
      <c r="A887" t="inlineStr">
        <is>
          <t>23</t>
        </is>
      </c>
      <c r="B887" t="inlineStr">
        <is>
          <t>Construction</t>
        </is>
      </c>
      <c r="C887" t="inlineStr">
        <is>
          <t>47-2221</t>
        </is>
      </c>
      <c r="D887" t="inlineStr">
        <is>
          <t>Structural Iron and Steel Workers</t>
        </is>
      </c>
      <c r="E887" t="n">
        <v>57020</v>
      </c>
      <c r="F887" t="n">
        <v>71330</v>
      </c>
      <c r="G887">
        <f>IF(OR(E887="",F887=""),"",E887*F887)</f>
        <v/>
      </c>
      <c r="H887" s="41">
        <f>IFERROR(XLOOKUP(C887,'DATA Wharton'!$A$2:$A$785,'DATA Wharton'!$C$2:$C$785),"")</f>
        <v/>
      </c>
      <c r="I887">
        <f>IF(OR(G887="",H887=""),"",G887)</f>
        <v/>
      </c>
      <c r="J887">
        <f>IF(OR(I887="",H887=""),"",I887*H887)</f>
        <v/>
      </c>
      <c r="K887">
        <f>IF(G887="","Missing OEWS wage",IF(H887="","Missing Wharton SOC","Matched"))</f>
        <v/>
      </c>
    </row>
    <row r="888">
      <c r="A888" t="inlineStr">
        <is>
          <t>23</t>
        </is>
      </c>
      <c r="B888" t="inlineStr">
        <is>
          <t>Construction</t>
        </is>
      </c>
      <c r="C888" t="inlineStr">
        <is>
          <t>47-2231</t>
        </is>
      </c>
      <c r="D888" t="inlineStr">
        <is>
          <t>Solar Photovoltaic Installers</t>
        </is>
      </c>
      <c r="E888" t="n">
        <v>20420</v>
      </c>
      <c r="F888" t="n">
        <v>60360</v>
      </c>
      <c r="G888">
        <f>IF(OR(E888="",F888=""),"",E888*F888)</f>
        <v/>
      </c>
      <c r="H888" s="41">
        <f>IFERROR(XLOOKUP(C888,'DATA Wharton'!$A$2:$A$785,'DATA Wharton'!$C$2:$C$785),"")</f>
        <v/>
      </c>
      <c r="I888">
        <f>IF(OR(G888="",H888=""),"",G888)</f>
        <v/>
      </c>
      <c r="J888">
        <f>IF(OR(I888="",H888=""),"",I888*H888)</f>
        <v/>
      </c>
      <c r="K888">
        <f>IF(G888="","Missing OEWS wage",IF(H888="","Missing Wharton SOC","Matched"))</f>
        <v/>
      </c>
    </row>
    <row r="889">
      <c r="A889" t="inlineStr">
        <is>
          <t>23</t>
        </is>
      </c>
      <c r="B889" t="inlineStr">
        <is>
          <t>Construction</t>
        </is>
      </c>
      <c r="C889" t="inlineStr">
        <is>
          <t>47-3011</t>
        </is>
      </c>
      <c r="D889" t="inlineStr">
        <is>
          <t>Helpers--Brickmasons, Blockmasons, Stonemasons, and Tile and Marble Setters</t>
        </is>
      </c>
      <c r="E889" t="n">
        <v>13730</v>
      </c>
      <c r="F889" t="n">
        <v>51040</v>
      </c>
      <c r="G889">
        <f>IF(OR(E889="",F889=""),"",E889*F889)</f>
        <v/>
      </c>
      <c r="H889" s="41">
        <f>IFERROR(XLOOKUP(C889,'DATA Wharton'!$A$2:$A$785,'DATA Wharton'!$C$2:$C$785),"")</f>
        <v/>
      </c>
      <c r="I889">
        <f>IF(OR(G889="",H889=""),"",G889)</f>
        <v/>
      </c>
      <c r="J889">
        <f>IF(OR(I889="",H889=""),"",I889*H889)</f>
        <v/>
      </c>
      <c r="K889">
        <f>IF(G889="","Missing OEWS wage",IF(H889="","Missing Wharton SOC","Matched"))</f>
        <v/>
      </c>
    </row>
    <row r="890">
      <c r="A890" t="inlineStr">
        <is>
          <t>23</t>
        </is>
      </c>
      <c r="B890" t="inlineStr">
        <is>
          <t>Construction</t>
        </is>
      </c>
      <c r="C890" t="inlineStr">
        <is>
          <t>47-3012</t>
        </is>
      </c>
      <c r="D890" t="inlineStr">
        <is>
          <t>Helpers--Carpenters</t>
        </is>
      </c>
      <c r="E890" t="n">
        <v>19120</v>
      </c>
      <c r="F890" t="n">
        <v>43830</v>
      </c>
      <c r="G890">
        <f>IF(OR(E890="",F890=""),"",E890*F890)</f>
        <v/>
      </c>
      <c r="H890" s="41">
        <f>IFERROR(XLOOKUP(C890,'DATA Wharton'!$A$2:$A$785,'DATA Wharton'!$C$2:$C$785),"")</f>
        <v/>
      </c>
      <c r="I890">
        <f>IF(OR(G890="",H890=""),"",G890)</f>
        <v/>
      </c>
      <c r="J890">
        <f>IF(OR(I890="",H890=""),"",I890*H890)</f>
        <v/>
      </c>
      <c r="K890">
        <f>IF(G890="","Missing OEWS wage",IF(H890="","Missing Wharton SOC","Matched"))</f>
        <v/>
      </c>
    </row>
    <row r="891">
      <c r="A891" t="inlineStr">
        <is>
          <t>23</t>
        </is>
      </c>
      <c r="B891" t="inlineStr">
        <is>
          <t>Construction</t>
        </is>
      </c>
      <c r="C891" t="inlineStr">
        <is>
          <t>47-3013</t>
        </is>
      </c>
      <c r="D891" t="inlineStr">
        <is>
          <t>Helpers--Electricians</t>
        </is>
      </c>
      <c r="E891" t="n">
        <v>57960</v>
      </c>
      <c r="F891" t="n">
        <v>43550</v>
      </c>
      <c r="G891">
        <f>IF(OR(E891="",F891=""),"",E891*F891)</f>
        <v/>
      </c>
      <c r="H891" s="41">
        <f>IFERROR(XLOOKUP(C891,'DATA Wharton'!$A$2:$A$785,'DATA Wharton'!$C$2:$C$785),"")</f>
        <v/>
      </c>
      <c r="I891">
        <f>IF(OR(G891="",H891=""),"",G891)</f>
        <v/>
      </c>
      <c r="J891">
        <f>IF(OR(I891="",H891=""),"",I891*H891)</f>
        <v/>
      </c>
      <c r="K891">
        <f>IF(G891="","Missing OEWS wage",IF(H891="","Missing Wharton SOC","Matched"))</f>
        <v/>
      </c>
    </row>
    <row r="892">
      <c r="A892" t="inlineStr">
        <is>
          <t>23</t>
        </is>
      </c>
      <c r="B892" t="inlineStr">
        <is>
          <t>Construction</t>
        </is>
      </c>
      <c r="C892" t="inlineStr">
        <is>
          <t>47-3014</t>
        </is>
      </c>
      <c r="D892" t="inlineStr">
        <is>
          <t>Helpers--Painters, Paperhangers, Plasterers, and Stucco Masons</t>
        </is>
      </c>
      <c r="E892" t="n">
        <v>6930</v>
      </c>
      <c r="F892" t="n">
        <v>42830</v>
      </c>
      <c r="G892">
        <f>IF(OR(E892="",F892=""),"",E892*F892)</f>
        <v/>
      </c>
      <c r="H892" s="41">
        <f>IFERROR(XLOOKUP(C892,'DATA Wharton'!$A$2:$A$785,'DATA Wharton'!$C$2:$C$785),"")</f>
        <v/>
      </c>
      <c r="I892">
        <f>IF(OR(G892="",H892=""),"",G892)</f>
        <v/>
      </c>
      <c r="J892">
        <f>IF(OR(I892="",H892=""),"",I892*H892)</f>
        <v/>
      </c>
      <c r="K892">
        <f>IF(G892="","Missing OEWS wage",IF(H892="","Missing Wharton SOC","Matched"))</f>
        <v/>
      </c>
    </row>
    <row r="893">
      <c r="A893" t="inlineStr">
        <is>
          <t>23</t>
        </is>
      </c>
      <c r="B893" t="inlineStr">
        <is>
          <t>Construction</t>
        </is>
      </c>
      <c r="C893" t="inlineStr">
        <is>
          <t>47-3015</t>
        </is>
      </c>
      <c r="D893" t="inlineStr">
        <is>
          <t>Helpers--Pipelayers, Plumbers, Pipefitters, and Steamfitters</t>
        </is>
      </c>
      <c r="E893" t="n">
        <v>42460</v>
      </c>
      <c r="F893" t="n">
        <v>43590</v>
      </c>
      <c r="G893">
        <f>IF(OR(E893="",F893=""),"",E893*F893)</f>
        <v/>
      </c>
      <c r="H893" s="41">
        <f>IFERROR(XLOOKUP(C893,'DATA Wharton'!$A$2:$A$785,'DATA Wharton'!$C$2:$C$785),"")</f>
        <v/>
      </c>
      <c r="I893">
        <f>IF(OR(G893="",H893=""),"",G893)</f>
        <v/>
      </c>
      <c r="J893">
        <f>IF(OR(I893="",H893=""),"",I893*H893)</f>
        <v/>
      </c>
      <c r="K893">
        <f>IF(G893="","Missing OEWS wage",IF(H893="","Missing Wharton SOC","Matched"))</f>
        <v/>
      </c>
    </row>
    <row r="894">
      <c r="A894" t="inlineStr">
        <is>
          <t>23</t>
        </is>
      </c>
      <c r="B894" t="inlineStr">
        <is>
          <t>Construction</t>
        </is>
      </c>
      <c r="C894" t="inlineStr">
        <is>
          <t>47-3016</t>
        </is>
      </c>
      <c r="D894" t="inlineStr">
        <is>
          <t>Helpers--Roofers</t>
        </is>
      </c>
      <c r="E894" t="n">
        <v>5930</v>
      </c>
      <c r="F894" t="n">
        <v>45240</v>
      </c>
      <c r="G894">
        <f>IF(OR(E894="",F894=""),"",E894*F894)</f>
        <v/>
      </c>
      <c r="H894" s="41">
        <f>IFERROR(XLOOKUP(C894,'DATA Wharton'!$A$2:$A$785,'DATA Wharton'!$C$2:$C$785),"")</f>
        <v/>
      </c>
      <c r="I894">
        <f>IF(OR(G894="",H894=""),"",G894)</f>
        <v/>
      </c>
      <c r="J894">
        <f>IF(OR(I894="",H894=""),"",I894*H894)</f>
        <v/>
      </c>
      <c r="K894">
        <f>IF(G894="","Missing OEWS wage",IF(H894="","Missing Wharton SOC","Matched"))</f>
        <v/>
      </c>
    </row>
    <row r="895">
      <c r="A895" t="inlineStr">
        <is>
          <t>23</t>
        </is>
      </c>
      <c r="B895" t="inlineStr">
        <is>
          <t>Construction</t>
        </is>
      </c>
      <c r="C895" t="inlineStr">
        <is>
          <t>47-3019</t>
        </is>
      </c>
      <c r="D895" t="inlineStr">
        <is>
          <t>Helpers, Construction Trades, All Other</t>
        </is>
      </c>
      <c r="E895" t="n">
        <v>20640</v>
      </c>
      <c r="F895" t="n">
        <v>45130</v>
      </c>
      <c r="G895">
        <f>IF(OR(E895="",F895=""),"",E895*F895)</f>
        <v/>
      </c>
      <c r="H895" s="41">
        <f>IFERROR(XLOOKUP(C895,'DATA Wharton'!$A$2:$A$785,'DATA Wharton'!$C$2:$C$785),"")</f>
        <v/>
      </c>
      <c r="I895">
        <f>IF(OR(G895="",H895=""),"",G895)</f>
        <v/>
      </c>
      <c r="J895">
        <f>IF(OR(I895="",H895=""),"",I895*H895)</f>
        <v/>
      </c>
      <c r="K895">
        <f>IF(G895="","Missing OEWS wage",IF(H895="","Missing Wharton SOC","Matched"))</f>
        <v/>
      </c>
    </row>
    <row r="896">
      <c r="A896" t="inlineStr">
        <is>
          <t>23</t>
        </is>
      </c>
      <c r="B896" t="inlineStr">
        <is>
          <t>Construction</t>
        </is>
      </c>
      <c r="C896" t="inlineStr">
        <is>
          <t>47-4011</t>
        </is>
      </c>
      <c r="D896" t="inlineStr">
        <is>
          <t>Construction and Building Inspectors</t>
        </is>
      </c>
      <c r="E896" t="n">
        <v>13780</v>
      </c>
      <c r="F896" t="n">
        <v>78260</v>
      </c>
      <c r="G896">
        <f>IF(OR(E896="",F896=""),"",E896*F896)</f>
        <v/>
      </c>
      <c r="H896" s="41">
        <f>IFERROR(XLOOKUP(C896,'DATA Wharton'!$A$2:$A$785,'DATA Wharton'!$C$2:$C$785),"")</f>
        <v/>
      </c>
      <c r="I896">
        <f>IF(OR(G896="",H896=""),"",G896)</f>
        <v/>
      </c>
      <c r="J896">
        <f>IF(OR(I896="",H896=""),"",I896*H896)</f>
        <v/>
      </c>
      <c r="K896">
        <f>IF(G896="","Missing OEWS wage",IF(H896="","Missing Wharton SOC","Matched"))</f>
        <v/>
      </c>
    </row>
    <row r="897">
      <c r="A897" t="inlineStr">
        <is>
          <t>23</t>
        </is>
      </c>
      <c r="B897" t="inlineStr">
        <is>
          <t>Construction</t>
        </is>
      </c>
      <c r="C897" t="inlineStr">
        <is>
          <t>47-4021</t>
        </is>
      </c>
      <c r="D897" t="inlineStr">
        <is>
          <t>Elevator and Escalator Installers and Repairers</t>
        </is>
      </c>
      <c r="E897" t="n">
        <v>21280</v>
      </c>
      <c r="F897" t="n">
        <v>112120</v>
      </c>
      <c r="G897">
        <f>IF(OR(E897="",F897=""),"",E897*F897)</f>
        <v/>
      </c>
      <c r="H897" s="41">
        <f>IFERROR(XLOOKUP(C897,'DATA Wharton'!$A$2:$A$785,'DATA Wharton'!$C$2:$C$785),"")</f>
        <v/>
      </c>
      <c r="I897">
        <f>IF(OR(G897="",H897=""),"",G897)</f>
        <v/>
      </c>
      <c r="J897">
        <f>IF(OR(I897="",H897=""),"",I897*H897)</f>
        <v/>
      </c>
      <c r="K897">
        <f>IF(G897="","Missing OEWS wage",IF(H897="","Missing Wharton SOC","Matched"))</f>
        <v/>
      </c>
    </row>
    <row r="898">
      <c r="A898" t="inlineStr">
        <is>
          <t>23</t>
        </is>
      </c>
      <c r="B898" t="inlineStr">
        <is>
          <t>Construction</t>
        </is>
      </c>
      <c r="C898" t="inlineStr">
        <is>
          <t>47-4031</t>
        </is>
      </c>
      <c r="D898" t="inlineStr">
        <is>
          <t>Fence Erectors</t>
        </is>
      </c>
      <c r="E898" t="n">
        <v>21770</v>
      </c>
      <c r="F898" t="n">
        <v>50910</v>
      </c>
      <c r="G898">
        <f>IF(OR(E898="",F898=""),"",E898*F898)</f>
        <v/>
      </c>
      <c r="H898" s="41">
        <f>IFERROR(XLOOKUP(C898,'DATA Wharton'!$A$2:$A$785,'DATA Wharton'!$C$2:$C$785),"")</f>
        <v/>
      </c>
      <c r="I898">
        <f>IF(OR(G898="",H898=""),"",G898)</f>
        <v/>
      </c>
      <c r="J898">
        <f>IF(OR(I898="",H898=""),"",I898*H898)</f>
        <v/>
      </c>
      <c r="K898">
        <f>IF(G898="","Missing OEWS wage",IF(H898="","Missing Wharton SOC","Matched"))</f>
        <v/>
      </c>
    </row>
    <row r="899">
      <c r="A899" t="inlineStr">
        <is>
          <t>23</t>
        </is>
      </c>
      <c r="B899" t="inlineStr">
        <is>
          <t>Construction</t>
        </is>
      </c>
      <c r="C899" t="inlineStr">
        <is>
          <t>47-4041</t>
        </is>
      </c>
      <c r="D899" t="inlineStr">
        <is>
          <t>Hazardous Materials Removal Workers</t>
        </is>
      </c>
      <c r="E899" t="n">
        <v>2810</v>
      </c>
      <c r="F899" t="n">
        <v>53630</v>
      </c>
      <c r="G899">
        <f>IF(OR(E899="",F899=""),"",E899*F899)</f>
        <v/>
      </c>
      <c r="H899" s="41">
        <f>IFERROR(XLOOKUP(C899,'DATA Wharton'!$A$2:$A$785,'DATA Wharton'!$C$2:$C$785),"")</f>
        <v/>
      </c>
      <c r="I899">
        <f>IF(OR(G899="",H899=""),"",G899)</f>
        <v/>
      </c>
      <c r="J899">
        <f>IF(OR(I899="",H899=""),"",I899*H899)</f>
        <v/>
      </c>
      <c r="K899">
        <f>IF(G899="","Missing OEWS wage",IF(H899="","Missing Wharton SOC","Matched"))</f>
        <v/>
      </c>
    </row>
    <row r="900">
      <c r="A900" t="inlineStr">
        <is>
          <t>23</t>
        </is>
      </c>
      <c r="B900" t="inlineStr">
        <is>
          <t>Construction</t>
        </is>
      </c>
      <c r="C900" t="inlineStr">
        <is>
          <t>47-4051</t>
        </is>
      </c>
      <c r="D900" t="inlineStr">
        <is>
          <t>Highway Maintenance Workers</t>
        </is>
      </c>
      <c r="E900" t="n">
        <v>4290</v>
      </c>
      <c r="F900" t="n">
        <v>56460</v>
      </c>
      <c r="G900">
        <f>IF(OR(E900="",F900=""),"",E900*F900)</f>
        <v/>
      </c>
      <c r="H900" s="41">
        <f>IFERROR(XLOOKUP(C900,'DATA Wharton'!$A$2:$A$785,'DATA Wharton'!$C$2:$C$785),"")</f>
        <v/>
      </c>
      <c r="I900">
        <f>IF(OR(G900="",H900=""),"",G900)</f>
        <v/>
      </c>
      <c r="J900">
        <f>IF(OR(I900="",H900=""),"",I900*H900)</f>
        <v/>
      </c>
      <c r="K900">
        <f>IF(G900="","Missing OEWS wage",IF(H900="","Missing Wharton SOC","Matched"))</f>
        <v/>
      </c>
    </row>
    <row r="901">
      <c r="A901" t="inlineStr">
        <is>
          <t>23</t>
        </is>
      </c>
      <c r="B901" t="inlineStr">
        <is>
          <t>Construction</t>
        </is>
      </c>
      <c r="C901" t="inlineStr">
        <is>
          <t>47-4061</t>
        </is>
      </c>
      <c r="D901" t="inlineStr">
        <is>
          <t>Rail-Track Laying and Maintenance Equipment Operators</t>
        </is>
      </c>
      <c r="E901" t="n">
        <v>1390</v>
      </c>
      <c r="F901" t="n">
        <v>58740</v>
      </c>
      <c r="G901">
        <f>IF(OR(E901="",F901=""),"",E901*F901)</f>
        <v/>
      </c>
      <c r="H901" s="41">
        <f>IFERROR(XLOOKUP(C901,'DATA Wharton'!$A$2:$A$785,'DATA Wharton'!$C$2:$C$785),"")</f>
        <v/>
      </c>
      <c r="I901">
        <f>IF(OR(G901="",H901=""),"",G901)</f>
        <v/>
      </c>
      <c r="J901">
        <f>IF(OR(I901="",H901=""),"",I901*H901)</f>
        <v/>
      </c>
      <c r="K901">
        <f>IF(G901="","Missing OEWS wage",IF(H901="","Missing Wharton SOC","Matched"))</f>
        <v/>
      </c>
    </row>
    <row r="902">
      <c r="A902" t="inlineStr">
        <is>
          <t>23</t>
        </is>
      </c>
      <c r="B902" t="inlineStr">
        <is>
          <t>Construction</t>
        </is>
      </c>
      <c r="C902" t="inlineStr">
        <is>
          <t>47-4071</t>
        </is>
      </c>
      <c r="D902" t="inlineStr">
        <is>
          <t>Septic Tank Servicers and Sewer Pipe Cleaners</t>
        </is>
      </c>
      <c r="E902" t="n">
        <v>4670</v>
      </c>
      <c r="F902" t="n">
        <v>56690</v>
      </c>
      <c r="G902">
        <f>IF(OR(E902="",F902=""),"",E902*F902)</f>
        <v/>
      </c>
      <c r="H902" s="41">
        <f>IFERROR(XLOOKUP(C902,'DATA Wharton'!$A$2:$A$785,'DATA Wharton'!$C$2:$C$785),"")</f>
        <v/>
      </c>
      <c r="I902">
        <f>IF(OR(G902="",H902=""),"",G902)</f>
        <v/>
      </c>
      <c r="J902">
        <f>IF(OR(I902="",H902=""),"",I902*H902)</f>
        <v/>
      </c>
      <c r="K902">
        <f>IF(G902="","Missing OEWS wage",IF(H902="","Missing Wharton SOC","Matched"))</f>
        <v/>
      </c>
    </row>
    <row r="903">
      <c r="A903" t="inlineStr">
        <is>
          <t>23</t>
        </is>
      </c>
      <c r="B903" t="inlineStr">
        <is>
          <t>Construction</t>
        </is>
      </c>
      <c r="C903" t="inlineStr">
        <is>
          <t>47-4090</t>
        </is>
      </c>
      <c r="D903" t="inlineStr">
        <is>
          <t>Miscellaneous Construction and Related Workers</t>
        </is>
      </c>
      <c r="E903" t="n">
        <v>18940</v>
      </c>
      <c r="F903" t="n">
        <v>54690</v>
      </c>
      <c r="G903">
        <f>IF(OR(E903="",F903=""),"",E903*F903)</f>
        <v/>
      </c>
      <c r="H903" s="41">
        <f>IFERROR(XLOOKUP(C903,'DATA Wharton'!$A$2:$A$785,'DATA Wharton'!$C$2:$C$785),"")</f>
        <v/>
      </c>
      <c r="I903">
        <f>IF(OR(G903="",H903=""),"",G903)</f>
        <v/>
      </c>
      <c r="J903">
        <f>IF(OR(I903="",H903=""),"",I903*H903)</f>
        <v/>
      </c>
      <c r="K903">
        <f>IF(G903="","Missing OEWS wage",IF(H903="","Missing Wharton SOC","Matched"))</f>
        <v/>
      </c>
    </row>
    <row r="904">
      <c r="A904" t="inlineStr">
        <is>
          <t>23</t>
        </is>
      </c>
      <c r="B904" t="inlineStr">
        <is>
          <t>Construction</t>
        </is>
      </c>
      <c r="C904" t="inlineStr">
        <is>
          <t>47-5011</t>
        </is>
      </c>
      <c r="D904" t="inlineStr">
        <is>
          <t>Derrick Operators, Oil and Gas</t>
        </is>
      </c>
      <c r="E904" t="n">
        <v>80</v>
      </c>
      <c r="F904" t="n">
        <v>67990</v>
      </c>
      <c r="G904">
        <f>IF(OR(E904="",F904=""),"",E904*F904)</f>
        <v/>
      </c>
      <c r="H904" s="41">
        <f>IFERROR(XLOOKUP(C904,'DATA Wharton'!$A$2:$A$785,'DATA Wharton'!$C$2:$C$785),"")</f>
        <v/>
      </c>
      <c r="I904">
        <f>IF(OR(G904="",H904=""),"",G904)</f>
        <v/>
      </c>
      <c r="J904">
        <f>IF(OR(I904="",H904=""),"",I904*H904)</f>
        <v/>
      </c>
      <c r="K904">
        <f>IF(G904="","Missing OEWS wage",IF(H904="","Missing Wharton SOC","Matched"))</f>
        <v/>
      </c>
    </row>
    <row r="905">
      <c r="A905" t="inlineStr">
        <is>
          <t>23</t>
        </is>
      </c>
      <c r="B905" t="inlineStr">
        <is>
          <t>Construction</t>
        </is>
      </c>
      <c r="C905" t="inlineStr">
        <is>
          <t>47-5012</t>
        </is>
      </c>
      <c r="D905" t="inlineStr">
        <is>
          <t>Rotary Drill Operators, Oil and Gas</t>
        </is>
      </c>
      <c r="E905" t="n">
        <v>370</v>
      </c>
      <c r="F905" t="n">
        <v>58280</v>
      </c>
      <c r="G905">
        <f>IF(OR(E905="",F905=""),"",E905*F905)</f>
        <v/>
      </c>
      <c r="H905" s="41">
        <f>IFERROR(XLOOKUP(C905,'DATA Wharton'!$A$2:$A$785,'DATA Wharton'!$C$2:$C$785),"")</f>
        <v/>
      </c>
      <c r="I905">
        <f>IF(OR(G905="",H905=""),"",G905)</f>
        <v/>
      </c>
      <c r="J905">
        <f>IF(OR(I905="",H905=""),"",I905*H905)</f>
        <v/>
      </c>
      <c r="K905">
        <f>IF(G905="","Missing OEWS wage",IF(H905="","Missing Wharton SOC","Matched"))</f>
        <v/>
      </c>
    </row>
    <row r="906">
      <c r="A906" t="inlineStr">
        <is>
          <t>23</t>
        </is>
      </c>
      <c r="B906" t="inlineStr">
        <is>
          <t>Construction</t>
        </is>
      </c>
      <c r="C906" t="inlineStr">
        <is>
          <t>47-5013</t>
        </is>
      </c>
      <c r="D906" t="inlineStr">
        <is>
          <t>Service Unit Operators, Oil and Gas</t>
        </is>
      </c>
      <c r="F906" t="n">
        <v>56330</v>
      </c>
      <c r="G906">
        <f>IF(OR(E906="",F906=""),"",E906*F906)</f>
        <v/>
      </c>
      <c r="H906" s="41">
        <f>IFERROR(XLOOKUP(C906,'DATA Wharton'!$A$2:$A$785,'DATA Wharton'!$C$2:$C$785),"")</f>
        <v/>
      </c>
      <c r="I906">
        <f>IF(OR(G906="",H906=""),"",G906)</f>
        <v/>
      </c>
      <c r="J906">
        <f>IF(OR(I906="",H906=""),"",I906*H906)</f>
        <v/>
      </c>
      <c r="K906">
        <f>IF(G906="","Missing OEWS wage",IF(H906="","Missing Wharton SOC","Matched"))</f>
        <v/>
      </c>
    </row>
    <row r="907">
      <c r="A907" t="inlineStr">
        <is>
          <t>23</t>
        </is>
      </c>
      <c r="B907" t="inlineStr">
        <is>
          <t>Construction</t>
        </is>
      </c>
      <c r="C907" t="inlineStr">
        <is>
          <t>47-5022</t>
        </is>
      </c>
      <c r="D907" t="inlineStr">
        <is>
          <t>Excavating and Loading Machine and Dragline Operators, Surface Mining</t>
        </is>
      </c>
      <c r="E907" t="n">
        <v>7850</v>
      </c>
      <c r="F907" t="n">
        <v>60430</v>
      </c>
      <c r="G907">
        <f>IF(OR(E907="",F907=""),"",E907*F907)</f>
        <v/>
      </c>
      <c r="H907" s="41">
        <f>IFERROR(XLOOKUP(C907,'DATA Wharton'!$A$2:$A$785,'DATA Wharton'!$C$2:$C$785),"")</f>
        <v/>
      </c>
      <c r="I907">
        <f>IF(OR(G907="",H907=""),"",G907)</f>
        <v/>
      </c>
      <c r="J907">
        <f>IF(OR(I907="",H907=""),"",I907*H907)</f>
        <v/>
      </c>
      <c r="K907">
        <f>IF(G907="","Missing OEWS wage",IF(H907="","Missing Wharton SOC","Matched"))</f>
        <v/>
      </c>
    </row>
    <row r="908">
      <c r="A908" t="inlineStr">
        <is>
          <t>23</t>
        </is>
      </c>
      <c r="B908" t="inlineStr">
        <is>
          <t>Construction</t>
        </is>
      </c>
      <c r="C908" t="inlineStr">
        <is>
          <t>47-5023</t>
        </is>
      </c>
      <c r="D908" t="inlineStr">
        <is>
          <t>Earth Drillers, Except Oil and Gas</t>
        </is>
      </c>
      <c r="E908" t="n">
        <v>12980</v>
      </c>
      <c r="F908" t="n">
        <v>63320</v>
      </c>
      <c r="G908">
        <f>IF(OR(E908="",F908=""),"",E908*F908)</f>
        <v/>
      </c>
      <c r="H908" s="41">
        <f>IFERROR(XLOOKUP(C908,'DATA Wharton'!$A$2:$A$785,'DATA Wharton'!$C$2:$C$785),"")</f>
        <v/>
      </c>
      <c r="I908">
        <f>IF(OR(G908="",H908=""),"",G908)</f>
        <v/>
      </c>
      <c r="J908">
        <f>IF(OR(I908="",H908=""),"",I908*H908)</f>
        <v/>
      </c>
      <c r="K908">
        <f>IF(G908="","Missing OEWS wage",IF(H908="","Missing Wharton SOC","Matched"))</f>
        <v/>
      </c>
    </row>
    <row r="909">
      <c r="A909" t="inlineStr">
        <is>
          <t>23</t>
        </is>
      </c>
      <c r="B909" t="inlineStr">
        <is>
          <t>Construction</t>
        </is>
      </c>
      <c r="C909" t="inlineStr">
        <is>
          <t>47-5032</t>
        </is>
      </c>
      <c r="D909" t="inlineStr">
        <is>
          <t>Explosives Workers, Ordnance Handling Experts, and Blasters</t>
        </is>
      </c>
      <c r="E909" t="n">
        <v>680</v>
      </c>
      <c r="F909" t="n">
        <v>71540</v>
      </c>
      <c r="G909">
        <f>IF(OR(E909="",F909=""),"",E909*F909)</f>
        <v/>
      </c>
      <c r="H909" s="41">
        <f>IFERROR(XLOOKUP(C909,'DATA Wharton'!$A$2:$A$785,'DATA Wharton'!$C$2:$C$785),"")</f>
        <v/>
      </c>
      <c r="I909">
        <f>IF(OR(G909="",H909=""),"",G909)</f>
        <v/>
      </c>
      <c r="J909">
        <f>IF(OR(I909="",H909=""),"",I909*H909)</f>
        <v/>
      </c>
      <c r="K909">
        <f>IF(G909="","Missing OEWS wage",IF(H909="","Missing Wharton SOC","Matched"))</f>
        <v/>
      </c>
    </row>
    <row r="910">
      <c r="A910" t="inlineStr">
        <is>
          <t>23</t>
        </is>
      </c>
      <c r="B910" t="inlineStr">
        <is>
          <t>Construction</t>
        </is>
      </c>
      <c r="C910" t="inlineStr">
        <is>
          <t>47-5044</t>
        </is>
      </c>
      <c r="D910" t="inlineStr">
        <is>
          <t>Loading and Moving Machine Operators, Underground Mining</t>
        </is>
      </c>
      <c r="E910" t="n">
        <v>130</v>
      </c>
      <c r="F910" t="n">
        <v>52740</v>
      </c>
      <c r="G910">
        <f>IF(OR(E910="",F910=""),"",E910*F910)</f>
        <v/>
      </c>
      <c r="H910" s="41">
        <f>IFERROR(XLOOKUP(C910,'DATA Wharton'!$A$2:$A$785,'DATA Wharton'!$C$2:$C$785),"")</f>
        <v/>
      </c>
      <c r="I910">
        <f>IF(OR(G910="",H910=""),"",G910)</f>
        <v/>
      </c>
      <c r="J910">
        <f>IF(OR(I910="",H910=""),"",I910*H910)</f>
        <v/>
      </c>
      <c r="K910">
        <f>IF(G910="","Missing OEWS wage",IF(H910="","Missing Wharton SOC","Matched"))</f>
        <v/>
      </c>
    </row>
    <row r="911">
      <c r="A911" t="inlineStr">
        <is>
          <t>23</t>
        </is>
      </c>
      <c r="B911" t="inlineStr">
        <is>
          <t>Construction</t>
        </is>
      </c>
      <c r="C911" t="inlineStr">
        <is>
          <t>47-5051</t>
        </is>
      </c>
      <c r="D911" t="inlineStr">
        <is>
          <t>Rock Splitters, Quarry</t>
        </is>
      </c>
      <c r="E911" t="n">
        <v>40</v>
      </c>
      <c r="F911" t="n">
        <v>63240</v>
      </c>
      <c r="G911">
        <f>IF(OR(E911="",F911=""),"",E911*F911)</f>
        <v/>
      </c>
      <c r="H911" s="41">
        <f>IFERROR(XLOOKUP(C911,'DATA Wharton'!$A$2:$A$785,'DATA Wharton'!$C$2:$C$785),"")</f>
        <v/>
      </c>
      <c r="I911">
        <f>IF(OR(G911="",H911=""),"",G911)</f>
        <v/>
      </c>
      <c r="J911">
        <f>IF(OR(I911="",H911=""),"",I911*H911)</f>
        <v/>
      </c>
      <c r="K911">
        <f>IF(G911="","Missing OEWS wage",IF(H911="","Missing Wharton SOC","Matched"))</f>
        <v/>
      </c>
    </row>
    <row r="912">
      <c r="A912" t="inlineStr">
        <is>
          <t>23</t>
        </is>
      </c>
      <c r="B912" t="inlineStr">
        <is>
          <t>Construction</t>
        </is>
      </c>
      <c r="C912" t="inlineStr">
        <is>
          <t>47-5071</t>
        </is>
      </c>
      <c r="D912" t="inlineStr">
        <is>
          <t>Roustabouts, Oil and Gas</t>
        </is>
      </c>
      <c r="E912" t="n">
        <v>3460</v>
      </c>
      <c r="F912" t="n">
        <v>43270</v>
      </c>
      <c r="G912">
        <f>IF(OR(E912="",F912=""),"",E912*F912)</f>
        <v/>
      </c>
      <c r="H912" s="41">
        <f>IFERROR(XLOOKUP(C912,'DATA Wharton'!$A$2:$A$785,'DATA Wharton'!$C$2:$C$785),"")</f>
        <v/>
      </c>
      <c r="I912">
        <f>IF(OR(G912="",H912=""),"",G912)</f>
        <v/>
      </c>
      <c r="J912">
        <f>IF(OR(I912="",H912=""),"",I912*H912)</f>
        <v/>
      </c>
      <c r="K912">
        <f>IF(G912="","Missing OEWS wage",IF(H912="","Missing Wharton SOC","Matched"))</f>
        <v/>
      </c>
    </row>
    <row r="913">
      <c r="A913" t="inlineStr">
        <is>
          <t>23</t>
        </is>
      </c>
      <c r="B913" t="inlineStr">
        <is>
          <t>Construction</t>
        </is>
      </c>
      <c r="C913" t="inlineStr">
        <is>
          <t>47-5081</t>
        </is>
      </c>
      <c r="D913" t="inlineStr">
        <is>
          <t>Helpers--Extraction Workers</t>
        </is>
      </c>
      <c r="E913" t="n">
        <v>3100</v>
      </c>
      <c r="F913" t="n">
        <v>49670</v>
      </c>
      <c r="G913">
        <f>IF(OR(E913="",F913=""),"",E913*F913)</f>
        <v/>
      </c>
      <c r="H913" s="41">
        <f>IFERROR(XLOOKUP(C913,'DATA Wharton'!$A$2:$A$785,'DATA Wharton'!$C$2:$C$785),"")</f>
        <v/>
      </c>
      <c r="I913">
        <f>IF(OR(G913="",H913=""),"",G913)</f>
        <v/>
      </c>
      <c r="J913">
        <f>IF(OR(I913="",H913=""),"",I913*H913)</f>
        <v/>
      </c>
      <c r="K913">
        <f>IF(G913="","Missing OEWS wage",IF(H913="","Missing Wharton SOC","Matched"))</f>
        <v/>
      </c>
    </row>
    <row r="914">
      <c r="A914" t="inlineStr">
        <is>
          <t>23</t>
        </is>
      </c>
      <c r="B914" t="inlineStr">
        <is>
          <t>Construction</t>
        </is>
      </c>
      <c r="C914" t="inlineStr">
        <is>
          <t>47-5099</t>
        </is>
      </c>
      <c r="D914" t="inlineStr">
        <is>
          <t>Extraction Workers, All Other</t>
        </is>
      </c>
      <c r="F914" t="n">
        <v>57090</v>
      </c>
      <c r="G914">
        <f>IF(OR(E914="",F914=""),"",E914*F914)</f>
        <v/>
      </c>
      <c r="H914" s="41">
        <f>IFERROR(XLOOKUP(C914,'DATA Wharton'!$A$2:$A$785,'DATA Wharton'!$C$2:$C$785),"")</f>
        <v/>
      </c>
      <c r="I914">
        <f>IF(OR(G914="",H914=""),"",G914)</f>
        <v/>
      </c>
      <c r="J914">
        <f>IF(OR(I914="",H914=""),"",I914*H914)</f>
        <v/>
      </c>
      <c r="K914">
        <f>IF(G914="","Missing OEWS wage",IF(H914="","Missing Wharton SOC","Matched"))</f>
        <v/>
      </c>
    </row>
    <row r="915">
      <c r="A915" t="inlineStr">
        <is>
          <t>23</t>
        </is>
      </c>
      <c r="B915" t="inlineStr">
        <is>
          <t>Construction</t>
        </is>
      </c>
      <c r="C915" t="inlineStr">
        <is>
          <t>49-1011</t>
        </is>
      </c>
      <c r="D915" t="inlineStr">
        <is>
          <t>First-Line Supervisors of Mechanics, Installers, and Repairers</t>
        </is>
      </c>
      <c r="E915" t="n">
        <v>68510</v>
      </c>
      <c r="F915" t="n">
        <v>89150</v>
      </c>
      <c r="G915">
        <f>IF(OR(E915="",F915=""),"",E915*F915)</f>
        <v/>
      </c>
      <c r="H915" s="41">
        <f>IFERROR(XLOOKUP(C915,'DATA Wharton'!$A$2:$A$785,'DATA Wharton'!$C$2:$C$785),"")</f>
        <v/>
      </c>
      <c r="I915">
        <f>IF(OR(G915="",H915=""),"",G915)</f>
        <v/>
      </c>
      <c r="J915">
        <f>IF(OR(I915="",H915=""),"",I915*H915)</f>
        <v/>
      </c>
      <c r="K915">
        <f>IF(G915="","Missing OEWS wage",IF(H915="","Missing Wharton SOC","Matched"))</f>
        <v/>
      </c>
    </row>
    <row r="916">
      <c r="A916" t="inlineStr">
        <is>
          <t>23</t>
        </is>
      </c>
      <c r="B916" t="inlineStr">
        <is>
          <t>Construction</t>
        </is>
      </c>
      <c r="C916" t="inlineStr">
        <is>
          <t>49-2011</t>
        </is>
      </c>
      <c r="D916" t="inlineStr">
        <is>
          <t>Computer, Automated Teller, and Office Machine Repairers</t>
        </is>
      </c>
      <c r="E916" t="n">
        <v>820</v>
      </c>
      <c r="F916" t="n">
        <v>52400</v>
      </c>
      <c r="G916">
        <f>IF(OR(E916="",F916=""),"",E916*F916)</f>
        <v/>
      </c>
      <c r="H916" s="41">
        <f>IFERROR(XLOOKUP(C916,'DATA Wharton'!$A$2:$A$785,'DATA Wharton'!$C$2:$C$785),"")</f>
        <v/>
      </c>
      <c r="I916">
        <f>IF(OR(G916="",H916=""),"",G916)</f>
        <v/>
      </c>
      <c r="J916">
        <f>IF(OR(I916="",H916=""),"",I916*H916)</f>
        <v/>
      </c>
      <c r="K916">
        <f>IF(G916="","Missing OEWS wage",IF(H916="","Missing Wharton SOC","Matched"))</f>
        <v/>
      </c>
    </row>
    <row r="917">
      <c r="A917" t="inlineStr">
        <is>
          <t>23</t>
        </is>
      </c>
      <c r="B917" t="inlineStr">
        <is>
          <t>Construction</t>
        </is>
      </c>
      <c r="C917" t="inlineStr">
        <is>
          <t>49-2021</t>
        </is>
      </c>
      <c r="D917" t="inlineStr">
        <is>
          <t>Radio, Cellular, and Tower Equipment Installers and Repairers</t>
        </is>
      </c>
      <c r="E917" t="n">
        <v>2750</v>
      </c>
      <c r="F917" t="n">
        <v>60210</v>
      </c>
      <c r="G917">
        <f>IF(OR(E917="",F917=""),"",E917*F917)</f>
        <v/>
      </c>
      <c r="H917" s="41">
        <f>IFERROR(XLOOKUP(C917,'DATA Wharton'!$A$2:$A$785,'DATA Wharton'!$C$2:$C$785),"")</f>
        <v/>
      </c>
      <c r="I917">
        <f>IF(OR(G917="",H917=""),"",G917)</f>
        <v/>
      </c>
      <c r="J917">
        <f>IF(OR(I917="",H917=""),"",I917*H917)</f>
        <v/>
      </c>
      <c r="K917">
        <f>IF(G917="","Missing OEWS wage",IF(H917="","Missing Wharton SOC","Matched"))</f>
        <v/>
      </c>
    </row>
    <row r="918">
      <c r="A918" t="inlineStr">
        <is>
          <t>23</t>
        </is>
      </c>
      <c r="B918" t="inlineStr">
        <is>
          <t>Construction</t>
        </is>
      </c>
      <c r="C918" t="inlineStr">
        <is>
          <t>49-2022</t>
        </is>
      </c>
      <c r="D918" t="inlineStr">
        <is>
          <t>Telecommunications Equipment Installers and Repairers, Except Line Installers</t>
        </is>
      </c>
      <c r="E918" t="n">
        <v>20050</v>
      </c>
      <c r="F918" t="n">
        <v>66710</v>
      </c>
      <c r="G918">
        <f>IF(OR(E918="",F918=""),"",E918*F918)</f>
        <v/>
      </c>
      <c r="H918" s="41">
        <f>IFERROR(XLOOKUP(C918,'DATA Wharton'!$A$2:$A$785,'DATA Wharton'!$C$2:$C$785),"")</f>
        <v/>
      </c>
      <c r="I918">
        <f>IF(OR(G918="",H918=""),"",G918)</f>
        <v/>
      </c>
      <c r="J918">
        <f>IF(OR(I918="",H918=""),"",I918*H918)</f>
        <v/>
      </c>
      <c r="K918">
        <f>IF(G918="","Missing OEWS wage",IF(H918="","Missing Wharton SOC","Matched"))</f>
        <v/>
      </c>
    </row>
    <row r="919">
      <c r="A919" t="inlineStr">
        <is>
          <t>23</t>
        </is>
      </c>
      <c r="B919" t="inlineStr">
        <is>
          <t>Construction</t>
        </is>
      </c>
      <c r="C919" t="inlineStr">
        <is>
          <t>49-2092</t>
        </is>
      </c>
      <c r="D919" t="inlineStr">
        <is>
          <t>Electric Motor, Power Tool, and Related Repairers</t>
        </is>
      </c>
      <c r="E919" t="n">
        <v>770</v>
      </c>
      <c r="F919" t="n">
        <v>62120</v>
      </c>
      <c r="G919">
        <f>IF(OR(E919="",F919=""),"",E919*F919)</f>
        <v/>
      </c>
      <c r="H919" s="41">
        <f>IFERROR(XLOOKUP(C919,'DATA Wharton'!$A$2:$A$785,'DATA Wharton'!$C$2:$C$785),"")</f>
        <v/>
      </c>
      <c r="I919">
        <f>IF(OR(G919="",H919=""),"",G919)</f>
        <v/>
      </c>
      <c r="J919">
        <f>IF(OR(I919="",H919=""),"",I919*H919)</f>
        <v/>
      </c>
      <c r="K919">
        <f>IF(G919="","Missing OEWS wage",IF(H919="","Missing Wharton SOC","Matched"))</f>
        <v/>
      </c>
    </row>
    <row r="920">
      <c r="A920" t="inlineStr">
        <is>
          <t>23</t>
        </is>
      </c>
      <c r="B920" t="inlineStr">
        <is>
          <t>Construction</t>
        </is>
      </c>
      <c r="C920" t="inlineStr">
        <is>
          <t>49-2093</t>
        </is>
      </c>
      <c r="D920" t="inlineStr">
        <is>
          <t>Electrical and Electronics Installers and Repairers, Transportation Equipment</t>
        </is>
      </c>
      <c r="E920" t="n">
        <v>150</v>
      </c>
      <c r="F920" t="n">
        <v>53980</v>
      </c>
      <c r="G920">
        <f>IF(OR(E920="",F920=""),"",E920*F920)</f>
        <v/>
      </c>
      <c r="H920" s="41">
        <f>IFERROR(XLOOKUP(C920,'DATA Wharton'!$A$2:$A$785,'DATA Wharton'!$C$2:$C$785),"")</f>
        <v/>
      </c>
      <c r="I920">
        <f>IF(OR(G920="",H920=""),"",G920)</f>
        <v/>
      </c>
      <c r="J920">
        <f>IF(OR(I920="",H920=""),"",I920*H920)</f>
        <v/>
      </c>
      <c r="K920">
        <f>IF(G920="","Missing OEWS wage",IF(H920="","Missing Wharton SOC","Matched"))</f>
        <v/>
      </c>
    </row>
    <row r="921">
      <c r="A921" t="inlineStr">
        <is>
          <t>23</t>
        </is>
      </c>
      <c r="B921" t="inlineStr">
        <is>
          <t>Construction</t>
        </is>
      </c>
      <c r="C921" t="inlineStr">
        <is>
          <t>49-2094</t>
        </is>
      </c>
      <c r="D921" t="inlineStr">
        <is>
          <t>Electrical and Electronics Repairers, Commercial and Industrial Equipment</t>
        </is>
      </c>
      <c r="E921" t="n">
        <v>3960</v>
      </c>
      <c r="F921" t="n">
        <v>67550</v>
      </c>
      <c r="G921">
        <f>IF(OR(E921="",F921=""),"",E921*F921)</f>
        <v/>
      </c>
      <c r="H921" s="41">
        <f>IFERROR(XLOOKUP(C921,'DATA Wharton'!$A$2:$A$785,'DATA Wharton'!$C$2:$C$785),"")</f>
        <v/>
      </c>
      <c r="I921">
        <f>IF(OR(G921="",H921=""),"",G921)</f>
        <v/>
      </c>
      <c r="J921">
        <f>IF(OR(I921="",H921=""),"",I921*H921)</f>
        <v/>
      </c>
      <c r="K921">
        <f>IF(G921="","Missing OEWS wage",IF(H921="","Missing Wharton SOC","Matched"))</f>
        <v/>
      </c>
    </row>
    <row r="922">
      <c r="A922" t="inlineStr">
        <is>
          <t>23</t>
        </is>
      </c>
      <c r="B922" t="inlineStr">
        <is>
          <t>Construction</t>
        </is>
      </c>
      <c r="C922" t="inlineStr">
        <is>
          <t>49-2095</t>
        </is>
      </c>
      <c r="D922" t="inlineStr">
        <is>
          <t>Electrical and Electronics Repairers, Powerhouse, Substation, and Relay</t>
        </is>
      </c>
      <c r="E922" t="n">
        <v>1280</v>
      </c>
      <c r="F922" t="n">
        <v>88250</v>
      </c>
      <c r="G922">
        <f>IF(OR(E922="",F922=""),"",E922*F922)</f>
        <v/>
      </c>
      <c r="H922" s="41">
        <f>IFERROR(XLOOKUP(C922,'DATA Wharton'!$A$2:$A$785,'DATA Wharton'!$C$2:$C$785),"")</f>
        <v/>
      </c>
      <c r="I922">
        <f>IF(OR(G922="",H922=""),"",G922)</f>
        <v/>
      </c>
      <c r="J922">
        <f>IF(OR(I922="",H922=""),"",I922*H922)</f>
        <v/>
      </c>
      <c r="K922">
        <f>IF(G922="","Missing OEWS wage",IF(H922="","Missing Wharton SOC","Matched"))</f>
        <v/>
      </c>
    </row>
    <row r="923">
      <c r="A923" t="inlineStr">
        <is>
          <t>23</t>
        </is>
      </c>
      <c r="B923" t="inlineStr">
        <is>
          <t>Construction</t>
        </is>
      </c>
      <c r="C923" t="inlineStr">
        <is>
          <t>49-2097</t>
        </is>
      </c>
      <c r="D923" t="inlineStr">
        <is>
          <t>Audiovisual Equipment Installers and Repairers</t>
        </is>
      </c>
      <c r="E923" t="n">
        <v>5450</v>
      </c>
      <c r="F923" t="n">
        <v>62670</v>
      </c>
      <c r="G923">
        <f>IF(OR(E923="",F923=""),"",E923*F923)</f>
        <v/>
      </c>
      <c r="H923" s="41">
        <f>IFERROR(XLOOKUP(C923,'DATA Wharton'!$A$2:$A$785,'DATA Wharton'!$C$2:$C$785),"")</f>
        <v/>
      </c>
      <c r="I923">
        <f>IF(OR(G923="",H923=""),"",G923)</f>
        <v/>
      </c>
      <c r="J923">
        <f>IF(OR(I923="",H923=""),"",I923*H923)</f>
        <v/>
      </c>
      <c r="K923">
        <f>IF(G923="","Missing OEWS wage",IF(H923="","Missing Wharton SOC","Matched"))</f>
        <v/>
      </c>
    </row>
    <row r="924">
      <c r="A924" t="inlineStr">
        <is>
          <t>23</t>
        </is>
      </c>
      <c r="B924" t="inlineStr">
        <is>
          <t>Construction</t>
        </is>
      </c>
      <c r="C924" t="inlineStr">
        <is>
          <t>49-2098</t>
        </is>
      </c>
      <c r="D924" t="inlineStr">
        <is>
          <t>Security and Fire Alarm Systems Installers</t>
        </is>
      </c>
      <c r="E924" t="n">
        <v>21340</v>
      </c>
      <c r="F924" t="n">
        <v>62960</v>
      </c>
      <c r="G924">
        <f>IF(OR(E924="",F924=""),"",E924*F924)</f>
        <v/>
      </c>
      <c r="H924" s="41">
        <f>IFERROR(XLOOKUP(C924,'DATA Wharton'!$A$2:$A$785,'DATA Wharton'!$C$2:$C$785),"")</f>
        <v/>
      </c>
      <c r="I924">
        <f>IF(OR(G924="",H924=""),"",G924)</f>
        <v/>
      </c>
      <c r="J924">
        <f>IF(OR(I924="",H924=""),"",I924*H924)</f>
        <v/>
      </c>
      <c r="K924">
        <f>IF(G924="","Missing OEWS wage",IF(H924="","Missing Wharton SOC","Matched"))</f>
        <v/>
      </c>
    </row>
    <row r="925">
      <c r="A925" t="inlineStr">
        <is>
          <t>23</t>
        </is>
      </c>
      <c r="B925" t="inlineStr">
        <is>
          <t>Construction</t>
        </is>
      </c>
      <c r="C925" t="inlineStr">
        <is>
          <t>49-3011</t>
        </is>
      </c>
      <c r="D925" t="inlineStr">
        <is>
          <t>Aircraft Mechanics and Service Technicians</t>
        </is>
      </c>
      <c r="E925" t="n">
        <v>70</v>
      </c>
      <c r="F925" t="n">
        <v>98040</v>
      </c>
      <c r="G925">
        <f>IF(OR(E925="",F925=""),"",E925*F925)</f>
        <v/>
      </c>
      <c r="H925" s="41">
        <f>IFERROR(XLOOKUP(C925,'DATA Wharton'!$A$2:$A$785,'DATA Wharton'!$C$2:$C$785),"")</f>
        <v/>
      </c>
      <c r="I925">
        <f>IF(OR(G925="",H925=""),"",G925)</f>
        <v/>
      </c>
      <c r="J925">
        <f>IF(OR(I925="",H925=""),"",I925*H925)</f>
        <v/>
      </c>
      <c r="K925">
        <f>IF(G925="","Missing OEWS wage",IF(H925="","Missing Wharton SOC","Matched"))</f>
        <v/>
      </c>
    </row>
    <row r="926">
      <c r="A926" t="inlineStr">
        <is>
          <t>23</t>
        </is>
      </c>
      <c r="B926" t="inlineStr">
        <is>
          <t>Construction</t>
        </is>
      </c>
      <c r="C926" t="inlineStr">
        <is>
          <t>49-3021</t>
        </is>
      </c>
      <c r="D926" t="inlineStr">
        <is>
          <t>Automotive Body and Related Repairers</t>
        </is>
      </c>
      <c r="E926" t="n">
        <v>90</v>
      </c>
      <c r="F926" t="n">
        <v>54150</v>
      </c>
      <c r="G926">
        <f>IF(OR(E926="",F926=""),"",E926*F926)</f>
        <v/>
      </c>
      <c r="H926" s="41">
        <f>IFERROR(XLOOKUP(C926,'DATA Wharton'!$A$2:$A$785,'DATA Wharton'!$C$2:$C$785),"")</f>
        <v/>
      </c>
      <c r="I926">
        <f>IF(OR(G926="",H926=""),"",G926)</f>
        <v/>
      </c>
      <c r="J926">
        <f>IF(OR(I926="",H926=""),"",I926*H926)</f>
        <v/>
      </c>
      <c r="K926">
        <f>IF(G926="","Missing OEWS wage",IF(H926="","Missing Wharton SOC","Matched"))</f>
        <v/>
      </c>
    </row>
    <row r="927">
      <c r="A927" t="inlineStr">
        <is>
          <t>23</t>
        </is>
      </c>
      <c r="B927" t="inlineStr">
        <is>
          <t>Construction</t>
        </is>
      </c>
      <c r="C927" t="inlineStr">
        <is>
          <t>49-3022</t>
        </is>
      </c>
      <c r="D927" t="inlineStr">
        <is>
          <t>Automotive Glass Installers and Repairers</t>
        </is>
      </c>
      <c r="E927" t="n">
        <v>520</v>
      </c>
      <c r="F927" t="n">
        <v>47830</v>
      </c>
      <c r="G927">
        <f>IF(OR(E927="",F927=""),"",E927*F927)</f>
        <v/>
      </c>
      <c r="H927" s="41">
        <f>IFERROR(XLOOKUP(C927,'DATA Wharton'!$A$2:$A$785,'DATA Wharton'!$C$2:$C$785),"")</f>
        <v/>
      </c>
      <c r="I927">
        <f>IF(OR(G927="",H927=""),"",G927)</f>
        <v/>
      </c>
      <c r="J927">
        <f>IF(OR(I927="",H927=""),"",I927*H927)</f>
        <v/>
      </c>
      <c r="K927">
        <f>IF(G927="","Missing OEWS wage",IF(H927="","Missing Wharton SOC","Matched"))</f>
        <v/>
      </c>
    </row>
    <row r="928">
      <c r="A928" t="inlineStr">
        <is>
          <t>23</t>
        </is>
      </c>
      <c r="B928" t="inlineStr">
        <is>
          <t>Construction</t>
        </is>
      </c>
      <c r="C928" t="inlineStr">
        <is>
          <t>49-3023</t>
        </is>
      </c>
      <c r="D928" t="inlineStr">
        <is>
          <t>Automotive Service Technicians and Mechanics</t>
        </is>
      </c>
      <c r="E928" t="n">
        <v>4170</v>
      </c>
      <c r="F928" t="n">
        <v>60770</v>
      </c>
      <c r="G928">
        <f>IF(OR(E928="",F928=""),"",E928*F928)</f>
        <v/>
      </c>
      <c r="H928" s="41">
        <f>IFERROR(XLOOKUP(C928,'DATA Wharton'!$A$2:$A$785,'DATA Wharton'!$C$2:$C$785),"")</f>
        <v/>
      </c>
      <c r="I928">
        <f>IF(OR(G928="",H928=""),"",G928)</f>
        <v/>
      </c>
      <c r="J928">
        <f>IF(OR(I928="",H928=""),"",I928*H928)</f>
        <v/>
      </c>
      <c r="K928">
        <f>IF(G928="","Missing OEWS wage",IF(H928="","Missing Wharton SOC","Matched"))</f>
        <v/>
      </c>
    </row>
    <row r="929">
      <c r="A929" t="inlineStr">
        <is>
          <t>23</t>
        </is>
      </c>
      <c r="B929" t="inlineStr">
        <is>
          <t>Construction</t>
        </is>
      </c>
      <c r="C929" t="inlineStr">
        <is>
          <t>49-3031</t>
        </is>
      </c>
      <c r="D929" t="inlineStr">
        <is>
          <t>Bus and Truck Mechanics and Diesel Engine Specialists</t>
        </is>
      </c>
      <c r="E929" t="n">
        <v>10330</v>
      </c>
      <c r="F929" t="n">
        <v>67120</v>
      </c>
      <c r="G929">
        <f>IF(OR(E929="",F929=""),"",E929*F929)</f>
        <v/>
      </c>
      <c r="H929" s="41">
        <f>IFERROR(XLOOKUP(C929,'DATA Wharton'!$A$2:$A$785,'DATA Wharton'!$C$2:$C$785),"")</f>
        <v/>
      </c>
      <c r="I929">
        <f>IF(OR(G929="",H929=""),"",G929)</f>
        <v/>
      </c>
      <c r="J929">
        <f>IF(OR(I929="",H929=""),"",I929*H929)</f>
        <v/>
      </c>
      <c r="K929">
        <f>IF(G929="","Missing OEWS wage",IF(H929="","Missing Wharton SOC","Matched"))</f>
        <v/>
      </c>
    </row>
    <row r="930">
      <c r="A930" t="inlineStr">
        <is>
          <t>23</t>
        </is>
      </c>
      <c r="B930" t="inlineStr">
        <is>
          <t>Construction</t>
        </is>
      </c>
      <c r="C930" t="inlineStr">
        <is>
          <t>49-3041</t>
        </is>
      </c>
      <c r="D930" t="inlineStr">
        <is>
          <t>Farm Equipment Mechanics and Service Technicians</t>
        </is>
      </c>
      <c r="E930" t="n">
        <v>80</v>
      </c>
      <c r="F930" t="n">
        <v>56890</v>
      </c>
      <c r="G930">
        <f>IF(OR(E930="",F930=""),"",E930*F930)</f>
        <v/>
      </c>
      <c r="H930" s="41">
        <f>IFERROR(XLOOKUP(C930,'DATA Wharton'!$A$2:$A$785,'DATA Wharton'!$C$2:$C$785),"")</f>
        <v/>
      </c>
      <c r="I930">
        <f>IF(OR(G930="",H930=""),"",G930)</f>
        <v/>
      </c>
      <c r="J930">
        <f>IF(OR(I930="",H930=""),"",I930*H930)</f>
        <v/>
      </c>
      <c r="K930">
        <f>IF(G930="","Missing OEWS wage",IF(H930="","Missing Wharton SOC","Matched"))</f>
        <v/>
      </c>
    </row>
    <row r="931">
      <c r="A931" t="inlineStr">
        <is>
          <t>23</t>
        </is>
      </c>
      <c r="B931" t="inlineStr">
        <is>
          <t>Construction</t>
        </is>
      </c>
      <c r="C931" t="inlineStr">
        <is>
          <t>49-3042</t>
        </is>
      </c>
      <c r="D931" t="inlineStr">
        <is>
          <t>Mobile Heavy Equipment Mechanics, Except Engines</t>
        </is>
      </c>
      <c r="E931" t="n">
        <v>44220</v>
      </c>
      <c r="F931" t="n">
        <v>67290</v>
      </c>
      <c r="G931">
        <f>IF(OR(E931="",F931=""),"",E931*F931)</f>
        <v/>
      </c>
      <c r="H931" s="41">
        <f>IFERROR(XLOOKUP(C931,'DATA Wharton'!$A$2:$A$785,'DATA Wharton'!$C$2:$C$785),"")</f>
        <v/>
      </c>
      <c r="I931">
        <f>IF(OR(G931="",H931=""),"",G931)</f>
        <v/>
      </c>
      <c r="J931">
        <f>IF(OR(I931="",H931=""),"",I931*H931)</f>
        <v/>
      </c>
      <c r="K931">
        <f>IF(G931="","Missing OEWS wage",IF(H931="","Missing Wharton SOC","Matched"))</f>
        <v/>
      </c>
    </row>
    <row r="932">
      <c r="A932" t="inlineStr">
        <is>
          <t>23</t>
        </is>
      </c>
      <c r="B932" t="inlineStr">
        <is>
          <t>Construction</t>
        </is>
      </c>
      <c r="C932" t="inlineStr">
        <is>
          <t>49-3051</t>
        </is>
      </c>
      <c r="D932" t="inlineStr">
        <is>
          <t>Motorboat Mechanics and Service Technicians</t>
        </is>
      </c>
      <c r="E932" t="n">
        <v>40</v>
      </c>
      <c r="F932" t="n">
        <v>62960</v>
      </c>
      <c r="G932">
        <f>IF(OR(E932="",F932=""),"",E932*F932)</f>
        <v/>
      </c>
      <c r="H932" s="41">
        <f>IFERROR(XLOOKUP(C932,'DATA Wharton'!$A$2:$A$785,'DATA Wharton'!$C$2:$C$785),"")</f>
        <v/>
      </c>
      <c r="I932">
        <f>IF(OR(G932="",H932=""),"",G932)</f>
        <v/>
      </c>
      <c r="J932">
        <f>IF(OR(I932="",H932=""),"",I932*H932)</f>
        <v/>
      </c>
      <c r="K932">
        <f>IF(G932="","Missing OEWS wage",IF(H932="","Missing Wharton SOC","Matched"))</f>
        <v/>
      </c>
    </row>
    <row r="933">
      <c r="A933" t="inlineStr">
        <is>
          <t>23</t>
        </is>
      </c>
      <c r="B933" t="inlineStr">
        <is>
          <t>Construction</t>
        </is>
      </c>
      <c r="C933" t="inlineStr">
        <is>
          <t>49-3053</t>
        </is>
      </c>
      <c r="D933" t="inlineStr">
        <is>
          <t>Outdoor Power Equipment and Other Small Engine Mechanics</t>
        </is>
      </c>
      <c r="E933" t="n">
        <v>330</v>
      </c>
      <c r="F933" t="n">
        <v>57460</v>
      </c>
      <c r="G933">
        <f>IF(OR(E933="",F933=""),"",E933*F933)</f>
        <v/>
      </c>
      <c r="H933" s="41">
        <f>IFERROR(XLOOKUP(C933,'DATA Wharton'!$A$2:$A$785,'DATA Wharton'!$C$2:$C$785),"")</f>
        <v/>
      </c>
      <c r="I933">
        <f>IF(OR(G933="",H933=""),"",G933)</f>
        <v/>
      </c>
      <c r="J933">
        <f>IF(OR(I933="",H933=""),"",I933*H933)</f>
        <v/>
      </c>
      <c r="K933">
        <f>IF(G933="","Missing OEWS wage",IF(H933="","Missing Wharton SOC","Matched"))</f>
        <v/>
      </c>
    </row>
    <row r="934">
      <c r="A934" t="inlineStr">
        <is>
          <t>23</t>
        </is>
      </c>
      <c r="B934" t="inlineStr">
        <is>
          <t>Construction</t>
        </is>
      </c>
      <c r="C934" t="inlineStr">
        <is>
          <t>49-3093</t>
        </is>
      </c>
      <c r="D934" t="inlineStr">
        <is>
          <t>Tire Repairers and Changers</t>
        </is>
      </c>
      <c r="E934" t="n">
        <v>60</v>
      </c>
      <c r="F934" t="n">
        <v>53290</v>
      </c>
      <c r="G934">
        <f>IF(OR(E934="",F934=""),"",E934*F934)</f>
        <v/>
      </c>
      <c r="H934" s="41">
        <f>IFERROR(XLOOKUP(C934,'DATA Wharton'!$A$2:$A$785,'DATA Wharton'!$C$2:$C$785),"")</f>
        <v/>
      </c>
      <c r="I934">
        <f>IF(OR(G934="",H934=""),"",G934)</f>
        <v/>
      </c>
      <c r="J934">
        <f>IF(OR(I934="",H934=""),"",I934*H934)</f>
        <v/>
      </c>
      <c r="K934">
        <f>IF(G934="","Missing OEWS wage",IF(H934="","Missing Wharton SOC","Matched"))</f>
        <v/>
      </c>
    </row>
    <row r="935">
      <c r="A935" t="inlineStr">
        <is>
          <t>23</t>
        </is>
      </c>
      <c r="B935" t="inlineStr">
        <is>
          <t>Construction</t>
        </is>
      </c>
      <c r="C935" t="inlineStr">
        <is>
          <t>49-9011</t>
        </is>
      </c>
      <c r="D935" t="inlineStr">
        <is>
          <t>Mechanical Door Repairers</t>
        </is>
      </c>
      <c r="E935" t="n">
        <v>20300</v>
      </c>
      <c r="F935" t="n">
        <v>57390</v>
      </c>
      <c r="G935">
        <f>IF(OR(E935="",F935=""),"",E935*F935)</f>
        <v/>
      </c>
      <c r="H935" s="41">
        <f>IFERROR(XLOOKUP(C935,'DATA Wharton'!$A$2:$A$785,'DATA Wharton'!$C$2:$C$785),"")</f>
        <v/>
      </c>
      <c r="I935">
        <f>IF(OR(G935="",H935=""),"",G935)</f>
        <v/>
      </c>
      <c r="J935">
        <f>IF(OR(I935="",H935=""),"",I935*H935)</f>
        <v/>
      </c>
      <c r="K935">
        <f>IF(G935="","Missing OEWS wage",IF(H935="","Missing Wharton SOC","Matched"))</f>
        <v/>
      </c>
    </row>
    <row r="936">
      <c r="A936" t="inlineStr">
        <is>
          <t>23</t>
        </is>
      </c>
      <c r="B936" t="inlineStr">
        <is>
          <t>Construction</t>
        </is>
      </c>
      <c r="C936" t="inlineStr">
        <is>
          <t>49-9012</t>
        </is>
      </c>
      <c r="D936" t="inlineStr">
        <is>
          <t>Control and Valve Installers and Repairers, Except Mechanical Door</t>
        </is>
      </c>
      <c r="E936" t="n">
        <v>3340</v>
      </c>
      <c r="F936" t="n">
        <v>75880</v>
      </c>
      <c r="G936">
        <f>IF(OR(E936="",F936=""),"",E936*F936)</f>
        <v/>
      </c>
      <c r="H936" s="41">
        <f>IFERROR(XLOOKUP(C936,'DATA Wharton'!$A$2:$A$785,'DATA Wharton'!$C$2:$C$785),"")</f>
        <v/>
      </c>
      <c r="I936">
        <f>IF(OR(G936="",H936=""),"",G936)</f>
        <v/>
      </c>
      <c r="J936">
        <f>IF(OR(I936="",H936=""),"",I936*H936)</f>
        <v/>
      </c>
      <c r="K936">
        <f>IF(G936="","Missing OEWS wage",IF(H936="","Missing Wharton SOC","Matched"))</f>
        <v/>
      </c>
    </row>
    <row r="937">
      <c r="A937" t="inlineStr">
        <is>
          <t>23</t>
        </is>
      </c>
      <c r="B937" t="inlineStr">
        <is>
          <t>Construction</t>
        </is>
      </c>
      <c r="C937" t="inlineStr">
        <is>
          <t>49-9021</t>
        </is>
      </c>
      <c r="D937" t="inlineStr">
        <is>
          <t>Heating, Air Conditioning, and Refrigeration Mechanics and Installers</t>
        </is>
      </c>
      <c r="E937" t="n">
        <v>310000</v>
      </c>
      <c r="F937" t="n">
        <v>63290</v>
      </c>
      <c r="G937">
        <f>IF(OR(E937="",F937=""),"",E937*F937)</f>
        <v/>
      </c>
      <c r="H937" s="41">
        <f>IFERROR(XLOOKUP(C937,'DATA Wharton'!$A$2:$A$785,'DATA Wharton'!$C$2:$C$785),"")</f>
        <v/>
      </c>
      <c r="I937">
        <f>IF(OR(G937="",H937=""),"",G937)</f>
        <v/>
      </c>
      <c r="J937">
        <f>IF(OR(I937="",H937=""),"",I937*H937)</f>
        <v/>
      </c>
      <c r="K937">
        <f>IF(G937="","Missing OEWS wage",IF(H937="","Missing Wharton SOC","Matched"))</f>
        <v/>
      </c>
    </row>
    <row r="938">
      <c r="A938" t="inlineStr">
        <is>
          <t>23</t>
        </is>
      </c>
      <c r="B938" t="inlineStr">
        <is>
          <t>Construction</t>
        </is>
      </c>
      <c r="C938" t="inlineStr">
        <is>
          <t>49-9031</t>
        </is>
      </c>
      <c r="D938" t="inlineStr">
        <is>
          <t>Home Appliance Repairers</t>
        </is>
      </c>
      <c r="E938" t="n">
        <v>1030</v>
      </c>
      <c r="F938" t="n">
        <v>60500</v>
      </c>
      <c r="G938">
        <f>IF(OR(E938="",F938=""),"",E938*F938)</f>
        <v/>
      </c>
      <c r="H938" s="41">
        <f>IFERROR(XLOOKUP(C938,'DATA Wharton'!$A$2:$A$785,'DATA Wharton'!$C$2:$C$785),"")</f>
        <v/>
      </c>
      <c r="I938">
        <f>IF(OR(G938="",H938=""),"",G938)</f>
        <v/>
      </c>
      <c r="J938">
        <f>IF(OR(I938="",H938=""),"",I938*H938)</f>
        <v/>
      </c>
      <c r="K938">
        <f>IF(G938="","Missing OEWS wage",IF(H938="","Missing Wharton SOC","Matched"))</f>
        <v/>
      </c>
    </row>
    <row r="939">
      <c r="A939" t="inlineStr">
        <is>
          <t>23</t>
        </is>
      </c>
      <c r="B939" t="inlineStr">
        <is>
          <t>Construction</t>
        </is>
      </c>
      <c r="C939" t="inlineStr">
        <is>
          <t>49-9041</t>
        </is>
      </c>
      <c r="D939" t="inlineStr">
        <is>
          <t>Industrial Machinery Mechanics</t>
        </is>
      </c>
      <c r="E939" t="n">
        <v>7390</v>
      </c>
      <c r="F939" t="n">
        <v>65660</v>
      </c>
      <c r="G939">
        <f>IF(OR(E939="",F939=""),"",E939*F939)</f>
        <v/>
      </c>
      <c r="H939" s="41">
        <f>IFERROR(XLOOKUP(C939,'DATA Wharton'!$A$2:$A$785,'DATA Wharton'!$C$2:$C$785),"")</f>
        <v/>
      </c>
      <c r="I939">
        <f>IF(OR(G939="",H939=""),"",G939)</f>
        <v/>
      </c>
      <c r="J939">
        <f>IF(OR(I939="",H939=""),"",I939*H939)</f>
        <v/>
      </c>
      <c r="K939">
        <f>IF(G939="","Missing OEWS wage",IF(H939="","Missing Wharton SOC","Matched"))</f>
        <v/>
      </c>
    </row>
    <row r="940">
      <c r="A940" t="inlineStr">
        <is>
          <t>23</t>
        </is>
      </c>
      <c r="B940" t="inlineStr">
        <is>
          <t>Construction</t>
        </is>
      </c>
      <c r="C940" t="inlineStr">
        <is>
          <t>49-9043</t>
        </is>
      </c>
      <c r="D940" t="inlineStr">
        <is>
          <t>Maintenance Workers, Machinery</t>
        </is>
      </c>
      <c r="E940" t="n">
        <v>1690</v>
      </c>
      <c r="F940" t="n">
        <v>66580</v>
      </c>
      <c r="G940">
        <f>IF(OR(E940="",F940=""),"",E940*F940)</f>
        <v/>
      </c>
      <c r="H940" s="41">
        <f>IFERROR(XLOOKUP(C940,'DATA Wharton'!$A$2:$A$785,'DATA Wharton'!$C$2:$C$785),"")</f>
        <v/>
      </c>
      <c r="I940">
        <f>IF(OR(G940="",H940=""),"",G940)</f>
        <v/>
      </c>
      <c r="J940">
        <f>IF(OR(I940="",H940=""),"",I940*H940)</f>
        <v/>
      </c>
      <c r="K940">
        <f>IF(G940="","Missing OEWS wage",IF(H940="","Missing Wharton SOC","Matched"))</f>
        <v/>
      </c>
    </row>
    <row r="941">
      <c r="A941" t="inlineStr">
        <is>
          <t>23</t>
        </is>
      </c>
      <c r="B941" t="inlineStr">
        <is>
          <t>Construction</t>
        </is>
      </c>
      <c r="C941" t="inlineStr">
        <is>
          <t>49-9044</t>
        </is>
      </c>
      <c r="D941" t="inlineStr">
        <is>
          <t>Millwrights</t>
        </is>
      </c>
      <c r="E941" t="n">
        <v>17640</v>
      </c>
      <c r="F941" t="n">
        <v>68880</v>
      </c>
      <c r="G941">
        <f>IF(OR(E941="",F941=""),"",E941*F941)</f>
        <v/>
      </c>
      <c r="H941" s="41">
        <f>IFERROR(XLOOKUP(C941,'DATA Wharton'!$A$2:$A$785,'DATA Wharton'!$C$2:$C$785),"")</f>
        <v/>
      </c>
      <c r="I941">
        <f>IF(OR(G941="",H941=""),"",G941)</f>
        <v/>
      </c>
      <c r="J941">
        <f>IF(OR(I941="",H941=""),"",I941*H941)</f>
        <v/>
      </c>
      <c r="K941">
        <f>IF(G941="","Missing OEWS wage",IF(H941="","Missing Wharton SOC","Matched"))</f>
        <v/>
      </c>
    </row>
    <row r="942">
      <c r="A942" t="inlineStr">
        <is>
          <t>23</t>
        </is>
      </c>
      <c r="B942" t="inlineStr">
        <is>
          <t>Construction</t>
        </is>
      </c>
      <c r="C942" t="inlineStr">
        <is>
          <t>49-9045</t>
        </is>
      </c>
      <c r="D942" t="inlineStr">
        <is>
          <t>Refractory Materials Repairers, Except Brickmasons</t>
        </is>
      </c>
      <c r="E942" t="n">
        <v>320</v>
      </c>
      <c r="F942" t="n">
        <v>65560</v>
      </c>
      <c r="G942">
        <f>IF(OR(E942="",F942=""),"",E942*F942)</f>
        <v/>
      </c>
      <c r="H942" s="41">
        <f>IFERROR(XLOOKUP(C942,'DATA Wharton'!$A$2:$A$785,'DATA Wharton'!$C$2:$C$785),"")</f>
        <v/>
      </c>
      <c r="I942">
        <f>IF(OR(G942="",H942=""),"",G942)</f>
        <v/>
      </c>
      <c r="J942">
        <f>IF(OR(I942="",H942=""),"",I942*H942)</f>
        <v/>
      </c>
      <c r="K942">
        <f>IF(G942="","Missing OEWS wage",IF(H942="","Missing Wharton SOC","Matched"))</f>
        <v/>
      </c>
    </row>
    <row r="943">
      <c r="A943" t="inlineStr">
        <is>
          <t>23</t>
        </is>
      </c>
      <c r="B943" t="inlineStr">
        <is>
          <t>Construction</t>
        </is>
      </c>
      <c r="C943" t="inlineStr">
        <is>
          <t>49-9051</t>
        </is>
      </c>
      <c r="D943" t="inlineStr">
        <is>
          <t>Electrical Power-Line Installers and Repairers</t>
        </is>
      </c>
      <c r="E943" t="n">
        <v>47460</v>
      </c>
      <c r="F943" t="n">
        <v>78850</v>
      </c>
      <c r="G943">
        <f>IF(OR(E943="",F943=""),"",E943*F943)</f>
        <v/>
      </c>
      <c r="H943" s="41">
        <f>IFERROR(XLOOKUP(C943,'DATA Wharton'!$A$2:$A$785,'DATA Wharton'!$C$2:$C$785),"")</f>
        <v/>
      </c>
      <c r="I943">
        <f>IF(OR(G943="",H943=""),"",G943)</f>
        <v/>
      </c>
      <c r="J943">
        <f>IF(OR(I943="",H943=""),"",I943*H943)</f>
        <v/>
      </c>
      <c r="K943">
        <f>IF(G943="","Missing OEWS wage",IF(H943="","Missing Wharton SOC","Matched"))</f>
        <v/>
      </c>
    </row>
    <row r="944">
      <c r="A944" t="inlineStr">
        <is>
          <t>23</t>
        </is>
      </c>
      <c r="B944" t="inlineStr">
        <is>
          <t>Construction</t>
        </is>
      </c>
      <c r="C944" t="inlineStr">
        <is>
          <t>49-9052</t>
        </is>
      </c>
      <c r="D944" t="inlineStr">
        <is>
          <t>Telecommunications Line Installers and Repairers</t>
        </is>
      </c>
      <c r="E944" t="n">
        <v>28940</v>
      </c>
      <c r="F944" t="n">
        <v>58650</v>
      </c>
      <c r="G944">
        <f>IF(OR(E944="",F944=""),"",E944*F944)</f>
        <v/>
      </c>
      <c r="H944" s="41">
        <f>IFERROR(XLOOKUP(C944,'DATA Wharton'!$A$2:$A$785,'DATA Wharton'!$C$2:$C$785),"")</f>
        <v/>
      </c>
      <c r="I944">
        <f>IF(OR(G944="",H944=""),"",G944)</f>
        <v/>
      </c>
      <c r="J944">
        <f>IF(OR(I944="",H944=""),"",I944*H944)</f>
        <v/>
      </c>
      <c r="K944">
        <f>IF(G944="","Missing OEWS wage",IF(H944="","Missing Wharton SOC","Matched"))</f>
        <v/>
      </c>
    </row>
    <row r="945">
      <c r="A945" t="inlineStr">
        <is>
          <t>23</t>
        </is>
      </c>
      <c r="B945" t="inlineStr">
        <is>
          <t>Construction</t>
        </is>
      </c>
      <c r="C945" t="inlineStr">
        <is>
          <t>49-9069</t>
        </is>
      </c>
      <c r="D945" t="inlineStr">
        <is>
          <t>Precision Instrument and Equipment Repairers, All Other</t>
        </is>
      </c>
      <c r="E945" t="n">
        <v>30</v>
      </c>
      <c r="F945" t="n">
        <v>70710</v>
      </c>
      <c r="G945">
        <f>IF(OR(E945="",F945=""),"",E945*F945)</f>
        <v/>
      </c>
      <c r="H945" s="41">
        <f>IFERROR(XLOOKUP(C945,'DATA Wharton'!$A$2:$A$785,'DATA Wharton'!$C$2:$C$785),"")</f>
        <v/>
      </c>
      <c r="I945">
        <f>IF(OR(G945="",H945=""),"",G945)</f>
        <v/>
      </c>
      <c r="J945">
        <f>IF(OR(I945="",H945=""),"",I945*H945)</f>
        <v/>
      </c>
      <c r="K945">
        <f>IF(G945="","Missing OEWS wage",IF(H945="","Missing Wharton SOC","Matched"))</f>
        <v/>
      </c>
    </row>
    <row r="946">
      <c r="A946" t="inlineStr">
        <is>
          <t>23</t>
        </is>
      </c>
      <c r="B946" t="inlineStr">
        <is>
          <t>Construction</t>
        </is>
      </c>
      <c r="C946" t="inlineStr">
        <is>
          <t>49-9071</t>
        </is>
      </c>
      <c r="D946" t="inlineStr">
        <is>
          <t>Maintenance and Repair Workers, General</t>
        </is>
      </c>
      <c r="E946" t="n">
        <v>34200</v>
      </c>
      <c r="F946" t="n">
        <v>54380</v>
      </c>
      <c r="G946">
        <f>IF(OR(E946="",F946=""),"",E946*F946)</f>
        <v/>
      </c>
      <c r="H946" s="41">
        <f>IFERROR(XLOOKUP(C946,'DATA Wharton'!$A$2:$A$785,'DATA Wharton'!$C$2:$C$785),"")</f>
        <v/>
      </c>
      <c r="I946">
        <f>IF(OR(G946="",H946=""),"",G946)</f>
        <v/>
      </c>
      <c r="J946">
        <f>IF(OR(I946="",H946=""),"",I946*H946)</f>
        <v/>
      </c>
      <c r="K946">
        <f>IF(G946="","Missing OEWS wage",IF(H946="","Missing Wharton SOC","Matched"))</f>
        <v/>
      </c>
    </row>
    <row r="947">
      <c r="A947" t="inlineStr">
        <is>
          <t>23</t>
        </is>
      </c>
      <c r="B947" t="inlineStr">
        <is>
          <t>Construction</t>
        </is>
      </c>
      <c r="C947" t="inlineStr">
        <is>
          <t>49-9081</t>
        </is>
      </c>
      <c r="D947" t="inlineStr">
        <is>
          <t>Wind Turbine Service Technicians</t>
        </is>
      </c>
      <c r="E947" t="n">
        <v>2050</v>
      </c>
      <c r="F947" t="n">
        <v>65520</v>
      </c>
      <c r="G947">
        <f>IF(OR(E947="",F947=""),"",E947*F947)</f>
        <v/>
      </c>
      <c r="H947" s="41">
        <f>IFERROR(XLOOKUP(C947,'DATA Wharton'!$A$2:$A$785,'DATA Wharton'!$C$2:$C$785),"")</f>
        <v/>
      </c>
      <c r="I947">
        <f>IF(OR(G947="",H947=""),"",G947)</f>
        <v/>
      </c>
      <c r="J947">
        <f>IF(OR(I947="",H947=""),"",I947*H947)</f>
        <v/>
      </c>
      <c r="K947">
        <f>IF(G947="","Missing OEWS wage",IF(H947="","Missing Wharton SOC","Matched"))</f>
        <v/>
      </c>
    </row>
    <row r="948">
      <c r="A948" t="inlineStr">
        <is>
          <t>23</t>
        </is>
      </c>
      <c r="B948" t="inlineStr">
        <is>
          <t>Construction</t>
        </is>
      </c>
      <c r="C948" t="inlineStr">
        <is>
          <t>49-9091</t>
        </is>
      </c>
      <c r="D948" t="inlineStr">
        <is>
          <t>Coin, Vending, and Amusement Machine Servicers and Repairers</t>
        </is>
      </c>
      <c r="E948" t="n">
        <v>90</v>
      </c>
      <c r="F948" t="n">
        <v>49890</v>
      </c>
      <c r="G948">
        <f>IF(OR(E948="",F948=""),"",E948*F948)</f>
        <v/>
      </c>
      <c r="H948" s="41">
        <f>IFERROR(XLOOKUP(C948,'DATA Wharton'!$A$2:$A$785,'DATA Wharton'!$C$2:$C$785),"")</f>
        <v/>
      </c>
      <c r="I948">
        <f>IF(OR(G948="",H948=""),"",G948)</f>
        <v/>
      </c>
      <c r="J948">
        <f>IF(OR(I948="",H948=""),"",I948*H948)</f>
        <v/>
      </c>
      <c r="K948">
        <f>IF(G948="","Missing OEWS wage",IF(H948="","Missing Wharton SOC","Matched"))</f>
        <v/>
      </c>
    </row>
    <row r="949">
      <c r="A949" t="inlineStr">
        <is>
          <t>23</t>
        </is>
      </c>
      <c r="B949" t="inlineStr">
        <is>
          <t>Construction</t>
        </is>
      </c>
      <c r="C949" t="inlineStr">
        <is>
          <t>49-9092</t>
        </is>
      </c>
      <c r="D949" t="inlineStr">
        <is>
          <t>Commercial Divers</t>
        </is>
      </c>
      <c r="E949" t="n">
        <v>1020</v>
      </c>
      <c r="F949" t="n">
        <v>105320</v>
      </c>
      <c r="G949">
        <f>IF(OR(E949="",F949=""),"",E949*F949)</f>
        <v/>
      </c>
      <c r="H949" s="41">
        <f>IFERROR(XLOOKUP(C949,'DATA Wharton'!$A$2:$A$785,'DATA Wharton'!$C$2:$C$785),"")</f>
        <v/>
      </c>
      <c r="I949">
        <f>IF(OR(G949="",H949=""),"",G949)</f>
        <v/>
      </c>
      <c r="J949">
        <f>IF(OR(I949="",H949=""),"",I949*H949)</f>
        <v/>
      </c>
      <c r="K949">
        <f>IF(G949="","Missing OEWS wage",IF(H949="","Missing Wharton SOC","Matched"))</f>
        <v/>
      </c>
    </row>
    <row r="950">
      <c r="A950" t="inlineStr">
        <is>
          <t>23</t>
        </is>
      </c>
      <c r="B950" t="inlineStr">
        <is>
          <t>Construction</t>
        </is>
      </c>
      <c r="C950" t="inlineStr">
        <is>
          <t>49-9094</t>
        </is>
      </c>
      <c r="D950" t="inlineStr">
        <is>
          <t>Locksmiths and Safe Repairers</t>
        </is>
      </c>
      <c r="E950" t="n">
        <v>240</v>
      </c>
      <c r="F950" t="n">
        <v>47780</v>
      </c>
      <c r="G950">
        <f>IF(OR(E950="",F950=""),"",E950*F950)</f>
        <v/>
      </c>
      <c r="H950" s="41">
        <f>IFERROR(XLOOKUP(C950,'DATA Wharton'!$A$2:$A$785,'DATA Wharton'!$C$2:$C$785),"")</f>
        <v/>
      </c>
      <c r="I950">
        <f>IF(OR(G950="",H950=""),"",G950)</f>
        <v/>
      </c>
      <c r="J950">
        <f>IF(OR(I950="",H950=""),"",I950*H950)</f>
        <v/>
      </c>
      <c r="K950">
        <f>IF(G950="","Missing OEWS wage",IF(H950="","Missing Wharton SOC","Matched"))</f>
        <v/>
      </c>
    </row>
    <row r="951">
      <c r="A951" t="inlineStr">
        <is>
          <t>23</t>
        </is>
      </c>
      <c r="B951" t="inlineStr">
        <is>
          <t>Construction</t>
        </is>
      </c>
      <c r="C951" t="inlineStr">
        <is>
          <t>49-9095</t>
        </is>
      </c>
      <c r="D951" t="inlineStr">
        <is>
          <t>Manufactured Building and Mobile Home Installers</t>
        </is>
      </c>
      <c r="F951" t="n">
        <v>59830</v>
      </c>
      <c r="G951">
        <f>IF(OR(E951="",F951=""),"",E951*F951)</f>
        <v/>
      </c>
      <c r="H951" s="41">
        <f>IFERROR(XLOOKUP(C951,'DATA Wharton'!$A$2:$A$785,'DATA Wharton'!$C$2:$C$785),"")</f>
        <v/>
      </c>
      <c r="I951">
        <f>IF(OR(G951="",H951=""),"",G951)</f>
        <v/>
      </c>
      <c r="J951">
        <f>IF(OR(I951="",H951=""),"",I951*H951)</f>
        <v/>
      </c>
      <c r="K951">
        <f>IF(G951="","Missing OEWS wage",IF(H951="","Missing Wharton SOC","Matched"))</f>
        <v/>
      </c>
    </row>
    <row r="952">
      <c r="A952" t="inlineStr">
        <is>
          <t>23</t>
        </is>
      </c>
      <c r="B952" t="inlineStr">
        <is>
          <t>Construction</t>
        </is>
      </c>
      <c r="C952" t="inlineStr">
        <is>
          <t>49-9096</t>
        </is>
      </c>
      <c r="D952" t="inlineStr">
        <is>
          <t>Riggers</t>
        </is>
      </c>
      <c r="E952" t="n">
        <v>7690</v>
      </c>
      <c r="F952" t="n">
        <v>66550</v>
      </c>
      <c r="G952">
        <f>IF(OR(E952="",F952=""),"",E952*F952)</f>
        <v/>
      </c>
      <c r="H952" s="41">
        <f>IFERROR(XLOOKUP(C952,'DATA Wharton'!$A$2:$A$785,'DATA Wharton'!$C$2:$C$785),"")</f>
        <v/>
      </c>
      <c r="I952">
        <f>IF(OR(G952="",H952=""),"",G952)</f>
        <v/>
      </c>
      <c r="J952">
        <f>IF(OR(I952="",H952=""),"",I952*H952)</f>
        <v/>
      </c>
      <c r="K952">
        <f>IF(G952="","Missing OEWS wage",IF(H952="","Missing Wharton SOC","Matched"))</f>
        <v/>
      </c>
    </row>
    <row r="953">
      <c r="A953" t="inlineStr">
        <is>
          <t>23</t>
        </is>
      </c>
      <c r="B953" t="inlineStr">
        <is>
          <t>Construction</t>
        </is>
      </c>
      <c r="C953" t="inlineStr">
        <is>
          <t>49-9097</t>
        </is>
      </c>
      <c r="D953" t="inlineStr">
        <is>
          <t>Signal and Track Switch Repairers</t>
        </is>
      </c>
      <c r="F953" t="n">
        <v>76540</v>
      </c>
      <c r="G953">
        <f>IF(OR(E953="",F953=""),"",E953*F953)</f>
        <v/>
      </c>
      <c r="H953" s="41">
        <f>IFERROR(XLOOKUP(C953,'DATA Wharton'!$A$2:$A$785,'DATA Wharton'!$C$2:$C$785),"")</f>
        <v/>
      </c>
      <c r="I953">
        <f>IF(OR(G953="",H953=""),"",G953)</f>
        <v/>
      </c>
      <c r="J953">
        <f>IF(OR(I953="",H953=""),"",I953*H953)</f>
        <v/>
      </c>
      <c r="K953">
        <f>IF(G953="","Missing OEWS wage",IF(H953="","Missing Wharton SOC","Matched"))</f>
        <v/>
      </c>
    </row>
    <row r="954">
      <c r="A954" t="inlineStr">
        <is>
          <t>23</t>
        </is>
      </c>
      <c r="B954" t="inlineStr">
        <is>
          <t>Construction</t>
        </is>
      </c>
      <c r="C954" t="inlineStr">
        <is>
          <t>49-9098</t>
        </is>
      </c>
      <c r="D954" t="inlineStr">
        <is>
          <t>Helpers--Installation, Maintenance, and Repair Workers</t>
        </is>
      </c>
      <c r="E954" t="n">
        <v>34460</v>
      </c>
      <c r="F954" t="n">
        <v>41700</v>
      </c>
      <c r="G954">
        <f>IF(OR(E954="",F954=""),"",E954*F954)</f>
        <v/>
      </c>
      <c r="H954" s="41">
        <f>IFERROR(XLOOKUP(C954,'DATA Wharton'!$A$2:$A$785,'DATA Wharton'!$C$2:$C$785),"")</f>
        <v/>
      </c>
      <c r="I954">
        <f>IF(OR(G954="",H954=""),"",G954)</f>
        <v/>
      </c>
      <c r="J954">
        <f>IF(OR(I954="",H954=""),"",I954*H954)</f>
        <v/>
      </c>
      <c r="K954">
        <f>IF(G954="","Missing OEWS wage",IF(H954="","Missing Wharton SOC","Matched"))</f>
        <v/>
      </c>
    </row>
    <row r="955">
      <c r="A955" t="inlineStr">
        <is>
          <t>23</t>
        </is>
      </c>
      <c r="B955" t="inlineStr">
        <is>
          <t>Construction</t>
        </is>
      </c>
      <c r="C955" t="inlineStr">
        <is>
          <t>49-9099</t>
        </is>
      </c>
      <c r="D955" t="inlineStr">
        <is>
          <t>Installation, Maintenance, and Repair Workers, All Other</t>
        </is>
      </c>
      <c r="E955" t="n">
        <v>18900</v>
      </c>
      <c r="F955" t="n">
        <v>52560</v>
      </c>
      <c r="G955">
        <f>IF(OR(E955="",F955=""),"",E955*F955)</f>
        <v/>
      </c>
      <c r="H955" s="41">
        <f>IFERROR(XLOOKUP(C955,'DATA Wharton'!$A$2:$A$785,'DATA Wharton'!$C$2:$C$785),"")</f>
        <v/>
      </c>
      <c r="I955">
        <f>IF(OR(G955="",H955=""),"",G955)</f>
        <v/>
      </c>
      <c r="J955">
        <f>IF(OR(I955="",H955=""),"",I955*H955)</f>
        <v/>
      </c>
      <c r="K955">
        <f>IF(G955="","Missing OEWS wage",IF(H955="","Missing Wharton SOC","Matched"))</f>
        <v/>
      </c>
    </row>
    <row r="956">
      <c r="A956" t="inlineStr">
        <is>
          <t>23</t>
        </is>
      </c>
      <c r="B956" t="inlineStr">
        <is>
          <t>Construction</t>
        </is>
      </c>
      <c r="C956" t="inlineStr">
        <is>
          <t>51-1011</t>
        </is>
      </c>
      <c r="D956" t="inlineStr">
        <is>
          <t>First-Line Supervisors of Production and Operating Workers</t>
        </is>
      </c>
      <c r="E956" t="n">
        <v>8370</v>
      </c>
      <c r="F956" t="n">
        <v>81520</v>
      </c>
      <c r="G956">
        <f>IF(OR(E956="",F956=""),"",E956*F956)</f>
        <v/>
      </c>
      <c r="H956" s="41">
        <f>IFERROR(XLOOKUP(C956,'DATA Wharton'!$A$2:$A$785,'DATA Wharton'!$C$2:$C$785),"")</f>
        <v/>
      </c>
      <c r="I956">
        <f>IF(OR(G956="",H956=""),"",G956)</f>
        <v/>
      </c>
      <c r="J956">
        <f>IF(OR(I956="",H956=""),"",I956*H956)</f>
        <v/>
      </c>
      <c r="K956">
        <f>IF(G956="","Missing OEWS wage",IF(H956="","Missing Wharton SOC","Matched"))</f>
        <v/>
      </c>
    </row>
    <row r="957">
      <c r="A957" t="inlineStr">
        <is>
          <t>23</t>
        </is>
      </c>
      <c r="B957" t="inlineStr">
        <is>
          <t>Construction</t>
        </is>
      </c>
      <c r="C957" t="inlineStr">
        <is>
          <t>51-2028</t>
        </is>
      </c>
      <c r="D957" t="inlineStr">
        <is>
          <t>Electrical, Electronic, and Electromechanical Assemblers, Except Coil Winders, Tapers, and Finishers</t>
        </is>
      </c>
      <c r="E957" t="n">
        <v>350</v>
      </c>
      <c r="F957" t="n">
        <v>58400</v>
      </c>
      <c r="G957">
        <f>IF(OR(E957="",F957=""),"",E957*F957)</f>
        <v/>
      </c>
      <c r="H957" s="41">
        <f>IFERROR(XLOOKUP(C957,'DATA Wharton'!$A$2:$A$785,'DATA Wharton'!$C$2:$C$785),"")</f>
        <v/>
      </c>
      <c r="I957">
        <f>IF(OR(G957="",H957=""),"",G957)</f>
        <v/>
      </c>
      <c r="J957">
        <f>IF(OR(I957="",H957=""),"",I957*H957)</f>
        <v/>
      </c>
      <c r="K957">
        <f>IF(G957="","Missing OEWS wage",IF(H957="","Missing Wharton SOC","Matched"))</f>
        <v/>
      </c>
    </row>
    <row r="958">
      <c r="A958" t="inlineStr">
        <is>
          <t>23</t>
        </is>
      </c>
      <c r="B958" t="inlineStr">
        <is>
          <t>Construction</t>
        </is>
      </c>
      <c r="C958" t="inlineStr">
        <is>
          <t>51-2041</t>
        </is>
      </c>
      <c r="D958" t="inlineStr">
        <is>
          <t>Structural Metal Fabricators and Fitters</t>
        </is>
      </c>
      <c r="E958" t="n">
        <v>5460</v>
      </c>
      <c r="F958" t="n">
        <v>54140</v>
      </c>
      <c r="G958">
        <f>IF(OR(E958="",F958=""),"",E958*F958)</f>
        <v/>
      </c>
      <c r="H958" s="41">
        <f>IFERROR(XLOOKUP(C958,'DATA Wharton'!$A$2:$A$785,'DATA Wharton'!$C$2:$C$785),"")</f>
        <v/>
      </c>
      <c r="I958">
        <f>IF(OR(G958="",H958=""),"",G958)</f>
        <v/>
      </c>
      <c r="J958">
        <f>IF(OR(I958="",H958=""),"",I958*H958)</f>
        <v/>
      </c>
      <c r="K958">
        <f>IF(G958="","Missing OEWS wage",IF(H958="","Missing Wharton SOC","Matched"))</f>
        <v/>
      </c>
    </row>
    <row r="959">
      <c r="A959" t="inlineStr">
        <is>
          <t>23</t>
        </is>
      </c>
      <c r="B959" t="inlineStr">
        <is>
          <t>Construction</t>
        </is>
      </c>
      <c r="C959" t="inlineStr">
        <is>
          <t>51-2051</t>
        </is>
      </c>
      <c r="D959" t="inlineStr">
        <is>
          <t>Fiberglass Laminators and Fabricators</t>
        </is>
      </c>
      <c r="F959" t="n">
        <v>59000</v>
      </c>
      <c r="G959">
        <f>IF(OR(E959="",F959=""),"",E959*F959)</f>
        <v/>
      </c>
      <c r="H959" s="41">
        <f>IFERROR(XLOOKUP(C959,'DATA Wharton'!$A$2:$A$785,'DATA Wharton'!$C$2:$C$785),"")</f>
        <v/>
      </c>
      <c r="I959">
        <f>IF(OR(G959="",H959=""),"",G959)</f>
        <v/>
      </c>
      <c r="J959">
        <f>IF(OR(I959="",H959=""),"",I959*H959)</f>
        <v/>
      </c>
      <c r="K959">
        <f>IF(G959="","Missing OEWS wage",IF(H959="","Missing Wharton SOC","Matched"))</f>
        <v/>
      </c>
    </row>
    <row r="960">
      <c r="A960" t="inlineStr">
        <is>
          <t>23</t>
        </is>
      </c>
      <c r="B960" t="inlineStr">
        <is>
          <t>Construction</t>
        </is>
      </c>
      <c r="C960" t="inlineStr">
        <is>
          <t>51-2090</t>
        </is>
      </c>
      <c r="D960" t="inlineStr">
        <is>
          <t>Miscellaneous Assemblers and Fabricators</t>
        </is>
      </c>
      <c r="E960" t="n">
        <v>10150</v>
      </c>
      <c r="F960" t="n">
        <v>47950</v>
      </c>
      <c r="G960">
        <f>IF(OR(E960="",F960=""),"",E960*F960)</f>
        <v/>
      </c>
      <c r="H960" s="41">
        <f>IFERROR(XLOOKUP(C960,'DATA Wharton'!$A$2:$A$785,'DATA Wharton'!$C$2:$C$785),"")</f>
        <v/>
      </c>
      <c r="I960">
        <f>IF(OR(G960="",H960=""),"",G960)</f>
        <v/>
      </c>
      <c r="J960">
        <f>IF(OR(I960="",H960=""),"",I960*H960)</f>
        <v/>
      </c>
      <c r="K960">
        <f>IF(G960="","Missing OEWS wage",IF(H960="","Missing Wharton SOC","Matched"))</f>
        <v/>
      </c>
    </row>
    <row r="961">
      <c r="A961" t="inlineStr">
        <is>
          <t>23</t>
        </is>
      </c>
      <c r="B961" t="inlineStr">
        <is>
          <t>Construction</t>
        </is>
      </c>
      <c r="C961" t="inlineStr">
        <is>
          <t>51-4021</t>
        </is>
      </c>
      <c r="D961" t="inlineStr">
        <is>
          <t>Extruding and Drawing Machine Setters, Operators, and Tenders, Metal and Plastic</t>
        </is>
      </c>
      <c r="E961" t="n">
        <v>70</v>
      </c>
      <c r="F961" t="n">
        <v>49580</v>
      </c>
      <c r="G961">
        <f>IF(OR(E961="",F961=""),"",E961*F961)</f>
        <v/>
      </c>
      <c r="H961" s="41">
        <f>IFERROR(XLOOKUP(C961,'DATA Wharton'!$A$2:$A$785,'DATA Wharton'!$C$2:$C$785),"")</f>
        <v/>
      </c>
      <c r="I961">
        <f>IF(OR(G961="",H961=""),"",G961)</f>
        <v/>
      </c>
      <c r="J961">
        <f>IF(OR(I961="",H961=""),"",I961*H961)</f>
        <v/>
      </c>
      <c r="K961">
        <f>IF(G961="","Missing OEWS wage",IF(H961="","Missing Wharton SOC","Matched"))</f>
        <v/>
      </c>
    </row>
    <row r="962">
      <c r="A962" t="inlineStr">
        <is>
          <t>23</t>
        </is>
      </c>
      <c r="B962" t="inlineStr">
        <is>
          <t>Construction</t>
        </is>
      </c>
      <c r="C962" t="inlineStr">
        <is>
          <t>51-4022</t>
        </is>
      </c>
      <c r="D962" t="inlineStr">
        <is>
          <t>Forging Machine Setters, Operators, and Tenders, Metal and Plastic</t>
        </is>
      </c>
      <c r="F962" t="n">
        <v>45360</v>
      </c>
      <c r="G962">
        <f>IF(OR(E962="",F962=""),"",E962*F962)</f>
        <v/>
      </c>
      <c r="H962" s="41">
        <f>IFERROR(XLOOKUP(C962,'DATA Wharton'!$A$2:$A$785,'DATA Wharton'!$C$2:$C$785),"")</f>
        <v/>
      </c>
      <c r="I962">
        <f>IF(OR(G962="",H962=""),"",G962)</f>
        <v/>
      </c>
      <c r="J962">
        <f>IF(OR(I962="",H962=""),"",I962*H962)</f>
        <v/>
      </c>
      <c r="K962">
        <f>IF(G962="","Missing OEWS wage",IF(H962="","Missing Wharton SOC","Matched"))</f>
        <v/>
      </c>
    </row>
    <row r="963">
      <c r="A963" t="inlineStr">
        <is>
          <t>23</t>
        </is>
      </c>
      <c r="B963" t="inlineStr">
        <is>
          <t>Construction</t>
        </is>
      </c>
      <c r="C963" t="inlineStr">
        <is>
          <t>51-4023</t>
        </is>
      </c>
      <c r="D963" t="inlineStr">
        <is>
          <t>Rolling Machine Setters, Operators, and Tenders, Metal and Plastic</t>
        </is>
      </c>
      <c r="E963" t="n">
        <v>120</v>
      </c>
      <c r="F963" t="n">
        <v>53620</v>
      </c>
      <c r="G963">
        <f>IF(OR(E963="",F963=""),"",E963*F963)</f>
        <v/>
      </c>
      <c r="H963" s="41">
        <f>IFERROR(XLOOKUP(C963,'DATA Wharton'!$A$2:$A$785,'DATA Wharton'!$C$2:$C$785),"")</f>
        <v/>
      </c>
      <c r="I963">
        <f>IF(OR(G963="",H963=""),"",G963)</f>
        <v/>
      </c>
      <c r="J963">
        <f>IF(OR(I963="",H963=""),"",I963*H963)</f>
        <v/>
      </c>
      <c r="K963">
        <f>IF(G963="","Missing OEWS wage",IF(H963="","Missing Wharton SOC","Matched"))</f>
        <v/>
      </c>
    </row>
    <row r="964">
      <c r="A964" t="inlineStr">
        <is>
          <t>23</t>
        </is>
      </c>
      <c r="B964" t="inlineStr">
        <is>
          <t>Construction</t>
        </is>
      </c>
      <c r="C964" t="inlineStr">
        <is>
          <t>51-4031</t>
        </is>
      </c>
      <c r="D964" t="inlineStr">
        <is>
          <t>Cutting, Punching, and Press Machine Setters, Operators, and Tenders, Metal and Plastic</t>
        </is>
      </c>
      <c r="E964" t="n">
        <v>670</v>
      </c>
      <c r="F964" t="n">
        <v>54860</v>
      </c>
      <c r="G964">
        <f>IF(OR(E964="",F964=""),"",E964*F964)</f>
        <v/>
      </c>
      <c r="H964" s="41">
        <f>IFERROR(XLOOKUP(C964,'DATA Wharton'!$A$2:$A$785,'DATA Wharton'!$C$2:$C$785),"")</f>
        <v/>
      </c>
      <c r="I964">
        <f>IF(OR(G964="",H964=""),"",G964)</f>
        <v/>
      </c>
      <c r="J964">
        <f>IF(OR(I964="",H964=""),"",I964*H964)</f>
        <v/>
      </c>
      <c r="K964">
        <f>IF(G964="","Missing OEWS wage",IF(H964="","Missing Wharton SOC","Matched"))</f>
        <v/>
      </c>
    </row>
    <row r="965">
      <c r="A965" t="inlineStr">
        <is>
          <t>23</t>
        </is>
      </c>
      <c r="B965" t="inlineStr">
        <is>
          <t>Construction</t>
        </is>
      </c>
      <c r="C965" t="inlineStr">
        <is>
          <t>51-4032</t>
        </is>
      </c>
      <c r="D965" t="inlineStr">
        <is>
          <t>Drilling and Boring Machine Tool Setters, Operators, and Tenders, Metal and Plastic</t>
        </is>
      </c>
      <c r="E965" t="n">
        <v>110</v>
      </c>
      <c r="F965" t="n">
        <v>78400</v>
      </c>
      <c r="G965">
        <f>IF(OR(E965="",F965=""),"",E965*F965)</f>
        <v/>
      </c>
      <c r="H965" s="41">
        <f>IFERROR(XLOOKUP(C965,'DATA Wharton'!$A$2:$A$785,'DATA Wharton'!$C$2:$C$785),"")</f>
        <v/>
      </c>
      <c r="I965">
        <f>IF(OR(G965="",H965=""),"",G965)</f>
        <v/>
      </c>
      <c r="J965">
        <f>IF(OR(I965="",H965=""),"",I965*H965)</f>
        <v/>
      </c>
      <c r="K965">
        <f>IF(G965="","Missing OEWS wage",IF(H965="","Missing Wharton SOC","Matched"))</f>
        <v/>
      </c>
    </row>
    <row r="966">
      <c r="A966" t="inlineStr">
        <is>
          <t>23</t>
        </is>
      </c>
      <c r="B966" t="inlineStr">
        <is>
          <t>Construction</t>
        </is>
      </c>
      <c r="C966" t="inlineStr">
        <is>
          <t>51-4033</t>
        </is>
      </c>
      <c r="D966" t="inlineStr">
        <is>
          <t>Grinding, Lapping, Polishing, and Buffing Machine Tool Setters, Operators, and Tenders, Metal and Plastic</t>
        </is>
      </c>
      <c r="E966" t="n">
        <v>80</v>
      </c>
      <c r="F966" t="n">
        <v>48750</v>
      </c>
      <c r="G966">
        <f>IF(OR(E966="",F966=""),"",E966*F966)</f>
        <v/>
      </c>
      <c r="H966" s="41">
        <f>IFERROR(XLOOKUP(C966,'DATA Wharton'!$A$2:$A$785,'DATA Wharton'!$C$2:$C$785),"")</f>
        <v/>
      </c>
      <c r="I966">
        <f>IF(OR(G966="",H966=""),"",G966)</f>
        <v/>
      </c>
      <c r="J966">
        <f>IF(OR(I966="",H966=""),"",I966*H966)</f>
        <v/>
      </c>
      <c r="K966">
        <f>IF(G966="","Missing OEWS wage",IF(H966="","Missing Wharton SOC","Matched"))</f>
        <v/>
      </c>
    </row>
    <row r="967">
      <c r="A967" t="inlineStr">
        <is>
          <t>23</t>
        </is>
      </c>
      <c r="B967" t="inlineStr">
        <is>
          <t>Construction</t>
        </is>
      </c>
      <c r="C967" t="inlineStr">
        <is>
          <t>51-4034</t>
        </is>
      </c>
      <c r="D967" t="inlineStr">
        <is>
          <t>Lathe and Turning Machine Tool Setters, Operators, and Tenders, Metal and Plastic</t>
        </is>
      </c>
      <c r="F967" t="n">
        <v>53740</v>
      </c>
      <c r="G967">
        <f>IF(OR(E967="",F967=""),"",E967*F967)</f>
        <v/>
      </c>
      <c r="H967" s="41">
        <f>IFERROR(XLOOKUP(C967,'DATA Wharton'!$A$2:$A$785,'DATA Wharton'!$C$2:$C$785),"")</f>
        <v/>
      </c>
      <c r="I967">
        <f>IF(OR(G967="",H967=""),"",G967)</f>
        <v/>
      </c>
      <c r="J967">
        <f>IF(OR(I967="",H967=""),"",I967*H967)</f>
        <v/>
      </c>
      <c r="K967">
        <f>IF(G967="","Missing OEWS wage",IF(H967="","Missing Wharton SOC","Matched"))</f>
        <v/>
      </c>
    </row>
    <row r="968">
      <c r="A968" t="inlineStr">
        <is>
          <t>23</t>
        </is>
      </c>
      <c r="B968" t="inlineStr">
        <is>
          <t>Construction</t>
        </is>
      </c>
      <c r="C968" t="inlineStr">
        <is>
          <t>51-4035</t>
        </is>
      </c>
      <c r="D968" t="inlineStr">
        <is>
          <t>Milling and Planing Machine Setters, Operators, and Tenders, Metal and Plastic</t>
        </is>
      </c>
      <c r="E968" t="n">
        <v>320</v>
      </c>
      <c r="F968" t="n">
        <v>53170</v>
      </c>
      <c r="G968">
        <f>IF(OR(E968="",F968=""),"",E968*F968)</f>
        <v/>
      </c>
      <c r="H968" s="41">
        <f>IFERROR(XLOOKUP(C968,'DATA Wharton'!$A$2:$A$785,'DATA Wharton'!$C$2:$C$785),"")</f>
        <v/>
      </c>
      <c r="I968">
        <f>IF(OR(G968="",H968=""),"",G968)</f>
        <v/>
      </c>
      <c r="J968">
        <f>IF(OR(I968="",H968=""),"",I968*H968)</f>
        <v/>
      </c>
      <c r="K968">
        <f>IF(G968="","Missing OEWS wage",IF(H968="","Missing Wharton SOC","Matched"))</f>
        <v/>
      </c>
    </row>
    <row r="969">
      <c r="A969" t="inlineStr">
        <is>
          <t>23</t>
        </is>
      </c>
      <c r="B969" t="inlineStr">
        <is>
          <t>Construction</t>
        </is>
      </c>
      <c r="C969" t="inlineStr">
        <is>
          <t>51-4041</t>
        </is>
      </c>
      <c r="D969" t="inlineStr">
        <is>
          <t>Machinists</t>
        </is>
      </c>
      <c r="E969" t="n">
        <v>2480</v>
      </c>
      <c r="F969" t="n">
        <v>68640</v>
      </c>
      <c r="G969">
        <f>IF(OR(E969="",F969=""),"",E969*F969)</f>
        <v/>
      </c>
      <c r="H969" s="41">
        <f>IFERROR(XLOOKUP(C969,'DATA Wharton'!$A$2:$A$785,'DATA Wharton'!$C$2:$C$785),"")</f>
        <v/>
      </c>
      <c r="I969">
        <f>IF(OR(G969="",H969=""),"",G969)</f>
        <v/>
      </c>
      <c r="J969">
        <f>IF(OR(I969="",H969=""),"",I969*H969)</f>
        <v/>
      </c>
      <c r="K969">
        <f>IF(G969="","Missing OEWS wage",IF(H969="","Missing Wharton SOC","Matched"))</f>
        <v/>
      </c>
    </row>
    <row r="970">
      <c r="A970" t="inlineStr">
        <is>
          <t>23</t>
        </is>
      </c>
      <c r="B970" t="inlineStr">
        <is>
          <t>Construction</t>
        </is>
      </c>
      <c r="C970" t="inlineStr">
        <is>
          <t>51-4072</t>
        </is>
      </c>
      <c r="D970" t="inlineStr">
        <is>
          <t>Molding, Coremaking, and Casting Machine Setters, Operators, and Tenders, Metal and Plastic</t>
        </is>
      </c>
      <c r="E970" t="n">
        <v>40</v>
      </c>
      <c r="F970" t="n">
        <v>48240</v>
      </c>
      <c r="G970">
        <f>IF(OR(E970="",F970=""),"",E970*F970)</f>
        <v/>
      </c>
      <c r="H970" s="41">
        <f>IFERROR(XLOOKUP(C970,'DATA Wharton'!$A$2:$A$785,'DATA Wharton'!$C$2:$C$785),"")</f>
        <v/>
      </c>
      <c r="I970">
        <f>IF(OR(G970="",H970=""),"",G970)</f>
        <v/>
      </c>
      <c r="J970">
        <f>IF(OR(I970="",H970=""),"",I970*H970)</f>
        <v/>
      </c>
      <c r="K970">
        <f>IF(G970="","Missing OEWS wage",IF(H970="","Missing Wharton SOC","Matched"))</f>
        <v/>
      </c>
    </row>
    <row r="971">
      <c r="A971" t="inlineStr">
        <is>
          <t>23</t>
        </is>
      </c>
      <c r="B971" t="inlineStr">
        <is>
          <t>Construction</t>
        </is>
      </c>
      <c r="C971" t="inlineStr">
        <is>
          <t>51-4081</t>
        </is>
      </c>
      <c r="D971" t="inlineStr">
        <is>
          <t>Multiple Machine Tool Setters, Operators, and Tenders, Metal and Plastic</t>
        </is>
      </c>
      <c r="E971" t="n">
        <v>170</v>
      </c>
      <c r="F971" t="n">
        <v>52800</v>
      </c>
      <c r="G971">
        <f>IF(OR(E971="",F971=""),"",E971*F971)</f>
        <v/>
      </c>
      <c r="H971" s="41">
        <f>IFERROR(XLOOKUP(C971,'DATA Wharton'!$A$2:$A$785,'DATA Wharton'!$C$2:$C$785),"")</f>
        <v/>
      </c>
      <c r="I971">
        <f>IF(OR(G971="",H971=""),"",G971)</f>
        <v/>
      </c>
      <c r="J971">
        <f>IF(OR(I971="",H971=""),"",I971*H971)</f>
        <v/>
      </c>
      <c r="K971">
        <f>IF(G971="","Missing OEWS wage",IF(H971="","Missing Wharton SOC","Matched"))</f>
        <v/>
      </c>
    </row>
    <row r="972">
      <c r="A972" t="inlineStr">
        <is>
          <t>23</t>
        </is>
      </c>
      <c r="B972" t="inlineStr">
        <is>
          <t>Construction</t>
        </is>
      </c>
      <c r="C972" t="inlineStr">
        <is>
          <t>51-4111</t>
        </is>
      </c>
      <c r="D972" t="inlineStr">
        <is>
          <t>Tool and Die Makers</t>
        </is>
      </c>
      <c r="E972" t="n">
        <v>90</v>
      </c>
      <c r="F972" t="n">
        <v>59360</v>
      </c>
      <c r="G972">
        <f>IF(OR(E972="",F972=""),"",E972*F972)</f>
        <v/>
      </c>
      <c r="H972" s="41">
        <f>IFERROR(XLOOKUP(C972,'DATA Wharton'!$A$2:$A$785,'DATA Wharton'!$C$2:$C$785),"")</f>
        <v/>
      </c>
      <c r="I972">
        <f>IF(OR(G972="",H972=""),"",G972)</f>
        <v/>
      </c>
      <c r="J972">
        <f>IF(OR(I972="",H972=""),"",I972*H972)</f>
        <v/>
      </c>
      <c r="K972">
        <f>IF(G972="","Missing OEWS wage",IF(H972="","Missing Wharton SOC","Matched"))</f>
        <v/>
      </c>
    </row>
    <row r="973">
      <c r="A973" t="inlineStr">
        <is>
          <t>23</t>
        </is>
      </c>
      <c r="B973" t="inlineStr">
        <is>
          <t>Construction</t>
        </is>
      </c>
      <c r="C973" t="inlineStr">
        <is>
          <t>51-4121</t>
        </is>
      </c>
      <c r="D973" t="inlineStr">
        <is>
          <t>Welders, Cutters, Solderers, and Brazers</t>
        </is>
      </c>
      <c r="E973" t="n">
        <v>55860</v>
      </c>
      <c r="F973" t="n">
        <v>64690</v>
      </c>
      <c r="G973">
        <f>IF(OR(E973="",F973=""),"",E973*F973)</f>
        <v/>
      </c>
      <c r="H973" s="41">
        <f>IFERROR(XLOOKUP(C973,'DATA Wharton'!$A$2:$A$785,'DATA Wharton'!$C$2:$C$785),"")</f>
        <v/>
      </c>
      <c r="I973">
        <f>IF(OR(G973="",H973=""),"",G973)</f>
        <v/>
      </c>
      <c r="J973">
        <f>IF(OR(I973="",H973=""),"",I973*H973)</f>
        <v/>
      </c>
      <c r="K973">
        <f>IF(G973="","Missing OEWS wage",IF(H973="","Missing Wharton SOC","Matched"))</f>
        <v/>
      </c>
    </row>
    <row r="974">
      <c r="A974" t="inlineStr">
        <is>
          <t>23</t>
        </is>
      </c>
      <c r="B974" t="inlineStr">
        <is>
          <t>Construction</t>
        </is>
      </c>
      <c r="C974" t="inlineStr">
        <is>
          <t>51-4122</t>
        </is>
      </c>
      <c r="D974" t="inlineStr">
        <is>
          <t>Welding, Soldering, and Brazing Machine Setters, Operators, and Tenders</t>
        </is>
      </c>
      <c r="E974" t="n">
        <v>830</v>
      </c>
      <c r="F974" t="n">
        <v>54780</v>
      </c>
      <c r="G974">
        <f>IF(OR(E974="",F974=""),"",E974*F974)</f>
        <v/>
      </c>
      <c r="H974" s="41">
        <f>IFERROR(XLOOKUP(C974,'DATA Wharton'!$A$2:$A$785,'DATA Wharton'!$C$2:$C$785),"")</f>
        <v/>
      </c>
      <c r="I974">
        <f>IF(OR(G974="",H974=""),"",G974)</f>
        <v/>
      </c>
      <c r="J974">
        <f>IF(OR(I974="",H974=""),"",I974*H974)</f>
        <v/>
      </c>
      <c r="K974">
        <f>IF(G974="","Missing OEWS wage",IF(H974="","Missing Wharton SOC","Matched"))</f>
        <v/>
      </c>
    </row>
    <row r="975">
      <c r="A975" t="inlineStr">
        <is>
          <t>23</t>
        </is>
      </c>
      <c r="B975" t="inlineStr">
        <is>
          <t>Construction</t>
        </is>
      </c>
      <c r="C975" t="inlineStr">
        <is>
          <t>51-4191</t>
        </is>
      </c>
      <c r="D975" t="inlineStr">
        <is>
          <t>Heat Treating Equipment Setters, Operators, and Tenders, Metal and Plastic</t>
        </is>
      </c>
      <c r="E975" t="n">
        <v>50</v>
      </c>
      <c r="F975" t="n">
        <v>81200</v>
      </c>
      <c r="G975">
        <f>IF(OR(E975="",F975=""),"",E975*F975)</f>
        <v/>
      </c>
      <c r="H975" s="41">
        <f>IFERROR(XLOOKUP(C975,'DATA Wharton'!$A$2:$A$785,'DATA Wharton'!$C$2:$C$785),"")</f>
        <v/>
      </c>
      <c r="I975">
        <f>IF(OR(G975="",H975=""),"",G975)</f>
        <v/>
      </c>
      <c r="J975">
        <f>IF(OR(I975="",H975=""),"",I975*H975)</f>
        <v/>
      </c>
      <c r="K975">
        <f>IF(G975="","Missing OEWS wage",IF(H975="","Missing Wharton SOC","Matched"))</f>
        <v/>
      </c>
    </row>
    <row r="976">
      <c r="A976" t="inlineStr">
        <is>
          <t>23</t>
        </is>
      </c>
      <c r="B976" t="inlineStr">
        <is>
          <t>Construction</t>
        </is>
      </c>
      <c r="C976" t="inlineStr">
        <is>
          <t>51-4192</t>
        </is>
      </c>
      <c r="D976" t="inlineStr">
        <is>
          <t>Layout Workers, Metal and Plastic</t>
        </is>
      </c>
      <c r="E976" t="n">
        <v>350</v>
      </c>
      <c r="F976" t="n">
        <v>83960</v>
      </c>
      <c r="G976">
        <f>IF(OR(E976="",F976=""),"",E976*F976)</f>
        <v/>
      </c>
      <c r="H976" s="41">
        <f>IFERROR(XLOOKUP(C976,'DATA Wharton'!$A$2:$A$785,'DATA Wharton'!$C$2:$C$785),"")</f>
        <v/>
      </c>
      <c r="I976">
        <f>IF(OR(G976="",H976=""),"",G976)</f>
        <v/>
      </c>
      <c r="J976">
        <f>IF(OR(I976="",H976=""),"",I976*H976)</f>
        <v/>
      </c>
      <c r="K976">
        <f>IF(G976="","Missing OEWS wage",IF(H976="","Missing Wharton SOC","Matched"))</f>
        <v/>
      </c>
    </row>
    <row r="977">
      <c r="A977" t="inlineStr">
        <is>
          <t>23</t>
        </is>
      </c>
      <c r="B977" t="inlineStr">
        <is>
          <t>Construction</t>
        </is>
      </c>
      <c r="C977" t="inlineStr">
        <is>
          <t>51-4194</t>
        </is>
      </c>
      <c r="D977" t="inlineStr">
        <is>
          <t>Tool Grinders, Filers, and Sharpeners</t>
        </is>
      </c>
      <c r="E977" t="n">
        <v>50</v>
      </c>
      <c r="F977" t="n">
        <v>49500</v>
      </c>
      <c r="G977">
        <f>IF(OR(E977="",F977=""),"",E977*F977)</f>
        <v/>
      </c>
      <c r="H977" s="41">
        <f>IFERROR(XLOOKUP(C977,'DATA Wharton'!$A$2:$A$785,'DATA Wharton'!$C$2:$C$785),"")</f>
        <v/>
      </c>
      <c r="I977">
        <f>IF(OR(G977="",H977=""),"",G977)</f>
        <v/>
      </c>
      <c r="J977">
        <f>IF(OR(I977="",H977=""),"",I977*H977)</f>
        <v/>
      </c>
      <c r="K977">
        <f>IF(G977="","Missing OEWS wage",IF(H977="","Missing Wharton SOC","Matched"))</f>
        <v/>
      </c>
    </row>
    <row r="978">
      <c r="A978" t="inlineStr">
        <is>
          <t>23</t>
        </is>
      </c>
      <c r="B978" t="inlineStr">
        <is>
          <t>Construction</t>
        </is>
      </c>
      <c r="C978" t="inlineStr">
        <is>
          <t>51-4199</t>
        </is>
      </c>
      <c r="D978" t="inlineStr">
        <is>
          <t>Metal Workers and Plastic Workers, All Other</t>
        </is>
      </c>
      <c r="E978" t="n">
        <v>530</v>
      </c>
      <c r="F978" t="n">
        <v>43850</v>
      </c>
      <c r="G978">
        <f>IF(OR(E978="",F978=""),"",E978*F978)</f>
        <v/>
      </c>
      <c r="H978" s="41">
        <f>IFERROR(XLOOKUP(C978,'DATA Wharton'!$A$2:$A$785,'DATA Wharton'!$C$2:$C$785),"")</f>
        <v/>
      </c>
      <c r="I978">
        <f>IF(OR(G978="",H978=""),"",G978)</f>
        <v/>
      </c>
      <c r="J978">
        <f>IF(OR(I978="",H978=""),"",I978*H978)</f>
        <v/>
      </c>
      <c r="K978">
        <f>IF(G978="","Missing OEWS wage",IF(H978="","Missing Wharton SOC","Matched"))</f>
        <v/>
      </c>
    </row>
    <row r="979">
      <c r="A979" t="inlineStr">
        <is>
          <t>23</t>
        </is>
      </c>
      <c r="B979" t="inlineStr">
        <is>
          <t>Construction</t>
        </is>
      </c>
      <c r="C979" t="inlineStr">
        <is>
          <t>51-6011</t>
        </is>
      </c>
      <c r="D979" t="inlineStr">
        <is>
          <t>Laundry and Dry-Cleaning Workers</t>
        </is>
      </c>
      <c r="E979" t="n">
        <v>40</v>
      </c>
      <c r="F979" t="n">
        <v>36320</v>
      </c>
      <c r="G979">
        <f>IF(OR(E979="",F979=""),"",E979*F979)</f>
        <v/>
      </c>
      <c r="H979" s="41">
        <f>IFERROR(XLOOKUP(C979,'DATA Wharton'!$A$2:$A$785,'DATA Wharton'!$C$2:$C$785),"")</f>
        <v/>
      </c>
      <c r="I979">
        <f>IF(OR(G979="",H979=""),"",G979)</f>
        <v/>
      </c>
      <c r="J979">
        <f>IF(OR(I979="",H979=""),"",I979*H979)</f>
        <v/>
      </c>
      <c r="K979">
        <f>IF(G979="","Missing OEWS wage",IF(H979="","Missing Wharton SOC","Matched"))</f>
        <v/>
      </c>
    </row>
    <row r="980">
      <c r="A980" t="inlineStr">
        <is>
          <t>23</t>
        </is>
      </c>
      <c r="B980" t="inlineStr">
        <is>
          <t>Construction</t>
        </is>
      </c>
      <c r="C980" t="inlineStr">
        <is>
          <t>51-6031</t>
        </is>
      </c>
      <c r="D980" t="inlineStr">
        <is>
          <t>Sewing Machine Operators</t>
        </is>
      </c>
      <c r="E980" t="n">
        <v>40</v>
      </c>
      <c r="F980" t="n">
        <v>44890</v>
      </c>
      <c r="G980">
        <f>IF(OR(E980="",F980=""),"",E980*F980)</f>
        <v/>
      </c>
      <c r="H980" s="41">
        <f>IFERROR(XLOOKUP(C980,'DATA Wharton'!$A$2:$A$785,'DATA Wharton'!$C$2:$C$785),"")</f>
        <v/>
      </c>
      <c r="I980">
        <f>IF(OR(G980="",H980=""),"",G980)</f>
        <v/>
      </c>
      <c r="J980">
        <f>IF(OR(I980="",H980=""),"",I980*H980)</f>
        <v/>
      </c>
      <c r="K980">
        <f>IF(G980="","Missing OEWS wage",IF(H980="","Missing Wharton SOC","Matched"))</f>
        <v/>
      </c>
    </row>
    <row r="981">
      <c r="A981" t="inlineStr">
        <is>
          <t>23</t>
        </is>
      </c>
      <c r="B981" t="inlineStr">
        <is>
          <t>Construction</t>
        </is>
      </c>
      <c r="C981" t="inlineStr">
        <is>
          <t>51-6093</t>
        </is>
      </c>
      <c r="D981" t="inlineStr">
        <is>
          <t>Upholsterers</t>
        </is>
      </c>
      <c r="E981" t="n">
        <v>40</v>
      </c>
      <c r="F981" t="n">
        <v>46410</v>
      </c>
      <c r="G981">
        <f>IF(OR(E981="",F981=""),"",E981*F981)</f>
        <v/>
      </c>
      <c r="H981" s="41">
        <f>IFERROR(XLOOKUP(C981,'DATA Wharton'!$A$2:$A$785,'DATA Wharton'!$C$2:$C$785),"")</f>
        <v/>
      </c>
      <c r="I981">
        <f>IF(OR(G981="",H981=""),"",G981)</f>
        <v/>
      </c>
      <c r="J981">
        <f>IF(OR(I981="",H981=""),"",I981*H981)</f>
        <v/>
      </c>
      <c r="K981">
        <f>IF(G981="","Missing OEWS wage",IF(H981="","Missing Wharton SOC","Matched"))</f>
        <v/>
      </c>
    </row>
    <row r="982">
      <c r="A982" t="inlineStr">
        <is>
          <t>23</t>
        </is>
      </c>
      <c r="B982" t="inlineStr">
        <is>
          <t>Construction</t>
        </is>
      </c>
      <c r="C982" t="inlineStr">
        <is>
          <t>51-7011</t>
        </is>
      </c>
      <c r="D982" t="inlineStr">
        <is>
          <t>Cabinetmakers and Bench Carpenters</t>
        </is>
      </c>
      <c r="E982" t="n">
        <v>7120</v>
      </c>
      <c r="F982" t="n">
        <v>52490</v>
      </c>
      <c r="G982">
        <f>IF(OR(E982="",F982=""),"",E982*F982)</f>
        <v/>
      </c>
      <c r="H982" s="41">
        <f>IFERROR(XLOOKUP(C982,'DATA Wharton'!$A$2:$A$785,'DATA Wharton'!$C$2:$C$785),"")</f>
        <v/>
      </c>
      <c r="I982">
        <f>IF(OR(G982="",H982=""),"",G982)</f>
        <v/>
      </c>
      <c r="J982">
        <f>IF(OR(I982="",H982=""),"",I982*H982)</f>
        <v/>
      </c>
      <c r="K982">
        <f>IF(G982="","Missing OEWS wage",IF(H982="","Missing Wharton SOC","Matched"))</f>
        <v/>
      </c>
    </row>
    <row r="983">
      <c r="A983" t="inlineStr">
        <is>
          <t>23</t>
        </is>
      </c>
      <c r="B983" t="inlineStr">
        <is>
          <t>Construction</t>
        </is>
      </c>
      <c r="C983" t="inlineStr">
        <is>
          <t>51-7021</t>
        </is>
      </c>
      <c r="D983" t="inlineStr">
        <is>
          <t>Furniture Finishers</t>
        </is>
      </c>
      <c r="E983" t="n">
        <v>110</v>
      </c>
      <c r="F983" t="n">
        <v>43330</v>
      </c>
      <c r="G983">
        <f>IF(OR(E983="",F983=""),"",E983*F983)</f>
        <v/>
      </c>
      <c r="H983" s="41">
        <f>IFERROR(XLOOKUP(C983,'DATA Wharton'!$A$2:$A$785,'DATA Wharton'!$C$2:$C$785),"")</f>
        <v/>
      </c>
      <c r="I983">
        <f>IF(OR(G983="",H983=""),"",G983)</f>
        <v/>
      </c>
      <c r="J983">
        <f>IF(OR(I983="",H983=""),"",I983*H983)</f>
        <v/>
      </c>
      <c r="K983">
        <f>IF(G983="","Missing OEWS wage",IF(H983="","Missing Wharton SOC","Matched"))</f>
        <v/>
      </c>
    </row>
    <row r="984">
      <c r="A984" t="inlineStr">
        <is>
          <t>23</t>
        </is>
      </c>
      <c r="B984" t="inlineStr">
        <is>
          <t>Construction</t>
        </is>
      </c>
      <c r="C984" t="inlineStr">
        <is>
          <t>51-7041</t>
        </is>
      </c>
      <c r="D984" t="inlineStr">
        <is>
          <t>Sawing Machine Setters, Operators, and Tenders, Wood</t>
        </is>
      </c>
      <c r="E984" t="n">
        <v>210</v>
      </c>
      <c r="F984" t="n">
        <v>52330</v>
      </c>
      <c r="G984">
        <f>IF(OR(E984="",F984=""),"",E984*F984)</f>
        <v/>
      </c>
      <c r="H984" s="41">
        <f>IFERROR(XLOOKUP(C984,'DATA Wharton'!$A$2:$A$785,'DATA Wharton'!$C$2:$C$785),"")</f>
        <v/>
      </c>
      <c r="I984">
        <f>IF(OR(G984="",H984=""),"",G984)</f>
        <v/>
      </c>
      <c r="J984">
        <f>IF(OR(I984="",H984=""),"",I984*H984)</f>
        <v/>
      </c>
      <c r="K984">
        <f>IF(G984="","Missing OEWS wage",IF(H984="","Missing Wharton SOC","Matched"))</f>
        <v/>
      </c>
    </row>
    <row r="985">
      <c r="A985" t="inlineStr">
        <is>
          <t>23</t>
        </is>
      </c>
      <c r="B985" t="inlineStr">
        <is>
          <t>Construction</t>
        </is>
      </c>
      <c r="C985" t="inlineStr">
        <is>
          <t>51-7042</t>
        </is>
      </c>
      <c r="D985" t="inlineStr">
        <is>
          <t>Woodworking Machine Setters, Operators, and Tenders, Except Sawing</t>
        </is>
      </c>
      <c r="E985" t="n">
        <v>280</v>
      </c>
      <c r="F985" t="n">
        <v>50030</v>
      </c>
      <c r="G985">
        <f>IF(OR(E985="",F985=""),"",E985*F985)</f>
        <v/>
      </c>
      <c r="H985" s="41">
        <f>IFERROR(XLOOKUP(C985,'DATA Wharton'!$A$2:$A$785,'DATA Wharton'!$C$2:$C$785),"")</f>
        <v/>
      </c>
      <c r="I985">
        <f>IF(OR(G985="",H985=""),"",G985)</f>
        <v/>
      </c>
      <c r="J985">
        <f>IF(OR(I985="",H985=""),"",I985*H985)</f>
        <v/>
      </c>
      <c r="K985">
        <f>IF(G985="","Missing OEWS wage",IF(H985="","Missing Wharton SOC","Matched"))</f>
        <v/>
      </c>
    </row>
    <row r="986">
      <c r="A986" t="inlineStr">
        <is>
          <t>23</t>
        </is>
      </c>
      <c r="B986" t="inlineStr">
        <is>
          <t>Construction</t>
        </is>
      </c>
      <c r="C986" t="inlineStr">
        <is>
          <t>51-8013</t>
        </is>
      </c>
      <c r="D986" t="inlineStr">
        <is>
          <t>Power Plant Operators</t>
        </is>
      </c>
      <c r="F986" t="n">
        <v>80430</v>
      </c>
      <c r="G986">
        <f>IF(OR(E986="",F986=""),"",E986*F986)</f>
        <v/>
      </c>
      <c r="H986" s="41">
        <f>IFERROR(XLOOKUP(C986,'DATA Wharton'!$A$2:$A$785,'DATA Wharton'!$C$2:$C$785),"")</f>
        <v/>
      </c>
      <c r="I986">
        <f>IF(OR(G986="",H986=""),"",G986)</f>
        <v/>
      </c>
      <c r="J986">
        <f>IF(OR(I986="",H986=""),"",I986*H986)</f>
        <v/>
      </c>
      <c r="K986">
        <f>IF(G986="","Missing OEWS wage",IF(H986="","Missing Wharton SOC","Matched"))</f>
        <v/>
      </c>
    </row>
    <row r="987">
      <c r="A987" t="inlineStr">
        <is>
          <t>23</t>
        </is>
      </c>
      <c r="B987" t="inlineStr">
        <is>
          <t>Construction</t>
        </is>
      </c>
      <c r="C987" t="inlineStr">
        <is>
          <t>51-8021</t>
        </is>
      </c>
      <c r="D987" t="inlineStr">
        <is>
          <t>Stationary Engineers and Boiler Operators</t>
        </is>
      </c>
      <c r="E987" t="n">
        <v>800</v>
      </c>
      <c r="F987" t="n">
        <v>83870</v>
      </c>
      <c r="G987">
        <f>IF(OR(E987="",F987=""),"",E987*F987)</f>
        <v/>
      </c>
      <c r="H987" s="41">
        <f>IFERROR(XLOOKUP(C987,'DATA Wharton'!$A$2:$A$785,'DATA Wharton'!$C$2:$C$785),"")</f>
        <v/>
      </c>
      <c r="I987">
        <f>IF(OR(G987="",H987=""),"",G987)</f>
        <v/>
      </c>
      <c r="J987">
        <f>IF(OR(I987="",H987=""),"",I987*H987)</f>
        <v/>
      </c>
      <c r="K987">
        <f>IF(G987="","Missing OEWS wage",IF(H987="","Missing Wharton SOC","Matched"))</f>
        <v/>
      </c>
    </row>
    <row r="988">
      <c r="A988" t="inlineStr">
        <is>
          <t>23</t>
        </is>
      </c>
      <c r="B988" t="inlineStr">
        <is>
          <t>Construction</t>
        </is>
      </c>
      <c r="C988" t="inlineStr">
        <is>
          <t>51-8031</t>
        </is>
      </c>
      <c r="D988" t="inlineStr">
        <is>
          <t>Water and Wastewater Treatment Plant and System Operators</t>
        </is>
      </c>
      <c r="E988" t="n">
        <v>1030</v>
      </c>
      <c r="F988" t="n">
        <v>68810</v>
      </c>
      <c r="G988">
        <f>IF(OR(E988="",F988=""),"",E988*F988)</f>
        <v/>
      </c>
      <c r="H988" s="41">
        <f>IFERROR(XLOOKUP(C988,'DATA Wharton'!$A$2:$A$785,'DATA Wharton'!$C$2:$C$785),"")</f>
        <v/>
      </c>
      <c r="I988">
        <f>IF(OR(G988="",H988=""),"",G988)</f>
        <v/>
      </c>
      <c r="J988">
        <f>IF(OR(I988="",H988=""),"",I988*H988)</f>
        <v/>
      </c>
      <c r="K988">
        <f>IF(G988="","Missing OEWS wage",IF(H988="","Missing Wharton SOC","Matched"))</f>
        <v/>
      </c>
    </row>
    <row r="989">
      <c r="A989" t="inlineStr">
        <is>
          <t>23</t>
        </is>
      </c>
      <c r="B989" t="inlineStr">
        <is>
          <t>Construction</t>
        </is>
      </c>
      <c r="C989" t="inlineStr">
        <is>
          <t>51-8093</t>
        </is>
      </c>
      <c r="D989" t="inlineStr">
        <is>
          <t>Petroleum Pump System Operators, Refinery Operators, and Gaugers</t>
        </is>
      </c>
      <c r="E989" t="n">
        <v>110</v>
      </c>
      <c r="F989" t="n">
        <v>69870</v>
      </c>
      <c r="G989">
        <f>IF(OR(E989="",F989=""),"",E989*F989)</f>
        <v/>
      </c>
      <c r="H989" s="41">
        <f>IFERROR(XLOOKUP(C989,'DATA Wharton'!$A$2:$A$785,'DATA Wharton'!$C$2:$C$785),"")</f>
        <v/>
      </c>
      <c r="I989">
        <f>IF(OR(G989="",H989=""),"",G989)</f>
        <v/>
      </c>
      <c r="J989">
        <f>IF(OR(I989="",H989=""),"",I989*H989)</f>
        <v/>
      </c>
      <c r="K989">
        <f>IF(G989="","Missing OEWS wage",IF(H989="","Missing Wharton SOC","Matched"))</f>
        <v/>
      </c>
    </row>
    <row r="990">
      <c r="A990" t="inlineStr">
        <is>
          <t>23</t>
        </is>
      </c>
      <c r="B990" t="inlineStr">
        <is>
          <t>Construction</t>
        </is>
      </c>
      <c r="C990" t="inlineStr">
        <is>
          <t>51-8099</t>
        </is>
      </c>
      <c r="D990" t="inlineStr">
        <is>
          <t>Plant and System Operators, All Other</t>
        </is>
      </c>
      <c r="E990" t="n">
        <v>960</v>
      </c>
      <c r="F990" t="n">
        <v>62330</v>
      </c>
      <c r="G990">
        <f>IF(OR(E990="",F990=""),"",E990*F990)</f>
        <v/>
      </c>
      <c r="H990" s="41">
        <f>IFERROR(XLOOKUP(C990,'DATA Wharton'!$A$2:$A$785,'DATA Wharton'!$C$2:$C$785),"")</f>
        <v/>
      </c>
      <c r="I990">
        <f>IF(OR(G990="",H990=""),"",G990)</f>
        <v/>
      </c>
      <c r="J990">
        <f>IF(OR(I990="",H990=""),"",I990*H990)</f>
        <v/>
      </c>
      <c r="K990">
        <f>IF(G990="","Missing OEWS wage",IF(H990="","Missing Wharton SOC","Matched"))</f>
        <v/>
      </c>
    </row>
    <row r="991">
      <c r="A991" t="inlineStr">
        <is>
          <t>23</t>
        </is>
      </c>
      <c r="B991" t="inlineStr">
        <is>
          <t>Construction</t>
        </is>
      </c>
      <c r="C991" t="inlineStr">
        <is>
          <t>51-9012</t>
        </is>
      </c>
      <c r="D991" t="inlineStr">
        <is>
          <t>Separating, Filtering, Clarifying, Precipitating, and Still Machine Setters, Operators, and Tenders</t>
        </is>
      </c>
      <c r="E991" t="n">
        <v>130</v>
      </c>
      <c r="F991" t="n">
        <v>61550</v>
      </c>
      <c r="G991">
        <f>IF(OR(E991="",F991=""),"",E991*F991)</f>
        <v/>
      </c>
      <c r="H991" s="41">
        <f>IFERROR(XLOOKUP(C991,'DATA Wharton'!$A$2:$A$785,'DATA Wharton'!$C$2:$C$785),"")</f>
        <v/>
      </c>
      <c r="I991">
        <f>IF(OR(G991="",H991=""),"",G991)</f>
        <v/>
      </c>
      <c r="J991">
        <f>IF(OR(I991="",H991=""),"",I991*H991)</f>
        <v/>
      </c>
      <c r="K991">
        <f>IF(G991="","Missing OEWS wage",IF(H991="","Missing Wharton SOC","Matched"))</f>
        <v/>
      </c>
    </row>
    <row r="992">
      <c r="A992" t="inlineStr">
        <is>
          <t>23</t>
        </is>
      </c>
      <c r="B992" t="inlineStr">
        <is>
          <t>Construction</t>
        </is>
      </c>
      <c r="C992" t="inlineStr">
        <is>
          <t>51-9021</t>
        </is>
      </c>
      <c r="D992" t="inlineStr">
        <is>
          <t>Crushing, Grinding, and Polishing Machine Setters, Operators, and Tenders</t>
        </is>
      </c>
      <c r="E992" t="n">
        <v>1080</v>
      </c>
      <c r="F992" t="n">
        <v>54480</v>
      </c>
      <c r="G992">
        <f>IF(OR(E992="",F992=""),"",E992*F992)</f>
        <v/>
      </c>
      <c r="H992" s="41">
        <f>IFERROR(XLOOKUP(C992,'DATA Wharton'!$A$2:$A$785,'DATA Wharton'!$C$2:$C$785),"")</f>
        <v/>
      </c>
      <c r="I992">
        <f>IF(OR(G992="",H992=""),"",G992)</f>
        <v/>
      </c>
      <c r="J992">
        <f>IF(OR(I992="",H992=""),"",I992*H992)</f>
        <v/>
      </c>
      <c r="K992">
        <f>IF(G992="","Missing OEWS wage",IF(H992="","Missing Wharton SOC","Matched"))</f>
        <v/>
      </c>
    </row>
    <row r="993">
      <c r="A993" t="inlineStr">
        <is>
          <t>23</t>
        </is>
      </c>
      <c r="B993" t="inlineStr">
        <is>
          <t>Construction</t>
        </is>
      </c>
      <c r="C993" t="inlineStr">
        <is>
          <t>51-9022</t>
        </is>
      </c>
      <c r="D993" t="inlineStr">
        <is>
          <t>Grinding and Polishing Workers, Hand</t>
        </is>
      </c>
      <c r="E993" t="n">
        <v>200</v>
      </c>
      <c r="F993" t="n">
        <v>47730</v>
      </c>
      <c r="G993">
        <f>IF(OR(E993="",F993=""),"",E993*F993)</f>
        <v/>
      </c>
      <c r="H993" s="41">
        <f>IFERROR(XLOOKUP(C993,'DATA Wharton'!$A$2:$A$785,'DATA Wharton'!$C$2:$C$785),"")</f>
        <v/>
      </c>
      <c r="I993">
        <f>IF(OR(G993="",H993=""),"",G993)</f>
        <v/>
      </c>
      <c r="J993">
        <f>IF(OR(I993="",H993=""),"",I993*H993)</f>
        <v/>
      </c>
      <c r="K993">
        <f>IF(G993="","Missing OEWS wage",IF(H993="","Missing Wharton SOC","Matched"))</f>
        <v/>
      </c>
    </row>
    <row r="994">
      <c r="A994" t="inlineStr">
        <is>
          <t>23</t>
        </is>
      </c>
      <c r="B994" t="inlineStr">
        <is>
          <t>Construction</t>
        </is>
      </c>
      <c r="C994" t="inlineStr">
        <is>
          <t>51-9023</t>
        </is>
      </c>
      <c r="D994" t="inlineStr">
        <is>
          <t>Mixing and Blending Machine Setters, Operators, and Tenders</t>
        </is>
      </c>
      <c r="E994" t="n">
        <v>1300</v>
      </c>
      <c r="F994" t="n">
        <v>52520</v>
      </c>
      <c r="G994">
        <f>IF(OR(E994="",F994=""),"",E994*F994)</f>
        <v/>
      </c>
      <c r="H994" s="41">
        <f>IFERROR(XLOOKUP(C994,'DATA Wharton'!$A$2:$A$785,'DATA Wharton'!$C$2:$C$785),"")</f>
        <v/>
      </c>
      <c r="I994">
        <f>IF(OR(G994="",H994=""),"",G994)</f>
        <v/>
      </c>
      <c r="J994">
        <f>IF(OR(I994="",H994=""),"",I994*H994)</f>
        <v/>
      </c>
      <c r="K994">
        <f>IF(G994="","Missing OEWS wage",IF(H994="","Missing Wharton SOC","Matched"))</f>
        <v/>
      </c>
    </row>
    <row r="995">
      <c r="A995" t="inlineStr">
        <is>
          <t>23</t>
        </is>
      </c>
      <c r="B995" t="inlineStr">
        <is>
          <t>Construction</t>
        </is>
      </c>
      <c r="C995" t="inlineStr">
        <is>
          <t>51-9031</t>
        </is>
      </c>
      <c r="D995" t="inlineStr">
        <is>
          <t>Cutters and Trimmers, Hand</t>
        </is>
      </c>
      <c r="E995" t="n">
        <v>260</v>
      </c>
      <c r="F995" t="n">
        <v>54100</v>
      </c>
      <c r="G995">
        <f>IF(OR(E995="",F995=""),"",E995*F995)</f>
        <v/>
      </c>
      <c r="H995" s="41">
        <f>IFERROR(XLOOKUP(C995,'DATA Wharton'!$A$2:$A$785,'DATA Wharton'!$C$2:$C$785),"")</f>
        <v/>
      </c>
      <c r="I995">
        <f>IF(OR(G995="",H995=""),"",G995)</f>
        <v/>
      </c>
      <c r="J995">
        <f>IF(OR(I995="",H995=""),"",I995*H995)</f>
        <v/>
      </c>
      <c r="K995">
        <f>IF(G995="","Missing OEWS wage",IF(H995="","Missing Wharton SOC","Matched"))</f>
        <v/>
      </c>
    </row>
    <row r="996">
      <c r="A996" t="inlineStr">
        <is>
          <t>23</t>
        </is>
      </c>
      <c r="B996" t="inlineStr">
        <is>
          <t>Construction</t>
        </is>
      </c>
      <c r="C996" t="inlineStr">
        <is>
          <t>51-9032</t>
        </is>
      </c>
      <c r="D996" t="inlineStr">
        <is>
          <t>Cutting and Slicing Machine Setters, Operators, and Tenders</t>
        </is>
      </c>
      <c r="E996" t="n">
        <v>1530</v>
      </c>
      <c r="F996" t="n">
        <v>48310</v>
      </c>
      <c r="G996">
        <f>IF(OR(E996="",F996=""),"",E996*F996)</f>
        <v/>
      </c>
      <c r="H996" s="41">
        <f>IFERROR(XLOOKUP(C996,'DATA Wharton'!$A$2:$A$785,'DATA Wharton'!$C$2:$C$785),"")</f>
        <v/>
      </c>
      <c r="I996">
        <f>IF(OR(G996="",H996=""),"",G996)</f>
        <v/>
      </c>
      <c r="J996">
        <f>IF(OR(I996="",H996=""),"",I996*H996)</f>
        <v/>
      </c>
      <c r="K996">
        <f>IF(G996="","Missing OEWS wage",IF(H996="","Missing Wharton SOC","Matched"))</f>
        <v/>
      </c>
    </row>
    <row r="997">
      <c r="A997" t="inlineStr">
        <is>
          <t>23</t>
        </is>
      </c>
      <c r="B997" t="inlineStr">
        <is>
          <t>Construction</t>
        </is>
      </c>
      <c r="C997" t="inlineStr">
        <is>
          <t>51-9041</t>
        </is>
      </c>
      <c r="D997" t="inlineStr">
        <is>
          <t>Extruding, Forming, Pressing, and Compacting Machine Setters, Operators, and Tenders</t>
        </is>
      </c>
      <c r="E997" t="n">
        <v>80</v>
      </c>
      <c r="F997" t="n">
        <v>42400</v>
      </c>
      <c r="G997">
        <f>IF(OR(E997="",F997=""),"",E997*F997)</f>
        <v/>
      </c>
      <c r="H997" s="41">
        <f>IFERROR(XLOOKUP(C997,'DATA Wharton'!$A$2:$A$785,'DATA Wharton'!$C$2:$C$785),"")</f>
        <v/>
      </c>
      <c r="I997">
        <f>IF(OR(G997="",H997=""),"",G997)</f>
        <v/>
      </c>
      <c r="J997">
        <f>IF(OR(I997="",H997=""),"",I997*H997)</f>
        <v/>
      </c>
      <c r="K997">
        <f>IF(G997="","Missing OEWS wage",IF(H997="","Missing Wharton SOC","Matched"))</f>
        <v/>
      </c>
    </row>
    <row r="998">
      <c r="A998" t="inlineStr">
        <is>
          <t>23</t>
        </is>
      </c>
      <c r="B998" t="inlineStr">
        <is>
          <t>Construction</t>
        </is>
      </c>
      <c r="C998" t="inlineStr">
        <is>
          <t>51-9061</t>
        </is>
      </c>
      <c r="D998" t="inlineStr">
        <is>
          <t>Inspectors, Testers, Sorters, Samplers, and Weighers</t>
        </is>
      </c>
      <c r="E998" t="n">
        <v>7410</v>
      </c>
      <c r="F998" t="n">
        <v>63510</v>
      </c>
      <c r="G998">
        <f>IF(OR(E998="",F998=""),"",E998*F998)</f>
        <v/>
      </c>
      <c r="H998" s="41">
        <f>IFERROR(XLOOKUP(C998,'DATA Wharton'!$A$2:$A$785,'DATA Wharton'!$C$2:$C$785),"")</f>
        <v/>
      </c>
      <c r="I998">
        <f>IF(OR(G998="",H998=""),"",G998)</f>
        <v/>
      </c>
      <c r="J998">
        <f>IF(OR(I998="",H998=""),"",I998*H998)</f>
        <v/>
      </c>
      <c r="K998">
        <f>IF(G998="","Missing OEWS wage",IF(H998="","Missing Wharton SOC","Matched"))</f>
        <v/>
      </c>
    </row>
    <row r="999">
      <c r="A999" t="inlineStr">
        <is>
          <t>23</t>
        </is>
      </c>
      <c r="B999" t="inlineStr">
        <is>
          <t>Construction</t>
        </is>
      </c>
      <c r="C999" t="inlineStr">
        <is>
          <t>51-9111</t>
        </is>
      </c>
      <c r="D999" t="inlineStr">
        <is>
          <t>Packaging and Filling Machine Operators and Tenders</t>
        </is>
      </c>
      <c r="E999" t="n">
        <v>430</v>
      </c>
      <c r="F999" t="n">
        <v>43830</v>
      </c>
      <c r="G999">
        <f>IF(OR(E999="",F999=""),"",E999*F999)</f>
        <v/>
      </c>
      <c r="H999" s="41">
        <f>IFERROR(XLOOKUP(C999,'DATA Wharton'!$A$2:$A$785,'DATA Wharton'!$C$2:$C$785),"")</f>
        <v/>
      </c>
      <c r="I999">
        <f>IF(OR(G999="",H999=""),"",G999)</f>
        <v/>
      </c>
      <c r="J999">
        <f>IF(OR(I999="",H999=""),"",I999*H999)</f>
        <v/>
      </c>
      <c r="K999">
        <f>IF(G999="","Missing OEWS wage",IF(H999="","Missing Wharton SOC","Matched"))</f>
        <v/>
      </c>
    </row>
    <row r="1000">
      <c r="A1000" t="inlineStr">
        <is>
          <t>23</t>
        </is>
      </c>
      <c r="B1000" t="inlineStr">
        <is>
          <t>Construction</t>
        </is>
      </c>
      <c r="C1000" t="inlineStr">
        <is>
          <t>51-9123</t>
        </is>
      </c>
      <c r="D1000" t="inlineStr">
        <is>
          <t>Painting, Coating, and Decorating Workers</t>
        </is>
      </c>
      <c r="F1000" t="n">
        <v>55810</v>
      </c>
      <c r="G1000">
        <f>IF(OR(E1000="",F1000=""),"",E1000*F1000)</f>
        <v/>
      </c>
      <c r="H1000" s="41">
        <f>IFERROR(XLOOKUP(C1000,'DATA Wharton'!$A$2:$A$785,'DATA Wharton'!$C$2:$C$785),"")</f>
        <v/>
      </c>
      <c r="I1000">
        <f>IF(OR(G1000="",H1000=""),"",G1000)</f>
        <v/>
      </c>
      <c r="J1000">
        <f>IF(OR(I1000="",H1000=""),"",I1000*H1000)</f>
        <v/>
      </c>
      <c r="K1000">
        <f>IF(G1000="","Missing OEWS wage",IF(H1000="","Missing Wharton SOC","Matched"))</f>
        <v/>
      </c>
    </row>
    <row r="1001">
      <c r="A1001" t="inlineStr">
        <is>
          <t>23</t>
        </is>
      </c>
      <c r="B1001" t="inlineStr">
        <is>
          <t>Construction</t>
        </is>
      </c>
      <c r="C1001" t="inlineStr">
        <is>
          <t>51-9124</t>
        </is>
      </c>
      <c r="D1001" t="inlineStr">
        <is>
          <t>Coating, Painting, and Spraying Machine Setters, Operators, and Tenders</t>
        </is>
      </c>
      <c r="E1001" t="n">
        <v>2800</v>
      </c>
      <c r="F1001" t="n">
        <v>55550</v>
      </c>
      <c r="G1001">
        <f>IF(OR(E1001="",F1001=""),"",E1001*F1001)</f>
        <v/>
      </c>
      <c r="H1001" s="41">
        <f>IFERROR(XLOOKUP(C1001,'DATA Wharton'!$A$2:$A$785,'DATA Wharton'!$C$2:$C$785),"")</f>
        <v/>
      </c>
      <c r="I1001">
        <f>IF(OR(G1001="",H1001=""),"",G1001)</f>
        <v/>
      </c>
      <c r="J1001">
        <f>IF(OR(I1001="",H1001=""),"",I1001*H1001)</f>
        <v/>
      </c>
      <c r="K1001">
        <f>IF(G1001="","Missing OEWS wage",IF(H1001="","Missing Wharton SOC","Matched"))</f>
        <v/>
      </c>
    </row>
    <row r="1002">
      <c r="A1002" t="inlineStr">
        <is>
          <t>23</t>
        </is>
      </c>
      <c r="B1002" t="inlineStr">
        <is>
          <t>Construction</t>
        </is>
      </c>
      <c r="C1002" t="inlineStr">
        <is>
          <t>51-9161</t>
        </is>
      </c>
      <c r="D1002" t="inlineStr">
        <is>
          <t>Computer Numerically Controlled Tool Operators</t>
        </is>
      </c>
      <c r="E1002" t="n">
        <v>1290</v>
      </c>
      <c r="F1002" t="n">
        <v>51500</v>
      </c>
      <c r="G1002">
        <f>IF(OR(E1002="",F1002=""),"",E1002*F1002)</f>
        <v/>
      </c>
      <c r="H1002" s="41">
        <f>IFERROR(XLOOKUP(C1002,'DATA Wharton'!$A$2:$A$785,'DATA Wharton'!$C$2:$C$785),"")</f>
        <v/>
      </c>
      <c r="I1002">
        <f>IF(OR(G1002="",H1002=""),"",G1002)</f>
        <v/>
      </c>
      <c r="J1002">
        <f>IF(OR(I1002="",H1002=""),"",I1002*H1002)</f>
        <v/>
      </c>
      <c r="K1002">
        <f>IF(G1002="","Missing OEWS wage",IF(H1002="","Missing Wharton SOC","Matched"))</f>
        <v/>
      </c>
    </row>
    <row r="1003">
      <c r="A1003" t="inlineStr">
        <is>
          <t>23</t>
        </is>
      </c>
      <c r="B1003" t="inlineStr">
        <is>
          <t>Construction</t>
        </is>
      </c>
      <c r="C1003" t="inlineStr">
        <is>
          <t>51-9162</t>
        </is>
      </c>
      <c r="D1003" t="inlineStr">
        <is>
          <t>Computer Numerically Controlled Tool Programmers</t>
        </is>
      </c>
      <c r="E1003" t="n">
        <v>430</v>
      </c>
      <c r="F1003" t="n">
        <v>71050</v>
      </c>
      <c r="G1003">
        <f>IF(OR(E1003="",F1003=""),"",E1003*F1003)</f>
        <v/>
      </c>
      <c r="H1003" s="41">
        <f>IFERROR(XLOOKUP(C1003,'DATA Wharton'!$A$2:$A$785,'DATA Wharton'!$C$2:$C$785),"")</f>
        <v/>
      </c>
      <c r="I1003">
        <f>IF(OR(G1003="",H1003=""),"",G1003)</f>
        <v/>
      </c>
      <c r="J1003">
        <f>IF(OR(I1003="",H1003=""),"",I1003*H1003)</f>
        <v/>
      </c>
      <c r="K1003">
        <f>IF(G1003="","Missing OEWS wage",IF(H1003="","Missing Wharton SOC","Matched"))</f>
        <v/>
      </c>
    </row>
    <row r="1004">
      <c r="A1004" t="inlineStr">
        <is>
          <t>23</t>
        </is>
      </c>
      <c r="B1004" t="inlineStr">
        <is>
          <t>Construction</t>
        </is>
      </c>
      <c r="C1004" t="inlineStr">
        <is>
          <t>51-9195</t>
        </is>
      </c>
      <c r="D1004" t="inlineStr">
        <is>
          <t>Molders, Shapers, and Casters, Except Metal and Plastic</t>
        </is>
      </c>
      <c r="E1004" t="n">
        <v>3110</v>
      </c>
      <c r="F1004" t="n">
        <v>51720</v>
      </c>
      <c r="G1004">
        <f>IF(OR(E1004="",F1004=""),"",E1004*F1004)</f>
        <v/>
      </c>
      <c r="H1004" s="41">
        <f>IFERROR(XLOOKUP(C1004,'DATA Wharton'!$A$2:$A$785,'DATA Wharton'!$C$2:$C$785),"")</f>
        <v/>
      </c>
      <c r="I1004">
        <f>IF(OR(G1004="",H1004=""),"",G1004)</f>
        <v/>
      </c>
      <c r="J1004">
        <f>IF(OR(I1004="",H1004=""),"",I1004*H1004)</f>
        <v/>
      </c>
      <c r="K1004">
        <f>IF(G1004="","Missing OEWS wage",IF(H1004="","Missing Wharton SOC","Matched"))</f>
        <v/>
      </c>
    </row>
    <row r="1005">
      <c r="A1005" t="inlineStr">
        <is>
          <t>23</t>
        </is>
      </c>
      <c r="B1005" t="inlineStr">
        <is>
          <t>Construction</t>
        </is>
      </c>
      <c r="C1005" t="inlineStr">
        <is>
          <t>51-9198</t>
        </is>
      </c>
      <c r="D1005" t="inlineStr">
        <is>
          <t>Helpers--Production Workers</t>
        </is>
      </c>
      <c r="E1005" t="n">
        <v>4930</v>
      </c>
      <c r="F1005" t="n">
        <v>42440</v>
      </c>
      <c r="G1005">
        <f>IF(OR(E1005="",F1005=""),"",E1005*F1005)</f>
        <v/>
      </c>
      <c r="H1005" s="41">
        <f>IFERROR(XLOOKUP(C1005,'DATA Wharton'!$A$2:$A$785,'DATA Wharton'!$C$2:$C$785),"")</f>
        <v/>
      </c>
      <c r="I1005">
        <f>IF(OR(G1005="",H1005=""),"",G1005)</f>
        <v/>
      </c>
      <c r="J1005">
        <f>IF(OR(I1005="",H1005=""),"",I1005*H1005)</f>
        <v/>
      </c>
      <c r="K1005">
        <f>IF(G1005="","Missing OEWS wage",IF(H1005="","Missing Wharton SOC","Matched"))</f>
        <v/>
      </c>
    </row>
    <row r="1006">
      <c r="A1006" t="inlineStr">
        <is>
          <t>23</t>
        </is>
      </c>
      <c r="B1006" t="inlineStr">
        <is>
          <t>Construction</t>
        </is>
      </c>
      <c r="C1006" t="inlineStr">
        <is>
          <t>51-9199</t>
        </is>
      </c>
      <c r="D1006" t="inlineStr">
        <is>
          <t>Production Workers, All Other</t>
        </is>
      </c>
      <c r="E1006" t="n">
        <v>2190</v>
      </c>
      <c r="F1006" t="n">
        <v>45350</v>
      </c>
      <c r="G1006">
        <f>IF(OR(E1006="",F1006=""),"",E1006*F1006)</f>
        <v/>
      </c>
      <c r="H1006" s="41">
        <f>IFERROR(XLOOKUP(C1006,'DATA Wharton'!$A$2:$A$785,'DATA Wharton'!$C$2:$C$785),"")</f>
        <v/>
      </c>
      <c r="I1006">
        <f>IF(OR(G1006="",H1006=""),"",G1006)</f>
        <v/>
      </c>
      <c r="J1006">
        <f>IF(OR(I1006="",H1006=""),"",I1006*H1006)</f>
        <v/>
      </c>
      <c r="K1006">
        <f>IF(G1006="","Missing OEWS wage",IF(H1006="","Missing Wharton SOC","Matched"))</f>
        <v/>
      </c>
    </row>
    <row r="1007">
      <c r="A1007" t="inlineStr">
        <is>
          <t>23</t>
        </is>
      </c>
      <c r="B1007" t="inlineStr">
        <is>
          <t>Construction</t>
        </is>
      </c>
      <c r="C1007" t="inlineStr">
        <is>
          <t>53-1047</t>
        </is>
      </c>
      <c r="D1007" t="inlineStr">
        <is>
          <t>First-Line Supervisors of Transportation and Material Moving Workers, Except Aircraft Cargo Handling Supervisors</t>
        </is>
      </c>
      <c r="E1007" t="n">
        <v>10680</v>
      </c>
      <c r="F1007" t="n">
        <v>73410</v>
      </c>
      <c r="G1007">
        <f>IF(OR(E1007="",F1007=""),"",E1007*F1007)</f>
        <v/>
      </c>
      <c r="H1007" s="41">
        <f>IFERROR(XLOOKUP(C1007,'DATA Wharton'!$A$2:$A$785,'DATA Wharton'!$C$2:$C$785),"")</f>
        <v/>
      </c>
      <c r="I1007">
        <f>IF(OR(G1007="",H1007=""),"",G1007)</f>
        <v/>
      </c>
      <c r="J1007">
        <f>IF(OR(I1007="",H1007=""),"",I1007*H1007)</f>
        <v/>
      </c>
      <c r="K1007">
        <f>IF(G1007="","Missing OEWS wage",IF(H1007="","Missing Wharton SOC","Matched"))</f>
        <v/>
      </c>
    </row>
    <row r="1008">
      <c r="A1008" t="inlineStr">
        <is>
          <t>23</t>
        </is>
      </c>
      <c r="B1008" t="inlineStr">
        <is>
          <t>Construction</t>
        </is>
      </c>
      <c r="C1008" t="inlineStr">
        <is>
          <t>53-2012</t>
        </is>
      </c>
      <c r="D1008" t="inlineStr">
        <is>
          <t>Commercial Pilots</t>
        </is>
      </c>
      <c r="E1008" t="n">
        <v>450</v>
      </c>
      <c r="F1008" t="n">
        <v>159370</v>
      </c>
      <c r="G1008">
        <f>IF(OR(E1008="",F1008=""),"",E1008*F1008)</f>
        <v/>
      </c>
      <c r="H1008" s="41">
        <f>IFERROR(XLOOKUP(C1008,'DATA Wharton'!$A$2:$A$785,'DATA Wharton'!$C$2:$C$785),"")</f>
        <v/>
      </c>
      <c r="I1008">
        <f>IF(OR(G1008="",H1008=""),"",G1008)</f>
        <v/>
      </c>
      <c r="J1008">
        <f>IF(OR(I1008="",H1008=""),"",I1008*H1008)</f>
        <v/>
      </c>
      <c r="K1008">
        <f>IF(G1008="","Missing OEWS wage",IF(H1008="","Missing Wharton SOC","Matched"))</f>
        <v/>
      </c>
    </row>
    <row r="1009">
      <c r="A1009" t="inlineStr">
        <is>
          <t>23</t>
        </is>
      </c>
      <c r="B1009" t="inlineStr">
        <is>
          <t>Construction</t>
        </is>
      </c>
      <c r="C1009" t="inlineStr">
        <is>
          <t>53-3031</t>
        </is>
      </c>
      <c r="D1009" t="inlineStr">
        <is>
          <t>Driver/Sales Workers</t>
        </is>
      </c>
      <c r="E1009" t="n">
        <v>820</v>
      </c>
      <c r="F1009" t="n">
        <v>49120</v>
      </c>
      <c r="G1009">
        <f>IF(OR(E1009="",F1009=""),"",E1009*F1009)</f>
        <v/>
      </c>
      <c r="H1009" s="41">
        <f>IFERROR(XLOOKUP(C1009,'DATA Wharton'!$A$2:$A$785,'DATA Wharton'!$C$2:$C$785),"")</f>
        <v/>
      </c>
      <c r="I1009">
        <f>IF(OR(G1009="",H1009=""),"",G1009)</f>
        <v/>
      </c>
      <c r="J1009">
        <f>IF(OR(I1009="",H1009=""),"",I1009*H1009)</f>
        <v/>
      </c>
      <c r="K1009">
        <f>IF(G1009="","Missing OEWS wage",IF(H1009="","Missing Wharton SOC","Matched"))</f>
        <v/>
      </c>
    </row>
    <row r="1010">
      <c r="A1010" t="inlineStr">
        <is>
          <t>23</t>
        </is>
      </c>
      <c r="B1010" t="inlineStr">
        <is>
          <t>Construction</t>
        </is>
      </c>
      <c r="C1010" t="inlineStr">
        <is>
          <t>53-3032</t>
        </is>
      </c>
      <c r="D1010" t="inlineStr">
        <is>
          <t>Heavy and Tractor-Trailer Truck Drivers</t>
        </is>
      </c>
      <c r="E1010" t="n">
        <v>138590</v>
      </c>
      <c r="F1010" t="n">
        <v>57970</v>
      </c>
      <c r="G1010">
        <f>IF(OR(E1010="",F1010=""),"",E1010*F1010)</f>
        <v/>
      </c>
      <c r="H1010" s="41">
        <f>IFERROR(XLOOKUP(C1010,'DATA Wharton'!$A$2:$A$785,'DATA Wharton'!$C$2:$C$785),"")</f>
        <v/>
      </c>
      <c r="I1010">
        <f>IF(OR(G1010="",H1010=""),"",G1010)</f>
        <v/>
      </c>
      <c r="J1010">
        <f>IF(OR(I1010="",H1010=""),"",I1010*H1010)</f>
        <v/>
      </c>
      <c r="K1010">
        <f>IF(G1010="","Missing OEWS wage",IF(H1010="","Missing Wharton SOC","Matched"))</f>
        <v/>
      </c>
    </row>
    <row r="1011">
      <c r="A1011" t="inlineStr">
        <is>
          <t>23</t>
        </is>
      </c>
      <c r="B1011" t="inlineStr">
        <is>
          <t>Construction</t>
        </is>
      </c>
      <c r="C1011" t="inlineStr">
        <is>
          <t>53-3033</t>
        </is>
      </c>
      <c r="D1011" t="inlineStr">
        <is>
          <t>Light Truck Drivers</t>
        </is>
      </c>
      <c r="E1011" t="n">
        <v>18180</v>
      </c>
      <c r="F1011" t="n">
        <v>49590</v>
      </c>
      <c r="G1011">
        <f>IF(OR(E1011="",F1011=""),"",E1011*F1011)</f>
        <v/>
      </c>
      <c r="H1011" s="41">
        <f>IFERROR(XLOOKUP(C1011,'DATA Wharton'!$A$2:$A$785,'DATA Wharton'!$C$2:$C$785),"")</f>
        <v/>
      </c>
      <c r="I1011">
        <f>IF(OR(G1011="",H1011=""),"",G1011)</f>
        <v/>
      </c>
      <c r="J1011">
        <f>IF(OR(I1011="",H1011=""),"",I1011*H1011)</f>
        <v/>
      </c>
      <c r="K1011">
        <f>IF(G1011="","Missing OEWS wage",IF(H1011="","Missing Wharton SOC","Matched"))</f>
        <v/>
      </c>
    </row>
    <row r="1012">
      <c r="A1012" t="inlineStr">
        <is>
          <t>23</t>
        </is>
      </c>
      <c r="B1012" t="inlineStr">
        <is>
          <t>Construction</t>
        </is>
      </c>
      <c r="C1012" t="inlineStr">
        <is>
          <t>53-3053</t>
        </is>
      </c>
      <c r="D1012" t="inlineStr">
        <is>
          <t>Shuttle Drivers and Chauffeurs</t>
        </is>
      </c>
      <c r="E1012" t="n">
        <v>70</v>
      </c>
      <c r="F1012" t="n">
        <v>53280</v>
      </c>
      <c r="G1012">
        <f>IF(OR(E1012="",F1012=""),"",E1012*F1012)</f>
        <v/>
      </c>
      <c r="H1012" s="41">
        <f>IFERROR(XLOOKUP(C1012,'DATA Wharton'!$A$2:$A$785,'DATA Wharton'!$C$2:$C$785),"")</f>
        <v/>
      </c>
      <c r="I1012">
        <f>IF(OR(G1012="",H1012=""),"",G1012)</f>
        <v/>
      </c>
      <c r="J1012">
        <f>IF(OR(I1012="",H1012=""),"",I1012*H1012)</f>
        <v/>
      </c>
      <c r="K1012">
        <f>IF(G1012="","Missing OEWS wage",IF(H1012="","Missing Wharton SOC","Matched"))</f>
        <v/>
      </c>
    </row>
    <row r="1013">
      <c r="A1013" t="inlineStr">
        <is>
          <t>23</t>
        </is>
      </c>
      <c r="B1013" t="inlineStr">
        <is>
          <t>Construction</t>
        </is>
      </c>
      <c r="C1013" t="inlineStr">
        <is>
          <t>53-3099</t>
        </is>
      </c>
      <c r="D1013" t="inlineStr">
        <is>
          <t>Motor Vehicle Operators, All Other</t>
        </is>
      </c>
      <c r="E1013" t="n">
        <v>320</v>
      </c>
      <c r="F1013" t="n">
        <v>51880</v>
      </c>
      <c r="G1013">
        <f>IF(OR(E1013="",F1013=""),"",E1013*F1013)</f>
        <v/>
      </c>
      <c r="H1013" s="41">
        <f>IFERROR(XLOOKUP(C1013,'DATA Wharton'!$A$2:$A$785,'DATA Wharton'!$C$2:$C$785),"")</f>
        <v/>
      </c>
      <c r="I1013">
        <f>IF(OR(G1013="",H1013=""),"",G1013)</f>
        <v/>
      </c>
      <c r="J1013">
        <f>IF(OR(I1013="",H1013=""),"",I1013*H1013)</f>
        <v/>
      </c>
      <c r="K1013">
        <f>IF(G1013="","Missing OEWS wage",IF(H1013="","Missing Wharton SOC","Matched"))</f>
        <v/>
      </c>
    </row>
    <row r="1014">
      <c r="A1014" t="inlineStr">
        <is>
          <t>23</t>
        </is>
      </c>
      <c r="B1014" t="inlineStr">
        <is>
          <t>Construction</t>
        </is>
      </c>
      <c r="C1014" t="inlineStr">
        <is>
          <t>53-5011</t>
        </is>
      </c>
      <c r="D1014" t="inlineStr">
        <is>
          <t>Sailors and Marine Oilers</t>
        </is>
      </c>
      <c r="E1014" t="n">
        <v>950</v>
      </c>
      <c r="F1014" t="n">
        <v>50080</v>
      </c>
      <c r="G1014">
        <f>IF(OR(E1014="",F1014=""),"",E1014*F1014)</f>
        <v/>
      </c>
      <c r="H1014" s="41">
        <f>IFERROR(XLOOKUP(C1014,'DATA Wharton'!$A$2:$A$785,'DATA Wharton'!$C$2:$C$785),"")</f>
        <v/>
      </c>
      <c r="I1014">
        <f>IF(OR(G1014="",H1014=""),"",G1014)</f>
        <v/>
      </c>
      <c r="J1014">
        <f>IF(OR(I1014="",H1014=""),"",I1014*H1014)</f>
        <v/>
      </c>
      <c r="K1014">
        <f>IF(G1014="","Missing OEWS wage",IF(H1014="","Missing Wharton SOC","Matched"))</f>
        <v/>
      </c>
    </row>
    <row r="1015">
      <c r="A1015" t="inlineStr">
        <is>
          <t>23</t>
        </is>
      </c>
      <c r="B1015" t="inlineStr">
        <is>
          <t>Construction</t>
        </is>
      </c>
      <c r="C1015" t="inlineStr">
        <is>
          <t>53-5021</t>
        </is>
      </c>
      <c r="D1015" t="inlineStr">
        <is>
          <t>Captains, Mates, and Pilots of Water Vessels</t>
        </is>
      </c>
      <c r="E1015" t="n">
        <v>1010</v>
      </c>
      <c r="F1015" t="n">
        <v>95220</v>
      </c>
      <c r="G1015">
        <f>IF(OR(E1015="",F1015=""),"",E1015*F1015)</f>
        <v/>
      </c>
      <c r="H1015" s="41">
        <f>IFERROR(XLOOKUP(C1015,'DATA Wharton'!$A$2:$A$785,'DATA Wharton'!$C$2:$C$785),"")</f>
        <v/>
      </c>
      <c r="I1015">
        <f>IF(OR(G1015="",H1015=""),"",G1015)</f>
        <v/>
      </c>
      <c r="J1015">
        <f>IF(OR(I1015="",H1015=""),"",I1015*H1015)</f>
        <v/>
      </c>
      <c r="K1015">
        <f>IF(G1015="","Missing OEWS wage",IF(H1015="","Missing Wharton SOC","Matched"))</f>
        <v/>
      </c>
    </row>
    <row r="1016">
      <c r="A1016" t="inlineStr">
        <is>
          <t>23</t>
        </is>
      </c>
      <c r="B1016" t="inlineStr">
        <is>
          <t>Construction</t>
        </is>
      </c>
      <c r="C1016" t="inlineStr">
        <is>
          <t>53-5022</t>
        </is>
      </c>
      <c r="D1016" t="inlineStr">
        <is>
          <t>Motorboat Operators</t>
        </is>
      </c>
      <c r="E1016" t="n">
        <v>60</v>
      </c>
      <c r="F1016" t="n">
        <v>56300</v>
      </c>
      <c r="G1016">
        <f>IF(OR(E1016="",F1016=""),"",E1016*F1016)</f>
        <v/>
      </c>
      <c r="H1016" s="41">
        <f>IFERROR(XLOOKUP(C1016,'DATA Wharton'!$A$2:$A$785,'DATA Wharton'!$C$2:$C$785),"")</f>
        <v/>
      </c>
      <c r="I1016">
        <f>IF(OR(G1016="",H1016=""),"",G1016)</f>
        <v/>
      </c>
      <c r="J1016">
        <f>IF(OR(I1016="",H1016=""),"",I1016*H1016)</f>
        <v/>
      </c>
      <c r="K1016">
        <f>IF(G1016="","Missing OEWS wage",IF(H1016="","Missing Wharton SOC","Matched"))</f>
        <v/>
      </c>
    </row>
    <row r="1017">
      <c r="A1017" t="inlineStr">
        <is>
          <t>23</t>
        </is>
      </c>
      <c r="B1017" t="inlineStr">
        <is>
          <t>Construction</t>
        </is>
      </c>
      <c r="C1017" t="inlineStr">
        <is>
          <t>53-5031</t>
        </is>
      </c>
      <c r="D1017" t="inlineStr">
        <is>
          <t>Ship Engineers</t>
        </is>
      </c>
      <c r="E1017" t="n">
        <v>140</v>
      </c>
      <c r="F1017" t="n">
        <v>83720</v>
      </c>
      <c r="G1017">
        <f>IF(OR(E1017="",F1017=""),"",E1017*F1017)</f>
        <v/>
      </c>
      <c r="H1017" s="41">
        <f>IFERROR(XLOOKUP(C1017,'DATA Wharton'!$A$2:$A$785,'DATA Wharton'!$C$2:$C$785),"")</f>
        <v/>
      </c>
      <c r="I1017">
        <f>IF(OR(G1017="",H1017=""),"",G1017)</f>
        <v/>
      </c>
      <c r="J1017">
        <f>IF(OR(I1017="",H1017=""),"",I1017*H1017)</f>
        <v/>
      </c>
      <c r="K1017">
        <f>IF(G1017="","Missing OEWS wage",IF(H1017="","Missing Wharton SOC","Matched"))</f>
        <v/>
      </c>
    </row>
    <row r="1018">
      <c r="A1018" t="inlineStr">
        <is>
          <t>23</t>
        </is>
      </c>
      <c r="B1018" t="inlineStr">
        <is>
          <t>Construction</t>
        </is>
      </c>
      <c r="C1018" t="inlineStr">
        <is>
          <t>53-6031</t>
        </is>
      </c>
      <c r="D1018" t="inlineStr">
        <is>
          <t>Automotive and Watercraft Service Attendants</t>
        </is>
      </c>
      <c r="E1018" t="n">
        <v>160</v>
      </c>
      <c r="F1018" t="n">
        <v>53470</v>
      </c>
      <c r="G1018">
        <f>IF(OR(E1018="",F1018=""),"",E1018*F1018)</f>
        <v/>
      </c>
      <c r="H1018" s="41">
        <f>IFERROR(XLOOKUP(C1018,'DATA Wharton'!$A$2:$A$785,'DATA Wharton'!$C$2:$C$785),"")</f>
        <v/>
      </c>
      <c r="I1018">
        <f>IF(OR(G1018="",H1018=""),"",G1018)</f>
        <v/>
      </c>
      <c r="J1018">
        <f>IF(OR(I1018="",H1018=""),"",I1018*H1018)</f>
        <v/>
      </c>
      <c r="K1018">
        <f>IF(G1018="","Missing OEWS wage",IF(H1018="","Missing Wharton SOC","Matched"))</f>
        <v/>
      </c>
    </row>
    <row r="1019">
      <c r="A1019" t="inlineStr">
        <is>
          <t>23</t>
        </is>
      </c>
      <c r="B1019" t="inlineStr">
        <is>
          <t>Construction</t>
        </is>
      </c>
      <c r="C1019" t="inlineStr">
        <is>
          <t>53-6041</t>
        </is>
      </c>
      <c r="D1019" t="inlineStr">
        <is>
          <t>Traffic Technicians</t>
        </is>
      </c>
      <c r="E1019" t="n">
        <v>100</v>
      </c>
      <c r="F1019" t="n">
        <v>48160</v>
      </c>
      <c r="G1019">
        <f>IF(OR(E1019="",F1019=""),"",E1019*F1019)</f>
        <v/>
      </c>
      <c r="H1019" s="41">
        <f>IFERROR(XLOOKUP(C1019,'DATA Wharton'!$A$2:$A$785,'DATA Wharton'!$C$2:$C$785),"")</f>
        <v/>
      </c>
      <c r="I1019">
        <f>IF(OR(G1019="",H1019=""),"",G1019)</f>
        <v/>
      </c>
      <c r="J1019">
        <f>IF(OR(I1019="",H1019=""),"",I1019*H1019)</f>
        <v/>
      </c>
      <c r="K1019">
        <f>IF(G1019="","Missing OEWS wage",IF(H1019="","Missing Wharton SOC","Matched"))</f>
        <v/>
      </c>
    </row>
    <row r="1020">
      <c r="A1020" t="inlineStr">
        <is>
          <t>23</t>
        </is>
      </c>
      <c r="B1020" t="inlineStr">
        <is>
          <t>Construction</t>
        </is>
      </c>
      <c r="C1020" t="inlineStr">
        <is>
          <t>53-6099</t>
        </is>
      </c>
      <c r="D1020" t="inlineStr">
        <is>
          <t>Transportation Workers, All Other</t>
        </is>
      </c>
      <c r="E1020" t="n">
        <v>40</v>
      </c>
      <c r="F1020" t="n">
        <v>59160</v>
      </c>
      <c r="G1020">
        <f>IF(OR(E1020="",F1020=""),"",E1020*F1020)</f>
        <v/>
      </c>
      <c r="H1020" s="41">
        <f>IFERROR(XLOOKUP(C1020,'DATA Wharton'!$A$2:$A$785,'DATA Wharton'!$C$2:$C$785),"")</f>
        <v/>
      </c>
      <c r="I1020">
        <f>IF(OR(G1020="",H1020=""),"",G1020)</f>
        <v/>
      </c>
      <c r="J1020">
        <f>IF(OR(I1020="",H1020=""),"",I1020*H1020)</f>
        <v/>
      </c>
      <c r="K1020">
        <f>IF(G1020="","Missing OEWS wage",IF(H1020="","Missing Wharton SOC","Matched"))</f>
        <v/>
      </c>
    </row>
    <row r="1021">
      <c r="A1021" t="inlineStr">
        <is>
          <t>23</t>
        </is>
      </c>
      <c r="B1021" t="inlineStr">
        <is>
          <t>Construction</t>
        </is>
      </c>
      <c r="C1021" t="inlineStr">
        <is>
          <t>53-7011</t>
        </is>
      </c>
      <c r="D1021" t="inlineStr">
        <is>
          <t>Conveyor Operators and Tenders</t>
        </is>
      </c>
      <c r="E1021" t="n">
        <v>30</v>
      </c>
      <c r="F1021" t="n">
        <v>53480</v>
      </c>
      <c r="G1021">
        <f>IF(OR(E1021="",F1021=""),"",E1021*F1021)</f>
        <v/>
      </c>
      <c r="H1021" s="41">
        <f>IFERROR(XLOOKUP(C1021,'DATA Wharton'!$A$2:$A$785,'DATA Wharton'!$C$2:$C$785),"")</f>
        <v/>
      </c>
      <c r="I1021">
        <f>IF(OR(G1021="",H1021=""),"",G1021)</f>
        <v/>
      </c>
      <c r="J1021">
        <f>IF(OR(I1021="",H1021=""),"",I1021*H1021)</f>
        <v/>
      </c>
      <c r="K1021">
        <f>IF(G1021="","Missing OEWS wage",IF(H1021="","Missing Wharton SOC","Matched"))</f>
        <v/>
      </c>
    </row>
    <row r="1022">
      <c r="A1022" t="inlineStr">
        <is>
          <t>23</t>
        </is>
      </c>
      <c r="B1022" t="inlineStr">
        <is>
          <t>Construction</t>
        </is>
      </c>
      <c r="C1022" t="inlineStr">
        <is>
          <t>53-7021</t>
        </is>
      </c>
      <c r="D1022" t="inlineStr">
        <is>
          <t>Crane and Tower Operators</t>
        </is>
      </c>
      <c r="E1022" t="n">
        <v>17550</v>
      </c>
      <c r="F1022" t="n">
        <v>84400</v>
      </c>
      <c r="G1022">
        <f>IF(OR(E1022="",F1022=""),"",E1022*F1022)</f>
        <v/>
      </c>
      <c r="H1022" s="41">
        <f>IFERROR(XLOOKUP(C1022,'DATA Wharton'!$A$2:$A$785,'DATA Wharton'!$C$2:$C$785),"")</f>
        <v/>
      </c>
      <c r="I1022">
        <f>IF(OR(G1022="",H1022=""),"",G1022)</f>
        <v/>
      </c>
      <c r="J1022">
        <f>IF(OR(I1022="",H1022=""),"",I1022*H1022)</f>
        <v/>
      </c>
      <c r="K1022">
        <f>IF(G1022="","Missing OEWS wage",IF(H1022="","Missing Wharton SOC","Matched"))</f>
        <v/>
      </c>
    </row>
    <row r="1023">
      <c r="A1023" t="inlineStr">
        <is>
          <t>23</t>
        </is>
      </c>
      <c r="B1023" t="inlineStr">
        <is>
          <t>Construction</t>
        </is>
      </c>
      <c r="C1023" t="inlineStr">
        <is>
          <t>53-7031</t>
        </is>
      </c>
      <c r="D1023" t="inlineStr">
        <is>
          <t>Dredge Operators</t>
        </is>
      </c>
      <c r="E1023" t="n">
        <v>590</v>
      </c>
      <c r="F1023" t="n">
        <v>56730</v>
      </c>
      <c r="G1023">
        <f>IF(OR(E1023="",F1023=""),"",E1023*F1023)</f>
        <v/>
      </c>
      <c r="H1023" s="41">
        <f>IFERROR(XLOOKUP(C1023,'DATA Wharton'!$A$2:$A$785,'DATA Wharton'!$C$2:$C$785),"")</f>
        <v/>
      </c>
      <c r="I1023">
        <f>IF(OR(G1023="",H1023=""),"",G1023)</f>
        <v/>
      </c>
      <c r="J1023">
        <f>IF(OR(I1023="",H1023=""),"",I1023*H1023)</f>
        <v/>
      </c>
      <c r="K1023">
        <f>IF(G1023="","Missing OEWS wage",IF(H1023="","Missing Wharton SOC","Matched"))</f>
        <v/>
      </c>
    </row>
    <row r="1024">
      <c r="A1024" t="inlineStr">
        <is>
          <t>23</t>
        </is>
      </c>
      <c r="B1024" t="inlineStr">
        <is>
          <t>Construction</t>
        </is>
      </c>
      <c r="C1024" t="inlineStr">
        <is>
          <t>53-7041</t>
        </is>
      </c>
      <c r="D1024" t="inlineStr">
        <is>
          <t>Hoist and Winch Operators</t>
        </is>
      </c>
      <c r="E1024" t="n">
        <v>320</v>
      </c>
      <c r="F1024" t="n">
        <v>72160</v>
      </c>
      <c r="G1024">
        <f>IF(OR(E1024="",F1024=""),"",E1024*F1024)</f>
        <v/>
      </c>
      <c r="H1024" s="41">
        <f>IFERROR(XLOOKUP(C1024,'DATA Wharton'!$A$2:$A$785,'DATA Wharton'!$C$2:$C$785),"")</f>
        <v/>
      </c>
      <c r="I1024">
        <f>IF(OR(G1024="",H1024=""),"",G1024)</f>
        <v/>
      </c>
      <c r="J1024">
        <f>IF(OR(I1024="",H1024=""),"",I1024*H1024)</f>
        <v/>
      </c>
      <c r="K1024">
        <f>IF(G1024="","Missing OEWS wage",IF(H1024="","Missing Wharton SOC","Matched"))</f>
        <v/>
      </c>
    </row>
    <row r="1025">
      <c r="A1025" t="inlineStr">
        <is>
          <t>23</t>
        </is>
      </c>
      <c r="B1025" t="inlineStr">
        <is>
          <t>Construction</t>
        </is>
      </c>
      <c r="C1025" t="inlineStr">
        <is>
          <t>53-7051</t>
        </is>
      </c>
      <c r="D1025" t="inlineStr">
        <is>
          <t>Industrial Truck and Tractor Operators</t>
        </is>
      </c>
      <c r="E1025" t="n">
        <v>9290</v>
      </c>
      <c r="F1025" t="n">
        <v>53140</v>
      </c>
      <c r="G1025">
        <f>IF(OR(E1025="",F1025=""),"",E1025*F1025)</f>
        <v/>
      </c>
      <c r="H1025" s="41">
        <f>IFERROR(XLOOKUP(C1025,'DATA Wharton'!$A$2:$A$785,'DATA Wharton'!$C$2:$C$785),"")</f>
        <v/>
      </c>
      <c r="I1025">
        <f>IF(OR(G1025="",H1025=""),"",G1025)</f>
        <v/>
      </c>
      <c r="J1025">
        <f>IF(OR(I1025="",H1025=""),"",I1025*H1025)</f>
        <v/>
      </c>
      <c r="K1025">
        <f>IF(G1025="","Missing OEWS wage",IF(H1025="","Missing Wharton SOC","Matched"))</f>
        <v/>
      </c>
    </row>
    <row r="1026">
      <c r="A1026" t="inlineStr">
        <is>
          <t>23</t>
        </is>
      </c>
      <c r="B1026" t="inlineStr">
        <is>
          <t>Construction</t>
        </is>
      </c>
      <c r="C1026" t="inlineStr">
        <is>
          <t>53-7061</t>
        </is>
      </c>
      <c r="D1026" t="inlineStr">
        <is>
          <t>Cleaners of Vehicles and Equipment</t>
        </is>
      </c>
      <c r="E1026" t="n">
        <v>830</v>
      </c>
      <c r="F1026" t="n">
        <v>43920</v>
      </c>
      <c r="G1026">
        <f>IF(OR(E1026="",F1026=""),"",E1026*F1026)</f>
        <v/>
      </c>
      <c r="H1026" s="41">
        <f>IFERROR(XLOOKUP(C1026,'DATA Wharton'!$A$2:$A$785,'DATA Wharton'!$C$2:$C$785),"")</f>
        <v/>
      </c>
      <c r="I1026">
        <f>IF(OR(G1026="",H1026=""),"",G1026)</f>
        <v/>
      </c>
      <c r="J1026">
        <f>IF(OR(I1026="",H1026=""),"",I1026*H1026)</f>
        <v/>
      </c>
      <c r="K1026">
        <f>IF(G1026="","Missing OEWS wage",IF(H1026="","Missing Wharton SOC","Matched"))</f>
        <v/>
      </c>
    </row>
    <row r="1027">
      <c r="A1027" t="inlineStr">
        <is>
          <t>23</t>
        </is>
      </c>
      <c r="B1027" t="inlineStr">
        <is>
          <t>Construction</t>
        </is>
      </c>
      <c r="C1027" t="inlineStr">
        <is>
          <t>53-7062</t>
        </is>
      </c>
      <c r="D1027" t="inlineStr">
        <is>
          <t>Laborers and Freight, Stock, and Material Movers, Hand</t>
        </is>
      </c>
      <c r="E1027" t="n">
        <v>49830</v>
      </c>
      <c r="F1027" t="n">
        <v>45890</v>
      </c>
      <c r="G1027">
        <f>IF(OR(E1027="",F1027=""),"",E1027*F1027)</f>
        <v/>
      </c>
      <c r="H1027" s="41">
        <f>IFERROR(XLOOKUP(C1027,'DATA Wharton'!$A$2:$A$785,'DATA Wharton'!$C$2:$C$785),"")</f>
        <v/>
      </c>
      <c r="I1027">
        <f>IF(OR(G1027="",H1027=""),"",G1027)</f>
        <v/>
      </c>
      <c r="J1027">
        <f>IF(OR(I1027="",H1027=""),"",I1027*H1027)</f>
        <v/>
      </c>
      <c r="K1027">
        <f>IF(G1027="","Missing OEWS wage",IF(H1027="","Missing Wharton SOC","Matched"))</f>
        <v/>
      </c>
    </row>
    <row r="1028">
      <c r="A1028" t="inlineStr">
        <is>
          <t>23</t>
        </is>
      </c>
      <c r="B1028" t="inlineStr">
        <is>
          <t>Construction</t>
        </is>
      </c>
      <c r="C1028" t="inlineStr">
        <is>
          <t>53-7063</t>
        </is>
      </c>
      <c r="D1028" t="inlineStr">
        <is>
          <t>Machine Feeders and Offbearers</t>
        </is>
      </c>
      <c r="E1028" t="n">
        <v>30</v>
      </c>
      <c r="F1028" t="n">
        <v>42470</v>
      </c>
      <c r="G1028">
        <f>IF(OR(E1028="",F1028=""),"",E1028*F1028)</f>
        <v/>
      </c>
      <c r="H1028" s="41">
        <f>IFERROR(XLOOKUP(C1028,'DATA Wharton'!$A$2:$A$785,'DATA Wharton'!$C$2:$C$785),"")</f>
        <v/>
      </c>
      <c r="I1028">
        <f>IF(OR(G1028="",H1028=""),"",G1028)</f>
        <v/>
      </c>
      <c r="J1028">
        <f>IF(OR(I1028="",H1028=""),"",I1028*H1028)</f>
        <v/>
      </c>
      <c r="K1028">
        <f>IF(G1028="","Missing OEWS wage",IF(H1028="","Missing Wharton SOC","Matched"))</f>
        <v/>
      </c>
    </row>
    <row r="1029">
      <c r="A1029" t="inlineStr">
        <is>
          <t>23</t>
        </is>
      </c>
      <c r="B1029" t="inlineStr">
        <is>
          <t>Construction</t>
        </is>
      </c>
      <c r="C1029" t="inlineStr">
        <is>
          <t>53-7064</t>
        </is>
      </c>
      <c r="D1029" t="inlineStr">
        <is>
          <t>Packers and Packagers, Hand</t>
        </is>
      </c>
      <c r="F1029" t="n">
        <v>42690</v>
      </c>
      <c r="G1029">
        <f>IF(OR(E1029="",F1029=""),"",E1029*F1029)</f>
        <v/>
      </c>
      <c r="H1029" s="41">
        <f>IFERROR(XLOOKUP(C1029,'DATA Wharton'!$A$2:$A$785,'DATA Wharton'!$C$2:$C$785),"")</f>
        <v/>
      </c>
      <c r="I1029">
        <f>IF(OR(G1029="",H1029=""),"",G1029)</f>
        <v/>
      </c>
      <c r="J1029">
        <f>IF(OR(I1029="",H1029=""),"",I1029*H1029)</f>
        <v/>
      </c>
      <c r="K1029">
        <f>IF(G1029="","Missing OEWS wage",IF(H1029="","Missing Wharton SOC","Matched"))</f>
        <v/>
      </c>
    </row>
    <row r="1030">
      <c r="A1030" t="inlineStr">
        <is>
          <t>23</t>
        </is>
      </c>
      <c r="B1030" t="inlineStr">
        <is>
          <t>Construction</t>
        </is>
      </c>
      <c r="C1030" t="inlineStr">
        <is>
          <t>53-7065</t>
        </is>
      </c>
      <c r="D1030" t="inlineStr">
        <is>
          <t>Stockers and Order Fillers</t>
        </is>
      </c>
      <c r="E1030" t="n">
        <v>10770</v>
      </c>
      <c r="F1030" t="n">
        <v>46230</v>
      </c>
      <c r="G1030">
        <f>IF(OR(E1030="",F1030=""),"",E1030*F1030)</f>
        <v/>
      </c>
      <c r="H1030" s="41">
        <f>IFERROR(XLOOKUP(C1030,'DATA Wharton'!$A$2:$A$785,'DATA Wharton'!$C$2:$C$785),"")</f>
        <v/>
      </c>
      <c r="I1030">
        <f>IF(OR(G1030="",H1030=""),"",G1030)</f>
        <v/>
      </c>
      <c r="J1030">
        <f>IF(OR(I1030="",H1030=""),"",I1030*H1030)</f>
        <v/>
      </c>
      <c r="K1030">
        <f>IF(G1030="","Missing OEWS wage",IF(H1030="","Missing Wharton SOC","Matched"))</f>
        <v/>
      </c>
    </row>
    <row r="1031">
      <c r="A1031" t="inlineStr">
        <is>
          <t>23</t>
        </is>
      </c>
      <c r="B1031" t="inlineStr">
        <is>
          <t>Construction</t>
        </is>
      </c>
      <c r="C1031" t="inlineStr">
        <is>
          <t>53-7071</t>
        </is>
      </c>
      <c r="D1031" t="inlineStr">
        <is>
          <t>Gas Compressor and Gas Pumping Station Operators</t>
        </is>
      </c>
      <c r="E1031" t="n">
        <v>150</v>
      </c>
      <c r="F1031" t="n">
        <v>62220</v>
      </c>
      <c r="G1031">
        <f>IF(OR(E1031="",F1031=""),"",E1031*F1031)</f>
        <v/>
      </c>
      <c r="H1031" s="41">
        <f>IFERROR(XLOOKUP(C1031,'DATA Wharton'!$A$2:$A$785,'DATA Wharton'!$C$2:$C$785),"")</f>
        <v/>
      </c>
      <c r="I1031">
        <f>IF(OR(G1031="",H1031=""),"",G1031)</f>
        <v/>
      </c>
      <c r="J1031">
        <f>IF(OR(I1031="",H1031=""),"",I1031*H1031)</f>
        <v/>
      </c>
      <c r="K1031">
        <f>IF(G1031="","Missing OEWS wage",IF(H1031="","Missing Wharton SOC","Matched"))</f>
        <v/>
      </c>
    </row>
    <row r="1032">
      <c r="A1032" t="inlineStr">
        <is>
          <t>23</t>
        </is>
      </c>
      <c r="B1032" t="inlineStr">
        <is>
          <t>Construction</t>
        </is>
      </c>
      <c r="C1032" t="inlineStr">
        <is>
          <t>53-7072</t>
        </is>
      </c>
      <c r="D1032" t="inlineStr">
        <is>
          <t>Pump Operators, Except Wellhead Pumpers</t>
        </is>
      </c>
      <c r="E1032" t="n">
        <v>2700</v>
      </c>
      <c r="F1032" t="n">
        <v>61910</v>
      </c>
      <c r="G1032">
        <f>IF(OR(E1032="",F1032=""),"",E1032*F1032)</f>
        <v/>
      </c>
      <c r="H1032" s="41">
        <f>IFERROR(XLOOKUP(C1032,'DATA Wharton'!$A$2:$A$785,'DATA Wharton'!$C$2:$C$785),"")</f>
        <v/>
      </c>
      <c r="I1032">
        <f>IF(OR(G1032="",H1032=""),"",G1032)</f>
        <v/>
      </c>
      <c r="J1032">
        <f>IF(OR(I1032="",H1032=""),"",I1032*H1032)</f>
        <v/>
      </c>
      <c r="K1032">
        <f>IF(G1032="","Missing OEWS wage",IF(H1032="","Missing Wharton SOC","Matched"))</f>
        <v/>
      </c>
    </row>
    <row r="1033">
      <c r="A1033" t="inlineStr">
        <is>
          <t>23</t>
        </is>
      </c>
      <c r="B1033" t="inlineStr">
        <is>
          <t>Construction</t>
        </is>
      </c>
      <c r="C1033" t="inlineStr">
        <is>
          <t>53-7073</t>
        </is>
      </c>
      <c r="D1033" t="inlineStr">
        <is>
          <t>Wellhead Pumpers</t>
        </is>
      </c>
      <c r="F1033" t="n">
        <v>63480</v>
      </c>
      <c r="G1033">
        <f>IF(OR(E1033="",F1033=""),"",E1033*F1033)</f>
        <v/>
      </c>
      <c r="H1033" s="41">
        <f>IFERROR(XLOOKUP(C1033,'DATA Wharton'!$A$2:$A$785,'DATA Wharton'!$C$2:$C$785),"")</f>
        <v/>
      </c>
      <c r="I1033">
        <f>IF(OR(G1033="",H1033=""),"",G1033)</f>
        <v/>
      </c>
      <c r="J1033">
        <f>IF(OR(I1033="",H1033=""),"",I1033*H1033)</f>
        <v/>
      </c>
      <c r="K1033">
        <f>IF(G1033="","Missing OEWS wage",IF(H1033="","Missing Wharton SOC","Matched"))</f>
        <v/>
      </c>
    </row>
    <row r="1034">
      <c r="A1034" t="inlineStr">
        <is>
          <t>23</t>
        </is>
      </c>
      <c r="B1034" t="inlineStr">
        <is>
          <t>Construction</t>
        </is>
      </c>
      <c r="C1034" t="inlineStr">
        <is>
          <t>53-7121</t>
        </is>
      </c>
      <c r="D1034" t="inlineStr">
        <is>
          <t>Tank Car, Truck, and Ship Loaders</t>
        </is>
      </c>
      <c r="E1034" t="n">
        <v>90</v>
      </c>
      <c r="F1034" t="n">
        <v>53710</v>
      </c>
      <c r="G1034">
        <f>IF(OR(E1034="",F1034=""),"",E1034*F1034)</f>
        <v/>
      </c>
      <c r="H1034" s="41">
        <f>IFERROR(XLOOKUP(C1034,'DATA Wharton'!$A$2:$A$785,'DATA Wharton'!$C$2:$C$785),"")</f>
        <v/>
      </c>
      <c r="I1034">
        <f>IF(OR(G1034="",H1034=""),"",G1034)</f>
        <v/>
      </c>
      <c r="J1034">
        <f>IF(OR(I1034="",H1034=""),"",I1034*H1034)</f>
        <v/>
      </c>
      <c r="K1034">
        <f>IF(G1034="","Missing OEWS wage",IF(H1034="","Missing Wharton SOC","Matched"))</f>
        <v/>
      </c>
    </row>
    <row r="1035">
      <c r="A1035" t="inlineStr">
        <is>
          <t>23</t>
        </is>
      </c>
      <c r="B1035" t="inlineStr">
        <is>
          <t>Construction</t>
        </is>
      </c>
      <c r="C1035" t="inlineStr">
        <is>
          <t>53-7199</t>
        </is>
      </c>
      <c r="D1035" t="inlineStr">
        <is>
          <t>Material Moving Workers, All Other</t>
        </is>
      </c>
      <c r="E1035" t="n">
        <v>1020</v>
      </c>
      <c r="F1035" t="n">
        <v>59270</v>
      </c>
      <c r="G1035">
        <f>IF(OR(E1035="",F1035=""),"",E1035*F1035)</f>
        <v/>
      </c>
      <c r="H1035" s="41">
        <f>IFERROR(XLOOKUP(C1035,'DATA Wharton'!$A$2:$A$785,'DATA Wharton'!$C$2:$C$785),"")</f>
        <v/>
      </c>
      <c r="I1035">
        <f>IF(OR(G1035="",H1035=""),"",G1035)</f>
        <v/>
      </c>
      <c r="J1035">
        <f>IF(OR(I1035="",H1035=""),"",I1035*H1035)</f>
        <v/>
      </c>
      <c r="K1035">
        <f>IF(G1035="","Missing OEWS wage",IF(H1035="","Missing Wharton SOC","Matched"))</f>
        <v/>
      </c>
    </row>
    <row r="1036">
      <c r="A1036" t="inlineStr">
        <is>
          <t>31-33</t>
        </is>
      </c>
      <c r="B1036" t="inlineStr">
        <is>
          <t>Manufacturing</t>
        </is>
      </c>
      <c r="C1036" t="inlineStr">
        <is>
          <t>11-1011</t>
        </is>
      </c>
      <c r="D1036" t="inlineStr">
        <is>
          <t>Chief Executives</t>
        </is>
      </c>
      <c r="E1036" t="n">
        <v>10990</v>
      </c>
      <c r="F1036" t="n">
        <v>294550</v>
      </c>
      <c r="G1036">
        <f>IF(OR(E1036="",F1036=""),"",E1036*F1036)</f>
        <v/>
      </c>
      <c r="H1036" s="41">
        <f>IFERROR(XLOOKUP(C1036,'DATA Wharton'!$A$2:$A$785,'DATA Wharton'!$C$2:$C$785),"")</f>
        <v/>
      </c>
      <c r="I1036">
        <f>IF(OR(G1036="",H1036=""),"",G1036)</f>
        <v/>
      </c>
      <c r="J1036">
        <f>IF(OR(I1036="",H1036=""),"",I1036*H1036)</f>
        <v/>
      </c>
      <c r="K1036">
        <f>IF(G1036="","Missing OEWS wage",IF(H1036="","Missing Wharton SOC","Matched"))</f>
        <v/>
      </c>
    </row>
    <row r="1037">
      <c r="A1037" t="inlineStr">
        <is>
          <t>31-33</t>
        </is>
      </c>
      <c r="B1037" t="inlineStr">
        <is>
          <t>Manufacturing</t>
        </is>
      </c>
      <c r="C1037" t="inlineStr">
        <is>
          <t>11-1021</t>
        </is>
      </c>
      <c r="D1037" t="inlineStr">
        <is>
          <t>General and Operations Managers</t>
        </is>
      </c>
      <c r="E1037" t="n">
        <v>249060</v>
      </c>
      <c r="F1037" t="n">
        <v>152860</v>
      </c>
      <c r="G1037">
        <f>IF(OR(E1037="",F1037=""),"",E1037*F1037)</f>
        <v/>
      </c>
      <c r="H1037" s="41">
        <f>IFERROR(XLOOKUP(C1037,'DATA Wharton'!$A$2:$A$785,'DATA Wharton'!$C$2:$C$785),"")</f>
        <v/>
      </c>
      <c r="I1037">
        <f>IF(OR(G1037="",H1037=""),"",G1037)</f>
        <v/>
      </c>
      <c r="J1037">
        <f>IF(OR(I1037="",H1037=""),"",I1037*H1037)</f>
        <v/>
      </c>
      <c r="K1037">
        <f>IF(G1037="","Missing OEWS wage",IF(H1037="","Missing Wharton SOC","Matched"))</f>
        <v/>
      </c>
    </row>
    <row r="1038">
      <c r="A1038" t="inlineStr">
        <is>
          <t>31-33</t>
        </is>
      </c>
      <c r="B1038" t="inlineStr">
        <is>
          <t>Manufacturing</t>
        </is>
      </c>
      <c r="C1038" t="inlineStr">
        <is>
          <t>11-2011</t>
        </is>
      </c>
      <c r="D1038" t="inlineStr">
        <is>
          <t>Advertising and Promotions Managers</t>
        </is>
      </c>
      <c r="E1038" t="n">
        <v>330</v>
      </c>
      <c r="F1038" t="n">
        <v>134610</v>
      </c>
      <c r="G1038">
        <f>IF(OR(E1038="",F1038=""),"",E1038*F1038)</f>
        <v/>
      </c>
      <c r="H1038" s="41">
        <f>IFERROR(XLOOKUP(C1038,'DATA Wharton'!$A$2:$A$785,'DATA Wharton'!$C$2:$C$785),"")</f>
        <v/>
      </c>
      <c r="I1038">
        <f>IF(OR(G1038="",H1038=""),"",G1038)</f>
        <v/>
      </c>
      <c r="J1038">
        <f>IF(OR(I1038="",H1038=""),"",I1038*H1038)</f>
        <v/>
      </c>
      <c r="K1038">
        <f>IF(G1038="","Missing OEWS wage",IF(H1038="","Missing Wharton SOC","Matched"))</f>
        <v/>
      </c>
    </row>
    <row r="1039">
      <c r="A1039" t="inlineStr">
        <is>
          <t>31-33</t>
        </is>
      </c>
      <c r="B1039" t="inlineStr">
        <is>
          <t>Manufacturing</t>
        </is>
      </c>
      <c r="C1039" t="inlineStr">
        <is>
          <t>11-2021</t>
        </is>
      </c>
      <c r="D1039" t="inlineStr">
        <is>
          <t>Marketing Managers</t>
        </is>
      </c>
      <c r="E1039" t="n">
        <v>31460</v>
      </c>
      <c r="F1039" t="n">
        <v>178590</v>
      </c>
      <c r="G1039">
        <f>IF(OR(E1039="",F1039=""),"",E1039*F1039)</f>
        <v/>
      </c>
      <c r="H1039" s="41">
        <f>IFERROR(XLOOKUP(C1039,'DATA Wharton'!$A$2:$A$785,'DATA Wharton'!$C$2:$C$785),"")</f>
        <v/>
      </c>
      <c r="I1039">
        <f>IF(OR(G1039="",H1039=""),"",G1039)</f>
        <v/>
      </c>
      <c r="J1039">
        <f>IF(OR(I1039="",H1039=""),"",I1039*H1039)</f>
        <v/>
      </c>
      <c r="K1039">
        <f>IF(G1039="","Missing OEWS wage",IF(H1039="","Missing Wharton SOC","Matched"))</f>
        <v/>
      </c>
    </row>
    <row r="1040">
      <c r="A1040" t="inlineStr">
        <is>
          <t>31-33</t>
        </is>
      </c>
      <c r="B1040" t="inlineStr">
        <is>
          <t>Manufacturing</t>
        </is>
      </c>
      <c r="C1040" t="inlineStr">
        <is>
          <t>11-2022</t>
        </is>
      </c>
      <c r="D1040" t="inlineStr">
        <is>
          <t>Sales Managers</t>
        </is>
      </c>
      <c r="E1040" t="n">
        <v>65440</v>
      </c>
      <c r="F1040" t="n">
        <v>164990</v>
      </c>
      <c r="G1040">
        <f>IF(OR(E1040="",F1040=""),"",E1040*F1040)</f>
        <v/>
      </c>
      <c r="H1040" s="41">
        <f>IFERROR(XLOOKUP(C1040,'DATA Wharton'!$A$2:$A$785,'DATA Wharton'!$C$2:$C$785),"")</f>
        <v/>
      </c>
      <c r="I1040">
        <f>IF(OR(G1040="",H1040=""),"",G1040)</f>
        <v/>
      </c>
      <c r="J1040">
        <f>IF(OR(I1040="",H1040=""),"",I1040*H1040)</f>
        <v/>
      </c>
      <c r="K1040">
        <f>IF(G1040="","Missing OEWS wage",IF(H1040="","Missing Wharton SOC","Matched"))</f>
        <v/>
      </c>
    </row>
    <row r="1041">
      <c r="A1041" t="inlineStr">
        <is>
          <t>31-33</t>
        </is>
      </c>
      <c r="B1041" t="inlineStr">
        <is>
          <t>Manufacturing</t>
        </is>
      </c>
      <c r="C1041" t="inlineStr">
        <is>
          <t>11-2032</t>
        </is>
      </c>
      <c r="D1041" t="inlineStr">
        <is>
          <t>Public Relations Managers</t>
        </is>
      </c>
      <c r="E1041" t="n">
        <v>1770</v>
      </c>
      <c r="F1041" t="n">
        <v>185210</v>
      </c>
      <c r="G1041">
        <f>IF(OR(E1041="",F1041=""),"",E1041*F1041)</f>
        <v/>
      </c>
      <c r="H1041" s="41">
        <f>IFERROR(XLOOKUP(C1041,'DATA Wharton'!$A$2:$A$785,'DATA Wharton'!$C$2:$C$785),"")</f>
        <v/>
      </c>
      <c r="I1041">
        <f>IF(OR(G1041="",H1041=""),"",G1041)</f>
        <v/>
      </c>
      <c r="J1041">
        <f>IF(OR(I1041="",H1041=""),"",I1041*H1041)</f>
        <v/>
      </c>
      <c r="K1041">
        <f>IF(G1041="","Missing OEWS wage",IF(H1041="","Missing Wharton SOC","Matched"))</f>
        <v/>
      </c>
    </row>
    <row r="1042">
      <c r="A1042" t="inlineStr">
        <is>
          <t>31-33</t>
        </is>
      </c>
      <c r="B1042" t="inlineStr">
        <is>
          <t>Manufacturing</t>
        </is>
      </c>
      <c r="C1042" t="inlineStr">
        <is>
          <t>11-2033</t>
        </is>
      </c>
      <c r="D1042" t="inlineStr">
        <is>
          <t>Fundraising Managers</t>
        </is>
      </c>
      <c r="E1042" t="n">
        <v>40</v>
      </c>
      <c r="F1042" t="n">
        <v>161560</v>
      </c>
      <c r="G1042">
        <f>IF(OR(E1042="",F1042=""),"",E1042*F1042)</f>
        <v/>
      </c>
      <c r="H1042" s="41">
        <f>IFERROR(XLOOKUP(C1042,'DATA Wharton'!$A$2:$A$785,'DATA Wharton'!$C$2:$C$785),"")</f>
        <v/>
      </c>
      <c r="I1042">
        <f>IF(OR(G1042="",H1042=""),"",G1042)</f>
        <v/>
      </c>
      <c r="J1042">
        <f>IF(OR(I1042="",H1042=""),"",I1042*H1042)</f>
        <v/>
      </c>
      <c r="K1042">
        <f>IF(G1042="","Missing OEWS wage",IF(H1042="","Missing Wharton SOC","Matched"))</f>
        <v/>
      </c>
    </row>
    <row r="1043">
      <c r="A1043" t="inlineStr">
        <is>
          <t>31-33</t>
        </is>
      </c>
      <c r="B1043" t="inlineStr">
        <is>
          <t>Manufacturing</t>
        </is>
      </c>
      <c r="C1043" t="inlineStr">
        <is>
          <t>11-3012</t>
        </is>
      </c>
      <c r="D1043" t="inlineStr">
        <is>
          <t>Administrative Services Managers</t>
        </is>
      </c>
      <c r="E1043" t="n">
        <v>11570</v>
      </c>
      <c r="F1043" t="n">
        <v>143670</v>
      </c>
      <c r="G1043">
        <f>IF(OR(E1043="",F1043=""),"",E1043*F1043)</f>
        <v/>
      </c>
      <c r="H1043" s="41">
        <f>IFERROR(XLOOKUP(C1043,'DATA Wharton'!$A$2:$A$785,'DATA Wharton'!$C$2:$C$785),"")</f>
        <v/>
      </c>
      <c r="I1043">
        <f>IF(OR(G1043="",H1043=""),"",G1043)</f>
        <v/>
      </c>
      <c r="J1043">
        <f>IF(OR(I1043="",H1043=""),"",I1043*H1043)</f>
        <v/>
      </c>
      <c r="K1043">
        <f>IF(G1043="","Missing OEWS wage",IF(H1043="","Missing Wharton SOC","Matched"))</f>
        <v/>
      </c>
    </row>
    <row r="1044">
      <c r="A1044" t="inlineStr">
        <is>
          <t>31-33</t>
        </is>
      </c>
      <c r="B1044" t="inlineStr">
        <is>
          <t>Manufacturing</t>
        </is>
      </c>
      <c r="C1044" t="inlineStr">
        <is>
          <t>11-3013</t>
        </is>
      </c>
      <c r="D1044" t="inlineStr">
        <is>
          <t>Facilities Managers</t>
        </is>
      </c>
      <c r="E1044" t="n">
        <v>18590</v>
      </c>
      <c r="F1044" t="n">
        <v>133810</v>
      </c>
      <c r="G1044">
        <f>IF(OR(E1044="",F1044=""),"",E1044*F1044)</f>
        <v/>
      </c>
      <c r="H1044" s="41">
        <f>IFERROR(XLOOKUP(C1044,'DATA Wharton'!$A$2:$A$785,'DATA Wharton'!$C$2:$C$785),"")</f>
        <v/>
      </c>
      <c r="I1044">
        <f>IF(OR(G1044="",H1044=""),"",G1044)</f>
        <v/>
      </c>
      <c r="J1044">
        <f>IF(OR(I1044="",H1044=""),"",I1044*H1044)</f>
        <v/>
      </c>
      <c r="K1044">
        <f>IF(G1044="","Missing OEWS wage",IF(H1044="","Missing Wharton SOC","Matched"))</f>
        <v/>
      </c>
    </row>
    <row r="1045">
      <c r="A1045" t="inlineStr">
        <is>
          <t>31-33</t>
        </is>
      </c>
      <c r="B1045" t="inlineStr">
        <is>
          <t>Manufacturing</t>
        </is>
      </c>
      <c r="C1045" t="inlineStr">
        <is>
          <t>11-3021</t>
        </is>
      </c>
      <c r="D1045" t="inlineStr">
        <is>
          <t>Computer and Information Systems Managers</t>
        </is>
      </c>
      <c r="E1045" t="n">
        <v>43350</v>
      </c>
      <c r="F1045" t="n">
        <v>191730</v>
      </c>
      <c r="G1045">
        <f>IF(OR(E1045="",F1045=""),"",E1045*F1045)</f>
        <v/>
      </c>
      <c r="H1045" s="41">
        <f>IFERROR(XLOOKUP(C1045,'DATA Wharton'!$A$2:$A$785,'DATA Wharton'!$C$2:$C$785),"")</f>
        <v/>
      </c>
      <c r="I1045">
        <f>IF(OR(G1045="",H1045=""),"",G1045)</f>
        <v/>
      </c>
      <c r="J1045">
        <f>IF(OR(I1045="",H1045=""),"",I1045*H1045)</f>
        <v/>
      </c>
      <c r="K1045">
        <f>IF(G1045="","Missing OEWS wage",IF(H1045="","Missing Wharton SOC","Matched"))</f>
        <v/>
      </c>
    </row>
    <row r="1046">
      <c r="A1046" t="inlineStr">
        <is>
          <t>31-33</t>
        </is>
      </c>
      <c r="B1046" t="inlineStr">
        <is>
          <t>Manufacturing</t>
        </is>
      </c>
      <c r="C1046" t="inlineStr">
        <is>
          <t>11-3031</t>
        </is>
      </c>
      <c r="D1046" t="inlineStr">
        <is>
          <t>Financial Managers</t>
        </is>
      </c>
      <c r="E1046" t="n">
        <v>46980</v>
      </c>
      <c r="F1046" t="n">
        <v>179420</v>
      </c>
      <c r="G1046">
        <f>IF(OR(E1046="",F1046=""),"",E1046*F1046)</f>
        <v/>
      </c>
      <c r="H1046" s="41">
        <f>IFERROR(XLOOKUP(C1046,'DATA Wharton'!$A$2:$A$785,'DATA Wharton'!$C$2:$C$785),"")</f>
        <v/>
      </c>
      <c r="I1046">
        <f>IF(OR(G1046="",H1046=""),"",G1046)</f>
        <v/>
      </c>
      <c r="J1046">
        <f>IF(OR(I1046="",H1046=""),"",I1046*H1046)</f>
        <v/>
      </c>
      <c r="K1046">
        <f>IF(G1046="","Missing OEWS wage",IF(H1046="","Missing Wharton SOC","Matched"))</f>
        <v/>
      </c>
    </row>
    <row r="1047">
      <c r="A1047" t="inlineStr">
        <is>
          <t>31-33</t>
        </is>
      </c>
      <c r="B1047" t="inlineStr">
        <is>
          <t>Manufacturing</t>
        </is>
      </c>
      <c r="C1047" t="inlineStr">
        <is>
          <t>11-3051</t>
        </is>
      </c>
      <c r="D1047" t="inlineStr">
        <is>
          <t>Industrial Production Managers</t>
        </is>
      </c>
      <c r="E1047" t="n">
        <v>185250</v>
      </c>
      <c r="F1047" t="n">
        <v>131670</v>
      </c>
      <c r="G1047">
        <f>IF(OR(E1047="",F1047=""),"",E1047*F1047)</f>
        <v/>
      </c>
      <c r="H1047" s="41">
        <f>IFERROR(XLOOKUP(C1047,'DATA Wharton'!$A$2:$A$785,'DATA Wharton'!$C$2:$C$785),"")</f>
        <v/>
      </c>
      <c r="I1047">
        <f>IF(OR(G1047="",H1047=""),"",G1047)</f>
        <v/>
      </c>
      <c r="J1047">
        <f>IF(OR(I1047="",H1047=""),"",I1047*H1047)</f>
        <v/>
      </c>
      <c r="K1047">
        <f>IF(G1047="","Missing OEWS wage",IF(H1047="","Missing Wharton SOC","Matched"))</f>
        <v/>
      </c>
    </row>
    <row r="1048">
      <c r="A1048" t="inlineStr">
        <is>
          <t>31-33</t>
        </is>
      </c>
      <c r="B1048" t="inlineStr">
        <is>
          <t>Manufacturing</t>
        </is>
      </c>
      <c r="C1048" t="inlineStr">
        <is>
          <t>11-3061</t>
        </is>
      </c>
      <c r="D1048" t="inlineStr">
        <is>
          <t>Purchasing Managers</t>
        </is>
      </c>
      <c r="E1048" t="n">
        <v>20100</v>
      </c>
      <c r="F1048" t="n">
        <v>147410</v>
      </c>
      <c r="G1048">
        <f>IF(OR(E1048="",F1048=""),"",E1048*F1048)</f>
        <v/>
      </c>
      <c r="H1048" s="41">
        <f>IFERROR(XLOOKUP(C1048,'DATA Wharton'!$A$2:$A$785,'DATA Wharton'!$C$2:$C$785),"")</f>
        <v/>
      </c>
      <c r="I1048">
        <f>IF(OR(G1048="",H1048=""),"",G1048)</f>
        <v/>
      </c>
      <c r="J1048">
        <f>IF(OR(I1048="",H1048=""),"",I1048*H1048)</f>
        <v/>
      </c>
      <c r="K1048">
        <f>IF(G1048="","Missing OEWS wage",IF(H1048="","Missing Wharton SOC","Matched"))</f>
        <v/>
      </c>
    </row>
    <row r="1049">
      <c r="A1049" t="inlineStr">
        <is>
          <t>31-33</t>
        </is>
      </c>
      <c r="B1049" t="inlineStr">
        <is>
          <t>Manufacturing</t>
        </is>
      </c>
      <c r="C1049" t="inlineStr">
        <is>
          <t>11-3071</t>
        </is>
      </c>
      <c r="D1049" t="inlineStr">
        <is>
          <t>Transportation, Storage, and Distribution Managers</t>
        </is>
      </c>
      <c r="E1049" t="n">
        <v>29990</v>
      </c>
      <c r="F1049" t="n">
        <v>127290</v>
      </c>
      <c r="G1049">
        <f>IF(OR(E1049="",F1049=""),"",E1049*F1049)</f>
        <v/>
      </c>
      <c r="H1049" s="41">
        <f>IFERROR(XLOOKUP(C1049,'DATA Wharton'!$A$2:$A$785,'DATA Wharton'!$C$2:$C$785),"")</f>
        <v/>
      </c>
      <c r="I1049">
        <f>IF(OR(G1049="",H1049=""),"",G1049)</f>
        <v/>
      </c>
      <c r="J1049">
        <f>IF(OR(I1049="",H1049=""),"",I1049*H1049)</f>
        <v/>
      </c>
      <c r="K1049">
        <f>IF(G1049="","Missing OEWS wage",IF(H1049="","Missing Wharton SOC","Matched"))</f>
        <v/>
      </c>
    </row>
    <row r="1050">
      <c r="A1050" t="inlineStr">
        <is>
          <t>31-33</t>
        </is>
      </c>
      <c r="B1050" t="inlineStr">
        <is>
          <t>Manufacturing</t>
        </is>
      </c>
      <c r="C1050" t="inlineStr">
        <is>
          <t>11-3111</t>
        </is>
      </c>
      <c r="D1050" t="inlineStr">
        <is>
          <t>Compensation and Benefits Managers</t>
        </is>
      </c>
      <c r="E1050" t="n">
        <v>980</v>
      </c>
      <c r="F1050" t="n">
        <v>168530</v>
      </c>
      <c r="G1050">
        <f>IF(OR(E1050="",F1050=""),"",E1050*F1050)</f>
        <v/>
      </c>
      <c r="H1050" s="41">
        <f>IFERROR(XLOOKUP(C1050,'DATA Wharton'!$A$2:$A$785,'DATA Wharton'!$C$2:$C$785),"")</f>
        <v/>
      </c>
      <c r="I1050">
        <f>IF(OR(G1050="",H1050=""),"",G1050)</f>
        <v/>
      </c>
      <c r="J1050">
        <f>IF(OR(I1050="",H1050=""),"",I1050*H1050)</f>
        <v/>
      </c>
      <c r="K1050">
        <f>IF(G1050="","Missing OEWS wage",IF(H1050="","Missing Wharton SOC","Matched"))</f>
        <v/>
      </c>
    </row>
    <row r="1051">
      <c r="A1051" t="inlineStr">
        <is>
          <t>31-33</t>
        </is>
      </c>
      <c r="B1051" t="inlineStr">
        <is>
          <t>Manufacturing</t>
        </is>
      </c>
      <c r="C1051" t="inlineStr">
        <is>
          <t>11-3121</t>
        </is>
      </c>
      <c r="D1051" t="inlineStr">
        <is>
          <t>Human Resources Managers</t>
        </is>
      </c>
      <c r="E1051" t="n">
        <v>20320</v>
      </c>
      <c r="F1051" t="n">
        <v>159990</v>
      </c>
      <c r="G1051">
        <f>IF(OR(E1051="",F1051=""),"",E1051*F1051)</f>
        <v/>
      </c>
      <c r="H1051" s="41">
        <f>IFERROR(XLOOKUP(C1051,'DATA Wharton'!$A$2:$A$785,'DATA Wharton'!$C$2:$C$785),"")</f>
        <v/>
      </c>
      <c r="I1051">
        <f>IF(OR(G1051="",H1051=""),"",G1051)</f>
        <v/>
      </c>
      <c r="J1051">
        <f>IF(OR(I1051="",H1051=""),"",I1051*H1051)</f>
        <v/>
      </c>
      <c r="K1051">
        <f>IF(G1051="","Missing OEWS wage",IF(H1051="","Missing Wharton SOC","Matched"))</f>
        <v/>
      </c>
    </row>
    <row r="1052">
      <c r="A1052" t="inlineStr">
        <is>
          <t>31-33</t>
        </is>
      </c>
      <c r="B1052" t="inlineStr">
        <is>
          <t>Manufacturing</t>
        </is>
      </c>
      <c r="C1052" t="inlineStr">
        <is>
          <t>11-3131</t>
        </is>
      </c>
      <c r="D1052" t="inlineStr">
        <is>
          <t>Training and Development Managers</t>
        </is>
      </c>
      <c r="E1052" t="n">
        <v>2470</v>
      </c>
      <c r="F1052" t="n">
        <v>148960</v>
      </c>
      <c r="G1052">
        <f>IF(OR(E1052="",F1052=""),"",E1052*F1052)</f>
        <v/>
      </c>
      <c r="H1052" s="41">
        <f>IFERROR(XLOOKUP(C1052,'DATA Wharton'!$A$2:$A$785,'DATA Wharton'!$C$2:$C$785),"")</f>
        <v/>
      </c>
      <c r="I1052">
        <f>IF(OR(G1052="",H1052=""),"",G1052)</f>
        <v/>
      </c>
      <c r="J1052">
        <f>IF(OR(I1052="",H1052=""),"",I1052*H1052)</f>
        <v/>
      </c>
      <c r="K1052">
        <f>IF(G1052="","Missing OEWS wage",IF(H1052="","Missing Wharton SOC","Matched"))</f>
        <v/>
      </c>
    </row>
    <row r="1053">
      <c r="A1053" t="inlineStr">
        <is>
          <t>31-33</t>
        </is>
      </c>
      <c r="B1053" t="inlineStr">
        <is>
          <t>Manufacturing</t>
        </is>
      </c>
      <c r="C1053" t="inlineStr">
        <is>
          <t>11-9013</t>
        </is>
      </c>
      <c r="D1053" t="inlineStr">
        <is>
          <t>Farmers, Ranchers, and Other Agricultural Managers</t>
        </is>
      </c>
      <c r="E1053" t="n">
        <v>450</v>
      </c>
      <c r="F1053" t="n">
        <v>122520</v>
      </c>
      <c r="G1053">
        <f>IF(OR(E1053="",F1053=""),"",E1053*F1053)</f>
        <v/>
      </c>
      <c r="H1053" s="41">
        <f>IFERROR(XLOOKUP(C1053,'DATA Wharton'!$A$2:$A$785,'DATA Wharton'!$C$2:$C$785),"")</f>
        <v/>
      </c>
      <c r="I1053">
        <f>IF(OR(G1053="",H1053=""),"",G1053)</f>
        <v/>
      </c>
      <c r="J1053">
        <f>IF(OR(I1053="",H1053=""),"",I1053*H1053)</f>
        <v/>
      </c>
      <c r="K1053">
        <f>IF(G1053="","Missing OEWS wage",IF(H1053="","Missing Wharton SOC","Matched"))</f>
        <v/>
      </c>
    </row>
    <row r="1054">
      <c r="A1054" t="inlineStr">
        <is>
          <t>31-33</t>
        </is>
      </c>
      <c r="B1054" t="inlineStr">
        <is>
          <t>Manufacturing</t>
        </is>
      </c>
      <c r="C1054" t="inlineStr">
        <is>
          <t>11-9021</t>
        </is>
      </c>
      <c r="D1054" t="inlineStr">
        <is>
          <t>Construction Managers</t>
        </is>
      </c>
      <c r="E1054" t="n">
        <v>3380</v>
      </c>
      <c r="F1054" t="n">
        <v>137870</v>
      </c>
      <c r="G1054">
        <f>IF(OR(E1054="",F1054=""),"",E1054*F1054)</f>
        <v/>
      </c>
      <c r="H1054" s="41">
        <f>IFERROR(XLOOKUP(C1054,'DATA Wharton'!$A$2:$A$785,'DATA Wharton'!$C$2:$C$785),"")</f>
        <v/>
      </c>
      <c r="I1054">
        <f>IF(OR(G1054="",H1054=""),"",G1054)</f>
        <v/>
      </c>
      <c r="J1054">
        <f>IF(OR(I1054="",H1054=""),"",I1054*H1054)</f>
        <v/>
      </c>
      <c r="K1054">
        <f>IF(G1054="","Missing OEWS wage",IF(H1054="","Missing Wharton SOC","Matched"))</f>
        <v/>
      </c>
    </row>
    <row r="1055">
      <c r="A1055" t="inlineStr">
        <is>
          <t>31-33</t>
        </is>
      </c>
      <c r="B1055" t="inlineStr">
        <is>
          <t>Manufacturing</t>
        </is>
      </c>
      <c r="C1055" t="inlineStr">
        <is>
          <t>11-9041</t>
        </is>
      </c>
      <c r="D1055" t="inlineStr">
        <is>
          <t>Architectural and Engineering Managers</t>
        </is>
      </c>
      <c r="E1055" t="n">
        <v>77280</v>
      </c>
      <c r="F1055" t="n">
        <v>177270</v>
      </c>
      <c r="G1055">
        <f>IF(OR(E1055="",F1055=""),"",E1055*F1055)</f>
        <v/>
      </c>
      <c r="H1055" s="41">
        <f>IFERROR(XLOOKUP(C1055,'DATA Wharton'!$A$2:$A$785,'DATA Wharton'!$C$2:$C$785),"")</f>
        <v/>
      </c>
      <c r="I1055">
        <f>IF(OR(G1055="",H1055=""),"",G1055)</f>
        <v/>
      </c>
      <c r="J1055">
        <f>IF(OR(I1055="",H1055=""),"",I1055*H1055)</f>
        <v/>
      </c>
      <c r="K1055">
        <f>IF(G1055="","Missing OEWS wage",IF(H1055="","Missing Wharton SOC","Matched"))</f>
        <v/>
      </c>
    </row>
    <row r="1056">
      <c r="A1056" t="inlineStr">
        <is>
          <t>31-33</t>
        </is>
      </c>
      <c r="B1056" t="inlineStr">
        <is>
          <t>Manufacturing</t>
        </is>
      </c>
      <c r="C1056" t="inlineStr">
        <is>
          <t>11-9051</t>
        </is>
      </c>
      <c r="D1056" t="inlineStr">
        <is>
          <t>Food Service Managers</t>
        </is>
      </c>
      <c r="E1056" t="n">
        <v>1030</v>
      </c>
      <c r="F1056" t="n">
        <v>82010</v>
      </c>
      <c r="G1056">
        <f>IF(OR(E1056="",F1056=""),"",E1056*F1056)</f>
        <v/>
      </c>
      <c r="H1056" s="41">
        <f>IFERROR(XLOOKUP(C1056,'DATA Wharton'!$A$2:$A$785,'DATA Wharton'!$C$2:$C$785),"")</f>
        <v/>
      </c>
      <c r="I1056">
        <f>IF(OR(G1056="",H1056=""),"",G1056)</f>
        <v/>
      </c>
      <c r="J1056">
        <f>IF(OR(I1056="",H1056=""),"",I1056*H1056)</f>
        <v/>
      </c>
      <c r="K1056">
        <f>IF(G1056="","Missing OEWS wage",IF(H1056="","Missing Wharton SOC","Matched"))</f>
        <v/>
      </c>
    </row>
    <row r="1057">
      <c r="A1057" t="inlineStr">
        <is>
          <t>31-33</t>
        </is>
      </c>
      <c r="B1057" t="inlineStr">
        <is>
          <t>Manufacturing</t>
        </is>
      </c>
      <c r="C1057" t="inlineStr">
        <is>
          <t>11-9111</t>
        </is>
      </c>
      <c r="D1057" t="inlineStr">
        <is>
          <t>Medical and Health Services Managers</t>
        </is>
      </c>
      <c r="E1057" t="n">
        <v>2320</v>
      </c>
      <c r="F1057" t="n">
        <v>227030</v>
      </c>
      <c r="G1057">
        <f>IF(OR(E1057="",F1057=""),"",E1057*F1057)</f>
        <v/>
      </c>
      <c r="H1057" s="41">
        <f>IFERROR(XLOOKUP(C1057,'DATA Wharton'!$A$2:$A$785,'DATA Wharton'!$C$2:$C$785),"")</f>
        <v/>
      </c>
      <c r="I1057">
        <f>IF(OR(G1057="",H1057=""),"",G1057)</f>
        <v/>
      </c>
      <c r="J1057">
        <f>IF(OR(I1057="",H1057=""),"",I1057*H1057)</f>
        <v/>
      </c>
      <c r="K1057">
        <f>IF(G1057="","Missing OEWS wage",IF(H1057="","Missing Wharton SOC","Matched"))</f>
        <v/>
      </c>
    </row>
    <row r="1058">
      <c r="A1058" t="inlineStr">
        <is>
          <t>31-33</t>
        </is>
      </c>
      <c r="B1058" t="inlineStr">
        <is>
          <t>Manufacturing</t>
        </is>
      </c>
      <c r="C1058" t="inlineStr">
        <is>
          <t>11-9121</t>
        </is>
      </c>
      <c r="D1058" t="inlineStr">
        <is>
          <t>Natural Sciences Managers</t>
        </is>
      </c>
      <c r="E1058" t="n">
        <v>9270</v>
      </c>
      <c r="F1058" t="n">
        <v>201740</v>
      </c>
      <c r="G1058">
        <f>IF(OR(E1058="",F1058=""),"",E1058*F1058)</f>
        <v/>
      </c>
      <c r="H1058" s="41">
        <f>IFERROR(XLOOKUP(C1058,'DATA Wharton'!$A$2:$A$785,'DATA Wharton'!$C$2:$C$785),"")</f>
        <v/>
      </c>
      <c r="I1058">
        <f>IF(OR(G1058="",H1058=""),"",G1058)</f>
        <v/>
      </c>
      <c r="J1058">
        <f>IF(OR(I1058="",H1058=""),"",I1058*H1058)</f>
        <v/>
      </c>
      <c r="K1058">
        <f>IF(G1058="","Missing OEWS wage",IF(H1058="","Missing Wharton SOC","Matched"))</f>
        <v/>
      </c>
    </row>
    <row r="1059">
      <c r="A1059" t="inlineStr">
        <is>
          <t>31-33</t>
        </is>
      </c>
      <c r="B1059" t="inlineStr">
        <is>
          <t>Manufacturing</t>
        </is>
      </c>
      <c r="C1059" t="inlineStr">
        <is>
          <t>11-9141</t>
        </is>
      </c>
      <c r="D1059" t="inlineStr">
        <is>
          <t>Property, Real Estate, and Community Association Managers</t>
        </is>
      </c>
      <c r="E1059" t="n">
        <v>390</v>
      </c>
      <c r="F1059" t="n">
        <v>145810</v>
      </c>
      <c r="G1059">
        <f>IF(OR(E1059="",F1059=""),"",E1059*F1059)</f>
        <v/>
      </c>
      <c r="H1059" s="41">
        <f>IFERROR(XLOOKUP(C1059,'DATA Wharton'!$A$2:$A$785,'DATA Wharton'!$C$2:$C$785),"")</f>
        <v/>
      </c>
      <c r="I1059">
        <f>IF(OR(G1059="",H1059=""),"",G1059)</f>
        <v/>
      </c>
      <c r="J1059">
        <f>IF(OR(I1059="",H1059=""),"",I1059*H1059)</f>
        <v/>
      </c>
      <c r="K1059">
        <f>IF(G1059="","Missing OEWS wage",IF(H1059="","Missing Wharton SOC","Matched"))</f>
        <v/>
      </c>
    </row>
    <row r="1060">
      <c r="A1060" t="inlineStr">
        <is>
          <t>31-33</t>
        </is>
      </c>
      <c r="B1060" t="inlineStr">
        <is>
          <t>Manufacturing</t>
        </is>
      </c>
      <c r="C1060" t="inlineStr">
        <is>
          <t>11-9161</t>
        </is>
      </c>
      <c r="D1060" t="inlineStr">
        <is>
          <t>Emergency Management Directors</t>
        </is>
      </c>
      <c r="E1060" t="n">
        <v>160</v>
      </c>
      <c r="F1060" t="n">
        <v>132590</v>
      </c>
      <c r="G1060">
        <f>IF(OR(E1060="",F1060=""),"",E1060*F1060)</f>
        <v/>
      </c>
      <c r="H1060" s="41">
        <f>IFERROR(XLOOKUP(C1060,'DATA Wharton'!$A$2:$A$785,'DATA Wharton'!$C$2:$C$785),"")</f>
        <v/>
      </c>
      <c r="I1060">
        <f>IF(OR(G1060="",H1060=""),"",G1060)</f>
        <v/>
      </c>
      <c r="J1060">
        <f>IF(OR(I1060="",H1060=""),"",I1060*H1060)</f>
        <v/>
      </c>
      <c r="K1060">
        <f>IF(G1060="","Missing OEWS wage",IF(H1060="","Missing Wharton SOC","Matched"))</f>
        <v/>
      </c>
    </row>
    <row r="1061">
      <c r="A1061" t="inlineStr">
        <is>
          <t>31-33</t>
        </is>
      </c>
      <c r="B1061" t="inlineStr">
        <is>
          <t>Manufacturing</t>
        </is>
      </c>
      <c r="C1061" t="inlineStr">
        <is>
          <t>11-9179</t>
        </is>
      </c>
      <c r="D1061" t="inlineStr">
        <is>
          <t>Personal Service Managers, All Other</t>
        </is>
      </c>
      <c r="E1061" t="n">
        <v>40</v>
      </c>
      <c r="F1061" t="n">
        <v>76530</v>
      </c>
      <c r="G1061">
        <f>IF(OR(E1061="",F1061=""),"",E1061*F1061)</f>
        <v/>
      </c>
      <c r="H1061" s="41">
        <f>IFERROR(XLOOKUP(C1061,'DATA Wharton'!$A$2:$A$785,'DATA Wharton'!$C$2:$C$785),"")</f>
        <v/>
      </c>
      <c r="I1061">
        <f>IF(OR(G1061="",H1061=""),"",G1061)</f>
        <v/>
      </c>
      <c r="J1061">
        <f>IF(OR(I1061="",H1061=""),"",I1061*H1061)</f>
        <v/>
      </c>
      <c r="K1061">
        <f>IF(G1061="","Missing OEWS wage",IF(H1061="","Missing Wharton SOC","Matched"))</f>
        <v/>
      </c>
    </row>
    <row r="1062">
      <c r="A1062" t="inlineStr">
        <is>
          <t>31-33</t>
        </is>
      </c>
      <c r="B1062" t="inlineStr">
        <is>
          <t>Manufacturing</t>
        </is>
      </c>
      <c r="C1062" t="inlineStr">
        <is>
          <t>11-9199</t>
        </is>
      </c>
      <c r="D1062" t="inlineStr">
        <is>
          <t>Managers, All Other</t>
        </is>
      </c>
      <c r="E1062" t="n">
        <v>45220</v>
      </c>
      <c r="F1062" t="n">
        <v>167640</v>
      </c>
      <c r="G1062">
        <f>IF(OR(E1062="",F1062=""),"",E1062*F1062)</f>
        <v/>
      </c>
      <c r="H1062" s="41">
        <f>IFERROR(XLOOKUP(C1062,'DATA Wharton'!$A$2:$A$785,'DATA Wharton'!$C$2:$C$785),"")</f>
        <v/>
      </c>
      <c r="I1062">
        <f>IF(OR(G1062="",H1062=""),"",G1062)</f>
        <v/>
      </c>
      <c r="J1062">
        <f>IF(OR(I1062="",H1062=""),"",I1062*H1062)</f>
        <v/>
      </c>
      <c r="K1062">
        <f>IF(G1062="","Missing OEWS wage",IF(H1062="","Missing Wharton SOC","Matched"))</f>
        <v/>
      </c>
    </row>
    <row r="1063">
      <c r="A1063" t="inlineStr">
        <is>
          <t>31-33</t>
        </is>
      </c>
      <c r="B1063" t="inlineStr">
        <is>
          <t>Manufacturing</t>
        </is>
      </c>
      <c r="C1063" t="inlineStr">
        <is>
          <t>13-1020</t>
        </is>
      </c>
      <c r="D1063" t="inlineStr">
        <is>
          <t>Buyers and Purchasing Agents</t>
        </is>
      </c>
      <c r="E1063" t="n">
        <v>112200</v>
      </c>
      <c r="F1063" t="n">
        <v>82180</v>
      </c>
      <c r="G1063">
        <f>IF(OR(E1063="",F1063=""),"",E1063*F1063)</f>
        <v/>
      </c>
      <c r="H1063" s="41">
        <f>IFERROR(XLOOKUP(C1063,'DATA Wharton'!$A$2:$A$785,'DATA Wharton'!$C$2:$C$785),"")</f>
        <v/>
      </c>
      <c r="I1063">
        <f>IF(OR(G1063="",H1063=""),"",G1063)</f>
        <v/>
      </c>
      <c r="J1063">
        <f>IF(OR(I1063="",H1063=""),"",I1063*H1063)</f>
        <v/>
      </c>
      <c r="K1063">
        <f>IF(G1063="","Missing OEWS wage",IF(H1063="","Missing Wharton SOC","Matched"))</f>
        <v/>
      </c>
    </row>
    <row r="1064">
      <c r="A1064" t="inlineStr">
        <is>
          <t>31-33</t>
        </is>
      </c>
      <c r="B1064" t="inlineStr">
        <is>
          <t>Manufacturing</t>
        </is>
      </c>
      <c r="C1064" t="inlineStr">
        <is>
          <t>13-1031</t>
        </is>
      </c>
      <c r="D1064" t="inlineStr">
        <is>
          <t>Claims Adjusters, Examiners, and Investigators</t>
        </is>
      </c>
      <c r="E1064" t="n">
        <v>110</v>
      </c>
      <c r="F1064" t="n">
        <v>83270</v>
      </c>
      <c r="G1064">
        <f>IF(OR(E1064="",F1064=""),"",E1064*F1064)</f>
        <v/>
      </c>
      <c r="H1064" s="41">
        <f>IFERROR(XLOOKUP(C1064,'DATA Wharton'!$A$2:$A$785,'DATA Wharton'!$C$2:$C$785),"")</f>
        <v/>
      </c>
      <c r="I1064">
        <f>IF(OR(G1064="",H1064=""),"",G1064)</f>
        <v/>
      </c>
      <c r="J1064">
        <f>IF(OR(I1064="",H1064=""),"",I1064*H1064)</f>
        <v/>
      </c>
      <c r="K1064">
        <f>IF(G1064="","Missing OEWS wage",IF(H1064="","Missing Wharton SOC","Matched"))</f>
        <v/>
      </c>
    </row>
    <row r="1065">
      <c r="A1065" t="inlineStr">
        <is>
          <t>31-33</t>
        </is>
      </c>
      <c r="B1065" t="inlineStr">
        <is>
          <t>Manufacturing</t>
        </is>
      </c>
      <c r="C1065" t="inlineStr">
        <is>
          <t>13-1041</t>
        </is>
      </c>
      <c r="D1065" t="inlineStr">
        <is>
          <t>Compliance Officers</t>
        </is>
      </c>
      <c r="E1065" t="n">
        <v>19770</v>
      </c>
      <c r="F1065" t="n">
        <v>95990</v>
      </c>
      <c r="G1065">
        <f>IF(OR(E1065="",F1065=""),"",E1065*F1065)</f>
        <v/>
      </c>
      <c r="H1065" s="41">
        <f>IFERROR(XLOOKUP(C1065,'DATA Wharton'!$A$2:$A$785,'DATA Wharton'!$C$2:$C$785),"")</f>
        <v/>
      </c>
      <c r="I1065">
        <f>IF(OR(G1065="",H1065=""),"",G1065)</f>
        <v/>
      </c>
      <c r="J1065">
        <f>IF(OR(I1065="",H1065=""),"",I1065*H1065)</f>
        <v/>
      </c>
      <c r="K1065">
        <f>IF(G1065="","Missing OEWS wage",IF(H1065="","Missing Wharton SOC","Matched"))</f>
        <v/>
      </c>
    </row>
    <row r="1066">
      <c r="A1066" t="inlineStr">
        <is>
          <t>31-33</t>
        </is>
      </c>
      <c r="B1066" t="inlineStr">
        <is>
          <t>Manufacturing</t>
        </is>
      </c>
      <c r="C1066" t="inlineStr">
        <is>
          <t>13-1051</t>
        </is>
      </c>
      <c r="D1066" t="inlineStr">
        <is>
          <t>Cost Estimators</t>
        </is>
      </c>
      <c r="E1066" t="n">
        <v>26950</v>
      </c>
      <c r="F1066" t="n">
        <v>80260</v>
      </c>
      <c r="G1066">
        <f>IF(OR(E1066="",F1066=""),"",E1066*F1066)</f>
        <v/>
      </c>
      <c r="H1066" s="41">
        <f>IFERROR(XLOOKUP(C1066,'DATA Wharton'!$A$2:$A$785,'DATA Wharton'!$C$2:$C$785),"")</f>
        <v/>
      </c>
      <c r="I1066">
        <f>IF(OR(G1066="",H1066=""),"",G1066)</f>
        <v/>
      </c>
      <c r="J1066">
        <f>IF(OR(I1066="",H1066=""),"",I1066*H1066)</f>
        <v/>
      </c>
      <c r="K1066">
        <f>IF(G1066="","Missing OEWS wage",IF(H1066="","Missing Wharton SOC","Matched"))</f>
        <v/>
      </c>
    </row>
    <row r="1067">
      <c r="A1067" t="inlineStr">
        <is>
          <t>31-33</t>
        </is>
      </c>
      <c r="B1067" t="inlineStr">
        <is>
          <t>Manufacturing</t>
        </is>
      </c>
      <c r="C1067" t="inlineStr">
        <is>
          <t>13-1071</t>
        </is>
      </c>
      <c r="D1067" t="inlineStr">
        <is>
          <t>Human Resources Specialists</t>
        </is>
      </c>
      <c r="E1067" t="n">
        <v>67120</v>
      </c>
      <c r="F1067" t="n">
        <v>85530</v>
      </c>
      <c r="G1067">
        <f>IF(OR(E1067="",F1067=""),"",E1067*F1067)</f>
        <v/>
      </c>
      <c r="H1067" s="41">
        <f>IFERROR(XLOOKUP(C1067,'DATA Wharton'!$A$2:$A$785,'DATA Wharton'!$C$2:$C$785),"")</f>
        <v/>
      </c>
      <c r="I1067">
        <f>IF(OR(G1067="",H1067=""),"",G1067)</f>
        <v/>
      </c>
      <c r="J1067">
        <f>IF(OR(I1067="",H1067=""),"",I1067*H1067)</f>
        <v/>
      </c>
      <c r="K1067">
        <f>IF(G1067="","Missing OEWS wage",IF(H1067="","Missing Wharton SOC","Matched"))</f>
        <v/>
      </c>
    </row>
    <row r="1068">
      <c r="A1068" t="inlineStr">
        <is>
          <t>31-33</t>
        </is>
      </c>
      <c r="B1068" t="inlineStr">
        <is>
          <t>Manufacturing</t>
        </is>
      </c>
      <c r="C1068" t="inlineStr">
        <is>
          <t>13-1075</t>
        </is>
      </c>
      <c r="D1068" t="inlineStr">
        <is>
          <t>Labor Relations Specialists</t>
        </is>
      </c>
      <c r="E1068" t="n">
        <v>900</v>
      </c>
      <c r="F1068" t="n">
        <v>106720</v>
      </c>
      <c r="G1068">
        <f>IF(OR(E1068="",F1068=""),"",E1068*F1068)</f>
        <v/>
      </c>
      <c r="H1068" s="41">
        <f>IFERROR(XLOOKUP(C1068,'DATA Wharton'!$A$2:$A$785,'DATA Wharton'!$C$2:$C$785),"")</f>
        <v/>
      </c>
      <c r="I1068">
        <f>IF(OR(G1068="",H1068=""),"",G1068)</f>
        <v/>
      </c>
      <c r="J1068">
        <f>IF(OR(I1068="",H1068=""),"",I1068*H1068)</f>
        <v/>
      </c>
      <c r="K1068">
        <f>IF(G1068="","Missing OEWS wage",IF(H1068="","Missing Wharton SOC","Matched"))</f>
        <v/>
      </c>
    </row>
    <row r="1069">
      <c r="A1069" t="inlineStr">
        <is>
          <t>31-33</t>
        </is>
      </c>
      <c r="B1069" t="inlineStr">
        <is>
          <t>Manufacturing</t>
        </is>
      </c>
      <c r="C1069" t="inlineStr">
        <is>
          <t>13-1081</t>
        </is>
      </c>
      <c r="D1069" t="inlineStr">
        <is>
          <t>Logisticians</t>
        </is>
      </c>
      <c r="E1069" t="n">
        <v>56330</v>
      </c>
      <c r="F1069" t="n">
        <v>90670</v>
      </c>
      <c r="G1069">
        <f>IF(OR(E1069="",F1069=""),"",E1069*F1069)</f>
        <v/>
      </c>
      <c r="H1069" s="41">
        <f>IFERROR(XLOOKUP(C1069,'DATA Wharton'!$A$2:$A$785,'DATA Wharton'!$C$2:$C$785),"")</f>
        <v/>
      </c>
      <c r="I1069">
        <f>IF(OR(G1069="",H1069=""),"",G1069)</f>
        <v/>
      </c>
      <c r="J1069">
        <f>IF(OR(I1069="",H1069=""),"",I1069*H1069)</f>
        <v/>
      </c>
      <c r="K1069">
        <f>IF(G1069="","Missing OEWS wage",IF(H1069="","Missing Wharton SOC","Matched"))</f>
        <v/>
      </c>
    </row>
    <row r="1070">
      <c r="A1070" t="inlineStr">
        <is>
          <t>31-33</t>
        </is>
      </c>
      <c r="B1070" t="inlineStr">
        <is>
          <t>Manufacturing</t>
        </is>
      </c>
      <c r="C1070" t="inlineStr">
        <is>
          <t>13-1082</t>
        </is>
      </c>
      <c r="D1070" t="inlineStr">
        <is>
          <t>Project Management Specialists</t>
        </is>
      </c>
      <c r="E1070" t="n">
        <v>79810</v>
      </c>
      <c r="F1070" t="n">
        <v>109920</v>
      </c>
      <c r="G1070">
        <f>IF(OR(E1070="",F1070=""),"",E1070*F1070)</f>
        <v/>
      </c>
      <c r="H1070" s="41">
        <f>IFERROR(XLOOKUP(C1070,'DATA Wharton'!$A$2:$A$785,'DATA Wharton'!$C$2:$C$785),"")</f>
        <v/>
      </c>
      <c r="I1070">
        <f>IF(OR(G1070="",H1070=""),"",G1070)</f>
        <v/>
      </c>
      <c r="J1070">
        <f>IF(OR(I1070="",H1070=""),"",I1070*H1070)</f>
        <v/>
      </c>
      <c r="K1070">
        <f>IF(G1070="","Missing OEWS wage",IF(H1070="","Missing Wharton SOC","Matched"))</f>
        <v/>
      </c>
    </row>
    <row r="1071">
      <c r="A1071" t="inlineStr">
        <is>
          <t>31-33</t>
        </is>
      </c>
      <c r="B1071" t="inlineStr">
        <is>
          <t>Manufacturing</t>
        </is>
      </c>
      <c r="C1071" t="inlineStr">
        <is>
          <t>13-1111</t>
        </is>
      </c>
      <c r="D1071" t="inlineStr">
        <is>
          <t>Management Analysts</t>
        </is>
      </c>
      <c r="E1071" t="n">
        <v>22140</v>
      </c>
      <c r="F1071" t="n">
        <v>116290</v>
      </c>
      <c r="G1071">
        <f>IF(OR(E1071="",F1071=""),"",E1071*F1071)</f>
        <v/>
      </c>
      <c r="H1071" s="41">
        <f>IFERROR(XLOOKUP(C1071,'DATA Wharton'!$A$2:$A$785,'DATA Wharton'!$C$2:$C$785),"")</f>
        <v/>
      </c>
      <c r="I1071">
        <f>IF(OR(G1071="",H1071=""),"",G1071)</f>
        <v/>
      </c>
      <c r="J1071">
        <f>IF(OR(I1071="",H1071=""),"",I1071*H1071)</f>
        <v/>
      </c>
      <c r="K1071">
        <f>IF(G1071="","Missing OEWS wage",IF(H1071="","Missing Wharton SOC","Matched"))</f>
        <v/>
      </c>
    </row>
    <row r="1072">
      <c r="A1072" t="inlineStr">
        <is>
          <t>31-33</t>
        </is>
      </c>
      <c r="B1072" t="inlineStr">
        <is>
          <t>Manufacturing</t>
        </is>
      </c>
      <c r="C1072" t="inlineStr">
        <is>
          <t>13-1121</t>
        </is>
      </c>
      <c r="D1072" t="inlineStr">
        <is>
          <t>Meeting, Convention, and Event Planners</t>
        </is>
      </c>
      <c r="E1072" t="n">
        <v>3030</v>
      </c>
      <c r="F1072" t="n">
        <v>64480</v>
      </c>
      <c r="G1072">
        <f>IF(OR(E1072="",F1072=""),"",E1072*F1072)</f>
        <v/>
      </c>
      <c r="H1072" s="41">
        <f>IFERROR(XLOOKUP(C1072,'DATA Wharton'!$A$2:$A$785,'DATA Wharton'!$C$2:$C$785),"")</f>
        <v/>
      </c>
      <c r="I1072">
        <f>IF(OR(G1072="",H1072=""),"",G1072)</f>
        <v/>
      </c>
      <c r="J1072">
        <f>IF(OR(I1072="",H1072=""),"",I1072*H1072)</f>
        <v/>
      </c>
      <c r="K1072">
        <f>IF(G1072="","Missing OEWS wage",IF(H1072="","Missing Wharton SOC","Matched"))</f>
        <v/>
      </c>
    </row>
    <row r="1073">
      <c r="A1073" t="inlineStr">
        <is>
          <t>31-33</t>
        </is>
      </c>
      <c r="B1073" t="inlineStr">
        <is>
          <t>Manufacturing</t>
        </is>
      </c>
      <c r="C1073" t="inlineStr">
        <is>
          <t>13-1131</t>
        </is>
      </c>
      <c r="D1073" t="inlineStr">
        <is>
          <t>Fundraisers</t>
        </is>
      </c>
      <c r="E1073" t="n">
        <v>100</v>
      </c>
      <c r="F1073" t="n">
        <v>83970</v>
      </c>
      <c r="G1073">
        <f>IF(OR(E1073="",F1073=""),"",E1073*F1073)</f>
        <v/>
      </c>
      <c r="H1073" s="41">
        <f>IFERROR(XLOOKUP(C1073,'DATA Wharton'!$A$2:$A$785,'DATA Wharton'!$C$2:$C$785),"")</f>
        <v/>
      </c>
      <c r="I1073">
        <f>IF(OR(G1073="",H1073=""),"",G1073)</f>
        <v/>
      </c>
      <c r="J1073">
        <f>IF(OR(I1073="",H1073=""),"",I1073*H1073)</f>
        <v/>
      </c>
      <c r="K1073">
        <f>IF(G1073="","Missing OEWS wage",IF(H1073="","Missing Wharton SOC","Matched"))</f>
        <v/>
      </c>
    </row>
    <row r="1074">
      <c r="A1074" t="inlineStr">
        <is>
          <t>31-33</t>
        </is>
      </c>
      <c r="B1074" t="inlineStr">
        <is>
          <t>Manufacturing</t>
        </is>
      </c>
      <c r="C1074" t="inlineStr">
        <is>
          <t>13-1141</t>
        </is>
      </c>
      <c r="D1074" t="inlineStr">
        <is>
          <t>Compensation, Benefits, and Job Analysis Specialists</t>
        </is>
      </c>
      <c r="E1074" t="n">
        <v>3900</v>
      </c>
      <c r="F1074" t="n">
        <v>92350</v>
      </c>
      <c r="G1074">
        <f>IF(OR(E1074="",F1074=""),"",E1074*F1074)</f>
        <v/>
      </c>
      <c r="H1074" s="41">
        <f>IFERROR(XLOOKUP(C1074,'DATA Wharton'!$A$2:$A$785,'DATA Wharton'!$C$2:$C$785),"")</f>
        <v/>
      </c>
      <c r="I1074">
        <f>IF(OR(G1074="",H1074=""),"",G1074)</f>
        <v/>
      </c>
      <c r="J1074">
        <f>IF(OR(I1074="",H1074=""),"",I1074*H1074)</f>
        <v/>
      </c>
      <c r="K1074">
        <f>IF(G1074="","Missing OEWS wage",IF(H1074="","Missing Wharton SOC","Matched"))</f>
        <v/>
      </c>
    </row>
    <row r="1075">
      <c r="A1075" t="inlineStr">
        <is>
          <t>31-33</t>
        </is>
      </c>
      <c r="B1075" t="inlineStr">
        <is>
          <t>Manufacturing</t>
        </is>
      </c>
      <c r="C1075" t="inlineStr">
        <is>
          <t>13-1151</t>
        </is>
      </c>
      <c r="D1075" t="inlineStr">
        <is>
          <t>Training and Development Specialists</t>
        </is>
      </c>
      <c r="E1075" t="n">
        <v>32690</v>
      </c>
      <c r="F1075" t="n">
        <v>74940</v>
      </c>
      <c r="G1075">
        <f>IF(OR(E1075="",F1075=""),"",E1075*F1075)</f>
        <v/>
      </c>
      <c r="H1075" s="41">
        <f>IFERROR(XLOOKUP(C1075,'DATA Wharton'!$A$2:$A$785,'DATA Wharton'!$C$2:$C$785),"")</f>
        <v/>
      </c>
      <c r="I1075">
        <f>IF(OR(G1075="",H1075=""),"",G1075)</f>
        <v/>
      </c>
      <c r="J1075">
        <f>IF(OR(I1075="",H1075=""),"",I1075*H1075)</f>
        <v/>
      </c>
      <c r="K1075">
        <f>IF(G1075="","Missing OEWS wage",IF(H1075="","Missing Wharton SOC","Matched"))</f>
        <v/>
      </c>
    </row>
    <row r="1076">
      <c r="A1076" t="inlineStr">
        <is>
          <t>31-33</t>
        </is>
      </c>
      <c r="B1076" t="inlineStr">
        <is>
          <t>Manufacturing</t>
        </is>
      </c>
      <c r="C1076" t="inlineStr">
        <is>
          <t>13-1161</t>
        </is>
      </c>
      <c r="D1076" t="inlineStr">
        <is>
          <t>Market Research Analysts and Marketing Specialists</t>
        </is>
      </c>
      <c r="E1076" t="n">
        <v>53160</v>
      </c>
      <c r="F1076" t="n">
        <v>95190</v>
      </c>
      <c r="G1076">
        <f>IF(OR(E1076="",F1076=""),"",E1076*F1076)</f>
        <v/>
      </c>
      <c r="H1076" s="41">
        <f>IFERROR(XLOOKUP(C1076,'DATA Wharton'!$A$2:$A$785,'DATA Wharton'!$C$2:$C$785),"")</f>
        <v/>
      </c>
      <c r="I1076">
        <f>IF(OR(G1076="",H1076=""),"",G1076)</f>
        <v/>
      </c>
      <c r="J1076">
        <f>IF(OR(I1076="",H1076=""),"",I1076*H1076)</f>
        <v/>
      </c>
      <c r="K1076">
        <f>IF(G1076="","Missing OEWS wage",IF(H1076="","Missing Wharton SOC","Matched"))</f>
        <v/>
      </c>
    </row>
    <row r="1077">
      <c r="A1077" t="inlineStr">
        <is>
          <t>31-33</t>
        </is>
      </c>
      <c r="B1077" t="inlineStr">
        <is>
          <t>Manufacturing</t>
        </is>
      </c>
      <c r="C1077" t="inlineStr">
        <is>
          <t>13-1199</t>
        </is>
      </c>
      <c r="D1077" t="inlineStr">
        <is>
          <t>Business Operations Specialists, All Other</t>
        </is>
      </c>
      <c r="E1077" t="n">
        <v>66780</v>
      </c>
      <c r="F1077" t="n">
        <v>110650</v>
      </c>
      <c r="G1077">
        <f>IF(OR(E1077="",F1077=""),"",E1077*F1077)</f>
        <v/>
      </c>
      <c r="H1077" s="41">
        <f>IFERROR(XLOOKUP(C1077,'DATA Wharton'!$A$2:$A$785,'DATA Wharton'!$C$2:$C$785),"")</f>
        <v/>
      </c>
      <c r="I1077">
        <f>IF(OR(G1077="",H1077=""),"",G1077)</f>
        <v/>
      </c>
      <c r="J1077">
        <f>IF(OR(I1077="",H1077=""),"",I1077*H1077)</f>
        <v/>
      </c>
      <c r="K1077">
        <f>IF(G1077="","Missing OEWS wage",IF(H1077="","Missing Wharton SOC","Matched"))</f>
        <v/>
      </c>
    </row>
    <row r="1078">
      <c r="A1078" t="inlineStr">
        <is>
          <t>31-33</t>
        </is>
      </c>
      <c r="B1078" t="inlineStr">
        <is>
          <t>Manufacturing</t>
        </is>
      </c>
      <c r="C1078" t="inlineStr">
        <is>
          <t>13-2011</t>
        </is>
      </c>
      <c r="D1078" t="inlineStr">
        <is>
          <t>Accountants and Auditors</t>
        </is>
      </c>
      <c r="E1078" t="n">
        <v>90380</v>
      </c>
      <c r="F1078" t="n">
        <v>95040</v>
      </c>
      <c r="G1078">
        <f>IF(OR(E1078="",F1078=""),"",E1078*F1078)</f>
        <v/>
      </c>
      <c r="H1078" s="41">
        <f>IFERROR(XLOOKUP(C1078,'DATA Wharton'!$A$2:$A$785,'DATA Wharton'!$C$2:$C$785),"")</f>
        <v/>
      </c>
      <c r="I1078">
        <f>IF(OR(G1078="",H1078=""),"",G1078)</f>
        <v/>
      </c>
      <c r="J1078">
        <f>IF(OR(I1078="",H1078=""),"",I1078*H1078)</f>
        <v/>
      </c>
      <c r="K1078">
        <f>IF(G1078="","Missing OEWS wage",IF(H1078="","Missing Wharton SOC","Matched"))</f>
        <v/>
      </c>
    </row>
    <row r="1079">
      <c r="A1079" t="inlineStr">
        <is>
          <t>31-33</t>
        </is>
      </c>
      <c r="B1079" t="inlineStr">
        <is>
          <t>Manufacturing</t>
        </is>
      </c>
      <c r="C1079" t="inlineStr">
        <is>
          <t>13-2020</t>
        </is>
      </c>
      <c r="D1079" t="inlineStr">
        <is>
          <t>Property Appraisers and Assessors</t>
        </is>
      </c>
      <c r="E1079" t="n">
        <v>30</v>
      </c>
      <c r="F1079" t="n">
        <v>88100</v>
      </c>
      <c r="G1079">
        <f>IF(OR(E1079="",F1079=""),"",E1079*F1079)</f>
        <v/>
      </c>
      <c r="H1079" s="41">
        <f>IFERROR(XLOOKUP(C1079,'DATA Wharton'!$A$2:$A$785,'DATA Wharton'!$C$2:$C$785),"")</f>
        <v/>
      </c>
      <c r="I1079">
        <f>IF(OR(G1079="",H1079=""),"",G1079)</f>
        <v/>
      </c>
      <c r="J1079">
        <f>IF(OR(I1079="",H1079=""),"",I1079*H1079)</f>
        <v/>
      </c>
      <c r="K1079">
        <f>IF(G1079="","Missing OEWS wage",IF(H1079="","Missing Wharton SOC","Matched"))</f>
        <v/>
      </c>
    </row>
    <row r="1080">
      <c r="A1080" t="inlineStr">
        <is>
          <t>31-33</t>
        </is>
      </c>
      <c r="B1080" t="inlineStr">
        <is>
          <t>Manufacturing</t>
        </is>
      </c>
      <c r="C1080" t="inlineStr">
        <is>
          <t>13-2031</t>
        </is>
      </c>
      <c r="D1080" t="inlineStr">
        <is>
          <t>Budget Analysts</t>
        </is>
      </c>
      <c r="E1080" t="n">
        <v>1820</v>
      </c>
      <c r="F1080" t="n">
        <v>98230</v>
      </c>
      <c r="G1080">
        <f>IF(OR(E1080="",F1080=""),"",E1080*F1080)</f>
        <v/>
      </c>
      <c r="H1080" s="41">
        <f>IFERROR(XLOOKUP(C1080,'DATA Wharton'!$A$2:$A$785,'DATA Wharton'!$C$2:$C$785),"")</f>
        <v/>
      </c>
      <c r="I1080">
        <f>IF(OR(G1080="",H1080=""),"",G1080)</f>
        <v/>
      </c>
      <c r="J1080">
        <f>IF(OR(I1080="",H1080=""),"",I1080*H1080)</f>
        <v/>
      </c>
      <c r="K1080">
        <f>IF(G1080="","Missing OEWS wage",IF(H1080="","Missing Wharton SOC","Matched"))</f>
        <v/>
      </c>
    </row>
    <row r="1081">
      <c r="A1081" t="inlineStr">
        <is>
          <t>31-33</t>
        </is>
      </c>
      <c r="B1081" t="inlineStr">
        <is>
          <t>Manufacturing</t>
        </is>
      </c>
      <c r="C1081" t="inlineStr">
        <is>
          <t>13-2041</t>
        </is>
      </c>
      <c r="D1081" t="inlineStr">
        <is>
          <t>Credit Analysts</t>
        </is>
      </c>
      <c r="E1081" t="n">
        <v>1120</v>
      </c>
      <c r="F1081" t="n">
        <v>73050</v>
      </c>
      <c r="G1081">
        <f>IF(OR(E1081="",F1081=""),"",E1081*F1081)</f>
        <v/>
      </c>
      <c r="H1081" s="41">
        <f>IFERROR(XLOOKUP(C1081,'DATA Wharton'!$A$2:$A$785,'DATA Wharton'!$C$2:$C$785),"")</f>
        <v/>
      </c>
      <c r="I1081">
        <f>IF(OR(G1081="",H1081=""),"",G1081)</f>
        <v/>
      </c>
      <c r="J1081">
        <f>IF(OR(I1081="",H1081=""),"",I1081*H1081)</f>
        <v/>
      </c>
      <c r="K1081">
        <f>IF(G1081="","Missing OEWS wage",IF(H1081="","Missing Wharton SOC","Matched"))</f>
        <v/>
      </c>
    </row>
    <row r="1082">
      <c r="A1082" t="inlineStr">
        <is>
          <t>31-33</t>
        </is>
      </c>
      <c r="B1082" t="inlineStr">
        <is>
          <t>Manufacturing</t>
        </is>
      </c>
      <c r="C1082" t="inlineStr">
        <is>
          <t>13-2051</t>
        </is>
      </c>
      <c r="D1082" t="inlineStr">
        <is>
          <t>Financial and Investment Analysts</t>
        </is>
      </c>
      <c r="E1082" t="n">
        <v>16190</v>
      </c>
      <c r="F1082" t="n">
        <v>106700</v>
      </c>
      <c r="G1082">
        <f>IF(OR(E1082="",F1082=""),"",E1082*F1082)</f>
        <v/>
      </c>
      <c r="H1082" s="41">
        <f>IFERROR(XLOOKUP(C1082,'DATA Wharton'!$A$2:$A$785,'DATA Wharton'!$C$2:$C$785),"")</f>
        <v/>
      </c>
      <c r="I1082">
        <f>IF(OR(G1082="",H1082=""),"",G1082)</f>
        <v/>
      </c>
      <c r="J1082">
        <f>IF(OR(I1082="",H1082=""),"",I1082*H1082)</f>
        <v/>
      </c>
      <c r="K1082">
        <f>IF(G1082="","Missing OEWS wage",IF(H1082="","Missing Wharton SOC","Matched"))</f>
        <v/>
      </c>
    </row>
    <row r="1083">
      <c r="A1083" t="inlineStr">
        <is>
          <t>31-33</t>
        </is>
      </c>
      <c r="B1083" t="inlineStr">
        <is>
          <t>Manufacturing</t>
        </is>
      </c>
      <c r="C1083" t="inlineStr">
        <is>
          <t>13-2054</t>
        </is>
      </c>
      <c r="D1083" t="inlineStr">
        <is>
          <t>Financial Risk Specialists</t>
        </is>
      </c>
      <c r="E1083" t="n">
        <v>450</v>
      </c>
      <c r="F1083" t="n">
        <v>122910</v>
      </c>
      <c r="G1083">
        <f>IF(OR(E1083="",F1083=""),"",E1083*F1083)</f>
        <v/>
      </c>
      <c r="H1083" s="41">
        <f>IFERROR(XLOOKUP(C1083,'DATA Wharton'!$A$2:$A$785,'DATA Wharton'!$C$2:$C$785),"")</f>
        <v/>
      </c>
      <c r="I1083">
        <f>IF(OR(G1083="",H1083=""),"",G1083)</f>
        <v/>
      </c>
      <c r="J1083">
        <f>IF(OR(I1083="",H1083=""),"",I1083*H1083)</f>
        <v/>
      </c>
      <c r="K1083">
        <f>IF(G1083="","Missing OEWS wage",IF(H1083="","Missing Wharton SOC","Matched"))</f>
        <v/>
      </c>
    </row>
    <row r="1084">
      <c r="A1084" t="inlineStr">
        <is>
          <t>31-33</t>
        </is>
      </c>
      <c r="B1084" t="inlineStr">
        <is>
          <t>Manufacturing</t>
        </is>
      </c>
      <c r="C1084" t="inlineStr">
        <is>
          <t>13-2061</t>
        </is>
      </c>
      <c r="D1084" t="inlineStr">
        <is>
          <t>Financial Examiners</t>
        </is>
      </c>
      <c r="E1084" t="n">
        <v>30</v>
      </c>
      <c r="F1084" t="n">
        <v>117040</v>
      </c>
      <c r="G1084">
        <f>IF(OR(E1084="",F1084=""),"",E1084*F1084)</f>
        <v/>
      </c>
      <c r="H1084" s="41">
        <f>IFERROR(XLOOKUP(C1084,'DATA Wharton'!$A$2:$A$785,'DATA Wharton'!$C$2:$C$785),"")</f>
        <v/>
      </c>
      <c r="I1084">
        <f>IF(OR(G1084="",H1084=""),"",G1084)</f>
        <v/>
      </c>
      <c r="J1084">
        <f>IF(OR(I1084="",H1084=""),"",I1084*H1084)</f>
        <v/>
      </c>
      <c r="K1084">
        <f>IF(G1084="","Missing OEWS wage",IF(H1084="","Missing Wharton SOC","Matched"))</f>
        <v/>
      </c>
    </row>
    <row r="1085">
      <c r="A1085" t="inlineStr">
        <is>
          <t>31-33</t>
        </is>
      </c>
      <c r="B1085" t="inlineStr">
        <is>
          <t>Manufacturing</t>
        </is>
      </c>
      <c r="C1085" t="inlineStr">
        <is>
          <t>13-2072</t>
        </is>
      </c>
      <c r="D1085" t="inlineStr">
        <is>
          <t>Loan Officers</t>
        </is>
      </c>
      <c r="F1085" t="n">
        <v>83060</v>
      </c>
      <c r="G1085">
        <f>IF(OR(E1085="",F1085=""),"",E1085*F1085)</f>
        <v/>
      </c>
      <c r="H1085" s="41">
        <f>IFERROR(XLOOKUP(C1085,'DATA Wharton'!$A$2:$A$785,'DATA Wharton'!$C$2:$C$785),"")</f>
        <v/>
      </c>
      <c r="I1085">
        <f>IF(OR(G1085="",H1085=""),"",G1085)</f>
        <v/>
      </c>
      <c r="J1085">
        <f>IF(OR(I1085="",H1085=""),"",I1085*H1085)</f>
        <v/>
      </c>
      <c r="K1085">
        <f>IF(G1085="","Missing OEWS wage",IF(H1085="","Missing Wharton SOC","Matched"))</f>
        <v/>
      </c>
    </row>
    <row r="1086">
      <c r="A1086" t="inlineStr">
        <is>
          <t>31-33</t>
        </is>
      </c>
      <c r="B1086" t="inlineStr">
        <is>
          <t>Manufacturing</t>
        </is>
      </c>
      <c r="C1086" t="inlineStr">
        <is>
          <t>13-2099</t>
        </is>
      </c>
      <c r="D1086" t="inlineStr">
        <is>
          <t>Financial Specialists, All Other</t>
        </is>
      </c>
      <c r="E1086" t="n">
        <v>2220</v>
      </c>
      <c r="F1086" t="n">
        <v>105610</v>
      </c>
      <c r="G1086">
        <f>IF(OR(E1086="",F1086=""),"",E1086*F1086)</f>
        <v/>
      </c>
      <c r="H1086" s="41">
        <f>IFERROR(XLOOKUP(C1086,'DATA Wharton'!$A$2:$A$785,'DATA Wharton'!$C$2:$C$785),"")</f>
        <v/>
      </c>
      <c r="I1086">
        <f>IF(OR(G1086="",H1086=""),"",G1086)</f>
        <v/>
      </c>
      <c r="J1086">
        <f>IF(OR(I1086="",H1086=""),"",I1086*H1086)</f>
        <v/>
      </c>
      <c r="K1086">
        <f>IF(G1086="","Missing OEWS wage",IF(H1086="","Missing Wharton SOC","Matched"))</f>
        <v/>
      </c>
    </row>
    <row r="1087">
      <c r="A1087" t="inlineStr">
        <is>
          <t>31-33</t>
        </is>
      </c>
      <c r="B1087" t="inlineStr">
        <is>
          <t>Manufacturing</t>
        </is>
      </c>
      <c r="C1087" t="inlineStr">
        <is>
          <t>15-1211</t>
        </is>
      </c>
      <c r="D1087" t="inlineStr">
        <is>
          <t>Computer Systems Analysts</t>
        </is>
      </c>
      <c r="E1087" t="n">
        <v>23870</v>
      </c>
      <c r="F1087" t="n">
        <v>118200</v>
      </c>
      <c r="G1087">
        <f>IF(OR(E1087="",F1087=""),"",E1087*F1087)</f>
        <v/>
      </c>
      <c r="H1087" s="41">
        <f>IFERROR(XLOOKUP(C1087,'DATA Wharton'!$A$2:$A$785,'DATA Wharton'!$C$2:$C$785),"")</f>
        <v/>
      </c>
      <c r="I1087">
        <f>IF(OR(G1087="",H1087=""),"",G1087)</f>
        <v/>
      </c>
      <c r="J1087">
        <f>IF(OR(I1087="",H1087=""),"",I1087*H1087)</f>
        <v/>
      </c>
      <c r="K1087">
        <f>IF(G1087="","Missing OEWS wage",IF(H1087="","Missing Wharton SOC","Matched"))</f>
        <v/>
      </c>
    </row>
    <row r="1088">
      <c r="A1088" t="inlineStr">
        <is>
          <t>31-33</t>
        </is>
      </c>
      <c r="B1088" t="inlineStr">
        <is>
          <t>Manufacturing</t>
        </is>
      </c>
      <c r="C1088" t="inlineStr">
        <is>
          <t>15-1212</t>
        </is>
      </c>
      <c r="D1088" t="inlineStr">
        <is>
          <t>Information Security Analysts</t>
        </is>
      </c>
      <c r="E1088" t="n">
        <v>9870</v>
      </c>
      <c r="F1088" t="n">
        <v>132510</v>
      </c>
      <c r="G1088">
        <f>IF(OR(E1088="",F1088=""),"",E1088*F1088)</f>
        <v/>
      </c>
      <c r="H1088" s="41">
        <f>IFERROR(XLOOKUP(C1088,'DATA Wharton'!$A$2:$A$785,'DATA Wharton'!$C$2:$C$785),"")</f>
        <v/>
      </c>
      <c r="I1088">
        <f>IF(OR(G1088="",H1088=""),"",G1088)</f>
        <v/>
      </c>
      <c r="J1088">
        <f>IF(OR(I1088="",H1088=""),"",I1088*H1088)</f>
        <v/>
      </c>
      <c r="K1088">
        <f>IF(G1088="","Missing OEWS wage",IF(H1088="","Missing Wharton SOC","Matched"))</f>
        <v/>
      </c>
    </row>
    <row r="1089">
      <c r="A1089" t="inlineStr">
        <is>
          <t>31-33</t>
        </is>
      </c>
      <c r="B1089" t="inlineStr">
        <is>
          <t>Manufacturing</t>
        </is>
      </c>
      <c r="C1089" t="inlineStr">
        <is>
          <t>15-1221</t>
        </is>
      </c>
      <c r="D1089" t="inlineStr">
        <is>
          <t>Computer and Information Research Scientists</t>
        </is>
      </c>
      <c r="E1089" t="n">
        <v>1680</v>
      </c>
      <c r="F1089" t="n">
        <v>199840</v>
      </c>
      <c r="G1089">
        <f>IF(OR(E1089="",F1089=""),"",E1089*F1089)</f>
        <v/>
      </c>
      <c r="H1089" s="41">
        <f>IFERROR(XLOOKUP(C1089,'DATA Wharton'!$A$2:$A$785,'DATA Wharton'!$C$2:$C$785),"")</f>
        <v/>
      </c>
      <c r="I1089">
        <f>IF(OR(G1089="",H1089=""),"",G1089)</f>
        <v/>
      </c>
      <c r="J1089">
        <f>IF(OR(I1089="",H1089=""),"",I1089*H1089)</f>
        <v/>
      </c>
      <c r="K1089">
        <f>IF(G1089="","Missing OEWS wage",IF(H1089="","Missing Wharton SOC","Matched"))</f>
        <v/>
      </c>
    </row>
    <row r="1090">
      <c r="A1090" t="inlineStr">
        <is>
          <t>31-33</t>
        </is>
      </c>
      <c r="B1090" t="inlineStr">
        <is>
          <t>Manufacturing</t>
        </is>
      </c>
      <c r="C1090" t="inlineStr">
        <is>
          <t>15-1231</t>
        </is>
      </c>
      <c r="D1090" t="inlineStr">
        <is>
          <t>Computer Network Support Specialists</t>
        </is>
      </c>
      <c r="E1090" t="n">
        <v>6180</v>
      </c>
      <c r="F1090" t="n">
        <v>85240</v>
      </c>
      <c r="G1090">
        <f>IF(OR(E1090="",F1090=""),"",E1090*F1090)</f>
        <v/>
      </c>
      <c r="H1090" s="41">
        <f>IFERROR(XLOOKUP(C1090,'DATA Wharton'!$A$2:$A$785,'DATA Wharton'!$C$2:$C$785),"")</f>
        <v/>
      </c>
      <c r="I1090">
        <f>IF(OR(G1090="",H1090=""),"",G1090)</f>
        <v/>
      </c>
      <c r="J1090">
        <f>IF(OR(I1090="",H1090=""),"",I1090*H1090)</f>
        <v/>
      </c>
      <c r="K1090">
        <f>IF(G1090="","Missing OEWS wage",IF(H1090="","Missing Wharton SOC","Matched"))</f>
        <v/>
      </c>
    </row>
    <row r="1091">
      <c r="A1091" t="inlineStr">
        <is>
          <t>31-33</t>
        </is>
      </c>
      <c r="B1091" t="inlineStr">
        <is>
          <t>Manufacturing</t>
        </is>
      </c>
      <c r="C1091" t="inlineStr">
        <is>
          <t>15-1232</t>
        </is>
      </c>
      <c r="D1091" t="inlineStr">
        <is>
          <t>Computer User Support Specialists</t>
        </is>
      </c>
      <c r="E1091" t="n">
        <v>31700</v>
      </c>
      <c r="F1091" t="n">
        <v>72210</v>
      </c>
      <c r="G1091">
        <f>IF(OR(E1091="",F1091=""),"",E1091*F1091)</f>
        <v/>
      </c>
      <c r="H1091" s="41">
        <f>IFERROR(XLOOKUP(C1091,'DATA Wharton'!$A$2:$A$785,'DATA Wharton'!$C$2:$C$785),"")</f>
        <v/>
      </c>
      <c r="I1091">
        <f>IF(OR(G1091="",H1091=""),"",G1091)</f>
        <v/>
      </c>
      <c r="J1091">
        <f>IF(OR(I1091="",H1091=""),"",I1091*H1091)</f>
        <v/>
      </c>
      <c r="K1091">
        <f>IF(G1091="","Missing OEWS wage",IF(H1091="","Missing Wharton SOC","Matched"))</f>
        <v/>
      </c>
    </row>
    <row r="1092">
      <c r="A1092" t="inlineStr">
        <is>
          <t>31-33</t>
        </is>
      </c>
      <c r="B1092" t="inlineStr">
        <is>
          <t>Manufacturing</t>
        </is>
      </c>
      <c r="C1092" t="inlineStr">
        <is>
          <t>15-1241</t>
        </is>
      </c>
      <c r="D1092" t="inlineStr">
        <is>
          <t>Computer Network Architects</t>
        </is>
      </c>
      <c r="E1092" t="n">
        <v>7480</v>
      </c>
      <c r="F1092" t="n">
        <v>142540</v>
      </c>
      <c r="G1092">
        <f>IF(OR(E1092="",F1092=""),"",E1092*F1092)</f>
        <v/>
      </c>
      <c r="H1092" s="41">
        <f>IFERROR(XLOOKUP(C1092,'DATA Wharton'!$A$2:$A$785,'DATA Wharton'!$C$2:$C$785),"")</f>
        <v/>
      </c>
      <c r="I1092">
        <f>IF(OR(G1092="",H1092=""),"",G1092)</f>
        <v/>
      </c>
      <c r="J1092">
        <f>IF(OR(I1092="",H1092=""),"",I1092*H1092)</f>
        <v/>
      </c>
      <c r="K1092">
        <f>IF(G1092="","Missing OEWS wage",IF(H1092="","Missing Wharton SOC","Matched"))</f>
        <v/>
      </c>
    </row>
    <row r="1093">
      <c r="A1093" t="inlineStr">
        <is>
          <t>31-33</t>
        </is>
      </c>
      <c r="B1093" t="inlineStr">
        <is>
          <t>Manufacturing</t>
        </is>
      </c>
      <c r="C1093" t="inlineStr">
        <is>
          <t>15-1242</t>
        </is>
      </c>
      <c r="D1093" t="inlineStr">
        <is>
          <t>Database Administrators</t>
        </is>
      </c>
      <c r="E1093" t="n">
        <v>2920</v>
      </c>
      <c r="F1093" t="n">
        <v>105760</v>
      </c>
      <c r="G1093">
        <f>IF(OR(E1093="",F1093=""),"",E1093*F1093)</f>
        <v/>
      </c>
      <c r="H1093" s="41">
        <f>IFERROR(XLOOKUP(C1093,'DATA Wharton'!$A$2:$A$785,'DATA Wharton'!$C$2:$C$785),"")</f>
        <v/>
      </c>
      <c r="I1093">
        <f>IF(OR(G1093="",H1093=""),"",G1093)</f>
        <v/>
      </c>
      <c r="J1093">
        <f>IF(OR(I1093="",H1093=""),"",I1093*H1093)</f>
        <v/>
      </c>
      <c r="K1093">
        <f>IF(G1093="","Missing OEWS wage",IF(H1093="","Missing Wharton SOC","Matched"))</f>
        <v/>
      </c>
    </row>
    <row r="1094">
      <c r="A1094" t="inlineStr">
        <is>
          <t>31-33</t>
        </is>
      </c>
      <c r="B1094" t="inlineStr">
        <is>
          <t>Manufacturing</t>
        </is>
      </c>
      <c r="C1094" t="inlineStr">
        <is>
          <t>15-1243</t>
        </is>
      </c>
      <c r="D1094" t="inlineStr">
        <is>
          <t>Database Architects</t>
        </is>
      </c>
      <c r="E1094" t="n">
        <v>1630</v>
      </c>
      <c r="F1094" t="n">
        <v>139720</v>
      </c>
      <c r="G1094">
        <f>IF(OR(E1094="",F1094=""),"",E1094*F1094)</f>
        <v/>
      </c>
      <c r="H1094" s="41">
        <f>IFERROR(XLOOKUP(C1094,'DATA Wharton'!$A$2:$A$785,'DATA Wharton'!$C$2:$C$785),"")</f>
        <v/>
      </c>
      <c r="I1094">
        <f>IF(OR(G1094="",H1094=""),"",G1094)</f>
        <v/>
      </c>
      <c r="J1094">
        <f>IF(OR(I1094="",H1094=""),"",I1094*H1094)</f>
        <v/>
      </c>
      <c r="K1094">
        <f>IF(G1094="","Missing OEWS wage",IF(H1094="","Missing Wharton SOC","Matched"))</f>
        <v/>
      </c>
    </row>
    <row r="1095">
      <c r="A1095" t="inlineStr">
        <is>
          <t>31-33</t>
        </is>
      </c>
      <c r="B1095" t="inlineStr">
        <is>
          <t>Manufacturing</t>
        </is>
      </c>
      <c r="C1095" t="inlineStr">
        <is>
          <t>15-1244</t>
        </is>
      </c>
      <c r="D1095" t="inlineStr">
        <is>
          <t>Network and Computer Systems Administrators</t>
        </is>
      </c>
      <c r="E1095" t="n">
        <v>21100</v>
      </c>
      <c r="F1095" t="n">
        <v>105220</v>
      </c>
      <c r="G1095">
        <f>IF(OR(E1095="",F1095=""),"",E1095*F1095)</f>
        <v/>
      </c>
      <c r="H1095" s="41">
        <f>IFERROR(XLOOKUP(C1095,'DATA Wharton'!$A$2:$A$785,'DATA Wharton'!$C$2:$C$785),"")</f>
        <v/>
      </c>
      <c r="I1095">
        <f>IF(OR(G1095="",H1095=""),"",G1095)</f>
        <v/>
      </c>
      <c r="J1095">
        <f>IF(OR(I1095="",H1095=""),"",I1095*H1095)</f>
        <v/>
      </c>
      <c r="K1095">
        <f>IF(G1095="","Missing OEWS wage",IF(H1095="","Missing Wharton SOC","Matched"))</f>
        <v/>
      </c>
    </row>
    <row r="1096">
      <c r="A1096" t="inlineStr">
        <is>
          <t>31-33</t>
        </is>
      </c>
      <c r="B1096" t="inlineStr">
        <is>
          <t>Manufacturing</t>
        </is>
      </c>
      <c r="C1096" t="inlineStr">
        <is>
          <t>15-1251</t>
        </is>
      </c>
      <c r="D1096" t="inlineStr">
        <is>
          <t>Computer Programmers</t>
        </is>
      </c>
      <c r="E1096" t="n">
        <v>7360</v>
      </c>
      <c r="F1096" t="n">
        <v>105260</v>
      </c>
      <c r="G1096">
        <f>IF(OR(E1096="",F1096=""),"",E1096*F1096)</f>
        <v/>
      </c>
      <c r="H1096" s="41">
        <f>IFERROR(XLOOKUP(C1096,'DATA Wharton'!$A$2:$A$785,'DATA Wharton'!$C$2:$C$785),"")</f>
        <v/>
      </c>
      <c r="I1096">
        <f>IF(OR(G1096="",H1096=""),"",G1096)</f>
        <v/>
      </c>
      <c r="J1096">
        <f>IF(OR(I1096="",H1096=""),"",I1096*H1096)</f>
        <v/>
      </c>
      <c r="K1096">
        <f>IF(G1096="","Missing OEWS wage",IF(H1096="","Missing Wharton SOC","Matched"))</f>
        <v/>
      </c>
    </row>
    <row r="1097">
      <c r="A1097" t="inlineStr">
        <is>
          <t>31-33</t>
        </is>
      </c>
      <c r="B1097" t="inlineStr">
        <is>
          <t>Manufacturing</t>
        </is>
      </c>
      <c r="C1097" t="inlineStr">
        <is>
          <t>15-1252</t>
        </is>
      </c>
      <c r="D1097" t="inlineStr">
        <is>
          <t>Software Developers</t>
        </is>
      </c>
      <c r="E1097" t="n">
        <v>136390</v>
      </c>
      <c r="F1097" t="n">
        <v>147420</v>
      </c>
      <c r="G1097">
        <f>IF(OR(E1097="",F1097=""),"",E1097*F1097)</f>
        <v/>
      </c>
      <c r="H1097" s="41">
        <f>IFERROR(XLOOKUP(C1097,'DATA Wharton'!$A$2:$A$785,'DATA Wharton'!$C$2:$C$785),"")</f>
        <v/>
      </c>
      <c r="I1097">
        <f>IF(OR(G1097="",H1097=""),"",G1097)</f>
        <v/>
      </c>
      <c r="J1097">
        <f>IF(OR(I1097="",H1097=""),"",I1097*H1097)</f>
        <v/>
      </c>
      <c r="K1097">
        <f>IF(G1097="","Missing OEWS wage",IF(H1097="","Missing Wharton SOC","Matched"))</f>
        <v/>
      </c>
    </row>
    <row r="1098">
      <c r="A1098" t="inlineStr">
        <is>
          <t>31-33</t>
        </is>
      </c>
      <c r="B1098" t="inlineStr">
        <is>
          <t>Manufacturing</t>
        </is>
      </c>
      <c r="C1098" t="inlineStr">
        <is>
          <t>15-1253</t>
        </is>
      </c>
      <c r="D1098" t="inlineStr">
        <is>
          <t>Software Quality Assurance Analysts and Testers</t>
        </is>
      </c>
      <c r="E1098" t="n">
        <v>16230</v>
      </c>
      <c r="F1098" t="n">
        <v>130710</v>
      </c>
      <c r="G1098">
        <f>IF(OR(E1098="",F1098=""),"",E1098*F1098)</f>
        <v/>
      </c>
      <c r="H1098" s="41">
        <f>IFERROR(XLOOKUP(C1098,'DATA Wharton'!$A$2:$A$785,'DATA Wharton'!$C$2:$C$785),"")</f>
        <v/>
      </c>
      <c r="I1098">
        <f>IF(OR(G1098="",H1098=""),"",G1098)</f>
        <v/>
      </c>
      <c r="J1098">
        <f>IF(OR(I1098="",H1098=""),"",I1098*H1098)</f>
        <v/>
      </c>
      <c r="K1098">
        <f>IF(G1098="","Missing OEWS wage",IF(H1098="","Missing Wharton SOC","Matched"))</f>
        <v/>
      </c>
    </row>
    <row r="1099">
      <c r="A1099" t="inlineStr">
        <is>
          <t>31-33</t>
        </is>
      </c>
      <c r="B1099" t="inlineStr">
        <is>
          <t>Manufacturing</t>
        </is>
      </c>
      <c r="C1099" t="inlineStr">
        <is>
          <t>15-1254</t>
        </is>
      </c>
      <c r="D1099" t="inlineStr">
        <is>
          <t>Web Developers</t>
        </is>
      </c>
      <c r="E1099" t="n">
        <v>2550</v>
      </c>
      <c r="F1099" t="n">
        <v>97490</v>
      </c>
      <c r="G1099">
        <f>IF(OR(E1099="",F1099=""),"",E1099*F1099)</f>
        <v/>
      </c>
      <c r="H1099" s="41">
        <f>IFERROR(XLOOKUP(C1099,'DATA Wharton'!$A$2:$A$785,'DATA Wharton'!$C$2:$C$785),"")</f>
        <v/>
      </c>
      <c r="I1099">
        <f>IF(OR(G1099="",H1099=""),"",G1099)</f>
        <v/>
      </c>
      <c r="J1099">
        <f>IF(OR(I1099="",H1099=""),"",I1099*H1099)</f>
        <v/>
      </c>
      <c r="K1099">
        <f>IF(G1099="","Missing OEWS wage",IF(H1099="","Missing Wharton SOC","Matched"))</f>
        <v/>
      </c>
    </row>
    <row r="1100">
      <c r="A1100" t="inlineStr">
        <is>
          <t>31-33</t>
        </is>
      </c>
      <c r="B1100" t="inlineStr">
        <is>
          <t>Manufacturing</t>
        </is>
      </c>
      <c r="C1100" t="inlineStr">
        <is>
          <t>15-1255</t>
        </is>
      </c>
      <c r="D1100" t="inlineStr">
        <is>
          <t>Web and Digital Interface Designers</t>
        </is>
      </c>
      <c r="E1100" t="n">
        <v>3640</v>
      </c>
      <c r="F1100" t="n">
        <v>116840</v>
      </c>
      <c r="G1100">
        <f>IF(OR(E1100="",F1100=""),"",E1100*F1100)</f>
        <v/>
      </c>
      <c r="H1100" s="41">
        <f>IFERROR(XLOOKUP(C1100,'DATA Wharton'!$A$2:$A$785,'DATA Wharton'!$C$2:$C$785),"")</f>
        <v/>
      </c>
      <c r="I1100">
        <f>IF(OR(G1100="",H1100=""),"",G1100)</f>
        <v/>
      </c>
      <c r="J1100">
        <f>IF(OR(I1100="",H1100=""),"",I1100*H1100)</f>
        <v/>
      </c>
      <c r="K1100">
        <f>IF(G1100="","Missing OEWS wage",IF(H1100="","Missing Wharton SOC","Matched"))</f>
        <v/>
      </c>
    </row>
    <row r="1101">
      <c r="A1101" t="inlineStr">
        <is>
          <t>31-33</t>
        </is>
      </c>
      <c r="B1101" t="inlineStr">
        <is>
          <t>Manufacturing</t>
        </is>
      </c>
      <c r="C1101" t="inlineStr">
        <is>
          <t>15-1299</t>
        </is>
      </c>
      <c r="D1101" t="inlineStr">
        <is>
          <t>Computer Occupations, All Other</t>
        </is>
      </c>
      <c r="E1101" t="n">
        <v>23360</v>
      </c>
      <c r="F1101" t="n">
        <v>117330</v>
      </c>
      <c r="G1101">
        <f>IF(OR(E1101="",F1101=""),"",E1101*F1101)</f>
        <v/>
      </c>
      <c r="H1101" s="41">
        <f>IFERROR(XLOOKUP(C1101,'DATA Wharton'!$A$2:$A$785,'DATA Wharton'!$C$2:$C$785),"")</f>
        <v/>
      </c>
      <c r="I1101">
        <f>IF(OR(G1101="",H1101=""),"",G1101)</f>
        <v/>
      </c>
      <c r="J1101">
        <f>IF(OR(I1101="",H1101=""),"",I1101*H1101)</f>
        <v/>
      </c>
      <c r="K1101">
        <f>IF(G1101="","Missing OEWS wage",IF(H1101="","Missing Wharton SOC","Matched"))</f>
        <v/>
      </c>
    </row>
    <row r="1102">
      <c r="A1102" t="inlineStr">
        <is>
          <t>31-33</t>
        </is>
      </c>
      <c r="B1102" t="inlineStr">
        <is>
          <t>Manufacturing</t>
        </is>
      </c>
      <c r="C1102" t="inlineStr">
        <is>
          <t>15-2021</t>
        </is>
      </c>
      <c r="D1102" t="inlineStr">
        <is>
          <t>Mathematicians</t>
        </is>
      </c>
      <c r="E1102" t="n">
        <v>130</v>
      </c>
      <c r="F1102" t="n">
        <v>147800</v>
      </c>
      <c r="G1102">
        <f>IF(OR(E1102="",F1102=""),"",E1102*F1102)</f>
        <v/>
      </c>
      <c r="H1102" s="41">
        <f>IFERROR(XLOOKUP(C1102,'DATA Wharton'!$A$2:$A$785,'DATA Wharton'!$C$2:$C$785),"")</f>
        <v/>
      </c>
      <c r="I1102">
        <f>IF(OR(G1102="",H1102=""),"",G1102)</f>
        <v/>
      </c>
      <c r="J1102">
        <f>IF(OR(I1102="",H1102=""),"",I1102*H1102)</f>
        <v/>
      </c>
      <c r="K1102">
        <f>IF(G1102="","Missing OEWS wage",IF(H1102="","Missing Wharton SOC","Matched"))</f>
        <v/>
      </c>
    </row>
    <row r="1103">
      <c r="A1103" t="inlineStr">
        <is>
          <t>31-33</t>
        </is>
      </c>
      <c r="B1103" t="inlineStr">
        <is>
          <t>Manufacturing</t>
        </is>
      </c>
      <c r="C1103" t="inlineStr">
        <is>
          <t>15-2031</t>
        </is>
      </c>
      <c r="D1103" t="inlineStr">
        <is>
          <t>Operations Research Analysts</t>
        </is>
      </c>
      <c r="E1103" t="n">
        <v>4230</v>
      </c>
      <c r="F1103" t="n">
        <v>115270</v>
      </c>
      <c r="G1103">
        <f>IF(OR(E1103="",F1103=""),"",E1103*F1103)</f>
        <v/>
      </c>
      <c r="H1103" s="41">
        <f>IFERROR(XLOOKUP(C1103,'DATA Wharton'!$A$2:$A$785,'DATA Wharton'!$C$2:$C$785),"")</f>
        <v/>
      </c>
      <c r="I1103">
        <f>IF(OR(G1103="",H1103=""),"",G1103)</f>
        <v/>
      </c>
      <c r="J1103">
        <f>IF(OR(I1103="",H1103=""),"",I1103*H1103)</f>
        <v/>
      </c>
      <c r="K1103">
        <f>IF(G1103="","Missing OEWS wage",IF(H1103="","Missing Wharton SOC","Matched"))</f>
        <v/>
      </c>
    </row>
    <row r="1104">
      <c r="A1104" t="inlineStr">
        <is>
          <t>31-33</t>
        </is>
      </c>
      <c r="B1104" t="inlineStr">
        <is>
          <t>Manufacturing</t>
        </is>
      </c>
      <c r="C1104" t="inlineStr">
        <is>
          <t>15-2041</t>
        </is>
      </c>
      <c r="D1104" t="inlineStr">
        <is>
          <t>Statisticians</t>
        </is>
      </c>
      <c r="E1104" t="n">
        <v>570</v>
      </c>
      <c r="F1104" t="n">
        <v>132830</v>
      </c>
      <c r="G1104">
        <f>IF(OR(E1104="",F1104=""),"",E1104*F1104)</f>
        <v/>
      </c>
      <c r="H1104" s="41">
        <f>IFERROR(XLOOKUP(C1104,'DATA Wharton'!$A$2:$A$785,'DATA Wharton'!$C$2:$C$785),"")</f>
        <v/>
      </c>
      <c r="I1104">
        <f>IF(OR(G1104="",H1104=""),"",G1104)</f>
        <v/>
      </c>
      <c r="J1104">
        <f>IF(OR(I1104="",H1104=""),"",I1104*H1104)</f>
        <v/>
      </c>
      <c r="K1104">
        <f>IF(G1104="","Missing OEWS wage",IF(H1104="","Missing Wharton SOC","Matched"))</f>
        <v/>
      </c>
    </row>
    <row r="1105">
      <c r="A1105" t="inlineStr">
        <is>
          <t>31-33</t>
        </is>
      </c>
      <c r="B1105" t="inlineStr">
        <is>
          <t>Manufacturing</t>
        </is>
      </c>
      <c r="C1105" t="inlineStr">
        <is>
          <t>15-2051</t>
        </is>
      </c>
      <c r="D1105" t="inlineStr">
        <is>
          <t>Data Scientists</t>
        </is>
      </c>
      <c r="E1105" t="n">
        <v>10400</v>
      </c>
      <c r="F1105" t="n">
        <v>125990</v>
      </c>
      <c r="G1105">
        <f>IF(OR(E1105="",F1105=""),"",E1105*F1105)</f>
        <v/>
      </c>
      <c r="H1105" s="41">
        <f>IFERROR(XLOOKUP(C1105,'DATA Wharton'!$A$2:$A$785,'DATA Wharton'!$C$2:$C$785),"")</f>
        <v/>
      </c>
      <c r="I1105">
        <f>IF(OR(G1105="",H1105=""),"",G1105)</f>
        <v/>
      </c>
      <c r="J1105">
        <f>IF(OR(I1105="",H1105=""),"",I1105*H1105)</f>
        <v/>
      </c>
      <c r="K1105">
        <f>IF(G1105="","Missing OEWS wage",IF(H1105="","Missing Wharton SOC","Matched"))</f>
        <v/>
      </c>
    </row>
    <row r="1106">
      <c r="A1106" t="inlineStr">
        <is>
          <t>31-33</t>
        </is>
      </c>
      <c r="B1106" t="inlineStr">
        <is>
          <t>Manufacturing</t>
        </is>
      </c>
      <c r="C1106" t="inlineStr">
        <is>
          <t>15-2099</t>
        </is>
      </c>
      <c r="D1106" t="inlineStr">
        <is>
          <t>Mathematical Science Occupations, All Other</t>
        </is>
      </c>
      <c r="E1106" t="n">
        <v>100</v>
      </c>
      <c r="F1106" t="n">
        <v>74550</v>
      </c>
      <c r="G1106">
        <f>IF(OR(E1106="",F1106=""),"",E1106*F1106)</f>
        <v/>
      </c>
      <c r="H1106" s="41">
        <f>IFERROR(XLOOKUP(C1106,'DATA Wharton'!$A$2:$A$785,'DATA Wharton'!$C$2:$C$785),"")</f>
        <v/>
      </c>
      <c r="I1106">
        <f>IF(OR(G1106="",H1106=""),"",G1106)</f>
        <v/>
      </c>
      <c r="J1106">
        <f>IF(OR(I1106="",H1106=""),"",I1106*H1106)</f>
        <v/>
      </c>
      <c r="K1106">
        <f>IF(G1106="","Missing OEWS wage",IF(H1106="","Missing Wharton SOC","Matched"))</f>
        <v/>
      </c>
    </row>
    <row r="1107">
      <c r="A1107" t="inlineStr">
        <is>
          <t>31-33</t>
        </is>
      </c>
      <c r="B1107" t="inlineStr">
        <is>
          <t>Manufacturing</t>
        </is>
      </c>
      <c r="C1107" t="inlineStr">
        <is>
          <t>17-1011</t>
        </is>
      </c>
      <c r="D1107" t="inlineStr">
        <is>
          <t>Architects, Except Landscape and Naval</t>
        </is>
      </c>
      <c r="E1107" t="n">
        <v>350</v>
      </c>
      <c r="G1107">
        <f>IF(OR(E1107="",F1107=""),"",E1107*F1107)</f>
        <v/>
      </c>
      <c r="H1107" s="41">
        <f>IFERROR(XLOOKUP(C1107,'DATA Wharton'!$A$2:$A$785,'DATA Wharton'!$C$2:$C$785),"")</f>
        <v/>
      </c>
      <c r="I1107">
        <f>IF(OR(G1107="",H1107=""),"",G1107)</f>
        <v/>
      </c>
      <c r="J1107">
        <f>IF(OR(I1107="",H1107=""),"",I1107*H1107)</f>
        <v/>
      </c>
      <c r="K1107">
        <f>IF(G1107="","Missing OEWS wage",IF(H1107="","Missing Wharton SOC","Matched"))</f>
        <v/>
      </c>
    </row>
    <row r="1108">
      <c r="A1108" t="inlineStr">
        <is>
          <t>31-33</t>
        </is>
      </c>
      <c r="B1108" t="inlineStr">
        <is>
          <t>Manufacturing</t>
        </is>
      </c>
      <c r="C1108" t="inlineStr">
        <is>
          <t>17-1021</t>
        </is>
      </c>
      <c r="D1108" t="inlineStr">
        <is>
          <t>Cartographers and Photogrammetrists</t>
        </is>
      </c>
      <c r="E1108" t="n">
        <v>70</v>
      </c>
      <c r="G1108">
        <f>IF(OR(E1108="",F1108=""),"",E1108*F1108)</f>
        <v/>
      </c>
      <c r="H1108" s="41">
        <f>IFERROR(XLOOKUP(C1108,'DATA Wharton'!$A$2:$A$785,'DATA Wharton'!$C$2:$C$785),"")</f>
        <v/>
      </c>
      <c r="I1108">
        <f>IF(OR(G1108="",H1108=""),"",G1108)</f>
        <v/>
      </c>
      <c r="J1108">
        <f>IF(OR(I1108="",H1108=""),"",I1108*H1108)</f>
        <v/>
      </c>
      <c r="K1108">
        <f>IF(G1108="","Missing OEWS wage",IF(H1108="","Missing Wharton SOC","Matched"))</f>
        <v/>
      </c>
    </row>
    <row r="1109">
      <c r="A1109" t="inlineStr">
        <is>
          <t>31-33</t>
        </is>
      </c>
      <c r="B1109" t="inlineStr">
        <is>
          <t>Manufacturing</t>
        </is>
      </c>
      <c r="C1109" t="inlineStr">
        <is>
          <t>17-1022</t>
        </is>
      </c>
      <c r="D1109" t="inlineStr">
        <is>
          <t>Surveyors</t>
        </is>
      </c>
      <c r="E1109" t="n">
        <v>90</v>
      </c>
      <c r="F1109" t="n">
        <v>69990</v>
      </c>
      <c r="G1109">
        <f>IF(OR(E1109="",F1109=""),"",E1109*F1109)</f>
        <v/>
      </c>
      <c r="H1109" s="41">
        <f>IFERROR(XLOOKUP(C1109,'DATA Wharton'!$A$2:$A$785,'DATA Wharton'!$C$2:$C$785),"")</f>
        <v/>
      </c>
      <c r="I1109">
        <f>IF(OR(G1109="",H1109=""),"",G1109)</f>
        <v/>
      </c>
      <c r="J1109">
        <f>IF(OR(I1109="",H1109=""),"",I1109*H1109)</f>
        <v/>
      </c>
      <c r="K1109">
        <f>IF(G1109="","Missing OEWS wage",IF(H1109="","Missing Wharton SOC","Matched"))</f>
        <v/>
      </c>
    </row>
    <row r="1110">
      <c r="A1110" t="inlineStr">
        <is>
          <t>31-33</t>
        </is>
      </c>
      <c r="B1110" t="inlineStr">
        <is>
          <t>Manufacturing</t>
        </is>
      </c>
      <c r="C1110" t="inlineStr">
        <is>
          <t>17-2011</t>
        </is>
      </c>
      <c r="D1110" t="inlineStr">
        <is>
          <t>Aerospace Engineers</t>
        </is>
      </c>
      <c r="E1110" t="n">
        <v>32750</v>
      </c>
      <c r="F1110" t="n">
        <v>141790</v>
      </c>
      <c r="G1110">
        <f>IF(OR(E1110="",F1110=""),"",E1110*F1110)</f>
        <v/>
      </c>
      <c r="H1110" s="41">
        <f>IFERROR(XLOOKUP(C1110,'DATA Wharton'!$A$2:$A$785,'DATA Wharton'!$C$2:$C$785),"")</f>
        <v/>
      </c>
      <c r="I1110">
        <f>IF(OR(G1110="",H1110=""),"",G1110)</f>
        <v/>
      </c>
      <c r="J1110">
        <f>IF(OR(I1110="",H1110=""),"",I1110*H1110)</f>
        <v/>
      </c>
      <c r="K1110">
        <f>IF(G1110="","Missing OEWS wage",IF(H1110="","Missing Wharton SOC","Matched"))</f>
        <v/>
      </c>
    </row>
    <row r="1111">
      <c r="A1111" t="inlineStr">
        <is>
          <t>31-33</t>
        </is>
      </c>
      <c r="B1111" t="inlineStr">
        <is>
          <t>Manufacturing</t>
        </is>
      </c>
      <c r="C1111" t="inlineStr">
        <is>
          <t>17-2021</t>
        </is>
      </c>
      <c r="D1111" t="inlineStr">
        <is>
          <t>Agricultural Engineers</t>
        </is>
      </c>
      <c r="E1111" t="n">
        <v>170</v>
      </c>
      <c r="F1111" t="n">
        <v>105340</v>
      </c>
      <c r="G1111">
        <f>IF(OR(E1111="",F1111=""),"",E1111*F1111)</f>
        <v/>
      </c>
      <c r="H1111" s="41">
        <f>IFERROR(XLOOKUP(C1111,'DATA Wharton'!$A$2:$A$785,'DATA Wharton'!$C$2:$C$785),"")</f>
        <v/>
      </c>
      <c r="I1111">
        <f>IF(OR(G1111="",H1111=""),"",G1111)</f>
        <v/>
      </c>
      <c r="J1111">
        <f>IF(OR(I1111="",H1111=""),"",I1111*H1111)</f>
        <v/>
      </c>
      <c r="K1111">
        <f>IF(G1111="","Missing OEWS wage",IF(H1111="","Missing Wharton SOC","Matched"))</f>
        <v/>
      </c>
    </row>
    <row r="1112">
      <c r="A1112" t="inlineStr">
        <is>
          <t>31-33</t>
        </is>
      </c>
      <c r="B1112" t="inlineStr">
        <is>
          <t>Manufacturing</t>
        </is>
      </c>
      <c r="C1112" t="inlineStr">
        <is>
          <t>17-2031</t>
        </is>
      </c>
      <c r="D1112" t="inlineStr">
        <is>
          <t>Bioengineers and Biomedical Engineers</t>
        </is>
      </c>
      <c r="E1112" t="n">
        <v>6520</v>
      </c>
      <c r="F1112" t="n">
        <v>122640</v>
      </c>
      <c r="G1112">
        <f>IF(OR(E1112="",F1112=""),"",E1112*F1112)</f>
        <v/>
      </c>
      <c r="H1112" s="41">
        <f>IFERROR(XLOOKUP(C1112,'DATA Wharton'!$A$2:$A$785,'DATA Wharton'!$C$2:$C$785),"")</f>
        <v/>
      </c>
      <c r="I1112">
        <f>IF(OR(G1112="",H1112=""),"",G1112)</f>
        <v/>
      </c>
      <c r="J1112">
        <f>IF(OR(I1112="",H1112=""),"",I1112*H1112)</f>
        <v/>
      </c>
      <c r="K1112">
        <f>IF(G1112="","Missing OEWS wage",IF(H1112="","Missing Wharton SOC","Matched"))</f>
        <v/>
      </c>
    </row>
    <row r="1113">
      <c r="A1113" t="inlineStr">
        <is>
          <t>31-33</t>
        </is>
      </c>
      <c r="B1113" t="inlineStr">
        <is>
          <t>Manufacturing</t>
        </is>
      </c>
      <c r="C1113" t="inlineStr">
        <is>
          <t>17-2041</t>
        </is>
      </c>
      <c r="D1113" t="inlineStr">
        <is>
          <t>Chemical Engineers</t>
        </is>
      </c>
      <c r="E1113" t="n">
        <v>10860</v>
      </c>
      <c r="F1113" t="n">
        <v>126110</v>
      </c>
      <c r="G1113">
        <f>IF(OR(E1113="",F1113=""),"",E1113*F1113)</f>
        <v/>
      </c>
      <c r="H1113" s="41">
        <f>IFERROR(XLOOKUP(C1113,'DATA Wharton'!$A$2:$A$785,'DATA Wharton'!$C$2:$C$785),"")</f>
        <v/>
      </c>
      <c r="I1113">
        <f>IF(OR(G1113="",H1113=""),"",G1113)</f>
        <v/>
      </c>
      <c r="J1113">
        <f>IF(OR(I1113="",H1113=""),"",I1113*H1113)</f>
        <v/>
      </c>
      <c r="K1113">
        <f>IF(G1113="","Missing OEWS wage",IF(H1113="","Missing Wharton SOC","Matched"))</f>
        <v/>
      </c>
    </row>
    <row r="1114">
      <c r="A1114" t="inlineStr">
        <is>
          <t>31-33</t>
        </is>
      </c>
      <c r="B1114" t="inlineStr">
        <is>
          <t>Manufacturing</t>
        </is>
      </c>
      <c r="C1114" t="inlineStr">
        <is>
          <t>17-2051</t>
        </is>
      </c>
      <c r="D1114" t="inlineStr">
        <is>
          <t>Civil Engineers</t>
        </is>
      </c>
      <c r="E1114" t="n">
        <v>4440</v>
      </c>
      <c r="F1114" t="n">
        <v>116430</v>
      </c>
      <c r="G1114">
        <f>IF(OR(E1114="",F1114=""),"",E1114*F1114)</f>
        <v/>
      </c>
      <c r="H1114" s="41">
        <f>IFERROR(XLOOKUP(C1114,'DATA Wharton'!$A$2:$A$785,'DATA Wharton'!$C$2:$C$785),"")</f>
        <v/>
      </c>
      <c r="I1114">
        <f>IF(OR(G1114="",H1114=""),"",G1114)</f>
        <v/>
      </c>
      <c r="J1114">
        <f>IF(OR(I1114="",H1114=""),"",I1114*H1114)</f>
        <v/>
      </c>
      <c r="K1114">
        <f>IF(G1114="","Missing OEWS wage",IF(H1114="","Missing Wharton SOC","Matched"))</f>
        <v/>
      </c>
    </row>
    <row r="1115">
      <c r="A1115" t="inlineStr">
        <is>
          <t>31-33</t>
        </is>
      </c>
      <c r="B1115" t="inlineStr">
        <is>
          <t>Manufacturing</t>
        </is>
      </c>
      <c r="C1115" t="inlineStr">
        <is>
          <t>17-2061</t>
        </is>
      </c>
      <c r="D1115" t="inlineStr">
        <is>
          <t>Computer Hardware Engineers</t>
        </is>
      </c>
      <c r="E1115" t="n">
        <v>26270</v>
      </c>
      <c r="F1115" t="n">
        <v>160980</v>
      </c>
      <c r="G1115">
        <f>IF(OR(E1115="",F1115=""),"",E1115*F1115)</f>
        <v/>
      </c>
      <c r="H1115" s="41">
        <f>IFERROR(XLOOKUP(C1115,'DATA Wharton'!$A$2:$A$785,'DATA Wharton'!$C$2:$C$785),"")</f>
        <v/>
      </c>
      <c r="I1115">
        <f>IF(OR(G1115="",H1115=""),"",G1115)</f>
        <v/>
      </c>
      <c r="J1115">
        <f>IF(OR(I1115="",H1115=""),"",I1115*H1115)</f>
        <v/>
      </c>
      <c r="K1115">
        <f>IF(G1115="","Missing OEWS wage",IF(H1115="","Missing Wharton SOC","Matched"))</f>
        <v/>
      </c>
    </row>
    <row r="1116">
      <c r="A1116" t="inlineStr">
        <is>
          <t>31-33</t>
        </is>
      </c>
      <c r="B1116" t="inlineStr">
        <is>
          <t>Manufacturing</t>
        </is>
      </c>
      <c r="C1116" t="inlineStr">
        <is>
          <t>17-2071</t>
        </is>
      </c>
      <c r="D1116" t="inlineStr">
        <is>
          <t>Electrical Engineers</t>
        </is>
      </c>
      <c r="E1116" t="n">
        <v>57140</v>
      </c>
      <c r="F1116" t="n">
        <v>124440</v>
      </c>
      <c r="G1116">
        <f>IF(OR(E1116="",F1116=""),"",E1116*F1116)</f>
        <v/>
      </c>
      <c r="H1116" s="41">
        <f>IFERROR(XLOOKUP(C1116,'DATA Wharton'!$A$2:$A$785,'DATA Wharton'!$C$2:$C$785),"")</f>
        <v/>
      </c>
      <c r="I1116">
        <f>IF(OR(G1116="",H1116=""),"",G1116)</f>
        <v/>
      </c>
      <c r="J1116">
        <f>IF(OR(I1116="",H1116=""),"",I1116*H1116)</f>
        <v/>
      </c>
      <c r="K1116">
        <f>IF(G1116="","Missing OEWS wage",IF(H1116="","Missing Wharton SOC","Matched"))</f>
        <v/>
      </c>
    </row>
    <row r="1117">
      <c r="A1117" t="inlineStr">
        <is>
          <t>31-33</t>
        </is>
      </c>
      <c r="B1117" t="inlineStr">
        <is>
          <t>Manufacturing</t>
        </is>
      </c>
      <c r="C1117" t="inlineStr">
        <is>
          <t>17-2072</t>
        </is>
      </c>
      <c r="D1117" t="inlineStr">
        <is>
          <t>Electronics Engineers, Except Computer</t>
        </is>
      </c>
      <c r="E1117" t="n">
        <v>34710</v>
      </c>
      <c r="F1117" t="n">
        <v>143110</v>
      </c>
      <c r="G1117">
        <f>IF(OR(E1117="",F1117=""),"",E1117*F1117)</f>
        <v/>
      </c>
      <c r="H1117" s="41">
        <f>IFERROR(XLOOKUP(C1117,'DATA Wharton'!$A$2:$A$785,'DATA Wharton'!$C$2:$C$785),"")</f>
        <v/>
      </c>
      <c r="I1117">
        <f>IF(OR(G1117="",H1117=""),"",G1117)</f>
        <v/>
      </c>
      <c r="J1117">
        <f>IF(OR(I1117="",H1117=""),"",I1117*H1117)</f>
        <v/>
      </c>
      <c r="K1117">
        <f>IF(G1117="","Missing OEWS wage",IF(H1117="","Missing Wharton SOC","Matched"))</f>
        <v/>
      </c>
    </row>
    <row r="1118">
      <c r="A1118" t="inlineStr">
        <is>
          <t>31-33</t>
        </is>
      </c>
      <c r="B1118" t="inlineStr">
        <is>
          <t>Manufacturing</t>
        </is>
      </c>
      <c r="C1118" t="inlineStr">
        <is>
          <t>17-2081</t>
        </is>
      </c>
      <c r="D1118" t="inlineStr">
        <is>
          <t>Environmental Engineers</t>
        </is>
      </c>
      <c r="E1118" t="n">
        <v>2670</v>
      </c>
      <c r="F1118" t="n">
        <v>119580</v>
      </c>
      <c r="G1118">
        <f>IF(OR(E1118="",F1118=""),"",E1118*F1118)</f>
        <v/>
      </c>
      <c r="H1118" s="41">
        <f>IFERROR(XLOOKUP(C1118,'DATA Wharton'!$A$2:$A$785,'DATA Wharton'!$C$2:$C$785),"")</f>
        <v/>
      </c>
      <c r="I1118">
        <f>IF(OR(G1118="",H1118=""),"",G1118)</f>
        <v/>
      </c>
      <c r="J1118">
        <f>IF(OR(I1118="",H1118=""),"",I1118*H1118)</f>
        <v/>
      </c>
      <c r="K1118">
        <f>IF(G1118="","Missing OEWS wage",IF(H1118="","Missing Wharton SOC","Matched"))</f>
        <v/>
      </c>
    </row>
    <row r="1119">
      <c r="A1119" t="inlineStr">
        <is>
          <t>31-33</t>
        </is>
      </c>
      <c r="B1119" t="inlineStr">
        <is>
          <t>Manufacturing</t>
        </is>
      </c>
      <c r="C1119" t="inlineStr">
        <is>
          <t>17-2111</t>
        </is>
      </c>
      <c r="D1119" t="inlineStr">
        <is>
          <t>Health and Safety Engineers, Except Mining Safety Engineers and Inspectors</t>
        </is>
      </c>
      <c r="E1119" t="n">
        <v>4840</v>
      </c>
      <c r="F1119" t="n">
        <v>120780</v>
      </c>
      <c r="G1119">
        <f>IF(OR(E1119="",F1119=""),"",E1119*F1119)</f>
        <v/>
      </c>
      <c r="H1119" s="41">
        <f>IFERROR(XLOOKUP(C1119,'DATA Wharton'!$A$2:$A$785,'DATA Wharton'!$C$2:$C$785),"")</f>
        <v/>
      </c>
      <c r="I1119">
        <f>IF(OR(G1119="",H1119=""),"",G1119)</f>
        <v/>
      </c>
      <c r="J1119">
        <f>IF(OR(I1119="",H1119=""),"",I1119*H1119)</f>
        <v/>
      </c>
      <c r="K1119">
        <f>IF(G1119="","Missing OEWS wage",IF(H1119="","Missing Wharton SOC","Matched"))</f>
        <v/>
      </c>
    </row>
    <row r="1120">
      <c r="A1120" t="inlineStr">
        <is>
          <t>31-33</t>
        </is>
      </c>
      <c r="B1120" t="inlineStr">
        <is>
          <t>Manufacturing</t>
        </is>
      </c>
      <c r="C1120" t="inlineStr">
        <is>
          <t>17-2112</t>
        </is>
      </c>
      <c r="D1120" t="inlineStr">
        <is>
          <t>Industrial Engineers</t>
        </is>
      </c>
      <c r="E1120" t="n">
        <v>248860</v>
      </c>
      <c r="F1120" t="n">
        <v>106390</v>
      </c>
      <c r="G1120">
        <f>IF(OR(E1120="",F1120=""),"",E1120*F1120)</f>
        <v/>
      </c>
      <c r="H1120" s="41">
        <f>IFERROR(XLOOKUP(C1120,'DATA Wharton'!$A$2:$A$785,'DATA Wharton'!$C$2:$C$785),"")</f>
        <v/>
      </c>
      <c r="I1120">
        <f>IF(OR(G1120="",H1120=""),"",G1120)</f>
        <v/>
      </c>
      <c r="J1120">
        <f>IF(OR(I1120="",H1120=""),"",I1120*H1120)</f>
        <v/>
      </c>
      <c r="K1120">
        <f>IF(G1120="","Missing OEWS wage",IF(H1120="","Missing Wharton SOC","Matched"))</f>
        <v/>
      </c>
    </row>
    <row r="1121">
      <c r="A1121" t="inlineStr">
        <is>
          <t>31-33</t>
        </is>
      </c>
      <c r="B1121" t="inlineStr">
        <is>
          <t>Manufacturing</t>
        </is>
      </c>
      <c r="C1121" t="inlineStr">
        <is>
          <t>17-2121</t>
        </is>
      </c>
      <c r="D1121" t="inlineStr">
        <is>
          <t>Marine Engineers and Naval Architects</t>
        </is>
      </c>
      <c r="E1121" t="n">
        <v>4230</v>
      </c>
      <c r="F1121" t="n">
        <v>114500</v>
      </c>
      <c r="G1121">
        <f>IF(OR(E1121="",F1121=""),"",E1121*F1121)</f>
        <v/>
      </c>
      <c r="H1121" s="41">
        <f>IFERROR(XLOOKUP(C1121,'DATA Wharton'!$A$2:$A$785,'DATA Wharton'!$C$2:$C$785),"")</f>
        <v/>
      </c>
      <c r="I1121">
        <f>IF(OR(G1121="",H1121=""),"",G1121)</f>
        <v/>
      </c>
      <c r="J1121">
        <f>IF(OR(I1121="",H1121=""),"",I1121*H1121)</f>
        <v/>
      </c>
      <c r="K1121">
        <f>IF(G1121="","Missing OEWS wage",IF(H1121="","Missing Wharton SOC","Matched"))</f>
        <v/>
      </c>
    </row>
    <row r="1122">
      <c r="A1122" t="inlineStr">
        <is>
          <t>31-33</t>
        </is>
      </c>
      <c r="B1122" t="inlineStr">
        <is>
          <t>Manufacturing</t>
        </is>
      </c>
      <c r="C1122" t="inlineStr">
        <is>
          <t>17-2131</t>
        </is>
      </c>
      <c r="D1122" t="inlineStr">
        <is>
          <t>Materials Engineers</t>
        </is>
      </c>
      <c r="E1122" t="n">
        <v>11400</v>
      </c>
      <c r="F1122" t="n">
        <v>115800</v>
      </c>
      <c r="G1122">
        <f>IF(OR(E1122="",F1122=""),"",E1122*F1122)</f>
        <v/>
      </c>
      <c r="H1122" s="41">
        <f>IFERROR(XLOOKUP(C1122,'DATA Wharton'!$A$2:$A$785,'DATA Wharton'!$C$2:$C$785),"")</f>
        <v/>
      </c>
      <c r="I1122">
        <f>IF(OR(G1122="",H1122=""),"",G1122)</f>
        <v/>
      </c>
      <c r="J1122">
        <f>IF(OR(I1122="",H1122=""),"",I1122*H1122)</f>
        <v/>
      </c>
      <c r="K1122">
        <f>IF(G1122="","Missing OEWS wage",IF(H1122="","Missing Wharton SOC","Matched"))</f>
        <v/>
      </c>
    </row>
    <row r="1123">
      <c r="A1123" t="inlineStr">
        <is>
          <t>31-33</t>
        </is>
      </c>
      <c r="B1123" t="inlineStr">
        <is>
          <t>Manufacturing</t>
        </is>
      </c>
      <c r="C1123" t="inlineStr">
        <is>
          <t>17-2141</t>
        </is>
      </c>
      <c r="D1123" t="inlineStr">
        <is>
          <t>Mechanical Engineers</t>
        </is>
      </c>
      <c r="E1123" t="n">
        <v>130930</v>
      </c>
      <c r="F1123" t="n">
        <v>107840</v>
      </c>
      <c r="G1123">
        <f>IF(OR(E1123="",F1123=""),"",E1123*F1123)</f>
        <v/>
      </c>
      <c r="H1123" s="41">
        <f>IFERROR(XLOOKUP(C1123,'DATA Wharton'!$A$2:$A$785,'DATA Wharton'!$C$2:$C$785),"")</f>
        <v/>
      </c>
      <c r="I1123">
        <f>IF(OR(G1123="",H1123=""),"",G1123)</f>
        <v/>
      </c>
      <c r="J1123">
        <f>IF(OR(I1123="",H1123=""),"",I1123*H1123)</f>
        <v/>
      </c>
      <c r="K1123">
        <f>IF(G1123="","Missing OEWS wage",IF(H1123="","Missing Wharton SOC","Matched"))</f>
        <v/>
      </c>
    </row>
    <row r="1124">
      <c r="A1124" t="inlineStr">
        <is>
          <t>31-33</t>
        </is>
      </c>
      <c r="B1124" t="inlineStr">
        <is>
          <t>Manufacturing</t>
        </is>
      </c>
      <c r="C1124" t="inlineStr">
        <is>
          <t>17-2151</t>
        </is>
      </c>
      <c r="D1124" t="inlineStr">
        <is>
          <t>Mining and Geological Engineers, Including Mining Safety Engineers</t>
        </is>
      </c>
      <c r="E1124" t="n">
        <v>60</v>
      </c>
      <c r="F1124" t="n">
        <v>105490</v>
      </c>
      <c r="G1124">
        <f>IF(OR(E1124="",F1124=""),"",E1124*F1124)</f>
        <v/>
      </c>
      <c r="H1124" s="41">
        <f>IFERROR(XLOOKUP(C1124,'DATA Wharton'!$A$2:$A$785,'DATA Wharton'!$C$2:$C$785),"")</f>
        <v/>
      </c>
      <c r="I1124">
        <f>IF(OR(G1124="",H1124=""),"",G1124)</f>
        <v/>
      </c>
      <c r="J1124">
        <f>IF(OR(I1124="",H1124=""),"",I1124*H1124)</f>
        <v/>
      </c>
      <c r="K1124">
        <f>IF(G1124="","Missing OEWS wage",IF(H1124="","Missing Wharton SOC","Matched"))</f>
        <v/>
      </c>
    </row>
    <row r="1125">
      <c r="A1125" t="inlineStr">
        <is>
          <t>31-33</t>
        </is>
      </c>
      <c r="B1125" t="inlineStr">
        <is>
          <t>Manufacturing</t>
        </is>
      </c>
      <c r="C1125" t="inlineStr">
        <is>
          <t>17-2161</t>
        </is>
      </c>
      <c r="D1125" t="inlineStr">
        <is>
          <t>Nuclear Engineers</t>
        </is>
      </c>
      <c r="E1125" t="n">
        <v>780</v>
      </c>
      <c r="F1125" t="n">
        <v>117900</v>
      </c>
      <c r="G1125">
        <f>IF(OR(E1125="",F1125=""),"",E1125*F1125)</f>
        <v/>
      </c>
      <c r="H1125" s="41">
        <f>IFERROR(XLOOKUP(C1125,'DATA Wharton'!$A$2:$A$785,'DATA Wharton'!$C$2:$C$785),"")</f>
        <v/>
      </c>
      <c r="I1125">
        <f>IF(OR(G1125="",H1125=""),"",G1125)</f>
        <v/>
      </c>
      <c r="J1125">
        <f>IF(OR(I1125="",H1125=""),"",I1125*H1125)</f>
        <v/>
      </c>
      <c r="K1125">
        <f>IF(G1125="","Missing OEWS wage",IF(H1125="","Missing Wharton SOC","Matched"))</f>
        <v/>
      </c>
    </row>
    <row r="1126">
      <c r="A1126" t="inlineStr">
        <is>
          <t>31-33</t>
        </is>
      </c>
      <c r="B1126" t="inlineStr">
        <is>
          <t>Manufacturing</t>
        </is>
      </c>
      <c r="C1126" t="inlineStr">
        <is>
          <t>17-2171</t>
        </is>
      </c>
      <c r="D1126" t="inlineStr">
        <is>
          <t>Petroleum Engineers</t>
        </is>
      </c>
      <c r="E1126" t="n">
        <v>1380</v>
      </c>
      <c r="F1126" t="n">
        <v>160440</v>
      </c>
      <c r="G1126">
        <f>IF(OR(E1126="",F1126=""),"",E1126*F1126)</f>
        <v/>
      </c>
      <c r="H1126" s="41">
        <f>IFERROR(XLOOKUP(C1126,'DATA Wharton'!$A$2:$A$785,'DATA Wharton'!$C$2:$C$785),"")</f>
        <v/>
      </c>
      <c r="I1126">
        <f>IF(OR(G1126="",H1126=""),"",G1126)</f>
        <v/>
      </c>
      <c r="J1126">
        <f>IF(OR(I1126="",H1126=""),"",I1126*H1126)</f>
        <v/>
      </c>
      <c r="K1126">
        <f>IF(G1126="","Missing OEWS wage",IF(H1126="","Missing Wharton SOC","Matched"))</f>
        <v/>
      </c>
    </row>
    <row r="1127">
      <c r="A1127" t="inlineStr">
        <is>
          <t>31-33</t>
        </is>
      </c>
      <c r="B1127" t="inlineStr">
        <is>
          <t>Manufacturing</t>
        </is>
      </c>
      <c r="C1127" t="inlineStr">
        <is>
          <t>17-2199</t>
        </is>
      </c>
      <c r="D1127" t="inlineStr">
        <is>
          <t>Engineers, All Other</t>
        </is>
      </c>
      <c r="E1127" t="n">
        <v>34400</v>
      </c>
      <c r="F1127" t="n">
        <v>117080</v>
      </c>
      <c r="G1127">
        <f>IF(OR(E1127="",F1127=""),"",E1127*F1127)</f>
        <v/>
      </c>
      <c r="H1127" s="41">
        <f>IFERROR(XLOOKUP(C1127,'DATA Wharton'!$A$2:$A$785,'DATA Wharton'!$C$2:$C$785),"")</f>
        <v/>
      </c>
      <c r="I1127">
        <f>IF(OR(G1127="",H1127=""),"",G1127)</f>
        <v/>
      </c>
      <c r="J1127">
        <f>IF(OR(I1127="",H1127=""),"",I1127*H1127)</f>
        <v/>
      </c>
      <c r="K1127">
        <f>IF(G1127="","Missing OEWS wage",IF(H1127="","Missing Wharton SOC","Matched"))</f>
        <v/>
      </c>
    </row>
    <row r="1128">
      <c r="A1128" t="inlineStr">
        <is>
          <t>31-33</t>
        </is>
      </c>
      <c r="B1128" t="inlineStr">
        <is>
          <t>Manufacturing</t>
        </is>
      </c>
      <c r="C1128" t="inlineStr">
        <is>
          <t>17-3011</t>
        </is>
      </c>
      <c r="D1128" t="inlineStr">
        <is>
          <t>Architectural and Civil Drafters</t>
        </is>
      </c>
      <c r="E1128" t="n">
        <v>6810</v>
      </c>
      <c r="F1128" t="n">
        <v>66260</v>
      </c>
      <c r="G1128">
        <f>IF(OR(E1128="",F1128=""),"",E1128*F1128)</f>
        <v/>
      </c>
      <c r="H1128" s="41">
        <f>IFERROR(XLOOKUP(C1128,'DATA Wharton'!$A$2:$A$785,'DATA Wharton'!$C$2:$C$785),"")</f>
        <v/>
      </c>
      <c r="I1128">
        <f>IF(OR(G1128="",H1128=""),"",G1128)</f>
        <v/>
      </c>
      <c r="J1128">
        <f>IF(OR(I1128="",H1128=""),"",I1128*H1128)</f>
        <v/>
      </c>
      <c r="K1128">
        <f>IF(G1128="","Missing OEWS wage",IF(H1128="","Missing Wharton SOC","Matched"))</f>
        <v/>
      </c>
    </row>
    <row r="1129">
      <c r="A1129" t="inlineStr">
        <is>
          <t>31-33</t>
        </is>
      </c>
      <c r="B1129" t="inlineStr">
        <is>
          <t>Manufacturing</t>
        </is>
      </c>
      <c r="C1129" t="inlineStr">
        <is>
          <t>17-3012</t>
        </is>
      </c>
      <c r="D1129" t="inlineStr">
        <is>
          <t>Electrical and Electronics Drafters</t>
        </is>
      </c>
      <c r="E1129" t="n">
        <v>4100</v>
      </c>
      <c r="F1129" t="n">
        <v>83850</v>
      </c>
      <c r="G1129">
        <f>IF(OR(E1129="",F1129=""),"",E1129*F1129)</f>
        <v/>
      </c>
      <c r="H1129" s="41">
        <f>IFERROR(XLOOKUP(C1129,'DATA Wharton'!$A$2:$A$785,'DATA Wharton'!$C$2:$C$785),"")</f>
        <v/>
      </c>
      <c r="I1129">
        <f>IF(OR(G1129="",H1129=""),"",G1129)</f>
        <v/>
      </c>
      <c r="J1129">
        <f>IF(OR(I1129="",H1129=""),"",I1129*H1129)</f>
        <v/>
      </c>
      <c r="K1129">
        <f>IF(G1129="","Missing OEWS wage",IF(H1129="","Missing Wharton SOC","Matched"))</f>
        <v/>
      </c>
    </row>
    <row r="1130">
      <c r="A1130" t="inlineStr">
        <is>
          <t>31-33</t>
        </is>
      </c>
      <c r="B1130" t="inlineStr">
        <is>
          <t>Manufacturing</t>
        </is>
      </c>
      <c r="C1130" t="inlineStr">
        <is>
          <t>17-3013</t>
        </is>
      </c>
      <c r="D1130" t="inlineStr">
        <is>
          <t>Mechanical Drafters</t>
        </is>
      </c>
      <c r="E1130" t="n">
        <v>21160</v>
      </c>
      <c r="F1130" t="n">
        <v>71120</v>
      </c>
      <c r="G1130">
        <f>IF(OR(E1130="",F1130=""),"",E1130*F1130)</f>
        <v/>
      </c>
      <c r="H1130" s="41">
        <f>IFERROR(XLOOKUP(C1130,'DATA Wharton'!$A$2:$A$785,'DATA Wharton'!$C$2:$C$785),"")</f>
        <v/>
      </c>
      <c r="I1130">
        <f>IF(OR(G1130="",H1130=""),"",G1130)</f>
        <v/>
      </c>
      <c r="J1130">
        <f>IF(OR(I1130="",H1130=""),"",I1130*H1130)</f>
        <v/>
      </c>
      <c r="K1130">
        <f>IF(G1130="","Missing OEWS wage",IF(H1130="","Missing Wharton SOC","Matched"))</f>
        <v/>
      </c>
    </row>
    <row r="1131">
      <c r="A1131" t="inlineStr">
        <is>
          <t>31-33</t>
        </is>
      </c>
      <c r="B1131" t="inlineStr">
        <is>
          <t>Manufacturing</t>
        </is>
      </c>
      <c r="C1131" t="inlineStr">
        <is>
          <t>17-3019</t>
        </is>
      </c>
      <c r="D1131" t="inlineStr">
        <is>
          <t>Drafters, All Other</t>
        </is>
      </c>
      <c r="E1131" t="n">
        <v>6390</v>
      </c>
      <c r="F1131" t="n">
        <v>65660</v>
      </c>
      <c r="G1131">
        <f>IF(OR(E1131="",F1131=""),"",E1131*F1131)</f>
        <v/>
      </c>
      <c r="H1131" s="41">
        <f>IFERROR(XLOOKUP(C1131,'DATA Wharton'!$A$2:$A$785,'DATA Wharton'!$C$2:$C$785),"")</f>
        <v/>
      </c>
      <c r="I1131">
        <f>IF(OR(G1131="",H1131=""),"",G1131)</f>
        <v/>
      </c>
      <c r="J1131">
        <f>IF(OR(I1131="",H1131=""),"",I1131*H1131)</f>
        <v/>
      </c>
      <c r="K1131">
        <f>IF(G1131="","Missing OEWS wage",IF(H1131="","Missing Wharton SOC","Matched"))</f>
        <v/>
      </c>
    </row>
    <row r="1132">
      <c r="A1132" t="inlineStr">
        <is>
          <t>31-33</t>
        </is>
      </c>
      <c r="B1132" t="inlineStr">
        <is>
          <t>Manufacturing</t>
        </is>
      </c>
      <c r="C1132" t="inlineStr">
        <is>
          <t>17-3021</t>
        </is>
      </c>
      <c r="D1132" t="inlineStr">
        <is>
          <t>Aerospace Engineering and Operations Technologists and Technicians</t>
        </is>
      </c>
      <c r="E1132" t="n">
        <v>6310</v>
      </c>
      <c r="F1132" t="n">
        <v>93090</v>
      </c>
      <c r="G1132">
        <f>IF(OR(E1132="",F1132=""),"",E1132*F1132)</f>
        <v/>
      </c>
      <c r="H1132" s="41">
        <f>IFERROR(XLOOKUP(C1132,'DATA Wharton'!$A$2:$A$785,'DATA Wharton'!$C$2:$C$785),"")</f>
        <v/>
      </c>
      <c r="I1132">
        <f>IF(OR(G1132="",H1132=""),"",G1132)</f>
        <v/>
      </c>
      <c r="J1132">
        <f>IF(OR(I1132="",H1132=""),"",I1132*H1132)</f>
        <v/>
      </c>
      <c r="K1132">
        <f>IF(G1132="","Missing OEWS wage",IF(H1132="","Missing Wharton SOC","Matched"))</f>
        <v/>
      </c>
    </row>
    <row r="1133">
      <c r="A1133" t="inlineStr">
        <is>
          <t>31-33</t>
        </is>
      </c>
      <c r="B1133" t="inlineStr">
        <is>
          <t>Manufacturing</t>
        </is>
      </c>
      <c r="C1133" t="inlineStr">
        <is>
          <t>17-3022</t>
        </is>
      </c>
      <c r="D1133" t="inlineStr">
        <is>
          <t>Civil Engineering Technologists and Technicians</t>
        </is>
      </c>
      <c r="E1133" t="n">
        <v>360</v>
      </c>
      <c r="F1133" t="n">
        <v>72490</v>
      </c>
      <c r="G1133">
        <f>IF(OR(E1133="",F1133=""),"",E1133*F1133)</f>
        <v/>
      </c>
      <c r="H1133" s="41">
        <f>IFERROR(XLOOKUP(C1133,'DATA Wharton'!$A$2:$A$785,'DATA Wharton'!$C$2:$C$785),"")</f>
        <v/>
      </c>
      <c r="I1133">
        <f>IF(OR(G1133="",H1133=""),"",G1133)</f>
        <v/>
      </c>
      <c r="J1133">
        <f>IF(OR(I1133="",H1133=""),"",I1133*H1133)</f>
        <v/>
      </c>
      <c r="K1133">
        <f>IF(G1133="","Missing OEWS wage",IF(H1133="","Missing Wharton SOC","Matched"))</f>
        <v/>
      </c>
    </row>
    <row r="1134">
      <c r="A1134" t="inlineStr">
        <is>
          <t>31-33</t>
        </is>
      </c>
      <c r="B1134" t="inlineStr">
        <is>
          <t>Manufacturing</t>
        </is>
      </c>
      <c r="C1134" t="inlineStr">
        <is>
          <t>17-3023</t>
        </is>
      </c>
      <c r="D1134" t="inlineStr">
        <is>
          <t>Electrical and Electronic Engineering Technologists and Technicians</t>
        </is>
      </c>
      <c r="E1134" t="n">
        <v>38090</v>
      </c>
      <c r="F1134" t="n">
        <v>74560</v>
      </c>
      <c r="G1134">
        <f>IF(OR(E1134="",F1134=""),"",E1134*F1134)</f>
        <v/>
      </c>
      <c r="H1134" s="41">
        <f>IFERROR(XLOOKUP(C1134,'DATA Wharton'!$A$2:$A$785,'DATA Wharton'!$C$2:$C$785),"")</f>
        <v/>
      </c>
      <c r="I1134">
        <f>IF(OR(G1134="",H1134=""),"",G1134)</f>
        <v/>
      </c>
      <c r="J1134">
        <f>IF(OR(I1134="",H1134=""),"",I1134*H1134)</f>
        <v/>
      </c>
      <c r="K1134">
        <f>IF(G1134="","Missing OEWS wage",IF(H1134="","Missing Wharton SOC","Matched"))</f>
        <v/>
      </c>
    </row>
    <row r="1135">
      <c r="A1135" t="inlineStr">
        <is>
          <t>31-33</t>
        </is>
      </c>
      <c r="B1135" t="inlineStr">
        <is>
          <t>Manufacturing</t>
        </is>
      </c>
      <c r="C1135" t="inlineStr">
        <is>
          <t>17-3024</t>
        </is>
      </c>
      <c r="D1135" t="inlineStr">
        <is>
          <t>Electro-Mechanical and Mechatronics Technologists and Technicians</t>
        </is>
      </c>
      <c r="E1135" t="n">
        <v>7830</v>
      </c>
      <c r="F1135" t="n">
        <v>73300</v>
      </c>
      <c r="G1135">
        <f>IF(OR(E1135="",F1135=""),"",E1135*F1135)</f>
        <v/>
      </c>
      <c r="H1135" s="41">
        <f>IFERROR(XLOOKUP(C1135,'DATA Wharton'!$A$2:$A$785,'DATA Wharton'!$C$2:$C$785),"")</f>
        <v/>
      </c>
      <c r="I1135">
        <f>IF(OR(G1135="",H1135=""),"",G1135)</f>
        <v/>
      </c>
      <c r="J1135">
        <f>IF(OR(I1135="",H1135=""),"",I1135*H1135)</f>
        <v/>
      </c>
      <c r="K1135">
        <f>IF(G1135="","Missing OEWS wage",IF(H1135="","Missing Wharton SOC","Matched"))</f>
        <v/>
      </c>
    </row>
    <row r="1136">
      <c r="A1136" t="inlineStr">
        <is>
          <t>31-33</t>
        </is>
      </c>
      <c r="B1136" t="inlineStr">
        <is>
          <t>Manufacturing</t>
        </is>
      </c>
      <c r="C1136" t="inlineStr">
        <is>
          <t>17-3025</t>
        </is>
      </c>
      <c r="D1136" t="inlineStr">
        <is>
          <t>Environmental Engineering Technologists and Technicians</t>
        </is>
      </c>
      <c r="E1136" t="n">
        <v>980</v>
      </c>
      <c r="F1136" t="n">
        <v>80670</v>
      </c>
      <c r="G1136">
        <f>IF(OR(E1136="",F1136=""),"",E1136*F1136)</f>
        <v/>
      </c>
      <c r="H1136" s="41">
        <f>IFERROR(XLOOKUP(C1136,'DATA Wharton'!$A$2:$A$785,'DATA Wharton'!$C$2:$C$785),"")</f>
        <v/>
      </c>
      <c r="I1136">
        <f>IF(OR(G1136="",H1136=""),"",G1136)</f>
        <v/>
      </c>
      <c r="J1136">
        <f>IF(OR(I1136="",H1136=""),"",I1136*H1136)</f>
        <v/>
      </c>
      <c r="K1136">
        <f>IF(G1136="","Missing OEWS wage",IF(H1136="","Missing Wharton SOC","Matched"))</f>
        <v/>
      </c>
    </row>
    <row r="1137">
      <c r="A1137" t="inlineStr">
        <is>
          <t>31-33</t>
        </is>
      </c>
      <c r="B1137" t="inlineStr">
        <is>
          <t>Manufacturing</t>
        </is>
      </c>
      <c r="C1137" t="inlineStr">
        <is>
          <t>17-3026</t>
        </is>
      </c>
      <c r="D1137" t="inlineStr">
        <is>
          <t>Industrial Engineering Technologists and Technicians</t>
        </is>
      </c>
      <c r="E1137" t="n">
        <v>58250</v>
      </c>
      <c r="F1137" t="n">
        <v>69100</v>
      </c>
      <c r="G1137">
        <f>IF(OR(E1137="",F1137=""),"",E1137*F1137)</f>
        <v/>
      </c>
      <c r="H1137" s="41">
        <f>IFERROR(XLOOKUP(C1137,'DATA Wharton'!$A$2:$A$785,'DATA Wharton'!$C$2:$C$785),"")</f>
        <v/>
      </c>
      <c r="I1137">
        <f>IF(OR(G1137="",H1137=""),"",G1137)</f>
        <v/>
      </c>
      <c r="J1137">
        <f>IF(OR(I1137="",H1137=""),"",I1137*H1137)</f>
        <v/>
      </c>
      <c r="K1137">
        <f>IF(G1137="","Missing OEWS wage",IF(H1137="","Missing Wharton SOC","Matched"))</f>
        <v/>
      </c>
    </row>
    <row r="1138">
      <c r="A1138" t="inlineStr">
        <is>
          <t>31-33</t>
        </is>
      </c>
      <c r="B1138" t="inlineStr">
        <is>
          <t>Manufacturing</t>
        </is>
      </c>
      <c r="C1138" t="inlineStr">
        <is>
          <t>17-3027</t>
        </is>
      </c>
      <c r="D1138" t="inlineStr">
        <is>
          <t>Mechanical Engineering Technologists and Technicians</t>
        </is>
      </c>
      <c r="E1138" t="n">
        <v>18720</v>
      </c>
      <c r="F1138" t="n">
        <v>73420</v>
      </c>
      <c r="G1138">
        <f>IF(OR(E1138="",F1138=""),"",E1138*F1138)</f>
        <v/>
      </c>
      <c r="H1138" s="41">
        <f>IFERROR(XLOOKUP(C1138,'DATA Wharton'!$A$2:$A$785,'DATA Wharton'!$C$2:$C$785),"")</f>
        <v/>
      </c>
      <c r="I1138">
        <f>IF(OR(G1138="",H1138=""),"",G1138)</f>
        <v/>
      </c>
      <c r="J1138">
        <f>IF(OR(I1138="",H1138=""),"",I1138*H1138)</f>
        <v/>
      </c>
      <c r="K1138">
        <f>IF(G1138="","Missing OEWS wage",IF(H1138="","Missing Wharton SOC","Matched"))</f>
        <v/>
      </c>
    </row>
    <row r="1139">
      <c r="A1139" t="inlineStr">
        <is>
          <t>31-33</t>
        </is>
      </c>
      <c r="B1139" t="inlineStr">
        <is>
          <t>Manufacturing</t>
        </is>
      </c>
      <c r="C1139" t="inlineStr">
        <is>
          <t>17-3028</t>
        </is>
      </c>
      <c r="D1139" t="inlineStr">
        <is>
          <t>Calibration Technologists and Technicians</t>
        </is>
      </c>
      <c r="E1139" t="n">
        <v>5950</v>
      </c>
      <c r="F1139" t="n">
        <v>76750</v>
      </c>
      <c r="G1139">
        <f>IF(OR(E1139="",F1139=""),"",E1139*F1139)</f>
        <v/>
      </c>
      <c r="H1139" s="41">
        <f>IFERROR(XLOOKUP(C1139,'DATA Wharton'!$A$2:$A$785,'DATA Wharton'!$C$2:$C$785),"")</f>
        <v/>
      </c>
      <c r="I1139">
        <f>IF(OR(G1139="",H1139=""),"",G1139)</f>
        <v/>
      </c>
      <c r="J1139">
        <f>IF(OR(I1139="",H1139=""),"",I1139*H1139)</f>
        <v/>
      </c>
      <c r="K1139">
        <f>IF(G1139="","Missing OEWS wage",IF(H1139="","Missing Wharton SOC","Matched"))</f>
        <v/>
      </c>
    </row>
    <row r="1140">
      <c r="A1140" t="inlineStr">
        <is>
          <t>31-33</t>
        </is>
      </c>
      <c r="B1140" t="inlineStr">
        <is>
          <t>Manufacturing</t>
        </is>
      </c>
      <c r="C1140" t="inlineStr">
        <is>
          <t>17-3029</t>
        </is>
      </c>
      <c r="D1140" t="inlineStr">
        <is>
          <t>Engineering Technologists and Technicians, Except Drafters, All Other</t>
        </is>
      </c>
      <c r="E1140" t="n">
        <v>16490</v>
      </c>
      <c r="F1140" t="n">
        <v>71720</v>
      </c>
      <c r="G1140">
        <f>IF(OR(E1140="",F1140=""),"",E1140*F1140)</f>
        <v/>
      </c>
      <c r="H1140" s="41">
        <f>IFERROR(XLOOKUP(C1140,'DATA Wharton'!$A$2:$A$785,'DATA Wharton'!$C$2:$C$785),"")</f>
        <v/>
      </c>
      <c r="I1140">
        <f>IF(OR(G1140="",H1140=""),"",G1140)</f>
        <v/>
      </c>
      <c r="J1140">
        <f>IF(OR(I1140="",H1140=""),"",I1140*H1140)</f>
        <v/>
      </c>
      <c r="K1140">
        <f>IF(G1140="","Missing OEWS wage",IF(H1140="","Missing Wharton SOC","Matched"))</f>
        <v/>
      </c>
    </row>
    <row r="1141">
      <c r="A1141" t="inlineStr">
        <is>
          <t>31-33</t>
        </is>
      </c>
      <c r="B1141" t="inlineStr">
        <is>
          <t>Manufacturing</t>
        </is>
      </c>
      <c r="C1141" t="inlineStr">
        <is>
          <t>17-3031</t>
        </is>
      </c>
      <c r="D1141" t="inlineStr">
        <is>
          <t>Surveying and Mapping Technicians</t>
        </is>
      </c>
      <c r="E1141" t="n">
        <v>160</v>
      </c>
      <c r="F1141" t="n">
        <v>56410</v>
      </c>
      <c r="G1141">
        <f>IF(OR(E1141="",F1141=""),"",E1141*F1141)</f>
        <v/>
      </c>
      <c r="H1141" s="41">
        <f>IFERROR(XLOOKUP(C1141,'DATA Wharton'!$A$2:$A$785,'DATA Wharton'!$C$2:$C$785),"")</f>
        <v/>
      </c>
      <c r="I1141">
        <f>IF(OR(G1141="",H1141=""),"",G1141)</f>
        <v/>
      </c>
      <c r="J1141">
        <f>IF(OR(I1141="",H1141=""),"",I1141*H1141)</f>
        <v/>
      </c>
      <c r="K1141">
        <f>IF(G1141="","Missing OEWS wage",IF(H1141="","Missing Wharton SOC","Matched"))</f>
        <v/>
      </c>
    </row>
    <row r="1142">
      <c r="A1142" t="inlineStr">
        <is>
          <t>31-33</t>
        </is>
      </c>
      <c r="B1142" t="inlineStr">
        <is>
          <t>Manufacturing</t>
        </is>
      </c>
      <c r="C1142" t="inlineStr">
        <is>
          <t>19-1011</t>
        </is>
      </c>
      <c r="D1142" t="inlineStr">
        <is>
          <t>Animal Scientists</t>
        </is>
      </c>
      <c r="E1142" t="n">
        <v>320</v>
      </c>
      <c r="F1142" t="n">
        <v>114180</v>
      </c>
      <c r="G1142">
        <f>IF(OR(E1142="",F1142=""),"",E1142*F1142)</f>
        <v/>
      </c>
      <c r="H1142" s="41">
        <f>IFERROR(XLOOKUP(C1142,'DATA Wharton'!$A$2:$A$785,'DATA Wharton'!$C$2:$C$785),"")</f>
        <v/>
      </c>
      <c r="I1142">
        <f>IF(OR(G1142="",H1142=""),"",G1142)</f>
        <v/>
      </c>
      <c r="J1142">
        <f>IF(OR(I1142="",H1142=""),"",I1142*H1142)</f>
        <v/>
      </c>
      <c r="K1142">
        <f>IF(G1142="","Missing OEWS wage",IF(H1142="","Missing Wharton SOC","Matched"))</f>
        <v/>
      </c>
    </row>
    <row r="1143">
      <c r="A1143" t="inlineStr">
        <is>
          <t>31-33</t>
        </is>
      </c>
      <c r="B1143" t="inlineStr">
        <is>
          <t>Manufacturing</t>
        </is>
      </c>
      <c r="C1143" t="inlineStr">
        <is>
          <t>19-1012</t>
        </is>
      </c>
      <c r="D1143" t="inlineStr">
        <is>
          <t>Food Scientists and Technologists</t>
        </is>
      </c>
      <c r="E1143" t="n">
        <v>7400</v>
      </c>
      <c r="F1143" t="n">
        <v>91230</v>
      </c>
      <c r="G1143">
        <f>IF(OR(E1143="",F1143=""),"",E1143*F1143)</f>
        <v/>
      </c>
      <c r="H1143" s="41">
        <f>IFERROR(XLOOKUP(C1143,'DATA Wharton'!$A$2:$A$785,'DATA Wharton'!$C$2:$C$785),"")</f>
        <v/>
      </c>
      <c r="I1143">
        <f>IF(OR(G1143="",H1143=""),"",G1143)</f>
        <v/>
      </c>
      <c r="J1143">
        <f>IF(OR(I1143="",H1143=""),"",I1143*H1143)</f>
        <v/>
      </c>
      <c r="K1143">
        <f>IF(G1143="","Missing OEWS wage",IF(H1143="","Missing Wharton SOC","Matched"))</f>
        <v/>
      </c>
    </row>
    <row r="1144">
      <c r="A1144" t="inlineStr">
        <is>
          <t>31-33</t>
        </is>
      </c>
      <c r="B1144" t="inlineStr">
        <is>
          <t>Manufacturing</t>
        </is>
      </c>
      <c r="C1144" t="inlineStr">
        <is>
          <t>19-1013</t>
        </is>
      </c>
      <c r="D1144" t="inlineStr">
        <is>
          <t>Soil and Plant Scientists</t>
        </is>
      </c>
      <c r="E1144" t="n">
        <v>670</v>
      </c>
      <c r="F1144" t="n">
        <v>110380</v>
      </c>
      <c r="G1144">
        <f>IF(OR(E1144="",F1144=""),"",E1144*F1144)</f>
        <v/>
      </c>
      <c r="H1144" s="41">
        <f>IFERROR(XLOOKUP(C1144,'DATA Wharton'!$A$2:$A$785,'DATA Wharton'!$C$2:$C$785),"")</f>
        <v/>
      </c>
      <c r="I1144">
        <f>IF(OR(G1144="",H1144=""),"",G1144)</f>
        <v/>
      </c>
      <c r="J1144">
        <f>IF(OR(I1144="",H1144=""),"",I1144*H1144)</f>
        <v/>
      </c>
      <c r="K1144">
        <f>IF(G1144="","Missing OEWS wage",IF(H1144="","Missing Wharton SOC","Matched"))</f>
        <v/>
      </c>
    </row>
    <row r="1145">
      <c r="A1145" t="inlineStr">
        <is>
          <t>31-33</t>
        </is>
      </c>
      <c r="B1145" t="inlineStr">
        <is>
          <t>Manufacturing</t>
        </is>
      </c>
      <c r="C1145" t="inlineStr">
        <is>
          <t>19-1021</t>
        </is>
      </c>
      <c r="D1145" t="inlineStr">
        <is>
          <t>Biochemists and Biophysicists</t>
        </is>
      </c>
      <c r="E1145" t="n">
        <v>6930</v>
      </c>
      <c r="F1145" t="n">
        <v>121900</v>
      </c>
      <c r="G1145">
        <f>IF(OR(E1145="",F1145=""),"",E1145*F1145)</f>
        <v/>
      </c>
      <c r="H1145" s="41">
        <f>IFERROR(XLOOKUP(C1145,'DATA Wharton'!$A$2:$A$785,'DATA Wharton'!$C$2:$C$785),"")</f>
        <v/>
      </c>
      <c r="I1145">
        <f>IF(OR(G1145="",H1145=""),"",G1145)</f>
        <v/>
      </c>
      <c r="J1145">
        <f>IF(OR(I1145="",H1145=""),"",I1145*H1145)</f>
        <v/>
      </c>
      <c r="K1145">
        <f>IF(G1145="","Missing OEWS wage",IF(H1145="","Missing Wharton SOC","Matched"))</f>
        <v/>
      </c>
    </row>
    <row r="1146">
      <c r="A1146" t="inlineStr">
        <is>
          <t>31-33</t>
        </is>
      </c>
      <c r="B1146" t="inlineStr">
        <is>
          <t>Manufacturing</t>
        </is>
      </c>
      <c r="C1146" t="inlineStr">
        <is>
          <t>19-1022</t>
        </is>
      </c>
      <c r="D1146" t="inlineStr">
        <is>
          <t>Microbiologists</t>
        </is>
      </c>
      <c r="E1146" t="n">
        <v>4770</v>
      </c>
      <c r="F1146" t="n">
        <v>95740</v>
      </c>
      <c r="G1146">
        <f>IF(OR(E1146="",F1146=""),"",E1146*F1146)</f>
        <v/>
      </c>
      <c r="H1146" s="41">
        <f>IFERROR(XLOOKUP(C1146,'DATA Wharton'!$A$2:$A$785,'DATA Wharton'!$C$2:$C$785),"")</f>
        <v/>
      </c>
      <c r="I1146">
        <f>IF(OR(G1146="",H1146=""),"",G1146)</f>
        <v/>
      </c>
      <c r="J1146">
        <f>IF(OR(I1146="",H1146=""),"",I1146*H1146)</f>
        <v/>
      </c>
      <c r="K1146">
        <f>IF(G1146="","Missing OEWS wage",IF(H1146="","Missing Wharton SOC","Matched"))</f>
        <v/>
      </c>
    </row>
    <row r="1147">
      <c r="A1147" t="inlineStr">
        <is>
          <t>31-33</t>
        </is>
      </c>
      <c r="B1147" t="inlineStr">
        <is>
          <t>Manufacturing</t>
        </is>
      </c>
      <c r="C1147" t="inlineStr">
        <is>
          <t>19-1029</t>
        </is>
      </c>
      <c r="D1147" t="inlineStr">
        <is>
          <t>Biological Scientists, All Other</t>
        </is>
      </c>
      <c r="E1147" t="n">
        <v>3430</v>
      </c>
      <c r="F1147" t="n">
        <v>130930</v>
      </c>
      <c r="G1147">
        <f>IF(OR(E1147="",F1147=""),"",E1147*F1147)</f>
        <v/>
      </c>
      <c r="H1147" s="41">
        <f>IFERROR(XLOOKUP(C1147,'DATA Wharton'!$A$2:$A$785,'DATA Wharton'!$C$2:$C$785),"")</f>
        <v/>
      </c>
      <c r="I1147">
        <f>IF(OR(G1147="",H1147=""),"",G1147)</f>
        <v/>
      </c>
      <c r="J1147">
        <f>IF(OR(I1147="",H1147=""),"",I1147*H1147)</f>
        <v/>
      </c>
      <c r="K1147">
        <f>IF(G1147="","Missing OEWS wage",IF(H1147="","Missing Wharton SOC","Matched"))</f>
        <v/>
      </c>
    </row>
    <row r="1148">
      <c r="A1148" t="inlineStr">
        <is>
          <t>31-33</t>
        </is>
      </c>
      <c r="B1148" t="inlineStr">
        <is>
          <t>Manufacturing</t>
        </is>
      </c>
      <c r="C1148" t="inlineStr">
        <is>
          <t>19-1032</t>
        </is>
      </c>
      <c r="D1148" t="inlineStr">
        <is>
          <t>Foresters</t>
        </is>
      </c>
      <c r="E1148" t="n">
        <v>600</v>
      </c>
      <c r="F1148" t="n">
        <v>84720</v>
      </c>
      <c r="G1148">
        <f>IF(OR(E1148="",F1148=""),"",E1148*F1148)</f>
        <v/>
      </c>
      <c r="H1148" s="41">
        <f>IFERROR(XLOOKUP(C1148,'DATA Wharton'!$A$2:$A$785,'DATA Wharton'!$C$2:$C$785),"")</f>
        <v/>
      </c>
      <c r="I1148">
        <f>IF(OR(G1148="",H1148=""),"",G1148)</f>
        <v/>
      </c>
      <c r="J1148">
        <f>IF(OR(I1148="",H1148=""),"",I1148*H1148)</f>
        <v/>
      </c>
      <c r="K1148">
        <f>IF(G1148="","Missing OEWS wage",IF(H1148="","Missing Wharton SOC","Matched"))</f>
        <v/>
      </c>
    </row>
    <row r="1149">
      <c r="A1149" t="inlineStr">
        <is>
          <t>31-33</t>
        </is>
      </c>
      <c r="B1149" t="inlineStr">
        <is>
          <t>Manufacturing</t>
        </is>
      </c>
      <c r="C1149" t="inlineStr">
        <is>
          <t>19-1041</t>
        </is>
      </c>
      <c r="D1149" t="inlineStr">
        <is>
          <t>Epidemiologists</t>
        </is>
      </c>
      <c r="E1149" t="n">
        <v>40</v>
      </c>
      <c r="F1149" t="n">
        <v>118080</v>
      </c>
      <c r="G1149">
        <f>IF(OR(E1149="",F1149=""),"",E1149*F1149)</f>
        <v/>
      </c>
      <c r="H1149" s="41">
        <f>IFERROR(XLOOKUP(C1149,'DATA Wharton'!$A$2:$A$785,'DATA Wharton'!$C$2:$C$785),"")</f>
        <v/>
      </c>
      <c r="I1149">
        <f>IF(OR(G1149="",H1149=""),"",G1149)</f>
        <v/>
      </c>
      <c r="J1149">
        <f>IF(OR(I1149="",H1149=""),"",I1149*H1149)</f>
        <v/>
      </c>
      <c r="K1149">
        <f>IF(G1149="","Missing OEWS wage",IF(H1149="","Missing Wharton SOC","Matched"))</f>
        <v/>
      </c>
    </row>
    <row r="1150">
      <c r="A1150" t="inlineStr">
        <is>
          <t>31-33</t>
        </is>
      </c>
      <c r="B1150" t="inlineStr">
        <is>
          <t>Manufacturing</t>
        </is>
      </c>
      <c r="C1150" t="inlineStr">
        <is>
          <t>19-1042</t>
        </is>
      </c>
      <c r="D1150" t="inlineStr">
        <is>
          <t>Medical Scientists, Except Epidemiologists</t>
        </is>
      </c>
      <c r="E1150" t="n">
        <v>8270</v>
      </c>
      <c r="F1150" t="n">
        <v>128530</v>
      </c>
      <c r="G1150">
        <f>IF(OR(E1150="",F1150=""),"",E1150*F1150)</f>
        <v/>
      </c>
      <c r="H1150" s="41">
        <f>IFERROR(XLOOKUP(C1150,'DATA Wharton'!$A$2:$A$785,'DATA Wharton'!$C$2:$C$785),"")</f>
        <v/>
      </c>
      <c r="I1150">
        <f>IF(OR(G1150="",H1150=""),"",G1150)</f>
        <v/>
      </c>
      <c r="J1150">
        <f>IF(OR(I1150="",H1150=""),"",I1150*H1150)</f>
        <v/>
      </c>
      <c r="K1150">
        <f>IF(G1150="","Missing OEWS wage",IF(H1150="","Missing Wharton SOC","Matched"))</f>
        <v/>
      </c>
    </row>
    <row r="1151">
      <c r="A1151" t="inlineStr">
        <is>
          <t>31-33</t>
        </is>
      </c>
      <c r="B1151" t="inlineStr">
        <is>
          <t>Manufacturing</t>
        </is>
      </c>
      <c r="C1151" t="inlineStr">
        <is>
          <t>19-1099</t>
        </is>
      </c>
      <c r="D1151" t="inlineStr">
        <is>
          <t>Life Scientists, All Other</t>
        </is>
      </c>
      <c r="E1151" t="n">
        <v>530</v>
      </c>
      <c r="F1151" t="n">
        <v>104160</v>
      </c>
      <c r="G1151">
        <f>IF(OR(E1151="",F1151=""),"",E1151*F1151)</f>
        <v/>
      </c>
      <c r="H1151" s="41">
        <f>IFERROR(XLOOKUP(C1151,'DATA Wharton'!$A$2:$A$785,'DATA Wharton'!$C$2:$C$785),"")</f>
        <v/>
      </c>
      <c r="I1151">
        <f>IF(OR(G1151="",H1151=""),"",G1151)</f>
        <v/>
      </c>
      <c r="J1151">
        <f>IF(OR(I1151="",H1151=""),"",I1151*H1151)</f>
        <v/>
      </c>
      <c r="K1151">
        <f>IF(G1151="","Missing OEWS wage",IF(H1151="","Missing Wharton SOC","Matched"))</f>
        <v/>
      </c>
    </row>
    <row r="1152">
      <c r="A1152" t="inlineStr">
        <is>
          <t>31-33</t>
        </is>
      </c>
      <c r="B1152" t="inlineStr">
        <is>
          <t>Manufacturing</t>
        </is>
      </c>
      <c r="C1152" t="inlineStr">
        <is>
          <t>19-2012</t>
        </is>
      </c>
      <c r="D1152" t="inlineStr">
        <is>
          <t>Physicists</t>
        </is>
      </c>
      <c r="E1152" t="n">
        <v>800</v>
      </c>
      <c r="F1152" t="n">
        <v>161870</v>
      </c>
      <c r="G1152">
        <f>IF(OR(E1152="",F1152=""),"",E1152*F1152)</f>
        <v/>
      </c>
      <c r="H1152" s="41">
        <f>IFERROR(XLOOKUP(C1152,'DATA Wharton'!$A$2:$A$785,'DATA Wharton'!$C$2:$C$785),"")</f>
        <v/>
      </c>
      <c r="I1152">
        <f>IF(OR(G1152="",H1152=""),"",G1152)</f>
        <v/>
      </c>
      <c r="J1152">
        <f>IF(OR(I1152="",H1152=""),"",I1152*H1152)</f>
        <v/>
      </c>
      <c r="K1152">
        <f>IF(G1152="","Missing OEWS wage",IF(H1152="","Missing Wharton SOC","Matched"))</f>
        <v/>
      </c>
    </row>
    <row r="1153">
      <c r="A1153" t="inlineStr">
        <is>
          <t>31-33</t>
        </is>
      </c>
      <c r="B1153" t="inlineStr">
        <is>
          <t>Manufacturing</t>
        </is>
      </c>
      <c r="C1153" t="inlineStr">
        <is>
          <t>19-2031</t>
        </is>
      </c>
      <c r="D1153" t="inlineStr">
        <is>
          <t>Chemists</t>
        </is>
      </c>
      <c r="E1153" t="n">
        <v>34670</v>
      </c>
      <c r="F1153" t="n">
        <v>97630</v>
      </c>
      <c r="G1153">
        <f>IF(OR(E1153="",F1153=""),"",E1153*F1153)</f>
        <v/>
      </c>
      <c r="H1153" s="41">
        <f>IFERROR(XLOOKUP(C1153,'DATA Wharton'!$A$2:$A$785,'DATA Wharton'!$C$2:$C$785),"")</f>
        <v/>
      </c>
      <c r="I1153">
        <f>IF(OR(G1153="",H1153=""),"",G1153)</f>
        <v/>
      </c>
      <c r="J1153">
        <f>IF(OR(I1153="",H1153=""),"",I1153*H1153)</f>
        <v/>
      </c>
      <c r="K1153">
        <f>IF(G1153="","Missing OEWS wage",IF(H1153="","Missing Wharton SOC","Matched"))</f>
        <v/>
      </c>
    </row>
    <row r="1154">
      <c r="A1154" t="inlineStr">
        <is>
          <t>31-33</t>
        </is>
      </c>
      <c r="B1154" t="inlineStr">
        <is>
          <t>Manufacturing</t>
        </is>
      </c>
      <c r="C1154" t="inlineStr">
        <is>
          <t>19-2032</t>
        </is>
      </c>
      <c r="D1154" t="inlineStr">
        <is>
          <t>Materials Scientists</t>
        </is>
      </c>
      <c r="E1154" t="n">
        <v>2970</v>
      </c>
      <c r="F1154" t="n">
        <v>118500</v>
      </c>
      <c r="G1154">
        <f>IF(OR(E1154="",F1154=""),"",E1154*F1154)</f>
        <v/>
      </c>
      <c r="H1154" s="41">
        <f>IFERROR(XLOOKUP(C1154,'DATA Wharton'!$A$2:$A$785,'DATA Wharton'!$C$2:$C$785),"")</f>
        <v/>
      </c>
      <c r="I1154">
        <f>IF(OR(G1154="",H1154=""),"",G1154)</f>
        <v/>
      </c>
      <c r="J1154">
        <f>IF(OR(I1154="",H1154=""),"",I1154*H1154)</f>
        <v/>
      </c>
      <c r="K1154">
        <f>IF(G1154="","Missing OEWS wage",IF(H1154="","Missing Wharton SOC","Matched"))</f>
        <v/>
      </c>
    </row>
    <row r="1155">
      <c r="A1155" t="inlineStr">
        <is>
          <t>31-33</t>
        </is>
      </c>
      <c r="B1155" t="inlineStr">
        <is>
          <t>Manufacturing</t>
        </is>
      </c>
      <c r="C1155" t="inlineStr">
        <is>
          <t>19-2041</t>
        </is>
      </c>
      <c r="D1155" t="inlineStr">
        <is>
          <t>Environmental Scientists and Specialists, Including Health</t>
        </is>
      </c>
      <c r="E1155" t="n">
        <v>1110</v>
      </c>
      <c r="F1155" t="n">
        <v>122610</v>
      </c>
      <c r="G1155">
        <f>IF(OR(E1155="",F1155=""),"",E1155*F1155)</f>
        <v/>
      </c>
      <c r="H1155" s="41">
        <f>IFERROR(XLOOKUP(C1155,'DATA Wharton'!$A$2:$A$785,'DATA Wharton'!$C$2:$C$785),"")</f>
        <v/>
      </c>
      <c r="I1155">
        <f>IF(OR(G1155="",H1155=""),"",G1155)</f>
        <v/>
      </c>
      <c r="J1155">
        <f>IF(OR(I1155="",H1155=""),"",I1155*H1155)</f>
        <v/>
      </c>
      <c r="K1155">
        <f>IF(G1155="","Missing OEWS wage",IF(H1155="","Missing Wharton SOC","Matched"))</f>
        <v/>
      </c>
    </row>
    <row r="1156">
      <c r="A1156" t="inlineStr">
        <is>
          <t>31-33</t>
        </is>
      </c>
      <c r="B1156" t="inlineStr">
        <is>
          <t>Manufacturing</t>
        </is>
      </c>
      <c r="C1156" t="inlineStr">
        <is>
          <t>19-2042</t>
        </is>
      </c>
      <c r="D1156" t="inlineStr">
        <is>
          <t>Geoscientists, Except Hydrologists and Geographers</t>
        </is>
      </c>
      <c r="E1156" t="n">
        <v>110</v>
      </c>
      <c r="F1156" t="n">
        <v>127610</v>
      </c>
      <c r="G1156">
        <f>IF(OR(E1156="",F1156=""),"",E1156*F1156)</f>
        <v/>
      </c>
      <c r="H1156" s="41">
        <f>IFERROR(XLOOKUP(C1156,'DATA Wharton'!$A$2:$A$785,'DATA Wharton'!$C$2:$C$785),"")</f>
        <v/>
      </c>
      <c r="I1156">
        <f>IF(OR(G1156="",H1156=""),"",G1156)</f>
        <v/>
      </c>
      <c r="J1156">
        <f>IF(OR(I1156="",H1156=""),"",I1156*H1156)</f>
        <v/>
      </c>
      <c r="K1156">
        <f>IF(G1156="","Missing OEWS wage",IF(H1156="","Missing Wharton SOC","Matched"))</f>
        <v/>
      </c>
    </row>
    <row r="1157">
      <c r="A1157" t="inlineStr">
        <is>
          <t>31-33</t>
        </is>
      </c>
      <c r="B1157" t="inlineStr">
        <is>
          <t>Manufacturing</t>
        </is>
      </c>
      <c r="C1157" t="inlineStr">
        <is>
          <t>19-2099</t>
        </is>
      </c>
      <c r="D1157" t="inlineStr">
        <is>
          <t>Physical Scientists, All Other</t>
        </is>
      </c>
      <c r="E1157" t="n">
        <v>1380</v>
      </c>
      <c r="F1157" t="n">
        <v>191320</v>
      </c>
      <c r="G1157">
        <f>IF(OR(E1157="",F1157=""),"",E1157*F1157)</f>
        <v/>
      </c>
      <c r="H1157" s="41">
        <f>IFERROR(XLOOKUP(C1157,'DATA Wharton'!$A$2:$A$785,'DATA Wharton'!$C$2:$C$785),"")</f>
        <v/>
      </c>
      <c r="I1157">
        <f>IF(OR(G1157="",H1157=""),"",G1157)</f>
        <v/>
      </c>
      <c r="J1157">
        <f>IF(OR(I1157="",H1157=""),"",I1157*H1157)</f>
        <v/>
      </c>
      <c r="K1157">
        <f>IF(G1157="","Missing OEWS wage",IF(H1157="","Missing Wharton SOC","Matched"))</f>
        <v/>
      </c>
    </row>
    <row r="1158">
      <c r="A1158" t="inlineStr">
        <is>
          <t>31-33</t>
        </is>
      </c>
      <c r="B1158" t="inlineStr">
        <is>
          <t>Manufacturing</t>
        </is>
      </c>
      <c r="C1158" t="inlineStr">
        <is>
          <t>19-3011</t>
        </is>
      </c>
      <c r="D1158" t="inlineStr">
        <is>
          <t>Economists</t>
        </is>
      </c>
      <c r="E1158" t="n">
        <v>90</v>
      </c>
      <c r="F1158" t="n">
        <v>170690</v>
      </c>
      <c r="G1158">
        <f>IF(OR(E1158="",F1158=""),"",E1158*F1158)</f>
        <v/>
      </c>
      <c r="H1158" s="41">
        <f>IFERROR(XLOOKUP(C1158,'DATA Wharton'!$A$2:$A$785,'DATA Wharton'!$C$2:$C$785),"")</f>
        <v/>
      </c>
      <c r="I1158">
        <f>IF(OR(G1158="",H1158=""),"",G1158)</f>
        <v/>
      </c>
      <c r="J1158">
        <f>IF(OR(I1158="",H1158=""),"",I1158*H1158)</f>
        <v/>
      </c>
      <c r="K1158">
        <f>IF(G1158="","Missing OEWS wage",IF(H1158="","Missing Wharton SOC","Matched"))</f>
        <v/>
      </c>
    </row>
    <row r="1159">
      <c r="A1159" t="inlineStr">
        <is>
          <t>31-33</t>
        </is>
      </c>
      <c r="B1159" t="inlineStr">
        <is>
          <t>Manufacturing</t>
        </is>
      </c>
      <c r="C1159" t="inlineStr">
        <is>
          <t>19-3099</t>
        </is>
      </c>
      <c r="D1159" t="inlineStr">
        <is>
          <t>Social Scientists and Related Workers, All Other</t>
        </is>
      </c>
      <c r="E1159" t="n">
        <v>40</v>
      </c>
      <c r="F1159" t="n">
        <v>90160</v>
      </c>
      <c r="G1159">
        <f>IF(OR(E1159="",F1159=""),"",E1159*F1159)</f>
        <v/>
      </c>
      <c r="H1159" s="41">
        <f>IFERROR(XLOOKUP(C1159,'DATA Wharton'!$A$2:$A$785,'DATA Wharton'!$C$2:$C$785),"")</f>
        <v/>
      </c>
      <c r="I1159">
        <f>IF(OR(G1159="",H1159=""),"",G1159)</f>
        <v/>
      </c>
      <c r="J1159">
        <f>IF(OR(I1159="",H1159=""),"",I1159*H1159)</f>
        <v/>
      </c>
      <c r="K1159">
        <f>IF(G1159="","Missing OEWS wage",IF(H1159="","Missing Wharton SOC","Matched"))</f>
        <v/>
      </c>
    </row>
    <row r="1160">
      <c r="A1160" t="inlineStr">
        <is>
          <t>31-33</t>
        </is>
      </c>
      <c r="B1160" t="inlineStr">
        <is>
          <t>Manufacturing</t>
        </is>
      </c>
      <c r="C1160" t="inlineStr">
        <is>
          <t>19-4012</t>
        </is>
      </c>
      <c r="D1160" t="inlineStr">
        <is>
          <t>Agricultural Technicians</t>
        </is>
      </c>
      <c r="E1160" t="n">
        <v>710</v>
      </c>
      <c r="F1160" t="n">
        <v>59710</v>
      </c>
      <c r="G1160">
        <f>IF(OR(E1160="",F1160=""),"",E1160*F1160)</f>
        <v/>
      </c>
      <c r="H1160" s="41">
        <f>IFERROR(XLOOKUP(C1160,'DATA Wharton'!$A$2:$A$785,'DATA Wharton'!$C$2:$C$785),"")</f>
        <v/>
      </c>
      <c r="I1160">
        <f>IF(OR(G1160="",H1160=""),"",G1160)</f>
        <v/>
      </c>
      <c r="J1160">
        <f>IF(OR(I1160="",H1160=""),"",I1160*H1160)</f>
        <v/>
      </c>
      <c r="K1160">
        <f>IF(G1160="","Missing OEWS wage",IF(H1160="","Missing Wharton SOC","Matched"))</f>
        <v/>
      </c>
    </row>
    <row r="1161">
      <c r="A1161" t="inlineStr">
        <is>
          <t>31-33</t>
        </is>
      </c>
      <c r="B1161" t="inlineStr">
        <is>
          <t>Manufacturing</t>
        </is>
      </c>
      <c r="C1161" t="inlineStr">
        <is>
          <t>19-4013</t>
        </is>
      </c>
      <c r="D1161" t="inlineStr">
        <is>
          <t>Food Science Technicians</t>
        </is>
      </c>
      <c r="E1161" t="n">
        <v>10890</v>
      </c>
      <c r="F1161" t="n">
        <v>55070</v>
      </c>
      <c r="G1161">
        <f>IF(OR(E1161="",F1161=""),"",E1161*F1161)</f>
        <v/>
      </c>
      <c r="H1161" s="41">
        <f>IFERROR(XLOOKUP(C1161,'DATA Wharton'!$A$2:$A$785,'DATA Wharton'!$C$2:$C$785),"")</f>
        <v/>
      </c>
      <c r="I1161">
        <f>IF(OR(G1161="",H1161=""),"",G1161)</f>
        <v/>
      </c>
      <c r="J1161">
        <f>IF(OR(I1161="",H1161=""),"",I1161*H1161)</f>
        <v/>
      </c>
      <c r="K1161">
        <f>IF(G1161="","Missing OEWS wage",IF(H1161="","Missing Wharton SOC","Matched"))</f>
        <v/>
      </c>
    </row>
    <row r="1162">
      <c r="A1162" t="inlineStr">
        <is>
          <t>31-33</t>
        </is>
      </c>
      <c r="B1162" t="inlineStr">
        <is>
          <t>Manufacturing</t>
        </is>
      </c>
      <c r="C1162" t="inlineStr">
        <is>
          <t>19-4021</t>
        </is>
      </c>
      <c r="D1162" t="inlineStr">
        <is>
          <t>Biological Technicians</t>
        </is>
      </c>
      <c r="E1162" t="n">
        <v>6990</v>
      </c>
      <c r="F1162" t="n">
        <v>71920</v>
      </c>
      <c r="G1162">
        <f>IF(OR(E1162="",F1162=""),"",E1162*F1162)</f>
        <v/>
      </c>
      <c r="H1162" s="41">
        <f>IFERROR(XLOOKUP(C1162,'DATA Wharton'!$A$2:$A$785,'DATA Wharton'!$C$2:$C$785),"")</f>
        <v/>
      </c>
      <c r="I1162">
        <f>IF(OR(G1162="",H1162=""),"",G1162)</f>
        <v/>
      </c>
      <c r="J1162">
        <f>IF(OR(I1162="",H1162=""),"",I1162*H1162)</f>
        <v/>
      </c>
      <c r="K1162">
        <f>IF(G1162="","Missing OEWS wage",IF(H1162="","Missing Wharton SOC","Matched"))</f>
        <v/>
      </c>
    </row>
    <row r="1163">
      <c r="A1163" t="inlineStr">
        <is>
          <t>31-33</t>
        </is>
      </c>
      <c r="B1163" t="inlineStr">
        <is>
          <t>Manufacturing</t>
        </is>
      </c>
      <c r="C1163" t="inlineStr">
        <is>
          <t>19-4031</t>
        </is>
      </c>
      <c r="D1163" t="inlineStr">
        <is>
          <t>Chemical Technicians</t>
        </is>
      </c>
      <c r="E1163" t="n">
        <v>25710</v>
      </c>
      <c r="F1163" t="n">
        <v>66740</v>
      </c>
      <c r="G1163">
        <f>IF(OR(E1163="",F1163=""),"",E1163*F1163)</f>
        <v/>
      </c>
      <c r="H1163" s="41">
        <f>IFERROR(XLOOKUP(C1163,'DATA Wharton'!$A$2:$A$785,'DATA Wharton'!$C$2:$C$785),"")</f>
        <v/>
      </c>
      <c r="I1163">
        <f>IF(OR(G1163="",H1163=""),"",G1163)</f>
        <v/>
      </c>
      <c r="J1163">
        <f>IF(OR(I1163="",H1163=""),"",I1163*H1163)</f>
        <v/>
      </c>
      <c r="K1163">
        <f>IF(G1163="","Missing OEWS wage",IF(H1163="","Missing Wharton SOC","Matched"))</f>
        <v/>
      </c>
    </row>
    <row r="1164">
      <c r="A1164" t="inlineStr">
        <is>
          <t>31-33</t>
        </is>
      </c>
      <c r="B1164" t="inlineStr">
        <is>
          <t>Manufacturing</t>
        </is>
      </c>
      <c r="C1164" t="inlineStr">
        <is>
          <t>19-4042</t>
        </is>
      </c>
      <c r="D1164" t="inlineStr">
        <is>
          <t>Environmental Science and Protection Technicians, Including Health</t>
        </is>
      </c>
      <c r="E1164" t="n">
        <v>940</v>
      </c>
      <c r="F1164" t="n">
        <v>73160</v>
      </c>
      <c r="G1164">
        <f>IF(OR(E1164="",F1164=""),"",E1164*F1164)</f>
        <v/>
      </c>
      <c r="H1164" s="41">
        <f>IFERROR(XLOOKUP(C1164,'DATA Wharton'!$A$2:$A$785,'DATA Wharton'!$C$2:$C$785),"")</f>
        <v/>
      </c>
      <c r="I1164">
        <f>IF(OR(G1164="",H1164=""),"",G1164)</f>
        <v/>
      </c>
      <c r="J1164">
        <f>IF(OR(I1164="",H1164=""),"",I1164*H1164)</f>
        <v/>
      </c>
      <c r="K1164">
        <f>IF(G1164="","Missing OEWS wage",IF(H1164="","Missing Wharton SOC","Matched"))</f>
        <v/>
      </c>
    </row>
    <row r="1165">
      <c r="A1165" t="inlineStr">
        <is>
          <t>31-33</t>
        </is>
      </c>
      <c r="B1165" t="inlineStr">
        <is>
          <t>Manufacturing</t>
        </is>
      </c>
      <c r="C1165" t="inlineStr">
        <is>
          <t>19-4043</t>
        </is>
      </c>
      <c r="D1165" t="inlineStr">
        <is>
          <t>Geological Technicians, Except Hydrologic Technicians</t>
        </is>
      </c>
      <c r="E1165" t="n">
        <v>140</v>
      </c>
      <c r="F1165" t="n">
        <v>91980</v>
      </c>
      <c r="G1165">
        <f>IF(OR(E1165="",F1165=""),"",E1165*F1165)</f>
        <v/>
      </c>
      <c r="H1165" s="41">
        <f>IFERROR(XLOOKUP(C1165,'DATA Wharton'!$A$2:$A$785,'DATA Wharton'!$C$2:$C$785),"")</f>
        <v/>
      </c>
      <c r="I1165">
        <f>IF(OR(G1165="",H1165=""),"",G1165)</f>
        <v/>
      </c>
      <c r="J1165">
        <f>IF(OR(I1165="",H1165=""),"",I1165*H1165)</f>
        <v/>
      </c>
      <c r="K1165">
        <f>IF(G1165="","Missing OEWS wage",IF(H1165="","Missing Wharton SOC","Matched"))</f>
        <v/>
      </c>
    </row>
    <row r="1166">
      <c r="A1166" t="inlineStr">
        <is>
          <t>31-33</t>
        </is>
      </c>
      <c r="B1166" t="inlineStr">
        <is>
          <t>Manufacturing</t>
        </is>
      </c>
      <c r="C1166" t="inlineStr">
        <is>
          <t>19-4061</t>
        </is>
      </c>
      <c r="D1166" t="inlineStr">
        <is>
          <t>Social Science Research Assistants</t>
        </is>
      </c>
      <c r="E1166" t="n">
        <v>150</v>
      </c>
      <c r="F1166" t="n">
        <v>92260</v>
      </c>
      <c r="G1166">
        <f>IF(OR(E1166="",F1166=""),"",E1166*F1166)</f>
        <v/>
      </c>
      <c r="H1166" s="41">
        <f>IFERROR(XLOOKUP(C1166,'DATA Wharton'!$A$2:$A$785,'DATA Wharton'!$C$2:$C$785),"")</f>
        <v/>
      </c>
      <c r="I1166">
        <f>IF(OR(G1166="",H1166=""),"",G1166)</f>
        <v/>
      </c>
      <c r="J1166">
        <f>IF(OR(I1166="",H1166=""),"",I1166*H1166)</f>
        <v/>
      </c>
      <c r="K1166">
        <f>IF(G1166="","Missing OEWS wage",IF(H1166="","Missing Wharton SOC","Matched"))</f>
        <v/>
      </c>
    </row>
    <row r="1167">
      <c r="A1167" t="inlineStr">
        <is>
          <t>31-33</t>
        </is>
      </c>
      <c r="B1167" t="inlineStr">
        <is>
          <t>Manufacturing</t>
        </is>
      </c>
      <c r="C1167" t="inlineStr">
        <is>
          <t>19-4099</t>
        </is>
      </c>
      <c r="D1167" t="inlineStr">
        <is>
          <t>Life, Physical, and Social Science Technicians, All Other</t>
        </is>
      </c>
      <c r="E1167" t="n">
        <v>8410</v>
      </c>
      <c r="F1167" t="n">
        <v>73470</v>
      </c>
      <c r="G1167">
        <f>IF(OR(E1167="",F1167=""),"",E1167*F1167)</f>
        <v/>
      </c>
      <c r="H1167" s="41">
        <f>IFERROR(XLOOKUP(C1167,'DATA Wharton'!$A$2:$A$785,'DATA Wharton'!$C$2:$C$785),"")</f>
        <v/>
      </c>
      <c r="I1167">
        <f>IF(OR(G1167="",H1167=""),"",G1167)</f>
        <v/>
      </c>
      <c r="J1167">
        <f>IF(OR(I1167="",H1167=""),"",I1167*H1167)</f>
        <v/>
      </c>
      <c r="K1167">
        <f>IF(G1167="","Missing OEWS wage",IF(H1167="","Missing Wharton SOC","Matched"))</f>
        <v/>
      </c>
    </row>
    <row r="1168">
      <c r="A1168" t="inlineStr">
        <is>
          <t>31-33</t>
        </is>
      </c>
      <c r="B1168" t="inlineStr">
        <is>
          <t>Manufacturing</t>
        </is>
      </c>
      <c r="C1168" t="inlineStr">
        <is>
          <t>19-5011</t>
        </is>
      </c>
      <c r="D1168" t="inlineStr">
        <is>
          <t>Occupational Health and Safety Specialists</t>
        </is>
      </c>
      <c r="E1168" t="n">
        <v>24780</v>
      </c>
      <c r="F1168" t="n">
        <v>95270</v>
      </c>
      <c r="G1168">
        <f>IF(OR(E1168="",F1168=""),"",E1168*F1168)</f>
        <v/>
      </c>
      <c r="H1168" s="41">
        <f>IFERROR(XLOOKUP(C1168,'DATA Wharton'!$A$2:$A$785,'DATA Wharton'!$C$2:$C$785),"")</f>
        <v/>
      </c>
      <c r="I1168">
        <f>IF(OR(G1168="",H1168=""),"",G1168)</f>
        <v/>
      </c>
      <c r="J1168">
        <f>IF(OR(I1168="",H1168=""),"",I1168*H1168)</f>
        <v/>
      </c>
      <c r="K1168">
        <f>IF(G1168="","Missing OEWS wage",IF(H1168="","Missing Wharton SOC","Matched"))</f>
        <v/>
      </c>
    </row>
    <row r="1169">
      <c r="A1169" t="inlineStr">
        <is>
          <t>31-33</t>
        </is>
      </c>
      <c r="B1169" t="inlineStr">
        <is>
          <t>Manufacturing</t>
        </is>
      </c>
      <c r="C1169" t="inlineStr">
        <is>
          <t>19-5012</t>
        </is>
      </c>
      <c r="D1169" t="inlineStr">
        <is>
          <t>Occupational Health and Safety Technicians</t>
        </is>
      </c>
      <c r="E1169" t="n">
        <v>5410</v>
      </c>
      <c r="F1169" t="n">
        <v>72750</v>
      </c>
      <c r="G1169">
        <f>IF(OR(E1169="",F1169=""),"",E1169*F1169)</f>
        <v/>
      </c>
      <c r="H1169" s="41">
        <f>IFERROR(XLOOKUP(C1169,'DATA Wharton'!$A$2:$A$785,'DATA Wharton'!$C$2:$C$785),"")</f>
        <v/>
      </c>
      <c r="I1169">
        <f>IF(OR(G1169="",H1169=""),"",G1169)</f>
        <v/>
      </c>
      <c r="J1169">
        <f>IF(OR(I1169="",H1169=""),"",I1169*H1169)</f>
        <v/>
      </c>
      <c r="K1169">
        <f>IF(G1169="","Missing OEWS wage",IF(H1169="","Missing Wharton SOC","Matched"))</f>
        <v/>
      </c>
    </row>
    <row r="1170">
      <c r="A1170" t="inlineStr">
        <is>
          <t>31-33</t>
        </is>
      </c>
      <c r="B1170" t="inlineStr">
        <is>
          <t>Manufacturing</t>
        </is>
      </c>
      <c r="C1170" t="inlineStr">
        <is>
          <t>21-2011</t>
        </is>
      </c>
      <c r="D1170" t="inlineStr">
        <is>
          <t>Clergy</t>
        </is>
      </c>
      <c r="E1170" t="n">
        <v>170</v>
      </c>
      <c r="F1170" t="n">
        <v>68540</v>
      </c>
      <c r="G1170">
        <f>IF(OR(E1170="",F1170=""),"",E1170*F1170)</f>
        <v/>
      </c>
      <c r="H1170" s="41">
        <f>IFERROR(XLOOKUP(C1170,'DATA Wharton'!$A$2:$A$785,'DATA Wharton'!$C$2:$C$785),"")</f>
        <v/>
      </c>
      <c r="I1170">
        <f>IF(OR(G1170="",H1170=""),"",G1170)</f>
        <v/>
      </c>
      <c r="J1170">
        <f>IF(OR(I1170="",H1170=""),"",I1170*H1170)</f>
        <v/>
      </c>
      <c r="K1170">
        <f>IF(G1170="","Missing OEWS wage",IF(H1170="","Missing Wharton SOC","Matched"))</f>
        <v/>
      </c>
    </row>
    <row r="1171">
      <c r="A1171" t="inlineStr">
        <is>
          <t>31-33</t>
        </is>
      </c>
      <c r="B1171" t="inlineStr">
        <is>
          <t>Manufacturing</t>
        </is>
      </c>
      <c r="C1171" t="inlineStr">
        <is>
          <t>23-1011</t>
        </is>
      </c>
      <c r="D1171" t="inlineStr">
        <is>
          <t>Lawyers</t>
        </is>
      </c>
      <c r="E1171" t="n">
        <v>5090</v>
      </c>
      <c r="F1171" t="n">
        <v>242960</v>
      </c>
      <c r="G1171">
        <f>IF(OR(E1171="",F1171=""),"",E1171*F1171)</f>
        <v/>
      </c>
      <c r="H1171" s="41">
        <f>IFERROR(XLOOKUP(C1171,'DATA Wharton'!$A$2:$A$785,'DATA Wharton'!$C$2:$C$785),"")</f>
        <v/>
      </c>
      <c r="I1171">
        <f>IF(OR(G1171="",H1171=""),"",G1171)</f>
        <v/>
      </c>
      <c r="J1171">
        <f>IF(OR(I1171="",H1171=""),"",I1171*H1171)</f>
        <v/>
      </c>
      <c r="K1171">
        <f>IF(G1171="","Missing OEWS wage",IF(H1171="","Missing Wharton SOC","Matched"))</f>
        <v/>
      </c>
    </row>
    <row r="1172">
      <c r="A1172" t="inlineStr">
        <is>
          <t>31-33</t>
        </is>
      </c>
      <c r="B1172" t="inlineStr">
        <is>
          <t>Manufacturing</t>
        </is>
      </c>
      <c r="C1172" t="inlineStr">
        <is>
          <t>23-2011</t>
        </is>
      </c>
      <c r="D1172" t="inlineStr">
        <is>
          <t>Paralegals and Legal Assistants</t>
        </is>
      </c>
      <c r="E1172" t="n">
        <v>1020</v>
      </c>
      <c r="F1172" t="n">
        <v>100020</v>
      </c>
      <c r="G1172">
        <f>IF(OR(E1172="",F1172=""),"",E1172*F1172)</f>
        <v/>
      </c>
      <c r="H1172" s="41">
        <f>IFERROR(XLOOKUP(C1172,'DATA Wharton'!$A$2:$A$785,'DATA Wharton'!$C$2:$C$785),"")</f>
        <v/>
      </c>
      <c r="I1172">
        <f>IF(OR(G1172="",H1172=""),"",G1172)</f>
        <v/>
      </c>
      <c r="J1172">
        <f>IF(OR(I1172="",H1172=""),"",I1172*H1172)</f>
        <v/>
      </c>
      <c r="K1172">
        <f>IF(G1172="","Missing OEWS wage",IF(H1172="","Missing Wharton SOC","Matched"))</f>
        <v/>
      </c>
    </row>
    <row r="1173">
      <c r="A1173" t="inlineStr">
        <is>
          <t>31-33</t>
        </is>
      </c>
      <c r="B1173" t="inlineStr">
        <is>
          <t>Manufacturing</t>
        </is>
      </c>
      <c r="C1173" t="inlineStr">
        <is>
          <t>23-2099</t>
        </is>
      </c>
      <c r="D1173" t="inlineStr">
        <is>
          <t>Legal Support Workers, All Other</t>
        </is>
      </c>
      <c r="E1173" t="n">
        <v>260</v>
      </c>
      <c r="F1173" t="n">
        <v>109470</v>
      </c>
      <c r="G1173">
        <f>IF(OR(E1173="",F1173=""),"",E1173*F1173)</f>
        <v/>
      </c>
      <c r="H1173" s="41">
        <f>IFERROR(XLOOKUP(C1173,'DATA Wharton'!$A$2:$A$785,'DATA Wharton'!$C$2:$C$785),"")</f>
        <v/>
      </c>
      <c r="I1173">
        <f>IF(OR(G1173="",H1173=""),"",G1173)</f>
        <v/>
      </c>
      <c r="J1173">
        <f>IF(OR(I1173="",H1173=""),"",I1173*H1173)</f>
        <v/>
      </c>
      <c r="K1173">
        <f>IF(G1173="","Missing OEWS wage",IF(H1173="","Missing Wharton SOC","Matched"))</f>
        <v/>
      </c>
    </row>
    <row r="1174">
      <c r="A1174" t="inlineStr">
        <is>
          <t>31-33</t>
        </is>
      </c>
      <c r="B1174" t="inlineStr">
        <is>
          <t>Manufacturing</t>
        </is>
      </c>
      <c r="C1174" t="inlineStr">
        <is>
          <t>25-3021</t>
        </is>
      </c>
      <c r="D1174" t="inlineStr">
        <is>
          <t>Self-Enrichment Teachers</t>
        </is>
      </c>
      <c r="E1174" t="n">
        <v>100</v>
      </c>
      <c r="F1174" t="n">
        <v>54740</v>
      </c>
      <c r="G1174">
        <f>IF(OR(E1174="",F1174=""),"",E1174*F1174)</f>
        <v/>
      </c>
      <c r="H1174" s="41">
        <f>IFERROR(XLOOKUP(C1174,'DATA Wharton'!$A$2:$A$785,'DATA Wharton'!$C$2:$C$785),"")</f>
        <v/>
      </c>
      <c r="I1174">
        <f>IF(OR(G1174="",H1174=""),"",G1174)</f>
        <v/>
      </c>
      <c r="J1174">
        <f>IF(OR(I1174="",H1174=""),"",I1174*H1174)</f>
        <v/>
      </c>
      <c r="K1174">
        <f>IF(G1174="","Missing OEWS wage",IF(H1174="","Missing Wharton SOC","Matched"))</f>
        <v/>
      </c>
    </row>
    <row r="1175">
      <c r="A1175" t="inlineStr">
        <is>
          <t>31-33</t>
        </is>
      </c>
      <c r="B1175" t="inlineStr">
        <is>
          <t>Manufacturing</t>
        </is>
      </c>
      <c r="C1175" t="inlineStr">
        <is>
          <t>25-4022</t>
        </is>
      </c>
      <c r="D1175" t="inlineStr">
        <is>
          <t>Librarians and Media Collections Specialists</t>
        </is>
      </c>
      <c r="E1175" t="n">
        <v>40</v>
      </c>
      <c r="F1175" t="n">
        <v>77600</v>
      </c>
      <c r="G1175">
        <f>IF(OR(E1175="",F1175=""),"",E1175*F1175)</f>
        <v/>
      </c>
      <c r="H1175" s="41">
        <f>IFERROR(XLOOKUP(C1175,'DATA Wharton'!$A$2:$A$785,'DATA Wharton'!$C$2:$C$785),"")</f>
        <v/>
      </c>
      <c r="I1175">
        <f>IF(OR(G1175="",H1175=""),"",G1175)</f>
        <v/>
      </c>
      <c r="J1175">
        <f>IF(OR(I1175="",H1175=""),"",I1175*H1175)</f>
        <v/>
      </c>
      <c r="K1175">
        <f>IF(G1175="","Missing OEWS wage",IF(H1175="","Missing Wharton SOC","Matched"))</f>
        <v/>
      </c>
    </row>
    <row r="1176">
      <c r="A1176" t="inlineStr">
        <is>
          <t>31-33</t>
        </is>
      </c>
      <c r="B1176" t="inlineStr">
        <is>
          <t>Manufacturing</t>
        </is>
      </c>
      <c r="C1176" t="inlineStr">
        <is>
          <t>25-9031</t>
        </is>
      </c>
      <c r="D1176" t="inlineStr">
        <is>
          <t>Instructional Coordinators</t>
        </is>
      </c>
      <c r="E1176" t="n">
        <v>100</v>
      </c>
      <c r="F1176" t="n">
        <v>93350</v>
      </c>
      <c r="G1176">
        <f>IF(OR(E1176="",F1176=""),"",E1176*F1176)</f>
        <v/>
      </c>
      <c r="H1176" s="41">
        <f>IFERROR(XLOOKUP(C1176,'DATA Wharton'!$A$2:$A$785,'DATA Wharton'!$C$2:$C$785),"")</f>
        <v/>
      </c>
      <c r="I1176">
        <f>IF(OR(G1176="",H1176=""),"",G1176)</f>
        <v/>
      </c>
      <c r="J1176">
        <f>IF(OR(I1176="",H1176=""),"",I1176*H1176)</f>
        <v/>
      </c>
      <c r="K1176">
        <f>IF(G1176="","Missing OEWS wage",IF(H1176="","Missing Wharton SOC","Matched"))</f>
        <v/>
      </c>
    </row>
    <row r="1177">
      <c r="A1177" t="inlineStr">
        <is>
          <t>31-33</t>
        </is>
      </c>
      <c r="B1177" t="inlineStr">
        <is>
          <t>Manufacturing</t>
        </is>
      </c>
      <c r="C1177" t="inlineStr">
        <is>
          <t>27-1011</t>
        </is>
      </c>
      <c r="D1177" t="inlineStr">
        <is>
          <t>Art Directors</t>
        </is>
      </c>
      <c r="E1177" t="n">
        <v>1770</v>
      </c>
      <c r="F1177" t="n">
        <v>122170</v>
      </c>
      <c r="G1177">
        <f>IF(OR(E1177="",F1177=""),"",E1177*F1177)</f>
        <v/>
      </c>
      <c r="H1177" s="41">
        <f>IFERROR(XLOOKUP(C1177,'DATA Wharton'!$A$2:$A$785,'DATA Wharton'!$C$2:$C$785),"")</f>
        <v/>
      </c>
      <c r="I1177">
        <f>IF(OR(G1177="",H1177=""),"",G1177)</f>
        <v/>
      </c>
      <c r="J1177">
        <f>IF(OR(I1177="",H1177=""),"",I1177*H1177)</f>
        <v/>
      </c>
      <c r="K1177">
        <f>IF(G1177="","Missing OEWS wage",IF(H1177="","Missing Wharton SOC","Matched"))</f>
        <v/>
      </c>
    </row>
    <row r="1178">
      <c r="A1178" t="inlineStr">
        <is>
          <t>31-33</t>
        </is>
      </c>
      <c r="B1178" t="inlineStr">
        <is>
          <t>Manufacturing</t>
        </is>
      </c>
      <c r="C1178" t="inlineStr">
        <is>
          <t>27-1012</t>
        </is>
      </c>
      <c r="D1178" t="inlineStr">
        <is>
          <t>Craft Artists</t>
        </is>
      </c>
      <c r="E1178" t="n">
        <v>640</v>
      </c>
      <c r="F1178" t="n">
        <v>49680</v>
      </c>
      <c r="G1178">
        <f>IF(OR(E1178="",F1178=""),"",E1178*F1178)</f>
        <v/>
      </c>
      <c r="H1178" s="41">
        <f>IFERROR(XLOOKUP(C1178,'DATA Wharton'!$A$2:$A$785,'DATA Wharton'!$C$2:$C$785),"")</f>
        <v/>
      </c>
      <c r="I1178">
        <f>IF(OR(G1178="",H1178=""),"",G1178)</f>
        <v/>
      </c>
      <c r="J1178">
        <f>IF(OR(I1178="",H1178=""),"",I1178*H1178)</f>
        <v/>
      </c>
      <c r="K1178">
        <f>IF(G1178="","Missing OEWS wage",IF(H1178="","Missing Wharton SOC","Matched"))</f>
        <v/>
      </c>
    </row>
    <row r="1179">
      <c r="A1179" t="inlineStr">
        <is>
          <t>31-33</t>
        </is>
      </c>
      <c r="B1179" t="inlineStr">
        <is>
          <t>Manufacturing</t>
        </is>
      </c>
      <c r="C1179" t="inlineStr">
        <is>
          <t>27-1013</t>
        </is>
      </c>
      <c r="D1179" t="inlineStr">
        <is>
          <t>Fine Artists, Including Painters, Sculptors, and Illustrators</t>
        </is>
      </c>
      <c r="E1179" t="n">
        <v>540</v>
      </c>
      <c r="F1179" t="n">
        <v>55210</v>
      </c>
      <c r="G1179">
        <f>IF(OR(E1179="",F1179=""),"",E1179*F1179)</f>
        <v/>
      </c>
      <c r="H1179" s="41">
        <f>IFERROR(XLOOKUP(C1179,'DATA Wharton'!$A$2:$A$785,'DATA Wharton'!$C$2:$C$785),"")</f>
        <v/>
      </c>
      <c r="I1179">
        <f>IF(OR(G1179="",H1179=""),"",G1179)</f>
        <v/>
      </c>
      <c r="J1179">
        <f>IF(OR(I1179="",H1179=""),"",I1179*H1179)</f>
        <v/>
      </c>
      <c r="K1179">
        <f>IF(G1179="","Missing OEWS wage",IF(H1179="","Missing Wharton SOC","Matched"))</f>
        <v/>
      </c>
    </row>
    <row r="1180">
      <c r="A1180" t="inlineStr">
        <is>
          <t>31-33</t>
        </is>
      </c>
      <c r="B1180" t="inlineStr">
        <is>
          <t>Manufacturing</t>
        </is>
      </c>
      <c r="C1180" t="inlineStr">
        <is>
          <t>27-1014</t>
        </is>
      </c>
      <c r="D1180" t="inlineStr">
        <is>
          <t>Special Effects Artists and Animators</t>
        </is>
      </c>
      <c r="E1180" t="n">
        <v>580</v>
      </c>
      <c r="F1180" t="n">
        <v>96690</v>
      </c>
      <c r="G1180">
        <f>IF(OR(E1180="",F1180=""),"",E1180*F1180)</f>
        <v/>
      </c>
      <c r="H1180" s="41">
        <f>IFERROR(XLOOKUP(C1180,'DATA Wharton'!$A$2:$A$785,'DATA Wharton'!$C$2:$C$785),"")</f>
        <v/>
      </c>
      <c r="I1180">
        <f>IF(OR(G1180="",H1180=""),"",G1180)</f>
        <v/>
      </c>
      <c r="J1180">
        <f>IF(OR(I1180="",H1180=""),"",I1180*H1180)</f>
        <v/>
      </c>
      <c r="K1180">
        <f>IF(G1180="","Missing OEWS wage",IF(H1180="","Missing Wharton SOC","Matched"))</f>
        <v/>
      </c>
    </row>
    <row r="1181">
      <c r="A1181" t="inlineStr">
        <is>
          <t>31-33</t>
        </is>
      </c>
      <c r="B1181" t="inlineStr">
        <is>
          <t>Manufacturing</t>
        </is>
      </c>
      <c r="C1181" t="inlineStr">
        <is>
          <t>27-1019</t>
        </is>
      </c>
      <c r="D1181" t="inlineStr">
        <is>
          <t>Artists and Related Workers, All Other</t>
        </is>
      </c>
      <c r="E1181" t="n">
        <v>40</v>
      </c>
      <c r="F1181" t="n">
        <v>74130</v>
      </c>
      <c r="G1181">
        <f>IF(OR(E1181="",F1181=""),"",E1181*F1181)</f>
        <v/>
      </c>
      <c r="H1181" s="41">
        <f>IFERROR(XLOOKUP(C1181,'DATA Wharton'!$A$2:$A$785,'DATA Wharton'!$C$2:$C$785),"")</f>
        <v/>
      </c>
      <c r="I1181">
        <f>IF(OR(G1181="",H1181=""),"",G1181)</f>
        <v/>
      </c>
      <c r="J1181">
        <f>IF(OR(I1181="",H1181=""),"",I1181*H1181)</f>
        <v/>
      </c>
      <c r="K1181">
        <f>IF(G1181="","Missing OEWS wage",IF(H1181="","Missing Wharton SOC","Matched"))</f>
        <v/>
      </c>
    </row>
    <row r="1182">
      <c r="A1182" t="inlineStr">
        <is>
          <t>31-33</t>
        </is>
      </c>
      <c r="B1182" t="inlineStr">
        <is>
          <t>Manufacturing</t>
        </is>
      </c>
      <c r="C1182" t="inlineStr">
        <is>
          <t>27-1021</t>
        </is>
      </c>
      <c r="D1182" t="inlineStr">
        <is>
          <t>Commercial and Industrial Designers</t>
        </is>
      </c>
      <c r="E1182" t="n">
        <v>11870</v>
      </c>
      <c r="F1182" t="n">
        <v>85340</v>
      </c>
      <c r="G1182">
        <f>IF(OR(E1182="",F1182=""),"",E1182*F1182)</f>
        <v/>
      </c>
      <c r="H1182" s="41">
        <f>IFERROR(XLOOKUP(C1182,'DATA Wharton'!$A$2:$A$785,'DATA Wharton'!$C$2:$C$785),"")</f>
        <v/>
      </c>
      <c r="I1182">
        <f>IF(OR(G1182="",H1182=""),"",G1182)</f>
        <v/>
      </c>
      <c r="J1182">
        <f>IF(OR(I1182="",H1182=""),"",I1182*H1182)</f>
        <v/>
      </c>
      <c r="K1182">
        <f>IF(G1182="","Missing OEWS wage",IF(H1182="","Missing Wharton SOC","Matched"))</f>
        <v/>
      </c>
    </row>
    <row r="1183">
      <c r="A1183" t="inlineStr">
        <is>
          <t>31-33</t>
        </is>
      </c>
      <c r="B1183" t="inlineStr">
        <is>
          <t>Manufacturing</t>
        </is>
      </c>
      <c r="C1183" t="inlineStr">
        <is>
          <t>27-1022</t>
        </is>
      </c>
      <c r="D1183" t="inlineStr">
        <is>
          <t>Fashion Designers</t>
        </is>
      </c>
      <c r="E1183" t="n">
        <v>2570</v>
      </c>
      <c r="F1183" t="n">
        <v>88600</v>
      </c>
      <c r="G1183">
        <f>IF(OR(E1183="",F1183=""),"",E1183*F1183)</f>
        <v/>
      </c>
      <c r="H1183" s="41">
        <f>IFERROR(XLOOKUP(C1183,'DATA Wharton'!$A$2:$A$785,'DATA Wharton'!$C$2:$C$785),"")</f>
        <v/>
      </c>
      <c r="I1183">
        <f>IF(OR(G1183="",H1183=""),"",G1183)</f>
        <v/>
      </c>
      <c r="J1183">
        <f>IF(OR(I1183="",H1183=""),"",I1183*H1183)</f>
        <v/>
      </c>
      <c r="K1183">
        <f>IF(G1183="","Missing OEWS wage",IF(H1183="","Missing Wharton SOC","Matched"))</f>
        <v/>
      </c>
    </row>
    <row r="1184">
      <c r="A1184" t="inlineStr">
        <is>
          <t>31-33</t>
        </is>
      </c>
      <c r="B1184" t="inlineStr">
        <is>
          <t>Manufacturing</t>
        </is>
      </c>
      <c r="C1184" t="inlineStr">
        <is>
          <t>27-1023</t>
        </is>
      </c>
      <c r="D1184" t="inlineStr">
        <is>
          <t>Floral Designers</t>
        </is>
      </c>
      <c r="E1184" t="n">
        <v>190</v>
      </c>
      <c r="F1184" t="n">
        <v>37570</v>
      </c>
      <c r="G1184">
        <f>IF(OR(E1184="",F1184=""),"",E1184*F1184)</f>
        <v/>
      </c>
      <c r="H1184" s="41">
        <f>IFERROR(XLOOKUP(C1184,'DATA Wharton'!$A$2:$A$785,'DATA Wharton'!$C$2:$C$785),"")</f>
        <v/>
      </c>
      <c r="I1184">
        <f>IF(OR(G1184="",H1184=""),"",G1184)</f>
        <v/>
      </c>
      <c r="J1184">
        <f>IF(OR(I1184="",H1184=""),"",I1184*H1184)</f>
        <v/>
      </c>
      <c r="K1184">
        <f>IF(G1184="","Missing OEWS wage",IF(H1184="","Missing Wharton SOC","Matched"))</f>
        <v/>
      </c>
    </row>
    <row r="1185">
      <c r="A1185" t="inlineStr">
        <is>
          <t>31-33</t>
        </is>
      </c>
      <c r="B1185" t="inlineStr">
        <is>
          <t>Manufacturing</t>
        </is>
      </c>
      <c r="C1185" t="inlineStr">
        <is>
          <t>27-1024</t>
        </is>
      </c>
      <c r="D1185" t="inlineStr">
        <is>
          <t>Graphic Designers</t>
        </is>
      </c>
      <c r="E1185" t="n">
        <v>37220</v>
      </c>
      <c r="F1185" t="n">
        <v>57490</v>
      </c>
      <c r="G1185">
        <f>IF(OR(E1185="",F1185=""),"",E1185*F1185)</f>
        <v/>
      </c>
      <c r="H1185" s="41">
        <f>IFERROR(XLOOKUP(C1185,'DATA Wharton'!$A$2:$A$785,'DATA Wharton'!$C$2:$C$785),"")</f>
        <v/>
      </c>
      <c r="I1185">
        <f>IF(OR(G1185="",H1185=""),"",G1185)</f>
        <v/>
      </c>
      <c r="J1185">
        <f>IF(OR(I1185="",H1185=""),"",I1185*H1185)</f>
        <v/>
      </c>
      <c r="K1185">
        <f>IF(G1185="","Missing OEWS wage",IF(H1185="","Missing Wharton SOC","Matched"))</f>
        <v/>
      </c>
    </row>
    <row r="1186">
      <c r="A1186" t="inlineStr">
        <is>
          <t>31-33</t>
        </is>
      </c>
      <c r="B1186" t="inlineStr">
        <is>
          <t>Manufacturing</t>
        </is>
      </c>
      <c r="C1186" t="inlineStr">
        <is>
          <t>27-1025</t>
        </is>
      </c>
      <c r="D1186" t="inlineStr">
        <is>
          <t>Interior Designers</t>
        </is>
      </c>
      <c r="E1186" t="n">
        <v>780</v>
      </c>
      <c r="F1186" t="n">
        <v>65760</v>
      </c>
      <c r="G1186">
        <f>IF(OR(E1186="",F1186=""),"",E1186*F1186)</f>
        <v/>
      </c>
      <c r="H1186" s="41">
        <f>IFERROR(XLOOKUP(C1186,'DATA Wharton'!$A$2:$A$785,'DATA Wharton'!$C$2:$C$785),"")</f>
        <v/>
      </c>
      <c r="I1186">
        <f>IF(OR(G1186="",H1186=""),"",G1186)</f>
        <v/>
      </c>
      <c r="J1186">
        <f>IF(OR(I1186="",H1186=""),"",I1186*H1186)</f>
        <v/>
      </c>
      <c r="K1186">
        <f>IF(G1186="","Missing OEWS wage",IF(H1186="","Missing Wharton SOC","Matched"))</f>
        <v/>
      </c>
    </row>
    <row r="1187">
      <c r="A1187" t="inlineStr">
        <is>
          <t>31-33</t>
        </is>
      </c>
      <c r="B1187" t="inlineStr">
        <is>
          <t>Manufacturing</t>
        </is>
      </c>
      <c r="C1187" t="inlineStr">
        <is>
          <t>27-1026</t>
        </is>
      </c>
      <c r="D1187" t="inlineStr">
        <is>
          <t>Merchandise Displayers and Window Trimmers</t>
        </is>
      </c>
      <c r="E1187" t="n">
        <v>8540</v>
      </c>
      <c r="F1187" t="n">
        <v>44440</v>
      </c>
      <c r="G1187">
        <f>IF(OR(E1187="",F1187=""),"",E1187*F1187)</f>
        <v/>
      </c>
      <c r="H1187" s="41">
        <f>IFERROR(XLOOKUP(C1187,'DATA Wharton'!$A$2:$A$785,'DATA Wharton'!$C$2:$C$785),"")</f>
        <v/>
      </c>
      <c r="I1187">
        <f>IF(OR(G1187="",H1187=""),"",G1187)</f>
        <v/>
      </c>
      <c r="J1187">
        <f>IF(OR(I1187="",H1187=""),"",I1187*H1187)</f>
        <v/>
      </c>
      <c r="K1187">
        <f>IF(G1187="","Missing OEWS wage",IF(H1187="","Missing Wharton SOC","Matched"))</f>
        <v/>
      </c>
    </row>
    <row r="1188">
      <c r="A1188" t="inlineStr">
        <is>
          <t>31-33</t>
        </is>
      </c>
      <c r="B1188" t="inlineStr">
        <is>
          <t>Manufacturing</t>
        </is>
      </c>
      <c r="C1188" t="inlineStr">
        <is>
          <t>27-1027</t>
        </is>
      </c>
      <c r="D1188" t="inlineStr">
        <is>
          <t>Set and Exhibit Designers</t>
        </is>
      </c>
      <c r="F1188" t="n">
        <v>87270</v>
      </c>
      <c r="G1188">
        <f>IF(OR(E1188="",F1188=""),"",E1188*F1188)</f>
        <v/>
      </c>
      <c r="H1188" s="41">
        <f>IFERROR(XLOOKUP(C1188,'DATA Wharton'!$A$2:$A$785,'DATA Wharton'!$C$2:$C$785),"")</f>
        <v/>
      </c>
      <c r="I1188">
        <f>IF(OR(G1188="",H1188=""),"",G1188)</f>
        <v/>
      </c>
      <c r="J1188">
        <f>IF(OR(I1188="",H1188=""),"",I1188*H1188)</f>
        <v/>
      </c>
      <c r="K1188">
        <f>IF(G1188="","Missing OEWS wage",IF(H1188="","Missing Wharton SOC","Matched"))</f>
        <v/>
      </c>
    </row>
    <row r="1189">
      <c r="A1189" t="inlineStr">
        <is>
          <t>31-33</t>
        </is>
      </c>
      <c r="B1189" t="inlineStr">
        <is>
          <t>Manufacturing</t>
        </is>
      </c>
      <c r="C1189" t="inlineStr">
        <is>
          <t>27-1029</t>
        </is>
      </c>
      <c r="D1189" t="inlineStr">
        <is>
          <t>Designers, All Other</t>
        </is>
      </c>
      <c r="E1189" t="n">
        <v>1600</v>
      </c>
      <c r="F1189" t="n">
        <v>66900</v>
      </c>
      <c r="G1189">
        <f>IF(OR(E1189="",F1189=""),"",E1189*F1189)</f>
        <v/>
      </c>
      <c r="H1189" s="41">
        <f>IFERROR(XLOOKUP(C1189,'DATA Wharton'!$A$2:$A$785,'DATA Wharton'!$C$2:$C$785),"")</f>
        <v/>
      </c>
      <c r="I1189">
        <f>IF(OR(G1189="",H1189=""),"",G1189)</f>
        <v/>
      </c>
      <c r="J1189">
        <f>IF(OR(I1189="",H1189=""),"",I1189*H1189)</f>
        <v/>
      </c>
      <c r="K1189">
        <f>IF(G1189="","Missing OEWS wage",IF(H1189="","Missing Wharton SOC","Matched"))</f>
        <v/>
      </c>
    </row>
    <row r="1190">
      <c r="A1190" t="inlineStr">
        <is>
          <t>31-33</t>
        </is>
      </c>
      <c r="B1190" t="inlineStr">
        <is>
          <t>Manufacturing</t>
        </is>
      </c>
      <c r="C1190" t="inlineStr">
        <is>
          <t>27-2012</t>
        </is>
      </c>
      <c r="D1190" t="inlineStr">
        <is>
          <t>Producers and Directors</t>
        </is>
      </c>
      <c r="E1190" t="n">
        <v>200</v>
      </c>
      <c r="F1190" t="n">
        <v>101330</v>
      </c>
      <c r="G1190">
        <f>IF(OR(E1190="",F1190=""),"",E1190*F1190)</f>
        <v/>
      </c>
      <c r="H1190" s="41">
        <f>IFERROR(XLOOKUP(C1190,'DATA Wharton'!$A$2:$A$785,'DATA Wharton'!$C$2:$C$785),"")</f>
        <v/>
      </c>
      <c r="I1190">
        <f>IF(OR(G1190="",H1190=""),"",G1190)</f>
        <v/>
      </c>
      <c r="J1190">
        <f>IF(OR(I1190="",H1190=""),"",I1190*H1190)</f>
        <v/>
      </c>
      <c r="K1190">
        <f>IF(G1190="","Missing OEWS wage",IF(H1190="","Missing Wharton SOC","Matched"))</f>
        <v/>
      </c>
    </row>
    <row r="1191">
      <c r="A1191" t="inlineStr">
        <is>
          <t>31-33</t>
        </is>
      </c>
      <c r="B1191" t="inlineStr">
        <is>
          <t>Manufacturing</t>
        </is>
      </c>
      <c r="C1191" t="inlineStr">
        <is>
          <t>27-2099</t>
        </is>
      </c>
      <c r="D1191" t="inlineStr">
        <is>
          <t>Entertainers and Performers, Sports and Related Workers, All Other</t>
        </is>
      </c>
      <c r="E1191" t="n">
        <v>40</v>
      </c>
      <c r="G1191">
        <f>IF(OR(E1191="",F1191=""),"",E1191*F1191)</f>
        <v/>
      </c>
      <c r="H1191" s="41">
        <f>IFERROR(XLOOKUP(C1191,'DATA Wharton'!$A$2:$A$785,'DATA Wharton'!$C$2:$C$785),"")</f>
        <v/>
      </c>
      <c r="I1191">
        <f>IF(OR(G1191="",H1191=""),"",G1191)</f>
        <v/>
      </c>
      <c r="J1191">
        <f>IF(OR(I1191="",H1191=""),"",I1191*H1191)</f>
        <v/>
      </c>
      <c r="K1191">
        <f>IF(G1191="","Missing OEWS wage",IF(H1191="","Missing Wharton SOC","Matched"))</f>
        <v/>
      </c>
    </row>
    <row r="1192">
      <c r="A1192" t="inlineStr">
        <is>
          <t>31-33</t>
        </is>
      </c>
      <c r="B1192" t="inlineStr">
        <is>
          <t>Manufacturing</t>
        </is>
      </c>
      <c r="C1192" t="inlineStr">
        <is>
          <t>27-3023</t>
        </is>
      </c>
      <c r="D1192" t="inlineStr">
        <is>
          <t>News Analysts, Reporters, and Journalists</t>
        </is>
      </c>
      <c r="E1192" t="n">
        <v>60</v>
      </c>
      <c r="F1192" t="n">
        <v>41690</v>
      </c>
      <c r="G1192">
        <f>IF(OR(E1192="",F1192=""),"",E1192*F1192)</f>
        <v/>
      </c>
      <c r="H1192" s="41">
        <f>IFERROR(XLOOKUP(C1192,'DATA Wharton'!$A$2:$A$785,'DATA Wharton'!$C$2:$C$785),"")</f>
        <v/>
      </c>
      <c r="I1192">
        <f>IF(OR(G1192="",H1192=""),"",G1192)</f>
        <v/>
      </c>
      <c r="J1192">
        <f>IF(OR(I1192="",H1192=""),"",I1192*H1192)</f>
        <v/>
      </c>
      <c r="K1192">
        <f>IF(G1192="","Missing OEWS wage",IF(H1192="","Missing Wharton SOC","Matched"))</f>
        <v/>
      </c>
    </row>
    <row r="1193">
      <c r="A1193" t="inlineStr">
        <is>
          <t>31-33</t>
        </is>
      </c>
      <c r="B1193" t="inlineStr">
        <is>
          <t>Manufacturing</t>
        </is>
      </c>
      <c r="C1193" t="inlineStr">
        <is>
          <t>27-3031</t>
        </is>
      </c>
      <c r="D1193" t="inlineStr">
        <is>
          <t>Public Relations Specialists</t>
        </is>
      </c>
      <c r="E1193" t="n">
        <v>5640</v>
      </c>
      <c r="F1193" t="n">
        <v>81110</v>
      </c>
      <c r="G1193">
        <f>IF(OR(E1193="",F1193=""),"",E1193*F1193)</f>
        <v/>
      </c>
      <c r="H1193" s="41">
        <f>IFERROR(XLOOKUP(C1193,'DATA Wharton'!$A$2:$A$785,'DATA Wharton'!$C$2:$C$785),"")</f>
        <v/>
      </c>
      <c r="I1193">
        <f>IF(OR(G1193="",H1193=""),"",G1193)</f>
        <v/>
      </c>
      <c r="J1193">
        <f>IF(OR(I1193="",H1193=""),"",I1193*H1193)</f>
        <v/>
      </c>
      <c r="K1193">
        <f>IF(G1193="","Missing OEWS wage",IF(H1193="","Missing Wharton SOC","Matched"))</f>
        <v/>
      </c>
    </row>
    <row r="1194">
      <c r="A1194" t="inlineStr">
        <is>
          <t>31-33</t>
        </is>
      </c>
      <c r="B1194" t="inlineStr">
        <is>
          <t>Manufacturing</t>
        </is>
      </c>
      <c r="C1194" t="inlineStr">
        <is>
          <t>27-3041</t>
        </is>
      </c>
      <c r="D1194" t="inlineStr">
        <is>
          <t>Editors</t>
        </is>
      </c>
      <c r="E1194" t="n">
        <v>480</v>
      </c>
      <c r="F1194" t="n">
        <v>82490</v>
      </c>
      <c r="G1194">
        <f>IF(OR(E1194="",F1194=""),"",E1194*F1194)</f>
        <v/>
      </c>
      <c r="H1194" s="41">
        <f>IFERROR(XLOOKUP(C1194,'DATA Wharton'!$A$2:$A$785,'DATA Wharton'!$C$2:$C$785),"")</f>
        <v/>
      </c>
      <c r="I1194">
        <f>IF(OR(G1194="",H1194=""),"",G1194)</f>
        <v/>
      </c>
      <c r="J1194">
        <f>IF(OR(I1194="",H1194=""),"",I1194*H1194)</f>
        <v/>
      </c>
      <c r="K1194">
        <f>IF(G1194="","Missing OEWS wage",IF(H1194="","Missing Wharton SOC","Matched"))</f>
        <v/>
      </c>
    </row>
    <row r="1195">
      <c r="A1195" t="inlineStr">
        <is>
          <t>31-33</t>
        </is>
      </c>
      <c r="B1195" t="inlineStr">
        <is>
          <t>Manufacturing</t>
        </is>
      </c>
      <c r="C1195" t="inlineStr">
        <is>
          <t>27-3042</t>
        </is>
      </c>
      <c r="D1195" t="inlineStr">
        <is>
          <t>Technical Writers</t>
        </is>
      </c>
      <c r="E1195" t="n">
        <v>5920</v>
      </c>
      <c r="F1195" t="n">
        <v>88560</v>
      </c>
      <c r="G1195">
        <f>IF(OR(E1195="",F1195=""),"",E1195*F1195)</f>
        <v/>
      </c>
      <c r="H1195" s="41">
        <f>IFERROR(XLOOKUP(C1195,'DATA Wharton'!$A$2:$A$785,'DATA Wharton'!$C$2:$C$785),"")</f>
        <v/>
      </c>
      <c r="I1195">
        <f>IF(OR(G1195="",H1195=""),"",G1195)</f>
        <v/>
      </c>
      <c r="J1195">
        <f>IF(OR(I1195="",H1195=""),"",I1195*H1195)</f>
        <v/>
      </c>
      <c r="K1195">
        <f>IF(G1195="","Missing OEWS wage",IF(H1195="","Missing Wharton SOC","Matched"))</f>
        <v/>
      </c>
    </row>
    <row r="1196">
      <c r="A1196" t="inlineStr">
        <is>
          <t>31-33</t>
        </is>
      </c>
      <c r="B1196" t="inlineStr">
        <is>
          <t>Manufacturing</t>
        </is>
      </c>
      <c r="C1196" t="inlineStr">
        <is>
          <t>27-3043</t>
        </is>
      </c>
      <c r="D1196" t="inlineStr">
        <is>
          <t>Writers and Authors</t>
        </is>
      </c>
      <c r="E1196" t="n">
        <v>370</v>
      </c>
      <c r="F1196" t="n">
        <v>91380</v>
      </c>
      <c r="G1196">
        <f>IF(OR(E1196="",F1196=""),"",E1196*F1196)</f>
        <v/>
      </c>
      <c r="H1196" s="41">
        <f>IFERROR(XLOOKUP(C1196,'DATA Wharton'!$A$2:$A$785,'DATA Wharton'!$C$2:$C$785),"")</f>
        <v/>
      </c>
      <c r="I1196">
        <f>IF(OR(G1196="",H1196=""),"",G1196)</f>
        <v/>
      </c>
      <c r="J1196">
        <f>IF(OR(I1196="",H1196=""),"",I1196*H1196)</f>
        <v/>
      </c>
      <c r="K1196">
        <f>IF(G1196="","Missing OEWS wage",IF(H1196="","Missing Wharton SOC","Matched"))</f>
        <v/>
      </c>
    </row>
    <row r="1197">
      <c r="A1197" t="inlineStr">
        <is>
          <t>31-33</t>
        </is>
      </c>
      <c r="B1197" t="inlineStr">
        <is>
          <t>Manufacturing</t>
        </is>
      </c>
      <c r="C1197" t="inlineStr">
        <is>
          <t>27-3091</t>
        </is>
      </c>
      <c r="D1197" t="inlineStr">
        <is>
          <t>Interpreters and Translators</t>
        </is>
      </c>
      <c r="E1197" t="n">
        <v>660</v>
      </c>
      <c r="F1197" t="n">
        <v>55550</v>
      </c>
      <c r="G1197">
        <f>IF(OR(E1197="",F1197=""),"",E1197*F1197)</f>
        <v/>
      </c>
      <c r="H1197" s="41">
        <f>IFERROR(XLOOKUP(C1197,'DATA Wharton'!$A$2:$A$785,'DATA Wharton'!$C$2:$C$785),"")</f>
        <v/>
      </c>
      <c r="I1197">
        <f>IF(OR(G1197="",H1197=""),"",G1197)</f>
        <v/>
      </c>
      <c r="J1197">
        <f>IF(OR(I1197="",H1197=""),"",I1197*H1197)</f>
        <v/>
      </c>
      <c r="K1197">
        <f>IF(G1197="","Missing OEWS wage",IF(H1197="","Missing Wharton SOC","Matched"))</f>
        <v/>
      </c>
    </row>
    <row r="1198">
      <c r="A1198" t="inlineStr">
        <is>
          <t>31-33</t>
        </is>
      </c>
      <c r="B1198" t="inlineStr">
        <is>
          <t>Manufacturing</t>
        </is>
      </c>
      <c r="C1198" t="inlineStr">
        <is>
          <t>27-3099</t>
        </is>
      </c>
      <c r="D1198" t="inlineStr">
        <is>
          <t>Media and Communication Workers, All Other</t>
        </is>
      </c>
      <c r="E1198" t="n">
        <v>130</v>
      </c>
      <c r="F1198" t="n">
        <v>67150</v>
      </c>
      <c r="G1198">
        <f>IF(OR(E1198="",F1198=""),"",E1198*F1198)</f>
        <v/>
      </c>
      <c r="H1198" s="41">
        <f>IFERROR(XLOOKUP(C1198,'DATA Wharton'!$A$2:$A$785,'DATA Wharton'!$C$2:$C$785),"")</f>
        <v/>
      </c>
      <c r="I1198">
        <f>IF(OR(G1198="",H1198=""),"",G1198)</f>
        <v/>
      </c>
      <c r="J1198">
        <f>IF(OR(I1198="",H1198=""),"",I1198*H1198)</f>
        <v/>
      </c>
      <c r="K1198">
        <f>IF(G1198="","Missing OEWS wage",IF(H1198="","Missing Wharton SOC","Matched"))</f>
        <v/>
      </c>
    </row>
    <row r="1199">
      <c r="A1199" t="inlineStr">
        <is>
          <t>31-33</t>
        </is>
      </c>
      <c r="B1199" t="inlineStr">
        <is>
          <t>Manufacturing</t>
        </is>
      </c>
      <c r="C1199" t="inlineStr">
        <is>
          <t>27-4011</t>
        </is>
      </c>
      <c r="D1199" t="inlineStr">
        <is>
          <t>Audio and Video Technicians</t>
        </is>
      </c>
      <c r="E1199" t="n">
        <v>950</v>
      </c>
      <c r="F1199" t="n">
        <v>61360</v>
      </c>
      <c r="G1199">
        <f>IF(OR(E1199="",F1199=""),"",E1199*F1199)</f>
        <v/>
      </c>
      <c r="H1199" s="41">
        <f>IFERROR(XLOOKUP(C1199,'DATA Wharton'!$A$2:$A$785,'DATA Wharton'!$C$2:$C$785),"")</f>
        <v/>
      </c>
      <c r="I1199">
        <f>IF(OR(G1199="",H1199=""),"",G1199)</f>
        <v/>
      </c>
      <c r="J1199">
        <f>IF(OR(I1199="",H1199=""),"",I1199*H1199)</f>
        <v/>
      </c>
      <c r="K1199">
        <f>IF(G1199="","Missing OEWS wage",IF(H1199="","Missing Wharton SOC","Matched"))</f>
        <v/>
      </c>
    </row>
    <row r="1200">
      <c r="A1200" t="inlineStr">
        <is>
          <t>31-33</t>
        </is>
      </c>
      <c r="B1200" t="inlineStr">
        <is>
          <t>Manufacturing</t>
        </is>
      </c>
      <c r="C1200" t="inlineStr">
        <is>
          <t>27-4014</t>
        </is>
      </c>
      <c r="D1200" t="inlineStr">
        <is>
          <t>Sound Engineering Technicians</t>
        </is>
      </c>
      <c r="E1200" t="n">
        <v>70</v>
      </c>
      <c r="F1200" t="n">
        <v>72540</v>
      </c>
      <c r="G1200">
        <f>IF(OR(E1200="",F1200=""),"",E1200*F1200)</f>
        <v/>
      </c>
      <c r="H1200" s="41">
        <f>IFERROR(XLOOKUP(C1200,'DATA Wharton'!$A$2:$A$785,'DATA Wharton'!$C$2:$C$785),"")</f>
        <v/>
      </c>
      <c r="I1200">
        <f>IF(OR(G1200="",H1200=""),"",G1200)</f>
        <v/>
      </c>
      <c r="J1200">
        <f>IF(OR(I1200="",H1200=""),"",I1200*H1200)</f>
        <v/>
      </c>
      <c r="K1200">
        <f>IF(G1200="","Missing OEWS wage",IF(H1200="","Missing Wharton SOC","Matched"))</f>
        <v/>
      </c>
    </row>
    <row r="1201">
      <c r="A1201" t="inlineStr">
        <is>
          <t>31-33</t>
        </is>
      </c>
      <c r="B1201" t="inlineStr">
        <is>
          <t>Manufacturing</t>
        </is>
      </c>
      <c r="C1201" t="inlineStr">
        <is>
          <t>27-4015</t>
        </is>
      </c>
      <c r="D1201" t="inlineStr">
        <is>
          <t>Lighting Technicians</t>
        </is>
      </c>
      <c r="E1201" t="n">
        <v>250</v>
      </c>
      <c r="F1201" t="n">
        <v>62240</v>
      </c>
      <c r="G1201">
        <f>IF(OR(E1201="",F1201=""),"",E1201*F1201)</f>
        <v/>
      </c>
      <c r="H1201" s="41">
        <f>IFERROR(XLOOKUP(C1201,'DATA Wharton'!$A$2:$A$785,'DATA Wharton'!$C$2:$C$785),"")</f>
        <v/>
      </c>
      <c r="I1201">
        <f>IF(OR(G1201="",H1201=""),"",G1201)</f>
        <v/>
      </c>
      <c r="J1201">
        <f>IF(OR(I1201="",H1201=""),"",I1201*H1201)</f>
        <v/>
      </c>
      <c r="K1201">
        <f>IF(G1201="","Missing OEWS wage",IF(H1201="","Missing Wharton SOC","Matched"))</f>
        <v/>
      </c>
    </row>
    <row r="1202">
      <c r="A1202" t="inlineStr">
        <is>
          <t>31-33</t>
        </is>
      </c>
      <c r="B1202" t="inlineStr">
        <is>
          <t>Manufacturing</t>
        </is>
      </c>
      <c r="C1202" t="inlineStr">
        <is>
          <t>27-4021</t>
        </is>
      </c>
      <c r="D1202" t="inlineStr">
        <is>
          <t>Photographers</t>
        </is>
      </c>
      <c r="E1202" t="n">
        <v>630</v>
      </c>
      <c r="F1202" t="n">
        <v>58620</v>
      </c>
      <c r="G1202">
        <f>IF(OR(E1202="",F1202=""),"",E1202*F1202)</f>
        <v/>
      </c>
      <c r="H1202" s="41">
        <f>IFERROR(XLOOKUP(C1202,'DATA Wharton'!$A$2:$A$785,'DATA Wharton'!$C$2:$C$785),"")</f>
        <v/>
      </c>
      <c r="I1202">
        <f>IF(OR(G1202="",H1202=""),"",G1202)</f>
        <v/>
      </c>
      <c r="J1202">
        <f>IF(OR(I1202="",H1202=""),"",I1202*H1202)</f>
        <v/>
      </c>
      <c r="K1202">
        <f>IF(G1202="","Missing OEWS wage",IF(H1202="","Missing Wharton SOC","Matched"))</f>
        <v/>
      </c>
    </row>
    <row r="1203">
      <c r="A1203" t="inlineStr">
        <is>
          <t>31-33</t>
        </is>
      </c>
      <c r="B1203" t="inlineStr">
        <is>
          <t>Manufacturing</t>
        </is>
      </c>
      <c r="C1203" t="inlineStr">
        <is>
          <t>27-4031</t>
        </is>
      </c>
      <c r="D1203" t="inlineStr">
        <is>
          <t>Camera Operators, Television, Video, and Film</t>
        </is>
      </c>
      <c r="E1203" t="n">
        <v>240</v>
      </c>
      <c r="F1203" t="n">
        <v>70330</v>
      </c>
      <c r="G1203">
        <f>IF(OR(E1203="",F1203=""),"",E1203*F1203)</f>
        <v/>
      </c>
      <c r="H1203" s="41">
        <f>IFERROR(XLOOKUP(C1203,'DATA Wharton'!$A$2:$A$785,'DATA Wharton'!$C$2:$C$785),"")</f>
        <v/>
      </c>
      <c r="I1203">
        <f>IF(OR(G1203="",H1203=""),"",G1203)</f>
        <v/>
      </c>
      <c r="J1203">
        <f>IF(OR(I1203="",H1203=""),"",I1203*H1203)</f>
        <v/>
      </c>
      <c r="K1203">
        <f>IF(G1203="","Missing OEWS wage",IF(H1203="","Missing Wharton SOC","Matched"))</f>
        <v/>
      </c>
    </row>
    <row r="1204">
      <c r="A1204" t="inlineStr">
        <is>
          <t>31-33</t>
        </is>
      </c>
      <c r="B1204" t="inlineStr">
        <is>
          <t>Manufacturing</t>
        </is>
      </c>
      <c r="C1204" t="inlineStr">
        <is>
          <t>27-4032</t>
        </is>
      </c>
      <c r="D1204" t="inlineStr">
        <is>
          <t>Film and Video Editors</t>
        </is>
      </c>
      <c r="E1204" t="n">
        <v>170</v>
      </c>
      <c r="F1204" t="n">
        <v>76430</v>
      </c>
      <c r="G1204">
        <f>IF(OR(E1204="",F1204=""),"",E1204*F1204)</f>
        <v/>
      </c>
      <c r="H1204" s="41">
        <f>IFERROR(XLOOKUP(C1204,'DATA Wharton'!$A$2:$A$785,'DATA Wharton'!$C$2:$C$785),"")</f>
        <v/>
      </c>
      <c r="I1204">
        <f>IF(OR(G1204="",H1204=""),"",G1204)</f>
        <v/>
      </c>
      <c r="J1204">
        <f>IF(OR(I1204="",H1204=""),"",I1204*H1204)</f>
        <v/>
      </c>
      <c r="K1204">
        <f>IF(G1204="","Missing OEWS wage",IF(H1204="","Missing Wharton SOC","Matched"))</f>
        <v/>
      </c>
    </row>
    <row r="1205">
      <c r="A1205" t="inlineStr">
        <is>
          <t>31-33</t>
        </is>
      </c>
      <c r="B1205" t="inlineStr">
        <is>
          <t>Manufacturing</t>
        </is>
      </c>
      <c r="C1205" t="inlineStr">
        <is>
          <t>29-1021</t>
        </is>
      </c>
      <c r="D1205" t="inlineStr">
        <is>
          <t>Dentists, General</t>
        </is>
      </c>
      <c r="E1205" t="n">
        <v>90</v>
      </c>
      <c r="F1205" t="n">
        <v>199370</v>
      </c>
      <c r="G1205">
        <f>IF(OR(E1205="",F1205=""),"",E1205*F1205)</f>
        <v/>
      </c>
      <c r="H1205" s="41">
        <f>IFERROR(XLOOKUP(C1205,'DATA Wharton'!$A$2:$A$785,'DATA Wharton'!$C$2:$C$785),"")</f>
        <v/>
      </c>
      <c r="I1205">
        <f>IF(OR(G1205="",H1205=""),"",G1205)</f>
        <v/>
      </c>
      <c r="J1205">
        <f>IF(OR(I1205="",H1205=""),"",I1205*H1205)</f>
        <v/>
      </c>
      <c r="K1205">
        <f>IF(G1205="","Missing OEWS wage",IF(H1205="","Missing Wharton SOC","Matched"))</f>
        <v/>
      </c>
    </row>
    <row r="1206">
      <c r="A1206" t="inlineStr">
        <is>
          <t>31-33</t>
        </is>
      </c>
      <c r="B1206" t="inlineStr">
        <is>
          <t>Manufacturing</t>
        </is>
      </c>
      <c r="C1206" t="inlineStr">
        <is>
          <t>29-1024</t>
        </is>
      </c>
      <c r="D1206" t="inlineStr">
        <is>
          <t>Prosthodontists</t>
        </is>
      </c>
      <c r="E1206" t="n">
        <v>40</v>
      </c>
      <c r="F1206" t="n">
        <v>169300</v>
      </c>
      <c r="G1206">
        <f>IF(OR(E1206="",F1206=""),"",E1206*F1206)</f>
        <v/>
      </c>
      <c r="H1206" s="41">
        <f>IFERROR(XLOOKUP(C1206,'DATA Wharton'!$A$2:$A$785,'DATA Wharton'!$C$2:$C$785),"")</f>
        <v/>
      </c>
      <c r="I1206">
        <f>IF(OR(G1206="",H1206=""),"",G1206)</f>
        <v/>
      </c>
      <c r="J1206">
        <f>IF(OR(I1206="",H1206=""),"",I1206*H1206)</f>
        <v/>
      </c>
      <c r="K1206">
        <f>IF(G1206="","Missing OEWS wage",IF(H1206="","Missing Wharton SOC","Matched"))</f>
        <v/>
      </c>
    </row>
    <row r="1207">
      <c r="A1207" t="inlineStr">
        <is>
          <t>31-33</t>
        </is>
      </c>
      <c r="B1207" t="inlineStr">
        <is>
          <t>Manufacturing</t>
        </is>
      </c>
      <c r="C1207" t="inlineStr">
        <is>
          <t>29-1031</t>
        </is>
      </c>
      <c r="D1207" t="inlineStr">
        <is>
          <t>Dietitians and Nutritionists</t>
        </is>
      </c>
      <c r="E1207" t="n">
        <v>120</v>
      </c>
      <c r="F1207" t="n">
        <v>87600</v>
      </c>
      <c r="G1207">
        <f>IF(OR(E1207="",F1207=""),"",E1207*F1207)</f>
        <v/>
      </c>
      <c r="H1207" s="41">
        <f>IFERROR(XLOOKUP(C1207,'DATA Wharton'!$A$2:$A$785,'DATA Wharton'!$C$2:$C$785),"")</f>
        <v/>
      </c>
      <c r="I1207">
        <f>IF(OR(G1207="",H1207=""),"",G1207)</f>
        <v/>
      </c>
      <c r="J1207">
        <f>IF(OR(I1207="",H1207=""),"",I1207*H1207)</f>
        <v/>
      </c>
      <c r="K1207">
        <f>IF(G1207="","Missing OEWS wage",IF(H1207="","Missing Wharton SOC","Matched"))</f>
        <v/>
      </c>
    </row>
    <row r="1208">
      <c r="A1208" t="inlineStr">
        <is>
          <t>31-33</t>
        </is>
      </c>
      <c r="B1208" t="inlineStr">
        <is>
          <t>Manufacturing</t>
        </is>
      </c>
      <c r="C1208" t="inlineStr">
        <is>
          <t>29-1051</t>
        </is>
      </c>
      <c r="D1208" t="inlineStr">
        <is>
          <t>Pharmacists</t>
        </is>
      </c>
      <c r="E1208" t="n">
        <v>1420</v>
      </c>
      <c r="F1208" t="n">
        <v>142540</v>
      </c>
      <c r="G1208">
        <f>IF(OR(E1208="",F1208=""),"",E1208*F1208)</f>
        <v/>
      </c>
      <c r="H1208" s="41">
        <f>IFERROR(XLOOKUP(C1208,'DATA Wharton'!$A$2:$A$785,'DATA Wharton'!$C$2:$C$785),"")</f>
        <v/>
      </c>
      <c r="I1208">
        <f>IF(OR(G1208="",H1208=""),"",G1208)</f>
        <v/>
      </c>
      <c r="J1208">
        <f>IF(OR(I1208="",H1208=""),"",I1208*H1208)</f>
        <v/>
      </c>
      <c r="K1208">
        <f>IF(G1208="","Missing OEWS wage",IF(H1208="","Missing Wharton SOC","Matched"))</f>
        <v/>
      </c>
    </row>
    <row r="1209">
      <c r="A1209" t="inlineStr">
        <is>
          <t>31-33</t>
        </is>
      </c>
      <c r="B1209" t="inlineStr">
        <is>
          <t>Manufacturing</t>
        </is>
      </c>
      <c r="C1209" t="inlineStr">
        <is>
          <t>29-1131</t>
        </is>
      </c>
      <c r="D1209" t="inlineStr">
        <is>
          <t>Veterinarians</t>
        </is>
      </c>
      <c r="E1209" t="n">
        <v>140</v>
      </c>
      <c r="F1209" t="n">
        <v>173630</v>
      </c>
      <c r="G1209">
        <f>IF(OR(E1209="",F1209=""),"",E1209*F1209)</f>
        <v/>
      </c>
      <c r="H1209" s="41">
        <f>IFERROR(XLOOKUP(C1209,'DATA Wharton'!$A$2:$A$785,'DATA Wharton'!$C$2:$C$785),"")</f>
        <v/>
      </c>
      <c r="I1209">
        <f>IF(OR(G1209="",H1209=""),"",G1209)</f>
        <v/>
      </c>
      <c r="J1209">
        <f>IF(OR(I1209="",H1209=""),"",I1209*H1209)</f>
        <v/>
      </c>
      <c r="K1209">
        <f>IF(G1209="","Missing OEWS wage",IF(H1209="","Missing Wharton SOC","Matched"))</f>
        <v/>
      </c>
    </row>
    <row r="1210">
      <c r="A1210" t="inlineStr">
        <is>
          <t>31-33</t>
        </is>
      </c>
      <c r="B1210" t="inlineStr">
        <is>
          <t>Manufacturing</t>
        </is>
      </c>
      <c r="C1210" t="inlineStr">
        <is>
          <t>29-1141</t>
        </is>
      </c>
      <c r="D1210" t="inlineStr">
        <is>
          <t>Registered Nurses</t>
        </is>
      </c>
      <c r="E1210" t="n">
        <v>2000</v>
      </c>
      <c r="F1210" t="n">
        <v>93950</v>
      </c>
      <c r="G1210">
        <f>IF(OR(E1210="",F1210=""),"",E1210*F1210)</f>
        <v/>
      </c>
      <c r="H1210" s="41">
        <f>IFERROR(XLOOKUP(C1210,'DATA Wharton'!$A$2:$A$785,'DATA Wharton'!$C$2:$C$785),"")</f>
        <v/>
      </c>
      <c r="I1210">
        <f>IF(OR(G1210="",H1210=""),"",G1210)</f>
        <v/>
      </c>
      <c r="J1210">
        <f>IF(OR(I1210="",H1210=""),"",I1210*H1210)</f>
        <v/>
      </c>
      <c r="K1210">
        <f>IF(G1210="","Missing OEWS wage",IF(H1210="","Missing Wharton SOC","Matched"))</f>
        <v/>
      </c>
    </row>
    <row r="1211">
      <c r="A1211" t="inlineStr">
        <is>
          <t>31-33</t>
        </is>
      </c>
      <c r="B1211" t="inlineStr">
        <is>
          <t>Manufacturing</t>
        </is>
      </c>
      <c r="C1211" t="inlineStr">
        <is>
          <t>29-1151</t>
        </is>
      </c>
      <c r="D1211" t="inlineStr">
        <is>
          <t>Nurse Anesthetists</t>
        </is>
      </c>
      <c r="F1211" t="n">
        <v>245580</v>
      </c>
      <c r="G1211">
        <f>IF(OR(E1211="",F1211=""),"",E1211*F1211)</f>
        <v/>
      </c>
      <c r="H1211" s="41">
        <f>IFERROR(XLOOKUP(C1211,'DATA Wharton'!$A$2:$A$785,'DATA Wharton'!$C$2:$C$785),"")</f>
        <v/>
      </c>
      <c r="I1211">
        <f>IF(OR(G1211="",H1211=""),"",G1211)</f>
        <v/>
      </c>
      <c r="J1211">
        <f>IF(OR(I1211="",H1211=""),"",I1211*H1211)</f>
        <v/>
      </c>
      <c r="K1211">
        <f>IF(G1211="","Missing OEWS wage",IF(H1211="","Missing Wharton SOC","Matched"))</f>
        <v/>
      </c>
    </row>
    <row r="1212">
      <c r="A1212" t="inlineStr">
        <is>
          <t>31-33</t>
        </is>
      </c>
      <c r="B1212" t="inlineStr">
        <is>
          <t>Manufacturing</t>
        </is>
      </c>
      <c r="C1212" t="inlineStr">
        <is>
          <t>29-1171</t>
        </is>
      </c>
      <c r="D1212" t="inlineStr">
        <is>
          <t>Nurse Practitioners</t>
        </is>
      </c>
      <c r="E1212" t="n">
        <v>90</v>
      </c>
      <c r="F1212" t="n">
        <v>122900</v>
      </c>
      <c r="G1212">
        <f>IF(OR(E1212="",F1212=""),"",E1212*F1212)</f>
        <v/>
      </c>
      <c r="H1212" s="41">
        <f>IFERROR(XLOOKUP(C1212,'DATA Wharton'!$A$2:$A$785,'DATA Wharton'!$C$2:$C$785),"")</f>
        <v/>
      </c>
      <c r="I1212">
        <f>IF(OR(G1212="",H1212=""),"",G1212)</f>
        <v/>
      </c>
      <c r="J1212">
        <f>IF(OR(I1212="",H1212=""),"",I1212*H1212)</f>
        <v/>
      </c>
      <c r="K1212">
        <f>IF(G1212="","Missing OEWS wage",IF(H1212="","Missing Wharton SOC","Matched"))</f>
        <v/>
      </c>
    </row>
    <row r="1213">
      <c r="A1213" t="inlineStr">
        <is>
          <t>31-33</t>
        </is>
      </c>
      <c r="B1213" t="inlineStr">
        <is>
          <t>Manufacturing</t>
        </is>
      </c>
      <c r="C1213" t="inlineStr">
        <is>
          <t>29-1229</t>
        </is>
      </c>
      <c r="D1213" t="inlineStr">
        <is>
          <t>Physicians, All Other</t>
        </is>
      </c>
      <c r="E1213" t="n">
        <v>190</v>
      </c>
      <c r="F1213" t="n">
        <v>150410</v>
      </c>
      <c r="G1213">
        <f>IF(OR(E1213="",F1213=""),"",E1213*F1213)</f>
        <v/>
      </c>
      <c r="H1213" s="41">
        <f>IFERROR(XLOOKUP(C1213,'DATA Wharton'!$A$2:$A$785,'DATA Wharton'!$C$2:$C$785),"")</f>
        <v/>
      </c>
      <c r="I1213">
        <f>IF(OR(G1213="",H1213=""),"",G1213)</f>
        <v/>
      </c>
      <c r="J1213">
        <f>IF(OR(I1213="",H1213=""),"",I1213*H1213)</f>
        <v/>
      </c>
      <c r="K1213">
        <f>IF(G1213="","Missing OEWS wage",IF(H1213="","Missing Wharton SOC","Matched"))</f>
        <v/>
      </c>
    </row>
    <row r="1214">
      <c r="A1214" t="inlineStr">
        <is>
          <t>31-33</t>
        </is>
      </c>
      <c r="B1214" t="inlineStr">
        <is>
          <t>Manufacturing</t>
        </is>
      </c>
      <c r="C1214" t="inlineStr">
        <is>
          <t>29-1292</t>
        </is>
      </c>
      <c r="D1214" t="inlineStr">
        <is>
          <t>Dental Hygienists</t>
        </is>
      </c>
      <c r="E1214" t="n">
        <v>40</v>
      </c>
      <c r="F1214" t="n">
        <v>101340</v>
      </c>
      <c r="G1214">
        <f>IF(OR(E1214="",F1214=""),"",E1214*F1214)</f>
        <v/>
      </c>
      <c r="H1214" s="41">
        <f>IFERROR(XLOOKUP(C1214,'DATA Wharton'!$A$2:$A$785,'DATA Wharton'!$C$2:$C$785),"")</f>
        <v/>
      </c>
      <c r="I1214">
        <f>IF(OR(G1214="",H1214=""),"",G1214)</f>
        <v/>
      </c>
      <c r="J1214">
        <f>IF(OR(I1214="",H1214=""),"",I1214*H1214)</f>
        <v/>
      </c>
      <c r="K1214">
        <f>IF(G1214="","Missing OEWS wage",IF(H1214="","Missing Wharton SOC","Matched"))</f>
        <v/>
      </c>
    </row>
    <row r="1215">
      <c r="A1215" t="inlineStr">
        <is>
          <t>31-33</t>
        </is>
      </c>
      <c r="B1215" t="inlineStr">
        <is>
          <t>Manufacturing</t>
        </is>
      </c>
      <c r="C1215" t="inlineStr">
        <is>
          <t>29-2010</t>
        </is>
      </c>
      <c r="D1215" t="inlineStr">
        <is>
          <t>Clinical Laboratory Technologists and Technicians</t>
        </is>
      </c>
      <c r="E1215" t="n">
        <v>930</v>
      </c>
      <c r="F1215" t="n">
        <v>67660</v>
      </c>
      <c r="G1215">
        <f>IF(OR(E1215="",F1215=""),"",E1215*F1215)</f>
        <v/>
      </c>
      <c r="H1215" s="41">
        <f>IFERROR(XLOOKUP(C1215,'DATA Wharton'!$A$2:$A$785,'DATA Wharton'!$C$2:$C$785),"")</f>
        <v/>
      </c>
      <c r="I1215">
        <f>IF(OR(G1215="",H1215=""),"",G1215)</f>
        <v/>
      </c>
      <c r="J1215">
        <f>IF(OR(I1215="",H1215=""),"",I1215*H1215)</f>
        <v/>
      </c>
      <c r="K1215">
        <f>IF(G1215="","Missing OEWS wage",IF(H1215="","Missing Wharton SOC","Matched"))</f>
        <v/>
      </c>
    </row>
    <row r="1216">
      <c r="A1216" t="inlineStr">
        <is>
          <t>31-33</t>
        </is>
      </c>
      <c r="B1216" t="inlineStr">
        <is>
          <t>Manufacturing</t>
        </is>
      </c>
      <c r="C1216" t="inlineStr">
        <is>
          <t>29-2034</t>
        </is>
      </c>
      <c r="D1216" t="inlineStr">
        <is>
          <t>Radiologic Technologists and Technicians</t>
        </is>
      </c>
      <c r="E1216" t="n">
        <v>50</v>
      </c>
      <c r="F1216" t="n">
        <v>72100</v>
      </c>
      <c r="G1216">
        <f>IF(OR(E1216="",F1216=""),"",E1216*F1216)</f>
        <v/>
      </c>
      <c r="H1216" s="41">
        <f>IFERROR(XLOOKUP(C1216,'DATA Wharton'!$A$2:$A$785,'DATA Wharton'!$C$2:$C$785),"")</f>
        <v/>
      </c>
      <c r="I1216">
        <f>IF(OR(G1216="",H1216=""),"",G1216)</f>
        <v/>
      </c>
      <c r="J1216">
        <f>IF(OR(I1216="",H1216=""),"",I1216*H1216)</f>
        <v/>
      </c>
      <c r="K1216">
        <f>IF(G1216="","Missing OEWS wage",IF(H1216="","Missing Wharton SOC","Matched"))</f>
        <v/>
      </c>
    </row>
    <row r="1217">
      <c r="A1217" t="inlineStr">
        <is>
          <t>31-33</t>
        </is>
      </c>
      <c r="B1217" t="inlineStr">
        <is>
          <t>Manufacturing</t>
        </is>
      </c>
      <c r="C1217" t="inlineStr">
        <is>
          <t>29-2042</t>
        </is>
      </c>
      <c r="D1217" t="inlineStr">
        <is>
          <t>Emergency Medical Technicians</t>
        </is>
      </c>
      <c r="E1217" t="n">
        <v>160</v>
      </c>
      <c r="F1217" t="n">
        <v>62360</v>
      </c>
      <c r="G1217">
        <f>IF(OR(E1217="",F1217=""),"",E1217*F1217)</f>
        <v/>
      </c>
      <c r="H1217" s="41">
        <f>IFERROR(XLOOKUP(C1217,'DATA Wharton'!$A$2:$A$785,'DATA Wharton'!$C$2:$C$785),"")</f>
        <v/>
      </c>
      <c r="I1217">
        <f>IF(OR(G1217="",H1217=""),"",G1217)</f>
        <v/>
      </c>
      <c r="J1217">
        <f>IF(OR(I1217="",H1217=""),"",I1217*H1217)</f>
        <v/>
      </c>
      <c r="K1217">
        <f>IF(G1217="","Missing OEWS wage",IF(H1217="","Missing Wharton SOC","Matched"))</f>
        <v/>
      </c>
    </row>
    <row r="1218">
      <c r="A1218" t="inlineStr">
        <is>
          <t>31-33</t>
        </is>
      </c>
      <c r="B1218" t="inlineStr">
        <is>
          <t>Manufacturing</t>
        </is>
      </c>
      <c r="C1218" t="inlineStr">
        <is>
          <t>29-2043</t>
        </is>
      </c>
      <c r="D1218" t="inlineStr">
        <is>
          <t>Paramedics</t>
        </is>
      </c>
      <c r="E1218" t="n">
        <v>50</v>
      </c>
      <c r="F1218" t="n">
        <v>88120</v>
      </c>
      <c r="G1218">
        <f>IF(OR(E1218="",F1218=""),"",E1218*F1218)</f>
        <v/>
      </c>
      <c r="H1218" s="41">
        <f>IFERROR(XLOOKUP(C1218,'DATA Wharton'!$A$2:$A$785,'DATA Wharton'!$C$2:$C$785),"")</f>
        <v/>
      </c>
      <c r="I1218">
        <f>IF(OR(G1218="",H1218=""),"",G1218)</f>
        <v/>
      </c>
      <c r="J1218">
        <f>IF(OR(I1218="",H1218=""),"",I1218*H1218)</f>
        <v/>
      </c>
      <c r="K1218">
        <f>IF(G1218="","Missing OEWS wage",IF(H1218="","Missing Wharton SOC","Matched"))</f>
        <v/>
      </c>
    </row>
    <row r="1219">
      <c r="A1219" t="inlineStr">
        <is>
          <t>31-33</t>
        </is>
      </c>
      <c r="B1219" t="inlineStr">
        <is>
          <t>Manufacturing</t>
        </is>
      </c>
      <c r="C1219" t="inlineStr">
        <is>
          <t>29-2052</t>
        </is>
      </c>
      <c r="D1219" t="inlineStr">
        <is>
          <t>Pharmacy Technicians</t>
        </is>
      </c>
      <c r="E1219" t="n">
        <v>2050</v>
      </c>
      <c r="F1219" t="n">
        <v>49700</v>
      </c>
      <c r="G1219">
        <f>IF(OR(E1219="",F1219=""),"",E1219*F1219)</f>
        <v/>
      </c>
      <c r="H1219" s="41">
        <f>IFERROR(XLOOKUP(C1219,'DATA Wharton'!$A$2:$A$785,'DATA Wharton'!$C$2:$C$785),"")</f>
        <v/>
      </c>
      <c r="I1219">
        <f>IF(OR(G1219="",H1219=""),"",G1219)</f>
        <v/>
      </c>
      <c r="J1219">
        <f>IF(OR(I1219="",H1219=""),"",I1219*H1219)</f>
        <v/>
      </c>
      <c r="K1219">
        <f>IF(G1219="","Missing OEWS wage",IF(H1219="","Missing Wharton SOC","Matched"))</f>
        <v/>
      </c>
    </row>
    <row r="1220">
      <c r="A1220" t="inlineStr">
        <is>
          <t>31-33</t>
        </is>
      </c>
      <c r="B1220" t="inlineStr">
        <is>
          <t>Manufacturing</t>
        </is>
      </c>
      <c r="C1220" t="inlineStr">
        <is>
          <t>29-2056</t>
        </is>
      </c>
      <c r="D1220" t="inlineStr">
        <is>
          <t>Veterinary Technologists and Technicians</t>
        </is>
      </c>
      <c r="E1220" t="n">
        <v>220</v>
      </c>
      <c r="F1220" t="n">
        <v>69370</v>
      </c>
      <c r="G1220">
        <f>IF(OR(E1220="",F1220=""),"",E1220*F1220)</f>
        <v/>
      </c>
      <c r="H1220" s="41">
        <f>IFERROR(XLOOKUP(C1220,'DATA Wharton'!$A$2:$A$785,'DATA Wharton'!$C$2:$C$785),"")</f>
        <v/>
      </c>
      <c r="I1220">
        <f>IF(OR(G1220="",H1220=""),"",G1220)</f>
        <v/>
      </c>
      <c r="J1220">
        <f>IF(OR(I1220="",H1220=""),"",I1220*H1220)</f>
        <v/>
      </c>
      <c r="K1220">
        <f>IF(G1220="","Missing OEWS wage",IF(H1220="","Missing Wharton SOC","Matched"))</f>
        <v/>
      </c>
    </row>
    <row r="1221">
      <c r="A1221" t="inlineStr">
        <is>
          <t>31-33</t>
        </is>
      </c>
      <c r="B1221" t="inlineStr">
        <is>
          <t>Manufacturing</t>
        </is>
      </c>
      <c r="C1221" t="inlineStr">
        <is>
          <t>29-2061</t>
        </is>
      </c>
      <c r="D1221" t="inlineStr">
        <is>
          <t>Licensed Practical and Licensed Vocational Nurses</t>
        </is>
      </c>
      <c r="E1221" t="n">
        <v>280</v>
      </c>
      <c r="F1221" t="n">
        <v>64480</v>
      </c>
      <c r="G1221">
        <f>IF(OR(E1221="",F1221=""),"",E1221*F1221)</f>
        <v/>
      </c>
      <c r="H1221" s="41">
        <f>IFERROR(XLOOKUP(C1221,'DATA Wharton'!$A$2:$A$785,'DATA Wharton'!$C$2:$C$785),"")</f>
        <v/>
      </c>
      <c r="I1221">
        <f>IF(OR(G1221="",H1221=""),"",G1221)</f>
        <v/>
      </c>
      <c r="J1221">
        <f>IF(OR(I1221="",H1221=""),"",I1221*H1221)</f>
        <v/>
      </c>
      <c r="K1221">
        <f>IF(G1221="","Missing OEWS wage",IF(H1221="","Missing Wharton SOC","Matched"))</f>
        <v/>
      </c>
    </row>
    <row r="1222">
      <c r="A1222" t="inlineStr">
        <is>
          <t>31-33</t>
        </is>
      </c>
      <c r="B1222" t="inlineStr">
        <is>
          <t>Manufacturing</t>
        </is>
      </c>
      <c r="C1222" t="inlineStr">
        <is>
          <t>29-2072</t>
        </is>
      </c>
      <c r="D1222" t="inlineStr">
        <is>
          <t>Medical Records Specialists</t>
        </is>
      </c>
      <c r="E1222" t="n">
        <v>120</v>
      </c>
      <c r="F1222" t="n">
        <v>57470</v>
      </c>
      <c r="G1222">
        <f>IF(OR(E1222="",F1222=""),"",E1222*F1222)</f>
        <v/>
      </c>
      <c r="H1222" s="41">
        <f>IFERROR(XLOOKUP(C1222,'DATA Wharton'!$A$2:$A$785,'DATA Wharton'!$C$2:$C$785),"")</f>
        <v/>
      </c>
      <c r="I1222">
        <f>IF(OR(G1222="",H1222=""),"",G1222)</f>
        <v/>
      </c>
      <c r="J1222">
        <f>IF(OR(I1222="",H1222=""),"",I1222*H1222)</f>
        <v/>
      </c>
      <c r="K1222">
        <f>IF(G1222="","Missing OEWS wage",IF(H1222="","Missing Wharton SOC","Matched"))</f>
        <v/>
      </c>
    </row>
    <row r="1223">
      <c r="A1223" t="inlineStr">
        <is>
          <t>31-33</t>
        </is>
      </c>
      <c r="B1223" t="inlineStr">
        <is>
          <t>Manufacturing</t>
        </is>
      </c>
      <c r="C1223" t="inlineStr">
        <is>
          <t>29-2081</t>
        </is>
      </c>
      <c r="D1223" t="inlineStr">
        <is>
          <t>Opticians, Dispensing</t>
        </is>
      </c>
      <c r="E1223" t="n">
        <v>30</v>
      </c>
      <c r="F1223" t="n">
        <v>50950</v>
      </c>
      <c r="G1223">
        <f>IF(OR(E1223="",F1223=""),"",E1223*F1223)</f>
        <v/>
      </c>
      <c r="H1223" s="41">
        <f>IFERROR(XLOOKUP(C1223,'DATA Wharton'!$A$2:$A$785,'DATA Wharton'!$C$2:$C$785),"")</f>
        <v/>
      </c>
      <c r="I1223">
        <f>IF(OR(G1223="",H1223=""),"",G1223)</f>
        <v/>
      </c>
      <c r="J1223">
        <f>IF(OR(I1223="",H1223=""),"",I1223*H1223)</f>
        <v/>
      </c>
      <c r="K1223">
        <f>IF(G1223="","Missing OEWS wage",IF(H1223="","Missing Wharton SOC","Matched"))</f>
        <v/>
      </c>
    </row>
    <row r="1224">
      <c r="A1224" t="inlineStr">
        <is>
          <t>31-33</t>
        </is>
      </c>
      <c r="B1224" t="inlineStr">
        <is>
          <t>Manufacturing</t>
        </is>
      </c>
      <c r="C1224" t="inlineStr">
        <is>
          <t>29-2091</t>
        </is>
      </c>
      <c r="D1224" t="inlineStr">
        <is>
          <t>Orthotists and Prosthetists</t>
        </is>
      </c>
      <c r="E1224" t="n">
        <v>2390</v>
      </c>
      <c r="F1224" t="n">
        <v>87660</v>
      </c>
      <c r="G1224">
        <f>IF(OR(E1224="",F1224=""),"",E1224*F1224)</f>
        <v/>
      </c>
      <c r="H1224" s="41">
        <f>IFERROR(XLOOKUP(C1224,'DATA Wharton'!$A$2:$A$785,'DATA Wharton'!$C$2:$C$785),"")</f>
        <v/>
      </c>
      <c r="I1224">
        <f>IF(OR(G1224="",H1224=""),"",G1224)</f>
        <v/>
      </c>
      <c r="J1224">
        <f>IF(OR(I1224="",H1224=""),"",I1224*H1224)</f>
        <v/>
      </c>
      <c r="K1224">
        <f>IF(G1224="","Missing OEWS wage",IF(H1224="","Missing Wharton SOC","Matched"))</f>
        <v/>
      </c>
    </row>
    <row r="1225">
      <c r="A1225" t="inlineStr">
        <is>
          <t>31-33</t>
        </is>
      </c>
      <c r="B1225" t="inlineStr">
        <is>
          <t>Manufacturing</t>
        </is>
      </c>
      <c r="C1225" t="inlineStr">
        <is>
          <t>29-2092</t>
        </is>
      </c>
      <c r="D1225" t="inlineStr">
        <is>
          <t>Hearing Aid Specialists</t>
        </is>
      </c>
      <c r="E1225" t="n">
        <v>40</v>
      </c>
      <c r="F1225" t="n">
        <v>83270</v>
      </c>
      <c r="G1225">
        <f>IF(OR(E1225="",F1225=""),"",E1225*F1225)</f>
        <v/>
      </c>
      <c r="H1225" s="41">
        <f>IFERROR(XLOOKUP(C1225,'DATA Wharton'!$A$2:$A$785,'DATA Wharton'!$C$2:$C$785),"")</f>
        <v/>
      </c>
      <c r="I1225">
        <f>IF(OR(G1225="",H1225=""),"",G1225)</f>
        <v/>
      </c>
      <c r="J1225">
        <f>IF(OR(I1225="",H1225=""),"",I1225*H1225)</f>
        <v/>
      </c>
      <c r="K1225">
        <f>IF(G1225="","Missing OEWS wage",IF(H1225="","Missing Wharton SOC","Matched"))</f>
        <v/>
      </c>
    </row>
    <row r="1226">
      <c r="A1226" t="inlineStr">
        <is>
          <t>31-33</t>
        </is>
      </c>
      <c r="B1226" t="inlineStr">
        <is>
          <t>Manufacturing</t>
        </is>
      </c>
      <c r="C1226" t="inlineStr">
        <is>
          <t>29-2099</t>
        </is>
      </c>
      <c r="D1226" t="inlineStr">
        <is>
          <t>Health Technologists and Technicians, All Other</t>
        </is>
      </c>
      <c r="E1226" t="n">
        <v>40</v>
      </c>
      <c r="F1226" t="n">
        <v>66410</v>
      </c>
      <c r="G1226">
        <f>IF(OR(E1226="",F1226=""),"",E1226*F1226)</f>
        <v/>
      </c>
      <c r="H1226" s="41">
        <f>IFERROR(XLOOKUP(C1226,'DATA Wharton'!$A$2:$A$785,'DATA Wharton'!$C$2:$C$785),"")</f>
        <v/>
      </c>
      <c r="I1226">
        <f>IF(OR(G1226="",H1226=""),"",G1226)</f>
        <v/>
      </c>
      <c r="J1226">
        <f>IF(OR(I1226="",H1226=""),"",I1226*H1226)</f>
        <v/>
      </c>
      <c r="K1226">
        <f>IF(G1226="","Missing OEWS wage",IF(H1226="","Missing Wharton SOC","Matched"))</f>
        <v/>
      </c>
    </row>
    <row r="1227">
      <c r="A1227" t="inlineStr">
        <is>
          <t>31-33</t>
        </is>
      </c>
      <c r="B1227" t="inlineStr">
        <is>
          <t>Manufacturing</t>
        </is>
      </c>
      <c r="C1227" t="inlineStr">
        <is>
          <t>29-9021</t>
        </is>
      </c>
      <c r="D1227" t="inlineStr">
        <is>
          <t>Health Information Technologists and Medical Registrars</t>
        </is>
      </c>
      <c r="E1227" t="n">
        <v>30</v>
      </c>
      <c r="F1227" t="n">
        <v>127730</v>
      </c>
      <c r="G1227">
        <f>IF(OR(E1227="",F1227=""),"",E1227*F1227)</f>
        <v/>
      </c>
      <c r="H1227" s="41">
        <f>IFERROR(XLOOKUP(C1227,'DATA Wharton'!$A$2:$A$785,'DATA Wharton'!$C$2:$C$785),"")</f>
        <v/>
      </c>
      <c r="I1227">
        <f>IF(OR(G1227="",H1227=""),"",G1227)</f>
        <v/>
      </c>
      <c r="J1227">
        <f>IF(OR(I1227="",H1227=""),"",I1227*H1227)</f>
        <v/>
      </c>
      <c r="K1227">
        <f>IF(G1227="","Missing OEWS wage",IF(H1227="","Missing Wharton SOC","Matched"))</f>
        <v/>
      </c>
    </row>
    <row r="1228">
      <c r="A1228" t="inlineStr">
        <is>
          <t>31-33</t>
        </is>
      </c>
      <c r="B1228" t="inlineStr">
        <is>
          <t>Manufacturing</t>
        </is>
      </c>
      <c r="C1228" t="inlineStr">
        <is>
          <t>29-9092</t>
        </is>
      </c>
      <c r="D1228" t="inlineStr">
        <is>
          <t>Genetic Counselors</t>
        </is>
      </c>
      <c r="F1228" t="n">
        <v>89610</v>
      </c>
      <c r="G1228">
        <f>IF(OR(E1228="",F1228=""),"",E1228*F1228)</f>
        <v/>
      </c>
      <c r="H1228" s="41">
        <f>IFERROR(XLOOKUP(C1228,'DATA Wharton'!$A$2:$A$785,'DATA Wharton'!$C$2:$C$785),"")</f>
        <v/>
      </c>
      <c r="I1228">
        <f>IF(OR(G1228="",H1228=""),"",G1228)</f>
        <v/>
      </c>
      <c r="J1228">
        <f>IF(OR(I1228="",H1228=""),"",I1228*H1228)</f>
        <v/>
      </c>
      <c r="K1228">
        <f>IF(G1228="","Missing OEWS wage",IF(H1228="","Missing Wharton SOC","Matched"))</f>
        <v/>
      </c>
    </row>
    <row r="1229">
      <c r="A1229" t="inlineStr">
        <is>
          <t>31-33</t>
        </is>
      </c>
      <c r="B1229" t="inlineStr">
        <is>
          <t>Manufacturing</t>
        </is>
      </c>
      <c r="C1229" t="inlineStr">
        <is>
          <t>29-9099</t>
        </is>
      </c>
      <c r="D1229" t="inlineStr">
        <is>
          <t>Healthcare Practitioners and Technical Workers, All Other</t>
        </is>
      </c>
      <c r="E1229" t="n">
        <v>130</v>
      </c>
      <c r="F1229" t="n">
        <v>77330</v>
      </c>
      <c r="G1229">
        <f>IF(OR(E1229="",F1229=""),"",E1229*F1229)</f>
        <v/>
      </c>
      <c r="H1229" s="41">
        <f>IFERROR(XLOOKUP(C1229,'DATA Wharton'!$A$2:$A$785,'DATA Wharton'!$C$2:$C$785),"")</f>
        <v/>
      </c>
      <c r="I1229">
        <f>IF(OR(G1229="",H1229=""),"",G1229)</f>
        <v/>
      </c>
      <c r="J1229">
        <f>IF(OR(I1229="",H1229=""),"",I1229*H1229)</f>
        <v/>
      </c>
      <c r="K1229">
        <f>IF(G1229="","Missing OEWS wage",IF(H1229="","Missing Wharton SOC","Matched"))</f>
        <v/>
      </c>
    </row>
    <row r="1230">
      <c r="A1230" t="inlineStr">
        <is>
          <t>31-33</t>
        </is>
      </c>
      <c r="B1230" t="inlineStr">
        <is>
          <t>Manufacturing</t>
        </is>
      </c>
      <c r="C1230" t="inlineStr">
        <is>
          <t>31-9091</t>
        </is>
      </c>
      <c r="D1230" t="inlineStr">
        <is>
          <t>Dental Assistants</t>
        </is>
      </c>
      <c r="E1230" t="n">
        <v>130</v>
      </c>
      <c r="F1230" t="n">
        <v>52990</v>
      </c>
      <c r="G1230">
        <f>IF(OR(E1230="",F1230=""),"",E1230*F1230)</f>
        <v/>
      </c>
      <c r="H1230" s="41">
        <f>IFERROR(XLOOKUP(C1230,'DATA Wharton'!$A$2:$A$785,'DATA Wharton'!$C$2:$C$785),"")</f>
        <v/>
      </c>
      <c r="I1230">
        <f>IF(OR(G1230="",H1230=""),"",G1230)</f>
        <v/>
      </c>
      <c r="J1230">
        <f>IF(OR(I1230="",H1230=""),"",I1230*H1230)</f>
        <v/>
      </c>
      <c r="K1230">
        <f>IF(G1230="","Missing OEWS wage",IF(H1230="","Missing Wharton SOC","Matched"))</f>
        <v/>
      </c>
    </row>
    <row r="1231">
      <c r="A1231" t="inlineStr">
        <is>
          <t>31-33</t>
        </is>
      </c>
      <c r="B1231" t="inlineStr">
        <is>
          <t>Manufacturing</t>
        </is>
      </c>
      <c r="C1231" t="inlineStr">
        <is>
          <t>31-9092</t>
        </is>
      </c>
      <c r="D1231" t="inlineStr">
        <is>
          <t>Medical Assistants</t>
        </is>
      </c>
      <c r="E1231" t="n">
        <v>220</v>
      </c>
      <c r="F1231" t="n">
        <v>46520</v>
      </c>
      <c r="G1231">
        <f>IF(OR(E1231="",F1231=""),"",E1231*F1231)</f>
        <v/>
      </c>
      <c r="H1231" s="41">
        <f>IFERROR(XLOOKUP(C1231,'DATA Wharton'!$A$2:$A$785,'DATA Wharton'!$C$2:$C$785),"")</f>
        <v/>
      </c>
      <c r="I1231">
        <f>IF(OR(G1231="",H1231=""),"",G1231)</f>
        <v/>
      </c>
      <c r="J1231">
        <f>IF(OR(I1231="",H1231=""),"",I1231*H1231)</f>
        <v/>
      </c>
      <c r="K1231">
        <f>IF(G1231="","Missing OEWS wage",IF(H1231="","Missing Wharton SOC","Matched"))</f>
        <v/>
      </c>
    </row>
    <row r="1232">
      <c r="A1232" t="inlineStr">
        <is>
          <t>31-33</t>
        </is>
      </c>
      <c r="B1232" t="inlineStr">
        <is>
          <t>Manufacturing</t>
        </is>
      </c>
      <c r="C1232" t="inlineStr">
        <is>
          <t>31-9093</t>
        </is>
      </c>
      <c r="D1232" t="inlineStr">
        <is>
          <t>Medical Equipment Preparers</t>
        </is>
      </c>
      <c r="E1232" t="n">
        <v>190</v>
      </c>
      <c r="F1232" t="n">
        <v>59490</v>
      </c>
      <c r="G1232">
        <f>IF(OR(E1232="",F1232=""),"",E1232*F1232)</f>
        <v/>
      </c>
      <c r="H1232" s="41">
        <f>IFERROR(XLOOKUP(C1232,'DATA Wharton'!$A$2:$A$785,'DATA Wharton'!$C$2:$C$785),"")</f>
        <v/>
      </c>
      <c r="I1232">
        <f>IF(OR(G1232="",H1232=""),"",G1232)</f>
        <v/>
      </c>
      <c r="J1232">
        <f>IF(OR(I1232="",H1232=""),"",I1232*H1232)</f>
        <v/>
      </c>
      <c r="K1232">
        <f>IF(G1232="","Missing OEWS wage",IF(H1232="","Missing Wharton SOC","Matched"))</f>
        <v/>
      </c>
    </row>
    <row r="1233">
      <c r="A1233" t="inlineStr">
        <is>
          <t>31-33</t>
        </is>
      </c>
      <c r="B1233" t="inlineStr">
        <is>
          <t>Manufacturing</t>
        </is>
      </c>
      <c r="C1233" t="inlineStr">
        <is>
          <t>31-9096</t>
        </is>
      </c>
      <c r="D1233" t="inlineStr">
        <is>
          <t>Veterinary Assistants and Laboratory Animal Caretakers</t>
        </is>
      </c>
      <c r="E1233" t="n">
        <v>230</v>
      </c>
      <c r="F1233" t="n">
        <v>44640</v>
      </c>
      <c r="G1233">
        <f>IF(OR(E1233="",F1233=""),"",E1233*F1233)</f>
        <v/>
      </c>
      <c r="H1233" s="41">
        <f>IFERROR(XLOOKUP(C1233,'DATA Wharton'!$A$2:$A$785,'DATA Wharton'!$C$2:$C$785),"")</f>
        <v/>
      </c>
      <c r="I1233">
        <f>IF(OR(G1233="",H1233=""),"",G1233)</f>
        <v/>
      </c>
      <c r="J1233">
        <f>IF(OR(I1233="",H1233=""),"",I1233*H1233)</f>
        <v/>
      </c>
      <c r="K1233">
        <f>IF(G1233="","Missing OEWS wage",IF(H1233="","Missing Wharton SOC","Matched"))</f>
        <v/>
      </c>
    </row>
    <row r="1234">
      <c r="A1234" t="inlineStr">
        <is>
          <t>31-33</t>
        </is>
      </c>
      <c r="B1234" t="inlineStr">
        <is>
          <t>Manufacturing</t>
        </is>
      </c>
      <c r="C1234" t="inlineStr">
        <is>
          <t>31-9099</t>
        </is>
      </c>
      <c r="D1234" t="inlineStr">
        <is>
          <t>Healthcare Support Workers, All Other</t>
        </is>
      </c>
      <c r="E1234" t="n">
        <v>370</v>
      </c>
      <c r="F1234" t="n">
        <v>61040</v>
      </c>
      <c r="G1234">
        <f>IF(OR(E1234="",F1234=""),"",E1234*F1234)</f>
        <v/>
      </c>
      <c r="H1234" s="41">
        <f>IFERROR(XLOOKUP(C1234,'DATA Wharton'!$A$2:$A$785,'DATA Wharton'!$C$2:$C$785),"")</f>
        <v/>
      </c>
      <c r="I1234">
        <f>IF(OR(G1234="",H1234=""),"",G1234)</f>
        <v/>
      </c>
      <c r="J1234">
        <f>IF(OR(I1234="",H1234=""),"",I1234*H1234)</f>
        <v/>
      </c>
      <c r="K1234">
        <f>IF(G1234="","Missing OEWS wage",IF(H1234="","Missing Wharton SOC","Matched"))</f>
        <v/>
      </c>
    </row>
    <row r="1235">
      <c r="A1235" t="inlineStr">
        <is>
          <t>31-33</t>
        </is>
      </c>
      <c r="B1235" t="inlineStr">
        <is>
          <t>Manufacturing</t>
        </is>
      </c>
      <c r="C1235" t="inlineStr">
        <is>
          <t>33-1021</t>
        </is>
      </c>
      <c r="D1235" t="inlineStr">
        <is>
          <t>First-Line Supervisors of Firefighting and Prevention Workers</t>
        </is>
      </c>
      <c r="E1235" t="n">
        <v>100</v>
      </c>
      <c r="F1235" t="n">
        <v>88280</v>
      </c>
      <c r="G1235">
        <f>IF(OR(E1235="",F1235=""),"",E1235*F1235)</f>
        <v/>
      </c>
      <c r="H1235" s="41">
        <f>IFERROR(XLOOKUP(C1235,'DATA Wharton'!$A$2:$A$785,'DATA Wharton'!$C$2:$C$785),"")</f>
        <v/>
      </c>
      <c r="I1235">
        <f>IF(OR(G1235="",H1235=""),"",G1235)</f>
        <v/>
      </c>
      <c r="J1235">
        <f>IF(OR(I1235="",H1235=""),"",I1235*H1235)</f>
        <v/>
      </c>
      <c r="K1235">
        <f>IF(G1235="","Missing OEWS wage",IF(H1235="","Missing Wharton SOC","Matched"))</f>
        <v/>
      </c>
    </row>
    <row r="1236">
      <c r="A1236" t="inlineStr">
        <is>
          <t>31-33</t>
        </is>
      </c>
      <c r="B1236" t="inlineStr">
        <is>
          <t>Manufacturing</t>
        </is>
      </c>
      <c r="C1236" t="inlineStr">
        <is>
          <t>33-1091</t>
        </is>
      </c>
      <c r="D1236" t="inlineStr">
        <is>
          <t>First-Line Supervisors of Security Workers</t>
        </is>
      </c>
      <c r="E1236" t="n">
        <v>570</v>
      </c>
      <c r="F1236" t="n">
        <v>77440</v>
      </c>
      <c r="G1236">
        <f>IF(OR(E1236="",F1236=""),"",E1236*F1236)</f>
        <v/>
      </c>
      <c r="H1236" s="41">
        <f>IFERROR(XLOOKUP(C1236,'DATA Wharton'!$A$2:$A$785,'DATA Wharton'!$C$2:$C$785),"")</f>
        <v/>
      </c>
      <c r="I1236">
        <f>IF(OR(G1236="",H1236=""),"",G1236)</f>
        <v/>
      </c>
      <c r="J1236">
        <f>IF(OR(I1236="",H1236=""),"",I1236*H1236)</f>
        <v/>
      </c>
      <c r="K1236">
        <f>IF(G1236="","Missing OEWS wage",IF(H1236="","Missing Wharton SOC","Matched"))</f>
        <v/>
      </c>
    </row>
    <row r="1237">
      <c r="A1237" t="inlineStr">
        <is>
          <t>31-33</t>
        </is>
      </c>
      <c r="B1237" t="inlineStr">
        <is>
          <t>Manufacturing</t>
        </is>
      </c>
      <c r="C1237" t="inlineStr">
        <is>
          <t>33-1099</t>
        </is>
      </c>
      <c r="D1237" t="inlineStr">
        <is>
          <t>First-Line Supervisors of Protective Service Workers, All Other</t>
        </is>
      </c>
      <c r="E1237" t="n">
        <v>150</v>
      </c>
      <c r="F1237" t="n">
        <v>85630</v>
      </c>
      <c r="G1237">
        <f>IF(OR(E1237="",F1237=""),"",E1237*F1237)</f>
        <v/>
      </c>
      <c r="H1237" s="41">
        <f>IFERROR(XLOOKUP(C1237,'DATA Wharton'!$A$2:$A$785,'DATA Wharton'!$C$2:$C$785),"")</f>
        <v/>
      </c>
      <c r="I1237">
        <f>IF(OR(G1237="",H1237=""),"",G1237)</f>
        <v/>
      </c>
      <c r="J1237">
        <f>IF(OR(I1237="",H1237=""),"",I1237*H1237)</f>
        <v/>
      </c>
      <c r="K1237">
        <f>IF(G1237="","Missing OEWS wage",IF(H1237="","Missing Wharton SOC","Matched"))</f>
        <v/>
      </c>
    </row>
    <row r="1238">
      <c r="A1238" t="inlineStr">
        <is>
          <t>31-33</t>
        </is>
      </c>
      <c r="B1238" t="inlineStr">
        <is>
          <t>Manufacturing</t>
        </is>
      </c>
      <c r="C1238" t="inlineStr">
        <is>
          <t>33-2011</t>
        </is>
      </c>
      <c r="D1238" t="inlineStr">
        <is>
          <t>Firefighters</t>
        </is>
      </c>
      <c r="E1238" t="n">
        <v>590</v>
      </c>
      <c r="F1238" t="n">
        <v>71330</v>
      </c>
      <c r="G1238">
        <f>IF(OR(E1238="",F1238=""),"",E1238*F1238)</f>
        <v/>
      </c>
      <c r="H1238" s="41">
        <f>IFERROR(XLOOKUP(C1238,'DATA Wharton'!$A$2:$A$785,'DATA Wharton'!$C$2:$C$785),"")</f>
        <v/>
      </c>
      <c r="I1238">
        <f>IF(OR(G1238="",H1238=""),"",G1238)</f>
        <v/>
      </c>
      <c r="J1238">
        <f>IF(OR(I1238="",H1238=""),"",I1238*H1238)</f>
        <v/>
      </c>
      <c r="K1238">
        <f>IF(G1238="","Missing OEWS wage",IF(H1238="","Missing Wharton SOC","Matched"))</f>
        <v/>
      </c>
    </row>
    <row r="1239">
      <c r="A1239" t="inlineStr">
        <is>
          <t>31-33</t>
        </is>
      </c>
      <c r="B1239" t="inlineStr">
        <is>
          <t>Manufacturing</t>
        </is>
      </c>
      <c r="C1239" t="inlineStr">
        <is>
          <t>33-2021</t>
        </is>
      </c>
      <c r="D1239" t="inlineStr">
        <is>
          <t>Fire Inspectors and Investigators</t>
        </is>
      </c>
      <c r="E1239" t="n">
        <v>110</v>
      </c>
      <c r="F1239" t="n">
        <v>91010</v>
      </c>
      <c r="G1239">
        <f>IF(OR(E1239="",F1239=""),"",E1239*F1239)</f>
        <v/>
      </c>
      <c r="H1239" s="41">
        <f>IFERROR(XLOOKUP(C1239,'DATA Wharton'!$A$2:$A$785,'DATA Wharton'!$C$2:$C$785),"")</f>
        <v/>
      </c>
      <c r="I1239">
        <f>IF(OR(G1239="",H1239=""),"",G1239)</f>
        <v/>
      </c>
      <c r="J1239">
        <f>IF(OR(I1239="",H1239=""),"",I1239*H1239)</f>
        <v/>
      </c>
      <c r="K1239">
        <f>IF(G1239="","Missing OEWS wage",IF(H1239="","Missing Wharton SOC","Matched"))</f>
        <v/>
      </c>
    </row>
    <row r="1240">
      <c r="A1240" t="inlineStr">
        <is>
          <t>31-33</t>
        </is>
      </c>
      <c r="B1240" t="inlineStr">
        <is>
          <t>Manufacturing</t>
        </is>
      </c>
      <c r="C1240" t="inlineStr">
        <is>
          <t>33-9021</t>
        </is>
      </c>
      <c r="D1240" t="inlineStr">
        <is>
          <t>Private Detectives and Investigators</t>
        </is>
      </c>
      <c r="E1240" t="n">
        <v>100</v>
      </c>
      <c r="F1240" t="n">
        <v>100010</v>
      </c>
      <c r="G1240">
        <f>IF(OR(E1240="",F1240=""),"",E1240*F1240)</f>
        <v/>
      </c>
      <c r="H1240" s="41">
        <f>IFERROR(XLOOKUP(C1240,'DATA Wharton'!$A$2:$A$785,'DATA Wharton'!$C$2:$C$785),"")</f>
        <v/>
      </c>
      <c r="I1240">
        <f>IF(OR(G1240="",H1240=""),"",G1240)</f>
        <v/>
      </c>
      <c r="J1240">
        <f>IF(OR(I1240="",H1240=""),"",I1240*H1240)</f>
        <v/>
      </c>
      <c r="K1240">
        <f>IF(G1240="","Missing OEWS wage",IF(H1240="","Missing Wharton SOC","Matched"))</f>
        <v/>
      </c>
    </row>
    <row r="1241">
      <c r="A1241" t="inlineStr">
        <is>
          <t>31-33</t>
        </is>
      </c>
      <c r="B1241" t="inlineStr">
        <is>
          <t>Manufacturing</t>
        </is>
      </c>
      <c r="C1241" t="inlineStr">
        <is>
          <t>33-9032</t>
        </is>
      </c>
      <c r="D1241" t="inlineStr">
        <is>
          <t>Security Guards</t>
        </is>
      </c>
      <c r="E1241" t="n">
        <v>10350</v>
      </c>
      <c r="F1241" t="n">
        <v>48530</v>
      </c>
      <c r="G1241">
        <f>IF(OR(E1241="",F1241=""),"",E1241*F1241)</f>
        <v/>
      </c>
      <c r="H1241" s="41">
        <f>IFERROR(XLOOKUP(C1241,'DATA Wharton'!$A$2:$A$785,'DATA Wharton'!$C$2:$C$785),"")</f>
        <v/>
      </c>
      <c r="I1241">
        <f>IF(OR(G1241="",H1241=""),"",G1241)</f>
        <v/>
      </c>
      <c r="J1241">
        <f>IF(OR(I1241="",H1241=""),"",I1241*H1241)</f>
        <v/>
      </c>
      <c r="K1241">
        <f>IF(G1241="","Missing OEWS wage",IF(H1241="","Missing Wharton SOC","Matched"))</f>
        <v/>
      </c>
    </row>
    <row r="1242">
      <c r="A1242" t="inlineStr">
        <is>
          <t>31-33</t>
        </is>
      </c>
      <c r="B1242" t="inlineStr">
        <is>
          <t>Manufacturing</t>
        </is>
      </c>
      <c r="C1242" t="inlineStr">
        <is>
          <t>33-9091</t>
        </is>
      </c>
      <c r="D1242" t="inlineStr">
        <is>
          <t>Crossing Guards and Flaggers</t>
        </is>
      </c>
      <c r="E1242" t="n">
        <v>230</v>
      </c>
      <c r="F1242" t="n">
        <v>40540</v>
      </c>
      <c r="G1242">
        <f>IF(OR(E1242="",F1242=""),"",E1242*F1242)</f>
        <v/>
      </c>
      <c r="H1242" s="41">
        <f>IFERROR(XLOOKUP(C1242,'DATA Wharton'!$A$2:$A$785,'DATA Wharton'!$C$2:$C$785),"")</f>
        <v/>
      </c>
      <c r="I1242">
        <f>IF(OR(G1242="",H1242=""),"",G1242)</f>
        <v/>
      </c>
      <c r="J1242">
        <f>IF(OR(I1242="",H1242=""),"",I1242*H1242)</f>
        <v/>
      </c>
      <c r="K1242">
        <f>IF(G1242="","Missing OEWS wage",IF(H1242="","Missing Wharton SOC","Matched"))</f>
        <v/>
      </c>
    </row>
    <row r="1243">
      <c r="A1243" t="inlineStr">
        <is>
          <t>31-33</t>
        </is>
      </c>
      <c r="B1243" t="inlineStr">
        <is>
          <t>Manufacturing</t>
        </is>
      </c>
      <c r="C1243" t="inlineStr">
        <is>
          <t>33-9099</t>
        </is>
      </c>
      <c r="D1243" t="inlineStr">
        <is>
          <t>Protective Service Workers, All Other</t>
        </is>
      </c>
      <c r="E1243" t="n">
        <v>220</v>
      </c>
      <c r="F1243" t="n">
        <v>79200</v>
      </c>
      <c r="G1243">
        <f>IF(OR(E1243="",F1243=""),"",E1243*F1243)</f>
        <v/>
      </c>
      <c r="H1243" s="41">
        <f>IFERROR(XLOOKUP(C1243,'DATA Wharton'!$A$2:$A$785,'DATA Wharton'!$C$2:$C$785),"")</f>
        <v/>
      </c>
      <c r="I1243">
        <f>IF(OR(G1243="",H1243=""),"",G1243)</f>
        <v/>
      </c>
      <c r="J1243">
        <f>IF(OR(I1243="",H1243=""),"",I1243*H1243)</f>
        <v/>
      </c>
      <c r="K1243">
        <f>IF(G1243="","Missing OEWS wage",IF(H1243="","Missing Wharton SOC","Matched"))</f>
        <v/>
      </c>
    </row>
    <row r="1244">
      <c r="A1244" t="inlineStr">
        <is>
          <t>31-33</t>
        </is>
      </c>
      <c r="B1244" t="inlineStr">
        <is>
          <t>Manufacturing</t>
        </is>
      </c>
      <c r="C1244" t="inlineStr">
        <is>
          <t>35-1011</t>
        </is>
      </c>
      <c r="D1244" t="inlineStr">
        <is>
          <t>Chefs and Head Cooks</t>
        </is>
      </c>
      <c r="E1244" t="n">
        <v>1970</v>
      </c>
      <c r="F1244" t="n">
        <v>67750</v>
      </c>
      <c r="G1244">
        <f>IF(OR(E1244="",F1244=""),"",E1244*F1244)</f>
        <v/>
      </c>
      <c r="H1244" s="41">
        <f>IFERROR(XLOOKUP(C1244,'DATA Wharton'!$A$2:$A$785,'DATA Wharton'!$C$2:$C$785),"")</f>
        <v/>
      </c>
      <c r="I1244">
        <f>IF(OR(G1244="",H1244=""),"",G1244)</f>
        <v/>
      </c>
      <c r="J1244">
        <f>IF(OR(I1244="",H1244=""),"",I1244*H1244)</f>
        <v/>
      </c>
      <c r="K1244">
        <f>IF(G1244="","Missing OEWS wage",IF(H1244="","Missing Wharton SOC","Matched"))</f>
        <v/>
      </c>
    </row>
    <row r="1245">
      <c r="A1245" t="inlineStr">
        <is>
          <t>31-33</t>
        </is>
      </c>
      <c r="B1245" t="inlineStr">
        <is>
          <t>Manufacturing</t>
        </is>
      </c>
      <c r="C1245" t="inlineStr">
        <is>
          <t>35-1012</t>
        </is>
      </c>
      <c r="D1245" t="inlineStr">
        <is>
          <t>First-Line Supervisors of Food Preparation and Serving Workers</t>
        </is>
      </c>
      <c r="E1245" t="n">
        <v>8440</v>
      </c>
      <c r="F1245" t="n">
        <v>52020</v>
      </c>
      <c r="G1245">
        <f>IF(OR(E1245="",F1245=""),"",E1245*F1245)</f>
        <v/>
      </c>
      <c r="H1245" s="41">
        <f>IFERROR(XLOOKUP(C1245,'DATA Wharton'!$A$2:$A$785,'DATA Wharton'!$C$2:$C$785),"")</f>
        <v/>
      </c>
      <c r="I1245">
        <f>IF(OR(G1245="",H1245=""),"",G1245)</f>
        <v/>
      </c>
      <c r="J1245">
        <f>IF(OR(I1245="",H1245=""),"",I1245*H1245)</f>
        <v/>
      </c>
      <c r="K1245">
        <f>IF(G1245="","Missing OEWS wage",IF(H1245="","Missing Wharton SOC","Matched"))</f>
        <v/>
      </c>
    </row>
    <row r="1246">
      <c r="A1246" t="inlineStr">
        <is>
          <t>31-33</t>
        </is>
      </c>
      <c r="B1246" t="inlineStr">
        <is>
          <t>Manufacturing</t>
        </is>
      </c>
      <c r="C1246" t="inlineStr">
        <is>
          <t>35-2011</t>
        </is>
      </c>
      <c r="D1246" t="inlineStr">
        <is>
          <t>Cooks, Fast Food</t>
        </is>
      </c>
      <c r="E1246" t="n">
        <v>820</v>
      </c>
      <c r="F1246" t="n">
        <v>37000</v>
      </c>
      <c r="G1246">
        <f>IF(OR(E1246="",F1246=""),"",E1246*F1246)</f>
        <v/>
      </c>
      <c r="H1246" s="41">
        <f>IFERROR(XLOOKUP(C1246,'DATA Wharton'!$A$2:$A$785,'DATA Wharton'!$C$2:$C$785),"")</f>
        <v/>
      </c>
      <c r="I1246">
        <f>IF(OR(G1246="",H1246=""),"",G1246)</f>
        <v/>
      </c>
      <c r="J1246">
        <f>IF(OR(I1246="",H1246=""),"",I1246*H1246)</f>
        <v/>
      </c>
      <c r="K1246">
        <f>IF(G1246="","Missing OEWS wage",IF(H1246="","Missing Wharton SOC","Matched"))</f>
        <v/>
      </c>
    </row>
    <row r="1247">
      <c r="A1247" t="inlineStr">
        <is>
          <t>31-33</t>
        </is>
      </c>
      <c r="B1247" t="inlineStr">
        <is>
          <t>Manufacturing</t>
        </is>
      </c>
      <c r="C1247" t="inlineStr">
        <is>
          <t>35-2012</t>
        </is>
      </c>
      <c r="D1247" t="inlineStr">
        <is>
          <t>Cooks, Institution and Cafeteria</t>
        </is>
      </c>
      <c r="E1247" t="n">
        <v>850</v>
      </c>
      <c r="F1247" t="n">
        <v>43170</v>
      </c>
      <c r="G1247">
        <f>IF(OR(E1247="",F1247=""),"",E1247*F1247)</f>
        <v/>
      </c>
      <c r="H1247" s="41">
        <f>IFERROR(XLOOKUP(C1247,'DATA Wharton'!$A$2:$A$785,'DATA Wharton'!$C$2:$C$785),"")</f>
        <v/>
      </c>
      <c r="I1247">
        <f>IF(OR(G1247="",H1247=""),"",G1247)</f>
        <v/>
      </c>
      <c r="J1247">
        <f>IF(OR(I1247="",H1247=""),"",I1247*H1247)</f>
        <v/>
      </c>
      <c r="K1247">
        <f>IF(G1247="","Missing OEWS wage",IF(H1247="","Missing Wharton SOC","Matched"))</f>
        <v/>
      </c>
    </row>
    <row r="1248">
      <c r="A1248" t="inlineStr">
        <is>
          <t>31-33</t>
        </is>
      </c>
      <c r="B1248" t="inlineStr">
        <is>
          <t>Manufacturing</t>
        </is>
      </c>
      <c r="C1248" t="inlineStr">
        <is>
          <t>35-2014</t>
        </is>
      </c>
      <c r="D1248" t="inlineStr">
        <is>
          <t>Cooks, Restaurant</t>
        </is>
      </c>
      <c r="E1248" t="n">
        <v>10130</v>
      </c>
      <c r="F1248" t="n">
        <v>39460</v>
      </c>
      <c r="G1248">
        <f>IF(OR(E1248="",F1248=""),"",E1248*F1248)</f>
        <v/>
      </c>
      <c r="H1248" s="41">
        <f>IFERROR(XLOOKUP(C1248,'DATA Wharton'!$A$2:$A$785,'DATA Wharton'!$C$2:$C$785),"")</f>
        <v/>
      </c>
      <c r="I1248">
        <f>IF(OR(G1248="",H1248=""),"",G1248)</f>
        <v/>
      </c>
      <c r="J1248">
        <f>IF(OR(I1248="",H1248=""),"",I1248*H1248)</f>
        <v/>
      </c>
      <c r="K1248">
        <f>IF(G1248="","Missing OEWS wage",IF(H1248="","Missing Wharton SOC","Matched"))</f>
        <v/>
      </c>
    </row>
    <row r="1249">
      <c r="A1249" t="inlineStr">
        <is>
          <t>31-33</t>
        </is>
      </c>
      <c r="B1249" t="inlineStr">
        <is>
          <t>Manufacturing</t>
        </is>
      </c>
      <c r="C1249" t="inlineStr">
        <is>
          <t>35-2015</t>
        </is>
      </c>
      <c r="D1249" t="inlineStr">
        <is>
          <t>Cooks, Short Order</t>
        </is>
      </c>
      <c r="E1249" t="n">
        <v>1300</v>
      </c>
      <c r="F1249" t="n">
        <v>40750</v>
      </c>
      <c r="G1249">
        <f>IF(OR(E1249="",F1249=""),"",E1249*F1249)</f>
        <v/>
      </c>
      <c r="H1249" s="41">
        <f>IFERROR(XLOOKUP(C1249,'DATA Wharton'!$A$2:$A$785,'DATA Wharton'!$C$2:$C$785),"")</f>
        <v/>
      </c>
      <c r="I1249">
        <f>IF(OR(G1249="",H1249=""),"",G1249)</f>
        <v/>
      </c>
      <c r="J1249">
        <f>IF(OR(I1249="",H1249=""),"",I1249*H1249)</f>
        <v/>
      </c>
      <c r="K1249">
        <f>IF(G1249="","Missing OEWS wage",IF(H1249="","Missing Wharton SOC","Matched"))</f>
        <v/>
      </c>
    </row>
    <row r="1250">
      <c r="A1250" t="inlineStr">
        <is>
          <t>31-33</t>
        </is>
      </c>
      <c r="B1250" t="inlineStr">
        <is>
          <t>Manufacturing</t>
        </is>
      </c>
      <c r="C1250" t="inlineStr">
        <is>
          <t>35-2019</t>
        </is>
      </c>
      <c r="D1250" t="inlineStr">
        <is>
          <t>Cooks, All Other</t>
        </is>
      </c>
      <c r="E1250" t="n">
        <v>1820</v>
      </c>
      <c r="F1250" t="n">
        <v>38330</v>
      </c>
      <c r="G1250">
        <f>IF(OR(E1250="",F1250=""),"",E1250*F1250)</f>
        <v/>
      </c>
      <c r="H1250" s="41">
        <f>IFERROR(XLOOKUP(C1250,'DATA Wharton'!$A$2:$A$785,'DATA Wharton'!$C$2:$C$785),"")</f>
        <v/>
      </c>
      <c r="I1250">
        <f>IF(OR(G1250="",H1250=""),"",G1250)</f>
        <v/>
      </c>
      <c r="J1250">
        <f>IF(OR(I1250="",H1250=""),"",I1250*H1250)</f>
        <v/>
      </c>
      <c r="K1250">
        <f>IF(G1250="","Missing OEWS wage",IF(H1250="","Missing Wharton SOC","Matched"))</f>
        <v/>
      </c>
    </row>
    <row r="1251">
      <c r="A1251" t="inlineStr">
        <is>
          <t>31-33</t>
        </is>
      </c>
      <c r="B1251" t="inlineStr">
        <is>
          <t>Manufacturing</t>
        </is>
      </c>
      <c r="C1251" t="inlineStr">
        <is>
          <t>35-2021</t>
        </is>
      </c>
      <c r="D1251" t="inlineStr">
        <is>
          <t>Food Preparation Workers</t>
        </is>
      </c>
      <c r="E1251" t="n">
        <v>16590</v>
      </c>
      <c r="F1251" t="n">
        <v>36260</v>
      </c>
      <c r="G1251">
        <f>IF(OR(E1251="",F1251=""),"",E1251*F1251)</f>
        <v/>
      </c>
      <c r="H1251" s="41">
        <f>IFERROR(XLOOKUP(C1251,'DATA Wharton'!$A$2:$A$785,'DATA Wharton'!$C$2:$C$785),"")</f>
        <v/>
      </c>
      <c r="I1251">
        <f>IF(OR(G1251="",H1251=""),"",G1251)</f>
        <v/>
      </c>
      <c r="J1251">
        <f>IF(OR(I1251="",H1251=""),"",I1251*H1251)</f>
        <v/>
      </c>
      <c r="K1251">
        <f>IF(G1251="","Missing OEWS wage",IF(H1251="","Missing Wharton SOC","Matched"))</f>
        <v/>
      </c>
    </row>
    <row r="1252">
      <c r="A1252" t="inlineStr">
        <is>
          <t>31-33</t>
        </is>
      </c>
      <c r="B1252" t="inlineStr">
        <is>
          <t>Manufacturing</t>
        </is>
      </c>
      <c r="C1252" t="inlineStr">
        <is>
          <t>35-3011</t>
        </is>
      </c>
      <c r="D1252" t="inlineStr">
        <is>
          <t>Bartenders</t>
        </is>
      </c>
      <c r="E1252" t="n">
        <v>38000</v>
      </c>
      <c r="F1252" t="n">
        <v>42650</v>
      </c>
      <c r="G1252">
        <f>IF(OR(E1252="",F1252=""),"",E1252*F1252)</f>
        <v/>
      </c>
      <c r="H1252" s="41">
        <f>IFERROR(XLOOKUP(C1252,'DATA Wharton'!$A$2:$A$785,'DATA Wharton'!$C$2:$C$785),"")</f>
        <v/>
      </c>
      <c r="I1252">
        <f>IF(OR(G1252="",H1252=""),"",G1252)</f>
        <v/>
      </c>
      <c r="J1252">
        <f>IF(OR(I1252="",H1252=""),"",I1252*H1252)</f>
        <v/>
      </c>
      <c r="K1252">
        <f>IF(G1252="","Missing OEWS wage",IF(H1252="","Missing Wharton SOC","Matched"))</f>
        <v/>
      </c>
    </row>
    <row r="1253">
      <c r="A1253" t="inlineStr">
        <is>
          <t>31-33</t>
        </is>
      </c>
      <c r="B1253" t="inlineStr">
        <is>
          <t>Manufacturing</t>
        </is>
      </c>
      <c r="C1253" t="inlineStr">
        <is>
          <t>35-3023</t>
        </is>
      </c>
      <c r="D1253" t="inlineStr">
        <is>
          <t>Fast Food and Counter Workers</t>
        </is>
      </c>
      <c r="E1253" t="n">
        <v>26910</v>
      </c>
      <c r="F1253" t="n">
        <v>34360</v>
      </c>
      <c r="G1253">
        <f>IF(OR(E1253="",F1253=""),"",E1253*F1253)</f>
        <v/>
      </c>
      <c r="H1253" s="41">
        <f>IFERROR(XLOOKUP(C1253,'DATA Wharton'!$A$2:$A$785,'DATA Wharton'!$C$2:$C$785),"")</f>
        <v/>
      </c>
      <c r="I1253">
        <f>IF(OR(G1253="",H1253=""),"",G1253)</f>
        <v/>
      </c>
      <c r="J1253">
        <f>IF(OR(I1253="",H1253=""),"",I1253*H1253)</f>
        <v/>
      </c>
      <c r="K1253">
        <f>IF(G1253="","Missing OEWS wage",IF(H1253="","Missing Wharton SOC","Matched"))</f>
        <v/>
      </c>
    </row>
    <row r="1254">
      <c r="A1254" t="inlineStr">
        <is>
          <t>31-33</t>
        </is>
      </c>
      <c r="B1254" t="inlineStr">
        <is>
          <t>Manufacturing</t>
        </is>
      </c>
      <c r="C1254" t="inlineStr">
        <is>
          <t>35-3031</t>
        </is>
      </c>
      <c r="D1254" t="inlineStr">
        <is>
          <t>Waiters and Waitresses</t>
        </is>
      </c>
      <c r="E1254" t="n">
        <v>17890</v>
      </c>
      <c r="F1254" t="n">
        <v>41620</v>
      </c>
      <c r="G1254">
        <f>IF(OR(E1254="",F1254=""),"",E1254*F1254)</f>
        <v/>
      </c>
      <c r="H1254" s="41">
        <f>IFERROR(XLOOKUP(C1254,'DATA Wharton'!$A$2:$A$785,'DATA Wharton'!$C$2:$C$785),"")</f>
        <v/>
      </c>
      <c r="I1254">
        <f>IF(OR(G1254="",H1254=""),"",G1254)</f>
        <v/>
      </c>
      <c r="J1254">
        <f>IF(OR(I1254="",H1254=""),"",I1254*H1254)</f>
        <v/>
      </c>
      <c r="K1254">
        <f>IF(G1254="","Missing OEWS wage",IF(H1254="","Missing Wharton SOC","Matched"))</f>
        <v/>
      </c>
    </row>
    <row r="1255">
      <c r="A1255" t="inlineStr">
        <is>
          <t>31-33</t>
        </is>
      </c>
      <c r="B1255" t="inlineStr">
        <is>
          <t>Manufacturing</t>
        </is>
      </c>
      <c r="C1255" t="inlineStr">
        <is>
          <t>35-3041</t>
        </is>
      </c>
      <c r="D1255" t="inlineStr">
        <is>
          <t>Food Servers, Nonrestaurant</t>
        </is>
      </c>
      <c r="E1255" t="n">
        <v>1120</v>
      </c>
      <c r="F1255" t="n">
        <v>38060</v>
      </c>
      <c r="G1255">
        <f>IF(OR(E1255="",F1255=""),"",E1255*F1255)</f>
        <v/>
      </c>
      <c r="H1255" s="41">
        <f>IFERROR(XLOOKUP(C1255,'DATA Wharton'!$A$2:$A$785,'DATA Wharton'!$C$2:$C$785),"")</f>
        <v/>
      </c>
      <c r="I1255">
        <f>IF(OR(G1255="",H1255=""),"",G1255)</f>
        <v/>
      </c>
      <c r="J1255">
        <f>IF(OR(I1255="",H1255=""),"",I1255*H1255)</f>
        <v/>
      </c>
      <c r="K1255">
        <f>IF(G1255="","Missing OEWS wage",IF(H1255="","Missing Wharton SOC","Matched"))</f>
        <v/>
      </c>
    </row>
    <row r="1256">
      <c r="A1256" t="inlineStr">
        <is>
          <t>31-33</t>
        </is>
      </c>
      <c r="B1256" t="inlineStr">
        <is>
          <t>Manufacturing</t>
        </is>
      </c>
      <c r="C1256" t="inlineStr">
        <is>
          <t>35-9011</t>
        </is>
      </c>
      <c r="D1256" t="inlineStr">
        <is>
          <t>Dining Room and Cafeteria Attendants and Bartender Helpers</t>
        </is>
      </c>
      <c r="E1256" t="n">
        <v>3370</v>
      </c>
      <c r="F1256" t="n">
        <v>35240</v>
      </c>
      <c r="G1256">
        <f>IF(OR(E1256="",F1256=""),"",E1256*F1256)</f>
        <v/>
      </c>
      <c r="H1256" s="41">
        <f>IFERROR(XLOOKUP(C1256,'DATA Wharton'!$A$2:$A$785,'DATA Wharton'!$C$2:$C$785),"")</f>
        <v/>
      </c>
      <c r="I1256">
        <f>IF(OR(G1256="",H1256=""),"",G1256)</f>
        <v/>
      </c>
      <c r="J1256">
        <f>IF(OR(I1256="",H1256=""),"",I1256*H1256)</f>
        <v/>
      </c>
      <c r="K1256">
        <f>IF(G1256="","Missing OEWS wage",IF(H1256="","Missing Wharton SOC","Matched"))</f>
        <v/>
      </c>
    </row>
    <row r="1257">
      <c r="A1257" t="inlineStr">
        <is>
          <t>31-33</t>
        </is>
      </c>
      <c r="B1257" t="inlineStr">
        <is>
          <t>Manufacturing</t>
        </is>
      </c>
      <c r="C1257" t="inlineStr">
        <is>
          <t>35-9021</t>
        </is>
      </c>
      <c r="D1257" t="inlineStr">
        <is>
          <t>Dishwashers</t>
        </is>
      </c>
      <c r="E1257" t="n">
        <v>6150</v>
      </c>
      <c r="F1257" t="n">
        <v>35230</v>
      </c>
      <c r="G1257">
        <f>IF(OR(E1257="",F1257=""),"",E1257*F1257)</f>
        <v/>
      </c>
      <c r="H1257" s="41">
        <f>IFERROR(XLOOKUP(C1257,'DATA Wharton'!$A$2:$A$785,'DATA Wharton'!$C$2:$C$785),"")</f>
        <v/>
      </c>
      <c r="I1257">
        <f>IF(OR(G1257="",H1257=""),"",G1257)</f>
        <v/>
      </c>
      <c r="J1257">
        <f>IF(OR(I1257="",H1257=""),"",I1257*H1257)</f>
        <v/>
      </c>
      <c r="K1257">
        <f>IF(G1257="","Missing OEWS wage",IF(H1257="","Missing Wharton SOC","Matched"))</f>
        <v/>
      </c>
    </row>
    <row r="1258">
      <c r="A1258" t="inlineStr">
        <is>
          <t>31-33</t>
        </is>
      </c>
      <c r="B1258" t="inlineStr">
        <is>
          <t>Manufacturing</t>
        </is>
      </c>
      <c r="C1258" t="inlineStr">
        <is>
          <t>35-9031</t>
        </is>
      </c>
      <c r="D1258" t="inlineStr">
        <is>
          <t>Hosts and Hostesses, Restaurant, Lounge, and Coffee Shop</t>
        </is>
      </c>
      <c r="E1258" t="n">
        <v>2520</v>
      </c>
      <c r="F1258" t="n">
        <v>34990</v>
      </c>
      <c r="G1258">
        <f>IF(OR(E1258="",F1258=""),"",E1258*F1258)</f>
        <v/>
      </c>
      <c r="H1258" s="41">
        <f>IFERROR(XLOOKUP(C1258,'DATA Wharton'!$A$2:$A$785,'DATA Wharton'!$C$2:$C$785),"")</f>
        <v/>
      </c>
      <c r="I1258">
        <f>IF(OR(G1258="",H1258=""),"",G1258)</f>
        <v/>
      </c>
      <c r="J1258">
        <f>IF(OR(I1258="",H1258=""),"",I1258*H1258)</f>
        <v/>
      </c>
      <c r="K1258">
        <f>IF(G1258="","Missing OEWS wage",IF(H1258="","Missing Wharton SOC","Matched"))</f>
        <v/>
      </c>
    </row>
    <row r="1259">
      <c r="A1259" t="inlineStr">
        <is>
          <t>31-33</t>
        </is>
      </c>
      <c r="B1259" t="inlineStr">
        <is>
          <t>Manufacturing</t>
        </is>
      </c>
      <c r="C1259" t="inlineStr">
        <is>
          <t>35-9099</t>
        </is>
      </c>
      <c r="D1259" t="inlineStr">
        <is>
          <t>Food Preparation and Serving Related Workers, All Other</t>
        </is>
      </c>
      <c r="E1259" t="n">
        <v>1110</v>
      </c>
      <c r="F1259" t="n">
        <v>38860</v>
      </c>
      <c r="G1259">
        <f>IF(OR(E1259="",F1259=""),"",E1259*F1259)</f>
        <v/>
      </c>
      <c r="H1259" s="41">
        <f>IFERROR(XLOOKUP(C1259,'DATA Wharton'!$A$2:$A$785,'DATA Wharton'!$C$2:$C$785),"")</f>
        <v/>
      </c>
      <c r="I1259">
        <f>IF(OR(G1259="",H1259=""),"",G1259)</f>
        <v/>
      </c>
      <c r="J1259">
        <f>IF(OR(I1259="",H1259=""),"",I1259*H1259)</f>
        <v/>
      </c>
      <c r="K1259">
        <f>IF(G1259="","Missing OEWS wage",IF(H1259="","Missing Wharton SOC","Matched"))</f>
        <v/>
      </c>
    </row>
    <row r="1260">
      <c r="A1260" t="inlineStr">
        <is>
          <t>31-33</t>
        </is>
      </c>
      <c r="B1260" t="inlineStr">
        <is>
          <t>Manufacturing</t>
        </is>
      </c>
      <c r="C1260" t="inlineStr">
        <is>
          <t>37-1011</t>
        </is>
      </c>
      <c r="D1260" t="inlineStr">
        <is>
          <t>First-Line Supervisors of Housekeeping and Janitorial Workers</t>
        </is>
      </c>
      <c r="E1260" t="n">
        <v>1730</v>
      </c>
      <c r="F1260" t="n">
        <v>65300</v>
      </c>
      <c r="G1260">
        <f>IF(OR(E1260="",F1260=""),"",E1260*F1260)</f>
        <v/>
      </c>
      <c r="H1260" s="41">
        <f>IFERROR(XLOOKUP(C1260,'DATA Wharton'!$A$2:$A$785,'DATA Wharton'!$C$2:$C$785),"")</f>
        <v/>
      </c>
      <c r="I1260">
        <f>IF(OR(G1260="",H1260=""),"",G1260)</f>
        <v/>
      </c>
      <c r="J1260">
        <f>IF(OR(I1260="",H1260=""),"",I1260*H1260)</f>
        <v/>
      </c>
      <c r="K1260">
        <f>IF(G1260="","Missing OEWS wage",IF(H1260="","Missing Wharton SOC","Matched"))</f>
        <v/>
      </c>
    </row>
    <row r="1261">
      <c r="A1261" t="inlineStr">
        <is>
          <t>31-33</t>
        </is>
      </c>
      <c r="B1261" t="inlineStr">
        <is>
          <t>Manufacturing</t>
        </is>
      </c>
      <c r="C1261" t="inlineStr">
        <is>
          <t>37-1012</t>
        </is>
      </c>
      <c r="D1261" t="inlineStr">
        <is>
          <t>First-Line Supervisors of Landscaping, Lawn Service, and Groundskeeping Workers</t>
        </is>
      </c>
      <c r="E1261" t="n">
        <v>130</v>
      </c>
      <c r="F1261" t="n">
        <v>59980</v>
      </c>
      <c r="G1261">
        <f>IF(OR(E1261="",F1261=""),"",E1261*F1261)</f>
        <v/>
      </c>
      <c r="H1261" s="41">
        <f>IFERROR(XLOOKUP(C1261,'DATA Wharton'!$A$2:$A$785,'DATA Wharton'!$C$2:$C$785),"")</f>
        <v/>
      </c>
      <c r="I1261">
        <f>IF(OR(G1261="",H1261=""),"",G1261)</f>
        <v/>
      </c>
      <c r="J1261">
        <f>IF(OR(I1261="",H1261=""),"",I1261*H1261)</f>
        <v/>
      </c>
      <c r="K1261">
        <f>IF(G1261="","Missing OEWS wage",IF(H1261="","Missing Wharton SOC","Matched"))</f>
        <v/>
      </c>
    </row>
    <row r="1262">
      <c r="A1262" t="inlineStr">
        <is>
          <t>31-33</t>
        </is>
      </c>
      <c r="B1262" t="inlineStr">
        <is>
          <t>Manufacturing</t>
        </is>
      </c>
      <c r="C1262" t="inlineStr">
        <is>
          <t>37-2011</t>
        </is>
      </c>
      <c r="D1262" t="inlineStr">
        <is>
          <t>Janitors and Cleaners, Except Maids and Housekeeping Cleaners</t>
        </is>
      </c>
      <c r="E1262" t="n">
        <v>66400</v>
      </c>
      <c r="F1262" t="n">
        <v>40500</v>
      </c>
      <c r="G1262">
        <f>IF(OR(E1262="",F1262=""),"",E1262*F1262)</f>
        <v/>
      </c>
      <c r="H1262" s="41">
        <f>IFERROR(XLOOKUP(C1262,'DATA Wharton'!$A$2:$A$785,'DATA Wharton'!$C$2:$C$785),"")</f>
        <v/>
      </c>
      <c r="I1262">
        <f>IF(OR(G1262="",H1262=""),"",G1262)</f>
        <v/>
      </c>
      <c r="J1262">
        <f>IF(OR(I1262="",H1262=""),"",I1262*H1262)</f>
        <v/>
      </c>
      <c r="K1262">
        <f>IF(G1262="","Missing OEWS wage",IF(H1262="","Missing Wharton SOC","Matched"))</f>
        <v/>
      </c>
    </row>
    <row r="1263">
      <c r="A1263" t="inlineStr">
        <is>
          <t>31-33</t>
        </is>
      </c>
      <c r="B1263" t="inlineStr">
        <is>
          <t>Manufacturing</t>
        </is>
      </c>
      <c r="C1263" t="inlineStr">
        <is>
          <t>37-2012</t>
        </is>
      </c>
      <c r="D1263" t="inlineStr">
        <is>
          <t>Maids and Housekeeping Cleaners</t>
        </is>
      </c>
      <c r="E1263" t="n">
        <v>400</v>
      </c>
      <c r="F1263" t="n">
        <v>38520</v>
      </c>
      <c r="G1263">
        <f>IF(OR(E1263="",F1263=""),"",E1263*F1263)</f>
        <v/>
      </c>
      <c r="H1263" s="41">
        <f>IFERROR(XLOOKUP(C1263,'DATA Wharton'!$A$2:$A$785,'DATA Wharton'!$C$2:$C$785),"")</f>
        <v/>
      </c>
      <c r="I1263">
        <f>IF(OR(G1263="",H1263=""),"",G1263)</f>
        <v/>
      </c>
      <c r="J1263">
        <f>IF(OR(I1263="",H1263=""),"",I1263*H1263)</f>
        <v/>
      </c>
      <c r="K1263">
        <f>IF(G1263="","Missing OEWS wage",IF(H1263="","Missing Wharton SOC","Matched"))</f>
        <v/>
      </c>
    </row>
    <row r="1264">
      <c r="A1264" t="inlineStr">
        <is>
          <t>31-33</t>
        </is>
      </c>
      <c r="B1264" t="inlineStr">
        <is>
          <t>Manufacturing</t>
        </is>
      </c>
      <c r="C1264" t="inlineStr">
        <is>
          <t>37-2019</t>
        </is>
      </c>
      <c r="D1264" t="inlineStr">
        <is>
          <t>Building Cleaning Workers, All Other</t>
        </is>
      </c>
      <c r="E1264" t="n">
        <v>70</v>
      </c>
      <c r="F1264" t="n">
        <v>45980</v>
      </c>
      <c r="G1264">
        <f>IF(OR(E1264="",F1264=""),"",E1264*F1264)</f>
        <v/>
      </c>
      <c r="H1264" s="41">
        <f>IFERROR(XLOOKUP(C1264,'DATA Wharton'!$A$2:$A$785,'DATA Wharton'!$C$2:$C$785),"")</f>
        <v/>
      </c>
      <c r="I1264">
        <f>IF(OR(G1264="",H1264=""),"",G1264)</f>
        <v/>
      </c>
      <c r="J1264">
        <f>IF(OR(I1264="",H1264=""),"",I1264*H1264)</f>
        <v/>
      </c>
      <c r="K1264">
        <f>IF(G1264="","Missing OEWS wage",IF(H1264="","Missing Wharton SOC","Matched"))</f>
        <v/>
      </c>
    </row>
    <row r="1265">
      <c r="A1265" t="inlineStr">
        <is>
          <t>31-33</t>
        </is>
      </c>
      <c r="B1265" t="inlineStr">
        <is>
          <t>Manufacturing</t>
        </is>
      </c>
      <c r="C1265" t="inlineStr">
        <is>
          <t>37-2021</t>
        </is>
      </c>
      <c r="D1265" t="inlineStr">
        <is>
          <t>Pest Control Workers</t>
        </is>
      </c>
      <c r="E1265" t="n">
        <v>130</v>
      </c>
      <c r="F1265" t="n">
        <v>54200</v>
      </c>
      <c r="G1265">
        <f>IF(OR(E1265="",F1265=""),"",E1265*F1265)</f>
        <v/>
      </c>
      <c r="H1265" s="41">
        <f>IFERROR(XLOOKUP(C1265,'DATA Wharton'!$A$2:$A$785,'DATA Wharton'!$C$2:$C$785),"")</f>
        <v/>
      </c>
      <c r="I1265">
        <f>IF(OR(G1265="",H1265=""),"",G1265)</f>
        <v/>
      </c>
      <c r="J1265">
        <f>IF(OR(I1265="",H1265=""),"",I1265*H1265)</f>
        <v/>
      </c>
      <c r="K1265">
        <f>IF(G1265="","Missing OEWS wage",IF(H1265="","Missing Wharton SOC","Matched"))</f>
        <v/>
      </c>
    </row>
    <row r="1266">
      <c r="A1266" t="inlineStr">
        <is>
          <t>31-33</t>
        </is>
      </c>
      <c r="B1266" t="inlineStr">
        <is>
          <t>Manufacturing</t>
        </is>
      </c>
      <c r="C1266" t="inlineStr">
        <is>
          <t>37-3011</t>
        </is>
      </c>
      <c r="D1266" t="inlineStr">
        <is>
          <t>Landscaping and Groundskeeping Workers</t>
        </is>
      </c>
      <c r="E1266" t="n">
        <v>2960</v>
      </c>
      <c r="F1266" t="n">
        <v>42680</v>
      </c>
      <c r="G1266">
        <f>IF(OR(E1266="",F1266=""),"",E1266*F1266)</f>
        <v/>
      </c>
      <c r="H1266" s="41">
        <f>IFERROR(XLOOKUP(C1266,'DATA Wharton'!$A$2:$A$785,'DATA Wharton'!$C$2:$C$785),"")</f>
        <v/>
      </c>
      <c r="I1266">
        <f>IF(OR(G1266="",H1266=""),"",G1266)</f>
        <v/>
      </c>
      <c r="J1266">
        <f>IF(OR(I1266="",H1266=""),"",I1266*H1266)</f>
        <v/>
      </c>
      <c r="K1266">
        <f>IF(G1266="","Missing OEWS wage",IF(H1266="","Missing Wharton SOC","Matched"))</f>
        <v/>
      </c>
    </row>
    <row r="1267">
      <c r="A1267" t="inlineStr">
        <is>
          <t>31-33</t>
        </is>
      </c>
      <c r="B1267" t="inlineStr">
        <is>
          <t>Manufacturing</t>
        </is>
      </c>
      <c r="C1267" t="inlineStr">
        <is>
          <t>37-3012</t>
        </is>
      </c>
      <c r="D1267" t="inlineStr">
        <is>
          <t>Pesticide Handlers, Sprayers, and Applicators, Vegetation</t>
        </is>
      </c>
      <c r="F1267" t="n">
        <v>44130</v>
      </c>
      <c r="G1267">
        <f>IF(OR(E1267="",F1267=""),"",E1267*F1267)</f>
        <v/>
      </c>
      <c r="H1267" s="41">
        <f>IFERROR(XLOOKUP(C1267,'DATA Wharton'!$A$2:$A$785,'DATA Wharton'!$C$2:$C$785),"")</f>
        <v/>
      </c>
      <c r="I1267">
        <f>IF(OR(G1267="",H1267=""),"",G1267)</f>
        <v/>
      </c>
      <c r="J1267">
        <f>IF(OR(I1267="",H1267=""),"",I1267*H1267)</f>
        <v/>
      </c>
      <c r="K1267">
        <f>IF(G1267="","Missing OEWS wage",IF(H1267="","Missing Wharton SOC","Matched"))</f>
        <v/>
      </c>
    </row>
    <row r="1268">
      <c r="A1268" t="inlineStr">
        <is>
          <t>31-33</t>
        </is>
      </c>
      <c r="B1268" t="inlineStr">
        <is>
          <t>Manufacturing</t>
        </is>
      </c>
      <c r="C1268" t="inlineStr">
        <is>
          <t>37-3019</t>
        </is>
      </c>
      <c r="D1268" t="inlineStr">
        <is>
          <t>Grounds Maintenance Workers, All Other</t>
        </is>
      </c>
      <c r="E1268" t="n">
        <v>250</v>
      </c>
      <c r="F1268" t="n">
        <v>43070</v>
      </c>
      <c r="G1268">
        <f>IF(OR(E1268="",F1268=""),"",E1268*F1268)</f>
        <v/>
      </c>
      <c r="H1268" s="41">
        <f>IFERROR(XLOOKUP(C1268,'DATA Wharton'!$A$2:$A$785,'DATA Wharton'!$C$2:$C$785),"")</f>
        <v/>
      </c>
      <c r="I1268">
        <f>IF(OR(G1268="",H1268=""),"",G1268)</f>
        <v/>
      </c>
      <c r="J1268">
        <f>IF(OR(I1268="",H1268=""),"",I1268*H1268)</f>
        <v/>
      </c>
      <c r="K1268">
        <f>IF(G1268="","Missing OEWS wage",IF(H1268="","Missing Wharton SOC","Matched"))</f>
        <v/>
      </c>
    </row>
    <row r="1269">
      <c r="A1269" t="inlineStr">
        <is>
          <t>31-33</t>
        </is>
      </c>
      <c r="B1269" t="inlineStr">
        <is>
          <t>Manufacturing</t>
        </is>
      </c>
      <c r="C1269" t="inlineStr">
        <is>
          <t>39-1014</t>
        </is>
      </c>
      <c r="D1269" t="inlineStr">
        <is>
          <t>First-Line Supervisors of Entertainment and Recreation Workers, Except Gambling Services</t>
        </is>
      </c>
      <c r="E1269" t="n">
        <v>70</v>
      </c>
      <c r="F1269" t="n">
        <v>59230</v>
      </c>
      <c r="G1269">
        <f>IF(OR(E1269="",F1269=""),"",E1269*F1269)</f>
        <v/>
      </c>
      <c r="H1269" s="41">
        <f>IFERROR(XLOOKUP(C1269,'DATA Wharton'!$A$2:$A$785,'DATA Wharton'!$C$2:$C$785),"")</f>
        <v/>
      </c>
      <c r="I1269">
        <f>IF(OR(G1269="",H1269=""),"",G1269)</f>
        <v/>
      </c>
      <c r="J1269">
        <f>IF(OR(I1269="",H1269=""),"",I1269*H1269)</f>
        <v/>
      </c>
      <c r="K1269">
        <f>IF(G1269="","Missing OEWS wage",IF(H1269="","Missing Wharton SOC","Matched"))</f>
        <v/>
      </c>
    </row>
    <row r="1270">
      <c r="A1270" t="inlineStr">
        <is>
          <t>31-33</t>
        </is>
      </c>
      <c r="B1270" t="inlineStr">
        <is>
          <t>Manufacturing</t>
        </is>
      </c>
      <c r="C1270" t="inlineStr">
        <is>
          <t>39-1022</t>
        </is>
      </c>
      <c r="D1270" t="inlineStr">
        <is>
          <t>First-Line Supervisors of Personal Service Workers</t>
        </is>
      </c>
      <c r="E1270" t="n">
        <v>30</v>
      </c>
      <c r="F1270" t="n">
        <v>60520</v>
      </c>
      <c r="G1270">
        <f>IF(OR(E1270="",F1270=""),"",E1270*F1270)</f>
        <v/>
      </c>
      <c r="H1270" s="41">
        <f>IFERROR(XLOOKUP(C1270,'DATA Wharton'!$A$2:$A$785,'DATA Wharton'!$C$2:$C$785),"")</f>
        <v/>
      </c>
      <c r="I1270">
        <f>IF(OR(G1270="",H1270=""),"",G1270)</f>
        <v/>
      </c>
      <c r="J1270">
        <f>IF(OR(I1270="",H1270=""),"",I1270*H1270)</f>
        <v/>
      </c>
      <c r="K1270">
        <f>IF(G1270="","Missing OEWS wage",IF(H1270="","Missing Wharton SOC","Matched"))</f>
        <v/>
      </c>
    </row>
    <row r="1271">
      <c r="A1271" t="inlineStr">
        <is>
          <t>31-33</t>
        </is>
      </c>
      <c r="B1271" t="inlineStr">
        <is>
          <t>Manufacturing</t>
        </is>
      </c>
      <c r="C1271" t="inlineStr">
        <is>
          <t>39-2021</t>
        </is>
      </c>
      <c r="D1271" t="inlineStr">
        <is>
          <t>Animal Caretakers</t>
        </is>
      </c>
      <c r="E1271" t="n">
        <v>310</v>
      </c>
      <c r="F1271" t="n">
        <v>49280</v>
      </c>
      <c r="G1271">
        <f>IF(OR(E1271="",F1271=""),"",E1271*F1271)</f>
        <v/>
      </c>
      <c r="H1271" s="41">
        <f>IFERROR(XLOOKUP(C1271,'DATA Wharton'!$A$2:$A$785,'DATA Wharton'!$C$2:$C$785),"")</f>
        <v/>
      </c>
      <c r="I1271">
        <f>IF(OR(G1271="",H1271=""),"",G1271)</f>
        <v/>
      </c>
      <c r="J1271">
        <f>IF(OR(I1271="",H1271=""),"",I1271*H1271)</f>
        <v/>
      </c>
      <c r="K1271">
        <f>IF(G1271="","Missing OEWS wage",IF(H1271="","Missing Wharton SOC","Matched"))</f>
        <v/>
      </c>
    </row>
    <row r="1272">
      <c r="A1272" t="inlineStr">
        <is>
          <t>31-33</t>
        </is>
      </c>
      <c r="B1272" t="inlineStr">
        <is>
          <t>Manufacturing</t>
        </is>
      </c>
      <c r="C1272" t="inlineStr">
        <is>
          <t>39-3031</t>
        </is>
      </c>
      <c r="D1272" t="inlineStr">
        <is>
          <t>Ushers, Lobby Attendants, and Ticket Takers</t>
        </is>
      </c>
      <c r="F1272" t="n">
        <v>42500</v>
      </c>
      <c r="G1272">
        <f>IF(OR(E1272="",F1272=""),"",E1272*F1272)</f>
        <v/>
      </c>
      <c r="H1272" s="41">
        <f>IFERROR(XLOOKUP(C1272,'DATA Wharton'!$A$2:$A$785,'DATA Wharton'!$C$2:$C$785),"")</f>
        <v/>
      </c>
      <c r="I1272">
        <f>IF(OR(G1272="",H1272=""),"",G1272)</f>
        <v/>
      </c>
      <c r="J1272">
        <f>IF(OR(I1272="",H1272=""),"",I1272*H1272)</f>
        <v/>
      </c>
      <c r="K1272">
        <f>IF(G1272="","Missing OEWS wage",IF(H1272="","Missing Wharton SOC","Matched"))</f>
        <v/>
      </c>
    </row>
    <row r="1273">
      <c r="A1273" t="inlineStr">
        <is>
          <t>31-33</t>
        </is>
      </c>
      <c r="B1273" t="inlineStr">
        <is>
          <t>Manufacturing</t>
        </is>
      </c>
      <c r="C1273" t="inlineStr">
        <is>
          <t>39-3091</t>
        </is>
      </c>
      <c r="D1273" t="inlineStr">
        <is>
          <t>Amusement and Recreation Attendants</t>
        </is>
      </c>
      <c r="E1273" t="n">
        <v>180</v>
      </c>
      <c r="F1273" t="n">
        <v>33320</v>
      </c>
      <c r="G1273">
        <f>IF(OR(E1273="",F1273=""),"",E1273*F1273)</f>
        <v/>
      </c>
      <c r="H1273" s="41">
        <f>IFERROR(XLOOKUP(C1273,'DATA Wharton'!$A$2:$A$785,'DATA Wharton'!$C$2:$C$785),"")</f>
        <v/>
      </c>
      <c r="I1273">
        <f>IF(OR(G1273="",H1273=""),"",G1273)</f>
        <v/>
      </c>
      <c r="J1273">
        <f>IF(OR(I1273="",H1273=""),"",I1273*H1273)</f>
        <v/>
      </c>
      <c r="K1273">
        <f>IF(G1273="","Missing OEWS wage",IF(H1273="","Missing Wharton SOC","Matched"))</f>
        <v/>
      </c>
    </row>
    <row r="1274">
      <c r="A1274" t="inlineStr">
        <is>
          <t>31-33</t>
        </is>
      </c>
      <c r="B1274" t="inlineStr">
        <is>
          <t>Manufacturing</t>
        </is>
      </c>
      <c r="C1274" t="inlineStr">
        <is>
          <t>39-5012</t>
        </is>
      </c>
      <c r="D1274" t="inlineStr">
        <is>
          <t>Hairdressers, Hairstylists, and Cosmetologists</t>
        </is>
      </c>
      <c r="E1274" t="n">
        <v>80</v>
      </c>
      <c r="F1274" t="n">
        <v>59520</v>
      </c>
      <c r="G1274">
        <f>IF(OR(E1274="",F1274=""),"",E1274*F1274)</f>
        <v/>
      </c>
      <c r="H1274" s="41">
        <f>IFERROR(XLOOKUP(C1274,'DATA Wharton'!$A$2:$A$785,'DATA Wharton'!$C$2:$C$785),"")</f>
        <v/>
      </c>
      <c r="I1274">
        <f>IF(OR(G1274="",H1274=""),"",G1274)</f>
        <v/>
      </c>
      <c r="J1274">
        <f>IF(OR(I1274="",H1274=""),"",I1274*H1274)</f>
        <v/>
      </c>
      <c r="K1274">
        <f>IF(G1274="","Missing OEWS wage",IF(H1274="","Missing Wharton SOC","Matched"))</f>
        <v/>
      </c>
    </row>
    <row r="1275">
      <c r="A1275" t="inlineStr">
        <is>
          <t>31-33</t>
        </is>
      </c>
      <c r="B1275" t="inlineStr">
        <is>
          <t>Manufacturing</t>
        </is>
      </c>
      <c r="C1275" t="inlineStr">
        <is>
          <t>39-6012</t>
        </is>
      </c>
      <c r="D1275" t="inlineStr">
        <is>
          <t>Concierges</t>
        </is>
      </c>
      <c r="E1275" t="n">
        <v>140</v>
      </c>
      <c r="F1275" t="n">
        <v>52120</v>
      </c>
      <c r="G1275">
        <f>IF(OR(E1275="",F1275=""),"",E1275*F1275)</f>
        <v/>
      </c>
      <c r="H1275" s="41">
        <f>IFERROR(XLOOKUP(C1275,'DATA Wharton'!$A$2:$A$785,'DATA Wharton'!$C$2:$C$785),"")</f>
        <v/>
      </c>
      <c r="I1275">
        <f>IF(OR(G1275="",H1275=""),"",G1275)</f>
        <v/>
      </c>
      <c r="J1275">
        <f>IF(OR(I1275="",H1275=""),"",I1275*H1275)</f>
        <v/>
      </c>
      <c r="K1275">
        <f>IF(G1275="","Missing OEWS wage",IF(H1275="","Missing Wharton SOC","Matched"))</f>
        <v/>
      </c>
    </row>
    <row r="1276">
      <c r="A1276" t="inlineStr">
        <is>
          <t>31-33</t>
        </is>
      </c>
      <c r="B1276" t="inlineStr">
        <is>
          <t>Manufacturing</t>
        </is>
      </c>
      <c r="C1276" t="inlineStr">
        <is>
          <t>39-7010</t>
        </is>
      </c>
      <c r="D1276" t="inlineStr">
        <is>
          <t>Tour and Travel Guides</t>
        </is>
      </c>
      <c r="E1276" t="n">
        <v>930</v>
      </c>
      <c r="F1276" t="n">
        <v>41170</v>
      </c>
      <c r="G1276">
        <f>IF(OR(E1276="",F1276=""),"",E1276*F1276)</f>
        <v/>
      </c>
      <c r="H1276" s="41">
        <f>IFERROR(XLOOKUP(C1276,'DATA Wharton'!$A$2:$A$785,'DATA Wharton'!$C$2:$C$785),"")</f>
        <v/>
      </c>
      <c r="I1276">
        <f>IF(OR(G1276="",H1276=""),"",G1276)</f>
        <v/>
      </c>
      <c r="J1276">
        <f>IF(OR(I1276="",H1276=""),"",I1276*H1276)</f>
        <v/>
      </c>
      <c r="K1276">
        <f>IF(G1276="","Missing OEWS wage",IF(H1276="","Missing Wharton SOC","Matched"))</f>
        <v/>
      </c>
    </row>
    <row r="1277">
      <c r="A1277" t="inlineStr">
        <is>
          <t>31-33</t>
        </is>
      </c>
      <c r="B1277" t="inlineStr">
        <is>
          <t>Manufacturing</t>
        </is>
      </c>
      <c r="C1277" t="inlineStr">
        <is>
          <t>39-9011</t>
        </is>
      </c>
      <c r="D1277" t="inlineStr">
        <is>
          <t>Childcare Workers</t>
        </is>
      </c>
      <c r="E1277" t="n">
        <v>180</v>
      </c>
      <c r="F1277" t="n">
        <v>37850</v>
      </c>
      <c r="G1277">
        <f>IF(OR(E1277="",F1277=""),"",E1277*F1277)</f>
        <v/>
      </c>
      <c r="H1277" s="41">
        <f>IFERROR(XLOOKUP(C1277,'DATA Wharton'!$A$2:$A$785,'DATA Wharton'!$C$2:$C$785),"")</f>
        <v/>
      </c>
      <c r="I1277">
        <f>IF(OR(G1277="",H1277=""),"",G1277)</f>
        <v/>
      </c>
      <c r="J1277">
        <f>IF(OR(I1277="",H1277=""),"",I1277*H1277)</f>
        <v/>
      </c>
      <c r="K1277">
        <f>IF(G1277="","Missing OEWS wage",IF(H1277="","Missing Wharton SOC","Matched"))</f>
        <v/>
      </c>
    </row>
    <row r="1278">
      <c r="A1278" t="inlineStr">
        <is>
          <t>31-33</t>
        </is>
      </c>
      <c r="B1278" t="inlineStr">
        <is>
          <t>Manufacturing</t>
        </is>
      </c>
      <c r="C1278" t="inlineStr">
        <is>
          <t>39-9032</t>
        </is>
      </c>
      <c r="D1278" t="inlineStr">
        <is>
          <t>Recreation Workers</t>
        </is>
      </c>
      <c r="E1278" t="n">
        <v>80</v>
      </c>
      <c r="F1278" t="n">
        <v>32600</v>
      </c>
      <c r="G1278">
        <f>IF(OR(E1278="",F1278=""),"",E1278*F1278)</f>
        <v/>
      </c>
      <c r="H1278" s="41">
        <f>IFERROR(XLOOKUP(C1278,'DATA Wharton'!$A$2:$A$785,'DATA Wharton'!$C$2:$C$785),"")</f>
        <v/>
      </c>
      <c r="I1278">
        <f>IF(OR(G1278="",H1278=""),"",G1278)</f>
        <v/>
      </c>
      <c r="J1278">
        <f>IF(OR(I1278="",H1278=""),"",I1278*H1278)</f>
        <v/>
      </c>
      <c r="K1278">
        <f>IF(G1278="","Missing OEWS wage",IF(H1278="","Missing Wharton SOC","Matched"))</f>
        <v/>
      </c>
    </row>
    <row r="1279">
      <c r="A1279" t="inlineStr">
        <is>
          <t>31-33</t>
        </is>
      </c>
      <c r="B1279" t="inlineStr">
        <is>
          <t>Manufacturing</t>
        </is>
      </c>
      <c r="C1279" t="inlineStr">
        <is>
          <t>39-9041</t>
        </is>
      </c>
      <c r="D1279" t="inlineStr">
        <is>
          <t>Residential Advisors</t>
        </is>
      </c>
      <c r="E1279" t="n">
        <v>40</v>
      </c>
      <c r="F1279" t="n">
        <v>52570</v>
      </c>
      <c r="G1279">
        <f>IF(OR(E1279="",F1279=""),"",E1279*F1279)</f>
        <v/>
      </c>
      <c r="H1279" s="41">
        <f>IFERROR(XLOOKUP(C1279,'DATA Wharton'!$A$2:$A$785,'DATA Wharton'!$C$2:$C$785),"")</f>
        <v/>
      </c>
      <c r="I1279">
        <f>IF(OR(G1279="",H1279=""),"",G1279)</f>
        <v/>
      </c>
      <c r="J1279">
        <f>IF(OR(I1279="",H1279=""),"",I1279*H1279)</f>
        <v/>
      </c>
      <c r="K1279">
        <f>IF(G1279="","Missing OEWS wage",IF(H1279="","Missing Wharton SOC","Matched"))</f>
        <v/>
      </c>
    </row>
    <row r="1280">
      <c r="A1280" t="inlineStr">
        <is>
          <t>31-33</t>
        </is>
      </c>
      <c r="B1280" t="inlineStr">
        <is>
          <t>Manufacturing</t>
        </is>
      </c>
      <c r="C1280" t="inlineStr">
        <is>
          <t>41-1011</t>
        </is>
      </c>
      <c r="D1280" t="inlineStr">
        <is>
          <t>First-Line Supervisors of Retail Sales Workers</t>
        </is>
      </c>
      <c r="E1280" t="n">
        <v>5780</v>
      </c>
      <c r="F1280" t="n">
        <v>57000</v>
      </c>
      <c r="G1280">
        <f>IF(OR(E1280="",F1280=""),"",E1280*F1280)</f>
        <v/>
      </c>
      <c r="H1280" s="41">
        <f>IFERROR(XLOOKUP(C1280,'DATA Wharton'!$A$2:$A$785,'DATA Wharton'!$C$2:$C$785),"")</f>
        <v/>
      </c>
      <c r="I1280">
        <f>IF(OR(G1280="",H1280=""),"",G1280)</f>
        <v/>
      </c>
      <c r="J1280">
        <f>IF(OR(I1280="",H1280=""),"",I1280*H1280)</f>
        <v/>
      </c>
      <c r="K1280">
        <f>IF(G1280="","Missing OEWS wage",IF(H1280="","Missing Wharton SOC","Matched"))</f>
        <v/>
      </c>
    </row>
    <row r="1281">
      <c r="A1281" t="inlineStr">
        <is>
          <t>31-33</t>
        </is>
      </c>
      <c r="B1281" t="inlineStr">
        <is>
          <t>Manufacturing</t>
        </is>
      </c>
      <c r="C1281" t="inlineStr">
        <is>
          <t>41-1012</t>
        </is>
      </c>
      <c r="D1281" t="inlineStr">
        <is>
          <t>First-Line Supervisors of Non-Retail Sales Workers</t>
        </is>
      </c>
      <c r="E1281" t="n">
        <v>11180</v>
      </c>
      <c r="F1281" t="n">
        <v>113000</v>
      </c>
      <c r="G1281">
        <f>IF(OR(E1281="",F1281=""),"",E1281*F1281)</f>
        <v/>
      </c>
      <c r="H1281" s="41">
        <f>IFERROR(XLOOKUP(C1281,'DATA Wharton'!$A$2:$A$785,'DATA Wharton'!$C$2:$C$785),"")</f>
        <v/>
      </c>
      <c r="I1281">
        <f>IF(OR(G1281="",H1281=""),"",G1281)</f>
        <v/>
      </c>
      <c r="J1281">
        <f>IF(OR(I1281="",H1281=""),"",I1281*H1281)</f>
        <v/>
      </c>
      <c r="K1281">
        <f>IF(G1281="","Missing OEWS wage",IF(H1281="","Missing Wharton SOC","Matched"))</f>
        <v/>
      </c>
    </row>
    <row r="1282">
      <c r="A1282" t="inlineStr">
        <is>
          <t>31-33</t>
        </is>
      </c>
      <c r="B1282" t="inlineStr">
        <is>
          <t>Manufacturing</t>
        </is>
      </c>
      <c r="C1282" t="inlineStr">
        <is>
          <t>41-2011</t>
        </is>
      </c>
      <c r="D1282" t="inlineStr">
        <is>
          <t>Cashiers</t>
        </is>
      </c>
      <c r="E1282" t="n">
        <v>26780</v>
      </c>
      <c r="F1282" t="n">
        <v>33630</v>
      </c>
      <c r="G1282">
        <f>IF(OR(E1282="",F1282=""),"",E1282*F1282)</f>
        <v/>
      </c>
      <c r="H1282" s="41">
        <f>IFERROR(XLOOKUP(C1282,'DATA Wharton'!$A$2:$A$785,'DATA Wharton'!$C$2:$C$785),"")</f>
        <v/>
      </c>
      <c r="I1282">
        <f>IF(OR(G1282="",H1282=""),"",G1282)</f>
        <v/>
      </c>
      <c r="J1282">
        <f>IF(OR(I1282="",H1282=""),"",I1282*H1282)</f>
        <v/>
      </c>
      <c r="K1282">
        <f>IF(G1282="","Missing OEWS wage",IF(H1282="","Missing Wharton SOC","Matched"))</f>
        <v/>
      </c>
    </row>
    <row r="1283">
      <c r="A1283" t="inlineStr">
        <is>
          <t>31-33</t>
        </is>
      </c>
      <c r="B1283" t="inlineStr">
        <is>
          <t>Manufacturing</t>
        </is>
      </c>
      <c r="C1283" t="inlineStr">
        <is>
          <t>41-2021</t>
        </is>
      </c>
      <c r="D1283" t="inlineStr">
        <is>
          <t>Counter and Rental Clerks</t>
        </is>
      </c>
      <c r="E1283" t="n">
        <v>1400</v>
      </c>
      <c r="F1283" t="n">
        <v>41250</v>
      </c>
      <c r="G1283">
        <f>IF(OR(E1283="",F1283=""),"",E1283*F1283)</f>
        <v/>
      </c>
      <c r="H1283" s="41">
        <f>IFERROR(XLOOKUP(C1283,'DATA Wharton'!$A$2:$A$785,'DATA Wharton'!$C$2:$C$785),"")</f>
        <v/>
      </c>
      <c r="I1283">
        <f>IF(OR(G1283="",H1283=""),"",G1283)</f>
        <v/>
      </c>
      <c r="J1283">
        <f>IF(OR(I1283="",H1283=""),"",I1283*H1283)</f>
        <v/>
      </c>
      <c r="K1283">
        <f>IF(G1283="","Missing OEWS wage",IF(H1283="","Missing Wharton SOC","Matched"))</f>
        <v/>
      </c>
    </row>
    <row r="1284">
      <c r="A1284" t="inlineStr">
        <is>
          <t>31-33</t>
        </is>
      </c>
      <c r="B1284" t="inlineStr">
        <is>
          <t>Manufacturing</t>
        </is>
      </c>
      <c r="C1284" t="inlineStr">
        <is>
          <t>41-2022</t>
        </is>
      </c>
      <c r="D1284" t="inlineStr">
        <is>
          <t>Parts Salespersons</t>
        </is>
      </c>
      <c r="E1284" t="n">
        <v>2400</v>
      </c>
      <c r="F1284" t="n">
        <v>55750</v>
      </c>
      <c r="G1284">
        <f>IF(OR(E1284="",F1284=""),"",E1284*F1284)</f>
        <v/>
      </c>
      <c r="H1284" s="41">
        <f>IFERROR(XLOOKUP(C1284,'DATA Wharton'!$A$2:$A$785,'DATA Wharton'!$C$2:$C$785),"")</f>
        <v/>
      </c>
      <c r="I1284">
        <f>IF(OR(G1284="",H1284=""),"",G1284)</f>
        <v/>
      </c>
      <c r="J1284">
        <f>IF(OR(I1284="",H1284=""),"",I1284*H1284)</f>
        <v/>
      </c>
      <c r="K1284">
        <f>IF(G1284="","Missing OEWS wage",IF(H1284="","Missing Wharton SOC","Matched"))</f>
        <v/>
      </c>
    </row>
    <row r="1285">
      <c r="A1285" t="inlineStr">
        <is>
          <t>31-33</t>
        </is>
      </c>
      <c r="B1285" t="inlineStr">
        <is>
          <t>Manufacturing</t>
        </is>
      </c>
      <c r="C1285" t="inlineStr">
        <is>
          <t>41-2031</t>
        </is>
      </c>
      <c r="D1285" t="inlineStr">
        <is>
          <t>Retail Salespersons</t>
        </is>
      </c>
      <c r="E1285" t="n">
        <v>41600</v>
      </c>
      <c r="F1285" t="n">
        <v>37710</v>
      </c>
      <c r="G1285">
        <f>IF(OR(E1285="",F1285=""),"",E1285*F1285)</f>
        <v/>
      </c>
      <c r="H1285" s="41">
        <f>IFERROR(XLOOKUP(C1285,'DATA Wharton'!$A$2:$A$785,'DATA Wharton'!$C$2:$C$785),"")</f>
        <v/>
      </c>
      <c r="I1285">
        <f>IF(OR(G1285="",H1285=""),"",G1285)</f>
        <v/>
      </c>
      <c r="J1285">
        <f>IF(OR(I1285="",H1285=""),"",I1285*H1285)</f>
        <v/>
      </c>
      <c r="K1285">
        <f>IF(G1285="","Missing OEWS wage",IF(H1285="","Missing Wharton SOC","Matched"))</f>
        <v/>
      </c>
    </row>
    <row r="1286">
      <c r="A1286" t="inlineStr">
        <is>
          <t>31-33</t>
        </is>
      </c>
      <c r="B1286" t="inlineStr">
        <is>
          <t>Manufacturing</t>
        </is>
      </c>
      <c r="C1286" t="inlineStr">
        <is>
          <t>41-3011</t>
        </is>
      </c>
      <c r="D1286" t="inlineStr">
        <is>
          <t>Advertising Sales Agents</t>
        </is>
      </c>
      <c r="E1286" t="n">
        <v>290</v>
      </c>
      <c r="F1286" t="n">
        <v>61650</v>
      </c>
      <c r="G1286">
        <f>IF(OR(E1286="",F1286=""),"",E1286*F1286)</f>
        <v/>
      </c>
      <c r="H1286" s="41">
        <f>IFERROR(XLOOKUP(C1286,'DATA Wharton'!$A$2:$A$785,'DATA Wharton'!$C$2:$C$785),"")</f>
        <v/>
      </c>
      <c r="I1286">
        <f>IF(OR(G1286="",H1286=""),"",G1286)</f>
        <v/>
      </c>
      <c r="J1286">
        <f>IF(OR(I1286="",H1286=""),"",I1286*H1286)</f>
        <v/>
      </c>
      <c r="K1286">
        <f>IF(G1286="","Missing OEWS wage",IF(H1286="","Missing Wharton SOC","Matched"))</f>
        <v/>
      </c>
    </row>
    <row r="1287">
      <c r="A1287" t="inlineStr">
        <is>
          <t>31-33</t>
        </is>
      </c>
      <c r="B1287" t="inlineStr">
        <is>
          <t>Manufacturing</t>
        </is>
      </c>
      <c r="C1287" t="inlineStr">
        <is>
          <t>41-3031</t>
        </is>
      </c>
      <c r="D1287" t="inlineStr">
        <is>
          <t>Securities, Commodities, and Financial Services Sales Agents</t>
        </is>
      </c>
      <c r="E1287" t="n">
        <v>100</v>
      </c>
      <c r="F1287" t="n">
        <v>71210</v>
      </c>
      <c r="G1287">
        <f>IF(OR(E1287="",F1287=""),"",E1287*F1287)</f>
        <v/>
      </c>
      <c r="H1287" s="41">
        <f>IFERROR(XLOOKUP(C1287,'DATA Wharton'!$A$2:$A$785,'DATA Wharton'!$C$2:$C$785),"")</f>
        <v/>
      </c>
      <c r="I1287">
        <f>IF(OR(G1287="",H1287=""),"",G1287)</f>
        <v/>
      </c>
      <c r="J1287">
        <f>IF(OR(I1287="",H1287=""),"",I1287*H1287)</f>
        <v/>
      </c>
      <c r="K1287">
        <f>IF(G1287="","Missing OEWS wage",IF(H1287="","Missing Wharton SOC","Matched"))</f>
        <v/>
      </c>
    </row>
    <row r="1288">
      <c r="A1288" t="inlineStr">
        <is>
          <t>31-33</t>
        </is>
      </c>
      <c r="B1288" t="inlineStr">
        <is>
          <t>Manufacturing</t>
        </is>
      </c>
      <c r="C1288" t="inlineStr">
        <is>
          <t>41-3091</t>
        </is>
      </c>
      <c r="D1288" t="inlineStr">
        <is>
          <t>Sales Representatives of Services, Except Advertising, Insurance, Financial Services, and Travel</t>
        </is>
      </c>
      <c r="E1288" t="n">
        <v>15920</v>
      </c>
      <c r="F1288" t="n">
        <v>87980</v>
      </c>
      <c r="G1288">
        <f>IF(OR(E1288="",F1288=""),"",E1288*F1288)</f>
        <v/>
      </c>
      <c r="H1288" s="41">
        <f>IFERROR(XLOOKUP(C1288,'DATA Wharton'!$A$2:$A$785,'DATA Wharton'!$C$2:$C$785),"")</f>
        <v/>
      </c>
      <c r="I1288">
        <f>IF(OR(G1288="",H1288=""),"",G1288)</f>
        <v/>
      </c>
      <c r="J1288">
        <f>IF(OR(I1288="",H1288=""),"",I1288*H1288)</f>
        <v/>
      </c>
      <c r="K1288">
        <f>IF(G1288="","Missing OEWS wage",IF(H1288="","Missing Wharton SOC","Matched"))</f>
        <v/>
      </c>
    </row>
    <row r="1289">
      <c r="A1289" t="inlineStr">
        <is>
          <t>31-33</t>
        </is>
      </c>
      <c r="B1289" t="inlineStr">
        <is>
          <t>Manufacturing</t>
        </is>
      </c>
      <c r="C1289" t="inlineStr">
        <is>
          <t>41-4011</t>
        </is>
      </c>
      <c r="D1289" t="inlineStr">
        <is>
          <t>Sales Representatives, Wholesale and Manufacturing, Technical and Scientific Products</t>
        </is>
      </c>
      <c r="E1289" t="n">
        <v>31280</v>
      </c>
      <c r="F1289" t="n">
        <v>116530</v>
      </c>
      <c r="G1289">
        <f>IF(OR(E1289="",F1289=""),"",E1289*F1289)</f>
        <v/>
      </c>
      <c r="H1289" s="41">
        <f>IFERROR(XLOOKUP(C1289,'DATA Wharton'!$A$2:$A$785,'DATA Wharton'!$C$2:$C$785),"")</f>
        <v/>
      </c>
      <c r="I1289">
        <f>IF(OR(G1289="",H1289=""),"",G1289)</f>
        <v/>
      </c>
      <c r="J1289">
        <f>IF(OR(I1289="",H1289=""),"",I1289*H1289)</f>
        <v/>
      </c>
      <c r="K1289">
        <f>IF(G1289="","Missing OEWS wage",IF(H1289="","Missing Wharton SOC","Matched"))</f>
        <v/>
      </c>
    </row>
    <row r="1290">
      <c r="A1290" t="inlineStr">
        <is>
          <t>31-33</t>
        </is>
      </c>
      <c r="B1290" t="inlineStr">
        <is>
          <t>Manufacturing</t>
        </is>
      </c>
      <c r="C1290" t="inlineStr">
        <is>
          <t>41-4012</t>
        </is>
      </c>
      <c r="D1290" t="inlineStr">
        <is>
          <t>Sales Representatives, Wholesale and Manufacturing, Except Technical and Scientific Products</t>
        </is>
      </c>
      <c r="E1290" t="n">
        <v>228570</v>
      </c>
      <c r="F1290" t="n">
        <v>86910</v>
      </c>
      <c r="G1290">
        <f>IF(OR(E1290="",F1290=""),"",E1290*F1290)</f>
        <v/>
      </c>
      <c r="H1290" s="41">
        <f>IFERROR(XLOOKUP(C1290,'DATA Wharton'!$A$2:$A$785,'DATA Wharton'!$C$2:$C$785),"")</f>
        <v/>
      </c>
      <c r="I1290">
        <f>IF(OR(G1290="",H1290=""),"",G1290)</f>
        <v/>
      </c>
      <c r="J1290">
        <f>IF(OR(I1290="",H1290=""),"",I1290*H1290)</f>
        <v/>
      </c>
      <c r="K1290">
        <f>IF(G1290="","Missing OEWS wage",IF(H1290="","Missing Wharton SOC","Matched"))</f>
        <v/>
      </c>
    </row>
    <row r="1291">
      <c r="A1291" t="inlineStr">
        <is>
          <t>31-33</t>
        </is>
      </c>
      <c r="B1291" t="inlineStr">
        <is>
          <t>Manufacturing</t>
        </is>
      </c>
      <c r="C1291" t="inlineStr">
        <is>
          <t>41-9011</t>
        </is>
      </c>
      <c r="D1291" t="inlineStr">
        <is>
          <t>Demonstrators and Product Promoters</t>
        </is>
      </c>
      <c r="E1291" t="n">
        <v>12160</v>
      </c>
      <c r="F1291" t="n">
        <v>45210</v>
      </c>
      <c r="G1291">
        <f>IF(OR(E1291="",F1291=""),"",E1291*F1291)</f>
        <v/>
      </c>
      <c r="H1291" s="41">
        <f>IFERROR(XLOOKUP(C1291,'DATA Wharton'!$A$2:$A$785,'DATA Wharton'!$C$2:$C$785),"")</f>
        <v/>
      </c>
      <c r="I1291">
        <f>IF(OR(G1291="",H1291=""),"",G1291)</f>
        <v/>
      </c>
      <c r="J1291">
        <f>IF(OR(I1291="",H1291=""),"",I1291*H1291)</f>
        <v/>
      </c>
      <c r="K1291">
        <f>IF(G1291="","Missing OEWS wage",IF(H1291="","Missing Wharton SOC","Matched"))</f>
        <v/>
      </c>
    </row>
    <row r="1292">
      <c r="A1292" t="inlineStr">
        <is>
          <t>31-33</t>
        </is>
      </c>
      <c r="B1292" t="inlineStr">
        <is>
          <t>Manufacturing</t>
        </is>
      </c>
      <c r="C1292" t="inlineStr">
        <is>
          <t>41-9031</t>
        </is>
      </c>
      <c r="D1292" t="inlineStr">
        <is>
          <t>Sales Engineers</t>
        </is>
      </c>
      <c r="E1292" t="n">
        <v>10860</v>
      </c>
      <c r="F1292" t="n">
        <v>115160</v>
      </c>
      <c r="G1292">
        <f>IF(OR(E1292="",F1292=""),"",E1292*F1292)</f>
        <v/>
      </c>
      <c r="H1292" s="41">
        <f>IFERROR(XLOOKUP(C1292,'DATA Wharton'!$A$2:$A$785,'DATA Wharton'!$C$2:$C$785),"")</f>
        <v/>
      </c>
      <c r="I1292">
        <f>IF(OR(G1292="",H1292=""),"",G1292)</f>
        <v/>
      </c>
      <c r="J1292">
        <f>IF(OR(I1292="",H1292=""),"",I1292*H1292)</f>
        <v/>
      </c>
      <c r="K1292">
        <f>IF(G1292="","Missing OEWS wage",IF(H1292="","Missing Wharton SOC","Matched"))</f>
        <v/>
      </c>
    </row>
    <row r="1293">
      <c r="A1293" t="inlineStr">
        <is>
          <t>31-33</t>
        </is>
      </c>
      <c r="B1293" t="inlineStr">
        <is>
          <t>Manufacturing</t>
        </is>
      </c>
      <c r="C1293" t="inlineStr">
        <is>
          <t>41-9041</t>
        </is>
      </c>
      <c r="D1293" t="inlineStr">
        <is>
          <t>Telemarketers</t>
        </is>
      </c>
      <c r="E1293" t="n">
        <v>200</v>
      </c>
      <c r="F1293" t="n">
        <v>44720</v>
      </c>
      <c r="G1293">
        <f>IF(OR(E1293="",F1293=""),"",E1293*F1293)</f>
        <v/>
      </c>
      <c r="H1293" s="41">
        <f>IFERROR(XLOOKUP(C1293,'DATA Wharton'!$A$2:$A$785,'DATA Wharton'!$C$2:$C$785),"")</f>
        <v/>
      </c>
      <c r="I1293">
        <f>IF(OR(G1293="",H1293=""),"",G1293)</f>
        <v/>
      </c>
      <c r="J1293">
        <f>IF(OR(I1293="",H1293=""),"",I1293*H1293)</f>
        <v/>
      </c>
      <c r="K1293">
        <f>IF(G1293="","Missing OEWS wage",IF(H1293="","Missing Wharton SOC","Matched"))</f>
        <v/>
      </c>
    </row>
    <row r="1294">
      <c r="A1294" t="inlineStr">
        <is>
          <t>31-33</t>
        </is>
      </c>
      <c r="B1294" t="inlineStr">
        <is>
          <t>Manufacturing</t>
        </is>
      </c>
      <c r="C1294" t="inlineStr">
        <is>
          <t>41-9099</t>
        </is>
      </c>
      <c r="D1294" t="inlineStr">
        <is>
          <t>Sales and Related Workers, All Other</t>
        </is>
      </c>
      <c r="E1294" t="n">
        <v>4530</v>
      </c>
      <c r="F1294" t="n">
        <v>76170</v>
      </c>
      <c r="G1294">
        <f>IF(OR(E1294="",F1294=""),"",E1294*F1294)</f>
        <v/>
      </c>
      <c r="H1294" s="41">
        <f>IFERROR(XLOOKUP(C1294,'DATA Wharton'!$A$2:$A$785,'DATA Wharton'!$C$2:$C$785),"")</f>
        <v/>
      </c>
      <c r="I1294">
        <f>IF(OR(G1294="",H1294=""),"",G1294)</f>
        <v/>
      </c>
      <c r="J1294">
        <f>IF(OR(I1294="",H1294=""),"",I1294*H1294)</f>
        <v/>
      </c>
      <c r="K1294">
        <f>IF(G1294="","Missing OEWS wage",IF(H1294="","Missing Wharton SOC","Matched"))</f>
        <v/>
      </c>
    </row>
    <row r="1295">
      <c r="A1295" t="inlineStr">
        <is>
          <t>31-33</t>
        </is>
      </c>
      <c r="B1295" t="inlineStr">
        <is>
          <t>Manufacturing</t>
        </is>
      </c>
      <c r="C1295" t="inlineStr">
        <is>
          <t>43-1011</t>
        </is>
      </c>
      <c r="D1295" t="inlineStr">
        <is>
          <t>First-Line Supervisors of Office and Administrative Support Workers</t>
        </is>
      </c>
      <c r="E1295" t="n">
        <v>69750</v>
      </c>
      <c r="F1295" t="n">
        <v>79240</v>
      </c>
      <c r="G1295">
        <f>IF(OR(E1295="",F1295=""),"",E1295*F1295)</f>
        <v/>
      </c>
      <c r="H1295" s="41">
        <f>IFERROR(XLOOKUP(C1295,'DATA Wharton'!$A$2:$A$785,'DATA Wharton'!$C$2:$C$785),"")</f>
        <v/>
      </c>
      <c r="I1295">
        <f>IF(OR(G1295="",H1295=""),"",G1295)</f>
        <v/>
      </c>
      <c r="J1295">
        <f>IF(OR(I1295="",H1295=""),"",I1295*H1295)</f>
        <v/>
      </c>
      <c r="K1295">
        <f>IF(G1295="","Missing OEWS wage",IF(H1295="","Missing Wharton SOC","Matched"))</f>
        <v/>
      </c>
    </row>
    <row r="1296">
      <c r="A1296" t="inlineStr">
        <is>
          <t>31-33</t>
        </is>
      </c>
      <c r="B1296" t="inlineStr">
        <is>
          <t>Manufacturing</t>
        </is>
      </c>
      <c r="C1296" t="inlineStr">
        <is>
          <t>43-2011</t>
        </is>
      </c>
      <c r="D1296" t="inlineStr">
        <is>
          <t>Switchboard Operators, Including Answering Service</t>
        </is>
      </c>
      <c r="E1296" t="n">
        <v>80</v>
      </c>
      <c r="F1296" t="n">
        <v>54110</v>
      </c>
      <c r="G1296">
        <f>IF(OR(E1296="",F1296=""),"",E1296*F1296)</f>
        <v/>
      </c>
      <c r="H1296" s="41">
        <f>IFERROR(XLOOKUP(C1296,'DATA Wharton'!$A$2:$A$785,'DATA Wharton'!$C$2:$C$785),"")</f>
        <v/>
      </c>
      <c r="I1296">
        <f>IF(OR(G1296="",H1296=""),"",G1296)</f>
        <v/>
      </c>
      <c r="J1296">
        <f>IF(OR(I1296="",H1296=""),"",I1296*H1296)</f>
        <v/>
      </c>
      <c r="K1296">
        <f>IF(G1296="","Missing OEWS wage",IF(H1296="","Missing Wharton SOC","Matched"))</f>
        <v/>
      </c>
    </row>
    <row r="1297">
      <c r="A1297" t="inlineStr">
        <is>
          <t>31-33</t>
        </is>
      </c>
      <c r="B1297" t="inlineStr">
        <is>
          <t>Manufacturing</t>
        </is>
      </c>
      <c r="C1297" t="inlineStr">
        <is>
          <t>43-3011</t>
        </is>
      </c>
      <c r="D1297" t="inlineStr">
        <is>
          <t>Bill and Account Collectors</t>
        </is>
      </c>
      <c r="E1297" t="n">
        <v>3020</v>
      </c>
      <c r="F1297" t="n">
        <v>54330</v>
      </c>
      <c r="G1297">
        <f>IF(OR(E1297="",F1297=""),"",E1297*F1297)</f>
        <v/>
      </c>
      <c r="H1297" s="41">
        <f>IFERROR(XLOOKUP(C1297,'DATA Wharton'!$A$2:$A$785,'DATA Wharton'!$C$2:$C$785),"")</f>
        <v/>
      </c>
      <c r="I1297">
        <f>IF(OR(G1297="",H1297=""),"",G1297)</f>
        <v/>
      </c>
      <c r="J1297">
        <f>IF(OR(I1297="",H1297=""),"",I1297*H1297)</f>
        <v/>
      </c>
      <c r="K1297">
        <f>IF(G1297="","Missing OEWS wage",IF(H1297="","Missing Wharton SOC","Matched"))</f>
        <v/>
      </c>
    </row>
    <row r="1298">
      <c r="A1298" t="inlineStr">
        <is>
          <t>31-33</t>
        </is>
      </c>
      <c r="B1298" t="inlineStr">
        <is>
          <t>Manufacturing</t>
        </is>
      </c>
      <c r="C1298" t="inlineStr">
        <is>
          <t>43-3021</t>
        </is>
      </c>
      <c r="D1298" t="inlineStr">
        <is>
          <t>Billing and Posting Clerks</t>
        </is>
      </c>
      <c r="E1298" t="n">
        <v>7450</v>
      </c>
      <c r="F1298" t="n">
        <v>52010</v>
      </c>
      <c r="G1298">
        <f>IF(OR(E1298="",F1298=""),"",E1298*F1298)</f>
        <v/>
      </c>
      <c r="H1298" s="41">
        <f>IFERROR(XLOOKUP(C1298,'DATA Wharton'!$A$2:$A$785,'DATA Wharton'!$C$2:$C$785),"")</f>
        <v/>
      </c>
      <c r="I1298">
        <f>IF(OR(G1298="",H1298=""),"",G1298)</f>
        <v/>
      </c>
      <c r="J1298">
        <f>IF(OR(I1298="",H1298=""),"",I1298*H1298)</f>
        <v/>
      </c>
      <c r="K1298">
        <f>IF(G1298="","Missing OEWS wage",IF(H1298="","Missing Wharton SOC","Matched"))</f>
        <v/>
      </c>
    </row>
    <row r="1299">
      <c r="A1299" t="inlineStr">
        <is>
          <t>31-33</t>
        </is>
      </c>
      <c r="B1299" t="inlineStr">
        <is>
          <t>Manufacturing</t>
        </is>
      </c>
      <c r="C1299" t="inlineStr">
        <is>
          <t>43-3031</t>
        </is>
      </c>
      <c r="D1299" t="inlineStr">
        <is>
          <t>Bookkeeping, Accounting, and Auditing Clerks</t>
        </is>
      </c>
      <c r="E1299" t="n">
        <v>91710</v>
      </c>
      <c r="F1299" t="n">
        <v>54660</v>
      </c>
      <c r="G1299">
        <f>IF(OR(E1299="",F1299=""),"",E1299*F1299)</f>
        <v/>
      </c>
      <c r="H1299" s="41">
        <f>IFERROR(XLOOKUP(C1299,'DATA Wharton'!$A$2:$A$785,'DATA Wharton'!$C$2:$C$785),"")</f>
        <v/>
      </c>
      <c r="I1299">
        <f>IF(OR(G1299="",H1299=""),"",G1299)</f>
        <v/>
      </c>
      <c r="J1299">
        <f>IF(OR(I1299="",H1299=""),"",I1299*H1299)</f>
        <v/>
      </c>
      <c r="K1299">
        <f>IF(G1299="","Missing OEWS wage",IF(H1299="","Missing Wharton SOC","Matched"))</f>
        <v/>
      </c>
    </row>
    <row r="1300">
      <c r="A1300" t="inlineStr">
        <is>
          <t>31-33</t>
        </is>
      </c>
      <c r="B1300" t="inlineStr">
        <is>
          <t>Manufacturing</t>
        </is>
      </c>
      <c r="C1300" t="inlineStr">
        <is>
          <t>43-3051</t>
        </is>
      </c>
      <c r="D1300" t="inlineStr">
        <is>
          <t>Payroll and Timekeeping Clerks</t>
        </is>
      </c>
      <c r="E1300" t="n">
        <v>7760</v>
      </c>
      <c r="F1300" t="n">
        <v>62370</v>
      </c>
      <c r="G1300">
        <f>IF(OR(E1300="",F1300=""),"",E1300*F1300)</f>
        <v/>
      </c>
      <c r="H1300" s="41">
        <f>IFERROR(XLOOKUP(C1300,'DATA Wharton'!$A$2:$A$785,'DATA Wharton'!$C$2:$C$785),"")</f>
        <v/>
      </c>
      <c r="I1300">
        <f>IF(OR(G1300="",H1300=""),"",G1300)</f>
        <v/>
      </c>
      <c r="J1300">
        <f>IF(OR(I1300="",H1300=""),"",I1300*H1300)</f>
        <v/>
      </c>
      <c r="K1300">
        <f>IF(G1300="","Missing OEWS wage",IF(H1300="","Missing Wharton SOC","Matched"))</f>
        <v/>
      </c>
    </row>
    <row r="1301">
      <c r="A1301" t="inlineStr">
        <is>
          <t>31-33</t>
        </is>
      </c>
      <c r="B1301" t="inlineStr">
        <is>
          <t>Manufacturing</t>
        </is>
      </c>
      <c r="C1301" t="inlineStr">
        <is>
          <t>43-3061</t>
        </is>
      </c>
      <c r="D1301" t="inlineStr">
        <is>
          <t>Procurement Clerks</t>
        </is>
      </c>
      <c r="E1301" t="n">
        <v>7780</v>
      </c>
      <c r="F1301" t="n">
        <v>52420</v>
      </c>
      <c r="G1301">
        <f>IF(OR(E1301="",F1301=""),"",E1301*F1301)</f>
        <v/>
      </c>
      <c r="H1301" s="41">
        <f>IFERROR(XLOOKUP(C1301,'DATA Wharton'!$A$2:$A$785,'DATA Wharton'!$C$2:$C$785),"")</f>
        <v/>
      </c>
      <c r="I1301">
        <f>IF(OR(G1301="",H1301=""),"",G1301)</f>
        <v/>
      </c>
      <c r="J1301">
        <f>IF(OR(I1301="",H1301=""),"",I1301*H1301)</f>
        <v/>
      </c>
      <c r="K1301">
        <f>IF(G1301="","Missing OEWS wage",IF(H1301="","Missing Wharton SOC","Matched"))</f>
        <v/>
      </c>
    </row>
    <row r="1302">
      <c r="A1302" t="inlineStr">
        <is>
          <t>31-33</t>
        </is>
      </c>
      <c r="B1302" t="inlineStr">
        <is>
          <t>Manufacturing</t>
        </is>
      </c>
      <c r="C1302" t="inlineStr">
        <is>
          <t>43-3071</t>
        </is>
      </c>
      <c r="D1302" t="inlineStr">
        <is>
          <t>Tellers</t>
        </is>
      </c>
      <c r="F1302" t="n">
        <v>52610</v>
      </c>
      <c r="G1302">
        <f>IF(OR(E1302="",F1302=""),"",E1302*F1302)</f>
        <v/>
      </c>
      <c r="H1302" s="41">
        <f>IFERROR(XLOOKUP(C1302,'DATA Wharton'!$A$2:$A$785,'DATA Wharton'!$C$2:$C$785),"")</f>
        <v/>
      </c>
      <c r="I1302">
        <f>IF(OR(G1302="",H1302=""),"",G1302)</f>
        <v/>
      </c>
      <c r="J1302">
        <f>IF(OR(I1302="",H1302=""),"",I1302*H1302)</f>
        <v/>
      </c>
      <c r="K1302">
        <f>IF(G1302="","Missing OEWS wage",IF(H1302="","Missing Wharton SOC","Matched"))</f>
        <v/>
      </c>
    </row>
    <row r="1303">
      <c r="A1303" t="inlineStr">
        <is>
          <t>31-33</t>
        </is>
      </c>
      <c r="B1303" t="inlineStr">
        <is>
          <t>Manufacturing</t>
        </is>
      </c>
      <c r="C1303" t="inlineStr">
        <is>
          <t>43-3099</t>
        </is>
      </c>
      <c r="D1303" t="inlineStr">
        <is>
          <t>Financial Clerks, All Other</t>
        </is>
      </c>
      <c r="E1303" t="n">
        <v>170</v>
      </c>
      <c r="F1303" t="n">
        <v>44350</v>
      </c>
      <c r="G1303">
        <f>IF(OR(E1303="",F1303=""),"",E1303*F1303)</f>
        <v/>
      </c>
      <c r="H1303" s="41">
        <f>IFERROR(XLOOKUP(C1303,'DATA Wharton'!$A$2:$A$785,'DATA Wharton'!$C$2:$C$785),"")</f>
        <v/>
      </c>
      <c r="I1303">
        <f>IF(OR(G1303="",H1303=""),"",G1303)</f>
        <v/>
      </c>
      <c r="J1303">
        <f>IF(OR(I1303="",H1303=""),"",I1303*H1303)</f>
        <v/>
      </c>
      <c r="K1303">
        <f>IF(G1303="","Missing OEWS wage",IF(H1303="","Missing Wharton SOC","Matched"))</f>
        <v/>
      </c>
    </row>
    <row r="1304">
      <c r="A1304" t="inlineStr">
        <is>
          <t>31-33</t>
        </is>
      </c>
      <c r="B1304" t="inlineStr">
        <is>
          <t>Manufacturing</t>
        </is>
      </c>
      <c r="C1304" t="inlineStr">
        <is>
          <t>43-4021</t>
        </is>
      </c>
      <c r="D1304" t="inlineStr">
        <is>
          <t>Correspondence Clerks</t>
        </is>
      </c>
      <c r="E1304" t="n">
        <v>130</v>
      </c>
      <c r="F1304" t="n">
        <v>48280</v>
      </c>
      <c r="G1304">
        <f>IF(OR(E1304="",F1304=""),"",E1304*F1304)</f>
        <v/>
      </c>
      <c r="H1304" s="41">
        <f>IFERROR(XLOOKUP(C1304,'DATA Wharton'!$A$2:$A$785,'DATA Wharton'!$C$2:$C$785),"")</f>
        <v/>
      </c>
      <c r="I1304">
        <f>IF(OR(G1304="",H1304=""),"",G1304)</f>
        <v/>
      </c>
      <c r="J1304">
        <f>IF(OR(I1304="",H1304=""),"",I1304*H1304)</f>
        <v/>
      </c>
      <c r="K1304">
        <f>IF(G1304="","Missing OEWS wage",IF(H1304="","Missing Wharton SOC","Matched"))</f>
        <v/>
      </c>
    </row>
    <row r="1305">
      <c r="A1305" t="inlineStr">
        <is>
          <t>31-33</t>
        </is>
      </c>
      <c r="B1305" t="inlineStr">
        <is>
          <t>Manufacturing</t>
        </is>
      </c>
      <c r="C1305" t="inlineStr">
        <is>
          <t>43-4041</t>
        </is>
      </c>
      <c r="D1305" t="inlineStr">
        <is>
          <t>Credit Authorizers, Checkers, and Clerks</t>
        </is>
      </c>
      <c r="E1305" t="n">
        <v>290</v>
      </c>
      <c r="F1305" t="n">
        <v>55570</v>
      </c>
      <c r="G1305">
        <f>IF(OR(E1305="",F1305=""),"",E1305*F1305)</f>
        <v/>
      </c>
      <c r="H1305" s="41">
        <f>IFERROR(XLOOKUP(C1305,'DATA Wharton'!$A$2:$A$785,'DATA Wharton'!$C$2:$C$785),"")</f>
        <v/>
      </c>
      <c r="I1305">
        <f>IF(OR(G1305="",H1305=""),"",G1305)</f>
        <v/>
      </c>
      <c r="J1305">
        <f>IF(OR(I1305="",H1305=""),"",I1305*H1305)</f>
        <v/>
      </c>
      <c r="K1305">
        <f>IF(G1305="","Missing OEWS wage",IF(H1305="","Missing Wharton SOC","Matched"))</f>
        <v/>
      </c>
    </row>
    <row r="1306">
      <c r="A1306" t="inlineStr">
        <is>
          <t>31-33</t>
        </is>
      </c>
      <c r="B1306" t="inlineStr">
        <is>
          <t>Manufacturing</t>
        </is>
      </c>
      <c r="C1306" t="inlineStr">
        <is>
          <t>43-4051</t>
        </is>
      </c>
      <c r="D1306" t="inlineStr">
        <is>
          <t>Customer Service Representatives</t>
        </is>
      </c>
      <c r="E1306" t="n">
        <v>127940</v>
      </c>
      <c r="F1306" t="n">
        <v>53870</v>
      </c>
      <c r="G1306">
        <f>IF(OR(E1306="",F1306=""),"",E1306*F1306)</f>
        <v/>
      </c>
      <c r="H1306" s="41">
        <f>IFERROR(XLOOKUP(C1306,'DATA Wharton'!$A$2:$A$785,'DATA Wharton'!$C$2:$C$785),"")</f>
        <v/>
      </c>
      <c r="I1306">
        <f>IF(OR(G1306="",H1306=""),"",G1306)</f>
        <v/>
      </c>
      <c r="J1306">
        <f>IF(OR(I1306="",H1306=""),"",I1306*H1306)</f>
        <v/>
      </c>
      <c r="K1306">
        <f>IF(G1306="","Missing OEWS wage",IF(H1306="","Missing Wharton SOC","Matched"))</f>
        <v/>
      </c>
    </row>
    <row r="1307">
      <c r="A1307" t="inlineStr">
        <is>
          <t>31-33</t>
        </is>
      </c>
      <c r="B1307" t="inlineStr">
        <is>
          <t>Manufacturing</t>
        </is>
      </c>
      <c r="C1307" t="inlineStr">
        <is>
          <t>43-4071</t>
        </is>
      </c>
      <c r="D1307" t="inlineStr">
        <is>
          <t>File Clerks</t>
        </is>
      </c>
      <c r="E1307" t="n">
        <v>2810</v>
      </c>
      <c r="F1307" t="n">
        <v>50890</v>
      </c>
      <c r="G1307">
        <f>IF(OR(E1307="",F1307=""),"",E1307*F1307)</f>
        <v/>
      </c>
      <c r="H1307" s="41">
        <f>IFERROR(XLOOKUP(C1307,'DATA Wharton'!$A$2:$A$785,'DATA Wharton'!$C$2:$C$785),"")</f>
        <v/>
      </c>
      <c r="I1307">
        <f>IF(OR(G1307="",H1307=""),"",G1307)</f>
        <v/>
      </c>
      <c r="J1307">
        <f>IF(OR(I1307="",H1307=""),"",I1307*H1307)</f>
        <v/>
      </c>
      <c r="K1307">
        <f>IF(G1307="","Missing OEWS wage",IF(H1307="","Missing Wharton SOC","Matched"))</f>
        <v/>
      </c>
    </row>
    <row r="1308">
      <c r="A1308" t="inlineStr">
        <is>
          <t>31-33</t>
        </is>
      </c>
      <c r="B1308" t="inlineStr">
        <is>
          <t>Manufacturing</t>
        </is>
      </c>
      <c r="C1308" t="inlineStr">
        <is>
          <t>43-4111</t>
        </is>
      </c>
      <c r="D1308" t="inlineStr">
        <is>
          <t>Interviewers, Except Eligibility and Loan</t>
        </is>
      </c>
      <c r="E1308" t="n">
        <v>90</v>
      </c>
      <c r="F1308" t="n">
        <v>44070</v>
      </c>
      <c r="G1308">
        <f>IF(OR(E1308="",F1308=""),"",E1308*F1308)</f>
        <v/>
      </c>
      <c r="H1308" s="41">
        <f>IFERROR(XLOOKUP(C1308,'DATA Wharton'!$A$2:$A$785,'DATA Wharton'!$C$2:$C$785),"")</f>
        <v/>
      </c>
      <c r="I1308">
        <f>IF(OR(G1308="",H1308=""),"",G1308)</f>
        <v/>
      </c>
      <c r="J1308">
        <f>IF(OR(I1308="",H1308=""),"",I1308*H1308)</f>
        <v/>
      </c>
      <c r="K1308">
        <f>IF(G1308="","Missing OEWS wage",IF(H1308="","Missing Wharton SOC","Matched"))</f>
        <v/>
      </c>
    </row>
    <row r="1309">
      <c r="A1309" t="inlineStr">
        <is>
          <t>31-33</t>
        </is>
      </c>
      <c r="B1309" t="inlineStr">
        <is>
          <t>Manufacturing</t>
        </is>
      </c>
      <c r="C1309" t="inlineStr">
        <is>
          <t>43-4131</t>
        </is>
      </c>
      <c r="D1309" t="inlineStr">
        <is>
          <t>Loan Interviewers and Clerks</t>
        </is>
      </c>
      <c r="F1309" t="n">
        <v>57610</v>
      </c>
      <c r="G1309">
        <f>IF(OR(E1309="",F1309=""),"",E1309*F1309)</f>
        <v/>
      </c>
      <c r="H1309" s="41">
        <f>IFERROR(XLOOKUP(C1309,'DATA Wharton'!$A$2:$A$785,'DATA Wharton'!$C$2:$C$785),"")</f>
        <v/>
      </c>
      <c r="I1309">
        <f>IF(OR(G1309="",H1309=""),"",G1309)</f>
        <v/>
      </c>
      <c r="J1309">
        <f>IF(OR(I1309="",H1309=""),"",I1309*H1309)</f>
        <v/>
      </c>
      <c r="K1309">
        <f>IF(G1309="","Missing OEWS wage",IF(H1309="","Missing Wharton SOC","Matched"))</f>
        <v/>
      </c>
    </row>
    <row r="1310">
      <c r="A1310" t="inlineStr">
        <is>
          <t>31-33</t>
        </is>
      </c>
      <c r="B1310" t="inlineStr">
        <is>
          <t>Manufacturing</t>
        </is>
      </c>
      <c r="C1310" t="inlineStr">
        <is>
          <t>43-4151</t>
        </is>
      </c>
      <c r="D1310" t="inlineStr">
        <is>
          <t>Order Clerks</t>
        </is>
      </c>
      <c r="E1310" t="n">
        <v>11930</v>
      </c>
      <c r="F1310" t="n">
        <v>49580</v>
      </c>
      <c r="G1310">
        <f>IF(OR(E1310="",F1310=""),"",E1310*F1310)</f>
        <v/>
      </c>
      <c r="H1310" s="41">
        <f>IFERROR(XLOOKUP(C1310,'DATA Wharton'!$A$2:$A$785,'DATA Wharton'!$C$2:$C$785),"")</f>
        <v/>
      </c>
      <c r="I1310">
        <f>IF(OR(G1310="",H1310=""),"",G1310)</f>
        <v/>
      </c>
      <c r="J1310">
        <f>IF(OR(I1310="",H1310=""),"",I1310*H1310)</f>
        <v/>
      </c>
      <c r="K1310">
        <f>IF(G1310="","Missing OEWS wage",IF(H1310="","Missing Wharton SOC","Matched"))</f>
        <v/>
      </c>
    </row>
    <row r="1311">
      <c r="A1311" t="inlineStr">
        <is>
          <t>31-33</t>
        </is>
      </c>
      <c r="B1311" t="inlineStr">
        <is>
          <t>Manufacturing</t>
        </is>
      </c>
      <c r="C1311" t="inlineStr">
        <is>
          <t>43-4161</t>
        </is>
      </c>
      <c r="D1311" t="inlineStr">
        <is>
          <t>Human Resources Assistants, Except Payroll and Timekeeping</t>
        </is>
      </c>
      <c r="E1311" t="n">
        <v>6410</v>
      </c>
      <c r="F1311" t="n">
        <v>53080</v>
      </c>
      <c r="G1311">
        <f>IF(OR(E1311="",F1311=""),"",E1311*F1311)</f>
        <v/>
      </c>
      <c r="H1311" s="41">
        <f>IFERROR(XLOOKUP(C1311,'DATA Wharton'!$A$2:$A$785,'DATA Wharton'!$C$2:$C$785),"")</f>
        <v/>
      </c>
      <c r="I1311">
        <f>IF(OR(G1311="",H1311=""),"",G1311)</f>
        <v/>
      </c>
      <c r="J1311">
        <f>IF(OR(I1311="",H1311=""),"",I1311*H1311)</f>
        <v/>
      </c>
      <c r="K1311">
        <f>IF(G1311="","Missing OEWS wage",IF(H1311="","Missing Wharton SOC","Matched"))</f>
        <v/>
      </c>
    </row>
    <row r="1312">
      <c r="A1312" t="inlineStr">
        <is>
          <t>31-33</t>
        </is>
      </c>
      <c r="B1312" t="inlineStr">
        <is>
          <t>Manufacturing</t>
        </is>
      </c>
      <c r="C1312" t="inlineStr">
        <is>
          <t>43-4171</t>
        </is>
      </c>
      <c r="D1312" t="inlineStr">
        <is>
          <t>Receptionists and Information Clerks</t>
        </is>
      </c>
      <c r="E1312" t="n">
        <v>12480</v>
      </c>
      <c r="F1312" t="n">
        <v>42010</v>
      </c>
      <c r="G1312">
        <f>IF(OR(E1312="",F1312=""),"",E1312*F1312)</f>
        <v/>
      </c>
      <c r="H1312" s="41">
        <f>IFERROR(XLOOKUP(C1312,'DATA Wharton'!$A$2:$A$785,'DATA Wharton'!$C$2:$C$785),"")</f>
        <v/>
      </c>
      <c r="I1312">
        <f>IF(OR(G1312="",H1312=""),"",G1312)</f>
        <v/>
      </c>
      <c r="J1312">
        <f>IF(OR(I1312="",H1312=""),"",I1312*H1312)</f>
        <v/>
      </c>
      <c r="K1312">
        <f>IF(G1312="","Missing OEWS wage",IF(H1312="","Missing Wharton SOC","Matched"))</f>
        <v/>
      </c>
    </row>
    <row r="1313">
      <c r="A1313" t="inlineStr">
        <is>
          <t>31-33</t>
        </is>
      </c>
      <c r="B1313" t="inlineStr">
        <is>
          <t>Manufacturing</t>
        </is>
      </c>
      <c r="C1313" t="inlineStr">
        <is>
          <t>43-4199</t>
        </is>
      </c>
      <c r="D1313" t="inlineStr">
        <is>
          <t>Information and Record Clerks, All Other</t>
        </is>
      </c>
      <c r="E1313" t="n">
        <v>600</v>
      </c>
      <c r="F1313" t="n">
        <v>59020</v>
      </c>
      <c r="G1313">
        <f>IF(OR(E1313="",F1313=""),"",E1313*F1313)</f>
        <v/>
      </c>
      <c r="H1313" s="41">
        <f>IFERROR(XLOOKUP(C1313,'DATA Wharton'!$A$2:$A$785,'DATA Wharton'!$C$2:$C$785),"")</f>
        <v/>
      </c>
      <c r="I1313">
        <f>IF(OR(G1313="",H1313=""),"",G1313)</f>
        <v/>
      </c>
      <c r="J1313">
        <f>IF(OR(I1313="",H1313=""),"",I1313*H1313)</f>
        <v/>
      </c>
      <c r="K1313">
        <f>IF(G1313="","Missing OEWS wage",IF(H1313="","Missing Wharton SOC","Matched"))</f>
        <v/>
      </c>
    </row>
    <row r="1314">
      <c r="A1314" t="inlineStr">
        <is>
          <t>31-33</t>
        </is>
      </c>
      <c r="B1314" t="inlineStr">
        <is>
          <t>Manufacturing</t>
        </is>
      </c>
      <c r="C1314" t="inlineStr">
        <is>
          <t>43-5011</t>
        </is>
      </c>
      <c r="D1314" t="inlineStr">
        <is>
          <t>Cargo and Freight Agents</t>
        </is>
      </c>
      <c r="E1314" t="n">
        <v>160</v>
      </c>
      <c r="F1314" t="n">
        <v>58190</v>
      </c>
      <c r="G1314">
        <f>IF(OR(E1314="",F1314=""),"",E1314*F1314)</f>
        <v/>
      </c>
      <c r="H1314" s="41">
        <f>IFERROR(XLOOKUP(C1314,'DATA Wharton'!$A$2:$A$785,'DATA Wharton'!$C$2:$C$785),"")</f>
        <v/>
      </c>
      <c r="I1314">
        <f>IF(OR(G1314="",H1314=""),"",G1314)</f>
        <v/>
      </c>
      <c r="J1314">
        <f>IF(OR(I1314="",H1314=""),"",I1314*H1314)</f>
        <v/>
      </c>
      <c r="K1314">
        <f>IF(G1314="","Missing OEWS wage",IF(H1314="","Missing Wharton SOC","Matched"))</f>
        <v/>
      </c>
    </row>
    <row r="1315">
      <c r="A1315" t="inlineStr">
        <is>
          <t>31-33</t>
        </is>
      </c>
      <c r="B1315" t="inlineStr">
        <is>
          <t>Manufacturing</t>
        </is>
      </c>
      <c r="C1315" t="inlineStr">
        <is>
          <t>43-5021</t>
        </is>
      </c>
      <c r="D1315" t="inlineStr">
        <is>
          <t>Couriers and Messengers</t>
        </is>
      </c>
      <c r="E1315" t="n">
        <v>780</v>
      </c>
      <c r="F1315" t="n">
        <v>38770</v>
      </c>
      <c r="G1315">
        <f>IF(OR(E1315="",F1315=""),"",E1315*F1315)</f>
        <v/>
      </c>
      <c r="H1315" s="41">
        <f>IFERROR(XLOOKUP(C1315,'DATA Wharton'!$A$2:$A$785,'DATA Wharton'!$C$2:$C$785),"")</f>
        <v/>
      </c>
      <c r="I1315">
        <f>IF(OR(G1315="",H1315=""),"",G1315)</f>
        <v/>
      </c>
      <c r="J1315">
        <f>IF(OR(I1315="",H1315=""),"",I1315*H1315)</f>
        <v/>
      </c>
      <c r="K1315">
        <f>IF(G1315="","Missing OEWS wage",IF(H1315="","Missing Wharton SOC","Matched"))</f>
        <v/>
      </c>
    </row>
    <row r="1316">
      <c r="A1316" t="inlineStr">
        <is>
          <t>31-33</t>
        </is>
      </c>
      <c r="B1316" t="inlineStr">
        <is>
          <t>Manufacturing</t>
        </is>
      </c>
      <c r="C1316" t="inlineStr">
        <is>
          <t>43-5032</t>
        </is>
      </c>
      <c r="D1316" t="inlineStr">
        <is>
          <t>Dispatchers, Except Police, Fire, and Ambulance</t>
        </is>
      </c>
      <c r="E1316" t="n">
        <v>7560</v>
      </c>
      <c r="F1316" t="n">
        <v>62250</v>
      </c>
      <c r="G1316">
        <f>IF(OR(E1316="",F1316=""),"",E1316*F1316)</f>
        <v/>
      </c>
      <c r="H1316" s="41">
        <f>IFERROR(XLOOKUP(C1316,'DATA Wharton'!$A$2:$A$785,'DATA Wharton'!$C$2:$C$785),"")</f>
        <v/>
      </c>
      <c r="I1316">
        <f>IF(OR(G1316="",H1316=""),"",G1316)</f>
        <v/>
      </c>
      <c r="J1316">
        <f>IF(OR(I1316="",H1316=""),"",I1316*H1316)</f>
        <v/>
      </c>
      <c r="K1316">
        <f>IF(G1316="","Missing OEWS wage",IF(H1316="","Missing Wharton SOC","Matched"))</f>
        <v/>
      </c>
    </row>
    <row r="1317">
      <c r="A1317" t="inlineStr">
        <is>
          <t>31-33</t>
        </is>
      </c>
      <c r="B1317" t="inlineStr">
        <is>
          <t>Manufacturing</t>
        </is>
      </c>
      <c r="C1317" t="inlineStr">
        <is>
          <t>43-5061</t>
        </is>
      </c>
      <c r="D1317" t="inlineStr">
        <is>
          <t>Production, Planning, and Expediting Clerks</t>
        </is>
      </c>
      <c r="E1317" t="n">
        <v>123160</v>
      </c>
      <c r="F1317" t="n">
        <v>63480</v>
      </c>
      <c r="G1317">
        <f>IF(OR(E1317="",F1317=""),"",E1317*F1317)</f>
        <v/>
      </c>
      <c r="H1317" s="41">
        <f>IFERROR(XLOOKUP(C1317,'DATA Wharton'!$A$2:$A$785,'DATA Wharton'!$C$2:$C$785),"")</f>
        <v/>
      </c>
      <c r="I1317">
        <f>IF(OR(G1317="",H1317=""),"",G1317)</f>
        <v/>
      </c>
      <c r="J1317">
        <f>IF(OR(I1317="",H1317=""),"",I1317*H1317)</f>
        <v/>
      </c>
      <c r="K1317">
        <f>IF(G1317="","Missing OEWS wage",IF(H1317="","Missing Wharton SOC","Matched"))</f>
        <v/>
      </c>
    </row>
    <row r="1318">
      <c r="A1318" t="inlineStr">
        <is>
          <t>31-33</t>
        </is>
      </c>
      <c r="B1318" t="inlineStr">
        <is>
          <t>Manufacturing</t>
        </is>
      </c>
      <c r="C1318" t="inlineStr">
        <is>
          <t>43-5071</t>
        </is>
      </c>
      <c r="D1318" t="inlineStr">
        <is>
          <t>Shipping, Receiving, and Inventory Clerks</t>
        </is>
      </c>
      <c r="E1318" t="n">
        <v>230110</v>
      </c>
      <c r="F1318" t="n">
        <v>48650</v>
      </c>
      <c r="G1318">
        <f>IF(OR(E1318="",F1318=""),"",E1318*F1318)</f>
        <v/>
      </c>
      <c r="H1318" s="41">
        <f>IFERROR(XLOOKUP(C1318,'DATA Wharton'!$A$2:$A$785,'DATA Wharton'!$C$2:$C$785),"")</f>
        <v/>
      </c>
      <c r="I1318">
        <f>IF(OR(G1318="",H1318=""),"",G1318)</f>
        <v/>
      </c>
      <c r="J1318">
        <f>IF(OR(I1318="",H1318=""),"",I1318*H1318)</f>
        <v/>
      </c>
      <c r="K1318">
        <f>IF(G1318="","Missing OEWS wage",IF(H1318="","Missing Wharton SOC","Matched"))</f>
        <v/>
      </c>
    </row>
    <row r="1319">
      <c r="A1319" t="inlineStr">
        <is>
          <t>31-33</t>
        </is>
      </c>
      <c r="B1319" t="inlineStr">
        <is>
          <t>Manufacturing</t>
        </is>
      </c>
      <c r="C1319" t="inlineStr">
        <is>
          <t>43-5111</t>
        </is>
      </c>
      <c r="D1319" t="inlineStr">
        <is>
          <t>Weighers, Measurers, Checkers, and Samplers, Recordkeeping</t>
        </is>
      </c>
      <c r="E1319" t="n">
        <v>8020</v>
      </c>
      <c r="F1319" t="n">
        <v>46310</v>
      </c>
      <c r="G1319">
        <f>IF(OR(E1319="",F1319=""),"",E1319*F1319)</f>
        <v/>
      </c>
      <c r="H1319" s="41">
        <f>IFERROR(XLOOKUP(C1319,'DATA Wharton'!$A$2:$A$785,'DATA Wharton'!$C$2:$C$785),"")</f>
        <v/>
      </c>
      <c r="I1319">
        <f>IF(OR(G1319="",H1319=""),"",G1319)</f>
        <v/>
      </c>
      <c r="J1319">
        <f>IF(OR(I1319="",H1319=""),"",I1319*H1319)</f>
        <v/>
      </c>
      <c r="K1319">
        <f>IF(G1319="","Missing OEWS wage",IF(H1319="","Missing Wharton SOC","Matched"))</f>
        <v/>
      </c>
    </row>
    <row r="1320">
      <c r="A1320" t="inlineStr">
        <is>
          <t>31-33</t>
        </is>
      </c>
      <c r="B1320" t="inlineStr">
        <is>
          <t>Manufacturing</t>
        </is>
      </c>
      <c r="C1320" t="inlineStr">
        <is>
          <t>43-6011</t>
        </is>
      </c>
      <c r="D1320" t="inlineStr">
        <is>
          <t>Executive Secretaries and Executive Administrative Assistants</t>
        </is>
      </c>
      <c r="E1320" t="n">
        <v>15570</v>
      </c>
      <c r="F1320" t="n">
        <v>84640</v>
      </c>
      <c r="G1320">
        <f>IF(OR(E1320="",F1320=""),"",E1320*F1320)</f>
        <v/>
      </c>
      <c r="H1320" s="41">
        <f>IFERROR(XLOOKUP(C1320,'DATA Wharton'!$A$2:$A$785,'DATA Wharton'!$C$2:$C$785),"")</f>
        <v/>
      </c>
      <c r="I1320">
        <f>IF(OR(G1320="",H1320=""),"",G1320)</f>
        <v/>
      </c>
      <c r="J1320">
        <f>IF(OR(I1320="",H1320=""),"",I1320*H1320)</f>
        <v/>
      </c>
      <c r="K1320">
        <f>IF(G1320="","Missing OEWS wage",IF(H1320="","Missing Wharton SOC","Matched"))</f>
        <v/>
      </c>
    </row>
    <row r="1321">
      <c r="A1321" t="inlineStr">
        <is>
          <t>31-33</t>
        </is>
      </c>
      <c r="B1321" t="inlineStr">
        <is>
          <t>Manufacturing</t>
        </is>
      </c>
      <c r="C1321" t="inlineStr">
        <is>
          <t>43-6012</t>
        </is>
      </c>
      <c r="D1321" t="inlineStr">
        <is>
          <t>Legal Secretaries and Administrative Assistants</t>
        </is>
      </c>
      <c r="E1321" t="n">
        <v>130</v>
      </c>
      <c r="G1321">
        <f>IF(OR(E1321="",F1321=""),"",E1321*F1321)</f>
        <v/>
      </c>
      <c r="H1321" s="41">
        <f>IFERROR(XLOOKUP(C1321,'DATA Wharton'!$A$2:$A$785,'DATA Wharton'!$C$2:$C$785),"")</f>
        <v/>
      </c>
      <c r="I1321">
        <f>IF(OR(G1321="",H1321=""),"",G1321)</f>
        <v/>
      </c>
      <c r="J1321">
        <f>IF(OR(I1321="",H1321=""),"",I1321*H1321)</f>
        <v/>
      </c>
      <c r="K1321">
        <f>IF(G1321="","Missing OEWS wage",IF(H1321="","Missing Wharton SOC","Matched"))</f>
        <v/>
      </c>
    </row>
    <row r="1322">
      <c r="A1322" t="inlineStr">
        <is>
          <t>31-33</t>
        </is>
      </c>
      <c r="B1322" t="inlineStr">
        <is>
          <t>Manufacturing</t>
        </is>
      </c>
      <c r="C1322" t="inlineStr">
        <is>
          <t>43-6013</t>
        </is>
      </c>
      <c r="D1322" t="inlineStr">
        <is>
          <t>Medical Secretaries and Administrative Assistants</t>
        </is>
      </c>
      <c r="E1322" t="n">
        <v>510</v>
      </c>
      <c r="F1322" t="n">
        <v>49140</v>
      </c>
      <c r="G1322">
        <f>IF(OR(E1322="",F1322=""),"",E1322*F1322)</f>
        <v/>
      </c>
      <c r="H1322" s="41">
        <f>IFERROR(XLOOKUP(C1322,'DATA Wharton'!$A$2:$A$785,'DATA Wharton'!$C$2:$C$785),"")</f>
        <v/>
      </c>
      <c r="I1322">
        <f>IF(OR(G1322="",H1322=""),"",G1322)</f>
        <v/>
      </c>
      <c r="J1322">
        <f>IF(OR(I1322="",H1322=""),"",I1322*H1322)</f>
        <v/>
      </c>
      <c r="K1322">
        <f>IF(G1322="","Missing OEWS wage",IF(H1322="","Missing Wharton SOC","Matched"))</f>
        <v/>
      </c>
    </row>
    <row r="1323">
      <c r="A1323" t="inlineStr">
        <is>
          <t>31-33</t>
        </is>
      </c>
      <c r="B1323" t="inlineStr">
        <is>
          <t>Manufacturing</t>
        </is>
      </c>
      <c r="C1323" t="inlineStr">
        <is>
          <t>43-6014</t>
        </is>
      </c>
      <c r="D1323" t="inlineStr">
        <is>
          <t>Secretaries and Administrative Assistants, Except Legal, Medical, and Executive</t>
        </is>
      </c>
      <c r="E1323" t="n">
        <v>67790</v>
      </c>
      <c r="F1323" t="n">
        <v>51090</v>
      </c>
      <c r="G1323">
        <f>IF(OR(E1323="",F1323=""),"",E1323*F1323)</f>
        <v/>
      </c>
      <c r="H1323" s="41">
        <f>IFERROR(XLOOKUP(C1323,'DATA Wharton'!$A$2:$A$785,'DATA Wharton'!$C$2:$C$785),"")</f>
        <v/>
      </c>
      <c r="I1323">
        <f>IF(OR(G1323="",H1323=""),"",G1323)</f>
        <v/>
      </c>
      <c r="J1323">
        <f>IF(OR(I1323="",H1323=""),"",I1323*H1323)</f>
        <v/>
      </c>
      <c r="K1323">
        <f>IF(G1323="","Missing OEWS wage",IF(H1323="","Missing Wharton SOC","Matched"))</f>
        <v/>
      </c>
    </row>
    <row r="1324">
      <c r="A1324" t="inlineStr">
        <is>
          <t>31-33</t>
        </is>
      </c>
      <c r="B1324" t="inlineStr">
        <is>
          <t>Manufacturing</t>
        </is>
      </c>
      <c r="C1324" t="inlineStr">
        <is>
          <t>43-9021</t>
        </is>
      </c>
      <c r="D1324" t="inlineStr">
        <is>
          <t>Data Entry Keyers</t>
        </is>
      </c>
      <c r="E1324" t="n">
        <v>6480</v>
      </c>
      <c r="F1324" t="n">
        <v>44700</v>
      </c>
      <c r="G1324">
        <f>IF(OR(E1324="",F1324=""),"",E1324*F1324)</f>
        <v/>
      </c>
      <c r="H1324" s="41">
        <f>IFERROR(XLOOKUP(C1324,'DATA Wharton'!$A$2:$A$785,'DATA Wharton'!$C$2:$C$785),"")</f>
        <v/>
      </c>
      <c r="I1324">
        <f>IF(OR(G1324="",H1324=""),"",G1324)</f>
        <v/>
      </c>
      <c r="J1324">
        <f>IF(OR(I1324="",H1324=""),"",I1324*H1324)</f>
        <v/>
      </c>
      <c r="K1324">
        <f>IF(G1324="","Missing OEWS wage",IF(H1324="","Missing Wharton SOC","Matched"))</f>
        <v/>
      </c>
    </row>
    <row r="1325">
      <c r="A1325" t="inlineStr">
        <is>
          <t>31-33</t>
        </is>
      </c>
      <c r="B1325" t="inlineStr">
        <is>
          <t>Manufacturing</t>
        </is>
      </c>
      <c r="C1325" t="inlineStr">
        <is>
          <t>43-9031</t>
        </is>
      </c>
      <c r="D1325" t="inlineStr">
        <is>
          <t>Desktop Publishers</t>
        </is>
      </c>
      <c r="E1325" t="n">
        <v>140</v>
      </c>
      <c r="F1325" t="n">
        <v>58510</v>
      </c>
      <c r="G1325">
        <f>IF(OR(E1325="",F1325=""),"",E1325*F1325)</f>
        <v/>
      </c>
      <c r="H1325" s="41">
        <f>IFERROR(XLOOKUP(C1325,'DATA Wharton'!$A$2:$A$785,'DATA Wharton'!$C$2:$C$785),"")</f>
        <v/>
      </c>
      <c r="I1325">
        <f>IF(OR(G1325="",H1325=""),"",G1325)</f>
        <v/>
      </c>
      <c r="J1325">
        <f>IF(OR(I1325="",H1325=""),"",I1325*H1325)</f>
        <v/>
      </c>
      <c r="K1325">
        <f>IF(G1325="","Missing OEWS wage",IF(H1325="","Missing Wharton SOC","Matched"))</f>
        <v/>
      </c>
    </row>
    <row r="1326">
      <c r="A1326" t="inlineStr">
        <is>
          <t>31-33</t>
        </is>
      </c>
      <c r="B1326" t="inlineStr">
        <is>
          <t>Manufacturing</t>
        </is>
      </c>
      <c r="C1326" t="inlineStr">
        <is>
          <t>43-9041</t>
        </is>
      </c>
      <c r="D1326" t="inlineStr">
        <is>
          <t>Insurance Claims and Policy Processing Clerks</t>
        </is>
      </c>
      <c r="E1326" t="n">
        <v>160</v>
      </c>
      <c r="F1326" t="n">
        <v>53090</v>
      </c>
      <c r="G1326">
        <f>IF(OR(E1326="",F1326=""),"",E1326*F1326)</f>
        <v/>
      </c>
      <c r="H1326" s="41">
        <f>IFERROR(XLOOKUP(C1326,'DATA Wharton'!$A$2:$A$785,'DATA Wharton'!$C$2:$C$785),"")</f>
        <v/>
      </c>
      <c r="I1326">
        <f>IF(OR(G1326="",H1326=""),"",G1326)</f>
        <v/>
      </c>
      <c r="J1326">
        <f>IF(OR(I1326="",H1326=""),"",I1326*H1326)</f>
        <v/>
      </c>
      <c r="K1326">
        <f>IF(G1326="","Missing OEWS wage",IF(H1326="","Missing Wharton SOC","Matched"))</f>
        <v/>
      </c>
    </row>
    <row r="1327">
      <c r="A1327" t="inlineStr">
        <is>
          <t>31-33</t>
        </is>
      </c>
      <c r="B1327" t="inlineStr">
        <is>
          <t>Manufacturing</t>
        </is>
      </c>
      <c r="C1327" t="inlineStr">
        <is>
          <t>43-9051</t>
        </is>
      </c>
      <c r="D1327" t="inlineStr">
        <is>
          <t>Mail Clerks and Mail Machine Operators, Except Postal Service</t>
        </is>
      </c>
      <c r="E1327" t="n">
        <v>4840</v>
      </c>
      <c r="F1327" t="n">
        <v>42860</v>
      </c>
      <c r="G1327">
        <f>IF(OR(E1327="",F1327=""),"",E1327*F1327)</f>
        <v/>
      </c>
      <c r="H1327" s="41">
        <f>IFERROR(XLOOKUP(C1327,'DATA Wharton'!$A$2:$A$785,'DATA Wharton'!$C$2:$C$785),"")</f>
        <v/>
      </c>
      <c r="I1327">
        <f>IF(OR(G1327="",H1327=""),"",G1327)</f>
        <v/>
      </c>
      <c r="J1327">
        <f>IF(OR(I1327="",H1327=""),"",I1327*H1327)</f>
        <v/>
      </c>
      <c r="K1327">
        <f>IF(G1327="","Missing OEWS wage",IF(H1327="","Missing Wharton SOC","Matched"))</f>
        <v/>
      </c>
    </row>
    <row r="1328">
      <c r="A1328" t="inlineStr">
        <is>
          <t>31-33</t>
        </is>
      </c>
      <c r="B1328" t="inlineStr">
        <is>
          <t>Manufacturing</t>
        </is>
      </c>
      <c r="C1328" t="inlineStr">
        <is>
          <t>43-9061</t>
        </is>
      </c>
      <c r="D1328" t="inlineStr">
        <is>
          <t>Office Clerks, General</t>
        </is>
      </c>
      <c r="E1328" t="n">
        <v>122750</v>
      </c>
      <c r="F1328" t="n">
        <v>48680</v>
      </c>
      <c r="G1328">
        <f>IF(OR(E1328="",F1328=""),"",E1328*F1328)</f>
        <v/>
      </c>
      <c r="H1328" s="41">
        <f>IFERROR(XLOOKUP(C1328,'DATA Wharton'!$A$2:$A$785,'DATA Wharton'!$C$2:$C$785),"")</f>
        <v/>
      </c>
      <c r="I1328">
        <f>IF(OR(G1328="",H1328=""),"",G1328)</f>
        <v/>
      </c>
      <c r="J1328">
        <f>IF(OR(I1328="",H1328=""),"",I1328*H1328)</f>
        <v/>
      </c>
      <c r="K1328">
        <f>IF(G1328="","Missing OEWS wage",IF(H1328="","Missing Wharton SOC","Matched"))</f>
        <v/>
      </c>
    </row>
    <row r="1329">
      <c r="A1329" t="inlineStr">
        <is>
          <t>31-33</t>
        </is>
      </c>
      <c r="B1329" t="inlineStr">
        <is>
          <t>Manufacturing</t>
        </is>
      </c>
      <c r="C1329" t="inlineStr">
        <is>
          <t>43-9071</t>
        </is>
      </c>
      <c r="D1329" t="inlineStr">
        <is>
          <t>Office Machine Operators, Except Computer</t>
        </is>
      </c>
      <c r="E1329" t="n">
        <v>1220</v>
      </c>
      <c r="F1329" t="n">
        <v>44010</v>
      </c>
      <c r="G1329">
        <f>IF(OR(E1329="",F1329=""),"",E1329*F1329)</f>
        <v/>
      </c>
      <c r="H1329" s="41">
        <f>IFERROR(XLOOKUP(C1329,'DATA Wharton'!$A$2:$A$785,'DATA Wharton'!$C$2:$C$785),"")</f>
        <v/>
      </c>
      <c r="I1329">
        <f>IF(OR(G1329="",H1329=""),"",G1329)</f>
        <v/>
      </c>
      <c r="J1329">
        <f>IF(OR(I1329="",H1329=""),"",I1329*H1329)</f>
        <v/>
      </c>
      <c r="K1329">
        <f>IF(G1329="","Missing OEWS wage",IF(H1329="","Missing Wharton SOC","Matched"))</f>
        <v/>
      </c>
    </row>
    <row r="1330">
      <c r="A1330" t="inlineStr">
        <is>
          <t>31-33</t>
        </is>
      </c>
      <c r="B1330" t="inlineStr">
        <is>
          <t>Manufacturing</t>
        </is>
      </c>
      <c r="C1330" t="inlineStr">
        <is>
          <t>43-9081</t>
        </is>
      </c>
      <c r="D1330" t="inlineStr">
        <is>
          <t>Proofreaders and Copy Markers</t>
        </is>
      </c>
      <c r="E1330" t="n">
        <v>190</v>
      </c>
      <c r="F1330" t="n">
        <v>44100</v>
      </c>
      <c r="G1330">
        <f>IF(OR(E1330="",F1330=""),"",E1330*F1330)</f>
        <v/>
      </c>
      <c r="H1330" s="41">
        <f>IFERROR(XLOOKUP(C1330,'DATA Wharton'!$A$2:$A$785,'DATA Wharton'!$C$2:$C$785),"")</f>
        <v/>
      </c>
      <c r="I1330">
        <f>IF(OR(G1330="",H1330=""),"",G1330)</f>
        <v/>
      </c>
      <c r="J1330">
        <f>IF(OR(I1330="",H1330=""),"",I1330*H1330)</f>
        <v/>
      </c>
      <c r="K1330">
        <f>IF(G1330="","Missing OEWS wage",IF(H1330="","Missing Wharton SOC","Matched"))</f>
        <v/>
      </c>
    </row>
    <row r="1331">
      <c r="A1331" t="inlineStr">
        <is>
          <t>31-33</t>
        </is>
      </c>
      <c r="B1331" t="inlineStr">
        <is>
          <t>Manufacturing</t>
        </is>
      </c>
      <c r="C1331" t="inlineStr">
        <is>
          <t>43-9199</t>
        </is>
      </c>
      <c r="D1331" t="inlineStr">
        <is>
          <t>Office and Administrative Support Workers, All Other</t>
        </is>
      </c>
      <c r="E1331" t="n">
        <v>3290</v>
      </c>
      <c r="F1331" t="n">
        <v>51640</v>
      </c>
      <c r="G1331">
        <f>IF(OR(E1331="",F1331=""),"",E1331*F1331)</f>
        <v/>
      </c>
      <c r="H1331" s="41">
        <f>IFERROR(XLOOKUP(C1331,'DATA Wharton'!$A$2:$A$785,'DATA Wharton'!$C$2:$C$785),"")</f>
        <v/>
      </c>
      <c r="I1331">
        <f>IF(OR(G1331="",H1331=""),"",G1331)</f>
        <v/>
      </c>
      <c r="J1331">
        <f>IF(OR(I1331="",H1331=""),"",I1331*H1331)</f>
        <v/>
      </c>
      <c r="K1331">
        <f>IF(G1331="","Missing OEWS wage",IF(H1331="","Missing Wharton SOC","Matched"))</f>
        <v/>
      </c>
    </row>
    <row r="1332">
      <c r="A1332" t="inlineStr">
        <is>
          <t>31-33</t>
        </is>
      </c>
      <c r="B1332" t="inlineStr">
        <is>
          <t>Manufacturing</t>
        </is>
      </c>
      <c r="C1332" t="inlineStr">
        <is>
          <t>45-1011</t>
        </is>
      </c>
      <c r="D1332" t="inlineStr">
        <is>
          <t>First-Line Supervisors of Farming, Fishing, and Forestry Workers</t>
        </is>
      </c>
      <c r="E1332" t="n">
        <v>1640</v>
      </c>
      <c r="F1332" t="n">
        <v>70470</v>
      </c>
      <c r="G1332">
        <f>IF(OR(E1332="",F1332=""),"",E1332*F1332)</f>
        <v/>
      </c>
      <c r="H1332" s="41">
        <f>IFERROR(XLOOKUP(C1332,'DATA Wharton'!$A$2:$A$785,'DATA Wharton'!$C$2:$C$785),"")</f>
        <v/>
      </c>
      <c r="I1332">
        <f>IF(OR(G1332="",H1332=""),"",G1332)</f>
        <v/>
      </c>
      <c r="J1332">
        <f>IF(OR(I1332="",H1332=""),"",I1332*H1332)</f>
        <v/>
      </c>
      <c r="K1332">
        <f>IF(G1332="","Missing OEWS wage",IF(H1332="","Missing Wharton SOC","Matched"))</f>
        <v/>
      </c>
    </row>
    <row r="1333">
      <c r="A1333" t="inlineStr">
        <is>
          <t>31-33</t>
        </is>
      </c>
      <c r="B1333" t="inlineStr">
        <is>
          <t>Manufacturing</t>
        </is>
      </c>
      <c r="C1333" t="inlineStr">
        <is>
          <t>45-2011</t>
        </is>
      </c>
      <c r="D1333" t="inlineStr">
        <is>
          <t>Agricultural Inspectors</t>
        </is>
      </c>
      <c r="E1333" t="n">
        <v>3510</v>
      </c>
      <c r="F1333" t="n">
        <v>46130</v>
      </c>
      <c r="G1333">
        <f>IF(OR(E1333="",F1333=""),"",E1333*F1333)</f>
        <v/>
      </c>
      <c r="H1333" s="41">
        <f>IFERROR(XLOOKUP(C1333,'DATA Wharton'!$A$2:$A$785,'DATA Wharton'!$C$2:$C$785),"")</f>
        <v/>
      </c>
      <c r="I1333">
        <f>IF(OR(G1333="",H1333=""),"",G1333)</f>
        <v/>
      </c>
      <c r="J1333">
        <f>IF(OR(I1333="",H1333=""),"",I1333*H1333)</f>
        <v/>
      </c>
      <c r="K1333">
        <f>IF(G1333="","Missing OEWS wage",IF(H1333="","Missing Wharton SOC","Matched"))</f>
        <v/>
      </c>
    </row>
    <row r="1334">
      <c r="A1334" t="inlineStr">
        <is>
          <t>31-33</t>
        </is>
      </c>
      <c r="B1334" t="inlineStr">
        <is>
          <t>Manufacturing</t>
        </is>
      </c>
      <c r="C1334" t="inlineStr">
        <is>
          <t>45-2021</t>
        </is>
      </c>
      <c r="D1334" t="inlineStr">
        <is>
          <t>Animal Breeders</t>
        </is>
      </c>
      <c r="E1334" t="n">
        <v>110</v>
      </c>
      <c r="F1334" t="n">
        <v>55970</v>
      </c>
      <c r="G1334">
        <f>IF(OR(E1334="",F1334=""),"",E1334*F1334)</f>
        <v/>
      </c>
      <c r="H1334" s="41">
        <f>IFERROR(XLOOKUP(C1334,'DATA Wharton'!$A$2:$A$785,'DATA Wharton'!$C$2:$C$785),"")</f>
        <v/>
      </c>
      <c r="I1334">
        <f>IF(OR(G1334="",H1334=""),"",G1334)</f>
        <v/>
      </c>
      <c r="J1334">
        <f>IF(OR(I1334="",H1334=""),"",I1334*H1334)</f>
        <v/>
      </c>
      <c r="K1334">
        <f>IF(G1334="","Missing OEWS wage",IF(H1334="","Missing Wharton SOC","Matched"))</f>
        <v/>
      </c>
    </row>
    <row r="1335">
      <c r="A1335" t="inlineStr">
        <is>
          <t>31-33</t>
        </is>
      </c>
      <c r="B1335" t="inlineStr">
        <is>
          <t>Manufacturing</t>
        </is>
      </c>
      <c r="C1335" t="inlineStr">
        <is>
          <t>45-2041</t>
        </is>
      </c>
      <c r="D1335" t="inlineStr">
        <is>
          <t>Graders and Sorters, Agricultural Products</t>
        </is>
      </c>
      <c r="E1335" t="n">
        <v>11740</v>
      </c>
      <c r="F1335" t="n">
        <v>36470</v>
      </c>
      <c r="G1335">
        <f>IF(OR(E1335="",F1335=""),"",E1335*F1335)</f>
        <v/>
      </c>
      <c r="H1335" s="41">
        <f>IFERROR(XLOOKUP(C1335,'DATA Wharton'!$A$2:$A$785,'DATA Wharton'!$C$2:$C$785),"")</f>
        <v/>
      </c>
      <c r="I1335">
        <f>IF(OR(G1335="",H1335=""),"",G1335)</f>
        <v/>
      </c>
      <c r="J1335">
        <f>IF(OR(I1335="",H1335=""),"",I1335*H1335)</f>
        <v/>
      </c>
      <c r="K1335">
        <f>IF(G1335="","Missing OEWS wage",IF(H1335="","Missing Wharton SOC","Matched"))</f>
        <v/>
      </c>
    </row>
    <row r="1336">
      <c r="A1336" t="inlineStr">
        <is>
          <t>31-33</t>
        </is>
      </c>
      <c r="B1336" t="inlineStr">
        <is>
          <t>Manufacturing</t>
        </is>
      </c>
      <c r="C1336" t="inlineStr">
        <is>
          <t>45-2091</t>
        </is>
      </c>
      <c r="D1336" t="inlineStr">
        <is>
          <t>Agricultural Equipment Operators</t>
        </is>
      </c>
      <c r="E1336" t="n">
        <v>1770</v>
      </c>
      <c r="F1336" t="n">
        <v>46650</v>
      </c>
      <c r="G1336">
        <f>IF(OR(E1336="",F1336=""),"",E1336*F1336)</f>
        <v/>
      </c>
      <c r="H1336" s="41">
        <f>IFERROR(XLOOKUP(C1336,'DATA Wharton'!$A$2:$A$785,'DATA Wharton'!$C$2:$C$785),"")</f>
        <v/>
      </c>
      <c r="I1336">
        <f>IF(OR(G1336="",H1336=""),"",G1336)</f>
        <v/>
      </c>
      <c r="J1336">
        <f>IF(OR(I1336="",H1336=""),"",I1336*H1336)</f>
        <v/>
      </c>
      <c r="K1336">
        <f>IF(G1336="","Missing OEWS wage",IF(H1336="","Missing Wharton SOC","Matched"))</f>
        <v/>
      </c>
    </row>
    <row r="1337">
      <c r="A1337" t="inlineStr">
        <is>
          <t>31-33</t>
        </is>
      </c>
      <c r="B1337" t="inlineStr">
        <is>
          <t>Manufacturing</t>
        </is>
      </c>
      <c r="C1337" t="inlineStr">
        <is>
          <t>45-2092</t>
        </is>
      </c>
      <c r="D1337" t="inlineStr">
        <is>
          <t>Farmworkers and Laborers, Crop, Nursery, and Greenhouse</t>
        </is>
      </c>
      <c r="E1337" t="n">
        <v>6980</v>
      </c>
      <c r="F1337" t="n">
        <v>40680</v>
      </c>
      <c r="G1337">
        <f>IF(OR(E1337="",F1337=""),"",E1337*F1337)</f>
        <v/>
      </c>
      <c r="H1337" s="41">
        <f>IFERROR(XLOOKUP(C1337,'DATA Wharton'!$A$2:$A$785,'DATA Wharton'!$C$2:$C$785),"")</f>
        <v/>
      </c>
      <c r="I1337">
        <f>IF(OR(G1337="",H1337=""),"",G1337)</f>
        <v/>
      </c>
      <c r="J1337">
        <f>IF(OR(I1337="",H1337=""),"",I1337*H1337)</f>
        <v/>
      </c>
      <c r="K1337">
        <f>IF(G1337="","Missing OEWS wage",IF(H1337="","Missing Wharton SOC","Matched"))</f>
        <v/>
      </c>
    </row>
    <row r="1338">
      <c r="A1338" t="inlineStr">
        <is>
          <t>31-33</t>
        </is>
      </c>
      <c r="B1338" t="inlineStr">
        <is>
          <t>Manufacturing</t>
        </is>
      </c>
      <c r="C1338" t="inlineStr">
        <is>
          <t>45-2093</t>
        </is>
      </c>
      <c r="D1338" t="inlineStr">
        <is>
          <t>Farmworkers, Farm, Ranch, and Aquacultural Animals</t>
        </is>
      </c>
      <c r="E1338" t="n">
        <v>2300</v>
      </c>
      <c r="F1338" t="n">
        <v>42850</v>
      </c>
      <c r="G1338">
        <f>IF(OR(E1338="",F1338=""),"",E1338*F1338)</f>
        <v/>
      </c>
      <c r="H1338" s="41">
        <f>IFERROR(XLOOKUP(C1338,'DATA Wharton'!$A$2:$A$785,'DATA Wharton'!$C$2:$C$785),"")</f>
        <v/>
      </c>
      <c r="I1338">
        <f>IF(OR(G1338="",H1338=""),"",G1338)</f>
        <v/>
      </c>
      <c r="J1338">
        <f>IF(OR(I1338="",H1338=""),"",I1338*H1338)</f>
        <v/>
      </c>
      <c r="K1338">
        <f>IF(G1338="","Missing OEWS wage",IF(H1338="","Missing Wharton SOC","Matched"))</f>
        <v/>
      </c>
    </row>
    <row r="1339">
      <c r="A1339" t="inlineStr">
        <is>
          <t>31-33</t>
        </is>
      </c>
      <c r="B1339" t="inlineStr">
        <is>
          <t>Manufacturing</t>
        </is>
      </c>
      <c r="C1339" t="inlineStr">
        <is>
          <t>45-2099</t>
        </is>
      </c>
      <c r="D1339" t="inlineStr">
        <is>
          <t>Agricultural Workers, All Other</t>
        </is>
      </c>
      <c r="E1339" t="n">
        <v>250</v>
      </c>
      <c r="F1339" t="n">
        <v>39670</v>
      </c>
      <c r="G1339">
        <f>IF(OR(E1339="",F1339=""),"",E1339*F1339)</f>
        <v/>
      </c>
      <c r="H1339" s="41">
        <f>IFERROR(XLOOKUP(C1339,'DATA Wharton'!$A$2:$A$785,'DATA Wharton'!$C$2:$C$785),"")</f>
        <v/>
      </c>
      <c r="I1339">
        <f>IF(OR(G1339="",H1339=""),"",G1339)</f>
        <v/>
      </c>
      <c r="J1339">
        <f>IF(OR(I1339="",H1339=""),"",I1339*H1339)</f>
        <v/>
      </c>
      <c r="K1339">
        <f>IF(G1339="","Missing OEWS wage",IF(H1339="","Missing Wharton SOC","Matched"))</f>
        <v/>
      </c>
    </row>
    <row r="1340">
      <c r="A1340" t="inlineStr">
        <is>
          <t>31-33</t>
        </is>
      </c>
      <c r="B1340" t="inlineStr">
        <is>
          <t>Manufacturing</t>
        </is>
      </c>
      <c r="C1340" t="inlineStr">
        <is>
          <t>45-4022</t>
        </is>
      </c>
      <c r="D1340" t="inlineStr">
        <is>
          <t>Logging Equipment Operators</t>
        </is>
      </c>
      <c r="E1340" t="n">
        <v>2960</v>
      </c>
      <c r="F1340" t="n">
        <v>44020</v>
      </c>
      <c r="G1340">
        <f>IF(OR(E1340="",F1340=""),"",E1340*F1340)</f>
        <v/>
      </c>
      <c r="H1340" s="41">
        <f>IFERROR(XLOOKUP(C1340,'DATA Wharton'!$A$2:$A$785,'DATA Wharton'!$C$2:$C$785),"")</f>
        <v/>
      </c>
      <c r="I1340">
        <f>IF(OR(G1340="",H1340=""),"",G1340)</f>
        <v/>
      </c>
      <c r="J1340">
        <f>IF(OR(I1340="",H1340=""),"",I1340*H1340)</f>
        <v/>
      </c>
      <c r="K1340">
        <f>IF(G1340="","Missing OEWS wage",IF(H1340="","Missing Wharton SOC","Matched"))</f>
        <v/>
      </c>
    </row>
    <row r="1341">
      <c r="A1341" t="inlineStr">
        <is>
          <t>31-33</t>
        </is>
      </c>
      <c r="B1341" t="inlineStr">
        <is>
          <t>Manufacturing</t>
        </is>
      </c>
      <c r="C1341" t="inlineStr">
        <is>
          <t>45-4023</t>
        </is>
      </c>
      <c r="D1341" t="inlineStr">
        <is>
          <t>Log Graders and Scalers</t>
        </is>
      </c>
      <c r="E1341" t="n">
        <v>2610</v>
      </c>
      <c r="F1341" t="n">
        <v>46330</v>
      </c>
      <c r="G1341">
        <f>IF(OR(E1341="",F1341=""),"",E1341*F1341)</f>
        <v/>
      </c>
      <c r="H1341" s="41">
        <f>IFERROR(XLOOKUP(C1341,'DATA Wharton'!$A$2:$A$785,'DATA Wharton'!$C$2:$C$785),"")</f>
        <v/>
      </c>
      <c r="I1341">
        <f>IF(OR(G1341="",H1341=""),"",G1341)</f>
        <v/>
      </c>
      <c r="J1341">
        <f>IF(OR(I1341="",H1341=""),"",I1341*H1341)</f>
        <v/>
      </c>
      <c r="K1341">
        <f>IF(G1341="","Missing OEWS wage",IF(H1341="","Missing Wharton SOC","Matched"))</f>
        <v/>
      </c>
    </row>
    <row r="1342">
      <c r="A1342" t="inlineStr">
        <is>
          <t>31-33</t>
        </is>
      </c>
      <c r="B1342" t="inlineStr">
        <is>
          <t>Manufacturing</t>
        </is>
      </c>
      <c r="C1342" t="inlineStr">
        <is>
          <t>45-4029</t>
        </is>
      </c>
      <c r="D1342" t="inlineStr">
        <is>
          <t>Logging Workers, All Other</t>
        </is>
      </c>
      <c r="E1342" t="n">
        <v>160</v>
      </c>
      <c r="F1342" t="n">
        <v>49090</v>
      </c>
      <c r="G1342">
        <f>IF(OR(E1342="",F1342=""),"",E1342*F1342)</f>
        <v/>
      </c>
      <c r="H1342" s="41">
        <f>IFERROR(XLOOKUP(C1342,'DATA Wharton'!$A$2:$A$785,'DATA Wharton'!$C$2:$C$785),"")</f>
        <v/>
      </c>
      <c r="I1342">
        <f>IF(OR(G1342="",H1342=""),"",G1342)</f>
        <v/>
      </c>
      <c r="J1342">
        <f>IF(OR(I1342="",H1342=""),"",I1342*H1342)</f>
        <v/>
      </c>
      <c r="K1342">
        <f>IF(G1342="","Missing OEWS wage",IF(H1342="","Missing Wharton SOC","Matched"))</f>
        <v/>
      </c>
    </row>
    <row r="1343">
      <c r="A1343" t="inlineStr">
        <is>
          <t>31-33</t>
        </is>
      </c>
      <c r="B1343" t="inlineStr">
        <is>
          <t>Manufacturing</t>
        </is>
      </c>
      <c r="C1343" t="inlineStr">
        <is>
          <t>47-1011</t>
        </is>
      </c>
      <c r="D1343" t="inlineStr">
        <is>
          <t>First-Line Supervisors of Construction Trades and Extraction Workers</t>
        </is>
      </c>
      <c r="E1343" t="n">
        <v>16110</v>
      </c>
      <c r="F1343" t="n">
        <v>83580</v>
      </c>
      <c r="G1343">
        <f>IF(OR(E1343="",F1343=""),"",E1343*F1343)</f>
        <v/>
      </c>
      <c r="H1343" s="41">
        <f>IFERROR(XLOOKUP(C1343,'DATA Wharton'!$A$2:$A$785,'DATA Wharton'!$C$2:$C$785),"")</f>
        <v/>
      </c>
      <c r="I1343">
        <f>IF(OR(G1343="",H1343=""),"",G1343)</f>
        <v/>
      </c>
      <c r="J1343">
        <f>IF(OR(I1343="",H1343=""),"",I1343*H1343)</f>
        <v/>
      </c>
      <c r="K1343">
        <f>IF(G1343="","Missing OEWS wage",IF(H1343="","Missing Wharton SOC","Matched"))</f>
        <v/>
      </c>
    </row>
    <row r="1344">
      <c r="A1344" t="inlineStr">
        <is>
          <t>31-33</t>
        </is>
      </c>
      <c r="B1344" t="inlineStr">
        <is>
          <t>Manufacturing</t>
        </is>
      </c>
      <c r="C1344" t="inlineStr">
        <is>
          <t>47-2011</t>
        </is>
      </c>
      <c r="D1344" t="inlineStr">
        <is>
          <t>Boilermakers</t>
        </is>
      </c>
      <c r="E1344" t="n">
        <v>1450</v>
      </c>
      <c r="F1344" t="n">
        <v>78140</v>
      </c>
      <c r="G1344">
        <f>IF(OR(E1344="",F1344=""),"",E1344*F1344)</f>
        <v/>
      </c>
      <c r="H1344" s="41">
        <f>IFERROR(XLOOKUP(C1344,'DATA Wharton'!$A$2:$A$785,'DATA Wharton'!$C$2:$C$785),"")</f>
        <v/>
      </c>
      <c r="I1344">
        <f>IF(OR(G1344="",H1344=""),"",G1344)</f>
        <v/>
      </c>
      <c r="J1344">
        <f>IF(OR(I1344="",H1344=""),"",I1344*H1344)</f>
        <v/>
      </c>
      <c r="K1344">
        <f>IF(G1344="","Missing OEWS wage",IF(H1344="","Missing Wharton SOC","Matched"))</f>
        <v/>
      </c>
    </row>
    <row r="1345">
      <c r="A1345" t="inlineStr">
        <is>
          <t>31-33</t>
        </is>
      </c>
      <c r="B1345" t="inlineStr">
        <is>
          <t>Manufacturing</t>
        </is>
      </c>
      <c r="C1345" t="inlineStr">
        <is>
          <t>47-2021</t>
        </is>
      </c>
      <c r="D1345" t="inlineStr">
        <is>
          <t>Brickmasons and Blockmasons</t>
        </is>
      </c>
      <c r="E1345" t="n">
        <v>560</v>
      </c>
      <c r="F1345" t="n">
        <v>55130</v>
      </c>
      <c r="G1345">
        <f>IF(OR(E1345="",F1345=""),"",E1345*F1345)</f>
        <v/>
      </c>
      <c r="H1345" s="41">
        <f>IFERROR(XLOOKUP(C1345,'DATA Wharton'!$A$2:$A$785,'DATA Wharton'!$C$2:$C$785),"")</f>
        <v/>
      </c>
      <c r="I1345">
        <f>IF(OR(G1345="",H1345=""),"",G1345)</f>
        <v/>
      </c>
      <c r="J1345">
        <f>IF(OR(I1345="",H1345=""),"",I1345*H1345)</f>
        <v/>
      </c>
      <c r="K1345">
        <f>IF(G1345="","Missing OEWS wage",IF(H1345="","Missing Wharton SOC","Matched"))</f>
        <v/>
      </c>
    </row>
    <row r="1346">
      <c r="A1346" t="inlineStr">
        <is>
          <t>31-33</t>
        </is>
      </c>
      <c r="B1346" t="inlineStr">
        <is>
          <t>Manufacturing</t>
        </is>
      </c>
      <c r="C1346" t="inlineStr">
        <is>
          <t>47-2022</t>
        </is>
      </c>
      <c r="D1346" t="inlineStr">
        <is>
          <t>Stonemasons</t>
        </is>
      </c>
      <c r="E1346" t="n">
        <v>540</v>
      </c>
      <c r="F1346" t="n">
        <v>50590</v>
      </c>
      <c r="G1346">
        <f>IF(OR(E1346="",F1346=""),"",E1346*F1346)</f>
        <v/>
      </c>
      <c r="H1346" s="41">
        <f>IFERROR(XLOOKUP(C1346,'DATA Wharton'!$A$2:$A$785,'DATA Wharton'!$C$2:$C$785),"")</f>
        <v/>
      </c>
      <c r="I1346">
        <f>IF(OR(G1346="",H1346=""),"",G1346)</f>
        <v/>
      </c>
      <c r="J1346">
        <f>IF(OR(I1346="",H1346=""),"",I1346*H1346)</f>
        <v/>
      </c>
      <c r="K1346">
        <f>IF(G1346="","Missing OEWS wage",IF(H1346="","Missing Wharton SOC","Matched"))</f>
        <v/>
      </c>
    </row>
    <row r="1347">
      <c r="A1347" t="inlineStr">
        <is>
          <t>31-33</t>
        </is>
      </c>
      <c r="B1347" t="inlineStr">
        <is>
          <t>Manufacturing</t>
        </is>
      </c>
      <c r="C1347" t="inlineStr">
        <is>
          <t>47-2031</t>
        </is>
      </c>
      <c r="D1347" t="inlineStr">
        <is>
          <t>Carpenters</t>
        </is>
      </c>
      <c r="E1347" t="n">
        <v>29180</v>
      </c>
      <c r="F1347" t="n">
        <v>54910</v>
      </c>
      <c r="G1347">
        <f>IF(OR(E1347="",F1347=""),"",E1347*F1347)</f>
        <v/>
      </c>
      <c r="H1347" s="41">
        <f>IFERROR(XLOOKUP(C1347,'DATA Wharton'!$A$2:$A$785,'DATA Wharton'!$C$2:$C$785),"")</f>
        <v/>
      </c>
      <c r="I1347">
        <f>IF(OR(G1347="",H1347=""),"",G1347)</f>
        <v/>
      </c>
      <c r="J1347">
        <f>IF(OR(I1347="",H1347=""),"",I1347*H1347)</f>
        <v/>
      </c>
      <c r="K1347">
        <f>IF(G1347="","Missing OEWS wage",IF(H1347="","Missing Wharton SOC","Matched"))</f>
        <v/>
      </c>
    </row>
    <row r="1348">
      <c r="A1348" t="inlineStr">
        <is>
          <t>31-33</t>
        </is>
      </c>
      <c r="B1348" t="inlineStr">
        <is>
          <t>Manufacturing</t>
        </is>
      </c>
      <c r="C1348" t="inlineStr">
        <is>
          <t>47-2041</t>
        </is>
      </c>
      <c r="D1348" t="inlineStr">
        <is>
          <t>Carpet Installers</t>
        </is>
      </c>
      <c r="E1348" t="n">
        <v>90</v>
      </c>
      <c r="F1348" t="n">
        <v>48440</v>
      </c>
      <c r="G1348">
        <f>IF(OR(E1348="",F1348=""),"",E1348*F1348)</f>
        <v/>
      </c>
      <c r="H1348" s="41">
        <f>IFERROR(XLOOKUP(C1348,'DATA Wharton'!$A$2:$A$785,'DATA Wharton'!$C$2:$C$785),"")</f>
        <v/>
      </c>
      <c r="I1348">
        <f>IF(OR(G1348="",H1348=""),"",G1348)</f>
        <v/>
      </c>
      <c r="J1348">
        <f>IF(OR(I1348="",H1348=""),"",I1348*H1348)</f>
        <v/>
      </c>
      <c r="K1348">
        <f>IF(G1348="","Missing OEWS wage",IF(H1348="","Missing Wharton SOC","Matched"))</f>
        <v/>
      </c>
    </row>
    <row r="1349">
      <c r="A1349" t="inlineStr">
        <is>
          <t>31-33</t>
        </is>
      </c>
      <c r="B1349" t="inlineStr">
        <is>
          <t>Manufacturing</t>
        </is>
      </c>
      <c r="C1349" t="inlineStr">
        <is>
          <t>47-2042</t>
        </is>
      </c>
      <c r="D1349" t="inlineStr">
        <is>
          <t>Floor Layers, Except Carpet, Wood, and Hard Tiles</t>
        </is>
      </c>
      <c r="E1349" t="n">
        <v>800</v>
      </c>
      <c r="F1349" t="n">
        <v>47460</v>
      </c>
      <c r="G1349">
        <f>IF(OR(E1349="",F1349=""),"",E1349*F1349)</f>
        <v/>
      </c>
      <c r="H1349" s="41">
        <f>IFERROR(XLOOKUP(C1349,'DATA Wharton'!$A$2:$A$785,'DATA Wharton'!$C$2:$C$785),"")</f>
        <v/>
      </c>
      <c r="I1349">
        <f>IF(OR(G1349="",H1349=""),"",G1349)</f>
        <v/>
      </c>
      <c r="J1349">
        <f>IF(OR(I1349="",H1349=""),"",I1349*H1349)</f>
        <v/>
      </c>
      <c r="K1349">
        <f>IF(G1349="","Missing OEWS wage",IF(H1349="","Missing Wharton SOC","Matched"))</f>
        <v/>
      </c>
    </row>
    <row r="1350">
      <c r="A1350" t="inlineStr">
        <is>
          <t>31-33</t>
        </is>
      </c>
      <c r="B1350" t="inlineStr">
        <is>
          <t>Manufacturing</t>
        </is>
      </c>
      <c r="C1350" t="inlineStr">
        <is>
          <t>47-2043</t>
        </is>
      </c>
      <c r="D1350" t="inlineStr">
        <is>
          <t>Floor Sanders and Finishers</t>
        </is>
      </c>
      <c r="E1350" t="n">
        <v>60</v>
      </c>
      <c r="F1350" t="n">
        <v>40670</v>
      </c>
      <c r="G1350">
        <f>IF(OR(E1350="",F1350=""),"",E1350*F1350)</f>
        <v/>
      </c>
      <c r="H1350" s="41">
        <f>IFERROR(XLOOKUP(C1350,'DATA Wharton'!$A$2:$A$785,'DATA Wharton'!$C$2:$C$785),"")</f>
        <v/>
      </c>
      <c r="I1350">
        <f>IF(OR(G1350="",H1350=""),"",G1350)</f>
        <v/>
      </c>
      <c r="J1350">
        <f>IF(OR(I1350="",H1350=""),"",I1350*H1350)</f>
        <v/>
      </c>
      <c r="K1350">
        <f>IF(G1350="","Missing OEWS wage",IF(H1350="","Missing Wharton SOC","Matched"))</f>
        <v/>
      </c>
    </row>
    <row r="1351">
      <c r="A1351" t="inlineStr">
        <is>
          <t>31-33</t>
        </is>
      </c>
      <c r="B1351" t="inlineStr">
        <is>
          <t>Manufacturing</t>
        </is>
      </c>
      <c r="C1351" t="inlineStr">
        <is>
          <t>47-2044</t>
        </is>
      </c>
      <c r="D1351" t="inlineStr">
        <is>
          <t>Tile and Stone Setters</t>
        </is>
      </c>
      <c r="E1351" t="n">
        <v>4840</v>
      </c>
      <c r="F1351" t="n">
        <v>50300</v>
      </c>
      <c r="G1351">
        <f>IF(OR(E1351="",F1351=""),"",E1351*F1351)</f>
        <v/>
      </c>
      <c r="H1351" s="41">
        <f>IFERROR(XLOOKUP(C1351,'DATA Wharton'!$A$2:$A$785,'DATA Wharton'!$C$2:$C$785),"")</f>
        <v/>
      </c>
      <c r="I1351">
        <f>IF(OR(G1351="",H1351=""),"",G1351)</f>
        <v/>
      </c>
      <c r="J1351">
        <f>IF(OR(I1351="",H1351=""),"",I1351*H1351)</f>
        <v/>
      </c>
      <c r="K1351">
        <f>IF(G1351="","Missing OEWS wage",IF(H1351="","Missing Wharton SOC","Matched"))</f>
        <v/>
      </c>
    </row>
    <row r="1352">
      <c r="A1352" t="inlineStr">
        <is>
          <t>31-33</t>
        </is>
      </c>
      <c r="B1352" t="inlineStr">
        <is>
          <t>Manufacturing</t>
        </is>
      </c>
      <c r="C1352" t="inlineStr">
        <is>
          <t>47-2051</t>
        </is>
      </c>
      <c r="D1352" t="inlineStr">
        <is>
          <t>Cement Masons and Concrete Finishers</t>
        </is>
      </c>
      <c r="E1352" t="n">
        <v>3580</v>
      </c>
      <c r="F1352" t="n">
        <v>51030</v>
      </c>
      <c r="G1352">
        <f>IF(OR(E1352="",F1352=""),"",E1352*F1352)</f>
        <v/>
      </c>
      <c r="H1352" s="41">
        <f>IFERROR(XLOOKUP(C1352,'DATA Wharton'!$A$2:$A$785,'DATA Wharton'!$C$2:$C$785),"")</f>
        <v/>
      </c>
      <c r="I1352">
        <f>IF(OR(G1352="",H1352=""),"",G1352)</f>
        <v/>
      </c>
      <c r="J1352">
        <f>IF(OR(I1352="",H1352=""),"",I1352*H1352)</f>
        <v/>
      </c>
      <c r="K1352">
        <f>IF(G1352="","Missing OEWS wage",IF(H1352="","Missing Wharton SOC","Matched"))</f>
        <v/>
      </c>
    </row>
    <row r="1353">
      <c r="A1353" t="inlineStr">
        <is>
          <t>31-33</t>
        </is>
      </c>
      <c r="B1353" t="inlineStr">
        <is>
          <t>Manufacturing</t>
        </is>
      </c>
      <c r="C1353" t="inlineStr">
        <is>
          <t>47-2061</t>
        </is>
      </c>
      <c r="D1353" t="inlineStr">
        <is>
          <t>Construction Laborers</t>
        </is>
      </c>
      <c r="E1353" t="n">
        <v>16430</v>
      </c>
      <c r="F1353" t="n">
        <v>46840</v>
      </c>
      <c r="G1353">
        <f>IF(OR(E1353="",F1353=""),"",E1353*F1353)</f>
        <v/>
      </c>
      <c r="H1353" s="41">
        <f>IFERROR(XLOOKUP(C1353,'DATA Wharton'!$A$2:$A$785,'DATA Wharton'!$C$2:$C$785),"")</f>
        <v/>
      </c>
      <c r="I1353">
        <f>IF(OR(G1353="",H1353=""),"",G1353)</f>
        <v/>
      </c>
      <c r="J1353">
        <f>IF(OR(I1353="",H1353=""),"",I1353*H1353)</f>
        <v/>
      </c>
      <c r="K1353">
        <f>IF(G1353="","Missing OEWS wage",IF(H1353="","Missing Wharton SOC","Matched"))</f>
        <v/>
      </c>
    </row>
    <row r="1354">
      <c r="A1354" t="inlineStr">
        <is>
          <t>31-33</t>
        </is>
      </c>
      <c r="B1354" t="inlineStr">
        <is>
          <t>Manufacturing</t>
        </is>
      </c>
      <c r="C1354" t="inlineStr">
        <is>
          <t>47-2071</t>
        </is>
      </c>
      <c r="D1354" t="inlineStr">
        <is>
          <t>Paving, Surfacing, and Tamping Equipment Operators</t>
        </is>
      </c>
      <c r="E1354" t="n">
        <v>2300</v>
      </c>
      <c r="F1354" t="n">
        <v>60510</v>
      </c>
      <c r="G1354">
        <f>IF(OR(E1354="",F1354=""),"",E1354*F1354)</f>
        <v/>
      </c>
      <c r="H1354" s="41">
        <f>IFERROR(XLOOKUP(C1354,'DATA Wharton'!$A$2:$A$785,'DATA Wharton'!$C$2:$C$785),"")</f>
        <v/>
      </c>
      <c r="I1354">
        <f>IF(OR(G1354="",H1354=""),"",G1354)</f>
        <v/>
      </c>
      <c r="J1354">
        <f>IF(OR(I1354="",H1354=""),"",I1354*H1354)</f>
        <v/>
      </c>
      <c r="K1354">
        <f>IF(G1354="","Missing OEWS wage",IF(H1354="","Missing Wharton SOC","Matched"))</f>
        <v/>
      </c>
    </row>
    <row r="1355">
      <c r="A1355" t="inlineStr">
        <is>
          <t>31-33</t>
        </is>
      </c>
      <c r="B1355" t="inlineStr">
        <is>
          <t>Manufacturing</t>
        </is>
      </c>
      <c r="C1355" t="inlineStr">
        <is>
          <t>47-2073</t>
        </is>
      </c>
      <c r="D1355" t="inlineStr">
        <is>
          <t>Operating Engineers and Other Construction Equipment Operators</t>
        </is>
      </c>
      <c r="E1355" t="n">
        <v>9540</v>
      </c>
      <c r="F1355" t="n">
        <v>60180</v>
      </c>
      <c r="G1355">
        <f>IF(OR(E1355="",F1355=""),"",E1355*F1355)</f>
        <v/>
      </c>
      <c r="H1355" s="41">
        <f>IFERROR(XLOOKUP(C1355,'DATA Wharton'!$A$2:$A$785,'DATA Wharton'!$C$2:$C$785),"")</f>
        <v/>
      </c>
      <c r="I1355">
        <f>IF(OR(G1355="",H1355=""),"",G1355)</f>
        <v/>
      </c>
      <c r="J1355">
        <f>IF(OR(I1355="",H1355=""),"",I1355*H1355)</f>
        <v/>
      </c>
      <c r="K1355">
        <f>IF(G1355="","Missing OEWS wage",IF(H1355="","Missing Wharton SOC","Matched"))</f>
        <v/>
      </c>
    </row>
    <row r="1356">
      <c r="A1356" t="inlineStr">
        <is>
          <t>31-33</t>
        </is>
      </c>
      <c r="B1356" t="inlineStr">
        <is>
          <t>Manufacturing</t>
        </is>
      </c>
      <c r="C1356" t="inlineStr">
        <is>
          <t>47-2081</t>
        </is>
      </c>
      <c r="D1356" t="inlineStr">
        <is>
          <t>Drywall and Ceiling Tile Installers</t>
        </is>
      </c>
      <c r="E1356" t="n">
        <v>790</v>
      </c>
      <c r="F1356" t="n">
        <v>46520</v>
      </c>
      <c r="G1356">
        <f>IF(OR(E1356="",F1356=""),"",E1356*F1356)</f>
        <v/>
      </c>
      <c r="H1356" s="41">
        <f>IFERROR(XLOOKUP(C1356,'DATA Wharton'!$A$2:$A$785,'DATA Wharton'!$C$2:$C$785),"")</f>
        <v/>
      </c>
      <c r="I1356">
        <f>IF(OR(G1356="",H1356=""),"",G1356)</f>
        <v/>
      </c>
      <c r="J1356">
        <f>IF(OR(I1356="",H1356=""),"",I1356*H1356)</f>
        <v/>
      </c>
      <c r="K1356">
        <f>IF(G1356="","Missing OEWS wage",IF(H1356="","Missing Wharton SOC","Matched"))</f>
        <v/>
      </c>
    </row>
    <row r="1357">
      <c r="A1357" t="inlineStr">
        <is>
          <t>31-33</t>
        </is>
      </c>
      <c r="B1357" t="inlineStr">
        <is>
          <t>Manufacturing</t>
        </is>
      </c>
      <c r="C1357" t="inlineStr">
        <is>
          <t>47-2082</t>
        </is>
      </c>
      <c r="D1357" t="inlineStr">
        <is>
          <t>Tapers</t>
        </is>
      </c>
      <c r="E1357" t="n">
        <v>70</v>
      </c>
      <c r="F1357" t="n">
        <v>45080</v>
      </c>
      <c r="G1357">
        <f>IF(OR(E1357="",F1357=""),"",E1357*F1357)</f>
        <v/>
      </c>
      <c r="H1357" s="41">
        <f>IFERROR(XLOOKUP(C1357,'DATA Wharton'!$A$2:$A$785,'DATA Wharton'!$C$2:$C$785),"")</f>
        <v/>
      </c>
      <c r="I1357">
        <f>IF(OR(G1357="",H1357=""),"",G1357)</f>
        <v/>
      </c>
      <c r="J1357">
        <f>IF(OR(I1357="",H1357=""),"",I1357*H1357)</f>
        <v/>
      </c>
      <c r="K1357">
        <f>IF(G1357="","Missing OEWS wage",IF(H1357="","Missing Wharton SOC","Matched"))</f>
        <v/>
      </c>
    </row>
    <row r="1358">
      <c r="A1358" t="inlineStr">
        <is>
          <t>31-33</t>
        </is>
      </c>
      <c r="B1358" t="inlineStr">
        <is>
          <t>Manufacturing</t>
        </is>
      </c>
      <c r="C1358" t="inlineStr">
        <is>
          <t>47-2111</t>
        </is>
      </c>
      <c r="D1358" t="inlineStr">
        <is>
          <t>Electricians</t>
        </is>
      </c>
      <c r="E1358" t="n">
        <v>52590</v>
      </c>
      <c r="F1358" t="n">
        <v>73160</v>
      </c>
      <c r="G1358">
        <f>IF(OR(E1358="",F1358=""),"",E1358*F1358)</f>
        <v/>
      </c>
      <c r="H1358" s="41">
        <f>IFERROR(XLOOKUP(C1358,'DATA Wharton'!$A$2:$A$785,'DATA Wharton'!$C$2:$C$785),"")</f>
        <v/>
      </c>
      <c r="I1358">
        <f>IF(OR(G1358="",H1358=""),"",G1358)</f>
        <v/>
      </c>
      <c r="J1358">
        <f>IF(OR(I1358="",H1358=""),"",I1358*H1358)</f>
        <v/>
      </c>
      <c r="K1358">
        <f>IF(G1358="","Missing OEWS wage",IF(H1358="","Missing Wharton SOC","Matched"))</f>
        <v/>
      </c>
    </row>
    <row r="1359">
      <c r="A1359" t="inlineStr">
        <is>
          <t>31-33</t>
        </is>
      </c>
      <c r="B1359" t="inlineStr">
        <is>
          <t>Manufacturing</t>
        </is>
      </c>
      <c r="C1359" t="inlineStr">
        <is>
          <t>47-2121</t>
        </is>
      </c>
      <c r="D1359" t="inlineStr">
        <is>
          <t>Glaziers</t>
        </is>
      </c>
      <c r="E1359" t="n">
        <v>1680</v>
      </c>
      <c r="F1359" t="n">
        <v>53560</v>
      </c>
      <c r="G1359">
        <f>IF(OR(E1359="",F1359=""),"",E1359*F1359)</f>
        <v/>
      </c>
      <c r="H1359" s="41">
        <f>IFERROR(XLOOKUP(C1359,'DATA Wharton'!$A$2:$A$785,'DATA Wharton'!$C$2:$C$785),"")</f>
        <v/>
      </c>
      <c r="I1359">
        <f>IF(OR(G1359="",H1359=""),"",G1359)</f>
        <v/>
      </c>
      <c r="J1359">
        <f>IF(OR(I1359="",H1359=""),"",I1359*H1359)</f>
        <v/>
      </c>
      <c r="K1359">
        <f>IF(G1359="","Missing OEWS wage",IF(H1359="","Missing Wharton SOC","Matched"))</f>
        <v/>
      </c>
    </row>
    <row r="1360">
      <c r="A1360" t="inlineStr">
        <is>
          <t>31-33</t>
        </is>
      </c>
      <c r="B1360" t="inlineStr">
        <is>
          <t>Manufacturing</t>
        </is>
      </c>
      <c r="C1360" t="inlineStr">
        <is>
          <t>47-2132</t>
        </is>
      </c>
      <c r="D1360" t="inlineStr">
        <is>
          <t>Insulation Workers, Mechanical</t>
        </is>
      </c>
      <c r="E1360" t="n">
        <v>810</v>
      </c>
      <c r="F1360" t="n">
        <v>59420</v>
      </c>
      <c r="G1360">
        <f>IF(OR(E1360="",F1360=""),"",E1360*F1360)</f>
        <v/>
      </c>
      <c r="H1360" s="41">
        <f>IFERROR(XLOOKUP(C1360,'DATA Wharton'!$A$2:$A$785,'DATA Wharton'!$C$2:$C$785),"")</f>
        <v/>
      </c>
      <c r="I1360">
        <f>IF(OR(G1360="",H1360=""),"",G1360)</f>
        <v/>
      </c>
      <c r="J1360">
        <f>IF(OR(I1360="",H1360=""),"",I1360*H1360)</f>
        <v/>
      </c>
      <c r="K1360">
        <f>IF(G1360="","Missing OEWS wage",IF(H1360="","Missing Wharton SOC","Matched"))</f>
        <v/>
      </c>
    </row>
    <row r="1361">
      <c r="A1361" t="inlineStr">
        <is>
          <t>31-33</t>
        </is>
      </c>
      <c r="B1361" t="inlineStr">
        <is>
          <t>Manufacturing</t>
        </is>
      </c>
      <c r="C1361" t="inlineStr">
        <is>
          <t>47-2141</t>
        </is>
      </c>
      <c r="D1361" t="inlineStr">
        <is>
          <t>Painters, Construction and Maintenance</t>
        </is>
      </c>
      <c r="E1361" t="n">
        <v>5150</v>
      </c>
      <c r="F1361" t="n">
        <v>53610</v>
      </c>
      <c r="G1361">
        <f>IF(OR(E1361="",F1361=""),"",E1361*F1361)</f>
        <v/>
      </c>
      <c r="H1361" s="41">
        <f>IFERROR(XLOOKUP(C1361,'DATA Wharton'!$A$2:$A$785,'DATA Wharton'!$C$2:$C$785),"")</f>
        <v/>
      </c>
      <c r="I1361">
        <f>IF(OR(G1361="",H1361=""),"",G1361)</f>
        <v/>
      </c>
      <c r="J1361">
        <f>IF(OR(I1361="",H1361=""),"",I1361*H1361)</f>
        <v/>
      </c>
      <c r="K1361">
        <f>IF(G1361="","Missing OEWS wage",IF(H1361="","Missing Wharton SOC","Matched"))</f>
        <v/>
      </c>
    </row>
    <row r="1362">
      <c r="A1362" t="inlineStr">
        <is>
          <t>31-33</t>
        </is>
      </c>
      <c r="B1362" t="inlineStr">
        <is>
          <t>Manufacturing</t>
        </is>
      </c>
      <c r="C1362" t="inlineStr">
        <is>
          <t>47-2142</t>
        </is>
      </c>
      <c r="D1362" t="inlineStr">
        <is>
          <t>Paperhangers</t>
        </is>
      </c>
      <c r="E1362" t="n">
        <v>70</v>
      </c>
      <c r="F1362" t="n">
        <v>55600</v>
      </c>
      <c r="G1362">
        <f>IF(OR(E1362="",F1362=""),"",E1362*F1362)</f>
        <v/>
      </c>
      <c r="H1362" s="41">
        <f>IFERROR(XLOOKUP(C1362,'DATA Wharton'!$A$2:$A$785,'DATA Wharton'!$C$2:$C$785),"")</f>
        <v/>
      </c>
      <c r="I1362">
        <f>IF(OR(G1362="",H1362=""),"",G1362)</f>
        <v/>
      </c>
      <c r="J1362">
        <f>IF(OR(I1362="",H1362=""),"",I1362*H1362)</f>
        <v/>
      </c>
      <c r="K1362">
        <f>IF(G1362="","Missing OEWS wage",IF(H1362="","Missing Wharton SOC","Matched"))</f>
        <v/>
      </c>
    </row>
    <row r="1363">
      <c r="A1363" t="inlineStr">
        <is>
          <t>31-33</t>
        </is>
      </c>
      <c r="B1363" t="inlineStr">
        <is>
          <t>Manufacturing</t>
        </is>
      </c>
      <c r="C1363" t="inlineStr">
        <is>
          <t>47-2151</t>
        </is>
      </c>
      <c r="D1363" t="inlineStr">
        <is>
          <t>Pipelayers</t>
        </is>
      </c>
      <c r="E1363" t="n">
        <v>50</v>
      </c>
      <c r="F1363" t="n">
        <v>74710</v>
      </c>
      <c r="G1363">
        <f>IF(OR(E1363="",F1363=""),"",E1363*F1363)</f>
        <v/>
      </c>
      <c r="H1363" s="41">
        <f>IFERROR(XLOOKUP(C1363,'DATA Wharton'!$A$2:$A$785,'DATA Wharton'!$C$2:$C$785),"")</f>
        <v/>
      </c>
      <c r="I1363">
        <f>IF(OR(G1363="",H1363=""),"",G1363)</f>
        <v/>
      </c>
      <c r="J1363">
        <f>IF(OR(I1363="",H1363=""),"",I1363*H1363)</f>
        <v/>
      </c>
      <c r="K1363">
        <f>IF(G1363="","Missing OEWS wage",IF(H1363="","Missing Wharton SOC","Matched"))</f>
        <v/>
      </c>
    </row>
    <row r="1364">
      <c r="A1364" t="inlineStr">
        <is>
          <t>31-33</t>
        </is>
      </c>
      <c r="B1364" t="inlineStr">
        <is>
          <t>Manufacturing</t>
        </is>
      </c>
      <c r="C1364" t="inlineStr">
        <is>
          <t>47-2152</t>
        </is>
      </c>
      <c r="D1364" t="inlineStr">
        <is>
          <t>Plumbers, Pipefitters, and Steamfitters</t>
        </is>
      </c>
      <c r="E1364" t="n">
        <v>16010</v>
      </c>
      <c r="F1364" t="n">
        <v>70600</v>
      </c>
      <c r="G1364">
        <f>IF(OR(E1364="",F1364=""),"",E1364*F1364)</f>
        <v/>
      </c>
      <c r="H1364" s="41">
        <f>IFERROR(XLOOKUP(C1364,'DATA Wharton'!$A$2:$A$785,'DATA Wharton'!$C$2:$C$785),"")</f>
        <v/>
      </c>
      <c r="I1364">
        <f>IF(OR(G1364="",H1364=""),"",G1364)</f>
        <v/>
      </c>
      <c r="J1364">
        <f>IF(OR(I1364="",H1364=""),"",I1364*H1364)</f>
        <v/>
      </c>
      <c r="K1364">
        <f>IF(G1364="","Missing OEWS wage",IF(H1364="","Missing Wharton SOC","Matched"))</f>
        <v/>
      </c>
    </row>
    <row r="1365">
      <c r="A1365" t="inlineStr">
        <is>
          <t>31-33</t>
        </is>
      </c>
      <c r="B1365" t="inlineStr">
        <is>
          <t>Manufacturing</t>
        </is>
      </c>
      <c r="C1365" t="inlineStr">
        <is>
          <t>47-2171</t>
        </is>
      </c>
      <c r="D1365" t="inlineStr">
        <is>
          <t>Reinforcing Iron and Rebar Workers</t>
        </is>
      </c>
      <c r="E1365" t="n">
        <v>770</v>
      </c>
      <c r="F1365" t="n">
        <v>78980</v>
      </c>
      <c r="G1365">
        <f>IF(OR(E1365="",F1365=""),"",E1365*F1365)</f>
        <v/>
      </c>
      <c r="H1365" s="41">
        <f>IFERROR(XLOOKUP(C1365,'DATA Wharton'!$A$2:$A$785,'DATA Wharton'!$C$2:$C$785),"")</f>
        <v/>
      </c>
      <c r="I1365">
        <f>IF(OR(G1365="",H1365=""),"",G1365)</f>
        <v/>
      </c>
      <c r="J1365">
        <f>IF(OR(I1365="",H1365=""),"",I1365*H1365)</f>
        <v/>
      </c>
      <c r="K1365">
        <f>IF(G1365="","Missing OEWS wage",IF(H1365="","Missing Wharton SOC","Matched"))</f>
        <v/>
      </c>
    </row>
    <row r="1366">
      <c r="A1366" t="inlineStr">
        <is>
          <t>31-33</t>
        </is>
      </c>
      <c r="B1366" t="inlineStr">
        <is>
          <t>Manufacturing</t>
        </is>
      </c>
      <c r="C1366" t="inlineStr">
        <is>
          <t>47-2181</t>
        </is>
      </c>
      <c r="D1366" t="inlineStr">
        <is>
          <t>Roofers</t>
        </is>
      </c>
      <c r="E1366" t="n">
        <v>1330</v>
      </c>
      <c r="F1366" t="n">
        <v>49530</v>
      </c>
      <c r="G1366">
        <f>IF(OR(E1366="",F1366=""),"",E1366*F1366)</f>
        <v/>
      </c>
      <c r="H1366" s="41">
        <f>IFERROR(XLOOKUP(C1366,'DATA Wharton'!$A$2:$A$785,'DATA Wharton'!$C$2:$C$785),"")</f>
        <v/>
      </c>
      <c r="I1366">
        <f>IF(OR(G1366="",H1366=""),"",G1366)</f>
        <v/>
      </c>
      <c r="J1366">
        <f>IF(OR(I1366="",H1366=""),"",I1366*H1366)</f>
        <v/>
      </c>
      <c r="K1366">
        <f>IF(G1366="","Missing OEWS wage",IF(H1366="","Missing Wharton SOC","Matched"))</f>
        <v/>
      </c>
    </row>
    <row r="1367">
      <c r="A1367" t="inlineStr">
        <is>
          <t>31-33</t>
        </is>
      </c>
      <c r="B1367" t="inlineStr">
        <is>
          <t>Manufacturing</t>
        </is>
      </c>
      <c r="C1367" t="inlineStr">
        <is>
          <t>47-2211</t>
        </is>
      </c>
      <c r="D1367" t="inlineStr">
        <is>
          <t>Sheet Metal Workers</t>
        </is>
      </c>
      <c r="E1367" t="n">
        <v>29970</v>
      </c>
      <c r="F1367" t="n">
        <v>59100</v>
      </c>
      <c r="G1367">
        <f>IF(OR(E1367="",F1367=""),"",E1367*F1367)</f>
        <v/>
      </c>
      <c r="H1367" s="41">
        <f>IFERROR(XLOOKUP(C1367,'DATA Wharton'!$A$2:$A$785,'DATA Wharton'!$C$2:$C$785),"")</f>
        <v/>
      </c>
      <c r="I1367">
        <f>IF(OR(G1367="",H1367=""),"",G1367)</f>
        <v/>
      </c>
      <c r="J1367">
        <f>IF(OR(I1367="",H1367=""),"",I1367*H1367)</f>
        <v/>
      </c>
      <c r="K1367">
        <f>IF(G1367="","Missing OEWS wage",IF(H1367="","Missing Wharton SOC","Matched"))</f>
        <v/>
      </c>
    </row>
    <row r="1368">
      <c r="A1368" t="inlineStr">
        <is>
          <t>31-33</t>
        </is>
      </c>
      <c r="B1368" t="inlineStr">
        <is>
          <t>Manufacturing</t>
        </is>
      </c>
      <c r="C1368" t="inlineStr">
        <is>
          <t>47-2221</t>
        </is>
      </c>
      <c r="D1368" t="inlineStr">
        <is>
          <t>Structural Iron and Steel Workers</t>
        </is>
      </c>
      <c r="E1368" t="n">
        <v>7080</v>
      </c>
      <c r="F1368" t="n">
        <v>65940</v>
      </c>
      <c r="G1368">
        <f>IF(OR(E1368="",F1368=""),"",E1368*F1368)</f>
        <v/>
      </c>
      <c r="H1368" s="41">
        <f>IFERROR(XLOOKUP(C1368,'DATA Wharton'!$A$2:$A$785,'DATA Wharton'!$C$2:$C$785),"")</f>
        <v/>
      </c>
      <c r="I1368">
        <f>IF(OR(G1368="",H1368=""),"",G1368)</f>
        <v/>
      </c>
      <c r="J1368">
        <f>IF(OR(I1368="",H1368=""),"",I1368*H1368)</f>
        <v/>
      </c>
      <c r="K1368">
        <f>IF(G1368="","Missing OEWS wage",IF(H1368="","Missing Wharton SOC","Matched"))</f>
        <v/>
      </c>
    </row>
    <row r="1369">
      <c r="A1369" t="inlineStr">
        <is>
          <t>31-33</t>
        </is>
      </c>
      <c r="B1369" t="inlineStr">
        <is>
          <t>Manufacturing</t>
        </is>
      </c>
      <c r="C1369" t="inlineStr">
        <is>
          <t>47-2231</t>
        </is>
      </c>
      <c r="D1369" t="inlineStr">
        <is>
          <t>Solar Photovoltaic Installers</t>
        </is>
      </c>
      <c r="E1369" t="n">
        <v>40</v>
      </c>
      <c r="F1369" t="n">
        <v>80240</v>
      </c>
      <c r="G1369">
        <f>IF(OR(E1369="",F1369=""),"",E1369*F1369)</f>
        <v/>
      </c>
      <c r="H1369" s="41">
        <f>IFERROR(XLOOKUP(C1369,'DATA Wharton'!$A$2:$A$785,'DATA Wharton'!$C$2:$C$785),"")</f>
        <v/>
      </c>
      <c r="I1369">
        <f>IF(OR(G1369="",H1369=""),"",G1369)</f>
        <v/>
      </c>
      <c r="J1369">
        <f>IF(OR(I1369="",H1369=""),"",I1369*H1369)</f>
        <v/>
      </c>
      <c r="K1369">
        <f>IF(G1369="","Missing OEWS wage",IF(H1369="","Missing Wharton SOC","Matched"))</f>
        <v/>
      </c>
    </row>
    <row r="1370">
      <c r="A1370" t="inlineStr">
        <is>
          <t>31-33</t>
        </is>
      </c>
      <c r="B1370" t="inlineStr">
        <is>
          <t>Manufacturing</t>
        </is>
      </c>
      <c r="C1370" t="inlineStr">
        <is>
          <t>47-3011</t>
        </is>
      </c>
      <c r="D1370" t="inlineStr">
        <is>
          <t>Helpers--Brickmasons, Blockmasons, Stonemasons, and Tile and Marble Setters</t>
        </is>
      </c>
      <c r="E1370" t="n">
        <v>220</v>
      </c>
      <c r="F1370" t="n">
        <v>43320</v>
      </c>
      <c r="G1370">
        <f>IF(OR(E1370="",F1370=""),"",E1370*F1370)</f>
        <v/>
      </c>
      <c r="H1370" s="41">
        <f>IFERROR(XLOOKUP(C1370,'DATA Wharton'!$A$2:$A$785,'DATA Wharton'!$C$2:$C$785),"")</f>
        <v/>
      </c>
      <c r="I1370">
        <f>IF(OR(G1370="",H1370=""),"",G1370)</f>
        <v/>
      </c>
      <c r="J1370">
        <f>IF(OR(I1370="",H1370=""),"",I1370*H1370)</f>
        <v/>
      </c>
      <c r="K1370">
        <f>IF(G1370="","Missing OEWS wage",IF(H1370="","Missing Wharton SOC","Matched"))</f>
        <v/>
      </c>
    </row>
    <row r="1371">
      <c r="A1371" t="inlineStr">
        <is>
          <t>31-33</t>
        </is>
      </c>
      <c r="B1371" t="inlineStr">
        <is>
          <t>Manufacturing</t>
        </is>
      </c>
      <c r="C1371" t="inlineStr">
        <is>
          <t>47-3012</t>
        </is>
      </c>
      <c r="D1371" t="inlineStr">
        <is>
          <t>Helpers--Carpenters</t>
        </is>
      </c>
      <c r="E1371" t="n">
        <v>710</v>
      </c>
      <c r="F1371" t="n">
        <v>39500</v>
      </c>
      <c r="G1371">
        <f>IF(OR(E1371="",F1371=""),"",E1371*F1371)</f>
        <v/>
      </c>
      <c r="H1371" s="41">
        <f>IFERROR(XLOOKUP(C1371,'DATA Wharton'!$A$2:$A$785,'DATA Wharton'!$C$2:$C$785),"")</f>
        <v/>
      </c>
      <c r="I1371">
        <f>IF(OR(G1371="",H1371=""),"",G1371)</f>
        <v/>
      </c>
      <c r="J1371">
        <f>IF(OR(I1371="",H1371=""),"",I1371*H1371)</f>
        <v/>
      </c>
      <c r="K1371">
        <f>IF(G1371="","Missing OEWS wage",IF(H1371="","Missing Wharton SOC","Matched"))</f>
        <v/>
      </c>
    </row>
    <row r="1372">
      <c r="A1372" t="inlineStr">
        <is>
          <t>31-33</t>
        </is>
      </c>
      <c r="B1372" t="inlineStr">
        <is>
          <t>Manufacturing</t>
        </is>
      </c>
      <c r="C1372" t="inlineStr">
        <is>
          <t>47-3013</t>
        </is>
      </c>
      <c r="D1372" t="inlineStr">
        <is>
          <t>Helpers--Electricians</t>
        </is>
      </c>
      <c r="E1372" t="n">
        <v>560</v>
      </c>
      <c r="F1372" t="n">
        <v>50180</v>
      </c>
      <c r="G1372">
        <f>IF(OR(E1372="",F1372=""),"",E1372*F1372)</f>
        <v/>
      </c>
      <c r="H1372" s="41">
        <f>IFERROR(XLOOKUP(C1372,'DATA Wharton'!$A$2:$A$785,'DATA Wharton'!$C$2:$C$785),"")</f>
        <v/>
      </c>
      <c r="I1372">
        <f>IF(OR(G1372="",H1372=""),"",G1372)</f>
        <v/>
      </c>
      <c r="J1372">
        <f>IF(OR(I1372="",H1372=""),"",I1372*H1372)</f>
        <v/>
      </c>
      <c r="K1372">
        <f>IF(G1372="","Missing OEWS wage",IF(H1372="","Missing Wharton SOC","Matched"))</f>
        <v/>
      </c>
    </row>
    <row r="1373">
      <c r="A1373" t="inlineStr">
        <is>
          <t>31-33</t>
        </is>
      </c>
      <c r="B1373" t="inlineStr">
        <is>
          <t>Manufacturing</t>
        </is>
      </c>
      <c r="C1373" t="inlineStr">
        <is>
          <t>47-3014</t>
        </is>
      </c>
      <c r="D1373" t="inlineStr">
        <is>
          <t>Helpers--Painters, Paperhangers, Plasterers, and Stucco Masons</t>
        </is>
      </c>
      <c r="E1373" t="n">
        <v>40</v>
      </c>
      <c r="F1373" t="n">
        <v>41880</v>
      </c>
      <c r="G1373">
        <f>IF(OR(E1373="",F1373=""),"",E1373*F1373)</f>
        <v/>
      </c>
      <c r="H1373" s="41">
        <f>IFERROR(XLOOKUP(C1373,'DATA Wharton'!$A$2:$A$785,'DATA Wharton'!$C$2:$C$785),"")</f>
        <v/>
      </c>
      <c r="I1373">
        <f>IF(OR(G1373="",H1373=""),"",G1373)</f>
        <v/>
      </c>
      <c r="J1373">
        <f>IF(OR(I1373="",H1373=""),"",I1373*H1373)</f>
        <v/>
      </c>
      <c r="K1373">
        <f>IF(G1373="","Missing OEWS wage",IF(H1373="","Missing Wharton SOC","Matched"))</f>
        <v/>
      </c>
    </row>
    <row r="1374">
      <c r="A1374" t="inlineStr">
        <is>
          <t>31-33</t>
        </is>
      </c>
      <c r="B1374" t="inlineStr">
        <is>
          <t>Manufacturing</t>
        </is>
      </c>
      <c r="C1374" t="inlineStr">
        <is>
          <t>47-3015</t>
        </is>
      </c>
      <c r="D1374" t="inlineStr">
        <is>
          <t>Helpers--Pipelayers, Plumbers, Pipefitters, and Steamfitters</t>
        </is>
      </c>
      <c r="E1374" t="n">
        <v>140</v>
      </c>
      <c r="F1374" t="n">
        <v>41510</v>
      </c>
      <c r="G1374">
        <f>IF(OR(E1374="",F1374=""),"",E1374*F1374)</f>
        <v/>
      </c>
      <c r="H1374" s="41">
        <f>IFERROR(XLOOKUP(C1374,'DATA Wharton'!$A$2:$A$785,'DATA Wharton'!$C$2:$C$785),"")</f>
        <v/>
      </c>
      <c r="I1374">
        <f>IF(OR(G1374="",H1374=""),"",G1374)</f>
        <v/>
      </c>
      <c r="J1374">
        <f>IF(OR(I1374="",H1374=""),"",I1374*H1374)</f>
        <v/>
      </c>
      <c r="K1374">
        <f>IF(G1374="","Missing OEWS wage",IF(H1374="","Missing Wharton SOC","Matched"))</f>
        <v/>
      </c>
    </row>
    <row r="1375">
      <c r="A1375" t="inlineStr">
        <is>
          <t>31-33</t>
        </is>
      </c>
      <c r="B1375" t="inlineStr">
        <is>
          <t>Manufacturing</t>
        </is>
      </c>
      <c r="C1375" t="inlineStr">
        <is>
          <t>47-3019</t>
        </is>
      </c>
      <c r="D1375" t="inlineStr">
        <is>
          <t>Helpers, Construction Trades, All Other</t>
        </is>
      </c>
      <c r="E1375" t="n">
        <v>730</v>
      </c>
      <c r="F1375" t="n">
        <v>39660</v>
      </c>
      <c r="G1375">
        <f>IF(OR(E1375="",F1375=""),"",E1375*F1375)</f>
        <v/>
      </c>
      <c r="H1375" s="41">
        <f>IFERROR(XLOOKUP(C1375,'DATA Wharton'!$A$2:$A$785,'DATA Wharton'!$C$2:$C$785),"")</f>
        <v/>
      </c>
      <c r="I1375">
        <f>IF(OR(G1375="",H1375=""),"",G1375)</f>
        <v/>
      </c>
      <c r="J1375">
        <f>IF(OR(I1375="",H1375=""),"",I1375*H1375)</f>
        <v/>
      </c>
      <c r="K1375">
        <f>IF(G1375="","Missing OEWS wage",IF(H1375="","Missing Wharton SOC","Matched"))</f>
        <v/>
      </c>
    </row>
    <row r="1376">
      <c r="A1376" t="inlineStr">
        <is>
          <t>31-33</t>
        </is>
      </c>
      <c r="B1376" t="inlineStr">
        <is>
          <t>Manufacturing</t>
        </is>
      </c>
      <c r="C1376" t="inlineStr">
        <is>
          <t>47-4011</t>
        </is>
      </c>
      <c r="D1376" t="inlineStr">
        <is>
          <t>Construction and Building Inspectors</t>
        </is>
      </c>
      <c r="E1376" t="n">
        <v>240</v>
      </c>
      <c r="F1376" t="n">
        <v>68090</v>
      </c>
      <c r="G1376">
        <f>IF(OR(E1376="",F1376=""),"",E1376*F1376)</f>
        <v/>
      </c>
      <c r="H1376" s="41">
        <f>IFERROR(XLOOKUP(C1376,'DATA Wharton'!$A$2:$A$785,'DATA Wharton'!$C$2:$C$785),"")</f>
        <v/>
      </c>
      <c r="I1376">
        <f>IF(OR(G1376="",H1376=""),"",G1376)</f>
        <v/>
      </c>
      <c r="J1376">
        <f>IF(OR(I1376="",H1376=""),"",I1376*H1376)</f>
        <v/>
      </c>
      <c r="K1376">
        <f>IF(G1376="","Missing OEWS wage",IF(H1376="","Missing Wharton SOC","Matched"))</f>
        <v/>
      </c>
    </row>
    <row r="1377">
      <c r="A1377" t="inlineStr">
        <is>
          <t>31-33</t>
        </is>
      </c>
      <c r="B1377" t="inlineStr">
        <is>
          <t>Manufacturing</t>
        </is>
      </c>
      <c r="C1377" t="inlineStr">
        <is>
          <t>47-4021</t>
        </is>
      </c>
      <c r="D1377" t="inlineStr">
        <is>
          <t>Elevator and Escalator Installers and Repairers</t>
        </is>
      </c>
      <c r="E1377" t="n">
        <v>1050</v>
      </c>
      <c r="F1377" t="n">
        <v>106560</v>
      </c>
      <c r="G1377">
        <f>IF(OR(E1377="",F1377=""),"",E1377*F1377)</f>
        <v/>
      </c>
      <c r="H1377" s="41">
        <f>IFERROR(XLOOKUP(C1377,'DATA Wharton'!$A$2:$A$785,'DATA Wharton'!$C$2:$C$785),"")</f>
        <v/>
      </c>
      <c r="I1377">
        <f>IF(OR(G1377="",H1377=""),"",G1377)</f>
        <v/>
      </c>
      <c r="J1377">
        <f>IF(OR(I1377="",H1377=""),"",I1377*H1377)</f>
        <v/>
      </c>
      <c r="K1377">
        <f>IF(G1377="","Missing OEWS wage",IF(H1377="","Missing Wharton SOC","Matched"))</f>
        <v/>
      </c>
    </row>
    <row r="1378">
      <c r="A1378" t="inlineStr">
        <is>
          <t>31-33</t>
        </is>
      </c>
      <c r="B1378" t="inlineStr">
        <is>
          <t>Manufacturing</t>
        </is>
      </c>
      <c r="C1378" t="inlineStr">
        <is>
          <t>47-4031</t>
        </is>
      </c>
      <c r="D1378" t="inlineStr">
        <is>
          <t>Fence Erectors</t>
        </is>
      </c>
      <c r="E1378" t="n">
        <v>250</v>
      </c>
      <c r="F1378" t="n">
        <v>50120</v>
      </c>
      <c r="G1378">
        <f>IF(OR(E1378="",F1378=""),"",E1378*F1378)</f>
        <v/>
      </c>
      <c r="H1378" s="41">
        <f>IFERROR(XLOOKUP(C1378,'DATA Wharton'!$A$2:$A$785,'DATA Wharton'!$C$2:$C$785),"")</f>
        <v/>
      </c>
      <c r="I1378">
        <f>IF(OR(G1378="",H1378=""),"",G1378)</f>
        <v/>
      </c>
      <c r="J1378">
        <f>IF(OR(I1378="",H1378=""),"",I1378*H1378)</f>
        <v/>
      </c>
      <c r="K1378">
        <f>IF(G1378="","Missing OEWS wage",IF(H1378="","Missing Wharton SOC","Matched"))</f>
        <v/>
      </c>
    </row>
    <row r="1379">
      <c r="A1379" t="inlineStr">
        <is>
          <t>31-33</t>
        </is>
      </c>
      <c r="B1379" t="inlineStr">
        <is>
          <t>Manufacturing</t>
        </is>
      </c>
      <c r="C1379" t="inlineStr">
        <is>
          <t>47-4041</t>
        </is>
      </c>
      <c r="D1379" t="inlineStr">
        <is>
          <t>Hazardous Materials Removal Workers</t>
        </is>
      </c>
      <c r="E1379" t="n">
        <v>290</v>
      </c>
      <c r="F1379" t="n">
        <v>63280</v>
      </c>
      <c r="G1379">
        <f>IF(OR(E1379="",F1379=""),"",E1379*F1379)</f>
        <v/>
      </c>
      <c r="H1379" s="41">
        <f>IFERROR(XLOOKUP(C1379,'DATA Wharton'!$A$2:$A$785,'DATA Wharton'!$C$2:$C$785),"")</f>
        <v/>
      </c>
      <c r="I1379">
        <f>IF(OR(G1379="",H1379=""),"",G1379)</f>
        <v/>
      </c>
      <c r="J1379">
        <f>IF(OR(I1379="",H1379=""),"",I1379*H1379)</f>
        <v/>
      </c>
      <c r="K1379">
        <f>IF(G1379="","Missing OEWS wage",IF(H1379="","Missing Wharton SOC","Matched"))</f>
        <v/>
      </c>
    </row>
    <row r="1380">
      <c r="A1380" t="inlineStr">
        <is>
          <t>31-33</t>
        </is>
      </c>
      <c r="B1380" t="inlineStr">
        <is>
          <t>Manufacturing</t>
        </is>
      </c>
      <c r="C1380" t="inlineStr">
        <is>
          <t>47-4071</t>
        </is>
      </c>
      <c r="D1380" t="inlineStr">
        <is>
          <t>Septic Tank Servicers and Sewer Pipe Cleaners</t>
        </is>
      </c>
      <c r="E1380" t="n">
        <v>100</v>
      </c>
      <c r="F1380" t="n">
        <v>54690</v>
      </c>
      <c r="G1380">
        <f>IF(OR(E1380="",F1380=""),"",E1380*F1380)</f>
        <v/>
      </c>
      <c r="H1380" s="41">
        <f>IFERROR(XLOOKUP(C1380,'DATA Wharton'!$A$2:$A$785,'DATA Wharton'!$C$2:$C$785),"")</f>
        <v/>
      </c>
      <c r="I1380">
        <f>IF(OR(G1380="",H1380=""),"",G1380)</f>
        <v/>
      </c>
      <c r="J1380">
        <f>IF(OR(I1380="",H1380=""),"",I1380*H1380)</f>
        <v/>
      </c>
      <c r="K1380">
        <f>IF(G1380="","Missing OEWS wage",IF(H1380="","Missing Wharton SOC","Matched"))</f>
        <v/>
      </c>
    </row>
    <row r="1381">
      <c r="A1381" t="inlineStr">
        <is>
          <t>31-33</t>
        </is>
      </c>
      <c r="B1381" t="inlineStr">
        <is>
          <t>Manufacturing</t>
        </is>
      </c>
      <c r="C1381" t="inlineStr">
        <is>
          <t>47-4090</t>
        </is>
      </c>
      <c r="D1381" t="inlineStr">
        <is>
          <t>Miscellaneous Construction and Related Workers</t>
        </is>
      </c>
      <c r="E1381" t="n">
        <v>1020</v>
      </c>
      <c r="F1381" t="n">
        <v>51290</v>
      </c>
      <c r="G1381">
        <f>IF(OR(E1381="",F1381=""),"",E1381*F1381)</f>
        <v/>
      </c>
      <c r="H1381" s="41">
        <f>IFERROR(XLOOKUP(C1381,'DATA Wharton'!$A$2:$A$785,'DATA Wharton'!$C$2:$C$785),"")</f>
        <v/>
      </c>
      <c r="I1381">
        <f>IF(OR(G1381="",H1381=""),"",G1381)</f>
        <v/>
      </c>
      <c r="J1381">
        <f>IF(OR(I1381="",H1381=""),"",I1381*H1381)</f>
        <v/>
      </c>
      <c r="K1381">
        <f>IF(G1381="","Missing OEWS wage",IF(H1381="","Missing Wharton SOC","Matched"))</f>
        <v/>
      </c>
    </row>
    <row r="1382">
      <c r="A1382" t="inlineStr">
        <is>
          <t>31-33</t>
        </is>
      </c>
      <c r="B1382" t="inlineStr">
        <is>
          <t>Manufacturing</t>
        </is>
      </c>
      <c r="C1382" t="inlineStr">
        <is>
          <t>47-5011</t>
        </is>
      </c>
      <c r="D1382" t="inlineStr">
        <is>
          <t>Derrick Operators, Oil and Gas</t>
        </is>
      </c>
      <c r="F1382" t="n">
        <v>50810</v>
      </c>
      <c r="G1382">
        <f>IF(OR(E1382="",F1382=""),"",E1382*F1382)</f>
        <v/>
      </c>
      <c r="H1382" s="41">
        <f>IFERROR(XLOOKUP(C1382,'DATA Wharton'!$A$2:$A$785,'DATA Wharton'!$C$2:$C$785),"")</f>
        <v/>
      </c>
      <c r="I1382">
        <f>IF(OR(G1382="",H1382=""),"",G1382)</f>
        <v/>
      </c>
      <c r="J1382">
        <f>IF(OR(I1382="",H1382=""),"",I1382*H1382)</f>
        <v/>
      </c>
      <c r="K1382">
        <f>IF(G1382="","Missing OEWS wage",IF(H1382="","Missing Wharton SOC","Matched"))</f>
        <v/>
      </c>
    </row>
    <row r="1383">
      <c r="A1383" t="inlineStr">
        <is>
          <t>31-33</t>
        </is>
      </c>
      <c r="B1383" t="inlineStr">
        <is>
          <t>Manufacturing</t>
        </is>
      </c>
      <c r="C1383" t="inlineStr">
        <is>
          <t>47-5013</t>
        </is>
      </c>
      <c r="D1383" t="inlineStr">
        <is>
          <t>Service Unit Operators, Oil and Gas</t>
        </is>
      </c>
      <c r="E1383" t="n">
        <v>620</v>
      </c>
      <c r="F1383" t="n">
        <v>55910</v>
      </c>
      <c r="G1383">
        <f>IF(OR(E1383="",F1383=""),"",E1383*F1383)</f>
        <v/>
      </c>
      <c r="H1383" s="41">
        <f>IFERROR(XLOOKUP(C1383,'DATA Wharton'!$A$2:$A$785,'DATA Wharton'!$C$2:$C$785),"")</f>
        <v/>
      </c>
      <c r="I1383">
        <f>IF(OR(G1383="",H1383=""),"",G1383)</f>
        <v/>
      </c>
      <c r="J1383">
        <f>IF(OR(I1383="",H1383=""),"",I1383*H1383)</f>
        <v/>
      </c>
      <c r="K1383">
        <f>IF(G1383="","Missing OEWS wage",IF(H1383="","Missing Wharton SOC","Matched"))</f>
        <v/>
      </c>
    </row>
    <row r="1384">
      <c r="A1384" t="inlineStr">
        <is>
          <t>31-33</t>
        </is>
      </c>
      <c r="B1384" t="inlineStr">
        <is>
          <t>Manufacturing</t>
        </is>
      </c>
      <c r="C1384" t="inlineStr">
        <is>
          <t>47-5022</t>
        </is>
      </c>
      <c r="D1384" t="inlineStr">
        <is>
          <t>Excavating and Loading Machine and Dragline Operators, Surface Mining</t>
        </is>
      </c>
      <c r="E1384" t="n">
        <v>1680</v>
      </c>
      <c r="F1384" t="n">
        <v>57820</v>
      </c>
      <c r="G1384">
        <f>IF(OR(E1384="",F1384=""),"",E1384*F1384)</f>
        <v/>
      </c>
      <c r="H1384" s="41">
        <f>IFERROR(XLOOKUP(C1384,'DATA Wharton'!$A$2:$A$785,'DATA Wharton'!$C$2:$C$785),"")</f>
        <v/>
      </c>
      <c r="I1384">
        <f>IF(OR(G1384="",H1384=""),"",G1384)</f>
        <v/>
      </c>
      <c r="J1384">
        <f>IF(OR(I1384="",H1384=""),"",I1384*H1384)</f>
        <v/>
      </c>
      <c r="K1384">
        <f>IF(G1384="","Missing OEWS wage",IF(H1384="","Missing Wharton SOC","Matched"))</f>
        <v/>
      </c>
    </row>
    <row r="1385">
      <c r="A1385" t="inlineStr">
        <is>
          <t>31-33</t>
        </is>
      </c>
      <c r="B1385" t="inlineStr">
        <is>
          <t>Manufacturing</t>
        </is>
      </c>
      <c r="C1385" t="inlineStr">
        <is>
          <t>47-5023</t>
        </is>
      </c>
      <c r="D1385" t="inlineStr">
        <is>
          <t>Earth Drillers, Except Oil and Gas</t>
        </is>
      </c>
      <c r="E1385" t="n">
        <v>60</v>
      </c>
      <c r="F1385" t="n">
        <v>55520</v>
      </c>
      <c r="G1385">
        <f>IF(OR(E1385="",F1385=""),"",E1385*F1385)</f>
        <v/>
      </c>
      <c r="H1385" s="41">
        <f>IFERROR(XLOOKUP(C1385,'DATA Wharton'!$A$2:$A$785,'DATA Wharton'!$C$2:$C$785),"")</f>
        <v/>
      </c>
      <c r="I1385">
        <f>IF(OR(G1385="",H1385=""),"",G1385)</f>
        <v/>
      </c>
      <c r="J1385">
        <f>IF(OR(I1385="",H1385=""),"",I1385*H1385)</f>
        <v/>
      </c>
      <c r="K1385">
        <f>IF(G1385="","Missing OEWS wage",IF(H1385="","Missing Wharton SOC","Matched"))</f>
        <v/>
      </c>
    </row>
    <row r="1386">
      <c r="A1386" t="inlineStr">
        <is>
          <t>31-33</t>
        </is>
      </c>
      <c r="B1386" t="inlineStr">
        <is>
          <t>Manufacturing</t>
        </is>
      </c>
      <c r="C1386" t="inlineStr">
        <is>
          <t>47-5032</t>
        </is>
      </c>
      <c r="D1386" t="inlineStr">
        <is>
          <t>Explosives Workers, Ordnance Handling Experts, and Blasters</t>
        </is>
      </c>
      <c r="E1386" t="n">
        <v>480</v>
      </c>
      <c r="F1386" t="n">
        <v>65920</v>
      </c>
      <c r="G1386">
        <f>IF(OR(E1386="",F1386=""),"",E1386*F1386)</f>
        <v/>
      </c>
      <c r="H1386" s="41">
        <f>IFERROR(XLOOKUP(C1386,'DATA Wharton'!$A$2:$A$785,'DATA Wharton'!$C$2:$C$785),"")</f>
        <v/>
      </c>
      <c r="I1386">
        <f>IF(OR(G1386="",H1386=""),"",G1386)</f>
        <v/>
      </c>
      <c r="J1386">
        <f>IF(OR(I1386="",H1386=""),"",I1386*H1386)</f>
        <v/>
      </c>
      <c r="K1386">
        <f>IF(G1386="","Missing OEWS wage",IF(H1386="","Missing Wharton SOC","Matched"))</f>
        <v/>
      </c>
    </row>
    <row r="1387">
      <c r="A1387" t="inlineStr">
        <is>
          <t>31-33</t>
        </is>
      </c>
      <c r="B1387" t="inlineStr">
        <is>
          <t>Manufacturing</t>
        </is>
      </c>
      <c r="C1387" t="inlineStr">
        <is>
          <t>47-5041</t>
        </is>
      </c>
      <c r="D1387" t="inlineStr">
        <is>
          <t>Continuous Mining Machine Operators</t>
        </is>
      </c>
      <c r="E1387" t="n">
        <v>90</v>
      </c>
      <c r="F1387" t="n">
        <v>62940</v>
      </c>
      <c r="G1387">
        <f>IF(OR(E1387="",F1387=""),"",E1387*F1387)</f>
        <v/>
      </c>
      <c r="H1387" s="41">
        <f>IFERROR(XLOOKUP(C1387,'DATA Wharton'!$A$2:$A$785,'DATA Wharton'!$C$2:$C$785),"")</f>
        <v/>
      </c>
      <c r="I1387">
        <f>IF(OR(G1387="",H1387=""),"",G1387)</f>
        <v/>
      </c>
      <c r="J1387">
        <f>IF(OR(I1387="",H1387=""),"",I1387*H1387)</f>
        <v/>
      </c>
      <c r="K1387">
        <f>IF(G1387="","Missing OEWS wage",IF(H1387="","Missing Wharton SOC","Matched"))</f>
        <v/>
      </c>
    </row>
    <row r="1388">
      <c r="A1388" t="inlineStr">
        <is>
          <t>31-33</t>
        </is>
      </c>
      <c r="B1388" t="inlineStr">
        <is>
          <t>Manufacturing</t>
        </is>
      </c>
      <c r="C1388" t="inlineStr">
        <is>
          <t>47-5044</t>
        </is>
      </c>
      <c r="D1388" t="inlineStr">
        <is>
          <t>Loading and Moving Machine Operators, Underground Mining</t>
        </is>
      </c>
      <c r="E1388" t="n">
        <v>100</v>
      </c>
      <c r="F1388" t="n">
        <v>55960</v>
      </c>
      <c r="G1388">
        <f>IF(OR(E1388="",F1388=""),"",E1388*F1388)</f>
        <v/>
      </c>
      <c r="H1388" s="41">
        <f>IFERROR(XLOOKUP(C1388,'DATA Wharton'!$A$2:$A$785,'DATA Wharton'!$C$2:$C$785),"")</f>
        <v/>
      </c>
      <c r="I1388">
        <f>IF(OR(G1388="",H1388=""),"",G1388)</f>
        <v/>
      </c>
      <c r="J1388">
        <f>IF(OR(I1388="",H1388=""),"",I1388*H1388)</f>
        <v/>
      </c>
      <c r="K1388">
        <f>IF(G1388="","Missing OEWS wage",IF(H1388="","Missing Wharton SOC","Matched"))</f>
        <v/>
      </c>
    </row>
    <row r="1389">
      <c r="A1389" t="inlineStr">
        <is>
          <t>31-33</t>
        </is>
      </c>
      <c r="B1389" t="inlineStr">
        <is>
          <t>Manufacturing</t>
        </is>
      </c>
      <c r="C1389" t="inlineStr">
        <is>
          <t>47-5051</t>
        </is>
      </c>
      <c r="D1389" t="inlineStr">
        <is>
          <t>Rock Splitters, Quarry</t>
        </is>
      </c>
      <c r="E1389" t="n">
        <v>300</v>
      </c>
      <c r="F1389" t="n">
        <v>54080</v>
      </c>
      <c r="G1389">
        <f>IF(OR(E1389="",F1389=""),"",E1389*F1389)</f>
        <v/>
      </c>
      <c r="H1389" s="41">
        <f>IFERROR(XLOOKUP(C1389,'DATA Wharton'!$A$2:$A$785,'DATA Wharton'!$C$2:$C$785),"")</f>
        <v/>
      </c>
      <c r="I1389">
        <f>IF(OR(G1389="",H1389=""),"",G1389)</f>
        <v/>
      </c>
      <c r="J1389">
        <f>IF(OR(I1389="",H1389=""),"",I1389*H1389)</f>
        <v/>
      </c>
      <c r="K1389">
        <f>IF(G1389="","Missing OEWS wage",IF(H1389="","Missing Wharton SOC","Matched"))</f>
        <v/>
      </c>
    </row>
    <row r="1390">
      <c r="A1390" t="inlineStr">
        <is>
          <t>31-33</t>
        </is>
      </c>
      <c r="B1390" t="inlineStr">
        <is>
          <t>Manufacturing</t>
        </is>
      </c>
      <c r="C1390" t="inlineStr">
        <is>
          <t>47-5071</t>
        </is>
      </c>
      <c r="D1390" t="inlineStr">
        <is>
          <t>Roustabouts, Oil and Gas</t>
        </is>
      </c>
      <c r="E1390" t="n">
        <v>370</v>
      </c>
      <c r="F1390" t="n">
        <v>53130</v>
      </c>
      <c r="G1390">
        <f>IF(OR(E1390="",F1390=""),"",E1390*F1390)</f>
        <v/>
      </c>
      <c r="H1390" s="41">
        <f>IFERROR(XLOOKUP(C1390,'DATA Wharton'!$A$2:$A$785,'DATA Wharton'!$C$2:$C$785),"")</f>
        <v/>
      </c>
      <c r="I1390">
        <f>IF(OR(G1390="",H1390=""),"",G1390)</f>
        <v/>
      </c>
      <c r="J1390">
        <f>IF(OR(I1390="",H1390=""),"",I1390*H1390)</f>
        <v/>
      </c>
      <c r="K1390">
        <f>IF(G1390="","Missing OEWS wage",IF(H1390="","Missing Wharton SOC","Matched"))</f>
        <v/>
      </c>
    </row>
    <row r="1391">
      <c r="A1391" t="inlineStr">
        <is>
          <t>31-33</t>
        </is>
      </c>
      <c r="B1391" t="inlineStr">
        <is>
          <t>Manufacturing</t>
        </is>
      </c>
      <c r="C1391" t="inlineStr">
        <is>
          <t>49-1011</t>
        </is>
      </c>
      <c r="D1391" t="inlineStr">
        <is>
          <t>First-Line Supervisors of Mechanics, Installers, and Repairers</t>
        </is>
      </c>
      <c r="E1391" t="n">
        <v>63900</v>
      </c>
      <c r="F1391" t="n">
        <v>94970</v>
      </c>
      <c r="G1391">
        <f>IF(OR(E1391="",F1391=""),"",E1391*F1391)</f>
        <v/>
      </c>
      <c r="H1391" s="41">
        <f>IFERROR(XLOOKUP(C1391,'DATA Wharton'!$A$2:$A$785,'DATA Wharton'!$C$2:$C$785),"")</f>
        <v/>
      </c>
      <c r="I1391">
        <f>IF(OR(G1391="",H1391=""),"",G1391)</f>
        <v/>
      </c>
      <c r="J1391">
        <f>IF(OR(I1391="",H1391=""),"",I1391*H1391)</f>
        <v/>
      </c>
      <c r="K1391">
        <f>IF(G1391="","Missing OEWS wage",IF(H1391="","Missing Wharton SOC","Matched"))</f>
        <v/>
      </c>
    </row>
    <row r="1392">
      <c r="A1392" t="inlineStr">
        <is>
          <t>31-33</t>
        </is>
      </c>
      <c r="B1392" t="inlineStr">
        <is>
          <t>Manufacturing</t>
        </is>
      </c>
      <c r="C1392" t="inlineStr">
        <is>
          <t>49-2011</t>
        </is>
      </c>
      <c r="D1392" t="inlineStr">
        <is>
          <t>Computer, Automated Teller, and Office Machine Repairers</t>
        </is>
      </c>
      <c r="E1392" t="n">
        <v>1240</v>
      </c>
      <c r="F1392" t="n">
        <v>59040</v>
      </c>
      <c r="G1392">
        <f>IF(OR(E1392="",F1392=""),"",E1392*F1392)</f>
        <v/>
      </c>
      <c r="H1392" s="41">
        <f>IFERROR(XLOOKUP(C1392,'DATA Wharton'!$A$2:$A$785,'DATA Wharton'!$C$2:$C$785),"")</f>
        <v/>
      </c>
      <c r="I1392">
        <f>IF(OR(G1392="",H1392=""),"",G1392)</f>
        <v/>
      </c>
      <c r="J1392">
        <f>IF(OR(I1392="",H1392=""),"",I1392*H1392)</f>
        <v/>
      </c>
      <c r="K1392">
        <f>IF(G1392="","Missing OEWS wage",IF(H1392="","Missing Wharton SOC","Matched"))</f>
        <v/>
      </c>
    </row>
    <row r="1393">
      <c r="A1393" t="inlineStr">
        <is>
          <t>31-33</t>
        </is>
      </c>
      <c r="B1393" t="inlineStr">
        <is>
          <t>Manufacturing</t>
        </is>
      </c>
      <c r="C1393" t="inlineStr">
        <is>
          <t>49-2021</t>
        </is>
      </c>
      <c r="D1393" t="inlineStr">
        <is>
          <t>Radio, Cellular, and Tower Equipment Installers and Repairers</t>
        </is>
      </c>
      <c r="E1393" t="n">
        <v>340</v>
      </c>
      <c r="F1393" t="n">
        <v>70400</v>
      </c>
      <c r="G1393">
        <f>IF(OR(E1393="",F1393=""),"",E1393*F1393)</f>
        <v/>
      </c>
      <c r="H1393" s="41">
        <f>IFERROR(XLOOKUP(C1393,'DATA Wharton'!$A$2:$A$785,'DATA Wharton'!$C$2:$C$785),"")</f>
        <v/>
      </c>
      <c r="I1393">
        <f>IF(OR(G1393="",H1393=""),"",G1393)</f>
        <v/>
      </c>
      <c r="J1393">
        <f>IF(OR(I1393="",H1393=""),"",I1393*H1393)</f>
        <v/>
      </c>
      <c r="K1393">
        <f>IF(G1393="","Missing OEWS wage",IF(H1393="","Missing Wharton SOC","Matched"))</f>
        <v/>
      </c>
    </row>
    <row r="1394">
      <c r="A1394" t="inlineStr">
        <is>
          <t>31-33</t>
        </is>
      </c>
      <c r="B1394" t="inlineStr">
        <is>
          <t>Manufacturing</t>
        </is>
      </c>
      <c r="C1394" t="inlineStr">
        <is>
          <t>49-2022</t>
        </is>
      </c>
      <c r="D1394" t="inlineStr">
        <is>
          <t>Telecommunications Equipment Installers and Repairers, Except Line Installers</t>
        </is>
      </c>
      <c r="E1394" t="n">
        <v>170</v>
      </c>
      <c r="F1394" t="n">
        <v>62690</v>
      </c>
      <c r="G1394">
        <f>IF(OR(E1394="",F1394=""),"",E1394*F1394)</f>
        <v/>
      </c>
      <c r="H1394" s="41">
        <f>IFERROR(XLOOKUP(C1394,'DATA Wharton'!$A$2:$A$785,'DATA Wharton'!$C$2:$C$785),"")</f>
        <v/>
      </c>
      <c r="I1394">
        <f>IF(OR(G1394="",H1394=""),"",G1394)</f>
        <v/>
      </c>
      <c r="J1394">
        <f>IF(OR(I1394="",H1394=""),"",I1394*H1394)</f>
        <v/>
      </c>
      <c r="K1394">
        <f>IF(G1394="","Missing OEWS wage",IF(H1394="","Missing Wharton SOC","Matched"))</f>
        <v/>
      </c>
    </row>
    <row r="1395">
      <c r="A1395" t="inlineStr">
        <is>
          <t>31-33</t>
        </is>
      </c>
      <c r="B1395" t="inlineStr">
        <is>
          <t>Manufacturing</t>
        </is>
      </c>
      <c r="C1395" t="inlineStr">
        <is>
          <t>49-2091</t>
        </is>
      </c>
      <c r="D1395" t="inlineStr">
        <is>
          <t>Avionics Technicians</t>
        </is>
      </c>
      <c r="E1395" t="n">
        <v>7420</v>
      </c>
      <c r="F1395" t="n">
        <v>91260</v>
      </c>
      <c r="G1395">
        <f>IF(OR(E1395="",F1395=""),"",E1395*F1395)</f>
        <v/>
      </c>
      <c r="H1395" s="41">
        <f>IFERROR(XLOOKUP(C1395,'DATA Wharton'!$A$2:$A$785,'DATA Wharton'!$C$2:$C$785),"")</f>
        <v/>
      </c>
      <c r="I1395">
        <f>IF(OR(G1395="",H1395=""),"",G1395)</f>
        <v/>
      </c>
      <c r="J1395">
        <f>IF(OR(I1395="",H1395=""),"",I1395*H1395)</f>
        <v/>
      </c>
      <c r="K1395">
        <f>IF(G1395="","Missing OEWS wage",IF(H1395="","Missing Wharton SOC","Matched"))</f>
        <v/>
      </c>
    </row>
    <row r="1396">
      <c r="A1396" t="inlineStr">
        <is>
          <t>31-33</t>
        </is>
      </c>
      <c r="B1396" t="inlineStr">
        <is>
          <t>Manufacturing</t>
        </is>
      </c>
      <c r="C1396" t="inlineStr">
        <is>
          <t>49-2092</t>
        </is>
      </c>
      <c r="D1396" t="inlineStr">
        <is>
          <t>Electric Motor, Power Tool, and Related Repairers</t>
        </is>
      </c>
      <c r="E1396" t="n">
        <v>2150</v>
      </c>
      <c r="F1396" t="n">
        <v>55790</v>
      </c>
      <c r="G1396">
        <f>IF(OR(E1396="",F1396=""),"",E1396*F1396)</f>
        <v/>
      </c>
      <c r="H1396" s="41">
        <f>IFERROR(XLOOKUP(C1396,'DATA Wharton'!$A$2:$A$785,'DATA Wharton'!$C$2:$C$785),"")</f>
        <v/>
      </c>
      <c r="I1396">
        <f>IF(OR(G1396="",H1396=""),"",G1396)</f>
        <v/>
      </c>
      <c r="J1396">
        <f>IF(OR(I1396="",H1396=""),"",I1396*H1396)</f>
        <v/>
      </c>
      <c r="K1396">
        <f>IF(G1396="","Missing OEWS wage",IF(H1396="","Missing Wharton SOC","Matched"))</f>
        <v/>
      </c>
    </row>
    <row r="1397">
      <c r="A1397" t="inlineStr">
        <is>
          <t>31-33</t>
        </is>
      </c>
      <c r="B1397" t="inlineStr">
        <is>
          <t>Manufacturing</t>
        </is>
      </c>
      <c r="C1397" t="inlineStr">
        <is>
          <t>49-2093</t>
        </is>
      </c>
      <c r="D1397" t="inlineStr">
        <is>
          <t>Electrical and Electronics Installers and Repairers, Transportation Equipment</t>
        </is>
      </c>
      <c r="E1397" t="n">
        <v>550</v>
      </c>
      <c r="F1397" t="n">
        <v>63560</v>
      </c>
      <c r="G1397">
        <f>IF(OR(E1397="",F1397=""),"",E1397*F1397)</f>
        <v/>
      </c>
      <c r="H1397" s="41">
        <f>IFERROR(XLOOKUP(C1397,'DATA Wharton'!$A$2:$A$785,'DATA Wharton'!$C$2:$C$785),"")</f>
        <v/>
      </c>
      <c r="I1397">
        <f>IF(OR(G1397="",H1397=""),"",G1397)</f>
        <v/>
      </c>
      <c r="J1397">
        <f>IF(OR(I1397="",H1397=""),"",I1397*H1397)</f>
        <v/>
      </c>
      <c r="K1397">
        <f>IF(G1397="","Missing OEWS wage",IF(H1397="","Missing Wharton SOC","Matched"))</f>
        <v/>
      </c>
    </row>
    <row r="1398">
      <c r="A1398" t="inlineStr">
        <is>
          <t>31-33</t>
        </is>
      </c>
      <c r="B1398" t="inlineStr">
        <is>
          <t>Manufacturing</t>
        </is>
      </c>
      <c r="C1398" t="inlineStr">
        <is>
          <t>49-2094</t>
        </is>
      </c>
      <c r="D1398" t="inlineStr">
        <is>
          <t>Electrical and Electronics Repairers, Commercial and Industrial Equipment</t>
        </is>
      </c>
      <c r="E1398" t="n">
        <v>15560</v>
      </c>
      <c r="F1398" t="n">
        <v>79910</v>
      </c>
      <c r="G1398">
        <f>IF(OR(E1398="",F1398=""),"",E1398*F1398)</f>
        <v/>
      </c>
      <c r="H1398" s="41">
        <f>IFERROR(XLOOKUP(C1398,'DATA Wharton'!$A$2:$A$785,'DATA Wharton'!$C$2:$C$785),"")</f>
        <v/>
      </c>
      <c r="I1398">
        <f>IF(OR(G1398="",H1398=""),"",G1398)</f>
        <v/>
      </c>
      <c r="J1398">
        <f>IF(OR(I1398="",H1398=""),"",I1398*H1398)</f>
        <v/>
      </c>
      <c r="K1398">
        <f>IF(G1398="","Missing OEWS wage",IF(H1398="","Missing Wharton SOC","Matched"))</f>
        <v/>
      </c>
    </row>
    <row r="1399">
      <c r="A1399" t="inlineStr">
        <is>
          <t>31-33</t>
        </is>
      </c>
      <c r="B1399" t="inlineStr">
        <is>
          <t>Manufacturing</t>
        </is>
      </c>
      <c r="C1399" t="inlineStr">
        <is>
          <t>49-2095</t>
        </is>
      </c>
      <c r="D1399" t="inlineStr">
        <is>
          <t>Electrical and Electronics Repairers, Powerhouse, Substation, and Relay</t>
        </is>
      </c>
      <c r="E1399" t="n">
        <v>180</v>
      </c>
      <c r="F1399" t="n">
        <v>73930</v>
      </c>
      <c r="G1399">
        <f>IF(OR(E1399="",F1399=""),"",E1399*F1399)</f>
        <v/>
      </c>
      <c r="H1399" s="41">
        <f>IFERROR(XLOOKUP(C1399,'DATA Wharton'!$A$2:$A$785,'DATA Wharton'!$C$2:$C$785),"")</f>
        <v/>
      </c>
      <c r="I1399">
        <f>IF(OR(G1399="",H1399=""),"",G1399)</f>
        <v/>
      </c>
      <c r="J1399">
        <f>IF(OR(I1399="",H1399=""),"",I1399*H1399)</f>
        <v/>
      </c>
      <c r="K1399">
        <f>IF(G1399="","Missing OEWS wage",IF(H1399="","Missing Wharton SOC","Matched"))</f>
        <v/>
      </c>
    </row>
    <row r="1400">
      <c r="A1400" t="inlineStr">
        <is>
          <t>31-33</t>
        </is>
      </c>
      <c r="B1400" t="inlineStr">
        <is>
          <t>Manufacturing</t>
        </is>
      </c>
      <c r="C1400" t="inlineStr">
        <is>
          <t>49-2096</t>
        </is>
      </c>
      <c r="D1400" t="inlineStr">
        <is>
          <t>Electronic Equipment Installers and Repairers, Motor Vehicles</t>
        </is>
      </c>
      <c r="E1400" t="n">
        <v>1300</v>
      </c>
      <c r="F1400" t="n">
        <v>57710</v>
      </c>
      <c r="G1400">
        <f>IF(OR(E1400="",F1400=""),"",E1400*F1400)</f>
        <v/>
      </c>
      <c r="H1400" s="41">
        <f>IFERROR(XLOOKUP(C1400,'DATA Wharton'!$A$2:$A$785,'DATA Wharton'!$C$2:$C$785),"")</f>
        <v/>
      </c>
      <c r="I1400">
        <f>IF(OR(G1400="",H1400=""),"",G1400)</f>
        <v/>
      </c>
      <c r="J1400">
        <f>IF(OR(I1400="",H1400=""),"",I1400*H1400)</f>
        <v/>
      </c>
      <c r="K1400">
        <f>IF(G1400="","Missing OEWS wage",IF(H1400="","Missing Wharton SOC","Matched"))</f>
        <v/>
      </c>
    </row>
    <row r="1401">
      <c r="A1401" t="inlineStr">
        <is>
          <t>31-33</t>
        </is>
      </c>
      <c r="B1401" t="inlineStr">
        <is>
          <t>Manufacturing</t>
        </is>
      </c>
      <c r="C1401" t="inlineStr">
        <is>
          <t>49-2097</t>
        </is>
      </c>
      <c r="D1401" t="inlineStr">
        <is>
          <t>Audiovisual Equipment Installers and Repairers</t>
        </is>
      </c>
      <c r="E1401" t="n">
        <v>400</v>
      </c>
      <c r="F1401" t="n">
        <v>59760</v>
      </c>
      <c r="G1401">
        <f>IF(OR(E1401="",F1401=""),"",E1401*F1401)</f>
        <v/>
      </c>
      <c r="H1401" s="41">
        <f>IFERROR(XLOOKUP(C1401,'DATA Wharton'!$A$2:$A$785,'DATA Wharton'!$C$2:$C$785),"")</f>
        <v/>
      </c>
      <c r="I1401">
        <f>IF(OR(G1401="",H1401=""),"",G1401)</f>
        <v/>
      </c>
      <c r="J1401">
        <f>IF(OR(I1401="",H1401=""),"",I1401*H1401)</f>
        <v/>
      </c>
      <c r="K1401">
        <f>IF(G1401="","Missing OEWS wage",IF(H1401="","Missing Wharton SOC","Matched"))</f>
        <v/>
      </c>
    </row>
    <row r="1402">
      <c r="A1402" t="inlineStr">
        <is>
          <t>31-33</t>
        </is>
      </c>
      <c r="B1402" t="inlineStr">
        <is>
          <t>Manufacturing</t>
        </is>
      </c>
      <c r="C1402" t="inlineStr">
        <is>
          <t>49-2098</t>
        </is>
      </c>
      <c r="D1402" t="inlineStr">
        <is>
          <t>Security and Fire Alarm Systems Installers</t>
        </is>
      </c>
      <c r="E1402" t="n">
        <v>210</v>
      </c>
      <c r="F1402" t="n">
        <v>77580</v>
      </c>
      <c r="G1402">
        <f>IF(OR(E1402="",F1402=""),"",E1402*F1402)</f>
        <v/>
      </c>
      <c r="H1402" s="41">
        <f>IFERROR(XLOOKUP(C1402,'DATA Wharton'!$A$2:$A$785,'DATA Wharton'!$C$2:$C$785),"")</f>
        <v/>
      </c>
      <c r="I1402">
        <f>IF(OR(G1402="",H1402=""),"",G1402)</f>
        <v/>
      </c>
      <c r="J1402">
        <f>IF(OR(I1402="",H1402=""),"",I1402*H1402)</f>
        <v/>
      </c>
      <c r="K1402">
        <f>IF(G1402="","Missing OEWS wage",IF(H1402="","Missing Wharton SOC","Matched"))</f>
        <v/>
      </c>
    </row>
    <row r="1403">
      <c r="A1403" t="inlineStr">
        <is>
          <t>31-33</t>
        </is>
      </c>
      <c r="B1403" t="inlineStr">
        <is>
          <t>Manufacturing</t>
        </is>
      </c>
      <c r="C1403" t="inlineStr">
        <is>
          <t>49-3011</t>
        </is>
      </c>
      <c r="D1403" t="inlineStr">
        <is>
          <t>Aircraft Mechanics and Service Technicians</t>
        </is>
      </c>
      <c r="E1403" t="n">
        <v>25990</v>
      </c>
      <c r="F1403" t="n">
        <v>82620</v>
      </c>
      <c r="G1403">
        <f>IF(OR(E1403="",F1403=""),"",E1403*F1403)</f>
        <v/>
      </c>
      <c r="H1403" s="41">
        <f>IFERROR(XLOOKUP(C1403,'DATA Wharton'!$A$2:$A$785,'DATA Wharton'!$C$2:$C$785),"")</f>
        <v/>
      </c>
      <c r="I1403">
        <f>IF(OR(G1403="",H1403=""),"",G1403)</f>
        <v/>
      </c>
      <c r="J1403">
        <f>IF(OR(I1403="",H1403=""),"",I1403*H1403)</f>
        <v/>
      </c>
      <c r="K1403">
        <f>IF(G1403="","Missing OEWS wage",IF(H1403="","Missing Wharton SOC","Matched"))</f>
        <v/>
      </c>
    </row>
    <row r="1404">
      <c r="A1404" t="inlineStr">
        <is>
          <t>31-33</t>
        </is>
      </c>
      <c r="B1404" t="inlineStr">
        <is>
          <t>Manufacturing</t>
        </is>
      </c>
      <c r="C1404" t="inlineStr">
        <is>
          <t>49-3021</t>
        </is>
      </c>
      <c r="D1404" t="inlineStr">
        <is>
          <t>Automotive Body and Related Repairers</t>
        </is>
      </c>
      <c r="E1404" t="n">
        <v>4240</v>
      </c>
      <c r="F1404" t="n">
        <v>64690</v>
      </c>
      <c r="G1404">
        <f>IF(OR(E1404="",F1404=""),"",E1404*F1404)</f>
        <v/>
      </c>
      <c r="H1404" s="41">
        <f>IFERROR(XLOOKUP(C1404,'DATA Wharton'!$A$2:$A$785,'DATA Wharton'!$C$2:$C$785),"")</f>
        <v/>
      </c>
      <c r="I1404">
        <f>IF(OR(G1404="",H1404=""),"",G1404)</f>
        <v/>
      </c>
      <c r="J1404">
        <f>IF(OR(I1404="",H1404=""),"",I1404*H1404)</f>
        <v/>
      </c>
      <c r="K1404">
        <f>IF(G1404="","Missing OEWS wage",IF(H1404="","Missing Wharton SOC","Matched"))</f>
        <v/>
      </c>
    </row>
    <row r="1405">
      <c r="A1405" t="inlineStr">
        <is>
          <t>31-33</t>
        </is>
      </c>
      <c r="B1405" t="inlineStr">
        <is>
          <t>Manufacturing</t>
        </is>
      </c>
      <c r="C1405" t="inlineStr">
        <is>
          <t>49-3023</t>
        </is>
      </c>
      <c r="D1405" t="inlineStr">
        <is>
          <t>Automotive Service Technicians and Mechanics</t>
        </is>
      </c>
      <c r="E1405" t="n">
        <v>4320</v>
      </c>
      <c r="F1405" t="n">
        <v>57510</v>
      </c>
      <c r="G1405">
        <f>IF(OR(E1405="",F1405=""),"",E1405*F1405)</f>
        <v/>
      </c>
      <c r="H1405" s="41">
        <f>IFERROR(XLOOKUP(C1405,'DATA Wharton'!$A$2:$A$785,'DATA Wharton'!$C$2:$C$785),"")</f>
        <v/>
      </c>
      <c r="I1405">
        <f>IF(OR(G1405="",H1405=""),"",G1405)</f>
        <v/>
      </c>
      <c r="J1405">
        <f>IF(OR(I1405="",H1405=""),"",I1405*H1405)</f>
        <v/>
      </c>
      <c r="K1405">
        <f>IF(G1405="","Missing OEWS wage",IF(H1405="","Missing Wharton SOC","Matched"))</f>
        <v/>
      </c>
    </row>
    <row r="1406">
      <c r="A1406" t="inlineStr">
        <is>
          <t>31-33</t>
        </is>
      </c>
      <c r="B1406" t="inlineStr">
        <is>
          <t>Manufacturing</t>
        </is>
      </c>
      <c r="C1406" t="inlineStr">
        <is>
          <t>49-3031</t>
        </is>
      </c>
      <c r="D1406" t="inlineStr">
        <is>
          <t>Bus and Truck Mechanics and Diesel Engine Specialists</t>
        </is>
      </c>
      <c r="E1406" t="n">
        <v>15390</v>
      </c>
      <c r="F1406" t="n">
        <v>65270</v>
      </c>
      <c r="G1406">
        <f>IF(OR(E1406="",F1406=""),"",E1406*F1406)</f>
        <v/>
      </c>
      <c r="H1406" s="41">
        <f>IFERROR(XLOOKUP(C1406,'DATA Wharton'!$A$2:$A$785,'DATA Wharton'!$C$2:$C$785),"")</f>
        <v/>
      </c>
      <c r="I1406">
        <f>IF(OR(G1406="",H1406=""),"",G1406)</f>
        <v/>
      </c>
      <c r="J1406">
        <f>IF(OR(I1406="",H1406=""),"",I1406*H1406)</f>
        <v/>
      </c>
      <c r="K1406">
        <f>IF(G1406="","Missing OEWS wage",IF(H1406="","Missing Wharton SOC","Matched"))</f>
        <v/>
      </c>
    </row>
    <row r="1407">
      <c r="A1407" t="inlineStr">
        <is>
          <t>31-33</t>
        </is>
      </c>
      <c r="B1407" t="inlineStr">
        <is>
          <t>Manufacturing</t>
        </is>
      </c>
      <c r="C1407" t="inlineStr">
        <is>
          <t>49-3041</t>
        </is>
      </c>
      <c r="D1407" t="inlineStr">
        <is>
          <t>Farm Equipment Mechanics and Service Technicians</t>
        </is>
      </c>
      <c r="E1407" t="n">
        <v>1470</v>
      </c>
      <c r="F1407" t="n">
        <v>57640</v>
      </c>
      <c r="G1407">
        <f>IF(OR(E1407="",F1407=""),"",E1407*F1407)</f>
        <v/>
      </c>
      <c r="H1407" s="41">
        <f>IFERROR(XLOOKUP(C1407,'DATA Wharton'!$A$2:$A$785,'DATA Wharton'!$C$2:$C$785),"")</f>
        <v/>
      </c>
      <c r="I1407">
        <f>IF(OR(G1407="",H1407=""),"",G1407)</f>
        <v/>
      </c>
      <c r="J1407">
        <f>IF(OR(I1407="",H1407=""),"",I1407*H1407)</f>
        <v/>
      </c>
      <c r="K1407">
        <f>IF(G1407="","Missing OEWS wage",IF(H1407="","Missing Wharton SOC","Matched"))</f>
        <v/>
      </c>
    </row>
    <row r="1408">
      <c r="A1408" t="inlineStr">
        <is>
          <t>31-33</t>
        </is>
      </c>
      <c r="B1408" t="inlineStr">
        <is>
          <t>Manufacturing</t>
        </is>
      </c>
      <c r="C1408" t="inlineStr">
        <is>
          <t>49-3042</t>
        </is>
      </c>
      <c r="D1408" t="inlineStr">
        <is>
          <t>Mobile Heavy Equipment Mechanics, Except Engines</t>
        </is>
      </c>
      <c r="E1408" t="n">
        <v>6690</v>
      </c>
      <c r="F1408" t="n">
        <v>68080</v>
      </c>
      <c r="G1408">
        <f>IF(OR(E1408="",F1408=""),"",E1408*F1408)</f>
        <v/>
      </c>
      <c r="H1408" s="41">
        <f>IFERROR(XLOOKUP(C1408,'DATA Wharton'!$A$2:$A$785,'DATA Wharton'!$C$2:$C$785),"")</f>
        <v/>
      </c>
      <c r="I1408">
        <f>IF(OR(G1408="",H1408=""),"",G1408)</f>
        <v/>
      </c>
      <c r="J1408">
        <f>IF(OR(I1408="",H1408=""),"",I1408*H1408)</f>
        <v/>
      </c>
      <c r="K1408">
        <f>IF(G1408="","Missing OEWS wage",IF(H1408="","Missing Wharton SOC","Matched"))</f>
        <v/>
      </c>
    </row>
    <row r="1409">
      <c r="A1409" t="inlineStr">
        <is>
          <t>31-33</t>
        </is>
      </c>
      <c r="B1409" t="inlineStr">
        <is>
          <t>Manufacturing</t>
        </is>
      </c>
      <c r="C1409" t="inlineStr">
        <is>
          <t>49-3043</t>
        </is>
      </c>
      <c r="D1409" t="inlineStr">
        <is>
          <t>Rail Car Repairers</t>
        </is>
      </c>
      <c r="E1409" t="n">
        <v>720</v>
      </c>
      <c r="F1409" t="n">
        <v>53540</v>
      </c>
      <c r="G1409">
        <f>IF(OR(E1409="",F1409=""),"",E1409*F1409)</f>
        <v/>
      </c>
      <c r="H1409" s="41">
        <f>IFERROR(XLOOKUP(C1409,'DATA Wharton'!$A$2:$A$785,'DATA Wharton'!$C$2:$C$785),"")</f>
        <v/>
      </c>
      <c r="I1409">
        <f>IF(OR(G1409="",H1409=""),"",G1409)</f>
        <v/>
      </c>
      <c r="J1409">
        <f>IF(OR(I1409="",H1409=""),"",I1409*H1409)</f>
        <v/>
      </c>
      <c r="K1409">
        <f>IF(G1409="","Missing OEWS wage",IF(H1409="","Missing Wharton SOC","Matched"))</f>
        <v/>
      </c>
    </row>
    <row r="1410">
      <c r="A1410" t="inlineStr">
        <is>
          <t>31-33</t>
        </is>
      </c>
      <c r="B1410" t="inlineStr">
        <is>
          <t>Manufacturing</t>
        </is>
      </c>
      <c r="C1410" t="inlineStr">
        <is>
          <t>49-3051</t>
        </is>
      </c>
      <c r="D1410" t="inlineStr">
        <is>
          <t>Motorboat Mechanics and Service Technicians</t>
        </is>
      </c>
      <c r="E1410" t="n">
        <v>1450</v>
      </c>
      <c r="F1410" t="n">
        <v>54590</v>
      </c>
      <c r="G1410">
        <f>IF(OR(E1410="",F1410=""),"",E1410*F1410)</f>
        <v/>
      </c>
      <c r="H1410" s="41">
        <f>IFERROR(XLOOKUP(C1410,'DATA Wharton'!$A$2:$A$785,'DATA Wharton'!$C$2:$C$785),"")</f>
        <v/>
      </c>
      <c r="I1410">
        <f>IF(OR(G1410="",H1410=""),"",G1410)</f>
        <v/>
      </c>
      <c r="J1410">
        <f>IF(OR(I1410="",H1410=""),"",I1410*H1410)</f>
        <v/>
      </c>
      <c r="K1410">
        <f>IF(G1410="","Missing OEWS wage",IF(H1410="","Missing Wharton SOC","Matched"))</f>
        <v/>
      </c>
    </row>
    <row r="1411">
      <c r="A1411" t="inlineStr">
        <is>
          <t>31-33</t>
        </is>
      </c>
      <c r="B1411" t="inlineStr">
        <is>
          <t>Manufacturing</t>
        </is>
      </c>
      <c r="C1411" t="inlineStr">
        <is>
          <t>49-3052</t>
        </is>
      </c>
      <c r="D1411" t="inlineStr">
        <is>
          <t>Motorcycle Mechanics</t>
        </is>
      </c>
      <c r="E1411" t="n">
        <v>220</v>
      </c>
      <c r="F1411" t="n">
        <v>45900</v>
      </c>
      <c r="G1411">
        <f>IF(OR(E1411="",F1411=""),"",E1411*F1411)</f>
        <v/>
      </c>
      <c r="H1411" s="41">
        <f>IFERROR(XLOOKUP(C1411,'DATA Wharton'!$A$2:$A$785,'DATA Wharton'!$C$2:$C$785),"")</f>
        <v/>
      </c>
      <c r="I1411">
        <f>IF(OR(G1411="",H1411=""),"",G1411)</f>
        <v/>
      </c>
      <c r="J1411">
        <f>IF(OR(I1411="",H1411=""),"",I1411*H1411)</f>
        <v/>
      </c>
      <c r="K1411">
        <f>IF(G1411="","Missing OEWS wage",IF(H1411="","Missing Wharton SOC","Matched"))</f>
        <v/>
      </c>
    </row>
    <row r="1412">
      <c r="A1412" t="inlineStr">
        <is>
          <t>31-33</t>
        </is>
      </c>
      <c r="B1412" t="inlineStr">
        <is>
          <t>Manufacturing</t>
        </is>
      </c>
      <c r="C1412" t="inlineStr">
        <is>
          <t>49-3053</t>
        </is>
      </c>
      <c r="D1412" t="inlineStr">
        <is>
          <t>Outdoor Power Equipment and Other Small Engine Mechanics</t>
        </is>
      </c>
      <c r="E1412" t="n">
        <v>240</v>
      </c>
      <c r="F1412" t="n">
        <v>45940</v>
      </c>
      <c r="G1412">
        <f>IF(OR(E1412="",F1412=""),"",E1412*F1412)</f>
        <v/>
      </c>
      <c r="H1412" s="41">
        <f>IFERROR(XLOOKUP(C1412,'DATA Wharton'!$A$2:$A$785,'DATA Wharton'!$C$2:$C$785),"")</f>
        <v/>
      </c>
      <c r="I1412">
        <f>IF(OR(G1412="",H1412=""),"",G1412)</f>
        <v/>
      </c>
      <c r="J1412">
        <f>IF(OR(I1412="",H1412=""),"",I1412*H1412)</f>
        <v/>
      </c>
      <c r="K1412">
        <f>IF(G1412="","Missing OEWS wage",IF(H1412="","Missing Wharton SOC","Matched"))</f>
        <v/>
      </c>
    </row>
    <row r="1413">
      <c r="A1413" t="inlineStr">
        <is>
          <t>31-33</t>
        </is>
      </c>
      <c r="B1413" t="inlineStr">
        <is>
          <t>Manufacturing</t>
        </is>
      </c>
      <c r="C1413" t="inlineStr">
        <is>
          <t>49-3091</t>
        </is>
      </c>
      <c r="D1413" t="inlineStr">
        <is>
          <t>Bicycle Repairers</t>
        </is>
      </c>
      <c r="E1413" t="n">
        <v>70</v>
      </c>
      <c r="F1413" t="n">
        <v>45620</v>
      </c>
      <c r="G1413">
        <f>IF(OR(E1413="",F1413=""),"",E1413*F1413)</f>
        <v/>
      </c>
      <c r="H1413" s="41">
        <f>IFERROR(XLOOKUP(C1413,'DATA Wharton'!$A$2:$A$785,'DATA Wharton'!$C$2:$C$785),"")</f>
        <v/>
      </c>
      <c r="I1413">
        <f>IF(OR(G1413="",H1413=""),"",G1413)</f>
        <v/>
      </c>
      <c r="J1413">
        <f>IF(OR(I1413="",H1413=""),"",I1413*H1413)</f>
        <v/>
      </c>
      <c r="K1413">
        <f>IF(G1413="","Missing OEWS wage",IF(H1413="","Missing Wharton SOC","Matched"))</f>
        <v/>
      </c>
    </row>
    <row r="1414">
      <c r="A1414" t="inlineStr">
        <is>
          <t>31-33</t>
        </is>
      </c>
      <c r="B1414" t="inlineStr">
        <is>
          <t>Manufacturing</t>
        </is>
      </c>
      <c r="C1414" t="inlineStr">
        <is>
          <t>49-3092</t>
        </is>
      </c>
      <c r="D1414" t="inlineStr">
        <is>
          <t>Recreational Vehicle Service Technicians</t>
        </is>
      </c>
      <c r="E1414" t="n">
        <v>1020</v>
      </c>
      <c r="F1414" t="n">
        <v>53830</v>
      </c>
      <c r="G1414">
        <f>IF(OR(E1414="",F1414=""),"",E1414*F1414)</f>
        <v/>
      </c>
      <c r="H1414" s="41">
        <f>IFERROR(XLOOKUP(C1414,'DATA Wharton'!$A$2:$A$785,'DATA Wharton'!$C$2:$C$785),"")</f>
        <v/>
      </c>
      <c r="I1414">
        <f>IF(OR(G1414="",H1414=""),"",G1414)</f>
        <v/>
      </c>
      <c r="J1414">
        <f>IF(OR(I1414="",H1414=""),"",I1414*H1414)</f>
        <v/>
      </c>
      <c r="K1414">
        <f>IF(G1414="","Missing OEWS wage",IF(H1414="","Missing Wharton SOC","Matched"))</f>
        <v/>
      </c>
    </row>
    <row r="1415">
      <c r="A1415" t="inlineStr">
        <is>
          <t>31-33</t>
        </is>
      </c>
      <c r="B1415" t="inlineStr">
        <is>
          <t>Manufacturing</t>
        </is>
      </c>
      <c r="C1415" t="inlineStr">
        <is>
          <t>49-3093</t>
        </is>
      </c>
      <c r="D1415" t="inlineStr">
        <is>
          <t>Tire Repairers and Changers</t>
        </is>
      </c>
      <c r="E1415" t="n">
        <v>1210</v>
      </c>
      <c r="F1415" t="n">
        <v>50220</v>
      </c>
      <c r="G1415">
        <f>IF(OR(E1415="",F1415=""),"",E1415*F1415)</f>
        <v/>
      </c>
      <c r="H1415" s="41">
        <f>IFERROR(XLOOKUP(C1415,'DATA Wharton'!$A$2:$A$785,'DATA Wharton'!$C$2:$C$785),"")</f>
        <v/>
      </c>
      <c r="I1415">
        <f>IF(OR(G1415="",H1415=""),"",G1415)</f>
        <v/>
      </c>
      <c r="J1415">
        <f>IF(OR(I1415="",H1415=""),"",I1415*H1415)</f>
        <v/>
      </c>
      <c r="K1415">
        <f>IF(G1415="","Missing OEWS wage",IF(H1415="","Missing Wharton SOC","Matched"))</f>
        <v/>
      </c>
    </row>
    <row r="1416">
      <c r="A1416" t="inlineStr">
        <is>
          <t>31-33</t>
        </is>
      </c>
      <c r="B1416" t="inlineStr">
        <is>
          <t>Manufacturing</t>
        </is>
      </c>
      <c r="C1416" t="inlineStr">
        <is>
          <t>49-9011</t>
        </is>
      </c>
      <c r="D1416" t="inlineStr">
        <is>
          <t>Mechanical Door Repairers</t>
        </is>
      </c>
      <c r="E1416" t="n">
        <v>450</v>
      </c>
      <c r="F1416" t="n">
        <v>55110</v>
      </c>
      <c r="G1416">
        <f>IF(OR(E1416="",F1416=""),"",E1416*F1416)</f>
        <v/>
      </c>
      <c r="H1416" s="41">
        <f>IFERROR(XLOOKUP(C1416,'DATA Wharton'!$A$2:$A$785,'DATA Wharton'!$C$2:$C$785),"")</f>
        <v/>
      </c>
      <c r="I1416">
        <f>IF(OR(G1416="",H1416=""),"",G1416)</f>
        <v/>
      </c>
      <c r="J1416">
        <f>IF(OR(I1416="",H1416=""),"",I1416*H1416)</f>
        <v/>
      </c>
      <c r="K1416">
        <f>IF(G1416="","Missing OEWS wage",IF(H1416="","Missing Wharton SOC","Matched"))</f>
        <v/>
      </c>
    </row>
    <row r="1417">
      <c r="A1417" t="inlineStr">
        <is>
          <t>31-33</t>
        </is>
      </c>
      <c r="B1417" t="inlineStr">
        <is>
          <t>Manufacturing</t>
        </is>
      </c>
      <c r="C1417" t="inlineStr">
        <is>
          <t>49-9012</t>
        </is>
      </c>
      <c r="D1417" t="inlineStr">
        <is>
          <t>Control and Valve Installers and Repairers, Except Mechanical Door</t>
        </is>
      </c>
      <c r="E1417" t="n">
        <v>2280</v>
      </c>
      <c r="F1417" t="n">
        <v>59060</v>
      </c>
      <c r="G1417">
        <f>IF(OR(E1417="",F1417=""),"",E1417*F1417)</f>
        <v/>
      </c>
      <c r="H1417" s="41">
        <f>IFERROR(XLOOKUP(C1417,'DATA Wharton'!$A$2:$A$785,'DATA Wharton'!$C$2:$C$785),"")</f>
        <v/>
      </c>
      <c r="I1417">
        <f>IF(OR(G1417="",H1417=""),"",G1417)</f>
        <v/>
      </c>
      <c r="J1417">
        <f>IF(OR(I1417="",H1417=""),"",I1417*H1417)</f>
        <v/>
      </c>
      <c r="K1417">
        <f>IF(G1417="","Missing OEWS wage",IF(H1417="","Missing Wharton SOC","Matched"))</f>
        <v/>
      </c>
    </row>
    <row r="1418">
      <c r="A1418" t="inlineStr">
        <is>
          <t>31-33</t>
        </is>
      </c>
      <c r="B1418" t="inlineStr">
        <is>
          <t>Manufacturing</t>
        </is>
      </c>
      <c r="C1418" t="inlineStr">
        <is>
          <t>49-9021</t>
        </is>
      </c>
      <c r="D1418" t="inlineStr">
        <is>
          <t>Heating, Air Conditioning, and Refrigeration Mechanics and Installers</t>
        </is>
      </c>
      <c r="E1418" t="n">
        <v>10350</v>
      </c>
      <c r="F1418" t="n">
        <v>68940</v>
      </c>
      <c r="G1418">
        <f>IF(OR(E1418="",F1418=""),"",E1418*F1418)</f>
        <v/>
      </c>
      <c r="H1418" s="41">
        <f>IFERROR(XLOOKUP(C1418,'DATA Wharton'!$A$2:$A$785,'DATA Wharton'!$C$2:$C$785),"")</f>
        <v/>
      </c>
      <c r="I1418">
        <f>IF(OR(G1418="",H1418=""),"",G1418)</f>
        <v/>
      </c>
      <c r="J1418">
        <f>IF(OR(I1418="",H1418=""),"",I1418*H1418)</f>
        <v/>
      </c>
      <c r="K1418">
        <f>IF(G1418="","Missing OEWS wage",IF(H1418="","Missing Wharton SOC","Matched"))</f>
        <v/>
      </c>
    </row>
    <row r="1419">
      <c r="A1419" t="inlineStr">
        <is>
          <t>31-33</t>
        </is>
      </c>
      <c r="B1419" t="inlineStr">
        <is>
          <t>Manufacturing</t>
        </is>
      </c>
      <c r="C1419" t="inlineStr">
        <is>
          <t>49-9031</t>
        </is>
      </c>
      <c r="D1419" t="inlineStr">
        <is>
          <t>Home Appliance Repairers</t>
        </is>
      </c>
      <c r="E1419" t="n">
        <v>350</v>
      </c>
      <c r="F1419" t="n">
        <v>68810</v>
      </c>
      <c r="G1419">
        <f>IF(OR(E1419="",F1419=""),"",E1419*F1419)</f>
        <v/>
      </c>
      <c r="H1419" s="41">
        <f>IFERROR(XLOOKUP(C1419,'DATA Wharton'!$A$2:$A$785,'DATA Wharton'!$C$2:$C$785),"")</f>
        <v/>
      </c>
      <c r="I1419">
        <f>IF(OR(G1419="",H1419=""),"",G1419)</f>
        <v/>
      </c>
      <c r="J1419">
        <f>IF(OR(I1419="",H1419=""),"",I1419*H1419)</f>
        <v/>
      </c>
      <c r="K1419">
        <f>IF(G1419="","Missing OEWS wage",IF(H1419="","Missing Wharton SOC","Matched"))</f>
        <v/>
      </c>
    </row>
    <row r="1420">
      <c r="A1420" t="inlineStr">
        <is>
          <t>31-33</t>
        </is>
      </c>
      <c r="B1420" t="inlineStr">
        <is>
          <t>Manufacturing</t>
        </is>
      </c>
      <c r="C1420" t="inlineStr">
        <is>
          <t>49-9041</t>
        </is>
      </c>
      <c r="D1420" t="inlineStr">
        <is>
          <t>Industrial Machinery Mechanics</t>
        </is>
      </c>
      <c r="E1420" t="n">
        <v>232500</v>
      </c>
      <c r="F1420" t="n">
        <v>68760</v>
      </c>
      <c r="G1420">
        <f>IF(OR(E1420="",F1420=""),"",E1420*F1420)</f>
        <v/>
      </c>
      <c r="H1420" s="41">
        <f>IFERROR(XLOOKUP(C1420,'DATA Wharton'!$A$2:$A$785,'DATA Wharton'!$C$2:$C$785),"")</f>
        <v/>
      </c>
      <c r="I1420">
        <f>IF(OR(G1420="",H1420=""),"",G1420)</f>
        <v/>
      </c>
      <c r="J1420">
        <f>IF(OR(I1420="",H1420=""),"",I1420*H1420)</f>
        <v/>
      </c>
      <c r="K1420">
        <f>IF(G1420="","Missing OEWS wage",IF(H1420="","Missing Wharton SOC","Matched"))</f>
        <v/>
      </c>
    </row>
    <row r="1421">
      <c r="A1421" t="inlineStr">
        <is>
          <t>31-33</t>
        </is>
      </c>
      <c r="B1421" t="inlineStr">
        <is>
          <t>Manufacturing</t>
        </is>
      </c>
      <c r="C1421" t="inlineStr">
        <is>
          <t>49-9043</t>
        </is>
      </c>
      <c r="D1421" t="inlineStr">
        <is>
          <t>Maintenance Workers, Machinery</t>
        </is>
      </c>
      <c r="E1421" t="n">
        <v>32470</v>
      </c>
      <c r="F1421" t="n">
        <v>63580</v>
      </c>
      <c r="G1421">
        <f>IF(OR(E1421="",F1421=""),"",E1421*F1421)</f>
        <v/>
      </c>
      <c r="H1421" s="41">
        <f>IFERROR(XLOOKUP(C1421,'DATA Wharton'!$A$2:$A$785,'DATA Wharton'!$C$2:$C$785),"")</f>
        <v/>
      </c>
      <c r="I1421">
        <f>IF(OR(G1421="",H1421=""),"",G1421)</f>
        <v/>
      </c>
      <c r="J1421">
        <f>IF(OR(I1421="",H1421=""),"",I1421*H1421)</f>
        <v/>
      </c>
      <c r="K1421">
        <f>IF(G1421="","Missing OEWS wage",IF(H1421="","Missing Wharton SOC","Matched"))</f>
        <v/>
      </c>
    </row>
    <row r="1422">
      <c r="A1422" t="inlineStr">
        <is>
          <t>31-33</t>
        </is>
      </c>
      <c r="B1422" t="inlineStr">
        <is>
          <t>Manufacturing</t>
        </is>
      </c>
      <c r="C1422" t="inlineStr">
        <is>
          <t>49-9044</t>
        </is>
      </c>
      <c r="D1422" t="inlineStr">
        <is>
          <t>Millwrights</t>
        </is>
      </c>
      <c r="E1422" t="n">
        <v>14590</v>
      </c>
      <c r="F1422" t="n">
        <v>71670</v>
      </c>
      <c r="G1422">
        <f>IF(OR(E1422="",F1422=""),"",E1422*F1422)</f>
        <v/>
      </c>
      <c r="H1422" s="41">
        <f>IFERROR(XLOOKUP(C1422,'DATA Wharton'!$A$2:$A$785,'DATA Wharton'!$C$2:$C$785),"")</f>
        <v/>
      </c>
      <c r="I1422">
        <f>IF(OR(G1422="",H1422=""),"",G1422)</f>
        <v/>
      </c>
      <c r="J1422">
        <f>IF(OR(I1422="",H1422=""),"",I1422*H1422)</f>
        <v/>
      </c>
      <c r="K1422">
        <f>IF(G1422="","Missing OEWS wage",IF(H1422="","Missing Wharton SOC","Matched"))</f>
        <v/>
      </c>
    </row>
    <row r="1423">
      <c r="A1423" t="inlineStr">
        <is>
          <t>31-33</t>
        </is>
      </c>
      <c r="B1423" t="inlineStr">
        <is>
          <t>Manufacturing</t>
        </is>
      </c>
      <c r="C1423" t="inlineStr">
        <is>
          <t>49-9045</t>
        </is>
      </c>
      <c r="D1423" t="inlineStr">
        <is>
          <t>Refractory Materials Repairers, Except Brickmasons</t>
        </is>
      </c>
      <c r="E1423" t="n">
        <v>560</v>
      </c>
      <c r="F1423" t="n">
        <v>57110</v>
      </c>
      <c r="G1423">
        <f>IF(OR(E1423="",F1423=""),"",E1423*F1423)</f>
        <v/>
      </c>
      <c r="H1423" s="41">
        <f>IFERROR(XLOOKUP(C1423,'DATA Wharton'!$A$2:$A$785,'DATA Wharton'!$C$2:$C$785),"")</f>
        <v/>
      </c>
      <c r="I1423">
        <f>IF(OR(G1423="",H1423=""),"",G1423)</f>
        <v/>
      </c>
      <c r="J1423">
        <f>IF(OR(I1423="",H1423=""),"",I1423*H1423)</f>
        <v/>
      </c>
      <c r="K1423">
        <f>IF(G1423="","Missing OEWS wage",IF(H1423="","Missing Wharton SOC","Matched"))</f>
        <v/>
      </c>
    </row>
    <row r="1424">
      <c r="A1424" t="inlineStr">
        <is>
          <t>31-33</t>
        </is>
      </c>
      <c r="B1424" t="inlineStr">
        <is>
          <t>Manufacturing</t>
        </is>
      </c>
      <c r="C1424" t="inlineStr">
        <is>
          <t>49-9052</t>
        </is>
      </c>
      <c r="D1424" t="inlineStr">
        <is>
          <t>Telecommunications Line Installers and Repairers</t>
        </is>
      </c>
      <c r="E1424" t="n">
        <v>290</v>
      </c>
      <c r="F1424" t="n">
        <v>58540</v>
      </c>
      <c r="G1424">
        <f>IF(OR(E1424="",F1424=""),"",E1424*F1424)</f>
        <v/>
      </c>
      <c r="H1424" s="41">
        <f>IFERROR(XLOOKUP(C1424,'DATA Wharton'!$A$2:$A$785,'DATA Wharton'!$C$2:$C$785),"")</f>
        <v/>
      </c>
      <c r="I1424">
        <f>IF(OR(G1424="",H1424=""),"",G1424)</f>
        <v/>
      </c>
      <c r="J1424">
        <f>IF(OR(I1424="",H1424=""),"",I1424*H1424)</f>
        <v/>
      </c>
      <c r="K1424">
        <f>IF(G1424="","Missing OEWS wage",IF(H1424="","Missing Wharton SOC","Matched"))</f>
        <v/>
      </c>
    </row>
    <row r="1425">
      <c r="A1425" t="inlineStr">
        <is>
          <t>31-33</t>
        </is>
      </c>
      <c r="B1425" t="inlineStr">
        <is>
          <t>Manufacturing</t>
        </is>
      </c>
      <c r="C1425" t="inlineStr">
        <is>
          <t>49-9061</t>
        </is>
      </c>
      <c r="D1425" t="inlineStr">
        <is>
          <t>Camera and Photographic Equipment Repairers</t>
        </is>
      </c>
      <c r="E1425" t="n">
        <v>130</v>
      </c>
      <c r="F1425" t="n">
        <v>71530</v>
      </c>
      <c r="G1425">
        <f>IF(OR(E1425="",F1425=""),"",E1425*F1425)</f>
        <v/>
      </c>
      <c r="H1425" s="41">
        <f>IFERROR(XLOOKUP(C1425,'DATA Wharton'!$A$2:$A$785,'DATA Wharton'!$C$2:$C$785),"")</f>
        <v/>
      </c>
      <c r="I1425">
        <f>IF(OR(G1425="",H1425=""),"",G1425)</f>
        <v/>
      </c>
      <c r="J1425">
        <f>IF(OR(I1425="",H1425=""),"",I1425*H1425)</f>
        <v/>
      </c>
      <c r="K1425">
        <f>IF(G1425="","Missing OEWS wage",IF(H1425="","Missing Wharton SOC","Matched"))</f>
        <v/>
      </c>
    </row>
    <row r="1426">
      <c r="A1426" t="inlineStr">
        <is>
          <t>31-33</t>
        </is>
      </c>
      <c r="B1426" t="inlineStr">
        <is>
          <t>Manufacturing</t>
        </is>
      </c>
      <c r="C1426" t="inlineStr">
        <is>
          <t>49-9062</t>
        </is>
      </c>
      <c r="D1426" t="inlineStr">
        <is>
          <t>Medical Equipment Repairers</t>
        </is>
      </c>
      <c r="E1426" t="n">
        <v>3720</v>
      </c>
      <c r="F1426" t="n">
        <v>66650</v>
      </c>
      <c r="G1426">
        <f>IF(OR(E1426="",F1426=""),"",E1426*F1426)</f>
        <v/>
      </c>
      <c r="H1426" s="41">
        <f>IFERROR(XLOOKUP(C1426,'DATA Wharton'!$A$2:$A$785,'DATA Wharton'!$C$2:$C$785),"")</f>
        <v/>
      </c>
      <c r="I1426">
        <f>IF(OR(G1426="",H1426=""),"",G1426)</f>
        <v/>
      </c>
      <c r="J1426">
        <f>IF(OR(I1426="",H1426=""),"",I1426*H1426)</f>
        <v/>
      </c>
      <c r="K1426">
        <f>IF(G1426="","Missing OEWS wage",IF(H1426="","Missing Wharton SOC","Matched"))</f>
        <v/>
      </c>
    </row>
    <row r="1427">
      <c r="A1427" t="inlineStr">
        <is>
          <t>31-33</t>
        </is>
      </c>
      <c r="B1427" t="inlineStr">
        <is>
          <t>Manufacturing</t>
        </is>
      </c>
      <c r="C1427" t="inlineStr">
        <is>
          <t>49-9063</t>
        </is>
      </c>
      <c r="D1427" t="inlineStr">
        <is>
          <t>Musical Instrument Repairers and Tuners</t>
        </is>
      </c>
      <c r="E1427" t="n">
        <v>450</v>
      </c>
      <c r="F1427" t="n">
        <v>51760</v>
      </c>
      <c r="G1427">
        <f>IF(OR(E1427="",F1427=""),"",E1427*F1427)</f>
        <v/>
      </c>
      <c r="H1427" s="41">
        <f>IFERROR(XLOOKUP(C1427,'DATA Wharton'!$A$2:$A$785,'DATA Wharton'!$C$2:$C$785),"")</f>
        <v/>
      </c>
      <c r="I1427">
        <f>IF(OR(G1427="",H1427=""),"",G1427)</f>
        <v/>
      </c>
      <c r="J1427">
        <f>IF(OR(I1427="",H1427=""),"",I1427*H1427)</f>
        <v/>
      </c>
      <c r="K1427">
        <f>IF(G1427="","Missing OEWS wage",IF(H1427="","Missing Wharton SOC","Matched"))</f>
        <v/>
      </c>
    </row>
    <row r="1428">
      <c r="A1428" t="inlineStr">
        <is>
          <t>31-33</t>
        </is>
      </c>
      <c r="B1428" t="inlineStr">
        <is>
          <t>Manufacturing</t>
        </is>
      </c>
      <c r="C1428" t="inlineStr">
        <is>
          <t>49-9069</t>
        </is>
      </c>
      <c r="D1428" t="inlineStr">
        <is>
          <t>Precision Instrument and Equipment Repairers, All Other</t>
        </is>
      </c>
      <c r="E1428" t="n">
        <v>940</v>
      </c>
      <c r="F1428" t="n">
        <v>82510</v>
      </c>
      <c r="G1428">
        <f>IF(OR(E1428="",F1428=""),"",E1428*F1428)</f>
        <v/>
      </c>
      <c r="H1428" s="41">
        <f>IFERROR(XLOOKUP(C1428,'DATA Wharton'!$A$2:$A$785,'DATA Wharton'!$C$2:$C$785),"")</f>
        <v/>
      </c>
      <c r="I1428">
        <f>IF(OR(G1428="",H1428=""),"",G1428)</f>
        <v/>
      </c>
      <c r="J1428">
        <f>IF(OR(I1428="",H1428=""),"",I1428*H1428)</f>
        <v/>
      </c>
      <c r="K1428">
        <f>IF(G1428="","Missing OEWS wage",IF(H1428="","Missing Wharton SOC","Matched"))</f>
        <v/>
      </c>
    </row>
    <row r="1429">
      <c r="A1429" t="inlineStr">
        <is>
          <t>31-33</t>
        </is>
      </c>
      <c r="B1429" t="inlineStr">
        <is>
          <t>Manufacturing</t>
        </is>
      </c>
      <c r="C1429" t="inlineStr">
        <is>
          <t>49-9071</t>
        </is>
      </c>
      <c r="D1429" t="inlineStr">
        <is>
          <t>Maintenance and Repair Workers, General</t>
        </is>
      </c>
      <c r="E1429" t="n">
        <v>206760</v>
      </c>
      <c r="F1429" t="n">
        <v>62570</v>
      </c>
      <c r="G1429">
        <f>IF(OR(E1429="",F1429=""),"",E1429*F1429)</f>
        <v/>
      </c>
      <c r="H1429" s="41">
        <f>IFERROR(XLOOKUP(C1429,'DATA Wharton'!$A$2:$A$785,'DATA Wharton'!$C$2:$C$785),"")</f>
        <v/>
      </c>
      <c r="I1429">
        <f>IF(OR(G1429="",H1429=""),"",G1429)</f>
        <v/>
      </c>
      <c r="J1429">
        <f>IF(OR(I1429="",H1429=""),"",I1429*H1429)</f>
        <v/>
      </c>
      <c r="K1429">
        <f>IF(G1429="","Missing OEWS wage",IF(H1429="","Missing Wharton SOC","Matched"))</f>
        <v/>
      </c>
    </row>
    <row r="1430">
      <c r="A1430" t="inlineStr">
        <is>
          <t>31-33</t>
        </is>
      </c>
      <c r="B1430" t="inlineStr">
        <is>
          <t>Manufacturing</t>
        </is>
      </c>
      <c r="C1430" t="inlineStr">
        <is>
          <t>49-9081</t>
        </is>
      </c>
      <c r="D1430" t="inlineStr">
        <is>
          <t>Wind Turbine Service Technicians</t>
        </is>
      </c>
      <c r="E1430" t="n">
        <v>430</v>
      </c>
      <c r="F1430" t="n">
        <v>77280</v>
      </c>
      <c r="G1430">
        <f>IF(OR(E1430="",F1430=""),"",E1430*F1430)</f>
        <v/>
      </c>
      <c r="H1430" s="41">
        <f>IFERROR(XLOOKUP(C1430,'DATA Wharton'!$A$2:$A$785,'DATA Wharton'!$C$2:$C$785),"")</f>
        <v/>
      </c>
      <c r="I1430">
        <f>IF(OR(G1430="",H1430=""),"",G1430)</f>
        <v/>
      </c>
      <c r="J1430">
        <f>IF(OR(I1430="",H1430=""),"",I1430*H1430)</f>
        <v/>
      </c>
      <c r="K1430">
        <f>IF(G1430="","Missing OEWS wage",IF(H1430="","Missing Wharton SOC","Matched"))</f>
        <v/>
      </c>
    </row>
    <row r="1431">
      <c r="A1431" t="inlineStr">
        <is>
          <t>31-33</t>
        </is>
      </c>
      <c r="B1431" t="inlineStr">
        <is>
          <t>Manufacturing</t>
        </is>
      </c>
      <c r="C1431" t="inlineStr">
        <is>
          <t>49-9091</t>
        </is>
      </c>
      <c r="D1431" t="inlineStr">
        <is>
          <t>Coin, Vending, and Amusement Machine Servicers and Repairers</t>
        </is>
      </c>
      <c r="E1431" t="n">
        <v>1290</v>
      </c>
      <c r="F1431" t="n">
        <v>55980</v>
      </c>
      <c r="G1431">
        <f>IF(OR(E1431="",F1431=""),"",E1431*F1431)</f>
        <v/>
      </c>
      <c r="H1431" s="41">
        <f>IFERROR(XLOOKUP(C1431,'DATA Wharton'!$A$2:$A$785,'DATA Wharton'!$C$2:$C$785),"")</f>
        <v/>
      </c>
      <c r="I1431">
        <f>IF(OR(G1431="",H1431=""),"",G1431)</f>
        <v/>
      </c>
      <c r="J1431">
        <f>IF(OR(I1431="",H1431=""),"",I1431*H1431)</f>
        <v/>
      </c>
      <c r="K1431">
        <f>IF(G1431="","Missing OEWS wage",IF(H1431="","Missing Wharton SOC","Matched"))</f>
        <v/>
      </c>
    </row>
    <row r="1432">
      <c r="A1432" t="inlineStr">
        <is>
          <t>31-33</t>
        </is>
      </c>
      <c r="B1432" t="inlineStr">
        <is>
          <t>Manufacturing</t>
        </is>
      </c>
      <c r="C1432" t="inlineStr">
        <is>
          <t>49-9094</t>
        </is>
      </c>
      <c r="D1432" t="inlineStr">
        <is>
          <t>Locksmiths and Safe Repairers</t>
        </is>
      </c>
      <c r="E1432" t="n">
        <v>120</v>
      </c>
      <c r="F1432" t="n">
        <v>65170</v>
      </c>
      <c r="G1432">
        <f>IF(OR(E1432="",F1432=""),"",E1432*F1432)</f>
        <v/>
      </c>
      <c r="H1432" s="41">
        <f>IFERROR(XLOOKUP(C1432,'DATA Wharton'!$A$2:$A$785,'DATA Wharton'!$C$2:$C$785),"")</f>
        <v/>
      </c>
      <c r="I1432">
        <f>IF(OR(G1432="",H1432=""),"",G1432)</f>
        <v/>
      </c>
      <c r="J1432">
        <f>IF(OR(I1432="",H1432=""),"",I1432*H1432)</f>
        <v/>
      </c>
      <c r="K1432">
        <f>IF(G1432="","Missing OEWS wage",IF(H1432="","Missing Wharton SOC","Matched"))</f>
        <v/>
      </c>
    </row>
    <row r="1433">
      <c r="A1433" t="inlineStr">
        <is>
          <t>31-33</t>
        </is>
      </c>
      <c r="B1433" t="inlineStr">
        <is>
          <t>Manufacturing</t>
        </is>
      </c>
      <c r="C1433" t="inlineStr">
        <is>
          <t>49-9095</t>
        </is>
      </c>
      <c r="D1433" t="inlineStr">
        <is>
          <t>Manufactured Building and Mobile Home Installers</t>
        </is>
      </c>
      <c r="E1433" t="n">
        <v>640</v>
      </c>
      <c r="F1433" t="n">
        <v>39610</v>
      </c>
      <c r="G1433">
        <f>IF(OR(E1433="",F1433=""),"",E1433*F1433)</f>
        <v/>
      </c>
      <c r="H1433" s="41">
        <f>IFERROR(XLOOKUP(C1433,'DATA Wharton'!$A$2:$A$785,'DATA Wharton'!$C$2:$C$785),"")</f>
        <v/>
      </c>
      <c r="I1433">
        <f>IF(OR(G1433="",H1433=""),"",G1433)</f>
        <v/>
      </c>
      <c r="J1433">
        <f>IF(OR(I1433="",H1433=""),"",I1433*H1433)</f>
        <v/>
      </c>
      <c r="K1433">
        <f>IF(G1433="","Missing OEWS wage",IF(H1433="","Missing Wharton SOC","Matched"))</f>
        <v/>
      </c>
    </row>
    <row r="1434">
      <c r="A1434" t="inlineStr">
        <is>
          <t>31-33</t>
        </is>
      </c>
      <c r="B1434" t="inlineStr">
        <is>
          <t>Manufacturing</t>
        </is>
      </c>
      <c r="C1434" t="inlineStr">
        <is>
          <t>49-9096</t>
        </is>
      </c>
      <c r="D1434" t="inlineStr">
        <is>
          <t>Riggers</t>
        </is>
      </c>
      <c r="E1434" t="n">
        <v>3980</v>
      </c>
      <c r="F1434" t="n">
        <v>56720</v>
      </c>
      <c r="G1434">
        <f>IF(OR(E1434="",F1434=""),"",E1434*F1434)</f>
        <v/>
      </c>
      <c r="H1434" s="41">
        <f>IFERROR(XLOOKUP(C1434,'DATA Wharton'!$A$2:$A$785,'DATA Wharton'!$C$2:$C$785),"")</f>
        <v/>
      </c>
      <c r="I1434">
        <f>IF(OR(G1434="",H1434=""),"",G1434)</f>
        <v/>
      </c>
      <c r="J1434">
        <f>IF(OR(I1434="",H1434=""),"",I1434*H1434)</f>
        <v/>
      </c>
      <c r="K1434">
        <f>IF(G1434="","Missing OEWS wage",IF(H1434="","Missing Wharton SOC","Matched"))</f>
        <v/>
      </c>
    </row>
    <row r="1435">
      <c r="A1435" t="inlineStr">
        <is>
          <t>31-33</t>
        </is>
      </c>
      <c r="B1435" t="inlineStr">
        <is>
          <t>Manufacturing</t>
        </is>
      </c>
      <c r="C1435" t="inlineStr">
        <is>
          <t>49-9098</t>
        </is>
      </c>
      <c r="D1435" t="inlineStr">
        <is>
          <t>Helpers--Installation, Maintenance, and Repair Workers</t>
        </is>
      </c>
      <c r="E1435" t="n">
        <v>6310</v>
      </c>
      <c r="F1435" t="n">
        <v>44600</v>
      </c>
      <c r="G1435">
        <f>IF(OR(E1435="",F1435=""),"",E1435*F1435)</f>
        <v/>
      </c>
      <c r="H1435" s="41">
        <f>IFERROR(XLOOKUP(C1435,'DATA Wharton'!$A$2:$A$785,'DATA Wharton'!$C$2:$C$785),"")</f>
        <v/>
      </c>
      <c r="I1435">
        <f>IF(OR(G1435="",H1435=""),"",G1435)</f>
        <v/>
      </c>
      <c r="J1435">
        <f>IF(OR(I1435="",H1435=""),"",I1435*H1435)</f>
        <v/>
      </c>
      <c r="K1435">
        <f>IF(G1435="","Missing OEWS wage",IF(H1435="","Missing Wharton SOC","Matched"))</f>
        <v/>
      </c>
    </row>
    <row r="1436">
      <c r="A1436" t="inlineStr">
        <is>
          <t>31-33</t>
        </is>
      </c>
      <c r="B1436" t="inlineStr">
        <is>
          <t>Manufacturing</t>
        </is>
      </c>
      <c r="C1436" t="inlineStr">
        <is>
          <t>49-9099</t>
        </is>
      </c>
      <c r="D1436" t="inlineStr">
        <is>
          <t>Installation, Maintenance, and Repair Workers, All Other</t>
        </is>
      </c>
      <c r="E1436" t="n">
        <v>24130</v>
      </c>
      <c r="F1436" t="n">
        <v>55850</v>
      </c>
      <c r="G1436">
        <f>IF(OR(E1436="",F1436=""),"",E1436*F1436)</f>
        <v/>
      </c>
      <c r="H1436" s="41">
        <f>IFERROR(XLOOKUP(C1436,'DATA Wharton'!$A$2:$A$785,'DATA Wharton'!$C$2:$C$785),"")</f>
        <v/>
      </c>
      <c r="I1436">
        <f>IF(OR(G1436="",H1436=""),"",G1436)</f>
        <v/>
      </c>
      <c r="J1436">
        <f>IF(OR(I1436="",H1436=""),"",I1436*H1436)</f>
        <v/>
      </c>
      <c r="K1436">
        <f>IF(G1436="","Missing OEWS wage",IF(H1436="","Missing Wharton SOC","Matched"))</f>
        <v/>
      </c>
    </row>
    <row r="1437">
      <c r="A1437" t="inlineStr">
        <is>
          <t>31-33</t>
        </is>
      </c>
      <c r="B1437" t="inlineStr">
        <is>
          <t>Manufacturing</t>
        </is>
      </c>
      <c r="C1437" t="inlineStr">
        <is>
          <t>51-1011</t>
        </is>
      </c>
      <c r="D1437" t="inlineStr">
        <is>
          <t>First-Line Supervisors of Production and Operating Workers</t>
        </is>
      </c>
      <c r="E1437" t="n">
        <v>491210</v>
      </c>
      <c r="F1437" t="n">
        <v>76650</v>
      </c>
      <c r="G1437">
        <f>IF(OR(E1437="",F1437=""),"",E1437*F1437)</f>
        <v/>
      </c>
      <c r="H1437" s="41">
        <f>IFERROR(XLOOKUP(C1437,'DATA Wharton'!$A$2:$A$785,'DATA Wharton'!$C$2:$C$785),"")</f>
        <v/>
      </c>
      <c r="I1437">
        <f>IF(OR(G1437="",H1437=""),"",G1437)</f>
        <v/>
      </c>
      <c r="J1437">
        <f>IF(OR(I1437="",H1437=""),"",I1437*H1437)</f>
        <v/>
      </c>
      <c r="K1437">
        <f>IF(G1437="","Missing OEWS wage",IF(H1437="","Missing Wharton SOC","Matched"))</f>
        <v/>
      </c>
    </row>
    <row r="1438">
      <c r="A1438" t="inlineStr">
        <is>
          <t>31-33</t>
        </is>
      </c>
      <c r="B1438" t="inlineStr">
        <is>
          <t>Manufacturing</t>
        </is>
      </c>
      <c r="C1438" t="inlineStr">
        <is>
          <t>51-2011</t>
        </is>
      </c>
      <c r="D1438" t="inlineStr">
        <is>
          <t>Aircraft Structure, Surfaces, Rigging, and Systems Assemblers</t>
        </is>
      </c>
      <c r="E1438" t="n">
        <v>31200</v>
      </c>
      <c r="F1438" t="n">
        <v>72340</v>
      </c>
      <c r="G1438">
        <f>IF(OR(E1438="",F1438=""),"",E1438*F1438)</f>
        <v/>
      </c>
      <c r="H1438" s="41">
        <f>IFERROR(XLOOKUP(C1438,'DATA Wharton'!$A$2:$A$785,'DATA Wharton'!$C$2:$C$785),"")</f>
        <v/>
      </c>
      <c r="I1438">
        <f>IF(OR(G1438="",H1438=""),"",G1438)</f>
        <v/>
      </c>
      <c r="J1438">
        <f>IF(OR(I1438="",H1438=""),"",I1438*H1438)</f>
        <v/>
      </c>
      <c r="K1438">
        <f>IF(G1438="","Missing OEWS wage",IF(H1438="","Missing Wharton SOC","Matched"))</f>
        <v/>
      </c>
    </row>
    <row r="1439">
      <c r="A1439" t="inlineStr">
        <is>
          <t>31-33</t>
        </is>
      </c>
      <c r="B1439" t="inlineStr">
        <is>
          <t>Manufacturing</t>
        </is>
      </c>
      <c r="C1439" t="inlineStr">
        <is>
          <t>51-2021</t>
        </is>
      </c>
      <c r="D1439" t="inlineStr">
        <is>
          <t>Coil Winders, Tapers, and Finishers</t>
        </is>
      </c>
      <c r="E1439" t="n">
        <v>11850</v>
      </c>
      <c r="F1439" t="n">
        <v>49910</v>
      </c>
      <c r="G1439">
        <f>IF(OR(E1439="",F1439=""),"",E1439*F1439)</f>
        <v/>
      </c>
      <c r="H1439" s="41">
        <f>IFERROR(XLOOKUP(C1439,'DATA Wharton'!$A$2:$A$785,'DATA Wharton'!$C$2:$C$785),"")</f>
        <v/>
      </c>
      <c r="I1439">
        <f>IF(OR(G1439="",H1439=""),"",G1439)</f>
        <v/>
      </c>
      <c r="J1439">
        <f>IF(OR(I1439="",H1439=""),"",I1439*H1439)</f>
        <v/>
      </c>
      <c r="K1439">
        <f>IF(G1439="","Missing OEWS wage",IF(H1439="","Missing Wharton SOC","Matched"))</f>
        <v/>
      </c>
    </row>
    <row r="1440">
      <c r="A1440" t="inlineStr">
        <is>
          <t>31-33</t>
        </is>
      </c>
      <c r="B1440" t="inlineStr">
        <is>
          <t>Manufacturing</t>
        </is>
      </c>
      <c r="C1440" t="inlineStr">
        <is>
          <t>51-2028</t>
        </is>
      </c>
      <c r="D1440" t="inlineStr">
        <is>
          <t>Electrical, Electronic, and Electromechanical Assemblers, Except Coil Winders, Tapers, and Finishers</t>
        </is>
      </c>
      <c r="E1440" t="n">
        <v>218840</v>
      </c>
      <c r="F1440" t="n">
        <v>47640</v>
      </c>
      <c r="G1440">
        <f>IF(OR(E1440="",F1440=""),"",E1440*F1440)</f>
        <v/>
      </c>
      <c r="H1440" s="41">
        <f>IFERROR(XLOOKUP(C1440,'DATA Wharton'!$A$2:$A$785,'DATA Wharton'!$C$2:$C$785),"")</f>
        <v/>
      </c>
      <c r="I1440">
        <f>IF(OR(G1440="",H1440=""),"",G1440)</f>
        <v/>
      </c>
      <c r="J1440">
        <f>IF(OR(I1440="",H1440=""),"",I1440*H1440)</f>
        <v/>
      </c>
      <c r="K1440">
        <f>IF(G1440="","Missing OEWS wage",IF(H1440="","Missing Wharton SOC","Matched"))</f>
        <v/>
      </c>
    </row>
    <row r="1441">
      <c r="A1441" t="inlineStr">
        <is>
          <t>31-33</t>
        </is>
      </c>
      <c r="B1441" t="inlineStr">
        <is>
          <t>Manufacturing</t>
        </is>
      </c>
      <c r="C1441" t="inlineStr">
        <is>
          <t>51-2031</t>
        </is>
      </c>
      <c r="D1441" t="inlineStr">
        <is>
          <t>Engine and Other Machine Assemblers</t>
        </is>
      </c>
      <c r="E1441" t="n">
        <v>31810</v>
      </c>
      <c r="F1441" t="n">
        <v>58080</v>
      </c>
      <c r="G1441">
        <f>IF(OR(E1441="",F1441=""),"",E1441*F1441)</f>
        <v/>
      </c>
      <c r="H1441" s="41">
        <f>IFERROR(XLOOKUP(C1441,'DATA Wharton'!$A$2:$A$785,'DATA Wharton'!$C$2:$C$785),"")</f>
        <v/>
      </c>
      <c r="I1441">
        <f>IF(OR(G1441="",H1441=""),"",G1441)</f>
        <v/>
      </c>
      <c r="J1441">
        <f>IF(OR(I1441="",H1441=""),"",I1441*H1441)</f>
        <v/>
      </c>
      <c r="K1441">
        <f>IF(G1441="","Missing OEWS wage",IF(H1441="","Missing Wharton SOC","Matched"))</f>
        <v/>
      </c>
    </row>
    <row r="1442">
      <c r="A1442" t="inlineStr">
        <is>
          <t>31-33</t>
        </is>
      </c>
      <c r="B1442" t="inlineStr">
        <is>
          <t>Manufacturing</t>
        </is>
      </c>
      <c r="C1442" t="inlineStr">
        <is>
          <t>51-2041</t>
        </is>
      </c>
      <c r="D1442" t="inlineStr">
        <is>
          <t>Structural Metal Fabricators and Fitters</t>
        </is>
      </c>
      <c r="E1442" t="n">
        <v>41590</v>
      </c>
      <c r="F1442" t="n">
        <v>54360</v>
      </c>
      <c r="G1442">
        <f>IF(OR(E1442="",F1442=""),"",E1442*F1442)</f>
        <v/>
      </c>
      <c r="H1442" s="41">
        <f>IFERROR(XLOOKUP(C1442,'DATA Wharton'!$A$2:$A$785,'DATA Wharton'!$C$2:$C$785),"")</f>
        <v/>
      </c>
      <c r="I1442">
        <f>IF(OR(G1442="",H1442=""),"",G1442)</f>
        <v/>
      </c>
      <c r="J1442">
        <f>IF(OR(I1442="",H1442=""),"",I1442*H1442)</f>
        <v/>
      </c>
      <c r="K1442">
        <f>IF(G1442="","Missing OEWS wage",IF(H1442="","Missing Wharton SOC","Matched"))</f>
        <v/>
      </c>
    </row>
    <row r="1443">
      <c r="A1443" t="inlineStr">
        <is>
          <t>31-33</t>
        </is>
      </c>
      <c r="B1443" t="inlineStr">
        <is>
          <t>Manufacturing</t>
        </is>
      </c>
      <c r="C1443" t="inlineStr">
        <is>
          <t>51-2051</t>
        </is>
      </c>
      <c r="D1443" t="inlineStr">
        <is>
          <t>Fiberglass Laminators and Fabricators</t>
        </is>
      </c>
      <c r="E1443" t="n">
        <v>14940</v>
      </c>
      <c r="F1443" t="n">
        <v>49420</v>
      </c>
      <c r="G1443">
        <f>IF(OR(E1443="",F1443=""),"",E1443*F1443)</f>
        <v/>
      </c>
      <c r="H1443" s="41">
        <f>IFERROR(XLOOKUP(C1443,'DATA Wharton'!$A$2:$A$785,'DATA Wharton'!$C$2:$C$785),"")</f>
        <v/>
      </c>
      <c r="I1443">
        <f>IF(OR(G1443="",H1443=""),"",G1443)</f>
        <v/>
      </c>
      <c r="J1443">
        <f>IF(OR(I1443="",H1443=""),"",I1443*H1443)</f>
        <v/>
      </c>
      <c r="K1443">
        <f>IF(G1443="","Missing OEWS wage",IF(H1443="","Missing Wharton SOC","Matched"))</f>
        <v/>
      </c>
    </row>
    <row r="1444">
      <c r="A1444" t="inlineStr">
        <is>
          <t>31-33</t>
        </is>
      </c>
      <c r="B1444" t="inlineStr">
        <is>
          <t>Manufacturing</t>
        </is>
      </c>
      <c r="C1444" t="inlineStr">
        <is>
          <t>51-2061</t>
        </is>
      </c>
      <c r="D1444" t="inlineStr">
        <is>
          <t>Timing Device Assemblers and Adjusters</t>
        </is>
      </c>
      <c r="E1444" t="n">
        <v>240</v>
      </c>
      <c r="F1444" t="n">
        <v>54810</v>
      </c>
      <c r="G1444">
        <f>IF(OR(E1444="",F1444=""),"",E1444*F1444)</f>
        <v/>
      </c>
      <c r="H1444" s="41">
        <f>IFERROR(XLOOKUP(C1444,'DATA Wharton'!$A$2:$A$785,'DATA Wharton'!$C$2:$C$785),"")</f>
        <v/>
      </c>
      <c r="I1444">
        <f>IF(OR(G1444="",H1444=""),"",G1444)</f>
        <v/>
      </c>
      <c r="J1444">
        <f>IF(OR(I1444="",H1444=""),"",I1444*H1444)</f>
        <v/>
      </c>
      <c r="K1444">
        <f>IF(G1444="","Missing OEWS wage",IF(H1444="","Missing Wharton SOC","Matched"))</f>
        <v/>
      </c>
    </row>
    <row r="1445">
      <c r="A1445" t="inlineStr">
        <is>
          <t>31-33</t>
        </is>
      </c>
      <c r="B1445" t="inlineStr">
        <is>
          <t>Manufacturing</t>
        </is>
      </c>
      <c r="C1445" t="inlineStr">
        <is>
          <t>51-2090</t>
        </is>
      </c>
      <c r="D1445" t="inlineStr">
        <is>
          <t>Miscellaneous Assemblers and Fabricators</t>
        </is>
      </c>
      <c r="E1445" t="n">
        <v>1074240</v>
      </c>
      <c r="F1445" t="n">
        <v>48460</v>
      </c>
      <c r="G1445">
        <f>IF(OR(E1445="",F1445=""),"",E1445*F1445)</f>
        <v/>
      </c>
      <c r="H1445" s="41">
        <f>IFERROR(XLOOKUP(C1445,'DATA Wharton'!$A$2:$A$785,'DATA Wharton'!$C$2:$C$785),"")</f>
        <v/>
      </c>
      <c r="I1445">
        <f>IF(OR(G1445="",H1445=""),"",G1445)</f>
        <v/>
      </c>
      <c r="J1445">
        <f>IF(OR(I1445="",H1445=""),"",I1445*H1445)</f>
        <v/>
      </c>
      <c r="K1445">
        <f>IF(G1445="","Missing OEWS wage",IF(H1445="","Missing Wharton SOC","Matched"))</f>
        <v/>
      </c>
    </row>
    <row r="1446">
      <c r="A1446" t="inlineStr">
        <is>
          <t>31-33</t>
        </is>
      </c>
      <c r="B1446" t="inlineStr">
        <is>
          <t>Manufacturing</t>
        </is>
      </c>
      <c r="C1446" t="inlineStr">
        <is>
          <t>51-3011</t>
        </is>
      </c>
      <c r="D1446" t="inlineStr">
        <is>
          <t>Bakers</t>
        </is>
      </c>
      <c r="E1446" t="n">
        <v>81960</v>
      </c>
      <c r="F1446" t="n">
        <v>38590</v>
      </c>
      <c r="G1446">
        <f>IF(OR(E1446="",F1446=""),"",E1446*F1446)</f>
        <v/>
      </c>
      <c r="H1446" s="41">
        <f>IFERROR(XLOOKUP(C1446,'DATA Wharton'!$A$2:$A$785,'DATA Wharton'!$C$2:$C$785),"")</f>
        <v/>
      </c>
      <c r="I1446">
        <f>IF(OR(G1446="",H1446=""),"",G1446)</f>
        <v/>
      </c>
      <c r="J1446">
        <f>IF(OR(I1446="",H1446=""),"",I1446*H1446)</f>
        <v/>
      </c>
      <c r="K1446">
        <f>IF(G1446="","Missing OEWS wage",IF(H1446="","Missing Wharton SOC","Matched"))</f>
        <v/>
      </c>
    </row>
    <row r="1447">
      <c r="A1447" t="inlineStr">
        <is>
          <t>31-33</t>
        </is>
      </c>
      <c r="B1447" t="inlineStr">
        <is>
          <t>Manufacturing</t>
        </is>
      </c>
      <c r="C1447" t="inlineStr">
        <is>
          <t>51-3021</t>
        </is>
      </c>
      <c r="D1447" t="inlineStr">
        <is>
          <t>Butchers and Meat Cutters</t>
        </is>
      </c>
      <c r="E1447" t="n">
        <v>12620</v>
      </c>
      <c r="F1447" t="n">
        <v>42460</v>
      </c>
      <c r="G1447">
        <f>IF(OR(E1447="",F1447=""),"",E1447*F1447)</f>
        <v/>
      </c>
      <c r="H1447" s="41">
        <f>IFERROR(XLOOKUP(C1447,'DATA Wharton'!$A$2:$A$785,'DATA Wharton'!$C$2:$C$785),"")</f>
        <v/>
      </c>
      <c r="I1447">
        <f>IF(OR(G1447="",H1447=""),"",G1447)</f>
        <v/>
      </c>
      <c r="J1447">
        <f>IF(OR(I1447="",H1447=""),"",I1447*H1447)</f>
        <v/>
      </c>
      <c r="K1447">
        <f>IF(G1447="","Missing OEWS wage",IF(H1447="","Missing Wharton SOC","Matched"))</f>
        <v/>
      </c>
    </row>
    <row r="1448">
      <c r="A1448" t="inlineStr">
        <is>
          <t>31-33</t>
        </is>
      </c>
      <c r="B1448" t="inlineStr">
        <is>
          <t>Manufacturing</t>
        </is>
      </c>
      <c r="C1448" t="inlineStr">
        <is>
          <t>51-3022</t>
        </is>
      </c>
      <c r="D1448" t="inlineStr">
        <is>
          <t>Meat, Poultry, and Fish Cutters and Trimmers</t>
        </is>
      </c>
      <c r="E1448" t="n">
        <v>113700</v>
      </c>
      <c r="F1448" t="n">
        <v>39850</v>
      </c>
      <c r="G1448">
        <f>IF(OR(E1448="",F1448=""),"",E1448*F1448)</f>
        <v/>
      </c>
      <c r="H1448" s="41">
        <f>IFERROR(XLOOKUP(C1448,'DATA Wharton'!$A$2:$A$785,'DATA Wharton'!$C$2:$C$785),"")</f>
        <v/>
      </c>
      <c r="I1448">
        <f>IF(OR(G1448="",H1448=""),"",G1448)</f>
        <v/>
      </c>
      <c r="J1448">
        <f>IF(OR(I1448="",H1448=""),"",I1448*H1448)</f>
        <v/>
      </c>
      <c r="K1448">
        <f>IF(G1448="","Missing OEWS wage",IF(H1448="","Missing Wharton SOC","Matched"))</f>
        <v/>
      </c>
    </row>
    <row r="1449">
      <c r="A1449" t="inlineStr">
        <is>
          <t>31-33</t>
        </is>
      </c>
      <c r="B1449" t="inlineStr">
        <is>
          <t>Manufacturing</t>
        </is>
      </c>
      <c r="C1449" t="inlineStr">
        <is>
          <t>51-3023</t>
        </is>
      </c>
      <c r="D1449" t="inlineStr">
        <is>
          <t>Slaughterers and Meat Packers</t>
        </is>
      </c>
      <c r="E1449" t="n">
        <v>63400</v>
      </c>
      <c r="F1449" t="n">
        <v>42170</v>
      </c>
      <c r="G1449">
        <f>IF(OR(E1449="",F1449=""),"",E1449*F1449)</f>
        <v/>
      </c>
      <c r="H1449" s="41">
        <f>IFERROR(XLOOKUP(C1449,'DATA Wharton'!$A$2:$A$785,'DATA Wharton'!$C$2:$C$785),"")</f>
        <v/>
      </c>
      <c r="I1449">
        <f>IF(OR(G1449="",H1449=""),"",G1449)</f>
        <v/>
      </c>
      <c r="J1449">
        <f>IF(OR(I1449="",H1449=""),"",I1449*H1449)</f>
        <v/>
      </c>
      <c r="K1449">
        <f>IF(G1449="","Missing OEWS wage",IF(H1449="","Missing Wharton SOC","Matched"))</f>
        <v/>
      </c>
    </row>
    <row r="1450">
      <c r="A1450" t="inlineStr">
        <is>
          <t>31-33</t>
        </is>
      </c>
      <c r="B1450" t="inlineStr">
        <is>
          <t>Manufacturing</t>
        </is>
      </c>
      <c r="C1450" t="inlineStr">
        <is>
          <t>51-3091</t>
        </is>
      </c>
      <c r="D1450" t="inlineStr">
        <is>
          <t>Food and Tobacco Roasting, Baking, and Drying Machine Operators and Tenders</t>
        </is>
      </c>
      <c r="E1450" t="n">
        <v>15990</v>
      </c>
      <c r="F1450" t="n">
        <v>46300</v>
      </c>
      <c r="G1450">
        <f>IF(OR(E1450="",F1450=""),"",E1450*F1450)</f>
        <v/>
      </c>
      <c r="H1450" s="41">
        <f>IFERROR(XLOOKUP(C1450,'DATA Wharton'!$A$2:$A$785,'DATA Wharton'!$C$2:$C$785),"")</f>
        <v/>
      </c>
      <c r="I1450">
        <f>IF(OR(G1450="",H1450=""),"",G1450)</f>
        <v/>
      </c>
      <c r="J1450">
        <f>IF(OR(I1450="",H1450=""),"",I1450*H1450)</f>
        <v/>
      </c>
      <c r="K1450">
        <f>IF(G1450="","Missing OEWS wage",IF(H1450="","Missing Wharton SOC","Matched"))</f>
        <v/>
      </c>
    </row>
    <row r="1451">
      <c r="A1451" t="inlineStr">
        <is>
          <t>31-33</t>
        </is>
      </c>
      <c r="B1451" t="inlineStr">
        <is>
          <t>Manufacturing</t>
        </is>
      </c>
      <c r="C1451" t="inlineStr">
        <is>
          <t>51-3092</t>
        </is>
      </c>
      <c r="D1451" t="inlineStr">
        <is>
          <t>Food Batchmakers</t>
        </is>
      </c>
      <c r="E1451" t="n">
        <v>147920</v>
      </c>
      <c r="F1451" t="n">
        <v>44850</v>
      </c>
      <c r="G1451">
        <f>IF(OR(E1451="",F1451=""),"",E1451*F1451)</f>
        <v/>
      </c>
      <c r="H1451" s="41">
        <f>IFERROR(XLOOKUP(C1451,'DATA Wharton'!$A$2:$A$785,'DATA Wharton'!$C$2:$C$785),"")</f>
        <v/>
      </c>
      <c r="I1451">
        <f>IF(OR(G1451="",H1451=""),"",G1451)</f>
        <v/>
      </c>
      <c r="J1451">
        <f>IF(OR(I1451="",H1451=""),"",I1451*H1451)</f>
        <v/>
      </c>
      <c r="K1451">
        <f>IF(G1451="","Missing OEWS wage",IF(H1451="","Missing Wharton SOC","Matched"))</f>
        <v/>
      </c>
    </row>
    <row r="1452">
      <c r="A1452" t="inlineStr">
        <is>
          <t>31-33</t>
        </is>
      </c>
      <c r="B1452" t="inlineStr">
        <is>
          <t>Manufacturing</t>
        </is>
      </c>
      <c r="C1452" t="inlineStr">
        <is>
          <t>51-3093</t>
        </is>
      </c>
      <c r="D1452" t="inlineStr">
        <is>
          <t>Food Cooking Machine Operators and Tenders</t>
        </is>
      </c>
      <c r="E1452" t="n">
        <v>25130</v>
      </c>
      <c r="F1452" t="n">
        <v>43420</v>
      </c>
      <c r="G1452">
        <f>IF(OR(E1452="",F1452=""),"",E1452*F1452)</f>
        <v/>
      </c>
      <c r="H1452" s="41">
        <f>IFERROR(XLOOKUP(C1452,'DATA Wharton'!$A$2:$A$785,'DATA Wharton'!$C$2:$C$785),"")</f>
        <v/>
      </c>
      <c r="I1452">
        <f>IF(OR(G1452="",H1452=""),"",G1452)</f>
        <v/>
      </c>
      <c r="J1452">
        <f>IF(OR(I1452="",H1452=""),"",I1452*H1452)</f>
        <v/>
      </c>
      <c r="K1452">
        <f>IF(G1452="","Missing OEWS wage",IF(H1452="","Missing Wharton SOC","Matched"))</f>
        <v/>
      </c>
    </row>
    <row r="1453">
      <c r="A1453" t="inlineStr">
        <is>
          <t>31-33</t>
        </is>
      </c>
      <c r="B1453" t="inlineStr">
        <is>
          <t>Manufacturing</t>
        </is>
      </c>
      <c r="C1453" t="inlineStr">
        <is>
          <t>51-3099</t>
        </is>
      </c>
      <c r="D1453" t="inlineStr">
        <is>
          <t>Food Processing Workers, All Other</t>
        </is>
      </c>
      <c r="E1453" t="n">
        <v>48020</v>
      </c>
      <c r="F1453" t="n">
        <v>40770</v>
      </c>
      <c r="G1453">
        <f>IF(OR(E1453="",F1453=""),"",E1453*F1453)</f>
        <v/>
      </c>
      <c r="H1453" s="41">
        <f>IFERROR(XLOOKUP(C1453,'DATA Wharton'!$A$2:$A$785,'DATA Wharton'!$C$2:$C$785),"")</f>
        <v/>
      </c>
      <c r="I1453">
        <f>IF(OR(G1453="",H1453=""),"",G1453)</f>
        <v/>
      </c>
      <c r="J1453">
        <f>IF(OR(I1453="",H1453=""),"",I1453*H1453)</f>
        <v/>
      </c>
      <c r="K1453">
        <f>IF(G1453="","Missing OEWS wage",IF(H1453="","Missing Wharton SOC","Matched"))</f>
        <v/>
      </c>
    </row>
    <row r="1454">
      <c r="A1454" t="inlineStr">
        <is>
          <t>31-33</t>
        </is>
      </c>
      <c r="B1454" t="inlineStr">
        <is>
          <t>Manufacturing</t>
        </is>
      </c>
      <c r="C1454" t="inlineStr">
        <is>
          <t>51-4021</t>
        </is>
      </c>
      <c r="D1454" t="inlineStr">
        <is>
          <t>Extruding and Drawing Machine Setters, Operators, and Tenders, Metal and Plastic</t>
        </is>
      </c>
      <c r="E1454" t="n">
        <v>58050</v>
      </c>
      <c r="F1454" t="n">
        <v>49640</v>
      </c>
      <c r="G1454">
        <f>IF(OR(E1454="",F1454=""),"",E1454*F1454)</f>
        <v/>
      </c>
      <c r="H1454" s="41">
        <f>IFERROR(XLOOKUP(C1454,'DATA Wharton'!$A$2:$A$785,'DATA Wharton'!$C$2:$C$785),"")</f>
        <v/>
      </c>
      <c r="I1454">
        <f>IF(OR(G1454="",H1454=""),"",G1454)</f>
        <v/>
      </c>
      <c r="J1454">
        <f>IF(OR(I1454="",H1454=""),"",I1454*H1454)</f>
        <v/>
      </c>
      <c r="K1454">
        <f>IF(G1454="","Missing OEWS wage",IF(H1454="","Missing Wharton SOC","Matched"))</f>
        <v/>
      </c>
    </row>
    <row r="1455">
      <c r="A1455" t="inlineStr">
        <is>
          <t>31-33</t>
        </is>
      </c>
      <c r="B1455" t="inlineStr">
        <is>
          <t>Manufacturing</t>
        </is>
      </c>
      <c r="C1455" t="inlineStr">
        <is>
          <t>51-4022</t>
        </is>
      </c>
      <c r="D1455" t="inlineStr">
        <is>
          <t>Forging Machine Setters, Operators, and Tenders, Metal and Plastic</t>
        </is>
      </c>
      <c r="E1455" t="n">
        <v>8080</v>
      </c>
      <c r="F1455" t="n">
        <v>51540</v>
      </c>
      <c r="G1455">
        <f>IF(OR(E1455="",F1455=""),"",E1455*F1455)</f>
        <v/>
      </c>
      <c r="H1455" s="41">
        <f>IFERROR(XLOOKUP(C1455,'DATA Wharton'!$A$2:$A$785,'DATA Wharton'!$C$2:$C$785),"")</f>
        <v/>
      </c>
      <c r="I1455">
        <f>IF(OR(G1455="",H1455=""),"",G1455)</f>
        <v/>
      </c>
      <c r="J1455">
        <f>IF(OR(I1455="",H1455=""),"",I1455*H1455)</f>
        <v/>
      </c>
      <c r="K1455">
        <f>IF(G1455="","Missing OEWS wage",IF(H1455="","Missing Wharton SOC","Matched"))</f>
        <v/>
      </c>
    </row>
    <row r="1456">
      <c r="A1456" t="inlineStr">
        <is>
          <t>31-33</t>
        </is>
      </c>
      <c r="B1456" t="inlineStr">
        <is>
          <t>Manufacturing</t>
        </is>
      </c>
      <c r="C1456" t="inlineStr">
        <is>
          <t>51-4023</t>
        </is>
      </c>
      <c r="D1456" t="inlineStr">
        <is>
          <t>Rolling Machine Setters, Operators, and Tenders, Metal and Plastic</t>
        </is>
      </c>
      <c r="E1456" t="n">
        <v>23020</v>
      </c>
      <c r="F1456" t="n">
        <v>53410</v>
      </c>
      <c r="G1456">
        <f>IF(OR(E1456="",F1456=""),"",E1456*F1456)</f>
        <v/>
      </c>
      <c r="H1456" s="41">
        <f>IFERROR(XLOOKUP(C1456,'DATA Wharton'!$A$2:$A$785,'DATA Wharton'!$C$2:$C$785),"")</f>
        <v/>
      </c>
      <c r="I1456">
        <f>IF(OR(G1456="",H1456=""),"",G1456)</f>
        <v/>
      </c>
      <c r="J1456">
        <f>IF(OR(I1456="",H1456=""),"",I1456*H1456)</f>
        <v/>
      </c>
      <c r="K1456">
        <f>IF(G1456="","Missing OEWS wage",IF(H1456="","Missing Wharton SOC","Matched"))</f>
        <v/>
      </c>
    </row>
    <row r="1457">
      <c r="A1457" t="inlineStr">
        <is>
          <t>31-33</t>
        </is>
      </c>
      <c r="B1457" t="inlineStr">
        <is>
          <t>Manufacturing</t>
        </is>
      </c>
      <c r="C1457" t="inlineStr">
        <is>
          <t>51-4031</t>
        </is>
      </c>
      <c r="D1457" t="inlineStr">
        <is>
          <t>Cutting, Punching, and Press Machine Setters, Operators, and Tenders, Metal and Plastic</t>
        </is>
      </c>
      <c r="E1457" t="n">
        <v>150750</v>
      </c>
      <c r="F1457" t="n">
        <v>48930</v>
      </c>
      <c r="G1457">
        <f>IF(OR(E1457="",F1457=""),"",E1457*F1457)</f>
        <v/>
      </c>
      <c r="H1457" s="41">
        <f>IFERROR(XLOOKUP(C1457,'DATA Wharton'!$A$2:$A$785,'DATA Wharton'!$C$2:$C$785),"")</f>
        <v/>
      </c>
      <c r="I1457">
        <f>IF(OR(G1457="",H1457=""),"",G1457)</f>
        <v/>
      </c>
      <c r="J1457">
        <f>IF(OR(I1457="",H1457=""),"",I1457*H1457)</f>
        <v/>
      </c>
      <c r="K1457">
        <f>IF(G1457="","Missing OEWS wage",IF(H1457="","Missing Wharton SOC","Matched"))</f>
        <v/>
      </c>
    </row>
    <row r="1458">
      <c r="A1458" t="inlineStr">
        <is>
          <t>31-33</t>
        </is>
      </c>
      <c r="B1458" t="inlineStr">
        <is>
          <t>Manufacturing</t>
        </is>
      </c>
      <c r="C1458" t="inlineStr">
        <is>
          <t>51-4032</t>
        </is>
      </c>
      <c r="D1458" t="inlineStr">
        <is>
          <t>Drilling and Boring Machine Tool Setters, Operators, and Tenders, Metal and Plastic</t>
        </is>
      </c>
      <c r="E1458" t="n">
        <v>4080</v>
      </c>
      <c r="F1458" t="n">
        <v>51000</v>
      </c>
      <c r="G1458">
        <f>IF(OR(E1458="",F1458=""),"",E1458*F1458)</f>
        <v/>
      </c>
      <c r="H1458" s="41">
        <f>IFERROR(XLOOKUP(C1458,'DATA Wharton'!$A$2:$A$785,'DATA Wharton'!$C$2:$C$785),"")</f>
        <v/>
      </c>
      <c r="I1458">
        <f>IF(OR(G1458="",H1458=""),"",G1458)</f>
        <v/>
      </c>
      <c r="J1458">
        <f>IF(OR(I1458="",H1458=""),"",I1458*H1458)</f>
        <v/>
      </c>
      <c r="K1458">
        <f>IF(G1458="","Missing OEWS wage",IF(H1458="","Missing Wharton SOC","Matched"))</f>
        <v/>
      </c>
    </row>
    <row r="1459">
      <c r="A1459" t="inlineStr">
        <is>
          <t>31-33</t>
        </is>
      </c>
      <c r="B1459" t="inlineStr">
        <is>
          <t>Manufacturing</t>
        </is>
      </c>
      <c r="C1459" t="inlineStr">
        <is>
          <t>51-4033</t>
        </is>
      </c>
      <c r="D1459" t="inlineStr">
        <is>
          <t>Grinding, Lapping, Polishing, and Buffing Machine Tool Setters, Operators, and Tenders, Metal and Plastic</t>
        </is>
      </c>
      <c r="E1459" t="n">
        <v>64320</v>
      </c>
      <c r="F1459" t="n">
        <v>48430</v>
      </c>
      <c r="G1459">
        <f>IF(OR(E1459="",F1459=""),"",E1459*F1459)</f>
        <v/>
      </c>
      <c r="H1459" s="41">
        <f>IFERROR(XLOOKUP(C1459,'DATA Wharton'!$A$2:$A$785,'DATA Wharton'!$C$2:$C$785),"")</f>
        <v/>
      </c>
      <c r="I1459">
        <f>IF(OR(G1459="",H1459=""),"",G1459)</f>
        <v/>
      </c>
      <c r="J1459">
        <f>IF(OR(I1459="",H1459=""),"",I1459*H1459)</f>
        <v/>
      </c>
      <c r="K1459">
        <f>IF(G1459="","Missing OEWS wage",IF(H1459="","Missing Wharton SOC","Matched"))</f>
        <v/>
      </c>
    </row>
    <row r="1460">
      <c r="A1460" t="inlineStr">
        <is>
          <t>31-33</t>
        </is>
      </c>
      <c r="B1460" t="inlineStr">
        <is>
          <t>Manufacturing</t>
        </is>
      </c>
      <c r="C1460" t="inlineStr">
        <is>
          <t>51-4034</t>
        </is>
      </c>
      <c r="D1460" t="inlineStr">
        <is>
          <t>Lathe and Turning Machine Tool Setters, Operators, and Tenders, Metal and Plastic</t>
        </is>
      </c>
      <c r="E1460" t="n">
        <v>16190</v>
      </c>
      <c r="F1460" t="n">
        <v>52630</v>
      </c>
      <c r="G1460">
        <f>IF(OR(E1460="",F1460=""),"",E1460*F1460)</f>
        <v/>
      </c>
      <c r="H1460" s="41">
        <f>IFERROR(XLOOKUP(C1460,'DATA Wharton'!$A$2:$A$785,'DATA Wharton'!$C$2:$C$785),"")</f>
        <v/>
      </c>
      <c r="I1460">
        <f>IF(OR(G1460="",H1460=""),"",G1460)</f>
        <v/>
      </c>
      <c r="J1460">
        <f>IF(OR(I1460="",H1460=""),"",I1460*H1460)</f>
        <v/>
      </c>
      <c r="K1460">
        <f>IF(G1460="","Missing OEWS wage",IF(H1460="","Missing Wharton SOC","Matched"))</f>
        <v/>
      </c>
    </row>
    <row r="1461">
      <c r="A1461" t="inlineStr">
        <is>
          <t>31-33</t>
        </is>
      </c>
      <c r="B1461" t="inlineStr">
        <is>
          <t>Manufacturing</t>
        </is>
      </c>
      <c r="C1461" t="inlineStr">
        <is>
          <t>51-4035</t>
        </is>
      </c>
      <c r="D1461" t="inlineStr">
        <is>
          <t>Milling and Planing Machine Setters, Operators, and Tenders, Metal and Plastic</t>
        </is>
      </c>
      <c r="E1461" t="n">
        <v>10950</v>
      </c>
      <c r="F1461" t="n">
        <v>57640</v>
      </c>
      <c r="G1461">
        <f>IF(OR(E1461="",F1461=""),"",E1461*F1461)</f>
        <v/>
      </c>
      <c r="H1461" s="41">
        <f>IFERROR(XLOOKUP(C1461,'DATA Wharton'!$A$2:$A$785,'DATA Wharton'!$C$2:$C$785),"")</f>
        <v/>
      </c>
      <c r="I1461">
        <f>IF(OR(G1461="",H1461=""),"",G1461)</f>
        <v/>
      </c>
      <c r="J1461">
        <f>IF(OR(I1461="",H1461=""),"",I1461*H1461)</f>
        <v/>
      </c>
      <c r="K1461">
        <f>IF(G1461="","Missing OEWS wage",IF(H1461="","Missing Wharton SOC","Matched"))</f>
        <v/>
      </c>
    </row>
    <row r="1462">
      <c r="A1462" t="inlineStr">
        <is>
          <t>31-33</t>
        </is>
      </c>
      <c r="B1462" t="inlineStr">
        <is>
          <t>Manufacturing</t>
        </is>
      </c>
      <c r="C1462" t="inlineStr">
        <is>
          <t>51-4041</t>
        </is>
      </c>
      <c r="D1462" t="inlineStr">
        <is>
          <t>Machinists</t>
        </is>
      </c>
      <c r="E1462" t="n">
        <v>241490</v>
      </c>
      <c r="F1462" t="n">
        <v>58550</v>
      </c>
      <c r="G1462">
        <f>IF(OR(E1462="",F1462=""),"",E1462*F1462)</f>
        <v/>
      </c>
      <c r="H1462" s="41">
        <f>IFERROR(XLOOKUP(C1462,'DATA Wharton'!$A$2:$A$785,'DATA Wharton'!$C$2:$C$785),"")</f>
        <v/>
      </c>
      <c r="I1462">
        <f>IF(OR(G1462="",H1462=""),"",G1462)</f>
        <v/>
      </c>
      <c r="J1462">
        <f>IF(OR(I1462="",H1462=""),"",I1462*H1462)</f>
        <v/>
      </c>
      <c r="K1462">
        <f>IF(G1462="","Missing OEWS wage",IF(H1462="","Missing Wharton SOC","Matched"))</f>
        <v/>
      </c>
    </row>
    <row r="1463">
      <c r="A1463" t="inlineStr">
        <is>
          <t>31-33</t>
        </is>
      </c>
      <c r="B1463" t="inlineStr">
        <is>
          <t>Manufacturing</t>
        </is>
      </c>
      <c r="C1463" t="inlineStr">
        <is>
          <t>51-4051</t>
        </is>
      </c>
      <c r="D1463" t="inlineStr">
        <is>
          <t>Metal-Refining Furnace Operators and Tenders</t>
        </is>
      </c>
      <c r="E1463" t="n">
        <v>16340</v>
      </c>
      <c r="F1463" t="n">
        <v>55510</v>
      </c>
      <c r="G1463">
        <f>IF(OR(E1463="",F1463=""),"",E1463*F1463)</f>
        <v/>
      </c>
      <c r="H1463" s="41">
        <f>IFERROR(XLOOKUP(C1463,'DATA Wharton'!$A$2:$A$785,'DATA Wharton'!$C$2:$C$785),"")</f>
        <v/>
      </c>
      <c r="I1463">
        <f>IF(OR(G1463="",H1463=""),"",G1463)</f>
        <v/>
      </c>
      <c r="J1463">
        <f>IF(OR(I1463="",H1463=""),"",I1463*H1463)</f>
        <v/>
      </c>
      <c r="K1463">
        <f>IF(G1463="","Missing OEWS wage",IF(H1463="","Missing Wharton SOC","Matched"))</f>
        <v/>
      </c>
    </row>
    <row r="1464">
      <c r="A1464" t="inlineStr">
        <is>
          <t>31-33</t>
        </is>
      </c>
      <c r="B1464" t="inlineStr">
        <is>
          <t>Manufacturing</t>
        </is>
      </c>
      <c r="C1464" t="inlineStr">
        <is>
          <t>51-4052</t>
        </is>
      </c>
      <c r="D1464" t="inlineStr">
        <is>
          <t>Pourers and Casters, Metal</t>
        </is>
      </c>
      <c r="E1464" t="n">
        <v>4500</v>
      </c>
      <c r="F1464" t="n">
        <v>54430</v>
      </c>
      <c r="G1464">
        <f>IF(OR(E1464="",F1464=""),"",E1464*F1464)</f>
        <v/>
      </c>
      <c r="H1464" s="41">
        <f>IFERROR(XLOOKUP(C1464,'DATA Wharton'!$A$2:$A$785,'DATA Wharton'!$C$2:$C$785),"")</f>
        <v/>
      </c>
      <c r="I1464">
        <f>IF(OR(G1464="",H1464=""),"",G1464)</f>
        <v/>
      </c>
      <c r="J1464">
        <f>IF(OR(I1464="",H1464=""),"",I1464*H1464)</f>
        <v/>
      </c>
      <c r="K1464">
        <f>IF(G1464="","Missing OEWS wage",IF(H1464="","Missing Wharton SOC","Matched"))</f>
        <v/>
      </c>
    </row>
    <row r="1465">
      <c r="A1465" t="inlineStr">
        <is>
          <t>31-33</t>
        </is>
      </c>
      <c r="B1465" t="inlineStr">
        <is>
          <t>Manufacturing</t>
        </is>
      </c>
      <c r="C1465" t="inlineStr">
        <is>
          <t>51-4061</t>
        </is>
      </c>
      <c r="D1465" t="inlineStr">
        <is>
          <t>Model Makers, Metal and Plastic</t>
        </is>
      </c>
      <c r="E1465" t="n">
        <v>1600</v>
      </c>
      <c r="F1465" t="n">
        <v>66130</v>
      </c>
      <c r="G1465">
        <f>IF(OR(E1465="",F1465=""),"",E1465*F1465)</f>
        <v/>
      </c>
      <c r="H1465" s="41">
        <f>IFERROR(XLOOKUP(C1465,'DATA Wharton'!$A$2:$A$785,'DATA Wharton'!$C$2:$C$785),"")</f>
        <v/>
      </c>
      <c r="I1465">
        <f>IF(OR(G1465="",H1465=""),"",G1465)</f>
        <v/>
      </c>
      <c r="J1465">
        <f>IF(OR(I1465="",H1465=""),"",I1465*H1465)</f>
        <v/>
      </c>
      <c r="K1465">
        <f>IF(G1465="","Missing OEWS wage",IF(H1465="","Missing Wharton SOC","Matched"))</f>
        <v/>
      </c>
    </row>
    <row r="1466">
      <c r="A1466" t="inlineStr">
        <is>
          <t>31-33</t>
        </is>
      </c>
      <c r="B1466" t="inlineStr">
        <is>
          <t>Manufacturing</t>
        </is>
      </c>
      <c r="C1466" t="inlineStr">
        <is>
          <t>51-4062</t>
        </is>
      </c>
      <c r="D1466" t="inlineStr">
        <is>
          <t>Patternmakers, Metal and Plastic</t>
        </is>
      </c>
      <c r="E1466" t="n">
        <v>1440</v>
      </c>
      <c r="F1466" t="n">
        <v>61040</v>
      </c>
      <c r="G1466">
        <f>IF(OR(E1466="",F1466=""),"",E1466*F1466)</f>
        <v/>
      </c>
      <c r="H1466" s="41">
        <f>IFERROR(XLOOKUP(C1466,'DATA Wharton'!$A$2:$A$785,'DATA Wharton'!$C$2:$C$785),"")</f>
        <v/>
      </c>
      <c r="I1466">
        <f>IF(OR(G1466="",H1466=""),"",G1466)</f>
        <v/>
      </c>
      <c r="J1466">
        <f>IF(OR(I1466="",H1466=""),"",I1466*H1466)</f>
        <v/>
      </c>
      <c r="K1466">
        <f>IF(G1466="","Missing OEWS wage",IF(H1466="","Missing Wharton SOC","Matched"))</f>
        <v/>
      </c>
    </row>
    <row r="1467">
      <c r="A1467" t="inlineStr">
        <is>
          <t>31-33</t>
        </is>
      </c>
      <c r="B1467" t="inlineStr">
        <is>
          <t>Manufacturing</t>
        </is>
      </c>
      <c r="C1467" t="inlineStr">
        <is>
          <t>51-4071</t>
        </is>
      </c>
      <c r="D1467" t="inlineStr">
        <is>
          <t>Foundry Mold and Coremakers</t>
        </is>
      </c>
      <c r="E1467" t="n">
        <v>12430</v>
      </c>
      <c r="F1467" t="n">
        <v>49990</v>
      </c>
      <c r="G1467">
        <f>IF(OR(E1467="",F1467=""),"",E1467*F1467)</f>
        <v/>
      </c>
      <c r="H1467" s="41">
        <f>IFERROR(XLOOKUP(C1467,'DATA Wharton'!$A$2:$A$785,'DATA Wharton'!$C$2:$C$785),"")</f>
        <v/>
      </c>
      <c r="I1467">
        <f>IF(OR(G1467="",H1467=""),"",G1467)</f>
        <v/>
      </c>
      <c r="J1467">
        <f>IF(OR(I1467="",H1467=""),"",I1467*H1467)</f>
        <v/>
      </c>
      <c r="K1467">
        <f>IF(G1467="","Missing OEWS wage",IF(H1467="","Missing Wharton SOC","Matched"))</f>
        <v/>
      </c>
    </row>
    <row r="1468">
      <c r="A1468" t="inlineStr">
        <is>
          <t>31-33</t>
        </is>
      </c>
      <c r="B1468" t="inlineStr">
        <is>
          <t>Manufacturing</t>
        </is>
      </c>
      <c r="C1468" t="inlineStr">
        <is>
          <t>51-4072</t>
        </is>
      </c>
      <c r="D1468" t="inlineStr">
        <is>
          <t>Molding, Coremaking, and Casting Machine Setters, Operators, and Tenders, Metal and Plastic</t>
        </is>
      </c>
      <c r="E1468" t="n">
        <v>138510</v>
      </c>
      <c r="F1468" t="n">
        <v>46300</v>
      </c>
      <c r="G1468">
        <f>IF(OR(E1468="",F1468=""),"",E1468*F1468)</f>
        <v/>
      </c>
      <c r="H1468" s="41">
        <f>IFERROR(XLOOKUP(C1468,'DATA Wharton'!$A$2:$A$785,'DATA Wharton'!$C$2:$C$785),"")</f>
        <v/>
      </c>
      <c r="I1468">
        <f>IF(OR(G1468="",H1468=""),"",G1468)</f>
        <v/>
      </c>
      <c r="J1468">
        <f>IF(OR(I1468="",H1468=""),"",I1468*H1468)</f>
        <v/>
      </c>
      <c r="K1468">
        <f>IF(G1468="","Missing OEWS wage",IF(H1468="","Missing Wharton SOC","Matched"))</f>
        <v/>
      </c>
    </row>
    <row r="1469">
      <c r="A1469" t="inlineStr">
        <is>
          <t>31-33</t>
        </is>
      </c>
      <c r="B1469" t="inlineStr">
        <is>
          <t>Manufacturing</t>
        </is>
      </c>
      <c r="C1469" t="inlineStr">
        <is>
          <t>51-4081</t>
        </is>
      </c>
      <c r="D1469" t="inlineStr">
        <is>
          <t>Multiple Machine Tool Setters, Operators, and Tenders, Metal and Plastic</t>
        </is>
      </c>
      <c r="E1469" t="n">
        <v>102540</v>
      </c>
      <c r="F1469" t="n">
        <v>51800</v>
      </c>
      <c r="G1469">
        <f>IF(OR(E1469="",F1469=""),"",E1469*F1469)</f>
        <v/>
      </c>
      <c r="H1469" s="41">
        <f>IFERROR(XLOOKUP(C1469,'DATA Wharton'!$A$2:$A$785,'DATA Wharton'!$C$2:$C$785),"")</f>
        <v/>
      </c>
      <c r="I1469">
        <f>IF(OR(G1469="",H1469=""),"",G1469)</f>
        <v/>
      </c>
      <c r="J1469">
        <f>IF(OR(I1469="",H1469=""),"",I1469*H1469)</f>
        <v/>
      </c>
      <c r="K1469">
        <f>IF(G1469="","Missing OEWS wage",IF(H1469="","Missing Wharton SOC","Matched"))</f>
        <v/>
      </c>
    </row>
    <row r="1470">
      <c r="A1470" t="inlineStr">
        <is>
          <t>31-33</t>
        </is>
      </c>
      <c r="B1470" t="inlineStr">
        <is>
          <t>Manufacturing</t>
        </is>
      </c>
      <c r="C1470" t="inlineStr">
        <is>
          <t>51-4111</t>
        </is>
      </c>
      <c r="D1470" t="inlineStr">
        <is>
          <t>Tool and Die Makers</t>
        </is>
      </c>
      <c r="E1470" t="n">
        <v>53680</v>
      </c>
      <c r="F1470" t="n">
        <v>67200</v>
      </c>
      <c r="G1470">
        <f>IF(OR(E1470="",F1470=""),"",E1470*F1470)</f>
        <v/>
      </c>
      <c r="H1470" s="41">
        <f>IFERROR(XLOOKUP(C1470,'DATA Wharton'!$A$2:$A$785,'DATA Wharton'!$C$2:$C$785),"")</f>
        <v/>
      </c>
      <c r="I1470">
        <f>IF(OR(G1470="",H1470=""),"",G1470)</f>
        <v/>
      </c>
      <c r="J1470">
        <f>IF(OR(I1470="",H1470=""),"",I1470*H1470)</f>
        <v/>
      </c>
      <c r="K1470">
        <f>IF(G1470="","Missing OEWS wage",IF(H1470="","Missing Wharton SOC","Matched"))</f>
        <v/>
      </c>
    </row>
    <row r="1471">
      <c r="A1471" t="inlineStr">
        <is>
          <t>31-33</t>
        </is>
      </c>
      <c r="B1471" t="inlineStr">
        <is>
          <t>Manufacturing</t>
        </is>
      </c>
      <c r="C1471" t="inlineStr">
        <is>
          <t>51-4121</t>
        </is>
      </c>
      <c r="D1471" t="inlineStr">
        <is>
          <t>Welders, Cutters, Solderers, and Brazers</t>
        </is>
      </c>
      <c r="E1471" t="n">
        <v>274710</v>
      </c>
      <c r="F1471" t="n">
        <v>54390</v>
      </c>
      <c r="G1471">
        <f>IF(OR(E1471="",F1471=""),"",E1471*F1471)</f>
        <v/>
      </c>
      <c r="H1471" s="41">
        <f>IFERROR(XLOOKUP(C1471,'DATA Wharton'!$A$2:$A$785,'DATA Wharton'!$C$2:$C$785),"")</f>
        <v/>
      </c>
      <c r="I1471">
        <f>IF(OR(G1471="",H1471=""),"",G1471)</f>
        <v/>
      </c>
      <c r="J1471">
        <f>IF(OR(I1471="",H1471=""),"",I1471*H1471)</f>
        <v/>
      </c>
      <c r="K1471">
        <f>IF(G1471="","Missing OEWS wage",IF(H1471="","Missing Wharton SOC","Matched"))</f>
        <v/>
      </c>
    </row>
    <row r="1472">
      <c r="A1472" t="inlineStr">
        <is>
          <t>31-33</t>
        </is>
      </c>
      <c r="B1472" t="inlineStr">
        <is>
          <t>Manufacturing</t>
        </is>
      </c>
      <c r="C1472" t="inlineStr">
        <is>
          <t>51-4122</t>
        </is>
      </c>
      <c r="D1472" t="inlineStr">
        <is>
          <t>Welding, Soldering, and Brazing Machine Setters, Operators, and Tenders</t>
        </is>
      </c>
      <c r="E1472" t="n">
        <v>26980</v>
      </c>
      <c r="F1472" t="n">
        <v>50070</v>
      </c>
      <c r="G1472">
        <f>IF(OR(E1472="",F1472=""),"",E1472*F1472)</f>
        <v/>
      </c>
      <c r="H1472" s="41">
        <f>IFERROR(XLOOKUP(C1472,'DATA Wharton'!$A$2:$A$785,'DATA Wharton'!$C$2:$C$785),"")</f>
        <v/>
      </c>
      <c r="I1472">
        <f>IF(OR(G1472="",H1472=""),"",G1472)</f>
        <v/>
      </c>
      <c r="J1472">
        <f>IF(OR(I1472="",H1472=""),"",I1472*H1472)</f>
        <v/>
      </c>
      <c r="K1472">
        <f>IF(G1472="","Missing OEWS wage",IF(H1472="","Missing Wharton SOC","Matched"))</f>
        <v/>
      </c>
    </row>
    <row r="1473">
      <c r="A1473" t="inlineStr">
        <is>
          <t>31-33</t>
        </is>
      </c>
      <c r="B1473" t="inlineStr">
        <is>
          <t>Manufacturing</t>
        </is>
      </c>
      <c r="C1473" t="inlineStr">
        <is>
          <t>51-4191</t>
        </is>
      </c>
      <c r="D1473" t="inlineStr">
        <is>
          <t>Heat Treating Equipment Setters, Operators, and Tenders, Metal and Plastic</t>
        </is>
      </c>
      <c r="E1473" t="n">
        <v>12860</v>
      </c>
      <c r="F1473" t="n">
        <v>50390</v>
      </c>
      <c r="G1473">
        <f>IF(OR(E1473="",F1473=""),"",E1473*F1473)</f>
        <v/>
      </c>
      <c r="H1473" s="41">
        <f>IFERROR(XLOOKUP(C1473,'DATA Wharton'!$A$2:$A$785,'DATA Wharton'!$C$2:$C$785),"")</f>
        <v/>
      </c>
      <c r="I1473">
        <f>IF(OR(G1473="",H1473=""),"",G1473)</f>
        <v/>
      </c>
      <c r="J1473">
        <f>IF(OR(I1473="",H1473=""),"",I1473*H1473)</f>
        <v/>
      </c>
      <c r="K1473">
        <f>IF(G1473="","Missing OEWS wage",IF(H1473="","Missing Wharton SOC","Matched"))</f>
        <v/>
      </c>
    </row>
    <row r="1474">
      <c r="A1474" t="inlineStr">
        <is>
          <t>31-33</t>
        </is>
      </c>
      <c r="B1474" t="inlineStr">
        <is>
          <t>Manufacturing</t>
        </is>
      </c>
      <c r="C1474" t="inlineStr">
        <is>
          <t>51-4192</t>
        </is>
      </c>
      <c r="D1474" t="inlineStr">
        <is>
          <t>Layout Workers, Metal and Plastic</t>
        </is>
      </c>
      <c r="E1474" t="n">
        <v>3870</v>
      </c>
      <c r="F1474" t="n">
        <v>61790</v>
      </c>
      <c r="G1474">
        <f>IF(OR(E1474="",F1474=""),"",E1474*F1474)</f>
        <v/>
      </c>
      <c r="H1474" s="41">
        <f>IFERROR(XLOOKUP(C1474,'DATA Wharton'!$A$2:$A$785,'DATA Wharton'!$C$2:$C$785),"")</f>
        <v/>
      </c>
      <c r="I1474">
        <f>IF(OR(G1474="",H1474=""),"",G1474)</f>
        <v/>
      </c>
      <c r="J1474">
        <f>IF(OR(I1474="",H1474=""),"",I1474*H1474)</f>
        <v/>
      </c>
      <c r="K1474">
        <f>IF(G1474="","Missing OEWS wage",IF(H1474="","Missing Wharton SOC","Matched"))</f>
        <v/>
      </c>
    </row>
    <row r="1475">
      <c r="A1475" t="inlineStr">
        <is>
          <t>31-33</t>
        </is>
      </c>
      <c r="B1475" t="inlineStr">
        <is>
          <t>Manufacturing</t>
        </is>
      </c>
      <c r="C1475" t="inlineStr">
        <is>
          <t>51-4193</t>
        </is>
      </c>
      <c r="D1475" t="inlineStr">
        <is>
          <t>Plating Machine Setters, Operators, and Tenders, Metal and Plastic</t>
        </is>
      </c>
      <c r="E1475" t="n">
        <v>30940</v>
      </c>
      <c r="F1475" t="n">
        <v>45020</v>
      </c>
      <c r="G1475">
        <f>IF(OR(E1475="",F1475=""),"",E1475*F1475)</f>
        <v/>
      </c>
      <c r="H1475" s="41">
        <f>IFERROR(XLOOKUP(C1475,'DATA Wharton'!$A$2:$A$785,'DATA Wharton'!$C$2:$C$785),"")</f>
        <v/>
      </c>
      <c r="I1475">
        <f>IF(OR(G1475="",H1475=""),"",G1475)</f>
        <v/>
      </c>
      <c r="J1475">
        <f>IF(OR(I1475="",H1475=""),"",I1475*H1475)</f>
        <v/>
      </c>
      <c r="K1475">
        <f>IF(G1475="","Missing OEWS wage",IF(H1475="","Missing Wharton SOC","Matched"))</f>
        <v/>
      </c>
    </row>
    <row r="1476">
      <c r="A1476" t="inlineStr">
        <is>
          <t>31-33</t>
        </is>
      </c>
      <c r="B1476" t="inlineStr">
        <is>
          <t>Manufacturing</t>
        </is>
      </c>
      <c r="C1476" t="inlineStr">
        <is>
          <t>51-4194</t>
        </is>
      </c>
      <c r="D1476" t="inlineStr">
        <is>
          <t>Tool Grinders, Filers, and Sharpeners</t>
        </is>
      </c>
      <c r="E1476" t="n">
        <v>4230</v>
      </c>
      <c r="F1476" t="n">
        <v>55240</v>
      </c>
      <c r="G1476">
        <f>IF(OR(E1476="",F1476=""),"",E1476*F1476)</f>
        <v/>
      </c>
      <c r="H1476" s="41">
        <f>IFERROR(XLOOKUP(C1476,'DATA Wharton'!$A$2:$A$785,'DATA Wharton'!$C$2:$C$785),"")</f>
        <v/>
      </c>
      <c r="I1476">
        <f>IF(OR(G1476="",H1476=""),"",G1476)</f>
        <v/>
      </c>
      <c r="J1476">
        <f>IF(OR(I1476="",H1476=""),"",I1476*H1476)</f>
        <v/>
      </c>
      <c r="K1476">
        <f>IF(G1476="","Missing OEWS wage",IF(H1476="","Missing Wharton SOC","Matched"))</f>
        <v/>
      </c>
    </row>
    <row r="1477">
      <c r="A1477" t="inlineStr">
        <is>
          <t>31-33</t>
        </is>
      </c>
      <c r="B1477" t="inlineStr">
        <is>
          <t>Manufacturing</t>
        </is>
      </c>
      <c r="C1477" t="inlineStr">
        <is>
          <t>51-4199</t>
        </is>
      </c>
      <c r="D1477" t="inlineStr">
        <is>
          <t>Metal Workers and Plastic Workers, All Other</t>
        </is>
      </c>
      <c r="E1477" t="n">
        <v>10620</v>
      </c>
      <c r="F1477" t="n">
        <v>48990</v>
      </c>
      <c r="G1477">
        <f>IF(OR(E1477="",F1477=""),"",E1477*F1477)</f>
        <v/>
      </c>
      <c r="H1477" s="41">
        <f>IFERROR(XLOOKUP(C1477,'DATA Wharton'!$A$2:$A$785,'DATA Wharton'!$C$2:$C$785),"")</f>
        <v/>
      </c>
      <c r="I1477">
        <f>IF(OR(G1477="",H1477=""),"",G1477)</f>
        <v/>
      </c>
      <c r="J1477">
        <f>IF(OR(I1477="",H1477=""),"",I1477*H1477)</f>
        <v/>
      </c>
      <c r="K1477">
        <f>IF(G1477="","Missing OEWS wage",IF(H1477="","Missing Wharton SOC","Matched"))</f>
        <v/>
      </c>
    </row>
    <row r="1478">
      <c r="A1478" t="inlineStr">
        <is>
          <t>31-33</t>
        </is>
      </c>
      <c r="B1478" t="inlineStr">
        <is>
          <t>Manufacturing</t>
        </is>
      </c>
      <c r="C1478" t="inlineStr">
        <is>
          <t>51-5111</t>
        </is>
      </c>
      <c r="D1478" t="inlineStr">
        <is>
          <t>Prepress Technicians and Workers</t>
        </is>
      </c>
      <c r="E1478" t="n">
        <v>17670</v>
      </c>
      <c r="F1478" t="n">
        <v>50180</v>
      </c>
      <c r="G1478">
        <f>IF(OR(E1478="",F1478=""),"",E1478*F1478)</f>
        <v/>
      </c>
      <c r="H1478" s="41">
        <f>IFERROR(XLOOKUP(C1478,'DATA Wharton'!$A$2:$A$785,'DATA Wharton'!$C$2:$C$785),"")</f>
        <v/>
      </c>
      <c r="I1478">
        <f>IF(OR(G1478="",H1478=""),"",G1478)</f>
        <v/>
      </c>
      <c r="J1478">
        <f>IF(OR(I1478="",H1478=""),"",I1478*H1478)</f>
        <v/>
      </c>
      <c r="K1478">
        <f>IF(G1478="","Missing OEWS wage",IF(H1478="","Missing Wharton SOC","Matched"))</f>
        <v/>
      </c>
    </row>
    <row r="1479">
      <c r="A1479" t="inlineStr">
        <is>
          <t>31-33</t>
        </is>
      </c>
      <c r="B1479" t="inlineStr">
        <is>
          <t>Manufacturing</t>
        </is>
      </c>
      <c r="C1479" t="inlineStr">
        <is>
          <t>51-5112</t>
        </is>
      </c>
      <c r="D1479" t="inlineStr">
        <is>
          <t>Printing Press Operators</t>
        </is>
      </c>
      <c r="E1479" t="n">
        <v>108320</v>
      </c>
      <c r="F1479" t="n">
        <v>47680</v>
      </c>
      <c r="G1479">
        <f>IF(OR(E1479="",F1479=""),"",E1479*F1479)</f>
        <v/>
      </c>
      <c r="H1479" s="41">
        <f>IFERROR(XLOOKUP(C1479,'DATA Wharton'!$A$2:$A$785,'DATA Wharton'!$C$2:$C$785),"")</f>
        <v/>
      </c>
      <c r="I1479">
        <f>IF(OR(G1479="",H1479=""),"",G1479)</f>
        <v/>
      </c>
      <c r="J1479">
        <f>IF(OR(I1479="",H1479=""),"",I1479*H1479)</f>
        <v/>
      </c>
      <c r="K1479">
        <f>IF(G1479="","Missing OEWS wage",IF(H1479="","Missing Wharton SOC","Matched"))</f>
        <v/>
      </c>
    </row>
    <row r="1480">
      <c r="A1480" t="inlineStr">
        <is>
          <t>31-33</t>
        </is>
      </c>
      <c r="B1480" t="inlineStr">
        <is>
          <t>Manufacturing</t>
        </is>
      </c>
      <c r="C1480" t="inlineStr">
        <is>
          <t>51-5113</t>
        </is>
      </c>
      <c r="D1480" t="inlineStr">
        <is>
          <t>Print Binding and Finishing Workers</t>
        </is>
      </c>
      <c r="E1480" t="n">
        <v>29250</v>
      </c>
      <c r="F1480" t="n">
        <v>44260</v>
      </c>
      <c r="G1480">
        <f>IF(OR(E1480="",F1480=""),"",E1480*F1480)</f>
        <v/>
      </c>
      <c r="H1480" s="41">
        <f>IFERROR(XLOOKUP(C1480,'DATA Wharton'!$A$2:$A$785,'DATA Wharton'!$C$2:$C$785),"")</f>
        <v/>
      </c>
      <c r="I1480">
        <f>IF(OR(G1480="",H1480=""),"",G1480)</f>
        <v/>
      </c>
      <c r="J1480">
        <f>IF(OR(I1480="",H1480=""),"",I1480*H1480)</f>
        <v/>
      </c>
      <c r="K1480">
        <f>IF(G1480="","Missing OEWS wage",IF(H1480="","Missing Wharton SOC","Matched"))</f>
        <v/>
      </c>
    </row>
    <row r="1481">
      <c r="A1481" t="inlineStr">
        <is>
          <t>31-33</t>
        </is>
      </c>
      <c r="B1481" t="inlineStr">
        <is>
          <t>Manufacturing</t>
        </is>
      </c>
      <c r="C1481" t="inlineStr">
        <is>
          <t>51-6011</t>
        </is>
      </c>
      <c r="D1481" t="inlineStr">
        <is>
          <t>Laundry and Dry-Cleaning Workers</t>
        </is>
      </c>
      <c r="E1481" t="n">
        <v>710</v>
      </c>
      <c r="F1481" t="n">
        <v>38900</v>
      </c>
      <c r="G1481">
        <f>IF(OR(E1481="",F1481=""),"",E1481*F1481)</f>
        <v/>
      </c>
      <c r="H1481" s="41">
        <f>IFERROR(XLOOKUP(C1481,'DATA Wharton'!$A$2:$A$785,'DATA Wharton'!$C$2:$C$785),"")</f>
        <v/>
      </c>
      <c r="I1481">
        <f>IF(OR(G1481="",H1481=""),"",G1481)</f>
        <v/>
      </c>
      <c r="J1481">
        <f>IF(OR(I1481="",H1481=""),"",I1481*H1481)</f>
        <v/>
      </c>
      <c r="K1481">
        <f>IF(G1481="","Missing OEWS wage",IF(H1481="","Missing Wharton SOC","Matched"))</f>
        <v/>
      </c>
    </row>
    <row r="1482">
      <c r="A1482" t="inlineStr">
        <is>
          <t>31-33</t>
        </is>
      </c>
      <c r="B1482" t="inlineStr">
        <is>
          <t>Manufacturing</t>
        </is>
      </c>
      <c r="C1482" t="inlineStr">
        <is>
          <t>51-6021</t>
        </is>
      </c>
      <c r="D1482" t="inlineStr">
        <is>
          <t>Pressers, Textile, Garment, and Related Materials</t>
        </is>
      </c>
      <c r="E1482" t="n">
        <v>1650</v>
      </c>
      <c r="F1482" t="n">
        <v>37290</v>
      </c>
      <c r="G1482">
        <f>IF(OR(E1482="",F1482=""),"",E1482*F1482)</f>
        <v/>
      </c>
      <c r="H1482" s="41">
        <f>IFERROR(XLOOKUP(C1482,'DATA Wharton'!$A$2:$A$785,'DATA Wharton'!$C$2:$C$785),"")</f>
        <v/>
      </c>
      <c r="I1482">
        <f>IF(OR(G1482="",H1482=""),"",G1482)</f>
        <v/>
      </c>
      <c r="J1482">
        <f>IF(OR(I1482="",H1482=""),"",I1482*H1482)</f>
        <v/>
      </c>
      <c r="K1482">
        <f>IF(G1482="","Missing OEWS wage",IF(H1482="","Missing Wharton SOC","Matched"))</f>
        <v/>
      </c>
    </row>
    <row r="1483">
      <c r="A1483" t="inlineStr">
        <is>
          <t>31-33</t>
        </is>
      </c>
      <c r="B1483" t="inlineStr">
        <is>
          <t>Manufacturing</t>
        </is>
      </c>
      <c r="C1483" t="inlineStr">
        <is>
          <t>51-6031</t>
        </is>
      </c>
      <c r="D1483" t="inlineStr">
        <is>
          <t>Sewing Machine Operators</t>
        </is>
      </c>
      <c r="E1483" t="n">
        <v>76760</v>
      </c>
      <c r="F1483" t="n">
        <v>37670</v>
      </c>
      <c r="G1483">
        <f>IF(OR(E1483="",F1483=""),"",E1483*F1483)</f>
        <v/>
      </c>
      <c r="H1483" s="41">
        <f>IFERROR(XLOOKUP(C1483,'DATA Wharton'!$A$2:$A$785,'DATA Wharton'!$C$2:$C$785),"")</f>
        <v/>
      </c>
      <c r="I1483">
        <f>IF(OR(G1483="",H1483=""),"",G1483)</f>
        <v/>
      </c>
      <c r="J1483">
        <f>IF(OR(I1483="",H1483=""),"",I1483*H1483)</f>
        <v/>
      </c>
      <c r="K1483">
        <f>IF(G1483="","Missing OEWS wage",IF(H1483="","Missing Wharton SOC","Matched"))</f>
        <v/>
      </c>
    </row>
    <row r="1484">
      <c r="A1484" t="inlineStr">
        <is>
          <t>31-33</t>
        </is>
      </c>
      <c r="B1484" t="inlineStr">
        <is>
          <t>Manufacturing</t>
        </is>
      </c>
      <c r="C1484" t="inlineStr">
        <is>
          <t>51-6041</t>
        </is>
      </c>
      <c r="D1484" t="inlineStr">
        <is>
          <t>Shoe and Leather Workers and Repairers</t>
        </is>
      </c>
      <c r="E1484" t="n">
        <v>5810</v>
      </c>
      <c r="F1484" t="n">
        <v>37850</v>
      </c>
      <c r="G1484">
        <f>IF(OR(E1484="",F1484=""),"",E1484*F1484)</f>
        <v/>
      </c>
      <c r="H1484" s="41">
        <f>IFERROR(XLOOKUP(C1484,'DATA Wharton'!$A$2:$A$785,'DATA Wharton'!$C$2:$C$785),"")</f>
        <v/>
      </c>
      <c r="I1484">
        <f>IF(OR(G1484="",H1484=""),"",G1484)</f>
        <v/>
      </c>
      <c r="J1484">
        <f>IF(OR(I1484="",H1484=""),"",I1484*H1484)</f>
        <v/>
      </c>
      <c r="K1484">
        <f>IF(G1484="","Missing OEWS wage",IF(H1484="","Missing Wharton SOC","Matched"))</f>
        <v/>
      </c>
    </row>
    <row r="1485">
      <c r="A1485" t="inlineStr">
        <is>
          <t>31-33</t>
        </is>
      </c>
      <c r="B1485" t="inlineStr">
        <is>
          <t>Manufacturing</t>
        </is>
      </c>
      <c r="C1485" t="inlineStr">
        <is>
          <t>51-6042</t>
        </is>
      </c>
      <c r="D1485" t="inlineStr">
        <is>
          <t>Shoe Machine Operators and Tenders</t>
        </is>
      </c>
      <c r="E1485" t="n">
        <v>3270</v>
      </c>
      <c r="F1485" t="n">
        <v>36290</v>
      </c>
      <c r="G1485">
        <f>IF(OR(E1485="",F1485=""),"",E1485*F1485)</f>
        <v/>
      </c>
      <c r="H1485" s="41">
        <f>IFERROR(XLOOKUP(C1485,'DATA Wharton'!$A$2:$A$785,'DATA Wharton'!$C$2:$C$785),"")</f>
        <v/>
      </c>
      <c r="I1485">
        <f>IF(OR(G1485="",H1485=""),"",G1485)</f>
        <v/>
      </c>
      <c r="J1485">
        <f>IF(OR(I1485="",H1485=""),"",I1485*H1485)</f>
        <v/>
      </c>
      <c r="K1485">
        <f>IF(G1485="","Missing OEWS wage",IF(H1485="","Missing Wharton SOC","Matched"))</f>
        <v/>
      </c>
    </row>
    <row r="1486">
      <c r="A1486" t="inlineStr">
        <is>
          <t>31-33</t>
        </is>
      </c>
      <c r="B1486" t="inlineStr">
        <is>
          <t>Manufacturing</t>
        </is>
      </c>
      <c r="C1486" t="inlineStr">
        <is>
          <t>51-6051</t>
        </is>
      </c>
      <c r="D1486" t="inlineStr">
        <is>
          <t>Sewers, Hand</t>
        </is>
      </c>
      <c r="E1486" t="n">
        <v>1180</v>
      </c>
      <c r="F1486" t="n">
        <v>35540</v>
      </c>
      <c r="G1486">
        <f>IF(OR(E1486="",F1486=""),"",E1486*F1486)</f>
        <v/>
      </c>
      <c r="H1486" s="41">
        <f>IFERROR(XLOOKUP(C1486,'DATA Wharton'!$A$2:$A$785,'DATA Wharton'!$C$2:$C$785),"")</f>
        <v/>
      </c>
      <c r="I1486">
        <f>IF(OR(G1486="",H1486=""),"",G1486)</f>
        <v/>
      </c>
      <c r="J1486">
        <f>IF(OR(I1486="",H1486=""),"",I1486*H1486)</f>
        <v/>
      </c>
      <c r="K1486">
        <f>IF(G1486="","Missing OEWS wage",IF(H1486="","Missing Wharton SOC","Matched"))</f>
        <v/>
      </c>
    </row>
    <row r="1487">
      <c r="A1487" t="inlineStr">
        <is>
          <t>31-33</t>
        </is>
      </c>
      <c r="B1487" t="inlineStr">
        <is>
          <t>Manufacturing</t>
        </is>
      </c>
      <c r="C1487" t="inlineStr">
        <is>
          <t>51-6052</t>
        </is>
      </c>
      <c r="D1487" t="inlineStr">
        <is>
          <t>Tailors, Dressmakers, and Custom Sewers</t>
        </is>
      </c>
      <c r="E1487" t="n">
        <v>1740</v>
      </c>
      <c r="F1487" t="n">
        <v>44160</v>
      </c>
      <c r="G1487">
        <f>IF(OR(E1487="",F1487=""),"",E1487*F1487)</f>
        <v/>
      </c>
      <c r="H1487" s="41">
        <f>IFERROR(XLOOKUP(C1487,'DATA Wharton'!$A$2:$A$785,'DATA Wharton'!$C$2:$C$785),"")</f>
        <v/>
      </c>
      <c r="I1487">
        <f>IF(OR(G1487="",H1487=""),"",G1487)</f>
        <v/>
      </c>
      <c r="J1487">
        <f>IF(OR(I1487="",H1487=""),"",I1487*H1487)</f>
        <v/>
      </c>
      <c r="K1487">
        <f>IF(G1487="","Missing OEWS wage",IF(H1487="","Missing Wharton SOC","Matched"))</f>
        <v/>
      </c>
    </row>
    <row r="1488">
      <c r="A1488" t="inlineStr">
        <is>
          <t>31-33</t>
        </is>
      </c>
      <c r="B1488" t="inlineStr">
        <is>
          <t>Manufacturing</t>
        </is>
      </c>
      <c r="C1488" t="inlineStr">
        <is>
          <t>51-6061</t>
        </is>
      </c>
      <c r="D1488" t="inlineStr">
        <is>
          <t>Textile Bleaching and Dyeing Machine Operators and Tenders</t>
        </is>
      </c>
      <c r="E1488" t="n">
        <v>5110</v>
      </c>
      <c r="F1488" t="n">
        <v>40580</v>
      </c>
      <c r="G1488">
        <f>IF(OR(E1488="",F1488=""),"",E1488*F1488)</f>
        <v/>
      </c>
      <c r="H1488" s="41">
        <f>IFERROR(XLOOKUP(C1488,'DATA Wharton'!$A$2:$A$785,'DATA Wharton'!$C$2:$C$785),"")</f>
        <v/>
      </c>
      <c r="I1488">
        <f>IF(OR(G1488="",H1488=""),"",G1488)</f>
        <v/>
      </c>
      <c r="J1488">
        <f>IF(OR(I1488="",H1488=""),"",I1488*H1488)</f>
        <v/>
      </c>
      <c r="K1488">
        <f>IF(G1488="","Missing OEWS wage",IF(H1488="","Missing Wharton SOC","Matched"))</f>
        <v/>
      </c>
    </row>
    <row r="1489">
      <c r="A1489" t="inlineStr">
        <is>
          <t>31-33</t>
        </is>
      </c>
      <c r="B1489" t="inlineStr">
        <is>
          <t>Manufacturing</t>
        </is>
      </c>
      <c r="C1489" t="inlineStr">
        <is>
          <t>51-6062</t>
        </is>
      </c>
      <c r="D1489" t="inlineStr">
        <is>
          <t>Textile Cutting Machine Setters, Operators, and Tenders</t>
        </is>
      </c>
      <c r="E1489" t="n">
        <v>7660</v>
      </c>
      <c r="F1489" t="n">
        <v>39500</v>
      </c>
      <c r="G1489">
        <f>IF(OR(E1489="",F1489=""),"",E1489*F1489)</f>
        <v/>
      </c>
      <c r="H1489" s="41">
        <f>IFERROR(XLOOKUP(C1489,'DATA Wharton'!$A$2:$A$785,'DATA Wharton'!$C$2:$C$785),"")</f>
        <v/>
      </c>
      <c r="I1489">
        <f>IF(OR(G1489="",H1489=""),"",G1489)</f>
        <v/>
      </c>
      <c r="J1489">
        <f>IF(OR(I1489="",H1489=""),"",I1489*H1489)</f>
        <v/>
      </c>
      <c r="K1489">
        <f>IF(G1489="","Missing OEWS wage",IF(H1489="","Missing Wharton SOC","Matched"))</f>
        <v/>
      </c>
    </row>
    <row r="1490">
      <c r="A1490" t="inlineStr">
        <is>
          <t>31-33</t>
        </is>
      </c>
      <c r="B1490" t="inlineStr">
        <is>
          <t>Manufacturing</t>
        </is>
      </c>
      <c r="C1490" t="inlineStr">
        <is>
          <t>51-6063</t>
        </is>
      </c>
      <c r="D1490" t="inlineStr">
        <is>
          <t>Textile Knitting and Weaving Machine Setters, Operators, and Tenders</t>
        </is>
      </c>
      <c r="E1490" t="n">
        <v>12540</v>
      </c>
      <c r="F1490" t="n">
        <v>40830</v>
      </c>
      <c r="G1490">
        <f>IF(OR(E1490="",F1490=""),"",E1490*F1490)</f>
        <v/>
      </c>
      <c r="H1490" s="41">
        <f>IFERROR(XLOOKUP(C1490,'DATA Wharton'!$A$2:$A$785,'DATA Wharton'!$C$2:$C$785),"")</f>
        <v/>
      </c>
      <c r="I1490">
        <f>IF(OR(G1490="",H1490=""),"",G1490)</f>
        <v/>
      </c>
      <c r="J1490">
        <f>IF(OR(I1490="",H1490=""),"",I1490*H1490)</f>
        <v/>
      </c>
      <c r="K1490">
        <f>IF(G1490="","Missing OEWS wage",IF(H1490="","Missing Wharton SOC","Matched"))</f>
        <v/>
      </c>
    </row>
    <row r="1491">
      <c r="A1491" t="inlineStr">
        <is>
          <t>31-33</t>
        </is>
      </c>
      <c r="B1491" t="inlineStr">
        <is>
          <t>Manufacturing</t>
        </is>
      </c>
      <c r="C1491" t="inlineStr">
        <is>
          <t>51-6064</t>
        </is>
      </c>
      <c r="D1491" t="inlineStr">
        <is>
          <t>Textile Winding, Twisting, and Drawing Out Machine Setters, Operators, and Tenders</t>
        </is>
      </c>
      <c r="E1491" t="n">
        <v>21490</v>
      </c>
      <c r="F1491" t="n">
        <v>40140</v>
      </c>
      <c r="G1491">
        <f>IF(OR(E1491="",F1491=""),"",E1491*F1491)</f>
        <v/>
      </c>
      <c r="H1491" s="41">
        <f>IFERROR(XLOOKUP(C1491,'DATA Wharton'!$A$2:$A$785,'DATA Wharton'!$C$2:$C$785),"")</f>
        <v/>
      </c>
      <c r="I1491">
        <f>IF(OR(G1491="",H1491=""),"",G1491)</f>
        <v/>
      </c>
      <c r="J1491">
        <f>IF(OR(I1491="",H1491=""),"",I1491*H1491)</f>
        <v/>
      </c>
      <c r="K1491">
        <f>IF(G1491="","Missing OEWS wage",IF(H1491="","Missing Wharton SOC","Matched"))</f>
        <v/>
      </c>
    </row>
    <row r="1492">
      <c r="A1492" t="inlineStr">
        <is>
          <t>31-33</t>
        </is>
      </c>
      <c r="B1492" t="inlineStr">
        <is>
          <t>Manufacturing</t>
        </is>
      </c>
      <c r="C1492" t="inlineStr">
        <is>
          <t>51-6091</t>
        </is>
      </c>
      <c r="D1492" t="inlineStr">
        <is>
          <t>Extruding and Forming Machine Setters, Operators, and Tenders, Synthetic and Glass Fibers</t>
        </is>
      </c>
      <c r="E1492" t="n">
        <v>12530</v>
      </c>
      <c r="F1492" t="n">
        <v>48780</v>
      </c>
      <c r="G1492">
        <f>IF(OR(E1492="",F1492=""),"",E1492*F1492)</f>
        <v/>
      </c>
      <c r="H1492" s="41">
        <f>IFERROR(XLOOKUP(C1492,'DATA Wharton'!$A$2:$A$785,'DATA Wharton'!$C$2:$C$785),"")</f>
        <v/>
      </c>
      <c r="I1492">
        <f>IF(OR(G1492="",H1492=""),"",G1492)</f>
        <v/>
      </c>
      <c r="J1492">
        <f>IF(OR(I1492="",H1492=""),"",I1492*H1492)</f>
        <v/>
      </c>
      <c r="K1492">
        <f>IF(G1492="","Missing OEWS wage",IF(H1492="","Missing Wharton SOC","Matched"))</f>
        <v/>
      </c>
    </row>
    <row r="1493">
      <c r="A1493" t="inlineStr">
        <is>
          <t>31-33</t>
        </is>
      </c>
      <c r="B1493" t="inlineStr">
        <is>
          <t>Manufacturing</t>
        </is>
      </c>
      <c r="C1493" t="inlineStr">
        <is>
          <t>51-6092</t>
        </is>
      </c>
      <c r="D1493" t="inlineStr">
        <is>
          <t>Fabric and Apparel Patternmakers</t>
        </is>
      </c>
      <c r="E1493" t="n">
        <v>1640</v>
      </c>
      <c r="F1493" t="n">
        <v>64080</v>
      </c>
      <c r="G1493">
        <f>IF(OR(E1493="",F1493=""),"",E1493*F1493)</f>
        <v/>
      </c>
      <c r="H1493" s="41">
        <f>IFERROR(XLOOKUP(C1493,'DATA Wharton'!$A$2:$A$785,'DATA Wharton'!$C$2:$C$785),"")</f>
        <v/>
      </c>
      <c r="I1493">
        <f>IF(OR(G1493="",H1493=""),"",G1493)</f>
        <v/>
      </c>
      <c r="J1493">
        <f>IF(OR(I1493="",H1493=""),"",I1493*H1493)</f>
        <v/>
      </c>
      <c r="K1493">
        <f>IF(G1493="","Missing OEWS wage",IF(H1493="","Missing Wharton SOC","Matched"))</f>
        <v/>
      </c>
    </row>
    <row r="1494">
      <c r="A1494" t="inlineStr">
        <is>
          <t>31-33</t>
        </is>
      </c>
      <c r="B1494" t="inlineStr">
        <is>
          <t>Manufacturing</t>
        </is>
      </c>
      <c r="C1494" t="inlineStr">
        <is>
          <t>51-6093</t>
        </is>
      </c>
      <c r="D1494" t="inlineStr">
        <is>
          <t>Upholsterers</t>
        </is>
      </c>
      <c r="E1494" t="n">
        <v>12540</v>
      </c>
      <c r="F1494" t="n">
        <v>46900</v>
      </c>
      <c r="G1494">
        <f>IF(OR(E1494="",F1494=""),"",E1494*F1494)</f>
        <v/>
      </c>
      <c r="H1494" s="41">
        <f>IFERROR(XLOOKUP(C1494,'DATA Wharton'!$A$2:$A$785,'DATA Wharton'!$C$2:$C$785),"")</f>
        <v/>
      </c>
      <c r="I1494">
        <f>IF(OR(G1494="",H1494=""),"",G1494)</f>
        <v/>
      </c>
      <c r="J1494">
        <f>IF(OR(I1494="",H1494=""),"",I1494*H1494)</f>
        <v/>
      </c>
      <c r="K1494">
        <f>IF(G1494="","Missing OEWS wage",IF(H1494="","Missing Wharton SOC","Matched"))</f>
        <v/>
      </c>
    </row>
    <row r="1495">
      <c r="A1495" t="inlineStr">
        <is>
          <t>31-33</t>
        </is>
      </c>
      <c r="B1495" t="inlineStr">
        <is>
          <t>Manufacturing</t>
        </is>
      </c>
      <c r="C1495" t="inlineStr">
        <is>
          <t>51-6099</t>
        </is>
      </c>
      <c r="D1495" t="inlineStr">
        <is>
          <t>Textile, Apparel, and Furnishings Workers, All Other</t>
        </is>
      </c>
      <c r="E1495" t="n">
        <v>9950</v>
      </c>
      <c r="F1495" t="n">
        <v>39720</v>
      </c>
      <c r="G1495">
        <f>IF(OR(E1495="",F1495=""),"",E1495*F1495)</f>
        <v/>
      </c>
      <c r="H1495" s="41">
        <f>IFERROR(XLOOKUP(C1495,'DATA Wharton'!$A$2:$A$785,'DATA Wharton'!$C$2:$C$785),"")</f>
        <v/>
      </c>
      <c r="I1495">
        <f>IF(OR(G1495="",H1495=""),"",G1495)</f>
        <v/>
      </c>
      <c r="J1495">
        <f>IF(OR(I1495="",H1495=""),"",I1495*H1495)</f>
        <v/>
      </c>
      <c r="K1495">
        <f>IF(G1495="","Missing OEWS wage",IF(H1495="","Missing Wharton SOC","Matched"))</f>
        <v/>
      </c>
    </row>
    <row r="1496">
      <c r="A1496" t="inlineStr">
        <is>
          <t>31-33</t>
        </is>
      </c>
      <c r="B1496" t="inlineStr">
        <is>
          <t>Manufacturing</t>
        </is>
      </c>
      <c r="C1496" t="inlineStr">
        <is>
          <t>51-7011</t>
        </is>
      </c>
      <c r="D1496" t="inlineStr">
        <is>
          <t>Cabinetmakers and Bench Carpenters</t>
        </is>
      </c>
      <c r="E1496" t="n">
        <v>64370</v>
      </c>
      <c r="F1496" t="n">
        <v>47360</v>
      </c>
      <c r="G1496">
        <f>IF(OR(E1496="",F1496=""),"",E1496*F1496)</f>
        <v/>
      </c>
      <c r="H1496" s="41">
        <f>IFERROR(XLOOKUP(C1496,'DATA Wharton'!$A$2:$A$785,'DATA Wharton'!$C$2:$C$785),"")</f>
        <v/>
      </c>
      <c r="I1496">
        <f>IF(OR(G1496="",H1496=""),"",G1496)</f>
        <v/>
      </c>
      <c r="J1496">
        <f>IF(OR(I1496="",H1496=""),"",I1496*H1496)</f>
        <v/>
      </c>
      <c r="K1496">
        <f>IF(G1496="","Missing OEWS wage",IF(H1496="","Missing Wharton SOC","Matched"))</f>
        <v/>
      </c>
    </row>
    <row r="1497">
      <c r="A1497" t="inlineStr">
        <is>
          <t>31-33</t>
        </is>
      </c>
      <c r="B1497" t="inlineStr">
        <is>
          <t>Manufacturing</t>
        </is>
      </c>
      <c r="C1497" t="inlineStr">
        <is>
          <t>51-7021</t>
        </is>
      </c>
      <c r="D1497" t="inlineStr">
        <is>
          <t>Furniture Finishers</t>
        </is>
      </c>
      <c r="E1497" t="n">
        <v>10360</v>
      </c>
      <c r="F1497" t="n">
        <v>44110</v>
      </c>
      <c r="G1497">
        <f>IF(OR(E1497="",F1497=""),"",E1497*F1497)</f>
        <v/>
      </c>
      <c r="H1497" s="41">
        <f>IFERROR(XLOOKUP(C1497,'DATA Wharton'!$A$2:$A$785,'DATA Wharton'!$C$2:$C$785),"")</f>
        <v/>
      </c>
      <c r="I1497">
        <f>IF(OR(G1497="",H1497=""),"",G1497)</f>
        <v/>
      </c>
      <c r="J1497">
        <f>IF(OR(I1497="",H1497=""),"",I1497*H1497)</f>
        <v/>
      </c>
      <c r="K1497">
        <f>IF(G1497="","Missing OEWS wage",IF(H1497="","Missing Wharton SOC","Matched"))</f>
        <v/>
      </c>
    </row>
    <row r="1498">
      <c r="A1498" t="inlineStr">
        <is>
          <t>31-33</t>
        </is>
      </c>
      <c r="B1498" t="inlineStr">
        <is>
          <t>Manufacturing</t>
        </is>
      </c>
      <c r="C1498" t="inlineStr">
        <is>
          <t>51-7031</t>
        </is>
      </c>
      <c r="D1498" t="inlineStr">
        <is>
          <t>Model Makers, Wood</t>
        </is>
      </c>
      <c r="E1498" t="n">
        <v>190</v>
      </c>
      <c r="F1498" t="n">
        <v>48700</v>
      </c>
      <c r="G1498">
        <f>IF(OR(E1498="",F1498=""),"",E1498*F1498)</f>
        <v/>
      </c>
      <c r="H1498" s="41">
        <f>IFERROR(XLOOKUP(C1498,'DATA Wharton'!$A$2:$A$785,'DATA Wharton'!$C$2:$C$785),"")</f>
        <v/>
      </c>
      <c r="I1498">
        <f>IF(OR(G1498="",H1498=""),"",G1498)</f>
        <v/>
      </c>
      <c r="J1498">
        <f>IF(OR(I1498="",H1498=""),"",I1498*H1498)</f>
        <v/>
      </c>
      <c r="K1498">
        <f>IF(G1498="","Missing OEWS wage",IF(H1498="","Missing Wharton SOC","Matched"))</f>
        <v/>
      </c>
    </row>
    <row r="1499">
      <c r="A1499" t="inlineStr">
        <is>
          <t>31-33</t>
        </is>
      </c>
      <c r="B1499" t="inlineStr">
        <is>
          <t>Manufacturing</t>
        </is>
      </c>
      <c r="C1499" t="inlineStr">
        <is>
          <t>51-7032</t>
        </is>
      </c>
      <c r="D1499" t="inlineStr">
        <is>
          <t>Patternmakers, Wood</t>
        </is>
      </c>
      <c r="E1499" t="n">
        <v>190</v>
      </c>
      <c r="F1499" t="n">
        <v>51130</v>
      </c>
      <c r="G1499">
        <f>IF(OR(E1499="",F1499=""),"",E1499*F1499)</f>
        <v/>
      </c>
      <c r="H1499" s="41">
        <f>IFERROR(XLOOKUP(C1499,'DATA Wharton'!$A$2:$A$785,'DATA Wharton'!$C$2:$C$785),"")</f>
        <v/>
      </c>
      <c r="I1499">
        <f>IF(OR(G1499="",H1499=""),"",G1499)</f>
        <v/>
      </c>
      <c r="J1499">
        <f>IF(OR(I1499="",H1499=""),"",I1499*H1499)</f>
        <v/>
      </c>
      <c r="K1499">
        <f>IF(G1499="","Missing OEWS wage",IF(H1499="","Missing Wharton SOC","Matched"))</f>
        <v/>
      </c>
    </row>
    <row r="1500">
      <c r="A1500" t="inlineStr">
        <is>
          <t>31-33</t>
        </is>
      </c>
      <c r="B1500" t="inlineStr">
        <is>
          <t>Manufacturing</t>
        </is>
      </c>
      <c r="C1500" t="inlineStr">
        <is>
          <t>51-7041</t>
        </is>
      </c>
      <c r="D1500" t="inlineStr">
        <is>
          <t>Sawing Machine Setters, Operators, and Tenders, Wood</t>
        </is>
      </c>
      <c r="E1500" t="n">
        <v>34430</v>
      </c>
      <c r="F1500" t="n">
        <v>43270</v>
      </c>
      <c r="G1500">
        <f>IF(OR(E1500="",F1500=""),"",E1500*F1500)</f>
        <v/>
      </c>
      <c r="H1500" s="41">
        <f>IFERROR(XLOOKUP(C1500,'DATA Wharton'!$A$2:$A$785,'DATA Wharton'!$C$2:$C$785),"")</f>
        <v/>
      </c>
      <c r="I1500">
        <f>IF(OR(G1500="",H1500=""),"",G1500)</f>
        <v/>
      </c>
      <c r="J1500">
        <f>IF(OR(I1500="",H1500=""),"",I1500*H1500)</f>
        <v/>
      </c>
      <c r="K1500">
        <f>IF(G1500="","Missing OEWS wage",IF(H1500="","Missing Wharton SOC","Matched"))</f>
        <v/>
      </c>
    </row>
    <row r="1501">
      <c r="A1501" t="inlineStr">
        <is>
          <t>31-33</t>
        </is>
      </c>
      <c r="B1501" t="inlineStr">
        <is>
          <t>Manufacturing</t>
        </is>
      </c>
      <c r="C1501" t="inlineStr">
        <is>
          <t>51-7042</t>
        </is>
      </c>
      <c r="D1501" t="inlineStr">
        <is>
          <t>Woodworking Machine Setters, Operators, and Tenders, Except Sawing</t>
        </is>
      </c>
      <c r="E1501" t="n">
        <v>55540</v>
      </c>
      <c r="F1501" t="n">
        <v>43870</v>
      </c>
      <c r="G1501">
        <f>IF(OR(E1501="",F1501=""),"",E1501*F1501)</f>
        <v/>
      </c>
      <c r="H1501" s="41">
        <f>IFERROR(XLOOKUP(C1501,'DATA Wharton'!$A$2:$A$785,'DATA Wharton'!$C$2:$C$785),"")</f>
        <v/>
      </c>
      <c r="I1501">
        <f>IF(OR(G1501="",H1501=""),"",G1501)</f>
        <v/>
      </c>
      <c r="J1501">
        <f>IF(OR(I1501="",H1501=""),"",I1501*H1501)</f>
        <v/>
      </c>
      <c r="K1501">
        <f>IF(G1501="","Missing OEWS wage",IF(H1501="","Missing Wharton SOC","Matched"))</f>
        <v/>
      </c>
    </row>
    <row r="1502">
      <c r="A1502" t="inlineStr">
        <is>
          <t>31-33</t>
        </is>
      </c>
      <c r="B1502" t="inlineStr">
        <is>
          <t>Manufacturing</t>
        </is>
      </c>
      <c r="C1502" t="inlineStr">
        <is>
          <t>51-7099</t>
        </is>
      </c>
      <c r="D1502" t="inlineStr">
        <is>
          <t>Woodworkers, All Other</t>
        </is>
      </c>
      <c r="E1502" t="n">
        <v>4010</v>
      </c>
      <c r="F1502" t="n">
        <v>44180</v>
      </c>
      <c r="G1502">
        <f>IF(OR(E1502="",F1502=""),"",E1502*F1502)</f>
        <v/>
      </c>
      <c r="H1502" s="41">
        <f>IFERROR(XLOOKUP(C1502,'DATA Wharton'!$A$2:$A$785,'DATA Wharton'!$C$2:$C$785),"")</f>
        <v/>
      </c>
      <c r="I1502">
        <f>IF(OR(G1502="",H1502=""),"",G1502)</f>
        <v/>
      </c>
      <c r="J1502">
        <f>IF(OR(I1502="",H1502=""),"",I1502*H1502)</f>
        <v/>
      </c>
      <c r="K1502">
        <f>IF(G1502="","Missing OEWS wage",IF(H1502="","Missing Wharton SOC","Matched"))</f>
        <v/>
      </c>
    </row>
    <row r="1503">
      <c r="A1503" t="inlineStr">
        <is>
          <t>31-33</t>
        </is>
      </c>
      <c r="B1503" t="inlineStr">
        <is>
          <t>Manufacturing</t>
        </is>
      </c>
      <c r="C1503" t="inlineStr">
        <is>
          <t>51-8012</t>
        </is>
      </c>
      <c r="D1503" t="inlineStr">
        <is>
          <t>Power Distributors and Dispatchers</t>
        </is>
      </c>
      <c r="E1503" t="n">
        <v>170</v>
      </c>
      <c r="F1503" t="n">
        <v>66630</v>
      </c>
      <c r="G1503">
        <f>IF(OR(E1503="",F1503=""),"",E1503*F1503)</f>
        <v/>
      </c>
      <c r="H1503" s="41">
        <f>IFERROR(XLOOKUP(C1503,'DATA Wharton'!$A$2:$A$785,'DATA Wharton'!$C$2:$C$785),"")</f>
        <v/>
      </c>
      <c r="I1503">
        <f>IF(OR(G1503="",H1503=""),"",G1503)</f>
        <v/>
      </c>
      <c r="J1503">
        <f>IF(OR(I1503="",H1503=""),"",I1503*H1503)</f>
        <v/>
      </c>
      <c r="K1503">
        <f>IF(G1503="","Missing OEWS wage",IF(H1503="","Missing Wharton SOC","Matched"))</f>
        <v/>
      </c>
    </row>
    <row r="1504">
      <c r="A1504" t="inlineStr">
        <is>
          <t>31-33</t>
        </is>
      </c>
      <c r="B1504" t="inlineStr">
        <is>
          <t>Manufacturing</t>
        </is>
      </c>
      <c r="C1504" t="inlineStr">
        <is>
          <t>51-8013</t>
        </is>
      </c>
      <c r="D1504" t="inlineStr">
        <is>
          <t>Power Plant Operators</t>
        </is>
      </c>
      <c r="E1504" t="n">
        <v>680</v>
      </c>
      <c r="F1504" t="n">
        <v>73300</v>
      </c>
      <c r="G1504">
        <f>IF(OR(E1504="",F1504=""),"",E1504*F1504)</f>
        <v/>
      </c>
      <c r="H1504" s="41">
        <f>IFERROR(XLOOKUP(C1504,'DATA Wharton'!$A$2:$A$785,'DATA Wharton'!$C$2:$C$785),"")</f>
        <v/>
      </c>
      <c r="I1504">
        <f>IF(OR(G1504="",H1504=""),"",G1504)</f>
        <v/>
      </c>
      <c r="J1504">
        <f>IF(OR(I1504="",H1504=""),"",I1504*H1504)</f>
        <v/>
      </c>
      <c r="K1504">
        <f>IF(G1504="","Missing OEWS wage",IF(H1504="","Missing Wharton SOC","Matched"))</f>
        <v/>
      </c>
    </row>
    <row r="1505">
      <c r="A1505" t="inlineStr">
        <is>
          <t>31-33</t>
        </is>
      </c>
      <c r="B1505" t="inlineStr">
        <is>
          <t>Manufacturing</t>
        </is>
      </c>
      <c r="C1505" t="inlineStr">
        <is>
          <t>51-8021</t>
        </is>
      </c>
      <c r="D1505" t="inlineStr">
        <is>
          <t>Stationary Engineers and Boiler Operators</t>
        </is>
      </c>
      <c r="E1505" t="n">
        <v>4890</v>
      </c>
      <c r="F1505" t="n">
        <v>73750</v>
      </c>
      <c r="G1505">
        <f>IF(OR(E1505="",F1505=""),"",E1505*F1505)</f>
        <v/>
      </c>
      <c r="H1505" s="41">
        <f>IFERROR(XLOOKUP(C1505,'DATA Wharton'!$A$2:$A$785,'DATA Wharton'!$C$2:$C$785),"")</f>
        <v/>
      </c>
      <c r="I1505">
        <f>IF(OR(G1505="",H1505=""),"",G1505)</f>
        <v/>
      </c>
      <c r="J1505">
        <f>IF(OR(I1505="",H1505=""),"",I1505*H1505)</f>
        <v/>
      </c>
      <c r="K1505">
        <f>IF(G1505="","Missing OEWS wage",IF(H1505="","Missing Wharton SOC","Matched"))</f>
        <v/>
      </c>
    </row>
    <row r="1506">
      <c r="A1506" t="inlineStr">
        <is>
          <t>31-33</t>
        </is>
      </c>
      <c r="B1506" t="inlineStr">
        <is>
          <t>Manufacturing</t>
        </is>
      </c>
      <c r="C1506" t="inlineStr">
        <is>
          <t>51-8031</t>
        </is>
      </c>
      <c r="D1506" t="inlineStr">
        <is>
          <t>Water and Wastewater Treatment Plant and System Operators</t>
        </is>
      </c>
      <c r="E1506" t="n">
        <v>5440</v>
      </c>
      <c r="F1506" t="n">
        <v>61380</v>
      </c>
      <c r="G1506">
        <f>IF(OR(E1506="",F1506=""),"",E1506*F1506)</f>
        <v/>
      </c>
      <c r="H1506" s="41">
        <f>IFERROR(XLOOKUP(C1506,'DATA Wharton'!$A$2:$A$785,'DATA Wharton'!$C$2:$C$785),"")</f>
        <v/>
      </c>
      <c r="I1506">
        <f>IF(OR(G1506="",H1506=""),"",G1506)</f>
        <v/>
      </c>
      <c r="J1506">
        <f>IF(OR(I1506="",H1506=""),"",I1506*H1506)</f>
        <v/>
      </c>
      <c r="K1506">
        <f>IF(G1506="","Missing OEWS wage",IF(H1506="","Missing Wharton SOC","Matched"))</f>
        <v/>
      </c>
    </row>
    <row r="1507">
      <c r="A1507" t="inlineStr">
        <is>
          <t>31-33</t>
        </is>
      </c>
      <c r="B1507" t="inlineStr">
        <is>
          <t>Manufacturing</t>
        </is>
      </c>
      <c r="C1507" t="inlineStr">
        <is>
          <t>51-8091</t>
        </is>
      </c>
      <c r="D1507" t="inlineStr">
        <is>
          <t>Chemical Plant and System Operators</t>
        </is>
      </c>
      <c r="E1507" t="n">
        <v>14510</v>
      </c>
      <c r="F1507" t="n">
        <v>81530</v>
      </c>
      <c r="G1507">
        <f>IF(OR(E1507="",F1507=""),"",E1507*F1507)</f>
        <v/>
      </c>
      <c r="H1507" s="41">
        <f>IFERROR(XLOOKUP(C1507,'DATA Wharton'!$A$2:$A$785,'DATA Wharton'!$C$2:$C$785),"")</f>
        <v/>
      </c>
      <c r="I1507">
        <f>IF(OR(G1507="",H1507=""),"",G1507)</f>
        <v/>
      </c>
      <c r="J1507">
        <f>IF(OR(I1507="",H1507=""),"",I1507*H1507)</f>
        <v/>
      </c>
      <c r="K1507">
        <f>IF(G1507="","Missing OEWS wage",IF(H1507="","Missing Wharton SOC","Matched"))</f>
        <v/>
      </c>
    </row>
    <row r="1508">
      <c r="A1508" t="inlineStr">
        <is>
          <t>31-33</t>
        </is>
      </c>
      <c r="B1508" t="inlineStr">
        <is>
          <t>Manufacturing</t>
        </is>
      </c>
      <c r="C1508" t="inlineStr">
        <is>
          <t>51-8092</t>
        </is>
      </c>
      <c r="D1508" t="inlineStr">
        <is>
          <t>Gas Plant Operators</t>
        </is>
      </c>
      <c r="E1508" t="n">
        <v>900</v>
      </c>
      <c r="F1508" t="n">
        <v>100590</v>
      </c>
      <c r="G1508">
        <f>IF(OR(E1508="",F1508=""),"",E1508*F1508)</f>
        <v/>
      </c>
      <c r="H1508" s="41">
        <f>IFERROR(XLOOKUP(C1508,'DATA Wharton'!$A$2:$A$785,'DATA Wharton'!$C$2:$C$785),"")</f>
        <v/>
      </c>
      <c r="I1508">
        <f>IF(OR(G1508="",H1508=""),"",G1508)</f>
        <v/>
      </c>
      <c r="J1508">
        <f>IF(OR(I1508="",H1508=""),"",I1508*H1508)</f>
        <v/>
      </c>
      <c r="K1508">
        <f>IF(G1508="","Missing OEWS wage",IF(H1508="","Missing Wharton SOC","Matched"))</f>
        <v/>
      </c>
    </row>
    <row r="1509">
      <c r="A1509" t="inlineStr">
        <is>
          <t>31-33</t>
        </is>
      </c>
      <c r="B1509" t="inlineStr">
        <is>
          <t>Manufacturing</t>
        </is>
      </c>
      <c r="C1509" t="inlineStr">
        <is>
          <t>51-8093</t>
        </is>
      </c>
      <c r="D1509" t="inlineStr">
        <is>
          <t>Petroleum Pump System Operators, Refinery Operators, and Gaugers</t>
        </is>
      </c>
      <c r="E1509" t="n">
        <v>19790</v>
      </c>
      <c r="F1509" t="n">
        <v>97070</v>
      </c>
      <c r="G1509">
        <f>IF(OR(E1509="",F1509=""),"",E1509*F1509)</f>
        <v/>
      </c>
      <c r="H1509" s="41">
        <f>IFERROR(XLOOKUP(C1509,'DATA Wharton'!$A$2:$A$785,'DATA Wharton'!$C$2:$C$785),"")</f>
        <v/>
      </c>
      <c r="I1509">
        <f>IF(OR(G1509="",H1509=""),"",G1509)</f>
        <v/>
      </c>
      <c r="J1509">
        <f>IF(OR(I1509="",H1509=""),"",I1509*H1509)</f>
        <v/>
      </c>
      <c r="K1509">
        <f>IF(G1509="","Missing OEWS wage",IF(H1509="","Missing Wharton SOC","Matched"))</f>
        <v/>
      </c>
    </row>
    <row r="1510">
      <c r="A1510" t="inlineStr">
        <is>
          <t>31-33</t>
        </is>
      </c>
      <c r="B1510" t="inlineStr">
        <is>
          <t>Manufacturing</t>
        </is>
      </c>
      <c r="C1510" t="inlineStr">
        <is>
          <t>51-8099</t>
        </is>
      </c>
      <c r="D1510" t="inlineStr">
        <is>
          <t>Plant and System Operators, All Other</t>
        </is>
      </c>
      <c r="E1510" t="n">
        <v>6060</v>
      </c>
      <c r="F1510" t="n">
        <v>61970</v>
      </c>
      <c r="G1510">
        <f>IF(OR(E1510="",F1510=""),"",E1510*F1510)</f>
        <v/>
      </c>
      <c r="H1510" s="41">
        <f>IFERROR(XLOOKUP(C1510,'DATA Wharton'!$A$2:$A$785,'DATA Wharton'!$C$2:$C$785),"")</f>
        <v/>
      </c>
      <c r="I1510">
        <f>IF(OR(G1510="",H1510=""),"",G1510)</f>
        <v/>
      </c>
      <c r="J1510">
        <f>IF(OR(I1510="",H1510=""),"",I1510*H1510)</f>
        <v/>
      </c>
      <c r="K1510">
        <f>IF(G1510="","Missing OEWS wage",IF(H1510="","Missing Wharton SOC","Matched"))</f>
        <v/>
      </c>
    </row>
    <row r="1511">
      <c r="A1511" t="inlineStr">
        <is>
          <t>31-33</t>
        </is>
      </c>
      <c r="B1511" t="inlineStr">
        <is>
          <t>Manufacturing</t>
        </is>
      </c>
      <c r="C1511" t="inlineStr">
        <is>
          <t>51-9011</t>
        </is>
      </c>
      <c r="D1511" t="inlineStr">
        <is>
          <t>Chemical Equipment Operators and Tenders</t>
        </is>
      </c>
      <c r="E1511" t="n">
        <v>134210</v>
      </c>
      <c r="F1511" t="n">
        <v>60990</v>
      </c>
      <c r="G1511">
        <f>IF(OR(E1511="",F1511=""),"",E1511*F1511)</f>
        <v/>
      </c>
      <c r="H1511" s="41">
        <f>IFERROR(XLOOKUP(C1511,'DATA Wharton'!$A$2:$A$785,'DATA Wharton'!$C$2:$C$785),"")</f>
        <v/>
      </c>
      <c r="I1511">
        <f>IF(OR(G1511="",H1511=""),"",G1511)</f>
        <v/>
      </c>
      <c r="J1511">
        <f>IF(OR(I1511="",H1511=""),"",I1511*H1511)</f>
        <v/>
      </c>
      <c r="K1511">
        <f>IF(G1511="","Missing OEWS wage",IF(H1511="","Missing Wharton SOC","Matched"))</f>
        <v/>
      </c>
    </row>
    <row r="1512">
      <c r="A1512" t="inlineStr">
        <is>
          <t>31-33</t>
        </is>
      </c>
      <c r="B1512" t="inlineStr">
        <is>
          <t>Manufacturing</t>
        </is>
      </c>
      <c r="C1512" t="inlineStr">
        <is>
          <t>51-9012</t>
        </is>
      </c>
      <c r="D1512" t="inlineStr">
        <is>
          <t>Separating, Filtering, Clarifying, Precipitating, and Still Machine Setters, Operators, and Tenders</t>
        </is>
      </c>
      <c r="E1512" t="n">
        <v>48100</v>
      </c>
      <c r="F1512" t="n">
        <v>57400</v>
      </c>
      <c r="G1512">
        <f>IF(OR(E1512="",F1512=""),"",E1512*F1512)</f>
        <v/>
      </c>
      <c r="H1512" s="41">
        <f>IFERROR(XLOOKUP(C1512,'DATA Wharton'!$A$2:$A$785,'DATA Wharton'!$C$2:$C$785),"")</f>
        <v/>
      </c>
      <c r="I1512">
        <f>IF(OR(G1512="",H1512=""),"",G1512)</f>
        <v/>
      </c>
      <c r="J1512">
        <f>IF(OR(I1512="",H1512=""),"",I1512*H1512)</f>
        <v/>
      </c>
      <c r="K1512">
        <f>IF(G1512="","Missing OEWS wage",IF(H1512="","Missing Wharton SOC","Matched"))</f>
        <v/>
      </c>
    </row>
    <row r="1513">
      <c r="A1513" t="inlineStr">
        <is>
          <t>31-33</t>
        </is>
      </c>
      <c r="B1513" t="inlineStr">
        <is>
          <t>Manufacturing</t>
        </is>
      </c>
      <c r="C1513" t="inlineStr">
        <is>
          <t>51-9021</t>
        </is>
      </c>
      <c r="D1513" t="inlineStr">
        <is>
          <t>Crushing, Grinding, and Polishing Machine Setters, Operators, and Tenders</t>
        </is>
      </c>
      <c r="E1513" t="n">
        <v>17300</v>
      </c>
      <c r="F1513" t="n">
        <v>50390</v>
      </c>
      <c r="G1513">
        <f>IF(OR(E1513="",F1513=""),"",E1513*F1513)</f>
        <v/>
      </c>
      <c r="H1513" s="41">
        <f>IFERROR(XLOOKUP(C1513,'DATA Wharton'!$A$2:$A$785,'DATA Wharton'!$C$2:$C$785),"")</f>
        <v/>
      </c>
      <c r="I1513">
        <f>IF(OR(G1513="",H1513=""),"",G1513)</f>
        <v/>
      </c>
      <c r="J1513">
        <f>IF(OR(I1513="",H1513=""),"",I1513*H1513)</f>
        <v/>
      </c>
      <c r="K1513">
        <f>IF(G1513="","Missing OEWS wage",IF(H1513="","Missing Wharton SOC","Matched"))</f>
        <v/>
      </c>
    </row>
    <row r="1514">
      <c r="A1514" t="inlineStr">
        <is>
          <t>31-33</t>
        </is>
      </c>
      <c r="B1514" t="inlineStr">
        <is>
          <t>Manufacturing</t>
        </is>
      </c>
      <c r="C1514" t="inlineStr">
        <is>
          <t>51-9022</t>
        </is>
      </c>
      <c r="D1514" t="inlineStr">
        <is>
          <t>Grinding and Polishing Workers, Hand</t>
        </is>
      </c>
      <c r="E1514" t="n">
        <v>8620</v>
      </c>
      <c r="F1514" t="n">
        <v>44790</v>
      </c>
      <c r="G1514">
        <f>IF(OR(E1514="",F1514=""),"",E1514*F1514)</f>
        <v/>
      </c>
      <c r="H1514" s="41">
        <f>IFERROR(XLOOKUP(C1514,'DATA Wharton'!$A$2:$A$785,'DATA Wharton'!$C$2:$C$785),"")</f>
        <v/>
      </c>
      <c r="I1514">
        <f>IF(OR(G1514="",H1514=""),"",G1514)</f>
        <v/>
      </c>
      <c r="J1514">
        <f>IF(OR(I1514="",H1514=""),"",I1514*H1514)</f>
        <v/>
      </c>
      <c r="K1514">
        <f>IF(G1514="","Missing OEWS wage",IF(H1514="","Missing Wharton SOC","Matched"))</f>
        <v/>
      </c>
    </row>
    <row r="1515">
      <c r="A1515" t="inlineStr">
        <is>
          <t>31-33</t>
        </is>
      </c>
      <c r="B1515" t="inlineStr">
        <is>
          <t>Manufacturing</t>
        </is>
      </c>
      <c r="C1515" t="inlineStr">
        <is>
          <t>51-9023</t>
        </is>
      </c>
      <c r="D1515" t="inlineStr">
        <is>
          <t>Mixing and Blending Machine Setters, Operators, and Tenders</t>
        </is>
      </c>
      <c r="E1515" t="n">
        <v>78070</v>
      </c>
      <c r="F1515" t="n">
        <v>52850</v>
      </c>
      <c r="G1515">
        <f>IF(OR(E1515="",F1515=""),"",E1515*F1515)</f>
        <v/>
      </c>
      <c r="H1515" s="41">
        <f>IFERROR(XLOOKUP(C1515,'DATA Wharton'!$A$2:$A$785,'DATA Wharton'!$C$2:$C$785),"")</f>
        <v/>
      </c>
      <c r="I1515">
        <f>IF(OR(G1515="",H1515=""),"",G1515)</f>
        <v/>
      </c>
      <c r="J1515">
        <f>IF(OR(I1515="",H1515=""),"",I1515*H1515)</f>
        <v/>
      </c>
      <c r="K1515">
        <f>IF(G1515="","Missing OEWS wage",IF(H1515="","Missing Wharton SOC","Matched"))</f>
        <v/>
      </c>
    </row>
    <row r="1516">
      <c r="A1516" t="inlineStr">
        <is>
          <t>31-33</t>
        </is>
      </c>
      <c r="B1516" t="inlineStr">
        <is>
          <t>Manufacturing</t>
        </is>
      </c>
      <c r="C1516" t="inlineStr">
        <is>
          <t>51-9031</t>
        </is>
      </c>
      <c r="D1516" t="inlineStr">
        <is>
          <t>Cutters and Trimmers, Hand</t>
        </is>
      </c>
      <c r="E1516" t="n">
        <v>3900</v>
      </c>
      <c r="F1516" t="n">
        <v>42330</v>
      </c>
      <c r="G1516">
        <f>IF(OR(E1516="",F1516=""),"",E1516*F1516)</f>
        <v/>
      </c>
      <c r="H1516" s="41">
        <f>IFERROR(XLOOKUP(C1516,'DATA Wharton'!$A$2:$A$785,'DATA Wharton'!$C$2:$C$785),"")</f>
        <v/>
      </c>
      <c r="I1516">
        <f>IF(OR(G1516="",H1516=""),"",G1516)</f>
        <v/>
      </c>
      <c r="J1516">
        <f>IF(OR(I1516="",H1516=""),"",I1516*H1516)</f>
        <v/>
      </c>
      <c r="K1516">
        <f>IF(G1516="","Missing OEWS wage",IF(H1516="","Missing Wharton SOC","Matched"))</f>
        <v/>
      </c>
    </row>
    <row r="1517">
      <c r="A1517" t="inlineStr">
        <is>
          <t>31-33</t>
        </is>
      </c>
      <c r="B1517" t="inlineStr">
        <is>
          <t>Manufacturing</t>
        </is>
      </c>
      <c r="C1517" t="inlineStr">
        <is>
          <t>51-9032</t>
        </is>
      </c>
      <c r="D1517" t="inlineStr">
        <is>
          <t>Cutting and Slicing Machine Setters, Operators, and Tenders</t>
        </is>
      </c>
      <c r="E1517" t="n">
        <v>37410</v>
      </c>
      <c r="F1517" t="n">
        <v>47780</v>
      </c>
      <c r="G1517">
        <f>IF(OR(E1517="",F1517=""),"",E1517*F1517)</f>
        <v/>
      </c>
      <c r="H1517" s="41">
        <f>IFERROR(XLOOKUP(C1517,'DATA Wharton'!$A$2:$A$785,'DATA Wharton'!$C$2:$C$785),"")</f>
        <v/>
      </c>
      <c r="I1517">
        <f>IF(OR(G1517="",H1517=""),"",G1517)</f>
        <v/>
      </c>
      <c r="J1517">
        <f>IF(OR(I1517="",H1517=""),"",I1517*H1517)</f>
        <v/>
      </c>
      <c r="K1517">
        <f>IF(G1517="","Missing OEWS wage",IF(H1517="","Missing Wharton SOC","Matched"))</f>
        <v/>
      </c>
    </row>
    <row r="1518">
      <c r="A1518" t="inlineStr">
        <is>
          <t>31-33</t>
        </is>
      </c>
      <c r="B1518" t="inlineStr">
        <is>
          <t>Manufacturing</t>
        </is>
      </c>
      <c r="C1518" t="inlineStr">
        <is>
          <t>51-9041</t>
        </is>
      </c>
      <c r="D1518" t="inlineStr">
        <is>
          <t>Extruding, Forming, Pressing, and Compacting Machine Setters, Operators, and Tenders</t>
        </is>
      </c>
      <c r="E1518" t="n">
        <v>54340</v>
      </c>
      <c r="F1518" t="n">
        <v>47970</v>
      </c>
      <c r="G1518">
        <f>IF(OR(E1518="",F1518=""),"",E1518*F1518)</f>
        <v/>
      </c>
      <c r="H1518" s="41">
        <f>IFERROR(XLOOKUP(C1518,'DATA Wharton'!$A$2:$A$785,'DATA Wharton'!$C$2:$C$785),"")</f>
        <v/>
      </c>
      <c r="I1518">
        <f>IF(OR(G1518="",H1518=""),"",G1518)</f>
        <v/>
      </c>
      <c r="J1518">
        <f>IF(OR(I1518="",H1518=""),"",I1518*H1518)</f>
        <v/>
      </c>
      <c r="K1518">
        <f>IF(G1518="","Missing OEWS wage",IF(H1518="","Missing Wharton SOC","Matched"))</f>
        <v/>
      </c>
    </row>
    <row r="1519">
      <c r="A1519" t="inlineStr">
        <is>
          <t>31-33</t>
        </is>
      </c>
      <c r="B1519" t="inlineStr">
        <is>
          <t>Manufacturing</t>
        </is>
      </c>
      <c r="C1519" t="inlineStr">
        <is>
          <t>51-9051</t>
        </is>
      </c>
      <c r="D1519" t="inlineStr">
        <is>
          <t>Furnace, Kiln, Oven, Drier, and Kettle Operators and Tenders</t>
        </is>
      </c>
      <c r="E1519" t="n">
        <v>12680</v>
      </c>
      <c r="F1519" t="n">
        <v>51030</v>
      </c>
      <c r="G1519">
        <f>IF(OR(E1519="",F1519=""),"",E1519*F1519)</f>
        <v/>
      </c>
      <c r="H1519" s="41">
        <f>IFERROR(XLOOKUP(C1519,'DATA Wharton'!$A$2:$A$785,'DATA Wharton'!$C$2:$C$785),"")</f>
        <v/>
      </c>
      <c r="I1519">
        <f>IF(OR(G1519="",H1519=""),"",G1519)</f>
        <v/>
      </c>
      <c r="J1519">
        <f>IF(OR(I1519="",H1519=""),"",I1519*H1519)</f>
        <v/>
      </c>
      <c r="K1519">
        <f>IF(G1519="","Missing OEWS wage",IF(H1519="","Missing Wharton SOC","Matched"))</f>
        <v/>
      </c>
    </row>
    <row r="1520">
      <c r="A1520" t="inlineStr">
        <is>
          <t>31-33</t>
        </is>
      </c>
      <c r="B1520" t="inlineStr">
        <is>
          <t>Manufacturing</t>
        </is>
      </c>
      <c r="C1520" t="inlineStr">
        <is>
          <t>51-9061</t>
        </is>
      </c>
      <c r="D1520" t="inlineStr">
        <is>
          <t>Inspectors, Testers, Sorters, Samplers, and Weighers</t>
        </is>
      </c>
      <c r="E1520" t="n">
        <v>382920</v>
      </c>
      <c r="F1520" t="n">
        <v>53990</v>
      </c>
      <c r="G1520">
        <f>IF(OR(E1520="",F1520=""),"",E1520*F1520)</f>
        <v/>
      </c>
      <c r="H1520" s="41">
        <f>IFERROR(XLOOKUP(C1520,'DATA Wharton'!$A$2:$A$785,'DATA Wharton'!$C$2:$C$785),"")</f>
        <v/>
      </c>
      <c r="I1520">
        <f>IF(OR(G1520="",H1520=""),"",G1520)</f>
        <v/>
      </c>
      <c r="J1520">
        <f>IF(OR(I1520="",H1520=""),"",I1520*H1520)</f>
        <v/>
      </c>
      <c r="K1520">
        <f>IF(G1520="","Missing OEWS wage",IF(H1520="","Missing Wharton SOC","Matched"))</f>
        <v/>
      </c>
    </row>
    <row r="1521">
      <c r="A1521" t="inlineStr">
        <is>
          <t>31-33</t>
        </is>
      </c>
      <c r="B1521" t="inlineStr">
        <is>
          <t>Manufacturing</t>
        </is>
      </c>
      <c r="C1521" t="inlineStr">
        <is>
          <t>51-9071</t>
        </is>
      </c>
      <c r="D1521" t="inlineStr">
        <is>
          <t>Jewelers and Precious Stone and Metal Workers</t>
        </is>
      </c>
      <c r="E1521" t="n">
        <v>5200</v>
      </c>
      <c r="F1521" t="n">
        <v>53280</v>
      </c>
      <c r="G1521">
        <f>IF(OR(E1521="",F1521=""),"",E1521*F1521)</f>
        <v/>
      </c>
      <c r="H1521" s="41">
        <f>IFERROR(XLOOKUP(C1521,'DATA Wharton'!$A$2:$A$785,'DATA Wharton'!$C$2:$C$785),"")</f>
        <v/>
      </c>
      <c r="I1521">
        <f>IF(OR(G1521="",H1521=""),"",G1521)</f>
        <v/>
      </c>
      <c r="J1521">
        <f>IF(OR(I1521="",H1521=""),"",I1521*H1521)</f>
        <v/>
      </c>
      <c r="K1521">
        <f>IF(G1521="","Missing OEWS wage",IF(H1521="","Missing Wharton SOC","Matched"))</f>
        <v/>
      </c>
    </row>
    <row r="1522">
      <c r="A1522" t="inlineStr">
        <is>
          <t>31-33</t>
        </is>
      </c>
      <c r="B1522" t="inlineStr">
        <is>
          <t>Manufacturing</t>
        </is>
      </c>
      <c r="C1522" t="inlineStr">
        <is>
          <t>51-9081</t>
        </is>
      </c>
      <c r="D1522" t="inlineStr">
        <is>
          <t>Dental Laboratory Technicians</t>
        </is>
      </c>
      <c r="E1522" t="n">
        <v>27810</v>
      </c>
      <c r="F1522" t="n">
        <v>53900</v>
      </c>
      <c r="G1522">
        <f>IF(OR(E1522="",F1522=""),"",E1522*F1522)</f>
        <v/>
      </c>
      <c r="H1522" s="41">
        <f>IFERROR(XLOOKUP(C1522,'DATA Wharton'!$A$2:$A$785,'DATA Wharton'!$C$2:$C$785),"")</f>
        <v/>
      </c>
      <c r="I1522">
        <f>IF(OR(G1522="",H1522=""),"",G1522)</f>
        <v/>
      </c>
      <c r="J1522">
        <f>IF(OR(I1522="",H1522=""),"",I1522*H1522)</f>
        <v/>
      </c>
      <c r="K1522">
        <f>IF(G1522="","Missing OEWS wage",IF(H1522="","Missing Wharton SOC","Matched"))</f>
        <v/>
      </c>
    </row>
    <row r="1523">
      <c r="A1523" t="inlineStr">
        <is>
          <t>31-33</t>
        </is>
      </c>
      <c r="B1523" t="inlineStr">
        <is>
          <t>Manufacturing</t>
        </is>
      </c>
      <c r="C1523" t="inlineStr">
        <is>
          <t>51-9082</t>
        </is>
      </c>
      <c r="D1523" t="inlineStr">
        <is>
          <t>Medical Appliance Technicians</t>
        </is>
      </c>
      <c r="E1523" t="n">
        <v>5980</v>
      </c>
      <c r="F1523" t="n">
        <v>50890</v>
      </c>
      <c r="G1523">
        <f>IF(OR(E1523="",F1523=""),"",E1523*F1523)</f>
        <v/>
      </c>
      <c r="H1523" s="41">
        <f>IFERROR(XLOOKUP(C1523,'DATA Wharton'!$A$2:$A$785,'DATA Wharton'!$C$2:$C$785),"")</f>
        <v/>
      </c>
      <c r="I1523">
        <f>IF(OR(G1523="",H1523=""),"",G1523)</f>
        <v/>
      </c>
      <c r="J1523">
        <f>IF(OR(I1523="",H1523=""),"",I1523*H1523)</f>
        <v/>
      </c>
      <c r="K1523">
        <f>IF(G1523="","Missing OEWS wage",IF(H1523="","Missing Wharton SOC","Matched"))</f>
        <v/>
      </c>
    </row>
    <row r="1524">
      <c r="A1524" t="inlineStr">
        <is>
          <t>31-33</t>
        </is>
      </c>
      <c r="B1524" t="inlineStr">
        <is>
          <t>Manufacturing</t>
        </is>
      </c>
      <c r="C1524" t="inlineStr">
        <is>
          <t>51-9083</t>
        </is>
      </c>
      <c r="D1524" t="inlineStr">
        <is>
          <t>Ophthalmic Laboratory Technicians</t>
        </is>
      </c>
      <c r="E1524" t="n">
        <v>7590</v>
      </c>
      <c r="F1524" t="n">
        <v>45660</v>
      </c>
      <c r="G1524">
        <f>IF(OR(E1524="",F1524=""),"",E1524*F1524)</f>
        <v/>
      </c>
      <c r="H1524" s="41">
        <f>IFERROR(XLOOKUP(C1524,'DATA Wharton'!$A$2:$A$785,'DATA Wharton'!$C$2:$C$785),"")</f>
        <v/>
      </c>
      <c r="I1524">
        <f>IF(OR(G1524="",H1524=""),"",G1524)</f>
        <v/>
      </c>
      <c r="J1524">
        <f>IF(OR(I1524="",H1524=""),"",I1524*H1524)</f>
        <v/>
      </c>
      <c r="K1524">
        <f>IF(G1524="","Missing OEWS wage",IF(H1524="","Missing Wharton SOC","Matched"))</f>
        <v/>
      </c>
    </row>
    <row r="1525">
      <c r="A1525" t="inlineStr">
        <is>
          <t>31-33</t>
        </is>
      </c>
      <c r="B1525" t="inlineStr">
        <is>
          <t>Manufacturing</t>
        </is>
      </c>
      <c r="C1525" t="inlineStr">
        <is>
          <t>51-9111</t>
        </is>
      </c>
      <c r="D1525" t="inlineStr">
        <is>
          <t>Packaging and Filling Machine Operators and Tenders</t>
        </is>
      </c>
      <c r="E1525" t="n">
        <v>298640</v>
      </c>
      <c r="F1525" t="n">
        <v>45620</v>
      </c>
      <c r="G1525">
        <f>IF(OR(E1525="",F1525=""),"",E1525*F1525)</f>
        <v/>
      </c>
      <c r="H1525" s="41">
        <f>IFERROR(XLOOKUP(C1525,'DATA Wharton'!$A$2:$A$785,'DATA Wharton'!$C$2:$C$785),"")</f>
        <v/>
      </c>
      <c r="I1525">
        <f>IF(OR(G1525="",H1525=""),"",G1525)</f>
        <v/>
      </c>
      <c r="J1525">
        <f>IF(OR(I1525="",H1525=""),"",I1525*H1525)</f>
        <v/>
      </c>
      <c r="K1525">
        <f>IF(G1525="","Missing OEWS wage",IF(H1525="","Missing Wharton SOC","Matched"))</f>
        <v/>
      </c>
    </row>
    <row r="1526">
      <c r="A1526" t="inlineStr">
        <is>
          <t>31-33</t>
        </is>
      </c>
      <c r="B1526" t="inlineStr">
        <is>
          <t>Manufacturing</t>
        </is>
      </c>
      <c r="C1526" t="inlineStr">
        <is>
          <t>51-9123</t>
        </is>
      </c>
      <c r="D1526" t="inlineStr">
        <is>
          <t>Painting, Coating, and Decorating Workers</t>
        </is>
      </c>
      <c r="E1526" t="n">
        <v>4640</v>
      </c>
      <c r="F1526" t="n">
        <v>44970</v>
      </c>
      <c r="G1526">
        <f>IF(OR(E1526="",F1526=""),"",E1526*F1526)</f>
        <v/>
      </c>
      <c r="H1526" s="41">
        <f>IFERROR(XLOOKUP(C1526,'DATA Wharton'!$A$2:$A$785,'DATA Wharton'!$C$2:$C$785),"")</f>
        <v/>
      </c>
      <c r="I1526">
        <f>IF(OR(G1526="",H1526=""),"",G1526)</f>
        <v/>
      </c>
      <c r="J1526">
        <f>IF(OR(I1526="",H1526=""),"",I1526*H1526)</f>
        <v/>
      </c>
      <c r="K1526">
        <f>IF(G1526="","Missing OEWS wage",IF(H1526="","Missing Wharton SOC","Matched"))</f>
        <v/>
      </c>
    </row>
    <row r="1527">
      <c r="A1527" t="inlineStr">
        <is>
          <t>31-33</t>
        </is>
      </c>
      <c r="B1527" t="inlineStr">
        <is>
          <t>Manufacturing</t>
        </is>
      </c>
      <c r="C1527" t="inlineStr">
        <is>
          <t>51-9124</t>
        </is>
      </c>
      <c r="D1527" t="inlineStr">
        <is>
          <t>Coating, Painting, and Spraying Machine Setters, Operators, and Tenders</t>
        </is>
      </c>
      <c r="E1527" t="n">
        <v>107160</v>
      </c>
      <c r="F1527" t="n">
        <v>50480</v>
      </c>
      <c r="G1527">
        <f>IF(OR(E1527="",F1527=""),"",E1527*F1527)</f>
        <v/>
      </c>
      <c r="H1527" s="41">
        <f>IFERROR(XLOOKUP(C1527,'DATA Wharton'!$A$2:$A$785,'DATA Wharton'!$C$2:$C$785),"")</f>
        <v/>
      </c>
      <c r="I1527">
        <f>IF(OR(G1527="",H1527=""),"",G1527)</f>
        <v/>
      </c>
      <c r="J1527">
        <f>IF(OR(I1527="",H1527=""),"",I1527*H1527)</f>
        <v/>
      </c>
      <c r="K1527">
        <f>IF(G1527="","Missing OEWS wage",IF(H1527="","Missing Wharton SOC","Matched"))</f>
        <v/>
      </c>
    </row>
    <row r="1528">
      <c r="A1528" t="inlineStr">
        <is>
          <t>31-33</t>
        </is>
      </c>
      <c r="B1528" t="inlineStr">
        <is>
          <t>Manufacturing</t>
        </is>
      </c>
      <c r="C1528" t="inlineStr">
        <is>
          <t>51-9141</t>
        </is>
      </c>
      <c r="D1528" t="inlineStr">
        <is>
          <t>Semiconductor Processing Technicians</t>
        </is>
      </c>
      <c r="E1528" t="n">
        <v>30810</v>
      </c>
      <c r="F1528" t="n">
        <v>60190</v>
      </c>
      <c r="G1528">
        <f>IF(OR(E1528="",F1528=""),"",E1528*F1528)</f>
        <v/>
      </c>
      <c r="H1528" s="41">
        <f>IFERROR(XLOOKUP(C1528,'DATA Wharton'!$A$2:$A$785,'DATA Wharton'!$C$2:$C$785),"")</f>
        <v/>
      </c>
      <c r="I1528">
        <f>IF(OR(G1528="",H1528=""),"",G1528)</f>
        <v/>
      </c>
      <c r="J1528">
        <f>IF(OR(I1528="",H1528=""),"",I1528*H1528)</f>
        <v/>
      </c>
      <c r="K1528">
        <f>IF(G1528="","Missing OEWS wage",IF(H1528="","Missing Wharton SOC","Matched"))</f>
        <v/>
      </c>
    </row>
    <row r="1529">
      <c r="A1529" t="inlineStr">
        <is>
          <t>31-33</t>
        </is>
      </c>
      <c r="B1529" t="inlineStr">
        <is>
          <t>Manufacturing</t>
        </is>
      </c>
      <c r="C1529" t="inlineStr">
        <is>
          <t>51-9151</t>
        </is>
      </c>
      <c r="D1529" t="inlineStr">
        <is>
          <t>Photographic Process Workers and Processing Machine Operators</t>
        </is>
      </c>
      <c r="E1529" t="n">
        <v>440</v>
      </c>
      <c r="F1529" t="n">
        <v>48030</v>
      </c>
      <c r="G1529">
        <f>IF(OR(E1529="",F1529=""),"",E1529*F1529)</f>
        <v/>
      </c>
      <c r="H1529" s="41">
        <f>IFERROR(XLOOKUP(C1529,'DATA Wharton'!$A$2:$A$785,'DATA Wharton'!$C$2:$C$785),"")</f>
        <v/>
      </c>
      <c r="I1529">
        <f>IF(OR(G1529="",H1529=""),"",G1529)</f>
        <v/>
      </c>
      <c r="J1529">
        <f>IF(OR(I1529="",H1529=""),"",I1529*H1529)</f>
        <v/>
      </c>
      <c r="K1529">
        <f>IF(G1529="","Missing OEWS wage",IF(H1529="","Missing Wharton SOC","Matched"))</f>
        <v/>
      </c>
    </row>
    <row r="1530">
      <c r="A1530" t="inlineStr">
        <is>
          <t>31-33</t>
        </is>
      </c>
      <c r="B1530" t="inlineStr">
        <is>
          <t>Manufacturing</t>
        </is>
      </c>
      <c r="C1530" t="inlineStr">
        <is>
          <t>51-9161</t>
        </is>
      </c>
      <c r="D1530" t="inlineStr">
        <is>
          <t>Computer Numerically Controlled Tool Operators</t>
        </is>
      </c>
      <c r="E1530" t="n">
        <v>154890</v>
      </c>
      <c r="F1530" t="n">
        <v>54550</v>
      </c>
      <c r="G1530">
        <f>IF(OR(E1530="",F1530=""),"",E1530*F1530)</f>
        <v/>
      </c>
      <c r="H1530" s="41">
        <f>IFERROR(XLOOKUP(C1530,'DATA Wharton'!$A$2:$A$785,'DATA Wharton'!$C$2:$C$785),"")</f>
        <v/>
      </c>
      <c r="I1530">
        <f>IF(OR(G1530="",H1530=""),"",G1530)</f>
        <v/>
      </c>
      <c r="J1530">
        <f>IF(OR(I1530="",H1530=""),"",I1530*H1530)</f>
        <v/>
      </c>
      <c r="K1530">
        <f>IF(G1530="","Missing OEWS wage",IF(H1530="","Missing Wharton SOC","Matched"))</f>
        <v/>
      </c>
    </row>
    <row r="1531">
      <c r="A1531" t="inlineStr">
        <is>
          <t>31-33</t>
        </is>
      </c>
      <c r="B1531" t="inlineStr">
        <is>
          <t>Manufacturing</t>
        </is>
      </c>
      <c r="C1531" t="inlineStr">
        <is>
          <t>51-9162</t>
        </is>
      </c>
      <c r="D1531" t="inlineStr">
        <is>
          <t>Computer Numerically Controlled Tool Programmers</t>
        </is>
      </c>
      <c r="E1531" t="n">
        <v>24950</v>
      </c>
      <c r="F1531" t="n">
        <v>72630</v>
      </c>
      <c r="G1531">
        <f>IF(OR(E1531="",F1531=""),"",E1531*F1531)</f>
        <v/>
      </c>
      <c r="H1531" s="41">
        <f>IFERROR(XLOOKUP(C1531,'DATA Wharton'!$A$2:$A$785,'DATA Wharton'!$C$2:$C$785),"")</f>
        <v/>
      </c>
      <c r="I1531">
        <f>IF(OR(G1531="",H1531=""),"",G1531)</f>
        <v/>
      </c>
      <c r="J1531">
        <f>IF(OR(I1531="",H1531=""),"",I1531*H1531)</f>
        <v/>
      </c>
      <c r="K1531">
        <f>IF(G1531="","Missing OEWS wage",IF(H1531="","Missing Wharton SOC","Matched"))</f>
        <v/>
      </c>
    </row>
    <row r="1532">
      <c r="A1532" t="inlineStr">
        <is>
          <t>31-33</t>
        </is>
      </c>
      <c r="B1532" t="inlineStr">
        <is>
          <t>Manufacturing</t>
        </is>
      </c>
      <c r="C1532" t="inlineStr">
        <is>
          <t>51-9191</t>
        </is>
      </c>
      <c r="D1532" t="inlineStr">
        <is>
          <t>Adhesive Bonding Machine Operators and Tenders</t>
        </is>
      </c>
      <c r="E1532" t="n">
        <v>10620</v>
      </c>
      <c r="F1532" t="n">
        <v>47560</v>
      </c>
      <c r="G1532">
        <f>IF(OR(E1532="",F1532=""),"",E1532*F1532)</f>
        <v/>
      </c>
      <c r="H1532" s="41">
        <f>IFERROR(XLOOKUP(C1532,'DATA Wharton'!$A$2:$A$785,'DATA Wharton'!$C$2:$C$785),"")</f>
        <v/>
      </c>
      <c r="I1532">
        <f>IF(OR(G1532="",H1532=""),"",G1532)</f>
        <v/>
      </c>
      <c r="J1532">
        <f>IF(OR(I1532="",H1532=""),"",I1532*H1532)</f>
        <v/>
      </c>
      <c r="K1532">
        <f>IF(G1532="","Missing OEWS wage",IF(H1532="","Missing Wharton SOC","Matched"))</f>
        <v/>
      </c>
    </row>
    <row r="1533">
      <c r="A1533" t="inlineStr">
        <is>
          <t>31-33</t>
        </is>
      </c>
      <c r="B1533" t="inlineStr">
        <is>
          <t>Manufacturing</t>
        </is>
      </c>
      <c r="C1533" t="inlineStr">
        <is>
          <t>51-9192</t>
        </is>
      </c>
      <c r="D1533" t="inlineStr">
        <is>
          <t>Cleaning, Washing, and Metal Pickling Equipment Operators and Tenders</t>
        </is>
      </c>
      <c r="E1533" t="n">
        <v>12380</v>
      </c>
      <c r="F1533" t="n">
        <v>44790</v>
      </c>
      <c r="G1533">
        <f>IF(OR(E1533="",F1533=""),"",E1533*F1533)</f>
        <v/>
      </c>
      <c r="H1533" s="41">
        <f>IFERROR(XLOOKUP(C1533,'DATA Wharton'!$A$2:$A$785,'DATA Wharton'!$C$2:$C$785),"")</f>
        <v/>
      </c>
      <c r="I1533">
        <f>IF(OR(G1533="",H1533=""),"",G1533)</f>
        <v/>
      </c>
      <c r="J1533">
        <f>IF(OR(I1533="",H1533=""),"",I1533*H1533)</f>
        <v/>
      </c>
      <c r="K1533">
        <f>IF(G1533="","Missing OEWS wage",IF(H1533="","Missing Wharton SOC","Matched"))</f>
        <v/>
      </c>
    </row>
    <row r="1534">
      <c r="A1534" t="inlineStr">
        <is>
          <t>31-33</t>
        </is>
      </c>
      <c r="B1534" t="inlineStr">
        <is>
          <t>Manufacturing</t>
        </is>
      </c>
      <c r="C1534" t="inlineStr">
        <is>
          <t>51-9193</t>
        </is>
      </c>
      <c r="D1534" t="inlineStr">
        <is>
          <t>Cooling and Freezing Equipment Operators and Tenders</t>
        </is>
      </c>
      <c r="E1534" t="n">
        <v>6100</v>
      </c>
      <c r="F1534" t="n">
        <v>44740</v>
      </c>
      <c r="G1534">
        <f>IF(OR(E1534="",F1534=""),"",E1534*F1534)</f>
        <v/>
      </c>
      <c r="H1534" s="41">
        <f>IFERROR(XLOOKUP(C1534,'DATA Wharton'!$A$2:$A$785,'DATA Wharton'!$C$2:$C$785),"")</f>
        <v/>
      </c>
      <c r="I1534">
        <f>IF(OR(G1534="",H1534=""),"",G1534)</f>
        <v/>
      </c>
      <c r="J1534">
        <f>IF(OR(I1534="",H1534=""),"",I1534*H1534)</f>
        <v/>
      </c>
      <c r="K1534">
        <f>IF(G1534="","Missing OEWS wage",IF(H1534="","Missing Wharton SOC","Matched"))</f>
        <v/>
      </c>
    </row>
    <row r="1535">
      <c r="A1535" t="inlineStr">
        <is>
          <t>31-33</t>
        </is>
      </c>
      <c r="B1535" t="inlineStr">
        <is>
          <t>Manufacturing</t>
        </is>
      </c>
      <c r="C1535" t="inlineStr">
        <is>
          <t>51-9194</t>
        </is>
      </c>
      <c r="D1535" t="inlineStr">
        <is>
          <t>Etchers and Engravers</t>
        </is>
      </c>
      <c r="E1535" t="n">
        <v>4720</v>
      </c>
      <c r="F1535" t="n">
        <v>48180</v>
      </c>
      <c r="G1535">
        <f>IF(OR(E1535="",F1535=""),"",E1535*F1535)</f>
        <v/>
      </c>
      <c r="H1535" s="41">
        <f>IFERROR(XLOOKUP(C1535,'DATA Wharton'!$A$2:$A$785,'DATA Wharton'!$C$2:$C$785),"")</f>
        <v/>
      </c>
      <c r="I1535">
        <f>IF(OR(G1535="",H1535=""),"",G1535)</f>
        <v/>
      </c>
      <c r="J1535">
        <f>IF(OR(I1535="",H1535=""),"",I1535*H1535)</f>
        <v/>
      </c>
      <c r="K1535">
        <f>IF(G1535="","Missing OEWS wage",IF(H1535="","Missing Wharton SOC","Matched"))</f>
        <v/>
      </c>
    </row>
    <row r="1536">
      <c r="A1536" t="inlineStr">
        <is>
          <t>31-33</t>
        </is>
      </c>
      <c r="B1536" t="inlineStr">
        <is>
          <t>Manufacturing</t>
        </is>
      </c>
      <c r="C1536" t="inlineStr">
        <is>
          <t>51-9195</t>
        </is>
      </c>
      <c r="D1536" t="inlineStr">
        <is>
          <t>Molders, Shapers, and Casters, Except Metal and Plastic</t>
        </is>
      </c>
      <c r="E1536" t="n">
        <v>27390</v>
      </c>
      <c r="F1536" t="n">
        <v>47290</v>
      </c>
      <c r="G1536">
        <f>IF(OR(E1536="",F1536=""),"",E1536*F1536)</f>
        <v/>
      </c>
      <c r="H1536" s="41">
        <f>IFERROR(XLOOKUP(C1536,'DATA Wharton'!$A$2:$A$785,'DATA Wharton'!$C$2:$C$785),"")</f>
        <v/>
      </c>
      <c r="I1536">
        <f>IF(OR(G1536="",H1536=""),"",G1536)</f>
        <v/>
      </c>
      <c r="J1536">
        <f>IF(OR(I1536="",H1536=""),"",I1536*H1536)</f>
        <v/>
      </c>
      <c r="K1536">
        <f>IF(G1536="","Missing OEWS wage",IF(H1536="","Missing Wharton SOC","Matched"))</f>
        <v/>
      </c>
    </row>
    <row r="1537">
      <c r="A1537" t="inlineStr">
        <is>
          <t>31-33</t>
        </is>
      </c>
      <c r="B1537" t="inlineStr">
        <is>
          <t>Manufacturing</t>
        </is>
      </c>
      <c r="C1537" t="inlineStr">
        <is>
          <t>51-9196</t>
        </is>
      </c>
      <c r="D1537" t="inlineStr">
        <is>
          <t>Paper Goods Machine Setters, Operators, and Tenders</t>
        </is>
      </c>
      <c r="E1537" t="n">
        <v>90760</v>
      </c>
      <c r="F1537" t="n">
        <v>53500</v>
      </c>
      <c r="G1537">
        <f>IF(OR(E1537="",F1537=""),"",E1537*F1537)</f>
        <v/>
      </c>
      <c r="H1537" s="41">
        <f>IFERROR(XLOOKUP(C1537,'DATA Wharton'!$A$2:$A$785,'DATA Wharton'!$C$2:$C$785),"")</f>
        <v/>
      </c>
      <c r="I1537">
        <f>IF(OR(G1537="",H1537=""),"",G1537)</f>
        <v/>
      </c>
      <c r="J1537">
        <f>IF(OR(I1537="",H1537=""),"",I1537*H1537)</f>
        <v/>
      </c>
      <c r="K1537">
        <f>IF(G1537="","Missing OEWS wage",IF(H1537="","Missing Wharton SOC","Matched"))</f>
        <v/>
      </c>
    </row>
    <row r="1538">
      <c r="A1538" t="inlineStr">
        <is>
          <t>31-33</t>
        </is>
      </c>
      <c r="B1538" t="inlineStr">
        <is>
          <t>Manufacturing</t>
        </is>
      </c>
      <c r="C1538" t="inlineStr">
        <is>
          <t>51-9197</t>
        </is>
      </c>
      <c r="D1538" t="inlineStr">
        <is>
          <t>Tire Builders</t>
        </is>
      </c>
      <c r="E1538" t="n">
        <v>19730</v>
      </c>
      <c r="F1538" t="n">
        <v>57960</v>
      </c>
      <c r="G1538">
        <f>IF(OR(E1538="",F1538=""),"",E1538*F1538)</f>
        <v/>
      </c>
      <c r="H1538" s="41">
        <f>IFERROR(XLOOKUP(C1538,'DATA Wharton'!$A$2:$A$785,'DATA Wharton'!$C$2:$C$785),"")</f>
        <v/>
      </c>
      <c r="I1538">
        <f>IF(OR(G1538="",H1538=""),"",G1538)</f>
        <v/>
      </c>
      <c r="J1538">
        <f>IF(OR(I1538="",H1538=""),"",I1538*H1538)</f>
        <v/>
      </c>
      <c r="K1538">
        <f>IF(G1538="","Missing OEWS wage",IF(H1538="","Missing Wharton SOC","Matched"))</f>
        <v/>
      </c>
    </row>
    <row r="1539">
      <c r="A1539" t="inlineStr">
        <is>
          <t>31-33</t>
        </is>
      </c>
      <c r="B1539" t="inlineStr">
        <is>
          <t>Manufacturing</t>
        </is>
      </c>
      <c r="C1539" t="inlineStr">
        <is>
          <t>51-9198</t>
        </is>
      </c>
      <c r="D1539" t="inlineStr">
        <is>
          <t>Helpers--Production Workers</t>
        </is>
      </c>
      <c r="E1539" t="n">
        <v>117470</v>
      </c>
      <c r="F1539" t="n">
        <v>41460</v>
      </c>
      <c r="G1539">
        <f>IF(OR(E1539="",F1539=""),"",E1539*F1539)</f>
        <v/>
      </c>
      <c r="H1539" s="41">
        <f>IFERROR(XLOOKUP(C1539,'DATA Wharton'!$A$2:$A$785,'DATA Wharton'!$C$2:$C$785),"")</f>
        <v/>
      </c>
      <c r="I1539">
        <f>IF(OR(G1539="",H1539=""),"",G1539)</f>
        <v/>
      </c>
      <c r="J1539">
        <f>IF(OR(I1539="",H1539=""),"",I1539*H1539)</f>
        <v/>
      </c>
      <c r="K1539">
        <f>IF(G1539="","Missing OEWS wage",IF(H1539="","Missing Wharton SOC","Matched"))</f>
        <v/>
      </c>
    </row>
    <row r="1540">
      <c r="A1540" t="inlineStr">
        <is>
          <t>31-33</t>
        </is>
      </c>
      <c r="B1540" t="inlineStr">
        <is>
          <t>Manufacturing</t>
        </is>
      </c>
      <c r="C1540" t="inlineStr">
        <is>
          <t>51-9199</t>
        </is>
      </c>
      <c r="D1540" t="inlineStr">
        <is>
          <t>Production Workers, All Other</t>
        </is>
      </c>
      <c r="E1540" t="n">
        <v>121680</v>
      </c>
      <c r="F1540" t="n">
        <v>47290</v>
      </c>
      <c r="G1540">
        <f>IF(OR(E1540="",F1540=""),"",E1540*F1540)</f>
        <v/>
      </c>
      <c r="H1540" s="41">
        <f>IFERROR(XLOOKUP(C1540,'DATA Wharton'!$A$2:$A$785,'DATA Wharton'!$C$2:$C$785),"")</f>
        <v/>
      </c>
      <c r="I1540">
        <f>IF(OR(G1540="",H1540=""),"",G1540)</f>
        <v/>
      </c>
      <c r="J1540">
        <f>IF(OR(I1540="",H1540=""),"",I1540*H1540)</f>
        <v/>
      </c>
      <c r="K1540">
        <f>IF(G1540="","Missing OEWS wage",IF(H1540="","Missing Wharton SOC","Matched"))</f>
        <v/>
      </c>
    </row>
    <row r="1541">
      <c r="A1541" t="inlineStr">
        <is>
          <t>31-33</t>
        </is>
      </c>
      <c r="B1541" t="inlineStr">
        <is>
          <t>Manufacturing</t>
        </is>
      </c>
      <c r="C1541" t="inlineStr">
        <is>
          <t>53-1041</t>
        </is>
      </c>
      <c r="D1541" t="inlineStr">
        <is>
          <t>Aircraft Cargo Handling Supervisors</t>
        </is>
      </c>
      <c r="E1541" t="n">
        <v>50</v>
      </c>
      <c r="F1541" t="n">
        <v>136310</v>
      </c>
      <c r="G1541">
        <f>IF(OR(E1541="",F1541=""),"",E1541*F1541)</f>
        <v/>
      </c>
      <c r="H1541" s="41">
        <f>IFERROR(XLOOKUP(C1541,'DATA Wharton'!$A$2:$A$785,'DATA Wharton'!$C$2:$C$785),"")</f>
        <v/>
      </c>
      <c r="I1541">
        <f>IF(OR(G1541="",H1541=""),"",G1541)</f>
        <v/>
      </c>
      <c r="J1541">
        <f>IF(OR(I1541="",H1541=""),"",I1541*H1541)</f>
        <v/>
      </c>
      <c r="K1541">
        <f>IF(G1541="","Missing OEWS wage",IF(H1541="","Missing Wharton SOC","Matched"))</f>
        <v/>
      </c>
    </row>
    <row r="1542">
      <c r="A1542" t="inlineStr">
        <is>
          <t>31-33</t>
        </is>
      </c>
      <c r="B1542" t="inlineStr">
        <is>
          <t>Manufacturing</t>
        </is>
      </c>
      <c r="C1542" t="inlineStr">
        <is>
          <t>53-1047</t>
        </is>
      </c>
      <c r="D1542" t="inlineStr">
        <is>
          <t>First-Line Supervisors of Transportation and Material Moving Workers, Except Aircraft Cargo Handling Supervisors</t>
        </is>
      </c>
      <c r="E1542" t="n">
        <v>46250</v>
      </c>
      <c r="F1542" t="n">
        <v>70980</v>
      </c>
      <c r="G1542">
        <f>IF(OR(E1542="",F1542=""),"",E1542*F1542)</f>
        <v/>
      </c>
      <c r="H1542" s="41">
        <f>IFERROR(XLOOKUP(C1542,'DATA Wharton'!$A$2:$A$785,'DATA Wharton'!$C$2:$C$785),"")</f>
        <v/>
      </c>
      <c r="I1542">
        <f>IF(OR(G1542="",H1542=""),"",G1542)</f>
        <v/>
      </c>
      <c r="J1542">
        <f>IF(OR(I1542="",H1542=""),"",I1542*H1542)</f>
        <v/>
      </c>
      <c r="K1542">
        <f>IF(G1542="","Missing OEWS wage",IF(H1542="","Missing Wharton SOC","Matched"))</f>
        <v/>
      </c>
    </row>
    <row r="1543">
      <c r="A1543" t="inlineStr">
        <is>
          <t>31-33</t>
        </is>
      </c>
      <c r="B1543" t="inlineStr">
        <is>
          <t>Manufacturing</t>
        </is>
      </c>
      <c r="C1543" t="inlineStr">
        <is>
          <t>53-2011</t>
        </is>
      </c>
      <c r="D1543" t="inlineStr">
        <is>
          <t>Airline Pilots, Copilots, and Flight Engineers</t>
        </is>
      </c>
      <c r="E1543" t="n">
        <v>230</v>
      </c>
      <c r="F1543" t="n">
        <v>139590</v>
      </c>
      <c r="G1543">
        <f>IF(OR(E1543="",F1543=""),"",E1543*F1543)</f>
        <v/>
      </c>
      <c r="H1543" s="41">
        <f>IFERROR(XLOOKUP(C1543,'DATA Wharton'!$A$2:$A$785,'DATA Wharton'!$C$2:$C$785),"")</f>
        <v/>
      </c>
      <c r="I1543">
        <f>IF(OR(G1543="",H1543=""),"",G1543)</f>
        <v/>
      </c>
      <c r="J1543">
        <f>IF(OR(I1543="",H1543=""),"",I1543*H1543)</f>
        <v/>
      </c>
      <c r="K1543">
        <f>IF(G1543="","Missing OEWS wage",IF(H1543="","Missing Wharton SOC","Matched"))</f>
        <v/>
      </c>
    </row>
    <row r="1544">
      <c r="A1544" t="inlineStr">
        <is>
          <t>31-33</t>
        </is>
      </c>
      <c r="B1544" t="inlineStr">
        <is>
          <t>Manufacturing</t>
        </is>
      </c>
      <c r="C1544" t="inlineStr">
        <is>
          <t>53-2012</t>
        </is>
      </c>
      <c r="D1544" t="inlineStr">
        <is>
          <t>Commercial Pilots</t>
        </is>
      </c>
      <c r="E1544" t="n">
        <v>1290</v>
      </c>
      <c r="F1544" t="n">
        <v>179220</v>
      </c>
      <c r="G1544">
        <f>IF(OR(E1544="",F1544=""),"",E1544*F1544)</f>
        <v/>
      </c>
      <c r="H1544" s="41">
        <f>IFERROR(XLOOKUP(C1544,'DATA Wharton'!$A$2:$A$785,'DATA Wharton'!$C$2:$C$785),"")</f>
        <v/>
      </c>
      <c r="I1544">
        <f>IF(OR(G1544="",H1544=""),"",G1544)</f>
        <v/>
      </c>
      <c r="J1544">
        <f>IF(OR(I1544="",H1544=""),"",I1544*H1544)</f>
        <v/>
      </c>
      <c r="K1544">
        <f>IF(G1544="","Missing OEWS wage",IF(H1544="","Missing Wharton SOC","Matched"))</f>
        <v/>
      </c>
    </row>
    <row r="1545">
      <c r="A1545" t="inlineStr">
        <is>
          <t>31-33</t>
        </is>
      </c>
      <c r="B1545" t="inlineStr">
        <is>
          <t>Manufacturing</t>
        </is>
      </c>
      <c r="C1545" t="inlineStr">
        <is>
          <t>53-2022</t>
        </is>
      </c>
      <c r="D1545" t="inlineStr">
        <is>
          <t>Airfield Operations Specialists</t>
        </is>
      </c>
      <c r="E1545" t="n">
        <v>150</v>
      </c>
      <c r="F1545" t="n">
        <v>95300</v>
      </c>
      <c r="G1545">
        <f>IF(OR(E1545="",F1545=""),"",E1545*F1545)</f>
        <v/>
      </c>
      <c r="H1545" s="41">
        <f>IFERROR(XLOOKUP(C1545,'DATA Wharton'!$A$2:$A$785,'DATA Wharton'!$C$2:$C$785),"")</f>
        <v/>
      </c>
      <c r="I1545">
        <f>IF(OR(G1545="",H1545=""),"",G1545)</f>
        <v/>
      </c>
      <c r="J1545">
        <f>IF(OR(I1545="",H1545=""),"",I1545*H1545)</f>
        <v/>
      </c>
      <c r="K1545">
        <f>IF(G1545="","Missing OEWS wage",IF(H1545="","Missing Wharton SOC","Matched"))</f>
        <v/>
      </c>
    </row>
    <row r="1546">
      <c r="A1546" t="inlineStr">
        <is>
          <t>31-33</t>
        </is>
      </c>
      <c r="B1546" t="inlineStr">
        <is>
          <t>Manufacturing</t>
        </is>
      </c>
      <c r="C1546" t="inlineStr">
        <is>
          <t>53-3031</t>
        </is>
      </c>
      <c r="D1546" t="inlineStr">
        <is>
          <t>Driver/Sales Workers</t>
        </is>
      </c>
      <c r="E1546" t="n">
        <v>16250</v>
      </c>
      <c r="F1546" t="n">
        <v>47840</v>
      </c>
      <c r="G1546">
        <f>IF(OR(E1546="",F1546=""),"",E1546*F1546)</f>
        <v/>
      </c>
      <c r="H1546" s="41">
        <f>IFERROR(XLOOKUP(C1546,'DATA Wharton'!$A$2:$A$785,'DATA Wharton'!$C$2:$C$785),"")</f>
        <v/>
      </c>
      <c r="I1546">
        <f>IF(OR(G1546="",H1546=""),"",G1546)</f>
        <v/>
      </c>
      <c r="J1546">
        <f>IF(OR(I1546="",H1546=""),"",I1546*H1546)</f>
        <v/>
      </c>
      <c r="K1546">
        <f>IF(G1546="","Missing OEWS wage",IF(H1546="","Missing Wharton SOC","Matched"))</f>
        <v/>
      </c>
    </row>
    <row r="1547">
      <c r="A1547" t="inlineStr">
        <is>
          <t>31-33</t>
        </is>
      </c>
      <c r="B1547" t="inlineStr">
        <is>
          <t>Manufacturing</t>
        </is>
      </c>
      <c r="C1547" t="inlineStr">
        <is>
          <t>53-3032</t>
        </is>
      </c>
      <c r="D1547" t="inlineStr">
        <is>
          <t>Heavy and Tractor-Trailer Truck Drivers</t>
        </is>
      </c>
      <c r="E1547" t="n">
        <v>153100</v>
      </c>
      <c r="F1547" t="n">
        <v>57050</v>
      </c>
      <c r="G1547">
        <f>IF(OR(E1547="",F1547=""),"",E1547*F1547)</f>
        <v/>
      </c>
      <c r="H1547" s="41">
        <f>IFERROR(XLOOKUP(C1547,'DATA Wharton'!$A$2:$A$785,'DATA Wharton'!$C$2:$C$785),"")</f>
        <v/>
      </c>
      <c r="I1547">
        <f>IF(OR(G1547="",H1547=""),"",G1547)</f>
        <v/>
      </c>
      <c r="J1547">
        <f>IF(OR(I1547="",H1547=""),"",I1547*H1547)</f>
        <v/>
      </c>
      <c r="K1547">
        <f>IF(G1547="","Missing OEWS wage",IF(H1547="","Missing Wharton SOC","Matched"))</f>
        <v/>
      </c>
    </row>
    <row r="1548">
      <c r="A1548" t="inlineStr">
        <is>
          <t>31-33</t>
        </is>
      </c>
      <c r="B1548" t="inlineStr">
        <is>
          <t>Manufacturing</t>
        </is>
      </c>
      <c r="C1548" t="inlineStr">
        <is>
          <t>53-3033</t>
        </is>
      </c>
      <c r="D1548" t="inlineStr">
        <is>
          <t>Light Truck Drivers</t>
        </is>
      </c>
      <c r="E1548" t="n">
        <v>35970</v>
      </c>
      <c r="F1548" t="n">
        <v>46150</v>
      </c>
      <c r="G1548">
        <f>IF(OR(E1548="",F1548=""),"",E1548*F1548)</f>
        <v/>
      </c>
      <c r="H1548" s="41">
        <f>IFERROR(XLOOKUP(C1548,'DATA Wharton'!$A$2:$A$785,'DATA Wharton'!$C$2:$C$785),"")</f>
        <v/>
      </c>
      <c r="I1548">
        <f>IF(OR(G1548="",H1548=""),"",G1548)</f>
        <v/>
      </c>
      <c r="J1548">
        <f>IF(OR(I1548="",H1548=""),"",I1548*H1548)</f>
        <v/>
      </c>
      <c r="K1548">
        <f>IF(G1548="","Missing OEWS wage",IF(H1548="","Missing Wharton SOC","Matched"))</f>
        <v/>
      </c>
    </row>
    <row r="1549">
      <c r="A1549" t="inlineStr">
        <is>
          <t>31-33</t>
        </is>
      </c>
      <c r="B1549" t="inlineStr">
        <is>
          <t>Manufacturing</t>
        </is>
      </c>
      <c r="C1549" t="inlineStr">
        <is>
          <t>53-3053</t>
        </is>
      </c>
      <c r="D1549" t="inlineStr">
        <is>
          <t>Shuttle Drivers and Chauffeurs</t>
        </is>
      </c>
      <c r="E1549" t="n">
        <v>550</v>
      </c>
      <c r="F1549" t="n">
        <v>55900</v>
      </c>
      <c r="G1549">
        <f>IF(OR(E1549="",F1549=""),"",E1549*F1549)</f>
        <v/>
      </c>
      <c r="H1549" s="41">
        <f>IFERROR(XLOOKUP(C1549,'DATA Wharton'!$A$2:$A$785,'DATA Wharton'!$C$2:$C$785),"")</f>
        <v/>
      </c>
      <c r="I1549">
        <f>IF(OR(G1549="",H1549=""),"",G1549)</f>
        <v/>
      </c>
      <c r="J1549">
        <f>IF(OR(I1549="",H1549=""),"",I1549*H1549)</f>
        <v/>
      </c>
      <c r="K1549">
        <f>IF(G1549="","Missing OEWS wage",IF(H1549="","Missing Wharton SOC","Matched"))</f>
        <v/>
      </c>
    </row>
    <row r="1550">
      <c r="A1550" t="inlineStr">
        <is>
          <t>31-33</t>
        </is>
      </c>
      <c r="B1550" t="inlineStr">
        <is>
          <t>Manufacturing</t>
        </is>
      </c>
      <c r="C1550" t="inlineStr">
        <is>
          <t>53-3099</t>
        </is>
      </c>
      <c r="D1550" t="inlineStr">
        <is>
          <t>Motor Vehicle Operators, All Other</t>
        </is>
      </c>
      <c r="E1550" t="n">
        <v>750</v>
      </c>
      <c r="F1550" t="n">
        <v>57340</v>
      </c>
      <c r="G1550">
        <f>IF(OR(E1550="",F1550=""),"",E1550*F1550)</f>
        <v/>
      </c>
      <c r="H1550" s="41">
        <f>IFERROR(XLOOKUP(C1550,'DATA Wharton'!$A$2:$A$785,'DATA Wharton'!$C$2:$C$785),"")</f>
        <v/>
      </c>
      <c r="I1550">
        <f>IF(OR(G1550="",H1550=""),"",G1550)</f>
        <v/>
      </c>
      <c r="J1550">
        <f>IF(OR(I1550="",H1550=""),"",I1550*H1550)</f>
        <v/>
      </c>
      <c r="K1550">
        <f>IF(G1550="","Missing OEWS wage",IF(H1550="","Missing Wharton SOC","Matched"))</f>
        <v/>
      </c>
    </row>
    <row r="1551">
      <c r="A1551" t="inlineStr">
        <is>
          <t>31-33</t>
        </is>
      </c>
      <c r="B1551" t="inlineStr">
        <is>
          <t>Manufacturing</t>
        </is>
      </c>
      <c r="C1551" t="inlineStr">
        <is>
          <t>53-4011</t>
        </is>
      </c>
      <c r="D1551" t="inlineStr">
        <is>
          <t>Locomotive Engineers</t>
        </is>
      </c>
      <c r="E1551" t="n">
        <v>80</v>
      </c>
      <c r="F1551" t="n">
        <v>58330</v>
      </c>
      <c r="G1551">
        <f>IF(OR(E1551="",F1551=""),"",E1551*F1551)</f>
        <v/>
      </c>
      <c r="H1551" s="41">
        <f>IFERROR(XLOOKUP(C1551,'DATA Wharton'!$A$2:$A$785,'DATA Wharton'!$C$2:$C$785),"")</f>
        <v/>
      </c>
      <c r="I1551">
        <f>IF(OR(G1551="",H1551=""),"",G1551)</f>
        <v/>
      </c>
      <c r="J1551">
        <f>IF(OR(I1551="",H1551=""),"",I1551*H1551)</f>
        <v/>
      </c>
      <c r="K1551">
        <f>IF(G1551="","Missing OEWS wage",IF(H1551="","Missing Wharton SOC","Matched"))</f>
        <v/>
      </c>
    </row>
    <row r="1552">
      <c r="A1552" t="inlineStr">
        <is>
          <t>31-33</t>
        </is>
      </c>
      <c r="B1552" t="inlineStr">
        <is>
          <t>Manufacturing</t>
        </is>
      </c>
      <c r="C1552" t="inlineStr">
        <is>
          <t>53-4013</t>
        </is>
      </c>
      <c r="D1552" t="inlineStr">
        <is>
          <t>Rail Yard Engineers, Dinkey Operators, and Hostlers</t>
        </is>
      </c>
      <c r="E1552" t="n">
        <v>70</v>
      </c>
      <c r="F1552" t="n">
        <v>56850</v>
      </c>
      <c r="G1552">
        <f>IF(OR(E1552="",F1552=""),"",E1552*F1552)</f>
        <v/>
      </c>
      <c r="H1552" s="41">
        <f>IFERROR(XLOOKUP(C1552,'DATA Wharton'!$A$2:$A$785,'DATA Wharton'!$C$2:$C$785),"")</f>
        <v/>
      </c>
      <c r="I1552">
        <f>IF(OR(G1552="",H1552=""),"",G1552)</f>
        <v/>
      </c>
      <c r="J1552">
        <f>IF(OR(I1552="",H1552=""),"",I1552*H1552)</f>
        <v/>
      </c>
      <c r="K1552">
        <f>IF(G1552="","Missing OEWS wage",IF(H1552="","Missing Wharton SOC","Matched"))</f>
        <v/>
      </c>
    </row>
    <row r="1553">
      <c r="A1553" t="inlineStr">
        <is>
          <t>31-33</t>
        </is>
      </c>
      <c r="B1553" t="inlineStr">
        <is>
          <t>Manufacturing</t>
        </is>
      </c>
      <c r="C1553" t="inlineStr">
        <is>
          <t>53-4022</t>
        </is>
      </c>
      <c r="D1553" t="inlineStr">
        <is>
          <t>Railroad Brake, Signal, and Switch Operators and Locomotive Firers</t>
        </is>
      </c>
      <c r="E1553" t="n">
        <v>40</v>
      </c>
      <c r="F1553" t="n">
        <v>52190</v>
      </c>
      <c r="G1553">
        <f>IF(OR(E1553="",F1553=""),"",E1553*F1553)</f>
        <v/>
      </c>
      <c r="H1553" s="41">
        <f>IFERROR(XLOOKUP(C1553,'DATA Wharton'!$A$2:$A$785,'DATA Wharton'!$C$2:$C$785),"")</f>
        <v/>
      </c>
      <c r="I1553">
        <f>IF(OR(G1553="",H1553=""),"",G1553)</f>
        <v/>
      </c>
      <c r="J1553">
        <f>IF(OR(I1553="",H1553=""),"",I1553*H1553)</f>
        <v/>
      </c>
      <c r="K1553">
        <f>IF(G1553="","Missing OEWS wage",IF(H1553="","Missing Wharton SOC","Matched"))</f>
        <v/>
      </c>
    </row>
    <row r="1554">
      <c r="A1554" t="inlineStr">
        <is>
          <t>31-33</t>
        </is>
      </c>
      <c r="B1554" t="inlineStr">
        <is>
          <t>Manufacturing</t>
        </is>
      </c>
      <c r="C1554" t="inlineStr">
        <is>
          <t>53-5011</t>
        </is>
      </c>
      <c r="D1554" t="inlineStr">
        <is>
          <t>Sailors and Marine Oilers</t>
        </is>
      </c>
      <c r="E1554" t="n">
        <v>210</v>
      </c>
      <c r="F1554" t="n">
        <v>54030</v>
      </c>
      <c r="G1554">
        <f>IF(OR(E1554="",F1554=""),"",E1554*F1554)</f>
        <v/>
      </c>
      <c r="H1554" s="41">
        <f>IFERROR(XLOOKUP(C1554,'DATA Wharton'!$A$2:$A$785,'DATA Wharton'!$C$2:$C$785),"")</f>
        <v/>
      </c>
      <c r="I1554">
        <f>IF(OR(G1554="",H1554=""),"",G1554)</f>
        <v/>
      </c>
      <c r="J1554">
        <f>IF(OR(I1554="",H1554=""),"",I1554*H1554)</f>
        <v/>
      </c>
      <c r="K1554">
        <f>IF(G1554="","Missing OEWS wage",IF(H1554="","Missing Wharton SOC","Matched"))</f>
        <v/>
      </c>
    </row>
    <row r="1555">
      <c r="A1555" t="inlineStr">
        <is>
          <t>31-33</t>
        </is>
      </c>
      <c r="B1555" t="inlineStr">
        <is>
          <t>Manufacturing</t>
        </is>
      </c>
      <c r="C1555" t="inlineStr">
        <is>
          <t>53-5021</t>
        </is>
      </c>
      <c r="D1555" t="inlineStr">
        <is>
          <t>Captains, Mates, and Pilots of Water Vessels</t>
        </is>
      </c>
      <c r="E1555" t="n">
        <v>220</v>
      </c>
      <c r="F1555" t="n">
        <v>98580</v>
      </c>
      <c r="G1555">
        <f>IF(OR(E1555="",F1555=""),"",E1555*F1555)</f>
        <v/>
      </c>
      <c r="H1555" s="41">
        <f>IFERROR(XLOOKUP(C1555,'DATA Wharton'!$A$2:$A$785,'DATA Wharton'!$C$2:$C$785),"")</f>
        <v/>
      </c>
      <c r="I1555">
        <f>IF(OR(G1555="",H1555=""),"",G1555)</f>
        <v/>
      </c>
      <c r="J1555">
        <f>IF(OR(I1555="",H1555=""),"",I1555*H1555)</f>
        <v/>
      </c>
      <c r="K1555">
        <f>IF(G1555="","Missing OEWS wage",IF(H1555="","Missing Wharton SOC","Matched"))</f>
        <v/>
      </c>
    </row>
    <row r="1556">
      <c r="A1556" t="inlineStr">
        <is>
          <t>31-33</t>
        </is>
      </c>
      <c r="B1556" t="inlineStr">
        <is>
          <t>Manufacturing</t>
        </is>
      </c>
      <c r="C1556" t="inlineStr">
        <is>
          <t>53-5031</t>
        </is>
      </c>
      <c r="D1556" t="inlineStr">
        <is>
          <t>Ship Engineers</t>
        </is>
      </c>
      <c r="E1556" t="n">
        <v>80</v>
      </c>
      <c r="F1556" t="n">
        <v>111050</v>
      </c>
      <c r="G1556">
        <f>IF(OR(E1556="",F1556=""),"",E1556*F1556)</f>
        <v/>
      </c>
      <c r="H1556" s="41">
        <f>IFERROR(XLOOKUP(C1556,'DATA Wharton'!$A$2:$A$785,'DATA Wharton'!$C$2:$C$785),"")</f>
        <v/>
      </c>
      <c r="I1556">
        <f>IF(OR(G1556="",H1556=""),"",G1556)</f>
        <v/>
      </c>
      <c r="J1556">
        <f>IF(OR(I1556="",H1556=""),"",I1556*H1556)</f>
        <v/>
      </c>
      <c r="K1556">
        <f>IF(G1556="","Missing OEWS wage",IF(H1556="","Missing Wharton SOC","Matched"))</f>
        <v/>
      </c>
    </row>
    <row r="1557">
      <c r="A1557" t="inlineStr">
        <is>
          <t>31-33</t>
        </is>
      </c>
      <c r="B1557" t="inlineStr">
        <is>
          <t>Manufacturing</t>
        </is>
      </c>
      <c r="C1557" t="inlineStr">
        <is>
          <t>53-6021</t>
        </is>
      </c>
      <c r="D1557" t="inlineStr">
        <is>
          <t>Parking Attendants</t>
        </is>
      </c>
      <c r="E1557" t="n">
        <v>140</v>
      </c>
      <c r="F1557" t="n">
        <v>41530</v>
      </c>
      <c r="G1557">
        <f>IF(OR(E1557="",F1557=""),"",E1557*F1557)</f>
        <v/>
      </c>
      <c r="H1557" s="41">
        <f>IFERROR(XLOOKUP(C1557,'DATA Wharton'!$A$2:$A$785,'DATA Wharton'!$C$2:$C$785),"")</f>
        <v/>
      </c>
      <c r="I1557">
        <f>IF(OR(G1557="",H1557=""),"",G1557)</f>
        <v/>
      </c>
      <c r="J1557">
        <f>IF(OR(I1557="",H1557=""),"",I1557*H1557)</f>
        <v/>
      </c>
      <c r="K1557">
        <f>IF(G1557="","Missing OEWS wage",IF(H1557="","Missing Wharton SOC","Matched"))</f>
        <v/>
      </c>
    </row>
    <row r="1558">
      <c r="A1558" t="inlineStr">
        <is>
          <t>31-33</t>
        </is>
      </c>
      <c r="B1558" t="inlineStr">
        <is>
          <t>Manufacturing</t>
        </is>
      </c>
      <c r="C1558" t="inlineStr">
        <is>
          <t>53-6032</t>
        </is>
      </c>
      <c r="D1558" t="inlineStr">
        <is>
          <t>Aircraft Service Attendants</t>
        </is>
      </c>
      <c r="E1558" t="n">
        <v>190</v>
      </c>
      <c r="F1558" t="n">
        <v>50320</v>
      </c>
      <c r="G1558">
        <f>IF(OR(E1558="",F1558=""),"",E1558*F1558)</f>
        <v/>
      </c>
      <c r="H1558" s="41">
        <f>IFERROR(XLOOKUP(C1558,'DATA Wharton'!$A$2:$A$785,'DATA Wharton'!$C$2:$C$785),"")</f>
        <v/>
      </c>
      <c r="I1558">
        <f>IF(OR(G1558="",H1558=""),"",G1558)</f>
        <v/>
      </c>
      <c r="J1558">
        <f>IF(OR(I1558="",H1558=""),"",I1558*H1558)</f>
        <v/>
      </c>
      <c r="K1558">
        <f>IF(G1558="","Missing OEWS wage",IF(H1558="","Missing Wharton SOC","Matched"))</f>
        <v/>
      </c>
    </row>
    <row r="1559">
      <c r="A1559" t="inlineStr">
        <is>
          <t>31-33</t>
        </is>
      </c>
      <c r="B1559" t="inlineStr">
        <is>
          <t>Manufacturing</t>
        </is>
      </c>
      <c r="C1559" t="inlineStr">
        <is>
          <t>53-6051</t>
        </is>
      </c>
      <c r="D1559" t="inlineStr">
        <is>
          <t>Transportation Inspectors</t>
        </is>
      </c>
      <c r="E1559" t="n">
        <v>2030</v>
      </c>
      <c r="F1559" t="n">
        <v>96730</v>
      </c>
      <c r="G1559">
        <f>IF(OR(E1559="",F1559=""),"",E1559*F1559)</f>
        <v/>
      </c>
      <c r="H1559" s="41">
        <f>IFERROR(XLOOKUP(C1559,'DATA Wharton'!$A$2:$A$785,'DATA Wharton'!$C$2:$C$785),"")</f>
        <v/>
      </c>
      <c r="I1559">
        <f>IF(OR(G1559="",H1559=""),"",G1559)</f>
        <v/>
      </c>
      <c r="J1559">
        <f>IF(OR(I1559="",H1559=""),"",I1559*H1559)</f>
        <v/>
      </c>
      <c r="K1559">
        <f>IF(G1559="","Missing OEWS wage",IF(H1559="","Missing Wharton SOC","Matched"))</f>
        <v/>
      </c>
    </row>
    <row r="1560">
      <c r="A1560" t="inlineStr">
        <is>
          <t>31-33</t>
        </is>
      </c>
      <c r="B1560" t="inlineStr">
        <is>
          <t>Manufacturing</t>
        </is>
      </c>
      <c r="C1560" t="inlineStr">
        <is>
          <t>53-6099</t>
        </is>
      </c>
      <c r="D1560" t="inlineStr">
        <is>
          <t>Transportation Workers, All Other</t>
        </is>
      </c>
      <c r="E1560" t="n">
        <v>250</v>
      </c>
      <c r="F1560" t="n">
        <v>57710</v>
      </c>
      <c r="G1560">
        <f>IF(OR(E1560="",F1560=""),"",E1560*F1560)</f>
        <v/>
      </c>
      <c r="H1560" s="41">
        <f>IFERROR(XLOOKUP(C1560,'DATA Wharton'!$A$2:$A$785,'DATA Wharton'!$C$2:$C$785),"")</f>
        <v/>
      </c>
      <c r="I1560">
        <f>IF(OR(G1560="",H1560=""),"",G1560)</f>
        <v/>
      </c>
      <c r="J1560">
        <f>IF(OR(I1560="",H1560=""),"",I1560*H1560)</f>
        <v/>
      </c>
      <c r="K1560">
        <f>IF(G1560="","Missing OEWS wage",IF(H1560="","Missing Wharton SOC","Matched"))</f>
        <v/>
      </c>
    </row>
    <row r="1561">
      <c r="A1561" t="inlineStr">
        <is>
          <t>31-33</t>
        </is>
      </c>
      <c r="B1561" t="inlineStr">
        <is>
          <t>Manufacturing</t>
        </is>
      </c>
      <c r="C1561" t="inlineStr">
        <is>
          <t>53-7011</t>
        </is>
      </c>
      <c r="D1561" t="inlineStr">
        <is>
          <t>Conveyor Operators and Tenders</t>
        </is>
      </c>
      <c r="E1561" t="n">
        <v>4980</v>
      </c>
      <c r="F1561" t="n">
        <v>49730</v>
      </c>
      <c r="G1561">
        <f>IF(OR(E1561="",F1561=""),"",E1561*F1561)</f>
        <v/>
      </c>
      <c r="H1561" s="41">
        <f>IFERROR(XLOOKUP(C1561,'DATA Wharton'!$A$2:$A$785,'DATA Wharton'!$C$2:$C$785),"")</f>
        <v/>
      </c>
      <c r="I1561">
        <f>IF(OR(G1561="",H1561=""),"",G1561)</f>
        <v/>
      </c>
      <c r="J1561">
        <f>IF(OR(I1561="",H1561=""),"",I1561*H1561)</f>
        <v/>
      </c>
      <c r="K1561">
        <f>IF(G1561="","Missing OEWS wage",IF(H1561="","Missing Wharton SOC","Matched"))</f>
        <v/>
      </c>
    </row>
    <row r="1562">
      <c r="A1562" t="inlineStr">
        <is>
          <t>31-33</t>
        </is>
      </c>
      <c r="B1562" t="inlineStr">
        <is>
          <t>Manufacturing</t>
        </is>
      </c>
      <c r="C1562" t="inlineStr">
        <is>
          <t>53-7021</t>
        </is>
      </c>
      <c r="D1562" t="inlineStr">
        <is>
          <t>Crane and Tower Operators</t>
        </is>
      </c>
      <c r="E1562" t="n">
        <v>10480</v>
      </c>
      <c r="F1562" t="n">
        <v>56450</v>
      </c>
      <c r="G1562">
        <f>IF(OR(E1562="",F1562=""),"",E1562*F1562)</f>
        <v/>
      </c>
      <c r="H1562" s="41">
        <f>IFERROR(XLOOKUP(C1562,'DATA Wharton'!$A$2:$A$785,'DATA Wharton'!$C$2:$C$785),"")</f>
        <v/>
      </c>
      <c r="I1562">
        <f>IF(OR(G1562="",H1562=""),"",G1562)</f>
        <v/>
      </c>
      <c r="J1562">
        <f>IF(OR(I1562="",H1562=""),"",I1562*H1562)</f>
        <v/>
      </c>
      <c r="K1562">
        <f>IF(G1562="","Missing OEWS wage",IF(H1562="","Missing Wharton SOC","Matched"))</f>
        <v/>
      </c>
    </row>
    <row r="1563">
      <c r="A1563" t="inlineStr">
        <is>
          <t>31-33</t>
        </is>
      </c>
      <c r="B1563" t="inlineStr">
        <is>
          <t>Manufacturing</t>
        </is>
      </c>
      <c r="C1563" t="inlineStr">
        <is>
          <t>53-7041</t>
        </is>
      </c>
      <c r="D1563" t="inlineStr">
        <is>
          <t>Hoist and Winch Operators</t>
        </is>
      </c>
      <c r="E1563" t="n">
        <v>630</v>
      </c>
      <c r="F1563" t="n">
        <v>45420</v>
      </c>
      <c r="G1563">
        <f>IF(OR(E1563="",F1563=""),"",E1563*F1563)</f>
        <v/>
      </c>
      <c r="H1563" s="41">
        <f>IFERROR(XLOOKUP(C1563,'DATA Wharton'!$A$2:$A$785,'DATA Wharton'!$C$2:$C$785),"")</f>
        <v/>
      </c>
      <c r="I1563">
        <f>IF(OR(G1563="",H1563=""),"",G1563)</f>
        <v/>
      </c>
      <c r="J1563">
        <f>IF(OR(I1563="",H1563=""),"",I1563*H1563)</f>
        <v/>
      </c>
      <c r="K1563">
        <f>IF(G1563="","Missing OEWS wage",IF(H1563="","Missing Wharton SOC","Matched"))</f>
        <v/>
      </c>
    </row>
    <row r="1564">
      <c r="A1564" t="inlineStr">
        <is>
          <t>31-33</t>
        </is>
      </c>
      <c r="B1564" t="inlineStr">
        <is>
          <t>Manufacturing</t>
        </is>
      </c>
      <c r="C1564" t="inlineStr">
        <is>
          <t>53-7051</t>
        </is>
      </c>
      <c r="D1564" t="inlineStr">
        <is>
          <t>Industrial Truck and Tractor Operators</t>
        </is>
      </c>
      <c r="E1564" t="n">
        <v>174010</v>
      </c>
      <c r="F1564" t="n">
        <v>46970</v>
      </c>
      <c r="G1564">
        <f>IF(OR(E1564="",F1564=""),"",E1564*F1564)</f>
        <v/>
      </c>
      <c r="H1564" s="41">
        <f>IFERROR(XLOOKUP(C1564,'DATA Wharton'!$A$2:$A$785,'DATA Wharton'!$C$2:$C$785),"")</f>
        <v/>
      </c>
      <c r="I1564">
        <f>IF(OR(G1564="",H1564=""),"",G1564)</f>
        <v/>
      </c>
      <c r="J1564">
        <f>IF(OR(I1564="",H1564=""),"",I1564*H1564)</f>
        <v/>
      </c>
      <c r="K1564">
        <f>IF(G1564="","Missing OEWS wage",IF(H1564="","Missing Wharton SOC","Matched"))</f>
        <v/>
      </c>
    </row>
    <row r="1565">
      <c r="A1565" t="inlineStr">
        <is>
          <t>31-33</t>
        </is>
      </c>
      <c r="B1565" t="inlineStr">
        <is>
          <t>Manufacturing</t>
        </is>
      </c>
      <c r="C1565" t="inlineStr">
        <is>
          <t>53-7061</t>
        </is>
      </c>
      <c r="D1565" t="inlineStr">
        <is>
          <t>Cleaners of Vehicles and Equipment</t>
        </is>
      </c>
      <c r="E1565" t="n">
        <v>36440</v>
      </c>
      <c r="F1565" t="n">
        <v>43150</v>
      </c>
      <c r="G1565">
        <f>IF(OR(E1565="",F1565=""),"",E1565*F1565)</f>
        <v/>
      </c>
      <c r="H1565" s="41">
        <f>IFERROR(XLOOKUP(C1565,'DATA Wharton'!$A$2:$A$785,'DATA Wharton'!$C$2:$C$785),"")</f>
        <v/>
      </c>
      <c r="I1565">
        <f>IF(OR(G1565="",H1565=""),"",G1565)</f>
        <v/>
      </c>
      <c r="J1565">
        <f>IF(OR(I1565="",H1565=""),"",I1565*H1565)</f>
        <v/>
      </c>
      <c r="K1565">
        <f>IF(G1565="","Missing OEWS wage",IF(H1565="","Missing Wharton SOC","Matched"))</f>
        <v/>
      </c>
    </row>
    <row r="1566">
      <c r="A1566" t="inlineStr">
        <is>
          <t>31-33</t>
        </is>
      </c>
      <c r="B1566" t="inlineStr">
        <is>
          <t>Manufacturing</t>
        </is>
      </c>
      <c r="C1566" t="inlineStr">
        <is>
          <t>53-7062</t>
        </is>
      </c>
      <c r="D1566" t="inlineStr">
        <is>
          <t>Laborers and Freight, Stock, and Material Movers, Hand</t>
        </is>
      </c>
      <c r="E1566" t="n">
        <v>400040</v>
      </c>
      <c r="F1566" t="n">
        <v>43420</v>
      </c>
      <c r="G1566">
        <f>IF(OR(E1566="",F1566=""),"",E1566*F1566)</f>
        <v/>
      </c>
      <c r="H1566" s="41">
        <f>IFERROR(XLOOKUP(C1566,'DATA Wharton'!$A$2:$A$785,'DATA Wharton'!$C$2:$C$785),"")</f>
        <v/>
      </c>
      <c r="I1566">
        <f>IF(OR(G1566="",H1566=""),"",G1566)</f>
        <v/>
      </c>
      <c r="J1566">
        <f>IF(OR(I1566="",H1566=""),"",I1566*H1566)</f>
        <v/>
      </c>
      <c r="K1566">
        <f>IF(G1566="","Missing OEWS wage",IF(H1566="","Missing Wharton SOC","Matched"))</f>
        <v/>
      </c>
    </row>
    <row r="1567">
      <c r="A1567" t="inlineStr">
        <is>
          <t>31-33</t>
        </is>
      </c>
      <c r="B1567" t="inlineStr">
        <is>
          <t>Manufacturing</t>
        </is>
      </c>
      <c r="C1567" t="inlineStr">
        <is>
          <t>53-7063</t>
        </is>
      </c>
      <c r="D1567" t="inlineStr">
        <is>
          <t>Machine Feeders and Offbearers</t>
        </is>
      </c>
      <c r="E1567" t="n">
        <v>29140</v>
      </c>
      <c r="F1567" t="n">
        <v>43630</v>
      </c>
      <c r="G1567">
        <f>IF(OR(E1567="",F1567=""),"",E1567*F1567)</f>
        <v/>
      </c>
      <c r="H1567" s="41">
        <f>IFERROR(XLOOKUP(C1567,'DATA Wharton'!$A$2:$A$785,'DATA Wharton'!$C$2:$C$785),"")</f>
        <v/>
      </c>
      <c r="I1567">
        <f>IF(OR(G1567="",H1567=""),"",G1567)</f>
        <v/>
      </c>
      <c r="J1567">
        <f>IF(OR(I1567="",H1567=""),"",I1567*H1567)</f>
        <v/>
      </c>
      <c r="K1567">
        <f>IF(G1567="","Missing OEWS wage",IF(H1567="","Missing Wharton SOC","Matched"))</f>
        <v/>
      </c>
    </row>
    <row r="1568">
      <c r="A1568" t="inlineStr">
        <is>
          <t>31-33</t>
        </is>
      </c>
      <c r="B1568" t="inlineStr">
        <is>
          <t>Manufacturing</t>
        </is>
      </c>
      <c r="C1568" t="inlineStr">
        <is>
          <t>53-7064</t>
        </is>
      </c>
      <c r="D1568" t="inlineStr">
        <is>
          <t>Packers and Packagers, Hand</t>
        </is>
      </c>
      <c r="E1568" t="n">
        <v>132540</v>
      </c>
      <c r="F1568" t="n">
        <v>38300</v>
      </c>
      <c r="G1568">
        <f>IF(OR(E1568="",F1568=""),"",E1568*F1568)</f>
        <v/>
      </c>
      <c r="H1568" s="41">
        <f>IFERROR(XLOOKUP(C1568,'DATA Wharton'!$A$2:$A$785,'DATA Wharton'!$C$2:$C$785),"")</f>
        <v/>
      </c>
      <c r="I1568">
        <f>IF(OR(G1568="",H1568=""),"",G1568)</f>
        <v/>
      </c>
      <c r="J1568">
        <f>IF(OR(I1568="",H1568=""),"",I1568*H1568)</f>
        <v/>
      </c>
      <c r="K1568">
        <f>IF(G1568="","Missing OEWS wage",IF(H1568="","Missing Wharton SOC","Matched"))</f>
        <v/>
      </c>
    </row>
    <row r="1569">
      <c r="A1569" t="inlineStr">
        <is>
          <t>31-33</t>
        </is>
      </c>
      <c r="B1569" t="inlineStr">
        <is>
          <t>Manufacturing</t>
        </is>
      </c>
      <c r="C1569" t="inlineStr">
        <is>
          <t>53-7065</t>
        </is>
      </c>
      <c r="D1569" t="inlineStr">
        <is>
          <t>Stockers and Order Fillers</t>
        </is>
      </c>
      <c r="E1569" t="n">
        <v>78850</v>
      </c>
      <c r="F1569" t="n">
        <v>45500</v>
      </c>
      <c r="G1569">
        <f>IF(OR(E1569="",F1569=""),"",E1569*F1569)</f>
        <v/>
      </c>
      <c r="H1569" s="41">
        <f>IFERROR(XLOOKUP(C1569,'DATA Wharton'!$A$2:$A$785,'DATA Wharton'!$C$2:$C$785),"")</f>
        <v/>
      </c>
      <c r="I1569">
        <f>IF(OR(G1569="",H1569=""),"",G1569)</f>
        <v/>
      </c>
      <c r="J1569">
        <f>IF(OR(I1569="",H1569=""),"",I1569*H1569)</f>
        <v/>
      </c>
      <c r="K1569">
        <f>IF(G1569="","Missing OEWS wage",IF(H1569="","Missing Wharton SOC","Matched"))</f>
        <v/>
      </c>
    </row>
    <row r="1570">
      <c r="A1570" t="inlineStr">
        <is>
          <t>31-33</t>
        </is>
      </c>
      <c r="B1570" t="inlineStr">
        <is>
          <t>Manufacturing</t>
        </is>
      </c>
      <c r="C1570" t="inlineStr">
        <is>
          <t>53-7071</t>
        </is>
      </c>
      <c r="D1570" t="inlineStr">
        <is>
          <t>Gas Compressor and Gas Pumping Station Operators</t>
        </is>
      </c>
      <c r="E1570" t="n">
        <v>80</v>
      </c>
      <c r="F1570" t="n">
        <v>70710</v>
      </c>
      <c r="G1570">
        <f>IF(OR(E1570="",F1570=""),"",E1570*F1570)</f>
        <v/>
      </c>
      <c r="H1570" s="41">
        <f>IFERROR(XLOOKUP(C1570,'DATA Wharton'!$A$2:$A$785,'DATA Wharton'!$C$2:$C$785),"")</f>
        <v/>
      </c>
      <c r="I1570">
        <f>IF(OR(G1570="",H1570=""),"",G1570)</f>
        <v/>
      </c>
      <c r="J1570">
        <f>IF(OR(I1570="",H1570=""),"",I1570*H1570)</f>
        <v/>
      </c>
      <c r="K1570">
        <f>IF(G1570="","Missing OEWS wage",IF(H1570="","Missing Wharton SOC","Matched"))</f>
        <v/>
      </c>
    </row>
    <row r="1571">
      <c r="A1571" t="inlineStr">
        <is>
          <t>31-33</t>
        </is>
      </c>
      <c r="B1571" t="inlineStr">
        <is>
          <t>Manufacturing</t>
        </is>
      </c>
      <c r="C1571" t="inlineStr">
        <is>
          <t>53-7072</t>
        </is>
      </c>
      <c r="D1571" t="inlineStr">
        <is>
          <t>Pump Operators, Except Wellhead Pumpers</t>
        </is>
      </c>
      <c r="E1571" t="n">
        <v>360</v>
      </c>
      <c r="F1571" t="n">
        <v>63080</v>
      </c>
      <c r="G1571">
        <f>IF(OR(E1571="",F1571=""),"",E1571*F1571)</f>
        <v/>
      </c>
      <c r="H1571" s="41">
        <f>IFERROR(XLOOKUP(C1571,'DATA Wharton'!$A$2:$A$785,'DATA Wharton'!$C$2:$C$785),"")</f>
        <v/>
      </c>
      <c r="I1571">
        <f>IF(OR(G1571="",H1571=""),"",G1571)</f>
        <v/>
      </c>
      <c r="J1571">
        <f>IF(OR(I1571="",H1571=""),"",I1571*H1571)</f>
        <v/>
      </c>
      <c r="K1571">
        <f>IF(G1571="","Missing OEWS wage",IF(H1571="","Missing Wharton SOC","Matched"))</f>
        <v/>
      </c>
    </row>
    <row r="1572">
      <c r="A1572" t="inlineStr">
        <is>
          <t>31-33</t>
        </is>
      </c>
      <c r="B1572" t="inlineStr">
        <is>
          <t>Manufacturing</t>
        </is>
      </c>
      <c r="C1572" t="inlineStr">
        <is>
          <t>53-7081</t>
        </is>
      </c>
      <c r="D1572" t="inlineStr">
        <is>
          <t>Refuse and Recyclable Material Collectors</t>
        </is>
      </c>
      <c r="E1572" t="n">
        <v>110</v>
      </c>
      <c r="F1572" t="n">
        <v>50530</v>
      </c>
      <c r="G1572">
        <f>IF(OR(E1572="",F1572=""),"",E1572*F1572)</f>
        <v/>
      </c>
      <c r="H1572" s="41">
        <f>IFERROR(XLOOKUP(C1572,'DATA Wharton'!$A$2:$A$785,'DATA Wharton'!$C$2:$C$785),"")</f>
        <v/>
      </c>
      <c r="I1572">
        <f>IF(OR(G1572="",H1572=""),"",G1572)</f>
        <v/>
      </c>
      <c r="J1572">
        <f>IF(OR(I1572="",H1572=""),"",I1572*H1572)</f>
        <v/>
      </c>
      <c r="K1572">
        <f>IF(G1572="","Missing OEWS wage",IF(H1572="","Missing Wharton SOC","Matched"))</f>
        <v/>
      </c>
    </row>
    <row r="1573">
      <c r="A1573" t="inlineStr">
        <is>
          <t>31-33</t>
        </is>
      </c>
      <c r="B1573" t="inlineStr">
        <is>
          <t>Manufacturing</t>
        </is>
      </c>
      <c r="C1573" t="inlineStr">
        <is>
          <t>53-7121</t>
        </is>
      </c>
      <c r="D1573" t="inlineStr">
        <is>
          <t>Tank Car, Truck, and Ship Loaders</t>
        </is>
      </c>
      <c r="E1573" t="n">
        <v>1870</v>
      </c>
      <c r="F1573" t="n">
        <v>60610</v>
      </c>
      <c r="G1573">
        <f>IF(OR(E1573="",F1573=""),"",E1573*F1573)</f>
        <v/>
      </c>
      <c r="H1573" s="41">
        <f>IFERROR(XLOOKUP(C1573,'DATA Wharton'!$A$2:$A$785,'DATA Wharton'!$C$2:$C$785),"")</f>
        <v/>
      </c>
      <c r="I1573">
        <f>IF(OR(G1573="",H1573=""),"",G1573)</f>
        <v/>
      </c>
      <c r="J1573">
        <f>IF(OR(I1573="",H1573=""),"",I1573*H1573)</f>
        <v/>
      </c>
      <c r="K1573">
        <f>IF(G1573="","Missing OEWS wage",IF(H1573="","Missing Wharton SOC","Matched"))</f>
        <v/>
      </c>
    </row>
    <row r="1574">
      <c r="A1574" t="inlineStr">
        <is>
          <t>31-33</t>
        </is>
      </c>
      <c r="B1574" t="inlineStr">
        <is>
          <t>Manufacturing</t>
        </is>
      </c>
      <c r="C1574" t="inlineStr">
        <is>
          <t>53-7199</t>
        </is>
      </c>
      <c r="D1574" t="inlineStr">
        <is>
          <t>Material Moving Workers, All Other</t>
        </is>
      </c>
      <c r="E1574" t="n">
        <v>2390</v>
      </c>
      <c r="F1574" t="n">
        <v>50600</v>
      </c>
      <c r="G1574">
        <f>IF(OR(E1574="",F1574=""),"",E1574*F1574)</f>
        <v/>
      </c>
      <c r="H1574" s="41">
        <f>IFERROR(XLOOKUP(C1574,'DATA Wharton'!$A$2:$A$785,'DATA Wharton'!$C$2:$C$785),"")</f>
        <v/>
      </c>
      <c r="I1574">
        <f>IF(OR(G1574="",H1574=""),"",G1574)</f>
        <v/>
      </c>
      <c r="J1574">
        <f>IF(OR(I1574="",H1574=""),"",I1574*H1574)</f>
        <v/>
      </c>
      <c r="K1574">
        <f>IF(G1574="","Missing OEWS wage",IF(H1574="","Missing Wharton SOC","Matched"))</f>
        <v/>
      </c>
    </row>
    <row r="1575">
      <c r="A1575" t="inlineStr">
        <is>
          <t>42</t>
        </is>
      </c>
      <c r="B1575" t="inlineStr">
        <is>
          <t>Wholesale Trade</t>
        </is>
      </c>
      <c r="C1575" t="inlineStr">
        <is>
          <t>11-1011</t>
        </is>
      </c>
      <c r="D1575" t="inlineStr">
        <is>
          <t>Chief Executives</t>
        </is>
      </c>
      <c r="E1575" t="n">
        <v>9620</v>
      </c>
      <c r="F1575" t="n">
        <v>300590</v>
      </c>
      <c r="G1575">
        <f>IF(OR(E1575="",F1575=""),"",E1575*F1575)</f>
        <v/>
      </c>
      <c r="H1575" s="41">
        <f>IFERROR(XLOOKUP(C1575,'DATA Wharton'!$A$2:$A$785,'DATA Wharton'!$C$2:$C$785),"")</f>
        <v/>
      </c>
      <c r="I1575">
        <f>IF(OR(G1575="",H1575=""),"",G1575)</f>
        <v/>
      </c>
      <c r="J1575">
        <f>IF(OR(I1575="",H1575=""),"",I1575*H1575)</f>
        <v/>
      </c>
      <c r="K1575">
        <f>IF(G1575="","Missing OEWS wage",IF(H1575="","Missing Wharton SOC","Matched"))</f>
        <v/>
      </c>
    </row>
    <row r="1576">
      <c r="A1576" t="inlineStr">
        <is>
          <t>42</t>
        </is>
      </c>
      <c r="B1576" t="inlineStr">
        <is>
          <t>Wholesale Trade</t>
        </is>
      </c>
      <c r="C1576" t="inlineStr">
        <is>
          <t>11-1021</t>
        </is>
      </c>
      <c r="D1576" t="inlineStr">
        <is>
          <t>General and Operations Managers</t>
        </is>
      </c>
      <c r="E1576" t="n">
        <v>253660</v>
      </c>
      <c r="F1576" t="n">
        <v>144420</v>
      </c>
      <c r="G1576">
        <f>IF(OR(E1576="",F1576=""),"",E1576*F1576)</f>
        <v/>
      </c>
      <c r="H1576" s="41">
        <f>IFERROR(XLOOKUP(C1576,'DATA Wharton'!$A$2:$A$785,'DATA Wharton'!$C$2:$C$785),"")</f>
        <v/>
      </c>
      <c r="I1576">
        <f>IF(OR(G1576="",H1576=""),"",G1576)</f>
        <v/>
      </c>
      <c r="J1576">
        <f>IF(OR(I1576="",H1576=""),"",I1576*H1576)</f>
        <v/>
      </c>
      <c r="K1576">
        <f>IF(G1576="","Missing OEWS wage",IF(H1576="","Missing Wharton SOC","Matched"))</f>
        <v/>
      </c>
    </row>
    <row r="1577">
      <c r="A1577" t="inlineStr">
        <is>
          <t>42</t>
        </is>
      </c>
      <c r="B1577" t="inlineStr">
        <is>
          <t>Wholesale Trade</t>
        </is>
      </c>
      <c r="C1577" t="inlineStr">
        <is>
          <t>11-2011</t>
        </is>
      </c>
      <c r="D1577" t="inlineStr">
        <is>
          <t>Advertising and Promotions Managers</t>
        </is>
      </c>
      <c r="E1577" t="n">
        <v>1250</v>
      </c>
      <c r="F1577" t="n">
        <v>205130</v>
      </c>
      <c r="G1577">
        <f>IF(OR(E1577="",F1577=""),"",E1577*F1577)</f>
        <v/>
      </c>
      <c r="H1577" s="41">
        <f>IFERROR(XLOOKUP(C1577,'DATA Wharton'!$A$2:$A$785,'DATA Wharton'!$C$2:$C$785),"")</f>
        <v/>
      </c>
      <c r="I1577">
        <f>IF(OR(G1577="",H1577=""),"",G1577)</f>
        <v/>
      </c>
      <c r="J1577">
        <f>IF(OR(I1577="",H1577=""),"",I1577*H1577)</f>
        <v/>
      </c>
      <c r="K1577">
        <f>IF(G1577="","Missing OEWS wage",IF(H1577="","Missing Wharton SOC","Matched"))</f>
        <v/>
      </c>
    </row>
    <row r="1578">
      <c r="A1578" t="inlineStr">
        <is>
          <t>42</t>
        </is>
      </c>
      <c r="B1578" t="inlineStr">
        <is>
          <t>Wholesale Trade</t>
        </is>
      </c>
      <c r="C1578" t="inlineStr">
        <is>
          <t>11-2021</t>
        </is>
      </c>
      <c r="D1578" t="inlineStr">
        <is>
          <t>Marketing Managers</t>
        </is>
      </c>
      <c r="E1578" t="n">
        <v>41150</v>
      </c>
      <c r="F1578" t="n">
        <v>174410</v>
      </c>
      <c r="G1578">
        <f>IF(OR(E1578="",F1578=""),"",E1578*F1578)</f>
        <v/>
      </c>
      <c r="H1578" s="41">
        <f>IFERROR(XLOOKUP(C1578,'DATA Wharton'!$A$2:$A$785,'DATA Wharton'!$C$2:$C$785),"")</f>
        <v/>
      </c>
      <c r="I1578">
        <f>IF(OR(G1578="",H1578=""),"",G1578)</f>
        <v/>
      </c>
      <c r="J1578">
        <f>IF(OR(I1578="",H1578=""),"",I1578*H1578)</f>
        <v/>
      </c>
      <c r="K1578">
        <f>IF(G1578="","Missing OEWS wage",IF(H1578="","Missing Wharton SOC","Matched"))</f>
        <v/>
      </c>
    </row>
    <row r="1579">
      <c r="A1579" t="inlineStr">
        <is>
          <t>42</t>
        </is>
      </c>
      <c r="B1579" t="inlineStr">
        <is>
          <t>Wholesale Trade</t>
        </is>
      </c>
      <c r="C1579" t="inlineStr">
        <is>
          <t>11-2022</t>
        </is>
      </c>
      <c r="D1579" t="inlineStr">
        <is>
          <t>Sales Managers</t>
        </is>
      </c>
      <c r="E1579" t="n">
        <v>133070</v>
      </c>
      <c r="F1579" t="n">
        <v>163700</v>
      </c>
      <c r="G1579">
        <f>IF(OR(E1579="",F1579=""),"",E1579*F1579)</f>
        <v/>
      </c>
      <c r="H1579" s="41">
        <f>IFERROR(XLOOKUP(C1579,'DATA Wharton'!$A$2:$A$785,'DATA Wharton'!$C$2:$C$785),"")</f>
        <v/>
      </c>
      <c r="I1579">
        <f>IF(OR(G1579="",H1579=""),"",G1579)</f>
        <v/>
      </c>
      <c r="J1579">
        <f>IF(OR(I1579="",H1579=""),"",I1579*H1579)</f>
        <v/>
      </c>
      <c r="K1579">
        <f>IF(G1579="","Missing OEWS wage",IF(H1579="","Missing Wharton SOC","Matched"))</f>
        <v/>
      </c>
    </row>
    <row r="1580">
      <c r="A1580" t="inlineStr">
        <is>
          <t>42</t>
        </is>
      </c>
      <c r="B1580" t="inlineStr">
        <is>
          <t>Wholesale Trade</t>
        </is>
      </c>
      <c r="C1580" t="inlineStr">
        <is>
          <t>11-2032</t>
        </is>
      </c>
      <c r="D1580" t="inlineStr">
        <is>
          <t>Public Relations Managers</t>
        </is>
      </c>
      <c r="E1580" t="n">
        <v>2140</v>
      </c>
      <c r="F1580" t="n">
        <v>183340</v>
      </c>
      <c r="G1580">
        <f>IF(OR(E1580="",F1580=""),"",E1580*F1580)</f>
        <v/>
      </c>
      <c r="H1580" s="41">
        <f>IFERROR(XLOOKUP(C1580,'DATA Wharton'!$A$2:$A$785,'DATA Wharton'!$C$2:$C$785),"")</f>
        <v/>
      </c>
      <c r="I1580">
        <f>IF(OR(G1580="",H1580=""),"",G1580)</f>
        <v/>
      </c>
      <c r="J1580">
        <f>IF(OR(I1580="",H1580=""),"",I1580*H1580)</f>
        <v/>
      </c>
      <c r="K1580">
        <f>IF(G1580="","Missing OEWS wage",IF(H1580="","Missing Wharton SOC","Matched"))</f>
        <v/>
      </c>
    </row>
    <row r="1581">
      <c r="A1581" t="inlineStr">
        <is>
          <t>42</t>
        </is>
      </c>
      <c r="B1581" t="inlineStr">
        <is>
          <t>Wholesale Trade</t>
        </is>
      </c>
      <c r="C1581" t="inlineStr">
        <is>
          <t>11-3012</t>
        </is>
      </c>
      <c r="D1581" t="inlineStr">
        <is>
          <t>Administrative Services Managers</t>
        </is>
      </c>
      <c r="E1581" t="n">
        <v>13310</v>
      </c>
      <c r="F1581" t="n">
        <v>140730</v>
      </c>
      <c r="G1581">
        <f>IF(OR(E1581="",F1581=""),"",E1581*F1581)</f>
        <v/>
      </c>
      <c r="H1581" s="41">
        <f>IFERROR(XLOOKUP(C1581,'DATA Wharton'!$A$2:$A$785,'DATA Wharton'!$C$2:$C$785),"")</f>
        <v/>
      </c>
      <c r="I1581">
        <f>IF(OR(G1581="",H1581=""),"",G1581)</f>
        <v/>
      </c>
      <c r="J1581">
        <f>IF(OR(I1581="",H1581=""),"",I1581*H1581)</f>
        <v/>
      </c>
      <c r="K1581">
        <f>IF(G1581="","Missing OEWS wage",IF(H1581="","Missing Wharton SOC","Matched"))</f>
        <v/>
      </c>
    </row>
    <row r="1582">
      <c r="A1582" t="inlineStr">
        <is>
          <t>42</t>
        </is>
      </c>
      <c r="B1582" t="inlineStr">
        <is>
          <t>Wholesale Trade</t>
        </is>
      </c>
      <c r="C1582" t="inlineStr">
        <is>
          <t>11-3013</t>
        </is>
      </c>
      <c r="D1582" t="inlineStr">
        <is>
          <t>Facilities Managers</t>
        </is>
      </c>
      <c r="E1582" t="n">
        <v>5780</v>
      </c>
      <c r="F1582" t="n">
        <v>113320</v>
      </c>
      <c r="G1582">
        <f>IF(OR(E1582="",F1582=""),"",E1582*F1582)</f>
        <v/>
      </c>
      <c r="H1582" s="41">
        <f>IFERROR(XLOOKUP(C1582,'DATA Wharton'!$A$2:$A$785,'DATA Wharton'!$C$2:$C$785),"")</f>
        <v/>
      </c>
      <c r="I1582">
        <f>IF(OR(G1582="",H1582=""),"",G1582)</f>
        <v/>
      </c>
      <c r="J1582">
        <f>IF(OR(I1582="",H1582=""),"",I1582*H1582)</f>
        <v/>
      </c>
      <c r="K1582">
        <f>IF(G1582="","Missing OEWS wage",IF(H1582="","Missing Wharton SOC","Matched"))</f>
        <v/>
      </c>
    </row>
    <row r="1583">
      <c r="A1583" t="inlineStr">
        <is>
          <t>42</t>
        </is>
      </c>
      <c r="B1583" t="inlineStr">
        <is>
          <t>Wholesale Trade</t>
        </is>
      </c>
      <c r="C1583" t="inlineStr">
        <is>
          <t>11-3021</t>
        </is>
      </c>
      <c r="D1583" t="inlineStr">
        <is>
          <t>Computer and Information Systems Managers</t>
        </is>
      </c>
      <c r="E1583" t="n">
        <v>28040</v>
      </c>
      <c r="F1583" t="n">
        <v>189300</v>
      </c>
      <c r="G1583">
        <f>IF(OR(E1583="",F1583=""),"",E1583*F1583)</f>
        <v/>
      </c>
      <c r="H1583" s="41">
        <f>IFERROR(XLOOKUP(C1583,'DATA Wharton'!$A$2:$A$785,'DATA Wharton'!$C$2:$C$785),"")</f>
        <v/>
      </c>
      <c r="I1583">
        <f>IF(OR(G1583="",H1583=""),"",G1583)</f>
        <v/>
      </c>
      <c r="J1583">
        <f>IF(OR(I1583="",H1583=""),"",I1583*H1583)</f>
        <v/>
      </c>
      <c r="K1583">
        <f>IF(G1583="","Missing OEWS wage",IF(H1583="","Missing Wharton SOC","Matched"))</f>
        <v/>
      </c>
    </row>
    <row r="1584">
      <c r="A1584" t="inlineStr">
        <is>
          <t>42</t>
        </is>
      </c>
      <c r="B1584" t="inlineStr">
        <is>
          <t>Wholesale Trade</t>
        </is>
      </c>
      <c r="C1584" t="inlineStr">
        <is>
          <t>11-3031</t>
        </is>
      </c>
      <c r="D1584" t="inlineStr">
        <is>
          <t>Financial Managers</t>
        </is>
      </c>
      <c r="E1584" t="n">
        <v>34070</v>
      </c>
      <c r="F1584" t="n">
        <v>183970</v>
      </c>
      <c r="G1584">
        <f>IF(OR(E1584="",F1584=""),"",E1584*F1584)</f>
        <v/>
      </c>
      <c r="H1584" s="41">
        <f>IFERROR(XLOOKUP(C1584,'DATA Wharton'!$A$2:$A$785,'DATA Wharton'!$C$2:$C$785),"")</f>
        <v/>
      </c>
      <c r="I1584">
        <f>IF(OR(G1584="",H1584=""),"",G1584)</f>
        <v/>
      </c>
      <c r="J1584">
        <f>IF(OR(I1584="",H1584=""),"",I1584*H1584)</f>
        <v/>
      </c>
      <c r="K1584">
        <f>IF(G1584="","Missing OEWS wage",IF(H1584="","Missing Wharton SOC","Matched"))</f>
        <v/>
      </c>
    </row>
    <row r="1585">
      <c r="A1585" t="inlineStr">
        <is>
          <t>42</t>
        </is>
      </c>
      <c r="B1585" t="inlineStr">
        <is>
          <t>Wholesale Trade</t>
        </is>
      </c>
      <c r="C1585" t="inlineStr">
        <is>
          <t>11-3051</t>
        </is>
      </c>
      <c r="D1585" t="inlineStr">
        <is>
          <t>Industrial Production Managers</t>
        </is>
      </c>
      <c r="E1585" t="n">
        <v>16700</v>
      </c>
      <c r="F1585" t="n">
        <v>132400</v>
      </c>
      <c r="G1585">
        <f>IF(OR(E1585="",F1585=""),"",E1585*F1585)</f>
        <v/>
      </c>
      <c r="H1585" s="41">
        <f>IFERROR(XLOOKUP(C1585,'DATA Wharton'!$A$2:$A$785,'DATA Wharton'!$C$2:$C$785),"")</f>
        <v/>
      </c>
      <c r="I1585">
        <f>IF(OR(G1585="",H1585=""),"",G1585)</f>
        <v/>
      </c>
      <c r="J1585">
        <f>IF(OR(I1585="",H1585=""),"",I1585*H1585)</f>
        <v/>
      </c>
      <c r="K1585">
        <f>IF(G1585="","Missing OEWS wage",IF(H1585="","Missing Wharton SOC","Matched"))</f>
        <v/>
      </c>
    </row>
    <row r="1586">
      <c r="A1586" t="inlineStr">
        <is>
          <t>42</t>
        </is>
      </c>
      <c r="B1586" t="inlineStr">
        <is>
          <t>Wholesale Trade</t>
        </is>
      </c>
      <c r="C1586" t="inlineStr">
        <is>
          <t>11-3061</t>
        </is>
      </c>
      <c r="D1586" t="inlineStr">
        <is>
          <t>Purchasing Managers</t>
        </is>
      </c>
      <c r="E1586" t="n">
        <v>10070</v>
      </c>
      <c r="F1586" t="n">
        <v>150760</v>
      </c>
      <c r="G1586">
        <f>IF(OR(E1586="",F1586=""),"",E1586*F1586)</f>
        <v/>
      </c>
      <c r="H1586" s="41">
        <f>IFERROR(XLOOKUP(C1586,'DATA Wharton'!$A$2:$A$785,'DATA Wharton'!$C$2:$C$785),"")</f>
        <v/>
      </c>
      <c r="I1586">
        <f>IF(OR(G1586="",H1586=""),"",G1586)</f>
        <v/>
      </c>
      <c r="J1586">
        <f>IF(OR(I1586="",H1586=""),"",I1586*H1586)</f>
        <v/>
      </c>
      <c r="K1586">
        <f>IF(G1586="","Missing OEWS wage",IF(H1586="","Missing Wharton SOC","Matched"))</f>
        <v/>
      </c>
    </row>
    <row r="1587">
      <c r="A1587" t="inlineStr">
        <is>
          <t>42</t>
        </is>
      </c>
      <c r="B1587" t="inlineStr">
        <is>
          <t>Wholesale Trade</t>
        </is>
      </c>
      <c r="C1587" t="inlineStr">
        <is>
          <t>11-3071</t>
        </is>
      </c>
      <c r="D1587" t="inlineStr">
        <is>
          <t>Transportation, Storage, and Distribution Managers</t>
        </is>
      </c>
      <c r="E1587" t="n">
        <v>34350</v>
      </c>
      <c r="F1587" t="n">
        <v>113970</v>
      </c>
      <c r="G1587">
        <f>IF(OR(E1587="",F1587=""),"",E1587*F1587)</f>
        <v/>
      </c>
      <c r="H1587" s="41">
        <f>IFERROR(XLOOKUP(C1587,'DATA Wharton'!$A$2:$A$785,'DATA Wharton'!$C$2:$C$785),"")</f>
        <v/>
      </c>
      <c r="I1587">
        <f>IF(OR(G1587="",H1587=""),"",G1587)</f>
        <v/>
      </c>
      <c r="J1587">
        <f>IF(OR(I1587="",H1587=""),"",I1587*H1587)</f>
        <v/>
      </c>
      <c r="K1587">
        <f>IF(G1587="","Missing OEWS wage",IF(H1587="","Missing Wharton SOC","Matched"))</f>
        <v/>
      </c>
    </row>
    <row r="1588">
      <c r="A1588" t="inlineStr">
        <is>
          <t>42</t>
        </is>
      </c>
      <c r="B1588" t="inlineStr">
        <is>
          <t>Wholesale Trade</t>
        </is>
      </c>
      <c r="C1588" t="inlineStr">
        <is>
          <t>11-3111</t>
        </is>
      </c>
      <c r="D1588" t="inlineStr">
        <is>
          <t>Compensation and Benefits Managers</t>
        </is>
      </c>
      <c r="E1588" t="n">
        <v>730</v>
      </c>
      <c r="F1588" t="n">
        <v>169180</v>
      </c>
      <c r="G1588">
        <f>IF(OR(E1588="",F1588=""),"",E1588*F1588)</f>
        <v/>
      </c>
      <c r="H1588" s="41">
        <f>IFERROR(XLOOKUP(C1588,'DATA Wharton'!$A$2:$A$785,'DATA Wharton'!$C$2:$C$785),"")</f>
        <v/>
      </c>
      <c r="I1588">
        <f>IF(OR(G1588="",H1588=""),"",G1588)</f>
        <v/>
      </c>
      <c r="J1588">
        <f>IF(OR(I1588="",H1588=""),"",I1588*H1588)</f>
        <v/>
      </c>
      <c r="K1588">
        <f>IF(G1588="","Missing OEWS wage",IF(H1588="","Missing Wharton SOC","Matched"))</f>
        <v/>
      </c>
    </row>
    <row r="1589">
      <c r="A1589" t="inlineStr">
        <is>
          <t>42</t>
        </is>
      </c>
      <c r="B1589" t="inlineStr">
        <is>
          <t>Wholesale Trade</t>
        </is>
      </c>
      <c r="C1589" t="inlineStr">
        <is>
          <t>11-3121</t>
        </is>
      </c>
      <c r="D1589" t="inlineStr">
        <is>
          <t>Human Resources Managers</t>
        </is>
      </c>
      <c r="E1589" t="n">
        <v>9930</v>
      </c>
      <c r="F1589" t="n">
        <v>175540</v>
      </c>
      <c r="G1589">
        <f>IF(OR(E1589="",F1589=""),"",E1589*F1589)</f>
        <v/>
      </c>
      <c r="H1589" s="41">
        <f>IFERROR(XLOOKUP(C1589,'DATA Wharton'!$A$2:$A$785,'DATA Wharton'!$C$2:$C$785),"")</f>
        <v/>
      </c>
      <c r="I1589">
        <f>IF(OR(G1589="",H1589=""),"",G1589)</f>
        <v/>
      </c>
      <c r="J1589">
        <f>IF(OR(I1589="",H1589=""),"",I1589*H1589)</f>
        <v/>
      </c>
      <c r="K1589">
        <f>IF(G1589="","Missing OEWS wage",IF(H1589="","Missing Wharton SOC","Matched"))</f>
        <v/>
      </c>
    </row>
    <row r="1590">
      <c r="A1590" t="inlineStr">
        <is>
          <t>42</t>
        </is>
      </c>
      <c r="B1590" t="inlineStr">
        <is>
          <t>Wholesale Trade</t>
        </is>
      </c>
      <c r="C1590" t="inlineStr">
        <is>
          <t>11-3131</t>
        </is>
      </c>
      <c r="D1590" t="inlineStr">
        <is>
          <t>Training and Development Managers</t>
        </is>
      </c>
      <c r="E1590" t="n">
        <v>3080</v>
      </c>
      <c r="F1590" t="n">
        <v>166860</v>
      </c>
      <c r="G1590">
        <f>IF(OR(E1590="",F1590=""),"",E1590*F1590)</f>
        <v/>
      </c>
      <c r="H1590" s="41">
        <f>IFERROR(XLOOKUP(C1590,'DATA Wharton'!$A$2:$A$785,'DATA Wharton'!$C$2:$C$785),"")</f>
        <v/>
      </c>
      <c r="I1590">
        <f>IF(OR(G1590="",H1590=""),"",G1590)</f>
        <v/>
      </c>
      <c r="J1590">
        <f>IF(OR(I1590="",H1590=""),"",I1590*H1590)</f>
        <v/>
      </c>
      <c r="K1590">
        <f>IF(G1590="","Missing OEWS wage",IF(H1590="","Missing Wharton SOC","Matched"))</f>
        <v/>
      </c>
    </row>
    <row r="1591">
      <c r="A1591" t="inlineStr">
        <is>
          <t>42</t>
        </is>
      </c>
      <c r="B1591" t="inlineStr">
        <is>
          <t>Wholesale Trade</t>
        </is>
      </c>
      <c r="C1591" t="inlineStr">
        <is>
          <t>11-9013</t>
        </is>
      </c>
      <c r="D1591" t="inlineStr">
        <is>
          <t>Farmers, Ranchers, and Other Agricultural Managers</t>
        </is>
      </c>
      <c r="E1591" t="n">
        <v>540</v>
      </c>
      <c r="F1591" t="n">
        <v>99560</v>
      </c>
      <c r="G1591">
        <f>IF(OR(E1591="",F1591=""),"",E1591*F1591)</f>
        <v/>
      </c>
      <c r="H1591" s="41">
        <f>IFERROR(XLOOKUP(C1591,'DATA Wharton'!$A$2:$A$785,'DATA Wharton'!$C$2:$C$785),"")</f>
        <v/>
      </c>
      <c r="I1591">
        <f>IF(OR(G1591="",H1591=""),"",G1591)</f>
        <v/>
      </c>
      <c r="J1591">
        <f>IF(OR(I1591="",H1591=""),"",I1591*H1591)</f>
        <v/>
      </c>
      <c r="K1591">
        <f>IF(G1591="","Missing OEWS wage",IF(H1591="","Missing Wharton SOC","Matched"))</f>
        <v/>
      </c>
    </row>
    <row r="1592">
      <c r="A1592" t="inlineStr">
        <is>
          <t>42</t>
        </is>
      </c>
      <c r="B1592" t="inlineStr">
        <is>
          <t>Wholesale Trade</t>
        </is>
      </c>
      <c r="C1592" t="inlineStr">
        <is>
          <t>11-9021</t>
        </is>
      </c>
      <c r="D1592" t="inlineStr">
        <is>
          <t>Construction Managers</t>
        </is>
      </c>
      <c r="E1592" t="n">
        <v>1660</v>
      </c>
      <c r="F1592" t="n">
        <v>117760</v>
      </c>
      <c r="G1592">
        <f>IF(OR(E1592="",F1592=""),"",E1592*F1592)</f>
        <v/>
      </c>
      <c r="H1592" s="41">
        <f>IFERROR(XLOOKUP(C1592,'DATA Wharton'!$A$2:$A$785,'DATA Wharton'!$C$2:$C$785),"")</f>
        <v/>
      </c>
      <c r="I1592">
        <f>IF(OR(G1592="",H1592=""),"",G1592)</f>
        <v/>
      </c>
      <c r="J1592">
        <f>IF(OR(I1592="",H1592=""),"",I1592*H1592)</f>
        <v/>
      </c>
      <c r="K1592">
        <f>IF(G1592="","Missing OEWS wage",IF(H1592="","Missing Wharton SOC","Matched"))</f>
        <v/>
      </c>
    </row>
    <row r="1593">
      <c r="A1593" t="inlineStr">
        <is>
          <t>42</t>
        </is>
      </c>
      <c r="B1593" t="inlineStr">
        <is>
          <t>Wholesale Trade</t>
        </is>
      </c>
      <c r="C1593" t="inlineStr">
        <is>
          <t>11-9041</t>
        </is>
      </c>
      <c r="D1593" t="inlineStr">
        <is>
          <t>Architectural and Engineering Managers</t>
        </is>
      </c>
      <c r="E1593" t="n">
        <v>8410</v>
      </c>
      <c r="F1593" t="n">
        <v>181800</v>
      </c>
      <c r="G1593">
        <f>IF(OR(E1593="",F1593=""),"",E1593*F1593)</f>
        <v/>
      </c>
      <c r="H1593" s="41">
        <f>IFERROR(XLOOKUP(C1593,'DATA Wharton'!$A$2:$A$785,'DATA Wharton'!$C$2:$C$785),"")</f>
        <v/>
      </c>
      <c r="I1593">
        <f>IF(OR(G1593="",H1593=""),"",G1593)</f>
        <v/>
      </c>
      <c r="J1593">
        <f>IF(OR(I1593="",H1593=""),"",I1593*H1593)</f>
        <v/>
      </c>
      <c r="K1593">
        <f>IF(G1593="","Missing OEWS wage",IF(H1593="","Missing Wharton SOC","Matched"))</f>
        <v/>
      </c>
    </row>
    <row r="1594">
      <c r="A1594" t="inlineStr">
        <is>
          <t>42</t>
        </is>
      </c>
      <c r="B1594" t="inlineStr">
        <is>
          <t>Wholesale Trade</t>
        </is>
      </c>
      <c r="C1594" t="inlineStr">
        <is>
          <t>11-9051</t>
        </is>
      </c>
      <c r="D1594" t="inlineStr">
        <is>
          <t>Food Service Managers</t>
        </is>
      </c>
      <c r="E1594" t="n">
        <v>160</v>
      </c>
      <c r="F1594" t="n">
        <v>82890</v>
      </c>
      <c r="G1594">
        <f>IF(OR(E1594="",F1594=""),"",E1594*F1594)</f>
        <v/>
      </c>
      <c r="H1594" s="41">
        <f>IFERROR(XLOOKUP(C1594,'DATA Wharton'!$A$2:$A$785,'DATA Wharton'!$C$2:$C$785),"")</f>
        <v/>
      </c>
      <c r="I1594">
        <f>IF(OR(G1594="",H1594=""),"",G1594)</f>
        <v/>
      </c>
      <c r="J1594">
        <f>IF(OR(I1594="",H1594=""),"",I1594*H1594)</f>
        <v/>
      </c>
      <c r="K1594">
        <f>IF(G1594="","Missing OEWS wage",IF(H1594="","Missing Wharton SOC","Matched"))</f>
        <v/>
      </c>
    </row>
    <row r="1595">
      <c r="A1595" t="inlineStr">
        <is>
          <t>42</t>
        </is>
      </c>
      <c r="B1595" t="inlineStr">
        <is>
          <t>Wholesale Trade</t>
        </is>
      </c>
      <c r="C1595" t="inlineStr">
        <is>
          <t>11-9111</t>
        </is>
      </c>
      <c r="D1595" t="inlineStr">
        <is>
          <t>Medical and Health Services Managers</t>
        </is>
      </c>
      <c r="E1595" t="n">
        <v>3930</v>
      </c>
      <c r="F1595" t="n">
        <v>215570</v>
      </c>
      <c r="G1595">
        <f>IF(OR(E1595="",F1595=""),"",E1595*F1595)</f>
        <v/>
      </c>
      <c r="H1595" s="41">
        <f>IFERROR(XLOOKUP(C1595,'DATA Wharton'!$A$2:$A$785,'DATA Wharton'!$C$2:$C$785),"")</f>
        <v/>
      </c>
      <c r="I1595">
        <f>IF(OR(G1595="",H1595=""),"",G1595)</f>
        <v/>
      </c>
      <c r="J1595">
        <f>IF(OR(I1595="",H1595=""),"",I1595*H1595)</f>
        <v/>
      </c>
      <c r="K1595">
        <f>IF(G1595="","Missing OEWS wage",IF(H1595="","Missing Wharton SOC","Matched"))</f>
        <v/>
      </c>
    </row>
    <row r="1596">
      <c r="A1596" t="inlineStr">
        <is>
          <t>42</t>
        </is>
      </c>
      <c r="B1596" t="inlineStr">
        <is>
          <t>Wholesale Trade</t>
        </is>
      </c>
      <c r="C1596" t="inlineStr">
        <is>
          <t>11-9121</t>
        </is>
      </c>
      <c r="D1596" t="inlineStr">
        <is>
          <t>Natural Sciences Managers</t>
        </is>
      </c>
      <c r="E1596" t="n">
        <v>4840</v>
      </c>
      <c r="F1596" t="n">
        <v>223610</v>
      </c>
      <c r="G1596">
        <f>IF(OR(E1596="",F1596=""),"",E1596*F1596)</f>
        <v/>
      </c>
      <c r="H1596" s="41">
        <f>IFERROR(XLOOKUP(C1596,'DATA Wharton'!$A$2:$A$785,'DATA Wharton'!$C$2:$C$785),"")</f>
        <v/>
      </c>
      <c r="I1596">
        <f>IF(OR(G1596="",H1596=""),"",G1596)</f>
        <v/>
      </c>
      <c r="J1596">
        <f>IF(OR(I1596="",H1596=""),"",I1596*H1596)</f>
        <v/>
      </c>
      <c r="K1596">
        <f>IF(G1596="","Missing OEWS wage",IF(H1596="","Missing Wharton SOC","Matched"))</f>
        <v/>
      </c>
    </row>
    <row r="1597">
      <c r="A1597" t="inlineStr">
        <is>
          <t>42</t>
        </is>
      </c>
      <c r="B1597" t="inlineStr">
        <is>
          <t>Wholesale Trade</t>
        </is>
      </c>
      <c r="C1597" t="inlineStr">
        <is>
          <t>11-9141</t>
        </is>
      </c>
      <c r="D1597" t="inlineStr">
        <is>
          <t>Property, Real Estate, and Community Association Managers</t>
        </is>
      </c>
      <c r="E1597" t="n">
        <v>260</v>
      </c>
      <c r="F1597" t="n">
        <v>117190</v>
      </c>
      <c r="G1597">
        <f>IF(OR(E1597="",F1597=""),"",E1597*F1597)</f>
        <v/>
      </c>
      <c r="H1597" s="41">
        <f>IFERROR(XLOOKUP(C1597,'DATA Wharton'!$A$2:$A$785,'DATA Wharton'!$C$2:$C$785),"")</f>
        <v/>
      </c>
      <c r="I1597">
        <f>IF(OR(G1597="",H1597=""),"",G1597)</f>
        <v/>
      </c>
      <c r="J1597">
        <f>IF(OR(I1597="",H1597=""),"",I1597*H1597)</f>
        <v/>
      </c>
      <c r="K1597">
        <f>IF(G1597="","Missing OEWS wage",IF(H1597="","Missing Wharton SOC","Matched"))</f>
        <v/>
      </c>
    </row>
    <row r="1598">
      <c r="A1598" t="inlineStr">
        <is>
          <t>42</t>
        </is>
      </c>
      <c r="B1598" t="inlineStr">
        <is>
          <t>Wholesale Trade</t>
        </is>
      </c>
      <c r="C1598" t="inlineStr">
        <is>
          <t>11-9179</t>
        </is>
      </c>
      <c r="D1598" t="inlineStr">
        <is>
          <t>Personal Service Managers, All Other</t>
        </is>
      </c>
      <c r="E1598" t="n">
        <v>260</v>
      </c>
      <c r="F1598" t="n">
        <v>111760</v>
      </c>
      <c r="G1598">
        <f>IF(OR(E1598="",F1598=""),"",E1598*F1598)</f>
        <v/>
      </c>
      <c r="H1598" s="41">
        <f>IFERROR(XLOOKUP(C1598,'DATA Wharton'!$A$2:$A$785,'DATA Wharton'!$C$2:$C$785),"")</f>
        <v/>
      </c>
      <c r="I1598">
        <f>IF(OR(G1598="",H1598=""),"",G1598)</f>
        <v/>
      </c>
      <c r="J1598">
        <f>IF(OR(I1598="",H1598=""),"",I1598*H1598)</f>
        <v/>
      </c>
      <c r="K1598">
        <f>IF(G1598="","Missing OEWS wage",IF(H1598="","Missing Wharton SOC","Matched"))</f>
        <v/>
      </c>
    </row>
    <row r="1599">
      <c r="A1599" t="inlineStr">
        <is>
          <t>42</t>
        </is>
      </c>
      <c r="B1599" t="inlineStr">
        <is>
          <t>Wholesale Trade</t>
        </is>
      </c>
      <c r="C1599" t="inlineStr">
        <is>
          <t>11-9199</t>
        </is>
      </c>
      <c r="D1599" t="inlineStr">
        <is>
          <t>Managers, All Other</t>
        </is>
      </c>
      <c r="E1599" t="n">
        <v>26530</v>
      </c>
      <c r="F1599" t="n">
        <v>159130</v>
      </c>
      <c r="G1599">
        <f>IF(OR(E1599="",F1599=""),"",E1599*F1599)</f>
        <v/>
      </c>
      <c r="H1599" s="41">
        <f>IFERROR(XLOOKUP(C1599,'DATA Wharton'!$A$2:$A$785,'DATA Wharton'!$C$2:$C$785),"")</f>
        <v/>
      </c>
      <c r="I1599">
        <f>IF(OR(G1599="",H1599=""),"",G1599)</f>
        <v/>
      </c>
      <c r="J1599">
        <f>IF(OR(I1599="",H1599=""),"",I1599*H1599)</f>
        <v/>
      </c>
      <c r="K1599">
        <f>IF(G1599="","Missing OEWS wage",IF(H1599="","Missing Wharton SOC","Matched"))</f>
        <v/>
      </c>
    </row>
    <row r="1600">
      <c r="A1600" t="inlineStr">
        <is>
          <t>42</t>
        </is>
      </c>
      <c r="B1600" t="inlineStr">
        <is>
          <t>Wholesale Trade</t>
        </is>
      </c>
      <c r="C1600" t="inlineStr">
        <is>
          <t>13-1020</t>
        </is>
      </c>
      <c r="D1600" t="inlineStr">
        <is>
          <t>Buyers and Purchasing Agents</t>
        </is>
      </c>
      <c r="E1600" t="n">
        <v>70490</v>
      </c>
      <c r="F1600" t="n">
        <v>77210</v>
      </c>
      <c r="G1600">
        <f>IF(OR(E1600="",F1600=""),"",E1600*F1600)</f>
        <v/>
      </c>
      <c r="H1600" s="41">
        <f>IFERROR(XLOOKUP(C1600,'DATA Wharton'!$A$2:$A$785,'DATA Wharton'!$C$2:$C$785),"")</f>
        <v/>
      </c>
      <c r="I1600">
        <f>IF(OR(G1600="",H1600=""),"",G1600)</f>
        <v/>
      </c>
      <c r="J1600">
        <f>IF(OR(I1600="",H1600=""),"",I1600*H1600)</f>
        <v/>
      </c>
      <c r="K1600">
        <f>IF(G1600="","Missing OEWS wage",IF(H1600="","Missing Wharton SOC","Matched"))</f>
        <v/>
      </c>
    </row>
    <row r="1601">
      <c r="A1601" t="inlineStr">
        <is>
          <t>42</t>
        </is>
      </c>
      <c r="B1601" t="inlineStr">
        <is>
          <t>Wholesale Trade</t>
        </is>
      </c>
      <c r="C1601" t="inlineStr">
        <is>
          <t>13-1031</t>
        </is>
      </c>
      <c r="D1601" t="inlineStr">
        <is>
          <t>Claims Adjusters, Examiners, and Investigators</t>
        </is>
      </c>
      <c r="F1601" t="n">
        <v>55910</v>
      </c>
      <c r="G1601">
        <f>IF(OR(E1601="",F1601=""),"",E1601*F1601)</f>
        <v/>
      </c>
      <c r="H1601" s="41">
        <f>IFERROR(XLOOKUP(C1601,'DATA Wharton'!$A$2:$A$785,'DATA Wharton'!$C$2:$C$785),"")</f>
        <v/>
      </c>
      <c r="I1601">
        <f>IF(OR(G1601="",H1601=""),"",G1601)</f>
        <v/>
      </c>
      <c r="J1601">
        <f>IF(OR(I1601="",H1601=""),"",I1601*H1601)</f>
        <v/>
      </c>
      <c r="K1601">
        <f>IF(G1601="","Missing OEWS wage",IF(H1601="","Missing Wharton SOC","Matched"))</f>
        <v/>
      </c>
    </row>
    <row r="1602">
      <c r="A1602" t="inlineStr">
        <is>
          <t>42</t>
        </is>
      </c>
      <c r="B1602" t="inlineStr">
        <is>
          <t>Wholesale Trade</t>
        </is>
      </c>
      <c r="C1602" t="inlineStr">
        <is>
          <t>13-1041</t>
        </is>
      </c>
      <c r="D1602" t="inlineStr">
        <is>
          <t>Compliance Officers</t>
        </is>
      </c>
      <c r="F1602" t="n">
        <v>107480</v>
      </c>
      <c r="G1602">
        <f>IF(OR(E1602="",F1602=""),"",E1602*F1602)</f>
        <v/>
      </c>
      <c r="H1602" s="41">
        <f>IFERROR(XLOOKUP(C1602,'DATA Wharton'!$A$2:$A$785,'DATA Wharton'!$C$2:$C$785),"")</f>
        <v/>
      </c>
      <c r="I1602">
        <f>IF(OR(G1602="",H1602=""),"",G1602)</f>
        <v/>
      </c>
      <c r="J1602">
        <f>IF(OR(I1602="",H1602=""),"",I1602*H1602)</f>
        <v/>
      </c>
      <c r="K1602">
        <f>IF(G1602="","Missing OEWS wage",IF(H1602="","Missing Wharton SOC","Matched"))</f>
        <v/>
      </c>
    </row>
    <row r="1603">
      <c r="A1603" t="inlineStr">
        <is>
          <t>42</t>
        </is>
      </c>
      <c r="B1603" t="inlineStr">
        <is>
          <t>Wholesale Trade</t>
        </is>
      </c>
      <c r="C1603" t="inlineStr">
        <is>
          <t>13-1051</t>
        </is>
      </c>
      <c r="D1603" t="inlineStr">
        <is>
          <t>Cost Estimators</t>
        </is>
      </c>
      <c r="E1603" t="n">
        <v>11610</v>
      </c>
      <c r="F1603" t="n">
        <v>74390</v>
      </c>
      <c r="G1603">
        <f>IF(OR(E1603="",F1603=""),"",E1603*F1603)</f>
        <v/>
      </c>
      <c r="H1603" s="41">
        <f>IFERROR(XLOOKUP(C1603,'DATA Wharton'!$A$2:$A$785,'DATA Wharton'!$C$2:$C$785),"")</f>
        <v/>
      </c>
      <c r="I1603">
        <f>IF(OR(G1603="",H1603=""),"",G1603)</f>
        <v/>
      </c>
      <c r="J1603">
        <f>IF(OR(I1603="",H1603=""),"",I1603*H1603)</f>
        <v/>
      </c>
      <c r="K1603">
        <f>IF(G1603="","Missing OEWS wage",IF(H1603="","Missing Wharton SOC","Matched"))</f>
        <v/>
      </c>
    </row>
    <row r="1604">
      <c r="A1604" t="inlineStr">
        <is>
          <t>42</t>
        </is>
      </c>
      <c r="B1604" t="inlineStr">
        <is>
          <t>Wholesale Trade</t>
        </is>
      </c>
      <c r="C1604" t="inlineStr">
        <is>
          <t>13-1071</t>
        </is>
      </c>
      <c r="D1604" t="inlineStr">
        <is>
          <t>Human Resources Specialists</t>
        </is>
      </c>
      <c r="E1604" t="n">
        <v>30710</v>
      </c>
      <c r="F1604" t="n">
        <v>88780</v>
      </c>
      <c r="G1604">
        <f>IF(OR(E1604="",F1604=""),"",E1604*F1604)</f>
        <v/>
      </c>
      <c r="H1604" s="41">
        <f>IFERROR(XLOOKUP(C1604,'DATA Wharton'!$A$2:$A$785,'DATA Wharton'!$C$2:$C$785),"")</f>
        <v/>
      </c>
      <c r="I1604">
        <f>IF(OR(G1604="",H1604=""),"",G1604)</f>
        <v/>
      </c>
      <c r="J1604">
        <f>IF(OR(I1604="",H1604=""),"",I1604*H1604)</f>
        <v/>
      </c>
      <c r="K1604">
        <f>IF(G1604="","Missing OEWS wage",IF(H1604="","Missing Wharton SOC","Matched"))</f>
        <v/>
      </c>
    </row>
    <row r="1605">
      <c r="A1605" t="inlineStr">
        <is>
          <t>42</t>
        </is>
      </c>
      <c r="B1605" t="inlineStr">
        <is>
          <t>Wholesale Trade</t>
        </is>
      </c>
      <c r="C1605" t="inlineStr">
        <is>
          <t>13-1075</t>
        </is>
      </c>
      <c r="D1605" t="inlineStr">
        <is>
          <t>Labor Relations Specialists</t>
        </is>
      </c>
      <c r="E1605" t="n">
        <v>270</v>
      </c>
      <c r="F1605" t="n">
        <v>107360</v>
      </c>
      <c r="G1605">
        <f>IF(OR(E1605="",F1605=""),"",E1605*F1605)</f>
        <v/>
      </c>
      <c r="H1605" s="41">
        <f>IFERROR(XLOOKUP(C1605,'DATA Wharton'!$A$2:$A$785,'DATA Wharton'!$C$2:$C$785),"")</f>
        <v/>
      </c>
      <c r="I1605">
        <f>IF(OR(G1605="",H1605=""),"",G1605)</f>
        <v/>
      </c>
      <c r="J1605">
        <f>IF(OR(I1605="",H1605=""),"",I1605*H1605)</f>
        <v/>
      </c>
      <c r="K1605">
        <f>IF(G1605="","Missing OEWS wage",IF(H1605="","Missing Wharton SOC","Matched"))</f>
        <v/>
      </c>
    </row>
    <row r="1606">
      <c r="A1606" t="inlineStr">
        <is>
          <t>42</t>
        </is>
      </c>
      <c r="B1606" t="inlineStr">
        <is>
          <t>Wholesale Trade</t>
        </is>
      </c>
      <c r="C1606" t="inlineStr">
        <is>
          <t>13-1081</t>
        </is>
      </c>
      <c r="D1606" t="inlineStr">
        <is>
          <t>Logisticians</t>
        </is>
      </c>
      <c r="E1606" t="n">
        <v>27360</v>
      </c>
      <c r="F1606" t="n">
        <v>79830</v>
      </c>
      <c r="G1606">
        <f>IF(OR(E1606="",F1606=""),"",E1606*F1606)</f>
        <v/>
      </c>
      <c r="H1606" s="41">
        <f>IFERROR(XLOOKUP(C1606,'DATA Wharton'!$A$2:$A$785,'DATA Wharton'!$C$2:$C$785),"")</f>
        <v/>
      </c>
      <c r="I1606">
        <f>IF(OR(G1606="",H1606=""),"",G1606)</f>
        <v/>
      </c>
      <c r="J1606">
        <f>IF(OR(I1606="",H1606=""),"",I1606*H1606)</f>
        <v/>
      </c>
      <c r="K1606">
        <f>IF(G1606="","Missing OEWS wage",IF(H1606="","Missing Wharton SOC","Matched"))</f>
        <v/>
      </c>
    </row>
    <row r="1607">
      <c r="A1607" t="inlineStr">
        <is>
          <t>42</t>
        </is>
      </c>
      <c r="B1607" t="inlineStr">
        <is>
          <t>Wholesale Trade</t>
        </is>
      </c>
      <c r="C1607" t="inlineStr">
        <is>
          <t>13-1082</t>
        </is>
      </c>
      <c r="D1607" t="inlineStr">
        <is>
          <t>Project Management Specialists</t>
        </is>
      </c>
      <c r="E1607" t="n">
        <v>47690</v>
      </c>
      <c r="F1607" t="n">
        <v>105790</v>
      </c>
      <c r="G1607">
        <f>IF(OR(E1607="",F1607=""),"",E1607*F1607)</f>
        <v/>
      </c>
      <c r="H1607" s="41">
        <f>IFERROR(XLOOKUP(C1607,'DATA Wharton'!$A$2:$A$785,'DATA Wharton'!$C$2:$C$785),"")</f>
        <v/>
      </c>
      <c r="I1607">
        <f>IF(OR(G1607="",H1607=""),"",G1607)</f>
        <v/>
      </c>
      <c r="J1607">
        <f>IF(OR(I1607="",H1607=""),"",I1607*H1607)</f>
        <v/>
      </c>
      <c r="K1607">
        <f>IF(G1607="","Missing OEWS wage",IF(H1607="","Missing Wharton SOC","Matched"))</f>
        <v/>
      </c>
    </row>
    <row r="1608">
      <c r="A1608" t="inlineStr">
        <is>
          <t>42</t>
        </is>
      </c>
      <c r="B1608" t="inlineStr">
        <is>
          <t>Wholesale Trade</t>
        </is>
      </c>
      <c r="C1608" t="inlineStr">
        <is>
          <t>13-1111</t>
        </is>
      </c>
      <c r="D1608" t="inlineStr">
        <is>
          <t>Management Analysts</t>
        </is>
      </c>
      <c r="E1608" t="n">
        <v>21030</v>
      </c>
      <c r="F1608" t="n">
        <v>123010</v>
      </c>
      <c r="G1608">
        <f>IF(OR(E1608="",F1608=""),"",E1608*F1608)</f>
        <v/>
      </c>
      <c r="H1608" s="41">
        <f>IFERROR(XLOOKUP(C1608,'DATA Wharton'!$A$2:$A$785,'DATA Wharton'!$C$2:$C$785),"")</f>
        <v/>
      </c>
      <c r="I1608">
        <f>IF(OR(G1608="",H1608=""),"",G1608)</f>
        <v/>
      </c>
      <c r="J1608">
        <f>IF(OR(I1608="",H1608=""),"",I1608*H1608)</f>
        <v/>
      </c>
      <c r="K1608">
        <f>IF(G1608="","Missing OEWS wage",IF(H1608="","Missing Wharton SOC","Matched"))</f>
        <v/>
      </c>
    </row>
    <row r="1609">
      <c r="A1609" t="inlineStr">
        <is>
          <t>42</t>
        </is>
      </c>
      <c r="B1609" t="inlineStr">
        <is>
          <t>Wholesale Trade</t>
        </is>
      </c>
      <c r="C1609" t="inlineStr">
        <is>
          <t>13-1121</t>
        </is>
      </c>
      <c r="D1609" t="inlineStr">
        <is>
          <t>Meeting, Convention, and Event Planners</t>
        </is>
      </c>
      <c r="E1609" t="n">
        <v>2300</v>
      </c>
      <c r="F1609" t="n">
        <v>79180</v>
      </c>
      <c r="G1609">
        <f>IF(OR(E1609="",F1609=""),"",E1609*F1609)</f>
        <v/>
      </c>
      <c r="H1609" s="41">
        <f>IFERROR(XLOOKUP(C1609,'DATA Wharton'!$A$2:$A$785,'DATA Wharton'!$C$2:$C$785),"")</f>
        <v/>
      </c>
      <c r="I1609">
        <f>IF(OR(G1609="",H1609=""),"",G1609)</f>
        <v/>
      </c>
      <c r="J1609">
        <f>IF(OR(I1609="",H1609=""),"",I1609*H1609)</f>
        <v/>
      </c>
      <c r="K1609">
        <f>IF(G1609="","Missing OEWS wage",IF(H1609="","Missing Wharton SOC","Matched"))</f>
        <v/>
      </c>
    </row>
    <row r="1610">
      <c r="A1610" t="inlineStr">
        <is>
          <t>42</t>
        </is>
      </c>
      <c r="B1610" t="inlineStr">
        <is>
          <t>Wholesale Trade</t>
        </is>
      </c>
      <c r="C1610" t="inlineStr">
        <is>
          <t>13-1131</t>
        </is>
      </c>
      <c r="D1610" t="inlineStr">
        <is>
          <t>Fundraisers</t>
        </is>
      </c>
      <c r="E1610" t="n">
        <v>130</v>
      </c>
      <c r="F1610" t="n">
        <v>80230</v>
      </c>
      <c r="G1610">
        <f>IF(OR(E1610="",F1610=""),"",E1610*F1610)</f>
        <v/>
      </c>
      <c r="H1610" s="41">
        <f>IFERROR(XLOOKUP(C1610,'DATA Wharton'!$A$2:$A$785,'DATA Wharton'!$C$2:$C$785),"")</f>
        <v/>
      </c>
      <c r="I1610">
        <f>IF(OR(G1610="",H1610=""),"",G1610)</f>
        <v/>
      </c>
      <c r="J1610">
        <f>IF(OR(I1610="",H1610=""),"",I1610*H1610)</f>
        <v/>
      </c>
      <c r="K1610">
        <f>IF(G1610="","Missing OEWS wage",IF(H1610="","Missing Wharton SOC","Matched"))</f>
        <v/>
      </c>
    </row>
    <row r="1611">
      <c r="A1611" t="inlineStr">
        <is>
          <t>42</t>
        </is>
      </c>
      <c r="B1611" t="inlineStr">
        <is>
          <t>Wholesale Trade</t>
        </is>
      </c>
      <c r="C1611" t="inlineStr">
        <is>
          <t>13-1141</t>
        </is>
      </c>
      <c r="D1611" t="inlineStr">
        <is>
          <t>Compensation, Benefits, and Job Analysis Specialists</t>
        </is>
      </c>
      <c r="E1611" t="n">
        <v>2250</v>
      </c>
      <c r="F1611" t="n">
        <v>96380</v>
      </c>
      <c r="G1611">
        <f>IF(OR(E1611="",F1611=""),"",E1611*F1611)</f>
        <v/>
      </c>
      <c r="H1611" s="41">
        <f>IFERROR(XLOOKUP(C1611,'DATA Wharton'!$A$2:$A$785,'DATA Wharton'!$C$2:$C$785),"")</f>
        <v/>
      </c>
      <c r="I1611">
        <f>IF(OR(G1611="",H1611=""),"",G1611)</f>
        <v/>
      </c>
      <c r="J1611">
        <f>IF(OR(I1611="",H1611=""),"",I1611*H1611)</f>
        <v/>
      </c>
      <c r="K1611">
        <f>IF(G1611="","Missing OEWS wage",IF(H1611="","Missing Wharton SOC","Matched"))</f>
        <v/>
      </c>
    </row>
    <row r="1612">
      <c r="A1612" t="inlineStr">
        <is>
          <t>42</t>
        </is>
      </c>
      <c r="B1612" t="inlineStr">
        <is>
          <t>Wholesale Trade</t>
        </is>
      </c>
      <c r="C1612" t="inlineStr">
        <is>
          <t>13-1151</t>
        </is>
      </c>
      <c r="D1612" t="inlineStr">
        <is>
          <t>Training and Development Specialists</t>
        </is>
      </c>
      <c r="E1612" t="n">
        <v>17880</v>
      </c>
      <c r="F1612" t="n">
        <v>88880</v>
      </c>
      <c r="G1612">
        <f>IF(OR(E1612="",F1612=""),"",E1612*F1612)</f>
        <v/>
      </c>
      <c r="H1612" s="41">
        <f>IFERROR(XLOOKUP(C1612,'DATA Wharton'!$A$2:$A$785,'DATA Wharton'!$C$2:$C$785),"")</f>
        <v/>
      </c>
      <c r="I1612">
        <f>IF(OR(G1612="",H1612=""),"",G1612)</f>
        <v/>
      </c>
      <c r="J1612">
        <f>IF(OR(I1612="",H1612=""),"",I1612*H1612)</f>
        <v/>
      </c>
      <c r="K1612">
        <f>IF(G1612="","Missing OEWS wage",IF(H1612="","Missing Wharton SOC","Matched"))</f>
        <v/>
      </c>
    </row>
    <row r="1613">
      <c r="A1613" t="inlineStr">
        <is>
          <t>42</t>
        </is>
      </c>
      <c r="B1613" t="inlineStr">
        <is>
          <t>Wholesale Trade</t>
        </is>
      </c>
      <c r="C1613" t="inlineStr">
        <is>
          <t>13-1161</t>
        </is>
      </c>
      <c r="D1613" t="inlineStr">
        <is>
          <t>Market Research Analysts and Marketing Specialists</t>
        </is>
      </c>
      <c r="E1613" t="n">
        <v>66670</v>
      </c>
      <c r="F1613" t="n">
        <v>90290</v>
      </c>
      <c r="G1613">
        <f>IF(OR(E1613="",F1613=""),"",E1613*F1613)</f>
        <v/>
      </c>
      <c r="H1613" s="41">
        <f>IFERROR(XLOOKUP(C1613,'DATA Wharton'!$A$2:$A$785,'DATA Wharton'!$C$2:$C$785),"")</f>
        <v/>
      </c>
      <c r="I1613">
        <f>IF(OR(G1613="",H1613=""),"",G1613)</f>
        <v/>
      </c>
      <c r="J1613">
        <f>IF(OR(I1613="",H1613=""),"",I1613*H1613)</f>
        <v/>
      </c>
      <c r="K1613">
        <f>IF(G1613="","Missing OEWS wage",IF(H1613="","Missing Wharton SOC","Matched"))</f>
        <v/>
      </c>
    </row>
    <row r="1614">
      <c r="A1614" t="inlineStr">
        <is>
          <t>42</t>
        </is>
      </c>
      <c r="B1614" t="inlineStr">
        <is>
          <t>Wholesale Trade</t>
        </is>
      </c>
      <c r="C1614" t="inlineStr">
        <is>
          <t>13-1199</t>
        </is>
      </c>
      <c r="D1614" t="inlineStr">
        <is>
          <t>Business Operations Specialists, All Other</t>
        </is>
      </c>
      <c r="E1614" t="n">
        <v>38270</v>
      </c>
      <c r="F1614" t="n">
        <v>92550</v>
      </c>
      <c r="G1614">
        <f>IF(OR(E1614="",F1614=""),"",E1614*F1614)</f>
        <v/>
      </c>
      <c r="H1614" s="41">
        <f>IFERROR(XLOOKUP(C1614,'DATA Wharton'!$A$2:$A$785,'DATA Wharton'!$C$2:$C$785),"")</f>
        <v/>
      </c>
      <c r="I1614">
        <f>IF(OR(G1614="",H1614=""),"",G1614)</f>
        <v/>
      </c>
      <c r="J1614">
        <f>IF(OR(I1614="",H1614=""),"",I1614*H1614)</f>
        <v/>
      </c>
      <c r="K1614">
        <f>IF(G1614="","Missing OEWS wage",IF(H1614="","Missing Wharton SOC","Matched"))</f>
        <v/>
      </c>
    </row>
    <row r="1615">
      <c r="A1615" t="inlineStr">
        <is>
          <t>42</t>
        </is>
      </c>
      <c r="B1615" t="inlineStr">
        <is>
          <t>Wholesale Trade</t>
        </is>
      </c>
      <c r="C1615" t="inlineStr">
        <is>
          <t>13-2011</t>
        </is>
      </c>
      <c r="D1615" t="inlineStr">
        <is>
          <t>Accountants and Auditors</t>
        </is>
      </c>
      <c r="E1615" t="n">
        <v>68780</v>
      </c>
      <c r="F1615" t="n">
        <v>92400</v>
      </c>
      <c r="G1615">
        <f>IF(OR(E1615="",F1615=""),"",E1615*F1615)</f>
        <v/>
      </c>
      <c r="H1615" s="41">
        <f>IFERROR(XLOOKUP(C1615,'DATA Wharton'!$A$2:$A$785,'DATA Wharton'!$C$2:$C$785),"")</f>
        <v/>
      </c>
      <c r="I1615">
        <f>IF(OR(G1615="",H1615=""),"",G1615)</f>
        <v/>
      </c>
      <c r="J1615">
        <f>IF(OR(I1615="",H1615=""),"",I1615*H1615)</f>
        <v/>
      </c>
      <c r="K1615">
        <f>IF(G1615="","Missing OEWS wage",IF(H1615="","Missing Wharton SOC","Matched"))</f>
        <v/>
      </c>
    </row>
    <row r="1616">
      <c r="A1616" t="inlineStr">
        <is>
          <t>42</t>
        </is>
      </c>
      <c r="B1616" t="inlineStr">
        <is>
          <t>Wholesale Trade</t>
        </is>
      </c>
      <c r="C1616" t="inlineStr">
        <is>
          <t>13-2020</t>
        </is>
      </c>
      <c r="D1616" t="inlineStr">
        <is>
          <t>Property Appraisers and Assessors</t>
        </is>
      </c>
      <c r="F1616" t="n">
        <v>57780</v>
      </c>
      <c r="G1616">
        <f>IF(OR(E1616="",F1616=""),"",E1616*F1616)</f>
        <v/>
      </c>
      <c r="H1616" s="41">
        <f>IFERROR(XLOOKUP(C1616,'DATA Wharton'!$A$2:$A$785,'DATA Wharton'!$C$2:$C$785),"")</f>
        <v/>
      </c>
      <c r="I1616">
        <f>IF(OR(G1616="",H1616=""),"",G1616)</f>
        <v/>
      </c>
      <c r="J1616">
        <f>IF(OR(I1616="",H1616=""),"",I1616*H1616)</f>
        <v/>
      </c>
      <c r="K1616">
        <f>IF(G1616="","Missing OEWS wage",IF(H1616="","Missing Wharton SOC","Matched"))</f>
        <v/>
      </c>
    </row>
    <row r="1617">
      <c r="A1617" t="inlineStr">
        <is>
          <t>42</t>
        </is>
      </c>
      <c r="B1617" t="inlineStr">
        <is>
          <t>Wholesale Trade</t>
        </is>
      </c>
      <c r="C1617" t="inlineStr">
        <is>
          <t>13-2031</t>
        </is>
      </c>
      <c r="D1617" t="inlineStr">
        <is>
          <t>Budget Analysts</t>
        </is>
      </c>
      <c r="E1617" t="n">
        <v>470</v>
      </c>
      <c r="F1617" t="n">
        <v>108110</v>
      </c>
      <c r="G1617">
        <f>IF(OR(E1617="",F1617=""),"",E1617*F1617)</f>
        <v/>
      </c>
      <c r="H1617" s="41">
        <f>IFERROR(XLOOKUP(C1617,'DATA Wharton'!$A$2:$A$785,'DATA Wharton'!$C$2:$C$785),"")</f>
        <v/>
      </c>
      <c r="I1617">
        <f>IF(OR(G1617="",H1617=""),"",G1617)</f>
        <v/>
      </c>
      <c r="J1617">
        <f>IF(OR(I1617="",H1617=""),"",I1617*H1617)</f>
        <v/>
      </c>
      <c r="K1617">
        <f>IF(G1617="","Missing OEWS wage",IF(H1617="","Missing Wharton SOC","Matched"))</f>
        <v/>
      </c>
    </row>
    <row r="1618">
      <c r="A1618" t="inlineStr">
        <is>
          <t>42</t>
        </is>
      </c>
      <c r="B1618" t="inlineStr">
        <is>
          <t>Wholesale Trade</t>
        </is>
      </c>
      <c r="C1618" t="inlineStr">
        <is>
          <t>13-2041</t>
        </is>
      </c>
      <c r="D1618" t="inlineStr">
        <is>
          <t>Credit Analysts</t>
        </is>
      </c>
      <c r="E1618" t="n">
        <v>2950</v>
      </c>
      <c r="F1618" t="n">
        <v>77580</v>
      </c>
      <c r="G1618">
        <f>IF(OR(E1618="",F1618=""),"",E1618*F1618)</f>
        <v/>
      </c>
      <c r="H1618" s="41">
        <f>IFERROR(XLOOKUP(C1618,'DATA Wharton'!$A$2:$A$785,'DATA Wharton'!$C$2:$C$785),"")</f>
        <v/>
      </c>
      <c r="I1618">
        <f>IF(OR(G1618="",H1618=""),"",G1618)</f>
        <v/>
      </c>
      <c r="J1618">
        <f>IF(OR(I1618="",H1618=""),"",I1618*H1618)</f>
        <v/>
      </c>
      <c r="K1618">
        <f>IF(G1618="","Missing OEWS wage",IF(H1618="","Missing Wharton SOC","Matched"))</f>
        <v/>
      </c>
    </row>
    <row r="1619">
      <c r="A1619" t="inlineStr">
        <is>
          <t>42</t>
        </is>
      </c>
      <c r="B1619" t="inlineStr">
        <is>
          <t>Wholesale Trade</t>
        </is>
      </c>
      <c r="C1619" t="inlineStr">
        <is>
          <t>13-2051</t>
        </is>
      </c>
      <c r="D1619" t="inlineStr">
        <is>
          <t>Financial and Investment Analysts</t>
        </is>
      </c>
      <c r="E1619" t="n">
        <v>8460</v>
      </c>
      <c r="F1619" t="n">
        <v>108390</v>
      </c>
      <c r="G1619">
        <f>IF(OR(E1619="",F1619=""),"",E1619*F1619)</f>
        <v/>
      </c>
      <c r="H1619" s="41">
        <f>IFERROR(XLOOKUP(C1619,'DATA Wharton'!$A$2:$A$785,'DATA Wharton'!$C$2:$C$785),"")</f>
        <v/>
      </c>
      <c r="I1619">
        <f>IF(OR(G1619="",H1619=""),"",G1619)</f>
        <v/>
      </c>
      <c r="J1619">
        <f>IF(OR(I1619="",H1619=""),"",I1619*H1619)</f>
        <v/>
      </c>
      <c r="K1619">
        <f>IF(G1619="","Missing OEWS wage",IF(H1619="","Missing Wharton SOC","Matched"))</f>
        <v/>
      </c>
    </row>
    <row r="1620">
      <c r="A1620" t="inlineStr">
        <is>
          <t>42</t>
        </is>
      </c>
      <c r="B1620" t="inlineStr">
        <is>
          <t>Wholesale Trade</t>
        </is>
      </c>
      <c r="C1620" t="inlineStr">
        <is>
          <t>13-2054</t>
        </is>
      </c>
      <c r="D1620" t="inlineStr">
        <is>
          <t>Financial Risk Specialists</t>
        </is>
      </c>
      <c r="E1620" t="n">
        <v>960</v>
      </c>
      <c r="F1620" t="n">
        <v>108680</v>
      </c>
      <c r="G1620">
        <f>IF(OR(E1620="",F1620=""),"",E1620*F1620)</f>
        <v/>
      </c>
      <c r="H1620" s="41">
        <f>IFERROR(XLOOKUP(C1620,'DATA Wharton'!$A$2:$A$785,'DATA Wharton'!$C$2:$C$785),"")</f>
        <v/>
      </c>
      <c r="I1620">
        <f>IF(OR(G1620="",H1620=""),"",G1620)</f>
        <v/>
      </c>
      <c r="J1620">
        <f>IF(OR(I1620="",H1620=""),"",I1620*H1620)</f>
        <v/>
      </c>
      <c r="K1620">
        <f>IF(G1620="","Missing OEWS wage",IF(H1620="","Missing Wharton SOC","Matched"))</f>
        <v/>
      </c>
    </row>
    <row r="1621">
      <c r="A1621" t="inlineStr">
        <is>
          <t>42</t>
        </is>
      </c>
      <c r="B1621" t="inlineStr">
        <is>
          <t>Wholesale Trade</t>
        </is>
      </c>
      <c r="C1621" t="inlineStr">
        <is>
          <t>13-2061</t>
        </is>
      </c>
      <c r="D1621" t="inlineStr">
        <is>
          <t>Financial Examiners</t>
        </is>
      </c>
      <c r="E1621" t="n">
        <v>40</v>
      </c>
      <c r="F1621" t="n">
        <v>121210</v>
      </c>
      <c r="G1621">
        <f>IF(OR(E1621="",F1621=""),"",E1621*F1621)</f>
        <v/>
      </c>
      <c r="H1621" s="41">
        <f>IFERROR(XLOOKUP(C1621,'DATA Wharton'!$A$2:$A$785,'DATA Wharton'!$C$2:$C$785),"")</f>
        <v/>
      </c>
      <c r="I1621">
        <f>IF(OR(G1621="",H1621=""),"",G1621)</f>
        <v/>
      </c>
      <c r="J1621">
        <f>IF(OR(I1621="",H1621=""),"",I1621*H1621)</f>
        <v/>
      </c>
      <c r="K1621">
        <f>IF(G1621="","Missing OEWS wage",IF(H1621="","Missing Wharton SOC","Matched"))</f>
        <v/>
      </c>
    </row>
    <row r="1622">
      <c r="A1622" t="inlineStr">
        <is>
          <t>42</t>
        </is>
      </c>
      <c r="B1622" t="inlineStr">
        <is>
          <t>Wholesale Trade</t>
        </is>
      </c>
      <c r="C1622" t="inlineStr">
        <is>
          <t>13-2072</t>
        </is>
      </c>
      <c r="D1622" t="inlineStr">
        <is>
          <t>Loan Officers</t>
        </is>
      </c>
      <c r="E1622" t="n">
        <v>280</v>
      </c>
      <c r="G1622">
        <f>IF(OR(E1622="",F1622=""),"",E1622*F1622)</f>
        <v/>
      </c>
      <c r="H1622" s="41">
        <f>IFERROR(XLOOKUP(C1622,'DATA Wharton'!$A$2:$A$785,'DATA Wharton'!$C$2:$C$785),"")</f>
        <v/>
      </c>
      <c r="I1622">
        <f>IF(OR(G1622="",H1622=""),"",G1622)</f>
        <v/>
      </c>
      <c r="J1622">
        <f>IF(OR(I1622="",H1622=""),"",I1622*H1622)</f>
        <v/>
      </c>
      <c r="K1622">
        <f>IF(G1622="","Missing OEWS wage",IF(H1622="","Missing Wharton SOC","Matched"))</f>
        <v/>
      </c>
    </row>
    <row r="1623">
      <c r="A1623" t="inlineStr">
        <is>
          <t>42</t>
        </is>
      </c>
      <c r="B1623" t="inlineStr">
        <is>
          <t>Wholesale Trade</t>
        </is>
      </c>
      <c r="C1623" t="inlineStr">
        <is>
          <t>13-2082</t>
        </is>
      </c>
      <c r="D1623" t="inlineStr">
        <is>
          <t>Tax Preparers</t>
        </is>
      </c>
      <c r="F1623" t="n">
        <v>110300</v>
      </c>
      <c r="G1623">
        <f>IF(OR(E1623="",F1623=""),"",E1623*F1623)</f>
        <v/>
      </c>
      <c r="H1623" s="41">
        <f>IFERROR(XLOOKUP(C1623,'DATA Wharton'!$A$2:$A$785,'DATA Wharton'!$C$2:$C$785),"")</f>
        <v/>
      </c>
      <c r="I1623">
        <f>IF(OR(G1623="",H1623=""),"",G1623)</f>
        <v/>
      </c>
      <c r="J1623">
        <f>IF(OR(I1623="",H1623=""),"",I1623*H1623)</f>
        <v/>
      </c>
      <c r="K1623">
        <f>IF(G1623="","Missing OEWS wage",IF(H1623="","Missing Wharton SOC","Matched"))</f>
        <v/>
      </c>
    </row>
    <row r="1624">
      <c r="A1624" t="inlineStr">
        <is>
          <t>42</t>
        </is>
      </c>
      <c r="B1624" t="inlineStr">
        <is>
          <t>Wholesale Trade</t>
        </is>
      </c>
      <c r="C1624" t="inlineStr">
        <is>
          <t>13-2099</t>
        </is>
      </c>
      <c r="D1624" t="inlineStr">
        <is>
          <t>Financial Specialists, All Other</t>
        </is>
      </c>
      <c r="E1624" t="n">
        <v>2070</v>
      </c>
      <c r="F1624" t="n">
        <v>92180</v>
      </c>
      <c r="G1624">
        <f>IF(OR(E1624="",F1624=""),"",E1624*F1624)</f>
        <v/>
      </c>
      <c r="H1624" s="41">
        <f>IFERROR(XLOOKUP(C1624,'DATA Wharton'!$A$2:$A$785,'DATA Wharton'!$C$2:$C$785),"")</f>
        <v/>
      </c>
      <c r="I1624">
        <f>IF(OR(G1624="",H1624=""),"",G1624)</f>
        <v/>
      </c>
      <c r="J1624">
        <f>IF(OR(I1624="",H1624=""),"",I1624*H1624)</f>
        <v/>
      </c>
      <c r="K1624">
        <f>IF(G1624="","Missing OEWS wage",IF(H1624="","Missing Wharton SOC","Matched"))</f>
        <v/>
      </c>
    </row>
    <row r="1625">
      <c r="A1625" t="inlineStr">
        <is>
          <t>42</t>
        </is>
      </c>
      <c r="B1625" t="inlineStr">
        <is>
          <t>Wholesale Trade</t>
        </is>
      </c>
      <c r="C1625" t="inlineStr">
        <is>
          <t>15-1211</t>
        </is>
      </c>
      <c r="D1625" t="inlineStr">
        <is>
          <t>Computer Systems Analysts</t>
        </is>
      </c>
      <c r="E1625" t="n">
        <v>14100</v>
      </c>
      <c r="F1625" t="n">
        <v>120010</v>
      </c>
      <c r="G1625">
        <f>IF(OR(E1625="",F1625=""),"",E1625*F1625)</f>
        <v/>
      </c>
      <c r="H1625" s="41">
        <f>IFERROR(XLOOKUP(C1625,'DATA Wharton'!$A$2:$A$785,'DATA Wharton'!$C$2:$C$785),"")</f>
        <v/>
      </c>
      <c r="I1625">
        <f>IF(OR(G1625="",H1625=""),"",G1625)</f>
        <v/>
      </c>
      <c r="J1625">
        <f>IF(OR(I1625="",H1625=""),"",I1625*H1625)</f>
        <v/>
      </c>
      <c r="K1625">
        <f>IF(G1625="","Missing OEWS wage",IF(H1625="","Missing Wharton SOC","Matched"))</f>
        <v/>
      </c>
    </row>
    <row r="1626">
      <c r="A1626" t="inlineStr">
        <is>
          <t>42</t>
        </is>
      </c>
      <c r="B1626" t="inlineStr">
        <is>
          <t>Wholesale Trade</t>
        </is>
      </c>
      <c r="C1626" t="inlineStr">
        <is>
          <t>15-1212</t>
        </is>
      </c>
      <c r="D1626" t="inlineStr">
        <is>
          <t>Information Security Analysts</t>
        </is>
      </c>
      <c r="E1626" t="n">
        <v>4310</v>
      </c>
      <c r="F1626" t="n">
        <v>136900</v>
      </c>
      <c r="G1626">
        <f>IF(OR(E1626="",F1626=""),"",E1626*F1626)</f>
        <v/>
      </c>
      <c r="H1626" s="41">
        <f>IFERROR(XLOOKUP(C1626,'DATA Wharton'!$A$2:$A$785,'DATA Wharton'!$C$2:$C$785),"")</f>
        <v/>
      </c>
      <c r="I1626">
        <f>IF(OR(G1626="",H1626=""),"",G1626)</f>
        <v/>
      </c>
      <c r="J1626">
        <f>IF(OR(I1626="",H1626=""),"",I1626*H1626)</f>
        <v/>
      </c>
      <c r="K1626">
        <f>IF(G1626="","Missing OEWS wage",IF(H1626="","Missing Wharton SOC","Matched"))</f>
        <v/>
      </c>
    </row>
    <row r="1627">
      <c r="A1627" t="inlineStr">
        <is>
          <t>42</t>
        </is>
      </c>
      <c r="B1627" t="inlineStr">
        <is>
          <t>Wholesale Trade</t>
        </is>
      </c>
      <c r="C1627" t="inlineStr">
        <is>
          <t>15-1221</t>
        </is>
      </c>
      <c r="D1627" t="inlineStr">
        <is>
          <t>Computer and Information Research Scientists</t>
        </is>
      </c>
      <c r="E1627" t="n">
        <v>810</v>
      </c>
      <c r="F1627" t="n">
        <v>195690</v>
      </c>
      <c r="G1627">
        <f>IF(OR(E1627="",F1627=""),"",E1627*F1627)</f>
        <v/>
      </c>
      <c r="H1627" s="41">
        <f>IFERROR(XLOOKUP(C1627,'DATA Wharton'!$A$2:$A$785,'DATA Wharton'!$C$2:$C$785),"")</f>
        <v/>
      </c>
      <c r="I1627">
        <f>IF(OR(G1627="",H1627=""),"",G1627)</f>
        <v/>
      </c>
      <c r="J1627">
        <f>IF(OR(I1627="",H1627=""),"",I1627*H1627)</f>
        <v/>
      </c>
      <c r="K1627">
        <f>IF(G1627="","Missing OEWS wage",IF(H1627="","Missing Wharton SOC","Matched"))</f>
        <v/>
      </c>
    </row>
    <row r="1628">
      <c r="A1628" t="inlineStr">
        <is>
          <t>42</t>
        </is>
      </c>
      <c r="B1628" t="inlineStr">
        <is>
          <t>Wholesale Trade</t>
        </is>
      </c>
      <c r="C1628" t="inlineStr">
        <is>
          <t>15-1231</t>
        </is>
      </c>
      <c r="D1628" t="inlineStr">
        <is>
          <t>Computer Network Support Specialists</t>
        </is>
      </c>
      <c r="E1628" t="n">
        <v>6630</v>
      </c>
      <c r="F1628" t="n">
        <v>80240</v>
      </c>
      <c r="G1628">
        <f>IF(OR(E1628="",F1628=""),"",E1628*F1628)</f>
        <v/>
      </c>
      <c r="H1628" s="41">
        <f>IFERROR(XLOOKUP(C1628,'DATA Wharton'!$A$2:$A$785,'DATA Wharton'!$C$2:$C$785),"")</f>
        <v/>
      </c>
      <c r="I1628">
        <f>IF(OR(G1628="",H1628=""),"",G1628)</f>
        <v/>
      </c>
      <c r="J1628">
        <f>IF(OR(I1628="",H1628=""),"",I1628*H1628)</f>
        <v/>
      </c>
      <c r="K1628">
        <f>IF(G1628="","Missing OEWS wage",IF(H1628="","Missing Wharton SOC","Matched"))</f>
        <v/>
      </c>
    </row>
    <row r="1629">
      <c r="A1629" t="inlineStr">
        <is>
          <t>42</t>
        </is>
      </c>
      <c r="B1629" t="inlineStr">
        <is>
          <t>Wholesale Trade</t>
        </is>
      </c>
      <c r="C1629" t="inlineStr">
        <is>
          <t>15-1232</t>
        </is>
      </c>
      <c r="D1629" t="inlineStr">
        <is>
          <t>Computer User Support Specialists</t>
        </is>
      </c>
      <c r="E1629" t="n">
        <v>42950</v>
      </c>
      <c r="F1629" t="n">
        <v>69370</v>
      </c>
      <c r="G1629">
        <f>IF(OR(E1629="",F1629=""),"",E1629*F1629)</f>
        <v/>
      </c>
      <c r="H1629" s="41">
        <f>IFERROR(XLOOKUP(C1629,'DATA Wharton'!$A$2:$A$785,'DATA Wharton'!$C$2:$C$785),"")</f>
        <v/>
      </c>
      <c r="I1629">
        <f>IF(OR(G1629="",H1629=""),"",G1629)</f>
        <v/>
      </c>
      <c r="J1629">
        <f>IF(OR(I1629="",H1629=""),"",I1629*H1629)</f>
        <v/>
      </c>
      <c r="K1629">
        <f>IF(G1629="","Missing OEWS wage",IF(H1629="","Missing Wharton SOC","Matched"))</f>
        <v/>
      </c>
    </row>
    <row r="1630">
      <c r="A1630" t="inlineStr">
        <is>
          <t>42</t>
        </is>
      </c>
      <c r="B1630" t="inlineStr">
        <is>
          <t>Wholesale Trade</t>
        </is>
      </c>
      <c r="C1630" t="inlineStr">
        <is>
          <t>15-1241</t>
        </is>
      </c>
      <c r="D1630" t="inlineStr">
        <is>
          <t>Computer Network Architects</t>
        </is>
      </c>
      <c r="E1630" t="n">
        <v>7140</v>
      </c>
      <c r="F1630" t="n">
        <v>151150</v>
      </c>
      <c r="G1630">
        <f>IF(OR(E1630="",F1630=""),"",E1630*F1630)</f>
        <v/>
      </c>
      <c r="H1630" s="41">
        <f>IFERROR(XLOOKUP(C1630,'DATA Wharton'!$A$2:$A$785,'DATA Wharton'!$C$2:$C$785),"")</f>
        <v/>
      </c>
      <c r="I1630">
        <f>IF(OR(G1630="",H1630=""),"",G1630)</f>
        <v/>
      </c>
      <c r="J1630">
        <f>IF(OR(I1630="",H1630=""),"",I1630*H1630)</f>
        <v/>
      </c>
      <c r="K1630">
        <f>IF(G1630="","Missing OEWS wage",IF(H1630="","Missing Wharton SOC","Matched"))</f>
        <v/>
      </c>
    </row>
    <row r="1631">
      <c r="A1631" t="inlineStr">
        <is>
          <t>42</t>
        </is>
      </c>
      <c r="B1631" t="inlineStr">
        <is>
          <t>Wholesale Trade</t>
        </is>
      </c>
      <c r="C1631" t="inlineStr">
        <is>
          <t>15-1242</t>
        </is>
      </c>
      <c r="D1631" t="inlineStr">
        <is>
          <t>Database Administrators</t>
        </is>
      </c>
      <c r="E1631" t="n">
        <v>1900</v>
      </c>
      <c r="F1631" t="n">
        <v>114390</v>
      </c>
      <c r="G1631">
        <f>IF(OR(E1631="",F1631=""),"",E1631*F1631)</f>
        <v/>
      </c>
      <c r="H1631" s="41">
        <f>IFERROR(XLOOKUP(C1631,'DATA Wharton'!$A$2:$A$785,'DATA Wharton'!$C$2:$C$785),"")</f>
        <v/>
      </c>
      <c r="I1631">
        <f>IF(OR(G1631="",H1631=""),"",G1631)</f>
        <v/>
      </c>
      <c r="J1631">
        <f>IF(OR(I1631="",H1631=""),"",I1631*H1631)</f>
        <v/>
      </c>
      <c r="K1631">
        <f>IF(G1631="","Missing OEWS wage",IF(H1631="","Missing Wharton SOC","Matched"))</f>
        <v/>
      </c>
    </row>
    <row r="1632">
      <c r="A1632" t="inlineStr">
        <is>
          <t>42</t>
        </is>
      </c>
      <c r="B1632" t="inlineStr">
        <is>
          <t>Wholesale Trade</t>
        </is>
      </c>
      <c r="C1632" t="inlineStr">
        <is>
          <t>15-1243</t>
        </is>
      </c>
      <c r="D1632" t="inlineStr">
        <is>
          <t>Database Architects</t>
        </is>
      </c>
      <c r="E1632" t="n">
        <v>2290</v>
      </c>
      <c r="F1632" t="n">
        <v>138690</v>
      </c>
      <c r="G1632">
        <f>IF(OR(E1632="",F1632=""),"",E1632*F1632)</f>
        <v/>
      </c>
      <c r="H1632" s="41">
        <f>IFERROR(XLOOKUP(C1632,'DATA Wharton'!$A$2:$A$785,'DATA Wharton'!$C$2:$C$785),"")</f>
        <v/>
      </c>
      <c r="I1632">
        <f>IF(OR(G1632="",H1632=""),"",G1632)</f>
        <v/>
      </c>
      <c r="J1632">
        <f>IF(OR(I1632="",H1632=""),"",I1632*H1632)</f>
        <v/>
      </c>
      <c r="K1632">
        <f>IF(G1632="","Missing OEWS wage",IF(H1632="","Missing Wharton SOC","Matched"))</f>
        <v/>
      </c>
    </row>
    <row r="1633">
      <c r="A1633" t="inlineStr">
        <is>
          <t>42</t>
        </is>
      </c>
      <c r="B1633" t="inlineStr">
        <is>
          <t>Wholesale Trade</t>
        </is>
      </c>
      <c r="C1633" t="inlineStr">
        <is>
          <t>15-1244</t>
        </is>
      </c>
      <c r="D1633" t="inlineStr">
        <is>
          <t>Network and Computer Systems Administrators</t>
        </is>
      </c>
      <c r="E1633" t="n">
        <v>14500</v>
      </c>
      <c r="F1633" t="n">
        <v>100290</v>
      </c>
      <c r="G1633">
        <f>IF(OR(E1633="",F1633=""),"",E1633*F1633)</f>
        <v/>
      </c>
      <c r="H1633" s="41">
        <f>IFERROR(XLOOKUP(C1633,'DATA Wharton'!$A$2:$A$785,'DATA Wharton'!$C$2:$C$785),"")</f>
        <v/>
      </c>
      <c r="I1633">
        <f>IF(OR(G1633="",H1633=""),"",G1633)</f>
        <v/>
      </c>
      <c r="J1633">
        <f>IF(OR(I1633="",H1633=""),"",I1633*H1633)</f>
        <v/>
      </c>
      <c r="K1633">
        <f>IF(G1633="","Missing OEWS wage",IF(H1633="","Missing Wharton SOC","Matched"))</f>
        <v/>
      </c>
    </row>
    <row r="1634">
      <c r="A1634" t="inlineStr">
        <is>
          <t>42</t>
        </is>
      </c>
      <c r="B1634" t="inlineStr">
        <is>
          <t>Wholesale Trade</t>
        </is>
      </c>
      <c r="C1634" t="inlineStr">
        <is>
          <t>15-1251</t>
        </is>
      </c>
      <c r="D1634" t="inlineStr">
        <is>
          <t>Computer Programmers</t>
        </is>
      </c>
      <c r="E1634" t="n">
        <v>2940</v>
      </c>
      <c r="F1634" t="n">
        <v>93480</v>
      </c>
      <c r="G1634">
        <f>IF(OR(E1634="",F1634=""),"",E1634*F1634)</f>
        <v/>
      </c>
      <c r="H1634" s="41">
        <f>IFERROR(XLOOKUP(C1634,'DATA Wharton'!$A$2:$A$785,'DATA Wharton'!$C$2:$C$785),"")</f>
        <v/>
      </c>
      <c r="I1634">
        <f>IF(OR(G1634="",H1634=""),"",G1634)</f>
        <v/>
      </c>
      <c r="J1634">
        <f>IF(OR(I1634="",H1634=""),"",I1634*H1634)</f>
        <v/>
      </c>
      <c r="K1634">
        <f>IF(G1634="","Missing OEWS wage",IF(H1634="","Missing Wharton SOC","Matched"))</f>
        <v/>
      </c>
    </row>
    <row r="1635">
      <c r="A1635" t="inlineStr">
        <is>
          <t>42</t>
        </is>
      </c>
      <c r="B1635" t="inlineStr">
        <is>
          <t>Wholesale Trade</t>
        </is>
      </c>
      <c r="C1635" t="inlineStr">
        <is>
          <t>15-1252</t>
        </is>
      </c>
      <c r="D1635" t="inlineStr">
        <is>
          <t>Software Developers</t>
        </is>
      </c>
      <c r="E1635" t="n">
        <v>60620</v>
      </c>
      <c r="F1635" t="n">
        <v>139970</v>
      </c>
      <c r="G1635">
        <f>IF(OR(E1635="",F1635=""),"",E1635*F1635)</f>
        <v/>
      </c>
      <c r="H1635" s="41">
        <f>IFERROR(XLOOKUP(C1635,'DATA Wharton'!$A$2:$A$785,'DATA Wharton'!$C$2:$C$785),"")</f>
        <v/>
      </c>
      <c r="I1635">
        <f>IF(OR(G1635="",H1635=""),"",G1635)</f>
        <v/>
      </c>
      <c r="J1635">
        <f>IF(OR(I1635="",H1635=""),"",I1635*H1635)</f>
        <v/>
      </c>
      <c r="K1635">
        <f>IF(G1635="","Missing OEWS wage",IF(H1635="","Missing Wharton SOC","Matched"))</f>
        <v/>
      </c>
    </row>
    <row r="1636">
      <c r="A1636" t="inlineStr">
        <is>
          <t>42</t>
        </is>
      </c>
      <c r="B1636" t="inlineStr">
        <is>
          <t>Wholesale Trade</t>
        </is>
      </c>
      <c r="C1636" t="inlineStr">
        <is>
          <t>15-1253</t>
        </is>
      </c>
      <c r="D1636" t="inlineStr">
        <is>
          <t>Software Quality Assurance Analysts and Testers</t>
        </is>
      </c>
      <c r="E1636" t="n">
        <v>6000</v>
      </c>
      <c r="F1636" t="n">
        <v>116400</v>
      </c>
      <c r="G1636">
        <f>IF(OR(E1636="",F1636=""),"",E1636*F1636)</f>
        <v/>
      </c>
      <c r="H1636" s="41">
        <f>IFERROR(XLOOKUP(C1636,'DATA Wharton'!$A$2:$A$785,'DATA Wharton'!$C$2:$C$785),"")</f>
        <v/>
      </c>
      <c r="I1636">
        <f>IF(OR(G1636="",H1636=""),"",G1636)</f>
        <v/>
      </c>
      <c r="J1636">
        <f>IF(OR(I1636="",H1636=""),"",I1636*H1636)</f>
        <v/>
      </c>
      <c r="K1636">
        <f>IF(G1636="","Missing OEWS wage",IF(H1636="","Missing Wharton SOC","Matched"))</f>
        <v/>
      </c>
    </row>
    <row r="1637">
      <c r="A1637" t="inlineStr">
        <is>
          <t>42</t>
        </is>
      </c>
      <c r="B1637" t="inlineStr">
        <is>
          <t>Wholesale Trade</t>
        </is>
      </c>
      <c r="C1637" t="inlineStr">
        <is>
          <t>15-1254</t>
        </is>
      </c>
      <c r="D1637" t="inlineStr">
        <is>
          <t>Web Developers</t>
        </is>
      </c>
      <c r="E1637" t="n">
        <v>3180</v>
      </c>
      <c r="F1637" t="n">
        <v>86230</v>
      </c>
      <c r="G1637">
        <f>IF(OR(E1637="",F1637=""),"",E1637*F1637)</f>
        <v/>
      </c>
      <c r="H1637" s="41">
        <f>IFERROR(XLOOKUP(C1637,'DATA Wharton'!$A$2:$A$785,'DATA Wharton'!$C$2:$C$785),"")</f>
        <v/>
      </c>
      <c r="I1637">
        <f>IF(OR(G1637="",H1637=""),"",G1637)</f>
        <v/>
      </c>
      <c r="J1637">
        <f>IF(OR(I1637="",H1637=""),"",I1637*H1637)</f>
        <v/>
      </c>
      <c r="K1637">
        <f>IF(G1637="","Missing OEWS wage",IF(H1637="","Missing Wharton SOC","Matched"))</f>
        <v/>
      </c>
    </row>
    <row r="1638">
      <c r="A1638" t="inlineStr">
        <is>
          <t>42</t>
        </is>
      </c>
      <c r="B1638" t="inlineStr">
        <is>
          <t>Wholesale Trade</t>
        </is>
      </c>
      <c r="C1638" t="inlineStr">
        <is>
          <t>15-1255</t>
        </is>
      </c>
      <c r="D1638" t="inlineStr">
        <is>
          <t>Web and Digital Interface Designers</t>
        </is>
      </c>
      <c r="E1638" t="n">
        <v>6150</v>
      </c>
      <c r="F1638" t="n">
        <v>102030</v>
      </c>
      <c r="G1638">
        <f>IF(OR(E1638="",F1638=""),"",E1638*F1638)</f>
        <v/>
      </c>
      <c r="H1638" s="41">
        <f>IFERROR(XLOOKUP(C1638,'DATA Wharton'!$A$2:$A$785,'DATA Wharton'!$C$2:$C$785),"")</f>
        <v/>
      </c>
      <c r="I1638">
        <f>IF(OR(G1638="",H1638=""),"",G1638)</f>
        <v/>
      </c>
      <c r="J1638">
        <f>IF(OR(I1638="",H1638=""),"",I1638*H1638)</f>
        <v/>
      </c>
      <c r="K1638">
        <f>IF(G1638="","Missing OEWS wage",IF(H1638="","Missing Wharton SOC","Matched"))</f>
        <v/>
      </c>
    </row>
    <row r="1639">
      <c r="A1639" t="inlineStr">
        <is>
          <t>42</t>
        </is>
      </c>
      <c r="B1639" t="inlineStr">
        <is>
          <t>Wholesale Trade</t>
        </is>
      </c>
      <c r="C1639" t="inlineStr">
        <is>
          <t>15-1299</t>
        </is>
      </c>
      <c r="D1639" t="inlineStr">
        <is>
          <t>Computer Occupations, All Other</t>
        </is>
      </c>
      <c r="E1639" t="n">
        <v>12810</v>
      </c>
      <c r="F1639" t="n">
        <v>121250</v>
      </c>
      <c r="G1639">
        <f>IF(OR(E1639="",F1639=""),"",E1639*F1639)</f>
        <v/>
      </c>
      <c r="H1639" s="41">
        <f>IFERROR(XLOOKUP(C1639,'DATA Wharton'!$A$2:$A$785,'DATA Wharton'!$C$2:$C$785),"")</f>
        <v/>
      </c>
      <c r="I1639">
        <f>IF(OR(G1639="",H1639=""),"",G1639)</f>
        <v/>
      </c>
      <c r="J1639">
        <f>IF(OR(I1639="",H1639=""),"",I1639*H1639)</f>
        <v/>
      </c>
      <c r="K1639">
        <f>IF(G1639="","Missing OEWS wage",IF(H1639="","Missing Wharton SOC","Matched"))</f>
        <v/>
      </c>
    </row>
    <row r="1640">
      <c r="A1640" t="inlineStr">
        <is>
          <t>42</t>
        </is>
      </c>
      <c r="B1640" t="inlineStr">
        <is>
          <t>Wholesale Trade</t>
        </is>
      </c>
      <c r="C1640" t="inlineStr">
        <is>
          <t>15-2031</t>
        </is>
      </c>
      <c r="D1640" t="inlineStr">
        <is>
          <t>Operations Research Analysts</t>
        </is>
      </c>
      <c r="E1640" t="n">
        <v>2970</v>
      </c>
      <c r="F1640" t="n">
        <v>111450</v>
      </c>
      <c r="G1640">
        <f>IF(OR(E1640="",F1640=""),"",E1640*F1640)</f>
        <v/>
      </c>
      <c r="H1640" s="41">
        <f>IFERROR(XLOOKUP(C1640,'DATA Wharton'!$A$2:$A$785,'DATA Wharton'!$C$2:$C$785),"")</f>
        <v/>
      </c>
      <c r="I1640">
        <f>IF(OR(G1640="",H1640=""),"",G1640)</f>
        <v/>
      </c>
      <c r="J1640">
        <f>IF(OR(I1640="",H1640=""),"",I1640*H1640)</f>
        <v/>
      </c>
      <c r="K1640">
        <f>IF(G1640="","Missing OEWS wage",IF(H1640="","Missing Wharton SOC","Matched"))</f>
        <v/>
      </c>
    </row>
    <row r="1641">
      <c r="A1641" t="inlineStr">
        <is>
          <t>42</t>
        </is>
      </c>
      <c r="B1641" t="inlineStr">
        <is>
          <t>Wholesale Trade</t>
        </is>
      </c>
      <c r="C1641" t="inlineStr">
        <is>
          <t>15-2041</t>
        </is>
      </c>
      <c r="D1641" t="inlineStr">
        <is>
          <t>Statisticians</t>
        </is>
      </c>
      <c r="E1641" t="n">
        <v>780</v>
      </c>
      <c r="F1641" t="n">
        <v>142340</v>
      </c>
      <c r="G1641">
        <f>IF(OR(E1641="",F1641=""),"",E1641*F1641)</f>
        <v/>
      </c>
      <c r="H1641" s="41">
        <f>IFERROR(XLOOKUP(C1641,'DATA Wharton'!$A$2:$A$785,'DATA Wharton'!$C$2:$C$785),"")</f>
        <v/>
      </c>
      <c r="I1641">
        <f>IF(OR(G1641="",H1641=""),"",G1641)</f>
        <v/>
      </c>
      <c r="J1641">
        <f>IF(OR(I1641="",H1641=""),"",I1641*H1641)</f>
        <v/>
      </c>
      <c r="K1641">
        <f>IF(G1641="","Missing OEWS wage",IF(H1641="","Missing Wharton SOC","Matched"))</f>
        <v/>
      </c>
    </row>
    <row r="1642">
      <c r="A1642" t="inlineStr">
        <is>
          <t>42</t>
        </is>
      </c>
      <c r="B1642" t="inlineStr">
        <is>
          <t>Wholesale Trade</t>
        </is>
      </c>
      <c r="C1642" t="inlineStr">
        <is>
          <t>15-2051</t>
        </is>
      </c>
      <c r="D1642" t="inlineStr">
        <is>
          <t>Data Scientists</t>
        </is>
      </c>
      <c r="E1642" t="n">
        <v>11710</v>
      </c>
      <c r="F1642" t="n">
        <v>123530</v>
      </c>
      <c r="G1642">
        <f>IF(OR(E1642="",F1642=""),"",E1642*F1642)</f>
        <v/>
      </c>
      <c r="H1642" s="41">
        <f>IFERROR(XLOOKUP(C1642,'DATA Wharton'!$A$2:$A$785,'DATA Wharton'!$C$2:$C$785),"")</f>
        <v/>
      </c>
      <c r="I1642">
        <f>IF(OR(G1642="",H1642=""),"",G1642)</f>
        <v/>
      </c>
      <c r="J1642">
        <f>IF(OR(I1642="",H1642=""),"",I1642*H1642)</f>
        <v/>
      </c>
      <c r="K1642">
        <f>IF(G1642="","Missing OEWS wage",IF(H1642="","Missing Wharton SOC","Matched"))</f>
        <v/>
      </c>
    </row>
    <row r="1643">
      <c r="A1643" t="inlineStr">
        <is>
          <t>42</t>
        </is>
      </c>
      <c r="B1643" t="inlineStr">
        <is>
          <t>Wholesale Trade</t>
        </is>
      </c>
      <c r="C1643" t="inlineStr">
        <is>
          <t>15-2099</t>
        </is>
      </c>
      <c r="D1643" t="inlineStr">
        <is>
          <t>Mathematical Science Occupations, All Other</t>
        </is>
      </c>
      <c r="E1643" t="n">
        <v>90</v>
      </c>
      <c r="F1643" t="n">
        <v>118930</v>
      </c>
      <c r="G1643">
        <f>IF(OR(E1643="",F1643=""),"",E1643*F1643)</f>
        <v/>
      </c>
      <c r="H1643" s="41">
        <f>IFERROR(XLOOKUP(C1643,'DATA Wharton'!$A$2:$A$785,'DATA Wharton'!$C$2:$C$785),"")</f>
        <v/>
      </c>
      <c r="I1643">
        <f>IF(OR(G1643="",H1643=""),"",G1643)</f>
        <v/>
      </c>
      <c r="J1643">
        <f>IF(OR(I1643="",H1643=""),"",I1643*H1643)</f>
        <v/>
      </c>
      <c r="K1643">
        <f>IF(G1643="","Missing OEWS wage",IF(H1643="","Missing Wharton SOC","Matched"))</f>
        <v/>
      </c>
    </row>
    <row r="1644">
      <c r="A1644" t="inlineStr">
        <is>
          <t>42</t>
        </is>
      </c>
      <c r="B1644" t="inlineStr">
        <is>
          <t>Wholesale Trade</t>
        </is>
      </c>
      <c r="C1644" t="inlineStr">
        <is>
          <t>17-1011</t>
        </is>
      </c>
      <c r="D1644" t="inlineStr">
        <is>
          <t>Architects, Except Landscape and Naval</t>
        </is>
      </c>
      <c r="E1644" t="n">
        <v>130</v>
      </c>
      <c r="F1644" t="n">
        <v>98870</v>
      </c>
      <c r="G1644">
        <f>IF(OR(E1644="",F1644=""),"",E1644*F1644)</f>
        <v/>
      </c>
      <c r="H1644" s="41">
        <f>IFERROR(XLOOKUP(C1644,'DATA Wharton'!$A$2:$A$785,'DATA Wharton'!$C$2:$C$785),"")</f>
        <v/>
      </c>
      <c r="I1644">
        <f>IF(OR(G1644="",H1644=""),"",G1644)</f>
        <v/>
      </c>
      <c r="J1644">
        <f>IF(OR(I1644="",H1644=""),"",I1644*H1644)</f>
        <v/>
      </c>
      <c r="K1644">
        <f>IF(G1644="","Missing OEWS wage",IF(H1644="","Missing Wharton SOC","Matched"))</f>
        <v/>
      </c>
    </row>
    <row r="1645">
      <c r="A1645" t="inlineStr">
        <is>
          <t>42</t>
        </is>
      </c>
      <c r="B1645" t="inlineStr">
        <is>
          <t>Wholesale Trade</t>
        </is>
      </c>
      <c r="C1645" t="inlineStr">
        <is>
          <t>17-1012</t>
        </is>
      </c>
      <c r="D1645" t="inlineStr">
        <is>
          <t>Landscape Architects</t>
        </is>
      </c>
      <c r="E1645" t="n">
        <v>40</v>
      </c>
      <c r="F1645" t="n">
        <v>73870</v>
      </c>
      <c r="G1645">
        <f>IF(OR(E1645="",F1645=""),"",E1645*F1645)</f>
        <v/>
      </c>
      <c r="H1645" s="41">
        <f>IFERROR(XLOOKUP(C1645,'DATA Wharton'!$A$2:$A$785,'DATA Wharton'!$C$2:$C$785),"")</f>
        <v/>
      </c>
      <c r="I1645">
        <f>IF(OR(G1645="",H1645=""),"",G1645)</f>
        <v/>
      </c>
      <c r="J1645">
        <f>IF(OR(I1645="",H1645=""),"",I1645*H1645)</f>
        <v/>
      </c>
      <c r="K1645">
        <f>IF(G1645="","Missing OEWS wage",IF(H1645="","Missing Wharton SOC","Matched"))</f>
        <v/>
      </c>
    </row>
    <row r="1646">
      <c r="A1646" t="inlineStr">
        <is>
          <t>42</t>
        </is>
      </c>
      <c r="B1646" t="inlineStr">
        <is>
          <t>Wholesale Trade</t>
        </is>
      </c>
      <c r="C1646" t="inlineStr">
        <is>
          <t>17-1022</t>
        </is>
      </c>
      <c r="D1646" t="inlineStr">
        <is>
          <t>Surveyors</t>
        </is>
      </c>
      <c r="E1646" t="n">
        <v>30</v>
      </c>
      <c r="F1646" t="n">
        <v>66900</v>
      </c>
      <c r="G1646">
        <f>IF(OR(E1646="",F1646=""),"",E1646*F1646)</f>
        <v/>
      </c>
      <c r="H1646" s="41">
        <f>IFERROR(XLOOKUP(C1646,'DATA Wharton'!$A$2:$A$785,'DATA Wharton'!$C$2:$C$785),"")</f>
        <v/>
      </c>
      <c r="I1646">
        <f>IF(OR(G1646="",H1646=""),"",G1646)</f>
        <v/>
      </c>
      <c r="J1646">
        <f>IF(OR(I1646="",H1646=""),"",I1646*H1646)</f>
        <v/>
      </c>
      <c r="K1646">
        <f>IF(G1646="","Missing OEWS wage",IF(H1646="","Missing Wharton SOC","Matched"))</f>
        <v/>
      </c>
    </row>
    <row r="1647">
      <c r="A1647" t="inlineStr">
        <is>
          <t>42</t>
        </is>
      </c>
      <c r="B1647" t="inlineStr">
        <is>
          <t>Wholesale Trade</t>
        </is>
      </c>
      <c r="C1647" t="inlineStr">
        <is>
          <t>17-2011</t>
        </is>
      </c>
      <c r="D1647" t="inlineStr">
        <is>
          <t>Aerospace Engineers</t>
        </is>
      </c>
      <c r="F1647" t="n">
        <v>143960</v>
      </c>
      <c r="G1647">
        <f>IF(OR(E1647="",F1647=""),"",E1647*F1647)</f>
        <v/>
      </c>
      <c r="H1647" s="41">
        <f>IFERROR(XLOOKUP(C1647,'DATA Wharton'!$A$2:$A$785,'DATA Wharton'!$C$2:$C$785),"")</f>
        <v/>
      </c>
      <c r="I1647">
        <f>IF(OR(G1647="",H1647=""),"",G1647)</f>
        <v/>
      </c>
      <c r="J1647">
        <f>IF(OR(I1647="",H1647=""),"",I1647*H1647)</f>
        <v/>
      </c>
      <c r="K1647">
        <f>IF(G1647="","Missing OEWS wage",IF(H1647="","Missing Wharton SOC","Matched"))</f>
        <v/>
      </c>
    </row>
    <row r="1648">
      <c r="A1648" t="inlineStr">
        <is>
          <t>42</t>
        </is>
      </c>
      <c r="B1648" t="inlineStr">
        <is>
          <t>Wholesale Trade</t>
        </is>
      </c>
      <c r="C1648" t="inlineStr">
        <is>
          <t>17-2021</t>
        </is>
      </c>
      <c r="D1648" t="inlineStr">
        <is>
          <t>Agricultural Engineers</t>
        </is>
      </c>
      <c r="E1648" t="n">
        <v>80</v>
      </c>
      <c r="F1648" t="n">
        <v>107480</v>
      </c>
      <c r="G1648">
        <f>IF(OR(E1648="",F1648=""),"",E1648*F1648)</f>
        <v/>
      </c>
      <c r="H1648" s="41">
        <f>IFERROR(XLOOKUP(C1648,'DATA Wharton'!$A$2:$A$785,'DATA Wharton'!$C$2:$C$785),"")</f>
        <v/>
      </c>
      <c r="I1648">
        <f>IF(OR(G1648="",H1648=""),"",G1648)</f>
        <v/>
      </c>
      <c r="J1648">
        <f>IF(OR(I1648="",H1648=""),"",I1648*H1648)</f>
        <v/>
      </c>
      <c r="K1648">
        <f>IF(G1648="","Missing OEWS wage",IF(H1648="","Missing Wharton SOC","Matched"))</f>
        <v/>
      </c>
    </row>
    <row r="1649">
      <c r="A1649" t="inlineStr">
        <is>
          <t>42</t>
        </is>
      </c>
      <c r="B1649" t="inlineStr">
        <is>
          <t>Wholesale Trade</t>
        </is>
      </c>
      <c r="C1649" t="inlineStr">
        <is>
          <t>17-2031</t>
        </is>
      </c>
      <c r="D1649" t="inlineStr">
        <is>
          <t>Bioengineers and Biomedical Engineers</t>
        </is>
      </c>
      <c r="F1649" t="n">
        <v>117140</v>
      </c>
      <c r="G1649">
        <f>IF(OR(E1649="",F1649=""),"",E1649*F1649)</f>
        <v/>
      </c>
      <c r="H1649" s="41">
        <f>IFERROR(XLOOKUP(C1649,'DATA Wharton'!$A$2:$A$785,'DATA Wharton'!$C$2:$C$785),"")</f>
        <v/>
      </c>
      <c r="I1649">
        <f>IF(OR(G1649="",H1649=""),"",G1649)</f>
        <v/>
      </c>
      <c r="J1649">
        <f>IF(OR(I1649="",H1649=""),"",I1649*H1649)</f>
        <v/>
      </c>
      <c r="K1649">
        <f>IF(G1649="","Missing OEWS wage",IF(H1649="","Missing Wharton SOC","Matched"))</f>
        <v/>
      </c>
    </row>
    <row r="1650">
      <c r="A1650" t="inlineStr">
        <is>
          <t>42</t>
        </is>
      </c>
      <c r="B1650" t="inlineStr">
        <is>
          <t>Wholesale Trade</t>
        </is>
      </c>
      <c r="C1650" t="inlineStr">
        <is>
          <t>17-2041</t>
        </is>
      </c>
      <c r="D1650" t="inlineStr">
        <is>
          <t>Chemical Engineers</t>
        </is>
      </c>
      <c r="E1650" t="n">
        <v>570</v>
      </c>
      <c r="F1650" t="n">
        <v>118650</v>
      </c>
      <c r="G1650">
        <f>IF(OR(E1650="",F1650=""),"",E1650*F1650)</f>
        <v/>
      </c>
      <c r="H1650" s="41">
        <f>IFERROR(XLOOKUP(C1650,'DATA Wharton'!$A$2:$A$785,'DATA Wharton'!$C$2:$C$785),"")</f>
        <v/>
      </c>
      <c r="I1650">
        <f>IF(OR(G1650="",H1650=""),"",G1650)</f>
        <v/>
      </c>
      <c r="J1650">
        <f>IF(OR(I1650="",H1650=""),"",I1650*H1650)</f>
        <v/>
      </c>
      <c r="K1650">
        <f>IF(G1650="","Missing OEWS wage",IF(H1650="","Missing Wharton SOC","Matched"))</f>
        <v/>
      </c>
    </row>
    <row r="1651">
      <c r="A1651" t="inlineStr">
        <is>
          <t>42</t>
        </is>
      </c>
      <c r="B1651" t="inlineStr">
        <is>
          <t>Wholesale Trade</t>
        </is>
      </c>
      <c r="C1651" t="inlineStr">
        <is>
          <t>17-2051</t>
        </is>
      </c>
      <c r="D1651" t="inlineStr">
        <is>
          <t>Civil Engineers</t>
        </is>
      </c>
      <c r="E1651" t="n">
        <v>1350</v>
      </c>
      <c r="F1651" t="n">
        <v>104610</v>
      </c>
      <c r="G1651">
        <f>IF(OR(E1651="",F1651=""),"",E1651*F1651)</f>
        <v/>
      </c>
      <c r="H1651" s="41">
        <f>IFERROR(XLOOKUP(C1651,'DATA Wharton'!$A$2:$A$785,'DATA Wharton'!$C$2:$C$785),"")</f>
        <v/>
      </c>
      <c r="I1651">
        <f>IF(OR(G1651="",H1651=""),"",G1651)</f>
        <v/>
      </c>
      <c r="J1651">
        <f>IF(OR(I1651="",H1651=""),"",I1651*H1651)</f>
        <v/>
      </c>
      <c r="K1651">
        <f>IF(G1651="","Missing OEWS wage",IF(H1651="","Missing Wharton SOC","Matched"))</f>
        <v/>
      </c>
    </row>
    <row r="1652">
      <c r="A1652" t="inlineStr">
        <is>
          <t>42</t>
        </is>
      </c>
      <c r="B1652" t="inlineStr">
        <is>
          <t>Wholesale Trade</t>
        </is>
      </c>
      <c r="C1652" t="inlineStr">
        <is>
          <t>17-2061</t>
        </is>
      </c>
      <c r="D1652" t="inlineStr">
        <is>
          <t>Computer Hardware Engineers</t>
        </is>
      </c>
      <c r="E1652" t="n">
        <v>3580</v>
      </c>
      <c r="F1652" t="n">
        <v>152470</v>
      </c>
      <c r="G1652">
        <f>IF(OR(E1652="",F1652=""),"",E1652*F1652)</f>
        <v/>
      </c>
      <c r="H1652" s="41">
        <f>IFERROR(XLOOKUP(C1652,'DATA Wharton'!$A$2:$A$785,'DATA Wharton'!$C$2:$C$785),"")</f>
        <v/>
      </c>
      <c r="I1652">
        <f>IF(OR(G1652="",H1652=""),"",G1652)</f>
        <v/>
      </c>
      <c r="J1652">
        <f>IF(OR(I1652="",H1652=""),"",I1652*H1652)</f>
        <v/>
      </c>
      <c r="K1652">
        <f>IF(G1652="","Missing OEWS wage",IF(H1652="","Missing Wharton SOC","Matched"))</f>
        <v/>
      </c>
    </row>
    <row r="1653">
      <c r="A1653" t="inlineStr">
        <is>
          <t>42</t>
        </is>
      </c>
      <c r="B1653" t="inlineStr">
        <is>
          <t>Wholesale Trade</t>
        </is>
      </c>
      <c r="C1653" t="inlineStr">
        <is>
          <t>17-2071</t>
        </is>
      </c>
      <c r="D1653" t="inlineStr">
        <is>
          <t>Electrical Engineers</t>
        </is>
      </c>
      <c r="E1653" t="n">
        <v>6200</v>
      </c>
      <c r="F1653" t="n">
        <v>121200</v>
      </c>
      <c r="G1653">
        <f>IF(OR(E1653="",F1653=""),"",E1653*F1653)</f>
        <v/>
      </c>
      <c r="H1653" s="41">
        <f>IFERROR(XLOOKUP(C1653,'DATA Wharton'!$A$2:$A$785,'DATA Wharton'!$C$2:$C$785),"")</f>
        <v/>
      </c>
      <c r="I1653">
        <f>IF(OR(G1653="",H1653=""),"",G1653)</f>
        <v/>
      </c>
      <c r="J1653">
        <f>IF(OR(I1653="",H1653=""),"",I1653*H1653)</f>
        <v/>
      </c>
      <c r="K1653">
        <f>IF(G1653="","Missing OEWS wage",IF(H1653="","Missing Wharton SOC","Matched"))</f>
        <v/>
      </c>
    </row>
    <row r="1654">
      <c r="A1654" t="inlineStr">
        <is>
          <t>42</t>
        </is>
      </c>
      <c r="B1654" t="inlineStr">
        <is>
          <t>Wholesale Trade</t>
        </is>
      </c>
      <c r="C1654" t="inlineStr">
        <is>
          <t>17-2072</t>
        </is>
      </c>
      <c r="D1654" t="inlineStr">
        <is>
          <t>Electronics Engineers, Except Computer</t>
        </is>
      </c>
      <c r="E1654" t="n">
        <v>3250</v>
      </c>
      <c r="F1654" t="n">
        <v>118620</v>
      </c>
      <c r="G1654">
        <f>IF(OR(E1654="",F1654=""),"",E1654*F1654)</f>
        <v/>
      </c>
      <c r="H1654" s="41">
        <f>IFERROR(XLOOKUP(C1654,'DATA Wharton'!$A$2:$A$785,'DATA Wharton'!$C$2:$C$785),"")</f>
        <v/>
      </c>
      <c r="I1654">
        <f>IF(OR(G1654="",H1654=""),"",G1654)</f>
        <v/>
      </c>
      <c r="J1654">
        <f>IF(OR(I1654="",H1654=""),"",I1654*H1654)</f>
        <v/>
      </c>
      <c r="K1654">
        <f>IF(G1654="","Missing OEWS wage",IF(H1654="","Missing Wharton SOC","Matched"))</f>
        <v/>
      </c>
    </row>
    <row r="1655">
      <c r="A1655" t="inlineStr">
        <is>
          <t>42</t>
        </is>
      </c>
      <c r="B1655" t="inlineStr">
        <is>
          <t>Wholesale Trade</t>
        </is>
      </c>
      <c r="C1655" t="inlineStr">
        <is>
          <t>17-2081</t>
        </is>
      </c>
      <c r="D1655" t="inlineStr">
        <is>
          <t>Environmental Engineers</t>
        </is>
      </c>
      <c r="F1655" t="n">
        <v>111540</v>
      </c>
      <c r="G1655">
        <f>IF(OR(E1655="",F1655=""),"",E1655*F1655)</f>
        <v/>
      </c>
      <c r="H1655" s="41">
        <f>IFERROR(XLOOKUP(C1655,'DATA Wharton'!$A$2:$A$785,'DATA Wharton'!$C$2:$C$785),"")</f>
        <v/>
      </c>
      <c r="I1655">
        <f>IF(OR(G1655="",H1655=""),"",G1655)</f>
        <v/>
      </c>
      <c r="J1655">
        <f>IF(OR(I1655="",H1655=""),"",I1655*H1655)</f>
        <v/>
      </c>
      <c r="K1655">
        <f>IF(G1655="","Missing OEWS wage",IF(H1655="","Missing Wharton SOC","Matched"))</f>
        <v/>
      </c>
    </row>
    <row r="1656">
      <c r="A1656" t="inlineStr">
        <is>
          <t>42</t>
        </is>
      </c>
      <c r="B1656" t="inlineStr">
        <is>
          <t>Wholesale Trade</t>
        </is>
      </c>
      <c r="C1656" t="inlineStr">
        <is>
          <t>17-2111</t>
        </is>
      </c>
      <c r="D1656" t="inlineStr">
        <is>
          <t>Health and Safety Engineers, Except Mining Safety Engineers and Inspectors</t>
        </is>
      </c>
      <c r="E1656" t="n">
        <v>640</v>
      </c>
      <c r="F1656" t="n">
        <v>112210</v>
      </c>
      <c r="G1656">
        <f>IF(OR(E1656="",F1656=""),"",E1656*F1656)</f>
        <v/>
      </c>
      <c r="H1656" s="41">
        <f>IFERROR(XLOOKUP(C1656,'DATA Wharton'!$A$2:$A$785,'DATA Wharton'!$C$2:$C$785),"")</f>
        <v/>
      </c>
      <c r="I1656">
        <f>IF(OR(G1656="",H1656=""),"",G1656)</f>
        <v/>
      </c>
      <c r="J1656">
        <f>IF(OR(I1656="",H1656=""),"",I1656*H1656)</f>
        <v/>
      </c>
      <c r="K1656">
        <f>IF(G1656="","Missing OEWS wage",IF(H1656="","Missing Wharton SOC","Matched"))</f>
        <v/>
      </c>
    </row>
    <row r="1657">
      <c r="A1657" t="inlineStr">
        <is>
          <t>42</t>
        </is>
      </c>
      <c r="B1657" t="inlineStr">
        <is>
          <t>Wholesale Trade</t>
        </is>
      </c>
      <c r="C1657" t="inlineStr">
        <is>
          <t>17-2112</t>
        </is>
      </c>
      <c r="D1657" t="inlineStr">
        <is>
          <t>Industrial Engineers</t>
        </is>
      </c>
      <c r="E1657" t="n">
        <v>19900</v>
      </c>
      <c r="F1657" t="n">
        <v>112470</v>
      </c>
      <c r="G1657">
        <f>IF(OR(E1657="",F1657=""),"",E1657*F1657)</f>
        <v/>
      </c>
      <c r="H1657" s="41">
        <f>IFERROR(XLOOKUP(C1657,'DATA Wharton'!$A$2:$A$785,'DATA Wharton'!$C$2:$C$785),"")</f>
        <v/>
      </c>
      <c r="I1657">
        <f>IF(OR(G1657="",H1657=""),"",G1657)</f>
        <v/>
      </c>
      <c r="J1657">
        <f>IF(OR(I1657="",H1657=""),"",I1657*H1657)</f>
        <v/>
      </c>
      <c r="K1657">
        <f>IF(G1657="","Missing OEWS wage",IF(H1657="","Missing Wharton SOC","Matched"))</f>
        <v/>
      </c>
    </row>
    <row r="1658">
      <c r="A1658" t="inlineStr">
        <is>
          <t>42</t>
        </is>
      </c>
      <c r="B1658" t="inlineStr">
        <is>
          <t>Wholesale Trade</t>
        </is>
      </c>
      <c r="C1658" t="inlineStr">
        <is>
          <t>17-2121</t>
        </is>
      </c>
      <c r="D1658" t="inlineStr">
        <is>
          <t>Marine Engineers and Naval Architects</t>
        </is>
      </c>
      <c r="E1658" t="n">
        <v>60</v>
      </c>
      <c r="F1658" t="n">
        <v>122530</v>
      </c>
      <c r="G1658">
        <f>IF(OR(E1658="",F1658=""),"",E1658*F1658)</f>
        <v/>
      </c>
      <c r="H1658" s="41">
        <f>IFERROR(XLOOKUP(C1658,'DATA Wharton'!$A$2:$A$785,'DATA Wharton'!$C$2:$C$785),"")</f>
        <v/>
      </c>
      <c r="I1658">
        <f>IF(OR(G1658="",H1658=""),"",G1658)</f>
        <v/>
      </c>
      <c r="J1658">
        <f>IF(OR(I1658="",H1658=""),"",I1658*H1658)</f>
        <v/>
      </c>
      <c r="K1658">
        <f>IF(G1658="","Missing OEWS wage",IF(H1658="","Missing Wharton SOC","Matched"))</f>
        <v/>
      </c>
    </row>
    <row r="1659">
      <c r="A1659" t="inlineStr">
        <is>
          <t>42</t>
        </is>
      </c>
      <c r="B1659" t="inlineStr">
        <is>
          <t>Wholesale Trade</t>
        </is>
      </c>
      <c r="C1659" t="inlineStr">
        <is>
          <t>17-2131</t>
        </is>
      </c>
      <c r="D1659" t="inlineStr">
        <is>
          <t>Materials Engineers</t>
        </is>
      </c>
      <c r="E1659" t="n">
        <v>600</v>
      </c>
      <c r="F1659" t="n">
        <v>108530</v>
      </c>
      <c r="G1659">
        <f>IF(OR(E1659="",F1659=""),"",E1659*F1659)</f>
        <v/>
      </c>
      <c r="H1659" s="41">
        <f>IFERROR(XLOOKUP(C1659,'DATA Wharton'!$A$2:$A$785,'DATA Wharton'!$C$2:$C$785),"")</f>
        <v/>
      </c>
      <c r="I1659">
        <f>IF(OR(G1659="",H1659=""),"",G1659)</f>
        <v/>
      </c>
      <c r="J1659">
        <f>IF(OR(I1659="",H1659=""),"",I1659*H1659)</f>
        <v/>
      </c>
      <c r="K1659">
        <f>IF(G1659="","Missing OEWS wage",IF(H1659="","Missing Wharton SOC","Matched"))</f>
        <v/>
      </c>
    </row>
    <row r="1660">
      <c r="A1660" t="inlineStr">
        <is>
          <t>42</t>
        </is>
      </c>
      <c r="B1660" t="inlineStr">
        <is>
          <t>Wholesale Trade</t>
        </is>
      </c>
      <c r="C1660" t="inlineStr">
        <is>
          <t>17-2141</t>
        </is>
      </c>
      <c r="D1660" t="inlineStr">
        <is>
          <t>Mechanical Engineers</t>
        </is>
      </c>
      <c r="E1660" t="n">
        <v>16640</v>
      </c>
      <c r="F1660" t="n">
        <v>107070</v>
      </c>
      <c r="G1660">
        <f>IF(OR(E1660="",F1660=""),"",E1660*F1660)</f>
        <v/>
      </c>
      <c r="H1660" s="41">
        <f>IFERROR(XLOOKUP(C1660,'DATA Wharton'!$A$2:$A$785,'DATA Wharton'!$C$2:$C$785),"")</f>
        <v/>
      </c>
      <c r="I1660">
        <f>IF(OR(G1660="",H1660=""),"",G1660)</f>
        <v/>
      </c>
      <c r="J1660">
        <f>IF(OR(I1660="",H1660=""),"",I1660*H1660)</f>
        <v/>
      </c>
      <c r="K1660">
        <f>IF(G1660="","Missing OEWS wage",IF(H1660="","Missing Wharton SOC","Matched"))</f>
        <v/>
      </c>
    </row>
    <row r="1661">
      <c r="A1661" t="inlineStr">
        <is>
          <t>42</t>
        </is>
      </c>
      <c r="B1661" t="inlineStr">
        <is>
          <t>Wholesale Trade</t>
        </is>
      </c>
      <c r="C1661" t="inlineStr">
        <is>
          <t>17-2171</t>
        </is>
      </c>
      <c r="D1661" t="inlineStr">
        <is>
          <t>Petroleum Engineers</t>
        </is>
      </c>
      <c r="F1661" t="n">
        <v>140640</v>
      </c>
      <c r="G1661">
        <f>IF(OR(E1661="",F1661=""),"",E1661*F1661)</f>
        <v/>
      </c>
      <c r="H1661" s="41">
        <f>IFERROR(XLOOKUP(C1661,'DATA Wharton'!$A$2:$A$785,'DATA Wharton'!$C$2:$C$785),"")</f>
        <v/>
      </c>
      <c r="I1661">
        <f>IF(OR(G1661="",H1661=""),"",G1661)</f>
        <v/>
      </c>
      <c r="J1661">
        <f>IF(OR(I1661="",H1661=""),"",I1661*H1661)</f>
        <v/>
      </c>
      <c r="K1661">
        <f>IF(G1661="","Missing OEWS wage",IF(H1661="","Missing Wharton SOC","Matched"))</f>
        <v/>
      </c>
    </row>
    <row r="1662">
      <c r="A1662" t="inlineStr">
        <is>
          <t>42</t>
        </is>
      </c>
      <c r="B1662" t="inlineStr">
        <is>
          <t>Wholesale Trade</t>
        </is>
      </c>
      <c r="C1662" t="inlineStr">
        <is>
          <t>17-2199</t>
        </is>
      </c>
      <c r="D1662" t="inlineStr">
        <is>
          <t>Engineers, All Other</t>
        </is>
      </c>
      <c r="E1662" t="n">
        <v>6220</v>
      </c>
      <c r="F1662" t="n">
        <v>105250</v>
      </c>
      <c r="G1662">
        <f>IF(OR(E1662="",F1662=""),"",E1662*F1662)</f>
        <v/>
      </c>
      <c r="H1662" s="41">
        <f>IFERROR(XLOOKUP(C1662,'DATA Wharton'!$A$2:$A$785,'DATA Wharton'!$C$2:$C$785),"")</f>
        <v/>
      </c>
      <c r="I1662">
        <f>IF(OR(G1662="",H1662=""),"",G1662)</f>
        <v/>
      </c>
      <c r="J1662">
        <f>IF(OR(I1662="",H1662=""),"",I1662*H1662)</f>
        <v/>
      </c>
      <c r="K1662">
        <f>IF(G1662="","Missing OEWS wage",IF(H1662="","Missing Wharton SOC","Matched"))</f>
        <v/>
      </c>
    </row>
    <row r="1663">
      <c r="A1663" t="inlineStr">
        <is>
          <t>42</t>
        </is>
      </c>
      <c r="B1663" t="inlineStr">
        <is>
          <t>Wholesale Trade</t>
        </is>
      </c>
      <c r="C1663" t="inlineStr">
        <is>
          <t>17-3011</t>
        </is>
      </c>
      <c r="D1663" t="inlineStr">
        <is>
          <t>Architectural and Civil Drafters</t>
        </is>
      </c>
      <c r="E1663" t="n">
        <v>1720</v>
      </c>
      <c r="F1663" t="n">
        <v>70850</v>
      </c>
      <c r="G1663">
        <f>IF(OR(E1663="",F1663=""),"",E1663*F1663)</f>
        <v/>
      </c>
      <c r="H1663" s="41">
        <f>IFERROR(XLOOKUP(C1663,'DATA Wharton'!$A$2:$A$785,'DATA Wharton'!$C$2:$C$785),"")</f>
        <v/>
      </c>
      <c r="I1663">
        <f>IF(OR(G1663="",H1663=""),"",G1663)</f>
        <v/>
      </c>
      <c r="J1663">
        <f>IF(OR(I1663="",H1663=""),"",I1663*H1663)</f>
        <v/>
      </c>
      <c r="K1663">
        <f>IF(G1663="","Missing OEWS wage",IF(H1663="","Missing Wharton SOC","Matched"))</f>
        <v/>
      </c>
    </row>
    <row r="1664">
      <c r="A1664" t="inlineStr">
        <is>
          <t>42</t>
        </is>
      </c>
      <c r="B1664" t="inlineStr">
        <is>
          <t>Wholesale Trade</t>
        </is>
      </c>
      <c r="C1664" t="inlineStr">
        <is>
          <t>17-3012</t>
        </is>
      </c>
      <c r="D1664" t="inlineStr">
        <is>
          <t>Electrical and Electronics Drafters</t>
        </is>
      </c>
      <c r="E1664" t="n">
        <v>250</v>
      </c>
      <c r="F1664" t="n">
        <v>69020</v>
      </c>
      <c r="G1664">
        <f>IF(OR(E1664="",F1664=""),"",E1664*F1664)</f>
        <v/>
      </c>
      <c r="H1664" s="41">
        <f>IFERROR(XLOOKUP(C1664,'DATA Wharton'!$A$2:$A$785,'DATA Wharton'!$C$2:$C$785),"")</f>
        <v/>
      </c>
      <c r="I1664">
        <f>IF(OR(G1664="",H1664=""),"",G1664)</f>
        <v/>
      </c>
      <c r="J1664">
        <f>IF(OR(I1664="",H1664=""),"",I1664*H1664)</f>
        <v/>
      </c>
      <c r="K1664">
        <f>IF(G1664="","Missing OEWS wage",IF(H1664="","Missing Wharton SOC","Matched"))</f>
        <v/>
      </c>
    </row>
    <row r="1665">
      <c r="A1665" t="inlineStr">
        <is>
          <t>42</t>
        </is>
      </c>
      <c r="B1665" t="inlineStr">
        <is>
          <t>Wholesale Trade</t>
        </is>
      </c>
      <c r="C1665" t="inlineStr">
        <is>
          <t>17-3013</t>
        </is>
      </c>
      <c r="D1665" t="inlineStr">
        <is>
          <t>Mechanical Drafters</t>
        </is>
      </c>
      <c r="E1665" t="n">
        <v>2480</v>
      </c>
      <c r="F1665" t="n">
        <v>69160</v>
      </c>
      <c r="G1665">
        <f>IF(OR(E1665="",F1665=""),"",E1665*F1665)</f>
        <v/>
      </c>
      <c r="H1665" s="41">
        <f>IFERROR(XLOOKUP(C1665,'DATA Wharton'!$A$2:$A$785,'DATA Wharton'!$C$2:$C$785),"")</f>
        <v/>
      </c>
      <c r="I1665">
        <f>IF(OR(G1665="",H1665=""),"",G1665)</f>
        <v/>
      </c>
      <c r="J1665">
        <f>IF(OR(I1665="",H1665=""),"",I1665*H1665)</f>
        <v/>
      </c>
      <c r="K1665">
        <f>IF(G1665="","Missing OEWS wage",IF(H1665="","Missing Wharton SOC","Matched"))</f>
        <v/>
      </c>
    </row>
    <row r="1666">
      <c r="A1666" t="inlineStr">
        <is>
          <t>42</t>
        </is>
      </c>
      <c r="B1666" t="inlineStr">
        <is>
          <t>Wholesale Trade</t>
        </is>
      </c>
      <c r="C1666" t="inlineStr">
        <is>
          <t>17-3019</t>
        </is>
      </c>
      <c r="D1666" t="inlineStr">
        <is>
          <t>Drafters, All Other</t>
        </is>
      </c>
      <c r="E1666" t="n">
        <v>670</v>
      </c>
      <c r="F1666" t="n">
        <v>71610</v>
      </c>
      <c r="G1666">
        <f>IF(OR(E1666="",F1666=""),"",E1666*F1666)</f>
        <v/>
      </c>
      <c r="H1666" s="41">
        <f>IFERROR(XLOOKUP(C1666,'DATA Wharton'!$A$2:$A$785,'DATA Wharton'!$C$2:$C$785),"")</f>
        <v/>
      </c>
      <c r="I1666">
        <f>IF(OR(G1666="",H1666=""),"",G1666)</f>
        <v/>
      </c>
      <c r="J1666">
        <f>IF(OR(I1666="",H1666=""),"",I1666*H1666)</f>
        <v/>
      </c>
      <c r="K1666">
        <f>IF(G1666="","Missing OEWS wage",IF(H1666="","Missing Wharton SOC","Matched"))</f>
        <v/>
      </c>
    </row>
    <row r="1667">
      <c r="A1667" t="inlineStr">
        <is>
          <t>42</t>
        </is>
      </c>
      <c r="B1667" t="inlineStr">
        <is>
          <t>Wholesale Trade</t>
        </is>
      </c>
      <c r="C1667" t="inlineStr">
        <is>
          <t>17-3022</t>
        </is>
      </c>
      <c r="D1667" t="inlineStr">
        <is>
          <t>Civil Engineering Technologists and Technicians</t>
        </is>
      </c>
      <c r="E1667" t="n">
        <v>40</v>
      </c>
      <c r="F1667" t="n">
        <v>79270</v>
      </c>
      <c r="G1667">
        <f>IF(OR(E1667="",F1667=""),"",E1667*F1667)</f>
        <v/>
      </c>
      <c r="H1667" s="41">
        <f>IFERROR(XLOOKUP(C1667,'DATA Wharton'!$A$2:$A$785,'DATA Wharton'!$C$2:$C$785),"")</f>
        <v/>
      </c>
      <c r="I1667">
        <f>IF(OR(G1667="",H1667=""),"",G1667)</f>
        <v/>
      </c>
      <c r="J1667">
        <f>IF(OR(I1667="",H1667=""),"",I1667*H1667)</f>
        <v/>
      </c>
      <c r="K1667">
        <f>IF(G1667="","Missing OEWS wage",IF(H1667="","Missing Wharton SOC","Matched"))</f>
        <v/>
      </c>
    </row>
    <row r="1668">
      <c r="A1668" t="inlineStr">
        <is>
          <t>42</t>
        </is>
      </c>
      <c r="B1668" t="inlineStr">
        <is>
          <t>Wholesale Trade</t>
        </is>
      </c>
      <c r="C1668" t="inlineStr">
        <is>
          <t>17-3023</t>
        </is>
      </c>
      <c r="D1668" t="inlineStr">
        <is>
          <t>Electrical and Electronic Engineering Technologists and Technicians</t>
        </is>
      </c>
      <c r="E1668" t="n">
        <v>2950</v>
      </c>
      <c r="F1668" t="n">
        <v>69950</v>
      </c>
      <c r="G1668">
        <f>IF(OR(E1668="",F1668=""),"",E1668*F1668)</f>
        <v/>
      </c>
      <c r="H1668" s="41">
        <f>IFERROR(XLOOKUP(C1668,'DATA Wharton'!$A$2:$A$785,'DATA Wharton'!$C$2:$C$785),"")</f>
        <v/>
      </c>
      <c r="I1668">
        <f>IF(OR(G1668="",H1668=""),"",G1668)</f>
        <v/>
      </c>
      <c r="J1668">
        <f>IF(OR(I1668="",H1668=""),"",I1668*H1668)</f>
        <v/>
      </c>
      <c r="K1668">
        <f>IF(G1668="","Missing OEWS wage",IF(H1668="","Missing Wharton SOC","Matched"))</f>
        <v/>
      </c>
    </row>
    <row r="1669">
      <c r="A1669" t="inlineStr">
        <is>
          <t>42</t>
        </is>
      </c>
      <c r="B1669" t="inlineStr">
        <is>
          <t>Wholesale Trade</t>
        </is>
      </c>
      <c r="C1669" t="inlineStr">
        <is>
          <t>17-3024</t>
        </is>
      </c>
      <c r="D1669" t="inlineStr">
        <is>
          <t>Electro-Mechanical and Mechatronics Technologists and Technicians</t>
        </is>
      </c>
      <c r="E1669" t="n">
        <v>750</v>
      </c>
      <c r="F1669" t="n">
        <v>76990</v>
      </c>
      <c r="G1669">
        <f>IF(OR(E1669="",F1669=""),"",E1669*F1669)</f>
        <v/>
      </c>
      <c r="H1669" s="41">
        <f>IFERROR(XLOOKUP(C1669,'DATA Wharton'!$A$2:$A$785,'DATA Wharton'!$C$2:$C$785),"")</f>
        <v/>
      </c>
      <c r="I1669">
        <f>IF(OR(G1669="",H1669=""),"",G1669)</f>
        <v/>
      </c>
      <c r="J1669">
        <f>IF(OR(I1669="",H1669=""),"",I1669*H1669)</f>
        <v/>
      </c>
      <c r="K1669">
        <f>IF(G1669="","Missing OEWS wage",IF(H1669="","Missing Wharton SOC","Matched"))</f>
        <v/>
      </c>
    </row>
    <row r="1670">
      <c r="A1670" t="inlineStr">
        <is>
          <t>42</t>
        </is>
      </c>
      <c r="B1670" t="inlineStr">
        <is>
          <t>Wholesale Trade</t>
        </is>
      </c>
      <c r="C1670" t="inlineStr">
        <is>
          <t>17-3025</t>
        </is>
      </c>
      <c r="D1670" t="inlineStr">
        <is>
          <t>Environmental Engineering Technologists and Technicians</t>
        </is>
      </c>
      <c r="F1670" t="n">
        <v>57140</v>
      </c>
      <c r="G1670">
        <f>IF(OR(E1670="",F1670=""),"",E1670*F1670)</f>
        <v/>
      </c>
      <c r="H1670" s="41">
        <f>IFERROR(XLOOKUP(C1670,'DATA Wharton'!$A$2:$A$785,'DATA Wharton'!$C$2:$C$785),"")</f>
        <v/>
      </c>
      <c r="I1670">
        <f>IF(OR(G1670="",H1670=""),"",G1670)</f>
        <v/>
      </c>
      <c r="J1670">
        <f>IF(OR(I1670="",H1670=""),"",I1670*H1670)</f>
        <v/>
      </c>
      <c r="K1670">
        <f>IF(G1670="","Missing OEWS wage",IF(H1670="","Missing Wharton SOC","Matched"))</f>
        <v/>
      </c>
    </row>
    <row r="1671">
      <c r="A1671" t="inlineStr">
        <is>
          <t>42</t>
        </is>
      </c>
      <c r="B1671" t="inlineStr">
        <is>
          <t>Wholesale Trade</t>
        </is>
      </c>
      <c r="C1671" t="inlineStr">
        <is>
          <t>17-3026</t>
        </is>
      </c>
      <c r="D1671" t="inlineStr">
        <is>
          <t>Industrial Engineering Technologists and Technicians</t>
        </is>
      </c>
      <c r="E1671" t="n">
        <v>2040</v>
      </c>
      <c r="F1671" t="n">
        <v>73210</v>
      </c>
      <c r="G1671">
        <f>IF(OR(E1671="",F1671=""),"",E1671*F1671)</f>
        <v/>
      </c>
      <c r="H1671" s="41">
        <f>IFERROR(XLOOKUP(C1671,'DATA Wharton'!$A$2:$A$785,'DATA Wharton'!$C$2:$C$785),"")</f>
        <v/>
      </c>
      <c r="I1671">
        <f>IF(OR(G1671="",H1671=""),"",G1671)</f>
        <v/>
      </c>
      <c r="J1671">
        <f>IF(OR(I1671="",H1671=""),"",I1671*H1671)</f>
        <v/>
      </c>
      <c r="K1671">
        <f>IF(G1671="","Missing OEWS wage",IF(H1671="","Missing Wharton SOC","Matched"))</f>
        <v/>
      </c>
    </row>
    <row r="1672">
      <c r="A1672" t="inlineStr">
        <is>
          <t>42</t>
        </is>
      </c>
      <c r="B1672" t="inlineStr">
        <is>
          <t>Wholesale Trade</t>
        </is>
      </c>
      <c r="C1672" t="inlineStr">
        <is>
          <t>17-3027</t>
        </is>
      </c>
      <c r="D1672" t="inlineStr">
        <is>
          <t>Mechanical Engineering Technologists and Technicians</t>
        </is>
      </c>
      <c r="E1672" t="n">
        <v>1420</v>
      </c>
      <c r="F1672" t="n">
        <v>67820</v>
      </c>
      <c r="G1672">
        <f>IF(OR(E1672="",F1672=""),"",E1672*F1672)</f>
        <v/>
      </c>
      <c r="H1672" s="41">
        <f>IFERROR(XLOOKUP(C1672,'DATA Wharton'!$A$2:$A$785,'DATA Wharton'!$C$2:$C$785),"")</f>
        <v/>
      </c>
      <c r="I1672">
        <f>IF(OR(G1672="",H1672=""),"",G1672)</f>
        <v/>
      </c>
      <c r="J1672">
        <f>IF(OR(I1672="",H1672=""),"",I1672*H1672)</f>
        <v/>
      </c>
      <c r="K1672">
        <f>IF(G1672="","Missing OEWS wage",IF(H1672="","Missing Wharton SOC","Matched"))</f>
        <v/>
      </c>
    </row>
    <row r="1673">
      <c r="A1673" t="inlineStr">
        <is>
          <t>42</t>
        </is>
      </c>
      <c r="B1673" t="inlineStr">
        <is>
          <t>Wholesale Trade</t>
        </is>
      </c>
      <c r="C1673" t="inlineStr">
        <is>
          <t>17-3028</t>
        </is>
      </c>
      <c r="D1673" t="inlineStr">
        <is>
          <t>Calibration Technologists and Technicians</t>
        </is>
      </c>
      <c r="E1673" t="n">
        <v>1460</v>
      </c>
      <c r="F1673" t="n">
        <v>64340</v>
      </c>
      <c r="G1673">
        <f>IF(OR(E1673="",F1673=""),"",E1673*F1673)</f>
        <v/>
      </c>
      <c r="H1673" s="41">
        <f>IFERROR(XLOOKUP(C1673,'DATA Wharton'!$A$2:$A$785,'DATA Wharton'!$C$2:$C$785),"")</f>
        <v/>
      </c>
      <c r="I1673">
        <f>IF(OR(G1673="",H1673=""),"",G1673)</f>
        <v/>
      </c>
      <c r="J1673">
        <f>IF(OR(I1673="",H1673=""),"",I1673*H1673)</f>
        <v/>
      </c>
      <c r="K1673">
        <f>IF(G1673="","Missing OEWS wage",IF(H1673="","Missing Wharton SOC","Matched"))</f>
        <v/>
      </c>
    </row>
    <row r="1674">
      <c r="A1674" t="inlineStr">
        <is>
          <t>42</t>
        </is>
      </c>
      <c r="B1674" t="inlineStr">
        <is>
          <t>Wholesale Trade</t>
        </is>
      </c>
      <c r="C1674" t="inlineStr">
        <is>
          <t>17-3029</t>
        </is>
      </c>
      <c r="D1674" t="inlineStr">
        <is>
          <t>Engineering Technologists and Technicians, Except Drafters, All Other</t>
        </is>
      </c>
      <c r="E1674" t="n">
        <v>840</v>
      </c>
      <c r="F1674" t="n">
        <v>67170</v>
      </c>
      <c r="G1674">
        <f>IF(OR(E1674="",F1674=""),"",E1674*F1674)</f>
        <v/>
      </c>
      <c r="H1674" s="41">
        <f>IFERROR(XLOOKUP(C1674,'DATA Wharton'!$A$2:$A$785,'DATA Wharton'!$C$2:$C$785),"")</f>
        <v/>
      </c>
      <c r="I1674">
        <f>IF(OR(G1674="",H1674=""),"",G1674)</f>
        <v/>
      </c>
      <c r="J1674">
        <f>IF(OR(I1674="",H1674=""),"",I1674*H1674)</f>
        <v/>
      </c>
      <c r="K1674">
        <f>IF(G1674="","Missing OEWS wage",IF(H1674="","Missing Wharton SOC","Matched"))</f>
        <v/>
      </c>
    </row>
    <row r="1675">
      <c r="A1675" t="inlineStr">
        <is>
          <t>42</t>
        </is>
      </c>
      <c r="B1675" t="inlineStr">
        <is>
          <t>Wholesale Trade</t>
        </is>
      </c>
      <c r="C1675" t="inlineStr">
        <is>
          <t>19-1011</t>
        </is>
      </c>
      <c r="D1675" t="inlineStr">
        <is>
          <t>Animal Scientists</t>
        </is>
      </c>
      <c r="E1675" t="n">
        <v>230</v>
      </c>
      <c r="F1675" t="n">
        <v>135180</v>
      </c>
      <c r="G1675">
        <f>IF(OR(E1675="",F1675=""),"",E1675*F1675)</f>
        <v/>
      </c>
      <c r="H1675" s="41">
        <f>IFERROR(XLOOKUP(C1675,'DATA Wharton'!$A$2:$A$785,'DATA Wharton'!$C$2:$C$785),"")</f>
        <v/>
      </c>
      <c r="I1675">
        <f>IF(OR(G1675="",H1675=""),"",G1675)</f>
        <v/>
      </c>
      <c r="J1675">
        <f>IF(OR(I1675="",H1675=""),"",I1675*H1675)</f>
        <v/>
      </c>
      <c r="K1675">
        <f>IF(G1675="","Missing OEWS wage",IF(H1675="","Missing Wharton SOC","Matched"))</f>
        <v/>
      </c>
    </row>
    <row r="1676">
      <c r="A1676" t="inlineStr">
        <is>
          <t>42</t>
        </is>
      </c>
      <c r="B1676" t="inlineStr">
        <is>
          <t>Wholesale Trade</t>
        </is>
      </c>
      <c r="C1676" t="inlineStr">
        <is>
          <t>19-1012</t>
        </is>
      </c>
      <c r="D1676" t="inlineStr">
        <is>
          <t>Food Scientists and Technologists</t>
        </is>
      </c>
      <c r="E1676" t="n">
        <v>980</v>
      </c>
      <c r="F1676" t="n">
        <v>104780</v>
      </c>
      <c r="G1676">
        <f>IF(OR(E1676="",F1676=""),"",E1676*F1676)</f>
        <v/>
      </c>
      <c r="H1676" s="41">
        <f>IFERROR(XLOOKUP(C1676,'DATA Wharton'!$A$2:$A$785,'DATA Wharton'!$C$2:$C$785),"")</f>
        <v/>
      </c>
      <c r="I1676">
        <f>IF(OR(G1676="",H1676=""),"",G1676)</f>
        <v/>
      </c>
      <c r="J1676">
        <f>IF(OR(I1676="",H1676=""),"",I1676*H1676)</f>
        <v/>
      </c>
      <c r="K1676">
        <f>IF(G1676="","Missing OEWS wage",IF(H1676="","Missing Wharton SOC","Matched"))</f>
        <v/>
      </c>
    </row>
    <row r="1677">
      <c r="A1677" t="inlineStr">
        <is>
          <t>42</t>
        </is>
      </c>
      <c r="B1677" t="inlineStr">
        <is>
          <t>Wholesale Trade</t>
        </is>
      </c>
      <c r="C1677" t="inlineStr">
        <is>
          <t>19-1013</t>
        </is>
      </c>
      <c r="D1677" t="inlineStr">
        <is>
          <t>Soil and Plant Scientists</t>
        </is>
      </c>
      <c r="E1677" t="n">
        <v>2240</v>
      </c>
      <c r="F1677" t="n">
        <v>98300</v>
      </c>
      <c r="G1677">
        <f>IF(OR(E1677="",F1677=""),"",E1677*F1677)</f>
        <v/>
      </c>
      <c r="H1677" s="41">
        <f>IFERROR(XLOOKUP(C1677,'DATA Wharton'!$A$2:$A$785,'DATA Wharton'!$C$2:$C$785),"")</f>
        <v/>
      </c>
      <c r="I1677">
        <f>IF(OR(G1677="",H1677=""),"",G1677)</f>
        <v/>
      </c>
      <c r="J1677">
        <f>IF(OR(I1677="",H1677=""),"",I1677*H1677)</f>
        <v/>
      </c>
      <c r="K1677">
        <f>IF(G1677="","Missing OEWS wage",IF(H1677="","Missing Wharton SOC","Matched"))</f>
        <v/>
      </c>
    </row>
    <row r="1678">
      <c r="A1678" t="inlineStr">
        <is>
          <t>42</t>
        </is>
      </c>
      <c r="B1678" t="inlineStr">
        <is>
          <t>Wholesale Trade</t>
        </is>
      </c>
      <c r="C1678" t="inlineStr">
        <is>
          <t>19-1021</t>
        </is>
      </c>
      <c r="D1678" t="inlineStr">
        <is>
          <t>Biochemists and Biophysicists</t>
        </is>
      </c>
      <c r="E1678" t="n">
        <v>730</v>
      </c>
      <c r="F1678" t="n">
        <v>151080</v>
      </c>
      <c r="G1678">
        <f>IF(OR(E1678="",F1678=""),"",E1678*F1678)</f>
        <v/>
      </c>
      <c r="H1678" s="41">
        <f>IFERROR(XLOOKUP(C1678,'DATA Wharton'!$A$2:$A$785,'DATA Wharton'!$C$2:$C$785),"")</f>
        <v/>
      </c>
      <c r="I1678">
        <f>IF(OR(G1678="",H1678=""),"",G1678)</f>
        <v/>
      </c>
      <c r="J1678">
        <f>IF(OR(I1678="",H1678=""),"",I1678*H1678)</f>
        <v/>
      </c>
      <c r="K1678">
        <f>IF(G1678="","Missing OEWS wage",IF(H1678="","Missing Wharton SOC","Matched"))</f>
        <v/>
      </c>
    </row>
    <row r="1679">
      <c r="A1679" t="inlineStr">
        <is>
          <t>42</t>
        </is>
      </c>
      <c r="B1679" t="inlineStr">
        <is>
          <t>Wholesale Trade</t>
        </is>
      </c>
      <c r="C1679" t="inlineStr">
        <is>
          <t>19-1022</t>
        </is>
      </c>
      <c r="D1679" t="inlineStr">
        <is>
          <t>Microbiologists</t>
        </is>
      </c>
      <c r="E1679" t="n">
        <v>290</v>
      </c>
      <c r="F1679" t="n">
        <v>94710</v>
      </c>
      <c r="G1679">
        <f>IF(OR(E1679="",F1679=""),"",E1679*F1679)</f>
        <v/>
      </c>
      <c r="H1679" s="41">
        <f>IFERROR(XLOOKUP(C1679,'DATA Wharton'!$A$2:$A$785,'DATA Wharton'!$C$2:$C$785),"")</f>
        <v/>
      </c>
      <c r="I1679">
        <f>IF(OR(G1679="",H1679=""),"",G1679)</f>
        <v/>
      </c>
      <c r="J1679">
        <f>IF(OR(I1679="",H1679=""),"",I1679*H1679)</f>
        <v/>
      </c>
      <c r="K1679">
        <f>IF(G1679="","Missing OEWS wage",IF(H1679="","Missing Wharton SOC","Matched"))</f>
        <v/>
      </c>
    </row>
    <row r="1680">
      <c r="A1680" t="inlineStr">
        <is>
          <t>42</t>
        </is>
      </c>
      <c r="B1680" t="inlineStr">
        <is>
          <t>Wholesale Trade</t>
        </is>
      </c>
      <c r="C1680" t="inlineStr">
        <is>
          <t>19-1029</t>
        </is>
      </c>
      <c r="D1680" t="inlineStr">
        <is>
          <t>Biological Scientists, All Other</t>
        </is>
      </c>
      <c r="E1680" t="n">
        <v>610</v>
      </c>
      <c r="F1680" t="n">
        <v>134020</v>
      </c>
      <c r="G1680">
        <f>IF(OR(E1680="",F1680=""),"",E1680*F1680)</f>
        <v/>
      </c>
      <c r="H1680" s="41">
        <f>IFERROR(XLOOKUP(C1680,'DATA Wharton'!$A$2:$A$785,'DATA Wharton'!$C$2:$C$785),"")</f>
        <v/>
      </c>
      <c r="I1680">
        <f>IF(OR(G1680="",H1680=""),"",G1680)</f>
        <v/>
      </c>
      <c r="J1680">
        <f>IF(OR(I1680="",H1680=""),"",I1680*H1680)</f>
        <v/>
      </c>
      <c r="K1680">
        <f>IF(G1680="","Missing OEWS wage",IF(H1680="","Missing Wharton SOC","Matched"))</f>
        <v/>
      </c>
    </row>
    <row r="1681">
      <c r="A1681" t="inlineStr">
        <is>
          <t>42</t>
        </is>
      </c>
      <c r="B1681" t="inlineStr">
        <is>
          <t>Wholesale Trade</t>
        </is>
      </c>
      <c r="C1681" t="inlineStr">
        <is>
          <t>19-1032</t>
        </is>
      </c>
      <c r="D1681" t="inlineStr">
        <is>
          <t>Foresters</t>
        </is>
      </c>
      <c r="E1681" t="n">
        <v>260</v>
      </c>
      <c r="F1681" t="n">
        <v>81740</v>
      </c>
      <c r="G1681">
        <f>IF(OR(E1681="",F1681=""),"",E1681*F1681)</f>
        <v/>
      </c>
      <c r="H1681" s="41">
        <f>IFERROR(XLOOKUP(C1681,'DATA Wharton'!$A$2:$A$785,'DATA Wharton'!$C$2:$C$785),"")</f>
        <v/>
      </c>
      <c r="I1681">
        <f>IF(OR(G1681="",H1681=""),"",G1681)</f>
        <v/>
      </c>
      <c r="J1681">
        <f>IF(OR(I1681="",H1681=""),"",I1681*H1681)</f>
        <v/>
      </c>
      <c r="K1681">
        <f>IF(G1681="","Missing OEWS wage",IF(H1681="","Missing Wharton SOC","Matched"))</f>
        <v/>
      </c>
    </row>
    <row r="1682">
      <c r="A1682" t="inlineStr">
        <is>
          <t>42</t>
        </is>
      </c>
      <c r="B1682" t="inlineStr">
        <is>
          <t>Wholesale Trade</t>
        </is>
      </c>
      <c r="C1682" t="inlineStr">
        <is>
          <t>19-1041</t>
        </is>
      </c>
      <c r="D1682" t="inlineStr">
        <is>
          <t>Epidemiologists</t>
        </is>
      </c>
      <c r="E1682" t="n">
        <v>70</v>
      </c>
      <c r="F1682" t="n">
        <v>143480</v>
      </c>
      <c r="G1682">
        <f>IF(OR(E1682="",F1682=""),"",E1682*F1682)</f>
        <v/>
      </c>
      <c r="H1682" s="41">
        <f>IFERROR(XLOOKUP(C1682,'DATA Wharton'!$A$2:$A$785,'DATA Wharton'!$C$2:$C$785),"")</f>
        <v/>
      </c>
      <c r="I1682">
        <f>IF(OR(G1682="",H1682=""),"",G1682)</f>
        <v/>
      </c>
      <c r="J1682">
        <f>IF(OR(I1682="",H1682=""),"",I1682*H1682)</f>
        <v/>
      </c>
      <c r="K1682">
        <f>IF(G1682="","Missing OEWS wage",IF(H1682="","Missing Wharton SOC","Matched"))</f>
        <v/>
      </c>
    </row>
    <row r="1683">
      <c r="A1683" t="inlineStr">
        <is>
          <t>42</t>
        </is>
      </c>
      <c r="B1683" t="inlineStr">
        <is>
          <t>Wholesale Trade</t>
        </is>
      </c>
      <c r="C1683" t="inlineStr">
        <is>
          <t>19-1042</t>
        </is>
      </c>
      <c r="D1683" t="inlineStr">
        <is>
          <t>Medical Scientists, Except Epidemiologists</t>
        </is>
      </c>
      <c r="E1683" t="n">
        <v>6480</v>
      </c>
      <c r="F1683" t="n">
        <v>162150</v>
      </c>
      <c r="G1683">
        <f>IF(OR(E1683="",F1683=""),"",E1683*F1683)</f>
        <v/>
      </c>
      <c r="H1683" s="41">
        <f>IFERROR(XLOOKUP(C1683,'DATA Wharton'!$A$2:$A$785,'DATA Wharton'!$C$2:$C$785),"")</f>
        <v/>
      </c>
      <c r="I1683">
        <f>IF(OR(G1683="",H1683=""),"",G1683)</f>
        <v/>
      </c>
      <c r="J1683">
        <f>IF(OR(I1683="",H1683=""),"",I1683*H1683)</f>
        <v/>
      </c>
      <c r="K1683">
        <f>IF(G1683="","Missing OEWS wage",IF(H1683="","Missing Wharton SOC","Matched"))</f>
        <v/>
      </c>
    </row>
    <row r="1684">
      <c r="A1684" t="inlineStr">
        <is>
          <t>42</t>
        </is>
      </c>
      <c r="B1684" t="inlineStr">
        <is>
          <t>Wholesale Trade</t>
        </is>
      </c>
      <c r="C1684" t="inlineStr">
        <is>
          <t>19-1099</t>
        </is>
      </c>
      <c r="D1684" t="inlineStr">
        <is>
          <t>Life Scientists, All Other</t>
        </is>
      </c>
      <c r="E1684" t="n">
        <v>240</v>
      </c>
      <c r="F1684" t="n">
        <v>117470</v>
      </c>
      <c r="G1684">
        <f>IF(OR(E1684="",F1684=""),"",E1684*F1684)</f>
        <v/>
      </c>
      <c r="H1684" s="41">
        <f>IFERROR(XLOOKUP(C1684,'DATA Wharton'!$A$2:$A$785,'DATA Wharton'!$C$2:$C$785),"")</f>
        <v/>
      </c>
      <c r="I1684">
        <f>IF(OR(G1684="",H1684=""),"",G1684)</f>
        <v/>
      </c>
      <c r="J1684">
        <f>IF(OR(I1684="",H1684=""),"",I1684*H1684)</f>
        <v/>
      </c>
      <c r="K1684">
        <f>IF(G1684="","Missing OEWS wage",IF(H1684="","Missing Wharton SOC","Matched"))</f>
        <v/>
      </c>
    </row>
    <row r="1685">
      <c r="A1685" t="inlineStr">
        <is>
          <t>42</t>
        </is>
      </c>
      <c r="B1685" t="inlineStr">
        <is>
          <t>Wholesale Trade</t>
        </is>
      </c>
      <c r="C1685" t="inlineStr">
        <is>
          <t>19-2012</t>
        </is>
      </c>
      <c r="D1685" t="inlineStr">
        <is>
          <t>Physicists</t>
        </is>
      </c>
      <c r="F1685" t="n">
        <v>214710</v>
      </c>
      <c r="G1685">
        <f>IF(OR(E1685="",F1685=""),"",E1685*F1685)</f>
        <v/>
      </c>
      <c r="H1685" s="41">
        <f>IFERROR(XLOOKUP(C1685,'DATA Wharton'!$A$2:$A$785,'DATA Wharton'!$C$2:$C$785),"")</f>
        <v/>
      </c>
      <c r="I1685">
        <f>IF(OR(G1685="",H1685=""),"",G1685)</f>
        <v/>
      </c>
      <c r="J1685">
        <f>IF(OR(I1685="",H1685=""),"",I1685*H1685)</f>
        <v/>
      </c>
      <c r="K1685">
        <f>IF(G1685="","Missing OEWS wage",IF(H1685="","Missing Wharton SOC","Matched"))</f>
        <v/>
      </c>
    </row>
    <row r="1686">
      <c r="A1686" t="inlineStr">
        <is>
          <t>42</t>
        </is>
      </c>
      <c r="B1686" t="inlineStr">
        <is>
          <t>Wholesale Trade</t>
        </is>
      </c>
      <c r="C1686" t="inlineStr">
        <is>
          <t>19-2031</t>
        </is>
      </c>
      <c r="D1686" t="inlineStr">
        <is>
          <t>Chemists</t>
        </is>
      </c>
      <c r="E1686" t="n">
        <v>3460</v>
      </c>
      <c r="F1686" t="n">
        <v>104940</v>
      </c>
      <c r="G1686">
        <f>IF(OR(E1686="",F1686=""),"",E1686*F1686)</f>
        <v/>
      </c>
      <c r="H1686" s="41">
        <f>IFERROR(XLOOKUP(C1686,'DATA Wharton'!$A$2:$A$785,'DATA Wharton'!$C$2:$C$785),"")</f>
        <v/>
      </c>
      <c r="I1686">
        <f>IF(OR(G1686="",H1686=""),"",G1686)</f>
        <v/>
      </c>
      <c r="J1686">
        <f>IF(OR(I1686="",H1686=""),"",I1686*H1686)</f>
        <v/>
      </c>
      <c r="K1686">
        <f>IF(G1686="","Missing OEWS wage",IF(H1686="","Missing Wharton SOC","Matched"))</f>
        <v/>
      </c>
    </row>
    <row r="1687">
      <c r="A1687" t="inlineStr">
        <is>
          <t>42</t>
        </is>
      </c>
      <c r="B1687" t="inlineStr">
        <is>
          <t>Wholesale Trade</t>
        </is>
      </c>
      <c r="C1687" t="inlineStr">
        <is>
          <t>19-2032</t>
        </is>
      </c>
      <c r="D1687" t="inlineStr">
        <is>
          <t>Materials Scientists</t>
        </is>
      </c>
      <c r="E1687" t="n">
        <v>260</v>
      </c>
      <c r="F1687" t="n">
        <v>114630</v>
      </c>
      <c r="G1687">
        <f>IF(OR(E1687="",F1687=""),"",E1687*F1687)</f>
        <v/>
      </c>
      <c r="H1687" s="41">
        <f>IFERROR(XLOOKUP(C1687,'DATA Wharton'!$A$2:$A$785,'DATA Wharton'!$C$2:$C$785),"")</f>
        <v/>
      </c>
      <c r="I1687">
        <f>IF(OR(G1687="",H1687=""),"",G1687)</f>
        <v/>
      </c>
      <c r="J1687">
        <f>IF(OR(I1687="",H1687=""),"",I1687*H1687)</f>
        <v/>
      </c>
      <c r="K1687">
        <f>IF(G1687="","Missing OEWS wage",IF(H1687="","Missing Wharton SOC","Matched"))</f>
        <v/>
      </c>
    </row>
    <row r="1688">
      <c r="A1688" t="inlineStr">
        <is>
          <t>42</t>
        </is>
      </c>
      <c r="B1688" t="inlineStr">
        <is>
          <t>Wholesale Trade</t>
        </is>
      </c>
      <c r="C1688" t="inlineStr">
        <is>
          <t>19-2041</t>
        </is>
      </c>
      <c r="D1688" t="inlineStr">
        <is>
          <t>Environmental Scientists and Specialists, Including Health</t>
        </is>
      </c>
      <c r="E1688" t="n">
        <v>190</v>
      </c>
      <c r="F1688" t="n">
        <v>119270</v>
      </c>
      <c r="G1688">
        <f>IF(OR(E1688="",F1688=""),"",E1688*F1688)</f>
        <v/>
      </c>
      <c r="H1688" s="41">
        <f>IFERROR(XLOOKUP(C1688,'DATA Wharton'!$A$2:$A$785,'DATA Wharton'!$C$2:$C$785),"")</f>
        <v/>
      </c>
      <c r="I1688">
        <f>IF(OR(G1688="",H1688=""),"",G1688)</f>
        <v/>
      </c>
      <c r="J1688">
        <f>IF(OR(I1688="",H1688=""),"",I1688*H1688)</f>
        <v/>
      </c>
      <c r="K1688">
        <f>IF(G1688="","Missing OEWS wage",IF(H1688="","Missing Wharton SOC","Matched"))</f>
        <v/>
      </c>
    </row>
    <row r="1689">
      <c r="A1689" t="inlineStr">
        <is>
          <t>42</t>
        </is>
      </c>
      <c r="B1689" t="inlineStr">
        <is>
          <t>Wholesale Trade</t>
        </is>
      </c>
      <c r="C1689" t="inlineStr">
        <is>
          <t>19-2042</t>
        </is>
      </c>
      <c r="D1689" t="inlineStr">
        <is>
          <t>Geoscientists, Except Hydrologists and Geographers</t>
        </is>
      </c>
      <c r="E1689" t="n">
        <v>30</v>
      </c>
      <c r="F1689" t="n">
        <v>118070</v>
      </c>
      <c r="G1689">
        <f>IF(OR(E1689="",F1689=""),"",E1689*F1689)</f>
        <v/>
      </c>
      <c r="H1689" s="41">
        <f>IFERROR(XLOOKUP(C1689,'DATA Wharton'!$A$2:$A$785,'DATA Wharton'!$C$2:$C$785),"")</f>
        <v/>
      </c>
      <c r="I1689">
        <f>IF(OR(G1689="",H1689=""),"",G1689)</f>
        <v/>
      </c>
      <c r="J1689">
        <f>IF(OR(I1689="",H1689=""),"",I1689*H1689)</f>
        <v/>
      </c>
      <c r="K1689">
        <f>IF(G1689="","Missing OEWS wage",IF(H1689="","Missing Wharton SOC","Matched"))</f>
        <v/>
      </c>
    </row>
    <row r="1690">
      <c r="A1690" t="inlineStr">
        <is>
          <t>42</t>
        </is>
      </c>
      <c r="B1690" t="inlineStr">
        <is>
          <t>Wholesale Trade</t>
        </is>
      </c>
      <c r="C1690" t="inlineStr">
        <is>
          <t>19-2099</t>
        </is>
      </c>
      <c r="D1690" t="inlineStr">
        <is>
          <t>Physical Scientists, All Other</t>
        </is>
      </c>
      <c r="E1690" t="n">
        <v>90</v>
      </c>
      <c r="F1690" t="n">
        <v>136190</v>
      </c>
      <c r="G1690">
        <f>IF(OR(E1690="",F1690=""),"",E1690*F1690)</f>
        <v/>
      </c>
      <c r="H1690" s="41">
        <f>IFERROR(XLOOKUP(C1690,'DATA Wharton'!$A$2:$A$785,'DATA Wharton'!$C$2:$C$785),"")</f>
        <v/>
      </c>
      <c r="I1690">
        <f>IF(OR(G1690="",H1690=""),"",G1690)</f>
        <v/>
      </c>
      <c r="J1690">
        <f>IF(OR(I1690="",H1690=""),"",I1690*H1690)</f>
        <v/>
      </c>
      <c r="K1690">
        <f>IF(G1690="","Missing OEWS wage",IF(H1690="","Missing Wharton SOC","Matched"))</f>
        <v/>
      </c>
    </row>
    <row r="1691">
      <c r="A1691" t="inlineStr">
        <is>
          <t>42</t>
        </is>
      </c>
      <c r="B1691" t="inlineStr">
        <is>
          <t>Wholesale Trade</t>
        </is>
      </c>
      <c r="C1691" t="inlineStr">
        <is>
          <t>19-3011</t>
        </is>
      </c>
      <c r="D1691" t="inlineStr">
        <is>
          <t>Economists</t>
        </is>
      </c>
      <c r="E1691" t="n">
        <v>40</v>
      </c>
      <c r="F1691" t="n">
        <v>190140</v>
      </c>
      <c r="G1691">
        <f>IF(OR(E1691="",F1691=""),"",E1691*F1691)</f>
        <v/>
      </c>
      <c r="H1691" s="41">
        <f>IFERROR(XLOOKUP(C1691,'DATA Wharton'!$A$2:$A$785,'DATA Wharton'!$C$2:$C$785),"")</f>
        <v/>
      </c>
      <c r="I1691">
        <f>IF(OR(G1691="",H1691=""),"",G1691)</f>
        <v/>
      </c>
      <c r="J1691">
        <f>IF(OR(I1691="",H1691=""),"",I1691*H1691)</f>
        <v/>
      </c>
      <c r="K1691">
        <f>IF(G1691="","Missing OEWS wage",IF(H1691="","Missing Wharton SOC","Matched"))</f>
        <v/>
      </c>
    </row>
    <row r="1692">
      <c r="A1692" t="inlineStr">
        <is>
          <t>42</t>
        </is>
      </c>
      <c r="B1692" t="inlineStr">
        <is>
          <t>Wholesale Trade</t>
        </is>
      </c>
      <c r="C1692" t="inlineStr">
        <is>
          <t>19-3099</t>
        </is>
      </c>
      <c r="D1692" t="inlineStr">
        <is>
          <t>Social Scientists and Related Workers, All Other</t>
        </is>
      </c>
      <c r="E1692" t="n">
        <v>60</v>
      </c>
      <c r="F1692" t="n">
        <v>89970</v>
      </c>
      <c r="G1692">
        <f>IF(OR(E1692="",F1692=""),"",E1692*F1692)</f>
        <v/>
      </c>
      <c r="H1692" s="41">
        <f>IFERROR(XLOOKUP(C1692,'DATA Wharton'!$A$2:$A$785,'DATA Wharton'!$C$2:$C$785),"")</f>
        <v/>
      </c>
      <c r="I1692">
        <f>IF(OR(G1692="",H1692=""),"",G1692)</f>
        <v/>
      </c>
      <c r="J1692">
        <f>IF(OR(I1692="",H1692=""),"",I1692*H1692)</f>
        <v/>
      </c>
      <c r="K1692">
        <f>IF(G1692="","Missing OEWS wage",IF(H1692="","Missing Wharton SOC","Matched"))</f>
        <v/>
      </c>
    </row>
    <row r="1693">
      <c r="A1693" t="inlineStr">
        <is>
          <t>42</t>
        </is>
      </c>
      <c r="B1693" t="inlineStr">
        <is>
          <t>Wholesale Trade</t>
        </is>
      </c>
      <c r="C1693" t="inlineStr">
        <is>
          <t>19-4012</t>
        </is>
      </c>
      <c r="D1693" t="inlineStr">
        <is>
          <t>Agricultural Technicians</t>
        </is>
      </c>
      <c r="E1693" t="n">
        <v>2640</v>
      </c>
      <c r="F1693" t="n">
        <v>59060</v>
      </c>
      <c r="G1693">
        <f>IF(OR(E1693="",F1693=""),"",E1693*F1693)</f>
        <v/>
      </c>
      <c r="H1693" s="41">
        <f>IFERROR(XLOOKUP(C1693,'DATA Wharton'!$A$2:$A$785,'DATA Wharton'!$C$2:$C$785),"")</f>
        <v/>
      </c>
      <c r="I1693">
        <f>IF(OR(G1693="",H1693=""),"",G1693)</f>
        <v/>
      </c>
      <c r="J1693">
        <f>IF(OR(I1693="",H1693=""),"",I1693*H1693)</f>
        <v/>
      </c>
      <c r="K1693">
        <f>IF(G1693="","Missing OEWS wage",IF(H1693="","Missing Wharton SOC","Matched"))</f>
        <v/>
      </c>
    </row>
    <row r="1694">
      <c r="A1694" t="inlineStr">
        <is>
          <t>42</t>
        </is>
      </c>
      <c r="B1694" t="inlineStr">
        <is>
          <t>Wholesale Trade</t>
        </is>
      </c>
      <c r="C1694" t="inlineStr">
        <is>
          <t>19-4013</t>
        </is>
      </c>
      <c r="D1694" t="inlineStr">
        <is>
          <t>Food Science Technicians</t>
        </is>
      </c>
      <c r="E1694" t="n">
        <v>820</v>
      </c>
      <c r="F1694" t="n">
        <v>63330</v>
      </c>
      <c r="G1694">
        <f>IF(OR(E1694="",F1694=""),"",E1694*F1694)</f>
        <v/>
      </c>
      <c r="H1694" s="41">
        <f>IFERROR(XLOOKUP(C1694,'DATA Wharton'!$A$2:$A$785,'DATA Wharton'!$C$2:$C$785),"")</f>
        <v/>
      </c>
      <c r="I1694">
        <f>IF(OR(G1694="",H1694=""),"",G1694)</f>
        <v/>
      </c>
      <c r="J1694">
        <f>IF(OR(I1694="",H1694=""),"",I1694*H1694)</f>
        <v/>
      </c>
      <c r="K1694">
        <f>IF(G1694="","Missing OEWS wage",IF(H1694="","Missing Wharton SOC","Matched"))</f>
        <v/>
      </c>
    </row>
    <row r="1695">
      <c r="A1695" t="inlineStr">
        <is>
          <t>42</t>
        </is>
      </c>
      <c r="B1695" t="inlineStr">
        <is>
          <t>Wholesale Trade</t>
        </is>
      </c>
      <c r="C1695" t="inlineStr">
        <is>
          <t>19-4021</t>
        </is>
      </c>
      <c r="D1695" t="inlineStr">
        <is>
          <t>Biological Technicians</t>
        </is>
      </c>
      <c r="E1695" t="n">
        <v>230</v>
      </c>
      <c r="F1695" t="n">
        <v>53310</v>
      </c>
      <c r="G1695">
        <f>IF(OR(E1695="",F1695=""),"",E1695*F1695)</f>
        <v/>
      </c>
      <c r="H1695" s="41">
        <f>IFERROR(XLOOKUP(C1695,'DATA Wharton'!$A$2:$A$785,'DATA Wharton'!$C$2:$C$785),"")</f>
        <v/>
      </c>
      <c r="I1695">
        <f>IF(OR(G1695="",H1695=""),"",G1695)</f>
        <v/>
      </c>
      <c r="J1695">
        <f>IF(OR(I1695="",H1695=""),"",I1695*H1695)</f>
        <v/>
      </c>
      <c r="K1695">
        <f>IF(G1695="","Missing OEWS wage",IF(H1695="","Missing Wharton SOC","Matched"))</f>
        <v/>
      </c>
    </row>
    <row r="1696">
      <c r="A1696" t="inlineStr">
        <is>
          <t>42</t>
        </is>
      </c>
      <c r="B1696" t="inlineStr">
        <is>
          <t>Wholesale Trade</t>
        </is>
      </c>
      <c r="C1696" t="inlineStr">
        <is>
          <t>19-4031</t>
        </is>
      </c>
      <c r="D1696" t="inlineStr">
        <is>
          <t>Chemical Technicians</t>
        </is>
      </c>
      <c r="E1696" t="n">
        <v>3650</v>
      </c>
      <c r="F1696" t="n">
        <v>66170</v>
      </c>
      <c r="G1696">
        <f>IF(OR(E1696="",F1696=""),"",E1696*F1696)</f>
        <v/>
      </c>
      <c r="H1696" s="41">
        <f>IFERROR(XLOOKUP(C1696,'DATA Wharton'!$A$2:$A$785,'DATA Wharton'!$C$2:$C$785),"")</f>
        <v/>
      </c>
      <c r="I1696">
        <f>IF(OR(G1696="",H1696=""),"",G1696)</f>
        <v/>
      </c>
      <c r="J1696">
        <f>IF(OR(I1696="",H1696=""),"",I1696*H1696)</f>
        <v/>
      </c>
      <c r="K1696">
        <f>IF(G1696="","Missing OEWS wage",IF(H1696="","Missing Wharton SOC","Matched"))</f>
        <v/>
      </c>
    </row>
    <row r="1697">
      <c r="A1697" t="inlineStr">
        <is>
          <t>42</t>
        </is>
      </c>
      <c r="B1697" t="inlineStr">
        <is>
          <t>Wholesale Trade</t>
        </is>
      </c>
      <c r="C1697" t="inlineStr">
        <is>
          <t>19-4042</t>
        </is>
      </c>
      <c r="D1697" t="inlineStr">
        <is>
          <t>Environmental Science and Protection Technicians, Including Health</t>
        </is>
      </c>
      <c r="F1697" t="n">
        <v>66260</v>
      </c>
      <c r="G1697">
        <f>IF(OR(E1697="",F1697=""),"",E1697*F1697)</f>
        <v/>
      </c>
      <c r="H1697" s="41">
        <f>IFERROR(XLOOKUP(C1697,'DATA Wharton'!$A$2:$A$785,'DATA Wharton'!$C$2:$C$785),"")</f>
        <v/>
      </c>
      <c r="I1697">
        <f>IF(OR(G1697="",H1697=""),"",G1697)</f>
        <v/>
      </c>
      <c r="J1697">
        <f>IF(OR(I1697="",H1697=""),"",I1697*H1697)</f>
        <v/>
      </c>
      <c r="K1697">
        <f>IF(G1697="","Missing OEWS wage",IF(H1697="","Missing Wharton SOC","Matched"))</f>
        <v/>
      </c>
    </row>
    <row r="1698">
      <c r="A1698" t="inlineStr">
        <is>
          <t>42</t>
        </is>
      </c>
      <c r="B1698" t="inlineStr">
        <is>
          <t>Wholesale Trade</t>
        </is>
      </c>
      <c r="C1698" t="inlineStr">
        <is>
          <t>19-4043</t>
        </is>
      </c>
      <c r="D1698" t="inlineStr">
        <is>
          <t>Geological Technicians, Except Hydrologic Technicians</t>
        </is>
      </c>
      <c r="E1698" t="n">
        <v>70</v>
      </c>
      <c r="F1698" t="n">
        <v>48530</v>
      </c>
      <c r="G1698">
        <f>IF(OR(E1698="",F1698=""),"",E1698*F1698)</f>
        <v/>
      </c>
      <c r="H1698" s="41">
        <f>IFERROR(XLOOKUP(C1698,'DATA Wharton'!$A$2:$A$785,'DATA Wharton'!$C$2:$C$785),"")</f>
        <v/>
      </c>
      <c r="I1698">
        <f>IF(OR(G1698="",H1698=""),"",G1698)</f>
        <v/>
      </c>
      <c r="J1698">
        <f>IF(OR(I1698="",H1698=""),"",I1698*H1698)</f>
        <v/>
      </c>
      <c r="K1698">
        <f>IF(G1698="","Missing OEWS wage",IF(H1698="","Missing Wharton SOC","Matched"))</f>
        <v/>
      </c>
    </row>
    <row r="1699">
      <c r="A1699" t="inlineStr">
        <is>
          <t>42</t>
        </is>
      </c>
      <c r="B1699" t="inlineStr">
        <is>
          <t>Wholesale Trade</t>
        </is>
      </c>
      <c r="C1699" t="inlineStr">
        <is>
          <t>19-4044</t>
        </is>
      </c>
      <c r="D1699" t="inlineStr">
        <is>
          <t>Hydrologic Technicians</t>
        </is>
      </c>
      <c r="F1699" t="n">
        <v>29690</v>
      </c>
      <c r="G1699">
        <f>IF(OR(E1699="",F1699=""),"",E1699*F1699)</f>
        <v/>
      </c>
      <c r="H1699" s="41">
        <f>IFERROR(XLOOKUP(C1699,'DATA Wharton'!$A$2:$A$785,'DATA Wharton'!$C$2:$C$785),"")</f>
        <v/>
      </c>
      <c r="I1699">
        <f>IF(OR(G1699="",H1699=""),"",G1699)</f>
        <v/>
      </c>
      <c r="J1699">
        <f>IF(OR(I1699="",H1699=""),"",I1699*H1699)</f>
        <v/>
      </c>
      <c r="K1699">
        <f>IF(G1699="","Missing OEWS wage",IF(H1699="","Missing Wharton SOC","Matched"))</f>
        <v/>
      </c>
    </row>
    <row r="1700">
      <c r="A1700" t="inlineStr">
        <is>
          <t>42</t>
        </is>
      </c>
      <c r="B1700" t="inlineStr">
        <is>
          <t>Wholesale Trade</t>
        </is>
      </c>
      <c r="C1700" t="inlineStr">
        <is>
          <t>19-4099</t>
        </is>
      </c>
      <c r="D1700" t="inlineStr">
        <is>
          <t>Life, Physical, and Social Science Technicians, All Other</t>
        </is>
      </c>
      <c r="E1700" t="n">
        <v>1240</v>
      </c>
      <c r="F1700" t="n">
        <v>66900</v>
      </c>
      <c r="G1700">
        <f>IF(OR(E1700="",F1700=""),"",E1700*F1700)</f>
        <v/>
      </c>
      <c r="H1700" s="41">
        <f>IFERROR(XLOOKUP(C1700,'DATA Wharton'!$A$2:$A$785,'DATA Wharton'!$C$2:$C$785),"")</f>
        <v/>
      </c>
      <c r="I1700">
        <f>IF(OR(G1700="",H1700=""),"",G1700)</f>
        <v/>
      </c>
      <c r="J1700">
        <f>IF(OR(I1700="",H1700=""),"",I1700*H1700)</f>
        <v/>
      </c>
      <c r="K1700">
        <f>IF(G1700="","Missing OEWS wage",IF(H1700="","Missing Wharton SOC","Matched"))</f>
        <v/>
      </c>
    </row>
    <row r="1701">
      <c r="A1701" t="inlineStr">
        <is>
          <t>42</t>
        </is>
      </c>
      <c r="B1701" t="inlineStr">
        <is>
          <t>Wholesale Trade</t>
        </is>
      </c>
      <c r="C1701" t="inlineStr">
        <is>
          <t>19-5011</t>
        </is>
      </c>
      <c r="D1701" t="inlineStr">
        <is>
          <t>Occupational Health and Safety Specialists</t>
        </is>
      </c>
      <c r="E1701" t="n">
        <v>4720</v>
      </c>
      <c r="F1701" t="n">
        <v>92300</v>
      </c>
      <c r="G1701">
        <f>IF(OR(E1701="",F1701=""),"",E1701*F1701)</f>
        <v/>
      </c>
      <c r="H1701" s="41">
        <f>IFERROR(XLOOKUP(C1701,'DATA Wharton'!$A$2:$A$785,'DATA Wharton'!$C$2:$C$785),"")</f>
        <v/>
      </c>
      <c r="I1701">
        <f>IF(OR(G1701="",H1701=""),"",G1701)</f>
        <v/>
      </c>
      <c r="J1701">
        <f>IF(OR(I1701="",H1701=""),"",I1701*H1701)</f>
        <v/>
      </c>
      <c r="K1701">
        <f>IF(G1701="","Missing OEWS wage",IF(H1701="","Missing Wharton SOC","Matched"))</f>
        <v/>
      </c>
    </row>
    <row r="1702">
      <c r="A1702" t="inlineStr">
        <is>
          <t>42</t>
        </is>
      </c>
      <c r="B1702" t="inlineStr">
        <is>
          <t>Wholesale Trade</t>
        </is>
      </c>
      <c r="C1702" t="inlineStr">
        <is>
          <t>19-5012</t>
        </is>
      </c>
      <c r="D1702" t="inlineStr">
        <is>
          <t>Occupational Health and Safety Technicians</t>
        </is>
      </c>
      <c r="E1702" t="n">
        <v>720</v>
      </c>
      <c r="F1702" t="n">
        <v>66140</v>
      </c>
      <c r="G1702">
        <f>IF(OR(E1702="",F1702=""),"",E1702*F1702)</f>
        <v/>
      </c>
      <c r="H1702" s="41">
        <f>IFERROR(XLOOKUP(C1702,'DATA Wharton'!$A$2:$A$785,'DATA Wharton'!$C$2:$C$785),"")</f>
        <v/>
      </c>
      <c r="I1702">
        <f>IF(OR(G1702="",H1702=""),"",G1702)</f>
        <v/>
      </c>
      <c r="J1702">
        <f>IF(OR(I1702="",H1702=""),"",I1702*H1702)</f>
        <v/>
      </c>
      <c r="K1702">
        <f>IF(G1702="","Missing OEWS wage",IF(H1702="","Missing Wharton SOC","Matched"))</f>
        <v/>
      </c>
    </row>
    <row r="1703">
      <c r="A1703" t="inlineStr">
        <is>
          <t>42</t>
        </is>
      </c>
      <c r="B1703" t="inlineStr">
        <is>
          <t>Wholesale Trade</t>
        </is>
      </c>
      <c r="C1703" t="inlineStr">
        <is>
          <t>21-1022</t>
        </is>
      </c>
      <c r="D1703" t="inlineStr">
        <is>
          <t>Healthcare Social Workers</t>
        </is>
      </c>
      <c r="F1703" t="n">
        <v>63090</v>
      </c>
      <c r="G1703">
        <f>IF(OR(E1703="",F1703=""),"",E1703*F1703)</f>
        <v/>
      </c>
      <c r="H1703" s="41">
        <f>IFERROR(XLOOKUP(C1703,'DATA Wharton'!$A$2:$A$785,'DATA Wharton'!$C$2:$C$785),"")</f>
        <v/>
      </c>
      <c r="I1703">
        <f>IF(OR(G1703="",H1703=""),"",G1703)</f>
        <v/>
      </c>
      <c r="J1703">
        <f>IF(OR(I1703="",H1703=""),"",I1703*H1703)</f>
        <v/>
      </c>
      <c r="K1703">
        <f>IF(G1703="","Missing OEWS wage",IF(H1703="","Missing Wharton SOC","Matched"))</f>
        <v/>
      </c>
    </row>
    <row r="1704">
      <c r="A1704" t="inlineStr">
        <is>
          <t>42</t>
        </is>
      </c>
      <c r="B1704" t="inlineStr">
        <is>
          <t>Wholesale Trade</t>
        </is>
      </c>
      <c r="C1704" t="inlineStr">
        <is>
          <t>21-1091</t>
        </is>
      </c>
      <c r="D1704" t="inlineStr">
        <is>
          <t>Health Education Specialists</t>
        </is>
      </c>
      <c r="E1704" t="n">
        <v>1190</v>
      </c>
      <c r="F1704" t="n">
        <v>82270</v>
      </c>
      <c r="G1704">
        <f>IF(OR(E1704="",F1704=""),"",E1704*F1704)</f>
        <v/>
      </c>
      <c r="H1704" s="41">
        <f>IFERROR(XLOOKUP(C1704,'DATA Wharton'!$A$2:$A$785,'DATA Wharton'!$C$2:$C$785),"")</f>
        <v/>
      </c>
      <c r="I1704">
        <f>IF(OR(G1704="",H1704=""),"",G1704)</f>
        <v/>
      </c>
      <c r="J1704">
        <f>IF(OR(I1704="",H1704=""),"",I1704*H1704)</f>
        <v/>
      </c>
      <c r="K1704">
        <f>IF(G1704="","Missing OEWS wage",IF(H1704="","Missing Wharton SOC","Matched"))</f>
        <v/>
      </c>
    </row>
    <row r="1705">
      <c r="A1705" t="inlineStr">
        <is>
          <t>42</t>
        </is>
      </c>
      <c r="B1705" t="inlineStr">
        <is>
          <t>Wholesale Trade</t>
        </is>
      </c>
      <c r="C1705" t="inlineStr">
        <is>
          <t>21-1099</t>
        </is>
      </c>
      <c r="D1705" t="inlineStr">
        <is>
          <t>Community and Social Service Specialists, All Other</t>
        </is>
      </c>
      <c r="F1705" t="n">
        <v>55510</v>
      </c>
      <c r="G1705">
        <f>IF(OR(E1705="",F1705=""),"",E1705*F1705)</f>
        <v/>
      </c>
      <c r="H1705" s="41">
        <f>IFERROR(XLOOKUP(C1705,'DATA Wharton'!$A$2:$A$785,'DATA Wharton'!$C$2:$C$785),"")</f>
        <v/>
      </c>
      <c r="I1705">
        <f>IF(OR(G1705="",H1705=""),"",G1705)</f>
        <v/>
      </c>
      <c r="J1705">
        <f>IF(OR(I1705="",H1705=""),"",I1705*H1705)</f>
        <v/>
      </c>
      <c r="K1705">
        <f>IF(G1705="","Missing OEWS wage",IF(H1705="","Missing Wharton SOC","Matched"))</f>
        <v/>
      </c>
    </row>
    <row r="1706">
      <c r="A1706" t="inlineStr">
        <is>
          <t>42</t>
        </is>
      </c>
      <c r="B1706" t="inlineStr">
        <is>
          <t>Wholesale Trade</t>
        </is>
      </c>
      <c r="C1706" t="inlineStr">
        <is>
          <t>23-1011</t>
        </is>
      </c>
      <c r="D1706" t="inlineStr">
        <is>
          <t>Lawyers</t>
        </is>
      </c>
      <c r="E1706" t="n">
        <v>5290</v>
      </c>
      <c r="F1706" t="n">
        <v>230950</v>
      </c>
      <c r="G1706">
        <f>IF(OR(E1706="",F1706=""),"",E1706*F1706)</f>
        <v/>
      </c>
      <c r="H1706" s="41">
        <f>IFERROR(XLOOKUP(C1706,'DATA Wharton'!$A$2:$A$785,'DATA Wharton'!$C$2:$C$785),"")</f>
        <v/>
      </c>
      <c r="I1706">
        <f>IF(OR(G1706="",H1706=""),"",G1706)</f>
        <v/>
      </c>
      <c r="J1706">
        <f>IF(OR(I1706="",H1706=""),"",I1706*H1706)</f>
        <v/>
      </c>
      <c r="K1706">
        <f>IF(G1706="","Missing OEWS wage",IF(H1706="","Missing Wharton SOC","Matched"))</f>
        <v/>
      </c>
    </row>
    <row r="1707">
      <c r="A1707" t="inlineStr">
        <is>
          <t>42</t>
        </is>
      </c>
      <c r="B1707" t="inlineStr">
        <is>
          <t>Wholesale Trade</t>
        </is>
      </c>
      <c r="C1707" t="inlineStr">
        <is>
          <t>23-1022</t>
        </is>
      </c>
      <c r="D1707" t="inlineStr">
        <is>
          <t>Arbitrators, Mediators, and Conciliators</t>
        </is>
      </c>
      <c r="E1707" t="n">
        <v>240</v>
      </c>
      <c r="F1707" t="n">
        <v>59760</v>
      </c>
      <c r="G1707">
        <f>IF(OR(E1707="",F1707=""),"",E1707*F1707)</f>
        <v/>
      </c>
      <c r="H1707" s="41">
        <f>IFERROR(XLOOKUP(C1707,'DATA Wharton'!$A$2:$A$785,'DATA Wharton'!$C$2:$C$785),"")</f>
        <v/>
      </c>
      <c r="I1707">
        <f>IF(OR(G1707="",H1707=""),"",G1707)</f>
        <v/>
      </c>
      <c r="J1707">
        <f>IF(OR(I1707="",H1707=""),"",I1707*H1707)</f>
        <v/>
      </c>
      <c r="K1707">
        <f>IF(G1707="","Missing OEWS wage",IF(H1707="","Missing Wharton SOC","Matched"))</f>
        <v/>
      </c>
    </row>
    <row r="1708">
      <c r="A1708" t="inlineStr">
        <is>
          <t>42</t>
        </is>
      </c>
      <c r="B1708" t="inlineStr">
        <is>
          <t>Wholesale Trade</t>
        </is>
      </c>
      <c r="C1708" t="inlineStr">
        <is>
          <t>23-2011</t>
        </is>
      </c>
      <c r="D1708" t="inlineStr">
        <is>
          <t>Paralegals and Legal Assistants</t>
        </is>
      </c>
      <c r="E1708" t="n">
        <v>710</v>
      </c>
      <c r="F1708" t="n">
        <v>97620</v>
      </c>
      <c r="G1708">
        <f>IF(OR(E1708="",F1708=""),"",E1708*F1708)</f>
        <v/>
      </c>
      <c r="H1708" s="41">
        <f>IFERROR(XLOOKUP(C1708,'DATA Wharton'!$A$2:$A$785,'DATA Wharton'!$C$2:$C$785),"")</f>
        <v/>
      </c>
      <c r="I1708">
        <f>IF(OR(G1708="",H1708=""),"",G1708)</f>
        <v/>
      </c>
      <c r="J1708">
        <f>IF(OR(I1708="",H1708=""),"",I1708*H1708)</f>
        <v/>
      </c>
      <c r="K1708">
        <f>IF(G1708="","Missing OEWS wage",IF(H1708="","Missing Wharton SOC","Matched"))</f>
        <v/>
      </c>
    </row>
    <row r="1709">
      <c r="A1709" t="inlineStr">
        <is>
          <t>42</t>
        </is>
      </c>
      <c r="B1709" t="inlineStr">
        <is>
          <t>Wholesale Trade</t>
        </is>
      </c>
      <c r="C1709" t="inlineStr">
        <is>
          <t>23-2093</t>
        </is>
      </c>
      <c r="D1709" t="inlineStr">
        <is>
          <t>Title Examiners, Abstractors, and Searchers</t>
        </is>
      </c>
      <c r="E1709" t="n">
        <v>530</v>
      </c>
      <c r="F1709" t="n">
        <v>48330</v>
      </c>
      <c r="G1709">
        <f>IF(OR(E1709="",F1709=""),"",E1709*F1709)</f>
        <v/>
      </c>
      <c r="H1709" s="41">
        <f>IFERROR(XLOOKUP(C1709,'DATA Wharton'!$A$2:$A$785,'DATA Wharton'!$C$2:$C$785),"")</f>
        <v/>
      </c>
      <c r="I1709">
        <f>IF(OR(G1709="",H1709=""),"",G1709)</f>
        <v/>
      </c>
      <c r="J1709">
        <f>IF(OR(I1709="",H1709=""),"",I1709*H1709)</f>
        <v/>
      </c>
      <c r="K1709">
        <f>IF(G1709="","Missing OEWS wage",IF(H1709="","Missing Wharton SOC","Matched"))</f>
        <v/>
      </c>
    </row>
    <row r="1710">
      <c r="A1710" t="inlineStr">
        <is>
          <t>42</t>
        </is>
      </c>
      <c r="B1710" t="inlineStr">
        <is>
          <t>Wholesale Trade</t>
        </is>
      </c>
      <c r="C1710" t="inlineStr">
        <is>
          <t>23-2099</t>
        </is>
      </c>
      <c r="D1710" t="inlineStr">
        <is>
          <t>Legal Support Workers, All Other</t>
        </is>
      </c>
      <c r="E1710" t="n">
        <v>190</v>
      </c>
      <c r="F1710" t="n">
        <v>80370</v>
      </c>
      <c r="G1710">
        <f>IF(OR(E1710="",F1710=""),"",E1710*F1710)</f>
        <v/>
      </c>
      <c r="H1710" s="41">
        <f>IFERROR(XLOOKUP(C1710,'DATA Wharton'!$A$2:$A$785,'DATA Wharton'!$C$2:$C$785),"")</f>
        <v/>
      </c>
      <c r="I1710">
        <f>IF(OR(G1710="",H1710=""),"",G1710)</f>
        <v/>
      </c>
      <c r="J1710">
        <f>IF(OR(I1710="",H1710=""),"",I1710*H1710)</f>
        <v/>
      </c>
      <c r="K1710">
        <f>IF(G1710="","Missing OEWS wage",IF(H1710="","Missing Wharton SOC","Matched"))</f>
        <v/>
      </c>
    </row>
    <row r="1711">
      <c r="A1711" t="inlineStr">
        <is>
          <t>42</t>
        </is>
      </c>
      <c r="B1711" t="inlineStr">
        <is>
          <t>Wholesale Trade</t>
        </is>
      </c>
      <c r="C1711" t="inlineStr">
        <is>
          <t>25-3021</t>
        </is>
      </c>
      <c r="D1711" t="inlineStr">
        <is>
          <t>Self-Enrichment Teachers</t>
        </is>
      </c>
      <c r="F1711" t="n">
        <v>55590</v>
      </c>
      <c r="G1711">
        <f>IF(OR(E1711="",F1711=""),"",E1711*F1711)</f>
        <v/>
      </c>
      <c r="H1711" s="41">
        <f>IFERROR(XLOOKUP(C1711,'DATA Wharton'!$A$2:$A$785,'DATA Wharton'!$C$2:$C$785),"")</f>
        <v/>
      </c>
      <c r="I1711">
        <f>IF(OR(G1711="",H1711=""),"",G1711)</f>
        <v/>
      </c>
      <c r="J1711">
        <f>IF(OR(I1711="",H1711=""),"",I1711*H1711)</f>
        <v/>
      </c>
      <c r="K1711">
        <f>IF(G1711="","Missing OEWS wage",IF(H1711="","Missing Wharton SOC","Matched"))</f>
        <v/>
      </c>
    </row>
    <row r="1712">
      <c r="A1712" t="inlineStr">
        <is>
          <t>42</t>
        </is>
      </c>
      <c r="B1712" t="inlineStr">
        <is>
          <t>Wholesale Trade</t>
        </is>
      </c>
      <c r="C1712" t="inlineStr">
        <is>
          <t>25-3041</t>
        </is>
      </c>
      <c r="D1712" t="inlineStr">
        <is>
          <t>Tutors</t>
        </is>
      </c>
      <c r="F1712" t="n">
        <v>46290</v>
      </c>
      <c r="G1712">
        <f>IF(OR(E1712="",F1712=""),"",E1712*F1712)</f>
        <v/>
      </c>
      <c r="H1712" s="41">
        <f>IFERROR(XLOOKUP(C1712,'DATA Wharton'!$A$2:$A$785,'DATA Wharton'!$C$2:$C$785),"")</f>
        <v/>
      </c>
      <c r="I1712">
        <f>IF(OR(G1712="",H1712=""),"",G1712)</f>
        <v/>
      </c>
      <c r="J1712">
        <f>IF(OR(I1712="",H1712=""),"",I1712*H1712)</f>
        <v/>
      </c>
      <c r="K1712">
        <f>IF(G1712="","Missing OEWS wage",IF(H1712="","Missing Wharton SOC","Matched"))</f>
        <v/>
      </c>
    </row>
    <row r="1713">
      <c r="A1713" t="inlineStr">
        <is>
          <t>42</t>
        </is>
      </c>
      <c r="B1713" t="inlineStr">
        <is>
          <t>Wholesale Trade</t>
        </is>
      </c>
      <c r="C1713" t="inlineStr">
        <is>
          <t>25-4012</t>
        </is>
      </c>
      <c r="D1713" t="inlineStr">
        <is>
          <t>Curators</t>
        </is>
      </c>
      <c r="E1713" t="n">
        <v>30</v>
      </c>
      <c r="F1713" t="n">
        <v>101890</v>
      </c>
      <c r="G1713">
        <f>IF(OR(E1713="",F1713=""),"",E1713*F1713)</f>
        <v/>
      </c>
      <c r="H1713" s="41">
        <f>IFERROR(XLOOKUP(C1713,'DATA Wharton'!$A$2:$A$785,'DATA Wharton'!$C$2:$C$785),"")</f>
        <v/>
      </c>
      <c r="I1713">
        <f>IF(OR(G1713="",H1713=""),"",G1713)</f>
        <v/>
      </c>
      <c r="J1713">
        <f>IF(OR(I1713="",H1713=""),"",I1713*H1713)</f>
        <v/>
      </c>
      <c r="K1713">
        <f>IF(G1713="","Missing OEWS wage",IF(H1713="","Missing Wharton SOC","Matched"))</f>
        <v/>
      </c>
    </row>
    <row r="1714">
      <c r="A1714" t="inlineStr">
        <is>
          <t>42</t>
        </is>
      </c>
      <c r="B1714" t="inlineStr">
        <is>
          <t>Wholesale Trade</t>
        </is>
      </c>
      <c r="C1714" t="inlineStr">
        <is>
          <t>25-4022</t>
        </is>
      </c>
      <c r="D1714" t="inlineStr">
        <is>
          <t>Librarians and Media Collections Specialists</t>
        </is>
      </c>
      <c r="E1714" t="n">
        <v>130</v>
      </c>
      <c r="F1714" t="n">
        <v>58080</v>
      </c>
      <c r="G1714">
        <f>IF(OR(E1714="",F1714=""),"",E1714*F1714)</f>
        <v/>
      </c>
      <c r="H1714" s="41">
        <f>IFERROR(XLOOKUP(C1714,'DATA Wharton'!$A$2:$A$785,'DATA Wharton'!$C$2:$C$785),"")</f>
        <v/>
      </c>
      <c r="I1714">
        <f>IF(OR(G1714="",H1714=""),"",G1714)</f>
        <v/>
      </c>
      <c r="J1714">
        <f>IF(OR(I1714="",H1714=""),"",I1714*H1714)</f>
        <v/>
      </c>
      <c r="K1714">
        <f>IF(G1714="","Missing OEWS wage",IF(H1714="","Missing Wharton SOC","Matched"))</f>
        <v/>
      </c>
    </row>
    <row r="1715">
      <c r="A1715" t="inlineStr">
        <is>
          <t>42</t>
        </is>
      </c>
      <c r="B1715" t="inlineStr">
        <is>
          <t>Wholesale Trade</t>
        </is>
      </c>
      <c r="C1715" t="inlineStr">
        <is>
          <t>25-9031</t>
        </is>
      </c>
      <c r="D1715" t="inlineStr">
        <is>
          <t>Instructional Coordinators</t>
        </is>
      </c>
      <c r="E1715" t="n">
        <v>400</v>
      </c>
      <c r="F1715" t="n">
        <v>88340</v>
      </c>
      <c r="G1715">
        <f>IF(OR(E1715="",F1715=""),"",E1715*F1715)</f>
        <v/>
      </c>
      <c r="H1715" s="41">
        <f>IFERROR(XLOOKUP(C1715,'DATA Wharton'!$A$2:$A$785,'DATA Wharton'!$C$2:$C$785),"")</f>
        <v/>
      </c>
      <c r="I1715">
        <f>IF(OR(G1715="",H1715=""),"",G1715)</f>
        <v/>
      </c>
      <c r="J1715">
        <f>IF(OR(I1715="",H1715=""),"",I1715*H1715)</f>
        <v/>
      </c>
      <c r="K1715">
        <f>IF(G1715="","Missing OEWS wage",IF(H1715="","Missing Wharton SOC","Matched"))</f>
        <v/>
      </c>
    </row>
    <row r="1716">
      <c r="A1716" t="inlineStr">
        <is>
          <t>42</t>
        </is>
      </c>
      <c r="B1716" t="inlineStr">
        <is>
          <t>Wholesale Trade</t>
        </is>
      </c>
      <c r="C1716" t="inlineStr">
        <is>
          <t>25-9099</t>
        </is>
      </c>
      <c r="D1716" t="inlineStr">
        <is>
          <t>Educational Instruction and Library Workers, All Other</t>
        </is>
      </c>
      <c r="F1716" t="n">
        <v>39950</v>
      </c>
      <c r="G1716">
        <f>IF(OR(E1716="",F1716=""),"",E1716*F1716)</f>
        <v/>
      </c>
      <c r="H1716" s="41">
        <f>IFERROR(XLOOKUP(C1716,'DATA Wharton'!$A$2:$A$785,'DATA Wharton'!$C$2:$C$785),"")</f>
        <v/>
      </c>
      <c r="I1716">
        <f>IF(OR(G1716="",H1716=""),"",G1716)</f>
        <v/>
      </c>
      <c r="J1716">
        <f>IF(OR(I1716="",H1716=""),"",I1716*H1716)</f>
        <v/>
      </c>
      <c r="K1716">
        <f>IF(G1716="","Missing OEWS wage",IF(H1716="","Missing Wharton SOC","Matched"))</f>
        <v/>
      </c>
    </row>
    <row r="1717">
      <c r="A1717" t="inlineStr">
        <is>
          <t>42</t>
        </is>
      </c>
      <c r="B1717" t="inlineStr">
        <is>
          <t>Wholesale Trade</t>
        </is>
      </c>
      <c r="C1717" t="inlineStr">
        <is>
          <t>27-1011</t>
        </is>
      </c>
      <c r="D1717" t="inlineStr">
        <is>
          <t>Art Directors</t>
        </is>
      </c>
      <c r="E1717" t="n">
        <v>2080</v>
      </c>
      <c r="F1717" t="n">
        <v>136110</v>
      </c>
      <c r="G1717">
        <f>IF(OR(E1717="",F1717=""),"",E1717*F1717)</f>
        <v/>
      </c>
      <c r="H1717" s="41">
        <f>IFERROR(XLOOKUP(C1717,'DATA Wharton'!$A$2:$A$785,'DATA Wharton'!$C$2:$C$785),"")</f>
        <v/>
      </c>
      <c r="I1717">
        <f>IF(OR(G1717="",H1717=""),"",G1717)</f>
        <v/>
      </c>
      <c r="J1717">
        <f>IF(OR(I1717="",H1717=""),"",I1717*H1717)</f>
        <v/>
      </c>
      <c r="K1717">
        <f>IF(G1717="","Missing OEWS wage",IF(H1717="","Missing Wharton SOC","Matched"))</f>
        <v/>
      </c>
    </row>
    <row r="1718">
      <c r="A1718" t="inlineStr">
        <is>
          <t>42</t>
        </is>
      </c>
      <c r="B1718" t="inlineStr">
        <is>
          <t>Wholesale Trade</t>
        </is>
      </c>
      <c r="C1718" t="inlineStr">
        <is>
          <t>27-1012</t>
        </is>
      </c>
      <c r="D1718" t="inlineStr">
        <is>
          <t>Craft Artists</t>
        </is>
      </c>
      <c r="E1718" t="n">
        <v>50</v>
      </c>
      <c r="F1718" t="n">
        <v>53020</v>
      </c>
      <c r="G1718">
        <f>IF(OR(E1718="",F1718=""),"",E1718*F1718)</f>
        <v/>
      </c>
      <c r="H1718" s="41">
        <f>IFERROR(XLOOKUP(C1718,'DATA Wharton'!$A$2:$A$785,'DATA Wharton'!$C$2:$C$785),"")</f>
        <v/>
      </c>
      <c r="I1718">
        <f>IF(OR(G1718="",H1718=""),"",G1718)</f>
        <v/>
      </c>
      <c r="J1718">
        <f>IF(OR(I1718="",H1718=""),"",I1718*H1718)</f>
        <v/>
      </c>
      <c r="K1718">
        <f>IF(G1718="","Missing OEWS wage",IF(H1718="","Missing Wharton SOC","Matched"))</f>
        <v/>
      </c>
    </row>
    <row r="1719">
      <c r="A1719" t="inlineStr">
        <is>
          <t>42</t>
        </is>
      </c>
      <c r="B1719" t="inlineStr">
        <is>
          <t>Wholesale Trade</t>
        </is>
      </c>
      <c r="C1719" t="inlineStr">
        <is>
          <t>27-1013</t>
        </is>
      </c>
      <c r="D1719" t="inlineStr">
        <is>
          <t>Fine Artists, Including Painters, Sculptors, and Illustrators</t>
        </is>
      </c>
      <c r="E1719" t="n">
        <v>440</v>
      </c>
      <c r="F1719" t="n">
        <v>46490</v>
      </c>
      <c r="G1719">
        <f>IF(OR(E1719="",F1719=""),"",E1719*F1719)</f>
        <v/>
      </c>
      <c r="H1719" s="41">
        <f>IFERROR(XLOOKUP(C1719,'DATA Wharton'!$A$2:$A$785,'DATA Wharton'!$C$2:$C$785),"")</f>
        <v/>
      </c>
      <c r="I1719">
        <f>IF(OR(G1719="",H1719=""),"",G1719)</f>
        <v/>
      </c>
      <c r="J1719">
        <f>IF(OR(I1719="",H1719=""),"",I1719*H1719)</f>
        <v/>
      </c>
      <c r="K1719">
        <f>IF(G1719="","Missing OEWS wage",IF(H1719="","Missing Wharton SOC","Matched"))</f>
        <v/>
      </c>
    </row>
    <row r="1720">
      <c r="A1720" t="inlineStr">
        <is>
          <t>42</t>
        </is>
      </c>
      <c r="B1720" t="inlineStr">
        <is>
          <t>Wholesale Trade</t>
        </is>
      </c>
      <c r="C1720" t="inlineStr">
        <is>
          <t>27-1014</t>
        </is>
      </c>
      <c r="D1720" t="inlineStr">
        <is>
          <t>Special Effects Artists and Animators</t>
        </is>
      </c>
      <c r="E1720" t="n">
        <v>310</v>
      </c>
      <c r="F1720" t="n">
        <v>79300</v>
      </c>
      <c r="G1720">
        <f>IF(OR(E1720="",F1720=""),"",E1720*F1720)</f>
        <v/>
      </c>
      <c r="H1720" s="41">
        <f>IFERROR(XLOOKUP(C1720,'DATA Wharton'!$A$2:$A$785,'DATA Wharton'!$C$2:$C$785),"")</f>
        <v/>
      </c>
      <c r="I1720">
        <f>IF(OR(G1720="",H1720=""),"",G1720)</f>
        <v/>
      </c>
      <c r="J1720">
        <f>IF(OR(I1720="",H1720=""),"",I1720*H1720)</f>
        <v/>
      </c>
      <c r="K1720">
        <f>IF(G1720="","Missing OEWS wage",IF(H1720="","Missing Wharton SOC","Matched"))</f>
        <v/>
      </c>
    </row>
    <row r="1721">
      <c r="A1721" t="inlineStr">
        <is>
          <t>42</t>
        </is>
      </c>
      <c r="B1721" t="inlineStr">
        <is>
          <t>Wholesale Trade</t>
        </is>
      </c>
      <c r="C1721" t="inlineStr">
        <is>
          <t>27-1019</t>
        </is>
      </c>
      <c r="D1721" t="inlineStr">
        <is>
          <t>Artists and Related Workers, All Other</t>
        </is>
      </c>
      <c r="E1721" t="n">
        <v>40</v>
      </c>
      <c r="F1721" t="n">
        <v>85970</v>
      </c>
      <c r="G1721">
        <f>IF(OR(E1721="",F1721=""),"",E1721*F1721)</f>
        <v/>
      </c>
      <c r="H1721" s="41">
        <f>IFERROR(XLOOKUP(C1721,'DATA Wharton'!$A$2:$A$785,'DATA Wharton'!$C$2:$C$785),"")</f>
        <v/>
      </c>
      <c r="I1721">
        <f>IF(OR(G1721="",H1721=""),"",G1721)</f>
        <v/>
      </c>
      <c r="J1721">
        <f>IF(OR(I1721="",H1721=""),"",I1721*H1721)</f>
        <v/>
      </c>
      <c r="K1721">
        <f>IF(G1721="","Missing OEWS wage",IF(H1721="","Missing Wharton SOC","Matched"))</f>
        <v/>
      </c>
    </row>
    <row r="1722">
      <c r="A1722" t="inlineStr">
        <is>
          <t>42</t>
        </is>
      </c>
      <c r="B1722" t="inlineStr">
        <is>
          <t>Wholesale Trade</t>
        </is>
      </c>
      <c r="C1722" t="inlineStr">
        <is>
          <t>27-1021</t>
        </is>
      </c>
      <c r="D1722" t="inlineStr">
        <is>
          <t>Commercial and Industrial Designers</t>
        </is>
      </c>
      <c r="E1722" t="n">
        <v>4580</v>
      </c>
      <c r="F1722" t="n">
        <v>91470</v>
      </c>
      <c r="G1722">
        <f>IF(OR(E1722="",F1722=""),"",E1722*F1722)</f>
        <v/>
      </c>
      <c r="H1722" s="41">
        <f>IFERROR(XLOOKUP(C1722,'DATA Wharton'!$A$2:$A$785,'DATA Wharton'!$C$2:$C$785),"")</f>
        <v/>
      </c>
      <c r="I1722">
        <f>IF(OR(G1722="",H1722=""),"",G1722)</f>
        <v/>
      </c>
      <c r="J1722">
        <f>IF(OR(I1722="",H1722=""),"",I1722*H1722)</f>
        <v/>
      </c>
      <c r="K1722">
        <f>IF(G1722="","Missing OEWS wage",IF(H1722="","Missing Wharton SOC","Matched"))</f>
        <v/>
      </c>
    </row>
    <row r="1723">
      <c r="A1723" t="inlineStr">
        <is>
          <t>42</t>
        </is>
      </c>
      <c r="B1723" t="inlineStr">
        <is>
          <t>Wholesale Trade</t>
        </is>
      </c>
      <c r="C1723" t="inlineStr">
        <is>
          <t>27-1022</t>
        </is>
      </c>
      <c r="D1723" t="inlineStr">
        <is>
          <t>Fashion Designers</t>
        </is>
      </c>
      <c r="E1723" t="n">
        <v>5510</v>
      </c>
      <c r="F1723" t="n">
        <v>107840</v>
      </c>
      <c r="G1723">
        <f>IF(OR(E1723="",F1723=""),"",E1723*F1723)</f>
        <v/>
      </c>
      <c r="H1723" s="41">
        <f>IFERROR(XLOOKUP(C1723,'DATA Wharton'!$A$2:$A$785,'DATA Wharton'!$C$2:$C$785),"")</f>
        <v/>
      </c>
      <c r="I1723">
        <f>IF(OR(G1723="",H1723=""),"",G1723)</f>
        <v/>
      </c>
      <c r="J1723">
        <f>IF(OR(I1723="",H1723=""),"",I1723*H1723)</f>
        <v/>
      </c>
      <c r="K1723">
        <f>IF(G1723="","Missing OEWS wage",IF(H1723="","Missing Wharton SOC","Matched"))</f>
        <v/>
      </c>
    </row>
    <row r="1724">
      <c r="A1724" t="inlineStr">
        <is>
          <t>42</t>
        </is>
      </c>
      <c r="B1724" t="inlineStr">
        <is>
          <t>Wholesale Trade</t>
        </is>
      </c>
      <c r="C1724" t="inlineStr">
        <is>
          <t>27-1023</t>
        </is>
      </c>
      <c r="D1724" t="inlineStr">
        <is>
          <t>Floral Designers</t>
        </is>
      </c>
      <c r="E1724" t="n">
        <v>1690</v>
      </c>
      <c r="F1724" t="n">
        <v>41810</v>
      </c>
      <c r="G1724">
        <f>IF(OR(E1724="",F1724=""),"",E1724*F1724)</f>
        <v/>
      </c>
      <c r="H1724" s="41">
        <f>IFERROR(XLOOKUP(C1724,'DATA Wharton'!$A$2:$A$785,'DATA Wharton'!$C$2:$C$785),"")</f>
        <v/>
      </c>
      <c r="I1724">
        <f>IF(OR(G1724="",H1724=""),"",G1724)</f>
        <v/>
      </c>
      <c r="J1724">
        <f>IF(OR(I1724="",H1724=""),"",I1724*H1724)</f>
        <v/>
      </c>
      <c r="K1724">
        <f>IF(G1724="","Missing OEWS wage",IF(H1724="","Missing Wharton SOC","Matched"))</f>
        <v/>
      </c>
    </row>
    <row r="1725">
      <c r="A1725" t="inlineStr">
        <is>
          <t>42</t>
        </is>
      </c>
      <c r="B1725" t="inlineStr">
        <is>
          <t>Wholesale Trade</t>
        </is>
      </c>
      <c r="C1725" t="inlineStr">
        <is>
          <t>27-1024</t>
        </is>
      </c>
      <c r="D1725" t="inlineStr">
        <is>
          <t>Graphic Designers</t>
        </is>
      </c>
      <c r="E1725" t="n">
        <v>15330</v>
      </c>
      <c r="F1725" t="n">
        <v>67380</v>
      </c>
      <c r="G1725">
        <f>IF(OR(E1725="",F1725=""),"",E1725*F1725)</f>
        <v/>
      </c>
      <c r="H1725" s="41">
        <f>IFERROR(XLOOKUP(C1725,'DATA Wharton'!$A$2:$A$785,'DATA Wharton'!$C$2:$C$785),"")</f>
        <v/>
      </c>
      <c r="I1725">
        <f>IF(OR(G1725="",H1725=""),"",G1725)</f>
        <v/>
      </c>
      <c r="J1725">
        <f>IF(OR(I1725="",H1725=""),"",I1725*H1725)</f>
        <v/>
      </c>
      <c r="K1725">
        <f>IF(G1725="","Missing OEWS wage",IF(H1725="","Missing Wharton SOC","Matched"))</f>
        <v/>
      </c>
    </row>
    <row r="1726">
      <c r="A1726" t="inlineStr">
        <is>
          <t>42</t>
        </is>
      </c>
      <c r="B1726" t="inlineStr">
        <is>
          <t>Wholesale Trade</t>
        </is>
      </c>
      <c r="C1726" t="inlineStr">
        <is>
          <t>27-1025</t>
        </is>
      </c>
      <c r="D1726" t="inlineStr">
        <is>
          <t>Interior Designers</t>
        </is>
      </c>
      <c r="E1726" t="n">
        <v>3100</v>
      </c>
      <c r="F1726" t="n">
        <v>75650</v>
      </c>
      <c r="G1726">
        <f>IF(OR(E1726="",F1726=""),"",E1726*F1726)</f>
        <v/>
      </c>
      <c r="H1726" s="41">
        <f>IFERROR(XLOOKUP(C1726,'DATA Wharton'!$A$2:$A$785,'DATA Wharton'!$C$2:$C$785),"")</f>
        <v/>
      </c>
      <c r="I1726">
        <f>IF(OR(G1726="",H1726=""),"",G1726)</f>
        <v/>
      </c>
      <c r="J1726">
        <f>IF(OR(I1726="",H1726=""),"",I1726*H1726)</f>
        <v/>
      </c>
      <c r="K1726">
        <f>IF(G1726="","Missing OEWS wage",IF(H1726="","Missing Wharton SOC","Matched"))</f>
        <v/>
      </c>
    </row>
    <row r="1727">
      <c r="A1727" t="inlineStr">
        <is>
          <t>42</t>
        </is>
      </c>
      <c r="B1727" t="inlineStr">
        <is>
          <t>Wholesale Trade</t>
        </is>
      </c>
      <c r="C1727" t="inlineStr">
        <is>
          <t>27-1026</t>
        </is>
      </c>
      <c r="D1727" t="inlineStr">
        <is>
          <t>Merchandise Displayers and Window Trimmers</t>
        </is>
      </c>
      <c r="E1727" t="n">
        <v>56770</v>
      </c>
      <c r="F1727" t="n">
        <v>43900</v>
      </c>
      <c r="G1727">
        <f>IF(OR(E1727="",F1727=""),"",E1727*F1727)</f>
        <v/>
      </c>
      <c r="H1727" s="41">
        <f>IFERROR(XLOOKUP(C1727,'DATA Wharton'!$A$2:$A$785,'DATA Wharton'!$C$2:$C$785),"")</f>
        <v/>
      </c>
      <c r="I1727">
        <f>IF(OR(G1727="",H1727=""),"",G1727)</f>
        <v/>
      </c>
      <c r="J1727">
        <f>IF(OR(I1727="",H1727=""),"",I1727*H1727)</f>
        <v/>
      </c>
      <c r="K1727">
        <f>IF(G1727="","Missing OEWS wage",IF(H1727="","Missing Wharton SOC","Matched"))</f>
        <v/>
      </c>
    </row>
    <row r="1728">
      <c r="A1728" t="inlineStr">
        <is>
          <t>42</t>
        </is>
      </c>
      <c r="B1728" t="inlineStr">
        <is>
          <t>Wholesale Trade</t>
        </is>
      </c>
      <c r="C1728" t="inlineStr">
        <is>
          <t>27-1029</t>
        </is>
      </c>
      <c r="D1728" t="inlineStr">
        <is>
          <t>Designers, All Other</t>
        </is>
      </c>
      <c r="E1728" t="n">
        <v>960</v>
      </c>
      <c r="F1728" t="n">
        <v>85940</v>
      </c>
      <c r="G1728">
        <f>IF(OR(E1728="",F1728=""),"",E1728*F1728)</f>
        <v/>
      </c>
      <c r="H1728" s="41">
        <f>IFERROR(XLOOKUP(C1728,'DATA Wharton'!$A$2:$A$785,'DATA Wharton'!$C$2:$C$785),"")</f>
        <v/>
      </c>
      <c r="I1728">
        <f>IF(OR(G1728="",H1728=""),"",G1728)</f>
        <v/>
      </c>
      <c r="J1728">
        <f>IF(OR(I1728="",H1728=""),"",I1728*H1728)</f>
        <v/>
      </c>
      <c r="K1728">
        <f>IF(G1728="","Missing OEWS wage",IF(H1728="","Missing Wharton SOC","Matched"))</f>
        <v/>
      </c>
    </row>
    <row r="1729">
      <c r="A1729" t="inlineStr">
        <is>
          <t>42</t>
        </is>
      </c>
      <c r="B1729" t="inlineStr">
        <is>
          <t>Wholesale Trade</t>
        </is>
      </c>
      <c r="C1729" t="inlineStr">
        <is>
          <t>27-2012</t>
        </is>
      </c>
      <c r="D1729" t="inlineStr">
        <is>
          <t>Producers and Directors</t>
        </is>
      </c>
      <c r="E1729" t="n">
        <v>530</v>
      </c>
      <c r="F1729" t="n">
        <v>115500</v>
      </c>
      <c r="G1729">
        <f>IF(OR(E1729="",F1729=""),"",E1729*F1729)</f>
        <v/>
      </c>
      <c r="H1729" s="41">
        <f>IFERROR(XLOOKUP(C1729,'DATA Wharton'!$A$2:$A$785,'DATA Wharton'!$C$2:$C$785),"")</f>
        <v/>
      </c>
      <c r="I1729">
        <f>IF(OR(G1729="",H1729=""),"",G1729)</f>
        <v/>
      </c>
      <c r="J1729">
        <f>IF(OR(I1729="",H1729=""),"",I1729*H1729)</f>
        <v/>
      </c>
      <c r="K1729">
        <f>IF(G1729="","Missing OEWS wage",IF(H1729="","Missing Wharton SOC","Matched"))</f>
        <v/>
      </c>
    </row>
    <row r="1730">
      <c r="A1730" t="inlineStr">
        <is>
          <t>42</t>
        </is>
      </c>
      <c r="B1730" t="inlineStr">
        <is>
          <t>Wholesale Trade</t>
        </is>
      </c>
      <c r="C1730" t="inlineStr">
        <is>
          <t>27-3031</t>
        </is>
      </c>
      <c r="D1730" t="inlineStr">
        <is>
          <t>Public Relations Specialists</t>
        </is>
      </c>
      <c r="E1730" t="n">
        <v>5580</v>
      </c>
      <c r="F1730" t="n">
        <v>96310</v>
      </c>
      <c r="G1730">
        <f>IF(OR(E1730="",F1730=""),"",E1730*F1730)</f>
        <v/>
      </c>
      <c r="H1730" s="41">
        <f>IFERROR(XLOOKUP(C1730,'DATA Wharton'!$A$2:$A$785,'DATA Wharton'!$C$2:$C$785),"")</f>
        <v/>
      </c>
      <c r="I1730">
        <f>IF(OR(G1730="",H1730=""),"",G1730)</f>
        <v/>
      </c>
      <c r="J1730">
        <f>IF(OR(I1730="",H1730=""),"",I1730*H1730)</f>
        <v/>
      </c>
      <c r="K1730">
        <f>IF(G1730="","Missing OEWS wage",IF(H1730="","Missing Wharton SOC","Matched"))</f>
        <v/>
      </c>
    </row>
    <row r="1731">
      <c r="A1731" t="inlineStr">
        <is>
          <t>42</t>
        </is>
      </c>
      <c r="B1731" t="inlineStr">
        <is>
          <t>Wholesale Trade</t>
        </is>
      </c>
      <c r="C1731" t="inlineStr">
        <is>
          <t>27-3041</t>
        </is>
      </c>
      <c r="D1731" t="inlineStr">
        <is>
          <t>Editors</t>
        </is>
      </c>
      <c r="E1731" t="n">
        <v>970</v>
      </c>
      <c r="F1731" t="n">
        <v>83370</v>
      </c>
      <c r="G1731">
        <f>IF(OR(E1731="",F1731=""),"",E1731*F1731)</f>
        <v/>
      </c>
      <c r="H1731" s="41">
        <f>IFERROR(XLOOKUP(C1731,'DATA Wharton'!$A$2:$A$785,'DATA Wharton'!$C$2:$C$785),"")</f>
        <v/>
      </c>
      <c r="I1731">
        <f>IF(OR(G1731="",H1731=""),"",G1731)</f>
        <v/>
      </c>
      <c r="J1731">
        <f>IF(OR(I1731="",H1731=""),"",I1731*H1731)</f>
        <v/>
      </c>
      <c r="K1731">
        <f>IF(G1731="","Missing OEWS wage",IF(H1731="","Missing Wharton SOC","Matched"))</f>
        <v/>
      </c>
    </row>
    <row r="1732">
      <c r="A1732" t="inlineStr">
        <is>
          <t>42</t>
        </is>
      </c>
      <c r="B1732" t="inlineStr">
        <is>
          <t>Wholesale Trade</t>
        </is>
      </c>
      <c r="C1732" t="inlineStr">
        <is>
          <t>27-3042</t>
        </is>
      </c>
      <c r="D1732" t="inlineStr">
        <is>
          <t>Technical Writers</t>
        </is>
      </c>
      <c r="E1732" t="n">
        <v>1950</v>
      </c>
      <c r="F1732" t="n">
        <v>99300</v>
      </c>
      <c r="G1732">
        <f>IF(OR(E1732="",F1732=""),"",E1732*F1732)</f>
        <v/>
      </c>
      <c r="H1732" s="41">
        <f>IFERROR(XLOOKUP(C1732,'DATA Wharton'!$A$2:$A$785,'DATA Wharton'!$C$2:$C$785),"")</f>
        <v/>
      </c>
      <c r="I1732">
        <f>IF(OR(G1732="",H1732=""),"",G1732)</f>
        <v/>
      </c>
      <c r="J1732">
        <f>IF(OR(I1732="",H1732=""),"",I1732*H1732)</f>
        <v/>
      </c>
      <c r="K1732">
        <f>IF(G1732="","Missing OEWS wage",IF(H1732="","Missing Wharton SOC","Matched"))</f>
        <v/>
      </c>
    </row>
    <row r="1733">
      <c r="A1733" t="inlineStr">
        <is>
          <t>42</t>
        </is>
      </c>
      <c r="B1733" t="inlineStr">
        <is>
          <t>Wholesale Trade</t>
        </is>
      </c>
      <c r="C1733" t="inlineStr">
        <is>
          <t>27-3043</t>
        </is>
      </c>
      <c r="D1733" t="inlineStr">
        <is>
          <t>Writers and Authors</t>
        </is>
      </c>
      <c r="E1733" t="n">
        <v>1250</v>
      </c>
      <c r="F1733" t="n">
        <v>82400</v>
      </c>
      <c r="G1733">
        <f>IF(OR(E1733="",F1733=""),"",E1733*F1733)</f>
        <v/>
      </c>
      <c r="H1733" s="41">
        <f>IFERROR(XLOOKUP(C1733,'DATA Wharton'!$A$2:$A$785,'DATA Wharton'!$C$2:$C$785),"")</f>
        <v/>
      </c>
      <c r="I1733">
        <f>IF(OR(G1733="",H1733=""),"",G1733)</f>
        <v/>
      </c>
      <c r="J1733">
        <f>IF(OR(I1733="",H1733=""),"",I1733*H1733)</f>
        <v/>
      </c>
      <c r="K1733">
        <f>IF(G1733="","Missing OEWS wage",IF(H1733="","Missing Wharton SOC","Matched"))</f>
        <v/>
      </c>
    </row>
    <row r="1734">
      <c r="A1734" t="inlineStr">
        <is>
          <t>42</t>
        </is>
      </c>
      <c r="B1734" t="inlineStr">
        <is>
          <t>Wholesale Trade</t>
        </is>
      </c>
      <c r="C1734" t="inlineStr">
        <is>
          <t>27-3099</t>
        </is>
      </c>
      <c r="D1734" t="inlineStr">
        <is>
          <t>Media and Communication Workers, All Other</t>
        </is>
      </c>
      <c r="E1734" t="n">
        <v>60</v>
      </c>
      <c r="F1734" t="n">
        <v>61560</v>
      </c>
      <c r="G1734">
        <f>IF(OR(E1734="",F1734=""),"",E1734*F1734)</f>
        <v/>
      </c>
      <c r="H1734" s="41">
        <f>IFERROR(XLOOKUP(C1734,'DATA Wharton'!$A$2:$A$785,'DATA Wharton'!$C$2:$C$785),"")</f>
        <v/>
      </c>
      <c r="I1734">
        <f>IF(OR(G1734="",H1734=""),"",G1734)</f>
        <v/>
      </c>
      <c r="J1734">
        <f>IF(OR(I1734="",H1734=""),"",I1734*H1734)</f>
        <v/>
      </c>
      <c r="K1734">
        <f>IF(G1734="","Missing OEWS wage",IF(H1734="","Missing Wharton SOC","Matched"))</f>
        <v/>
      </c>
    </row>
    <row r="1735">
      <c r="A1735" t="inlineStr">
        <is>
          <t>42</t>
        </is>
      </c>
      <c r="B1735" t="inlineStr">
        <is>
          <t>Wholesale Trade</t>
        </is>
      </c>
      <c r="C1735" t="inlineStr">
        <is>
          <t>27-4011</t>
        </is>
      </c>
      <c r="D1735" t="inlineStr">
        <is>
          <t>Audio and Video Technicians</t>
        </is>
      </c>
      <c r="E1735" t="n">
        <v>630</v>
      </c>
      <c r="F1735" t="n">
        <v>62340</v>
      </c>
      <c r="G1735">
        <f>IF(OR(E1735="",F1735=""),"",E1735*F1735)</f>
        <v/>
      </c>
      <c r="H1735" s="41">
        <f>IFERROR(XLOOKUP(C1735,'DATA Wharton'!$A$2:$A$785,'DATA Wharton'!$C$2:$C$785),"")</f>
        <v/>
      </c>
      <c r="I1735">
        <f>IF(OR(G1735="",H1735=""),"",G1735)</f>
        <v/>
      </c>
      <c r="J1735">
        <f>IF(OR(I1735="",H1735=""),"",I1735*H1735)</f>
        <v/>
      </c>
      <c r="K1735">
        <f>IF(G1735="","Missing OEWS wage",IF(H1735="","Missing Wharton SOC","Matched"))</f>
        <v/>
      </c>
    </row>
    <row r="1736">
      <c r="A1736" t="inlineStr">
        <is>
          <t>42</t>
        </is>
      </c>
      <c r="B1736" t="inlineStr">
        <is>
          <t>Wholesale Trade</t>
        </is>
      </c>
      <c r="C1736" t="inlineStr">
        <is>
          <t>27-4012</t>
        </is>
      </c>
      <c r="D1736" t="inlineStr">
        <is>
          <t>Broadcast Technicians</t>
        </is>
      </c>
      <c r="E1736" t="n">
        <v>50</v>
      </c>
      <c r="F1736" t="n">
        <v>75930</v>
      </c>
      <c r="G1736">
        <f>IF(OR(E1736="",F1736=""),"",E1736*F1736)</f>
        <v/>
      </c>
      <c r="H1736" s="41">
        <f>IFERROR(XLOOKUP(C1736,'DATA Wharton'!$A$2:$A$785,'DATA Wharton'!$C$2:$C$785),"")</f>
        <v/>
      </c>
      <c r="I1736">
        <f>IF(OR(G1736="",H1736=""),"",G1736)</f>
        <v/>
      </c>
      <c r="J1736">
        <f>IF(OR(I1736="",H1736=""),"",I1736*H1736)</f>
        <v/>
      </c>
      <c r="K1736">
        <f>IF(G1736="","Missing OEWS wage",IF(H1736="","Missing Wharton SOC","Matched"))</f>
        <v/>
      </c>
    </row>
    <row r="1737">
      <c r="A1737" t="inlineStr">
        <is>
          <t>42</t>
        </is>
      </c>
      <c r="B1737" t="inlineStr">
        <is>
          <t>Wholesale Trade</t>
        </is>
      </c>
      <c r="C1737" t="inlineStr">
        <is>
          <t>27-4014</t>
        </is>
      </c>
      <c r="D1737" t="inlineStr">
        <is>
          <t>Sound Engineering Technicians</t>
        </is>
      </c>
      <c r="E1737" t="n">
        <v>90</v>
      </c>
      <c r="F1737" t="n">
        <v>71600</v>
      </c>
      <c r="G1737">
        <f>IF(OR(E1737="",F1737=""),"",E1737*F1737)</f>
        <v/>
      </c>
      <c r="H1737" s="41">
        <f>IFERROR(XLOOKUP(C1737,'DATA Wharton'!$A$2:$A$785,'DATA Wharton'!$C$2:$C$785),"")</f>
        <v/>
      </c>
      <c r="I1737">
        <f>IF(OR(G1737="",H1737=""),"",G1737)</f>
        <v/>
      </c>
      <c r="J1737">
        <f>IF(OR(I1737="",H1737=""),"",I1737*H1737)</f>
        <v/>
      </c>
      <c r="K1737">
        <f>IF(G1737="","Missing OEWS wage",IF(H1737="","Missing Wharton SOC","Matched"))</f>
        <v/>
      </c>
    </row>
    <row r="1738">
      <c r="A1738" t="inlineStr">
        <is>
          <t>42</t>
        </is>
      </c>
      <c r="B1738" t="inlineStr">
        <is>
          <t>Wholesale Trade</t>
        </is>
      </c>
      <c r="C1738" t="inlineStr">
        <is>
          <t>27-4015</t>
        </is>
      </c>
      <c r="D1738" t="inlineStr">
        <is>
          <t>Lighting Technicians</t>
        </is>
      </c>
      <c r="E1738" t="n">
        <v>110</v>
      </c>
      <c r="F1738" t="n">
        <v>67000</v>
      </c>
      <c r="G1738">
        <f>IF(OR(E1738="",F1738=""),"",E1738*F1738)</f>
        <v/>
      </c>
      <c r="H1738" s="41">
        <f>IFERROR(XLOOKUP(C1738,'DATA Wharton'!$A$2:$A$785,'DATA Wharton'!$C$2:$C$785),"")</f>
        <v/>
      </c>
      <c r="I1738">
        <f>IF(OR(G1738="",H1738=""),"",G1738)</f>
        <v/>
      </c>
      <c r="J1738">
        <f>IF(OR(I1738="",H1738=""),"",I1738*H1738)</f>
        <v/>
      </c>
      <c r="K1738">
        <f>IF(G1738="","Missing OEWS wage",IF(H1738="","Missing Wharton SOC","Matched"))</f>
        <v/>
      </c>
    </row>
    <row r="1739">
      <c r="A1739" t="inlineStr">
        <is>
          <t>42</t>
        </is>
      </c>
      <c r="B1739" t="inlineStr">
        <is>
          <t>Wholesale Trade</t>
        </is>
      </c>
      <c r="C1739" t="inlineStr">
        <is>
          <t>27-4021</t>
        </is>
      </c>
      <c r="D1739" t="inlineStr">
        <is>
          <t>Photographers</t>
        </is>
      </c>
      <c r="E1739" t="n">
        <v>1520</v>
      </c>
      <c r="F1739" t="n">
        <v>58160</v>
      </c>
      <c r="G1739">
        <f>IF(OR(E1739="",F1739=""),"",E1739*F1739)</f>
        <v/>
      </c>
      <c r="H1739" s="41">
        <f>IFERROR(XLOOKUP(C1739,'DATA Wharton'!$A$2:$A$785,'DATA Wharton'!$C$2:$C$785),"")</f>
        <v/>
      </c>
      <c r="I1739">
        <f>IF(OR(G1739="",H1739=""),"",G1739)</f>
        <v/>
      </c>
      <c r="J1739">
        <f>IF(OR(I1739="",H1739=""),"",I1739*H1739)</f>
        <v/>
      </c>
      <c r="K1739">
        <f>IF(G1739="","Missing OEWS wage",IF(H1739="","Missing Wharton SOC","Matched"))</f>
        <v/>
      </c>
    </row>
    <row r="1740">
      <c r="A1740" t="inlineStr">
        <is>
          <t>42</t>
        </is>
      </c>
      <c r="B1740" t="inlineStr">
        <is>
          <t>Wholesale Trade</t>
        </is>
      </c>
      <c r="C1740" t="inlineStr">
        <is>
          <t>27-4031</t>
        </is>
      </c>
      <c r="D1740" t="inlineStr">
        <is>
          <t>Camera Operators, Television, Video, and Film</t>
        </is>
      </c>
      <c r="E1740" t="n">
        <v>270</v>
      </c>
      <c r="F1740" t="n">
        <v>74500</v>
      </c>
      <c r="G1740">
        <f>IF(OR(E1740="",F1740=""),"",E1740*F1740)</f>
        <v/>
      </c>
      <c r="H1740" s="41">
        <f>IFERROR(XLOOKUP(C1740,'DATA Wharton'!$A$2:$A$785,'DATA Wharton'!$C$2:$C$785),"")</f>
        <v/>
      </c>
      <c r="I1740">
        <f>IF(OR(G1740="",H1740=""),"",G1740)</f>
        <v/>
      </c>
      <c r="J1740">
        <f>IF(OR(I1740="",H1740=""),"",I1740*H1740)</f>
        <v/>
      </c>
      <c r="K1740">
        <f>IF(G1740="","Missing OEWS wage",IF(H1740="","Missing Wharton SOC","Matched"))</f>
        <v/>
      </c>
    </row>
    <row r="1741">
      <c r="A1741" t="inlineStr">
        <is>
          <t>42</t>
        </is>
      </c>
      <c r="B1741" t="inlineStr">
        <is>
          <t>Wholesale Trade</t>
        </is>
      </c>
      <c r="C1741" t="inlineStr">
        <is>
          <t>27-4032</t>
        </is>
      </c>
      <c r="D1741" t="inlineStr">
        <is>
          <t>Film and Video Editors</t>
        </is>
      </c>
      <c r="E1741" t="n">
        <v>450</v>
      </c>
      <c r="F1741" t="n">
        <v>78430</v>
      </c>
      <c r="G1741">
        <f>IF(OR(E1741="",F1741=""),"",E1741*F1741)</f>
        <v/>
      </c>
      <c r="H1741" s="41">
        <f>IFERROR(XLOOKUP(C1741,'DATA Wharton'!$A$2:$A$785,'DATA Wharton'!$C$2:$C$785),"")</f>
        <v/>
      </c>
      <c r="I1741">
        <f>IF(OR(G1741="",H1741=""),"",G1741)</f>
        <v/>
      </c>
      <c r="J1741">
        <f>IF(OR(I1741="",H1741=""),"",I1741*H1741)</f>
        <v/>
      </c>
      <c r="K1741">
        <f>IF(G1741="","Missing OEWS wage",IF(H1741="","Missing Wharton SOC","Matched"))</f>
        <v/>
      </c>
    </row>
    <row r="1742">
      <c r="A1742" t="inlineStr">
        <is>
          <t>42</t>
        </is>
      </c>
      <c r="B1742" t="inlineStr">
        <is>
          <t>Wholesale Trade</t>
        </is>
      </c>
      <c r="C1742" t="inlineStr">
        <is>
          <t>29-1031</t>
        </is>
      </c>
      <c r="D1742" t="inlineStr">
        <is>
          <t>Dietitians and Nutritionists</t>
        </is>
      </c>
      <c r="E1742" t="n">
        <v>90</v>
      </c>
      <c r="F1742" t="n">
        <v>83340</v>
      </c>
      <c r="G1742">
        <f>IF(OR(E1742="",F1742=""),"",E1742*F1742)</f>
        <v/>
      </c>
      <c r="H1742" s="41">
        <f>IFERROR(XLOOKUP(C1742,'DATA Wharton'!$A$2:$A$785,'DATA Wharton'!$C$2:$C$785),"")</f>
        <v/>
      </c>
      <c r="I1742">
        <f>IF(OR(G1742="",H1742=""),"",G1742)</f>
        <v/>
      </c>
      <c r="J1742">
        <f>IF(OR(I1742="",H1742=""),"",I1742*H1742)</f>
        <v/>
      </c>
      <c r="K1742">
        <f>IF(G1742="","Missing OEWS wage",IF(H1742="","Missing Wharton SOC","Matched"))</f>
        <v/>
      </c>
    </row>
    <row r="1743">
      <c r="A1743" t="inlineStr">
        <is>
          <t>42</t>
        </is>
      </c>
      <c r="B1743" t="inlineStr">
        <is>
          <t>Wholesale Trade</t>
        </is>
      </c>
      <c r="C1743" t="inlineStr">
        <is>
          <t>29-1051</t>
        </is>
      </c>
      <c r="D1743" t="inlineStr">
        <is>
          <t>Pharmacists</t>
        </is>
      </c>
      <c r="E1743" t="n">
        <v>6510</v>
      </c>
      <c r="F1743" t="n">
        <v>139370</v>
      </c>
      <c r="G1743">
        <f>IF(OR(E1743="",F1743=""),"",E1743*F1743)</f>
        <v/>
      </c>
      <c r="H1743" s="41">
        <f>IFERROR(XLOOKUP(C1743,'DATA Wharton'!$A$2:$A$785,'DATA Wharton'!$C$2:$C$785),"")</f>
        <v/>
      </c>
      <c r="I1743">
        <f>IF(OR(G1743="",H1743=""),"",G1743)</f>
        <v/>
      </c>
      <c r="J1743">
        <f>IF(OR(I1743="",H1743=""),"",I1743*H1743)</f>
        <v/>
      </c>
      <c r="K1743">
        <f>IF(G1743="","Missing OEWS wage",IF(H1743="","Missing Wharton SOC","Matched"))</f>
        <v/>
      </c>
    </row>
    <row r="1744">
      <c r="A1744" t="inlineStr">
        <is>
          <t>42</t>
        </is>
      </c>
      <c r="B1744" t="inlineStr">
        <is>
          <t>Wholesale Trade</t>
        </is>
      </c>
      <c r="C1744" t="inlineStr">
        <is>
          <t>29-1124</t>
        </is>
      </c>
      <c r="D1744" t="inlineStr">
        <is>
          <t>Radiation Therapists</t>
        </is>
      </c>
      <c r="F1744" t="n">
        <v>129840</v>
      </c>
      <c r="G1744">
        <f>IF(OR(E1744="",F1744=""),"",E1744*F1744)</f>
        <v/>
      </c>
      <c r="H1744" s="41">
        <f>IFERROR(XLOOKUP(C1744,'DATA Wharton'!$A$2:$A$785,'DATA Wharton'!$C$2:$C$785),"")</f>
        <v/>
      </c>
      <c r="I1744">
        <f>IF(OR(G1744="",H1744=""),"",G1744)</f>
        <v/>
      </c>
      <c r="J1744">
        <f>IF(OR(I1744="",H1744=""),"",I1744*H1744)</f>
        <v/>
      </c>
      <c r="K1744">
        <f>IF(G1744="","Missing OEWS wage",IF(H1744="","Missing Wharton SOC","Matched"))</f>
        <v/>
      </c>
    </row>
    <row r="1745">
      <c r="A1745" t="inlineStr">
        <is>
          <t>42</t>
        </is>
      </c>
      <c r="B1745" t="inlineStr">
        <is>
          <t>Wholesale Trade</t>
        </is>
      </c>
      <c r="C1745" t="inlineStr">
        <is>
          <t>29-1126</t>
        </is>
      </c>
      <c r="D1745" t="inlineStr">
        <is>
          <t>Respiratory Therapists</t>
        </is>
      </c>
      <c r="E1745" t="n">
        <v>1930</v>
      </c>
      <c r="F1745" t="n">
        <v>74960</v>
      </c>
      <c r="G1745">
        <f>IF(OR(E1745="",F1745=""),"",E1745*F1745)</f>
        <v/>
      </c>
      <c r="H1745" s="41">
        <f>IFERROR(XLOOKUP(C1745,'DATA Wharton'!$A$2:$A$785,'DATA Wharton'!$C$2:$C$785),"")</f>
        <v/>
      </c>
      <c r="I1745">
        <f>IF(OR(G1745="",H1745=""),"",G1745)</f>
        <v/>
      </c>
      <c r="J1745">
        <f>IF(OR(I1745="",H1745=""),"",I1745*H1745)</f>
        <v/>
      </c>
      <c r="K1745">
        <f>IF(G1745="","Missing OEWS wage",IF(H1745="","Missing Wharton SOC","Matched"))</f>
        <v/>
      </c>
    </row>
    <row r="1746">
      <c r="A1746" t="inlineStr">
        <is>
          <t>42</t>
        </is>
      </c>
      <c r="B1746" t="inlineStr">
        <is>
          <t>Wholesale Trade</t>
        </is>
      </c>
      <c r="C1746" t="inlineStr">
        <is>
          <t>29-1131</t>
        </is>
      </c>
      <c r="D1746" t="inlineStr">
        <is>
          <t>Veterinarians</t>
        </is>
      </c>
      <c r="E1746" t="n">
        <v>490</v>
      </c>
      <c r="F1746" t="n">
        <v>141840</v>
      </c>
      <c r="G1746">
        <f>IF(OR(E1746="",F1746=""),"",E1746*F1746)</f>
        <v/>
      </c>
      <c r="H1746" s="41">
        <f>IFERROR(XLOOKUP(C1746,'DATA Wharton'!$A$2:$A$785,'DATA Wharton'!$C$2:$C$785),"")</f>
        <v/>
      </c>
      <c r="I1746">
        <f>IF(OR(G1746="",H1746=""),"",G1746)</f>
        <v/>
      </c>
      <c r="J1746">
        <f>IF(OR(I1746="",H1746=""),"",I1746*H1746)</f>
        <v/>
      </c>
      <c r="K1746">
        <f>IF(G1746="","Missing OEWS wage",IF(H1746="","Missing Wharton SOC","Matched"))</f>
        <v/>
      </c>
    </row>
    <row r="1747">
      <c r="A1747" t="inlineStr">
        <is>
          <t>42</t>
        </is>
      </c>
      <c r="B1747" t="inlineStr">
        <is>
          <t>Wholesale Trade</t>
        </is>
      </c>
      <c r="C1747" t="inlineStr">
        <is>
          <t>29-1141</t>
        </is>
      </c>
      <c r="D1747" t="inlineStr">
        <is>
          <t>Registered Nurses</t>
        </is>
      </c>
      <c r="E1747" t="n">
        <v>1560</v>
      </c>
      <c r="F1747" t="n">
        <v>98900</v>
      </c>
      <c r="G1747">
        <f>IF(OR(E1747="",F1747=""),"",E1747*F1747)</f>
        <v/>
      </c>
      <c r="H1747" s="41">
        <f>IFERROR(XLOOKUP(C1747,'DATA Wharton'!$A$2:$A$785,'DATA Wharton'!$C$2:$C$785),"")</f>
        <v/>
      </c>
      <c r="I1747">
        <f>IF(OR(G1747="",H1747=""),"",G1747)</f>
        <v/>
      </c>
      <c r="J1747">
        <f>IF(OR(I1747="",H1747=""),"",I1747*H1747)</f>
        <v/>
      </c>
      <c r="K1747">
        <f>IF(G1747="","Missing OEWS wage",IF(H1747="","Missing Wharton SOC","Matched"))</f>
        <v/>
      </c>
    </row>
    <row r="1748">
      <c r="A1748" t="inlineStr">
        <is>
          <t>42</t>
        </is>
      </c>
      <c r="B1748" t="inlineStr">
        <is>
          <t>Wholesale Trade</t>
        </is>
      </c>
      <c r="C1748" t="inlineStr">
        <is>
          <t>29-1171</t>
        </is>
      </c>
      <c r="D1748" t="inlineStr">
        <is>
          <t>Nurse Practitioners</t>
        </is>
      </c>
      <c r="E1748" t="n">
        <v>110</v>
      </c>
      <c r="F1748" t="n">
        <v>99040</v>
      </c>
      <c r="G1748">
        <f>IF(OR(E1748="",F1748=""),"",E1748*F1748)</f>
        <v/>
      </c>
      <c r="H1748" s="41">
        <f>IFERROR(XLOOKUP(C1748,'DATA Wharton'!$A$2:$A$785,'DATA Wharton'!$C$2:$C$785),"")</f>
        <v/>
      </c>
      <c r="I1748">
        <f>IF(OR(G1748="",H1748=""),"",G1748)</f>
        <v/>
      </c>
      <c r="J1748">
        <f>IF(OR(I1748="",H1748=""),"",I1748*H1748)</f>
        <v/>
      </c>
      <c r="K1748">
        <f>IF(G1748="","Missing OEWS wage",IF(H1748="","Missing Wharton SOC","Matched"))</f>
        <v/>
      </c>
    </row>
    <row r="1749">
      <c r="A1749" t="inlineStr">
        <is>
          <t>42</t>
        </is>
      </c>
      <c r="B1749" t="inlineStr">
        <is>
          <t>Wholesale Trade</t>
        </is>
      </c>
      <c r="C1749" t="inlineStr">
        <is>
          <t>29-1181</t>
        </is>
      </c>
      <c r="D1749" t="inlineStr">
        <is>
          <t>Audiologists</t>
        </is>
      </c>
      <c r="F1749" t="n">
        <v>98650</v>
      </c>
      <c r="G1749">
        <f>IF(OR(E1749="",F1749=""),"",E1749*F1749)</f>
        <v/>
      </c>
      <c r="H1749" s="41">
        <f>IFERROR(XLOOKUP(C1749,'DATA Wharton'!$A$2:$A$785,'DATA Wharton'!$C$2:$C$785),"")</f>
        <v/>
      </c>
      <c r="I1749">
        <f>IF(OR(G1749="",H1749=""),"",G1749)</f>
        <v/>
      </c>
      <c r="J1749">
        <f>IF(OR(I1749="",H1749=""),"",I1749*H1749)</f>
        <v/>
      </c>
      <c r="K1749">
        <f>IF(G1749="","Missing OEWS wage",IF(H1749="","Missing Wharton SOC","Matched"))</f>
        <v/>
      </c>
    </row>
    <row r="1750">
      <c r="A1750" t="inlineStr">
        <is>
          <t>42</t>
        </is>
      </c>
      <c r="B1750" t="inlineStr">
        <is>
          <t>Wholesale Trade</t>
        </is>
      </c>
      <c r="C1750" t="inlineStr">
        <is>
          <t>29-1217</t>
        </is>
      </c>
      <c r="D1750" t="inlineStr">
        <is>
          <t>Neurologists</t>
        </is>
      </c>
      <c r="E1750" t="n">
        <v>40</v>
      </c>
      <c r="G1750">
        <f>IF(OR(E1750="",F1750=""),"",E1750*F1750)</f>
        <v/>
      </c>
      <c r="H1750" s="41">
        <f>IFERROR(XLOOKUP(C1750,'DATA Wharton'!$A$2:$A$785,'DATA Wharton'!$C$2:$C$785),"")</f>
        <v/>
      </c>
      <c r="I1750">
        <f>IF(OR(G1750="",H1750=""),"",G1750)</f>
        <v/>
      </c>
      <c r="J1750">
        <f>IF(OR(I1750="",H1750=""),"",I1750*H1750)</f>
        <v/>
      </c>
      <c r="K1750">
        <f>IF(G1750="","Missing OEWS wage",IF(H1750="","Missing Wharton SOC","Matched"))</f>
        <v/>
      </c>
    </row>
    <row r="1751">
      <c r="A1751" t="inlineStr">
        <is>
          <t>42</t>
        </is>
      </c>
      <c r="B1751" t="inlineStr">
        <is>
          <t>Wholesale Trade</t>
        </is>
      </c>
      <c r="C1751" t="inlineStr">
        <is>
          <t>29-1222</t>
        </is>
      </c>
      <c r="D1751" t="inlineStr">
        <is>
          <t>Physicians, Pathologists</t>
        </is>
      </c>
      <c r="E1751" t="n">
        <v>40</v>
      </c>
      <c r="F1751" t="n">
        <v>321970</v>
      </c>
      <c r="G1751">
        <f>IF(OR(E1751="",F1751=""),"",E1751*F1751)</f>
        <v/>
      </c>
      <c r="H1751" s="41">
        <f>IFERROR(XLOOKUP(C1751,'DATA Wharton'!$A$2:$A$785,'DATA Wharton'!$C$2:$C$785),"")</f>
        <v/>
      </c>
      <c r="I1751">
        <f>IF(OR(G1751="",H1751=""),"",G1751)</f>
        <v/>
      </c>
      <c r="J1751">
        <f>IF(OR(I1751="",H1751=""),"",I1751*H1751)</f>
        <v/>
      </c>
      <c r="K1751">
        <f>IF(G1751="","Missing OEWS wage",IF(H1751="","Missing Wharton SOC","Matched"))</f>
        <v/>
      </c>
    </row>
    <row r="1752">
      <c r="A1752" t="inlineStr">
        <is>
          <t>42</t>
        </is>
      </c>
      <c r="B1752" t="inlineStr">
        <is>
          <t>Wholesale Trade</t>
        </is>
      </c>
      <c r="C1752" t="inlineStr">
        <is>
          <t>29-1229</t>
        </is>
      </c>
      <c r="D1752" t="inlineStr">
        <is>
          <t>Physicians, All Other</t>
        </is>
      </c>
      <c r="E1752" t="n">
        <v>230</v>
      </c>
      <c r="F1752" t="n">
        <v>234510</v>
      </c>
      <c r="G1752">
        <f>IF(OR(E1752="",F1752=""),"",E1752*F1752)</f>
        <v/>
      </c>
      <c r="H1752" s="41">
        <f>IFERROR(XLOOKUP(C1752,'DATA Wharton'!$A$2:$A$785,'DATA Wharton'!$C$2:$C$785),"")</f>
        <v/>
      </c>
      <c r="I1752">
        <f>IF(OR(G1752="",H1752=""),"",G1752)</f>
        <v/>
      </c>
      <c r="J1752">
        <f>IF(OR(I1752="",H1752=""),"",I1752*H1752)</f>
        <v/>
      </c>
      <c r="K1752">
        <f>IF(G1752="","Missing OEWS wage",IF(H1752="","Missing Wharton SOC","Matched"))</f>
        <v/>
      </c>
    </row>
    <row r="1753">
      <c r="A1753" t="inlineStr">
        <is>
          <t>42</t>
        </is>
      </c>
      <c r="B1753" t="inlineStr">
        <is>
          <t>Wholesale Trade</t>
        </is>
      </c>
      <c r="C1753" t="inlineStr">
        <is>
          <t>29-2010</t>
        </is>
      </c>
      <c r="D1753" t="inlineStr">
        <is>
          <t>Clinical Laboratory Technologists and Technicians</t>
        </is>
      </c>
      <c r="E1753" t="n">
        <v>310</v>
      </c>
      <c r="F1753" t="n">
        <v>89410</v>
      </c>
      <c r="G1753">
        <f>IF(OR(E1753="",F1753=""),"",E1753*F1753)</f>
        <v/>
      </c>
      <c r="H1753" s="41">
        <f>IFERROR(XLOOKUP(C1753,'DATA Wharton'!$A$2:$A$785,'DATA Wharton'!$C$2:$C$785),"")</f>
        <v/>
      </c>
      <c r="I1753">
        <f>IF(OR(G1753="",H1753=""),"",G1753)</f>
        <v/>
      </c>
      <c r="J1753">
        <f>IF(OR(I1753="",H1753=""),"",I1753*H1753)</f>
        <v/>
      </c>
      <c r="K1753">
        <f>IF(G1753="","Missing OEWS wage",IF(H1753="","Missing Wharton SOC","Matched"))</f>
        <v/>
      </c>
    </row>
    <row r="1754">
      <c r="A1754" t="inlineStr">
        <is>
          <t>42</t>
        </is>
      </c>
      <c r="B1754" t="inlineStr">
        <is>
          <t>Wholesale Trade</t>
        </is>
      </c>
      <c r="C1754" t="inlineStr">
        <is>
          <t>29-2031</t>
        </is>
      </c>
      <c r="D1754" t="inlineStr">
        <is>
          <t>Cardiovascular Technologists and Technicians</t>
        </is>
      </c>
      <c r="E1754" t="n">
        <v>170</v>
      </c>
      <c r="F1754" t="n">
        <v>84860</v>
      </c>
      <c r="G1754">
        <f>IF(OR(E1754="",F1754=""),"",E1754*F1754)</f>
        <v/>
      </c>
      <c r="H1754" s="41">
        <f>IFERROR(XLOOKUP(C1754,'DATA Wharton'!$A$2:$A$785,'DATA Wharton'!$C$2:$C$785),"")</f>
        <v/>
      </c>
      <c r="I1754">
        <f>IF(OR(G1754="",H1754=""),"",G1754)</f>
        <v/>
      </c>
      <c r="J1754">
        <f>IF(OR(I1754="",H1754=""),"",I1754*H1754)</f>
        <v/>
      </c>
      <c r="K1754">
        <f>IF(G1754="","Missing OEWS wage",IF(H1754="","Missing Wharton SOC","Matched"))</f>
        <v/>
      </c>
    </row>
    <row r="1755">
      <c r="A1755" t="inlineStr">
        <is>
          <t>42</t>
        </is>
      </c>
      <c r="B1755" t="inlineStr">
        <is>
          <t>Wholesale Trade</t>
        </is>
      </c>
      <c r="C1755" t="inlineStr">
        <is>
          <t>29-2034</t>
        </is>
      </c>
      <c r="D1755" t="inlineStr">
        <is>
          <t>Radiologic Technologists and Technicians</t>
        </is>
      </c>
      <c r="F1755" t="n">
        <v>96470</v>
      </c>
      <c r="G1755">
        <f>IF(OR(E1755="",F1755=""),"",E1755*F1755)</f>
        <v/>
      </c>
      <c r="H1755" s="41">
        <f>IFERROR(XLOOKUP(C1755,'DATA Wharton'!$A$2:$A$785,'DATA Wharton'!$C$2:$C$785),"")</f>
        <v/>
      </c>
      <c r="I1755">
        <f>IF(OR(G1755="",H1755=""),"",G1755)</f>
        <v/>
      </c>
      <c r="J1755">
        <f>IF(OR(I1755="",H1755=""),"",I1755*H1755)</f>
        <v/>
      </c>
      <c r="K1755">
        <f>IF(G1755="","Missing OEWS wage",IF(H1755="","Missing Wharton SOC","Matched"))</f>
        <v/>
      </c>
    </row>
    <row r="1756">
      <c r="A1756" t="inlineStr">
        <is>
          <t>42</t>
        </is>
      </c>
      <c r="B1756" t="inlineStr">
        <is>
          <t>Wholesale Trade</t>
        </is>
      </c>
      <c r="C1756" t="inlineStr">
        <is>
          <t>29-2052</t>
        </is>
      </c>
      <c r="D1756" t="inlineStr">
        <is>
          <t>Pharmacy Technicians</t>
        </is>
      </c>
      <c r="E1756" t="n">
        <v>9080</v>
      </c>
      <c r="F1756" t="n">
        <v>46640</v>
      </c>
      <c r="G1756">
        <f>IF(OR(E1756="",F1756=""),"",E1756*F1756)</f>
        <v/>
      </c>
      <c r="H1756" s="41">
        <f>IFERROR(XLOOKUP(C1756,'DATA Wharton'!$A$2:$A$785,'DATA Wharton'!$C$2:$C$785),"")</f>
        <v/>
      </c>
      <c r="I1756">
        <f>IF(OR(G1756="",H1756=""),"",G1756)</f>
        <v/>
      </c>
      <c r="J1756">
        <f>IF(OR(I1756="",H1756=""),"",I1756*H1756)</f>
        <v/>
      </c>
      <c r="K1756">
        <f>IF(G1756="","Missing OEWS wage",IF(H1756="","Missing Wharton SOC","Matched"))</f>
        <v/>
      </c>
    </row>
    <row r="1757">
      <c r="A1757" t="inlineStr">
        <is>
          <t>42</t>
        </is>
      </c>
      <c r="B1757" t="inlineStr">
        <is>
          <t>Wholesale Trade</t>
        </is>
      </c>
      <c r="C1757" t="inlineStr">
        <is>
          <t>29-2056</t>
        </is>
      </c>
      <c r="D1757" t="inlineStr">
        <is>
          <t>Veterinary Technologists and Technicians</t>
        </is>
      </c>
      <c r="F1757" t="n">
        <v>77200</v>
      </c>
      <c r="G1757">
        <f>IF(OR(E1757="",F1757=""),"",E1757*F1757)</f>
        <v/>
      </c>
      <c r="H1757" s="41">
        <f>IFERROR(XLOOKUP(C1757,'DATA Wharton'!$A$2:$A$785,'DATA Wharton'!$C$2:$C$785),"")</f>
        <v/>
      </c>
      <c r="I1757">
        <f>IF(OR(G1757="",H1757=""),"",G1757)</f>
        <v/>
      </c>
      <c r="J1757">
        <f>IF(OR(I1757="",H1757=""),"",I1757*H1757)</f>
        <v/>
      </c>
      <c r="K1757">
        <f>IF(G1757="","Missing OEWS wage",IF(H1757="","Missing Wharton SOC","Matched"))</f>
        <v/>
      </c>
    </row>
    <row r="1758">
      <c r="A1758" t="inlineStr">
        <is>
          <t>42</t>
        </is>
      </c>
      <c r="B1758" t="inlineStr">
        <is>
          <t>Wholesale Trade</t>
        </is>
      </c>
      <c r="C1758" t="inlineStr">
        <is>
          <t>29-2061</t>
        </is>
      </c>
      <c r="D1758" t="inlineStr">
        <is>
          <t>Licensed Practical and Licensed Vocational Nurses</t>
        </is>
      </c>
      <c r="E1758" t="n">
        <v>150</v>
      </c>
      <c r="F1758" t="n">
        <v>52030</v>
      </c>
      <c r="G1758">
        <f>IF(OR(E1758="",F1758=""),"",E1758*F1758)</f>
        <v/>
      </c>
      <c r="H1758" s="41">
        <f>IFERROR(XLOOKUP(C1758,'DATA Wharton'!$A$2:$A$785,'DATA Wharton'!$C$2:$C$785),"")</f>
        <v/>
      </c>
      <c r="I1758">
        <f>IF(OR(G1758="",H1758=""),"",G1758)</f>
        <v/>
      </c>
      <c r="J1758">
        <f>IF(OR(I1758="",H1758=""),"",I1758*H1758)</f>
        <v/>
      </c>
      <c r="K1758">
        <f>IF(G1758="","Missing OEWS wage",IF(H1758="","Missing Wharton SOC","Matched"))</f>
        <v/>
      </c>
    </row>
    <row r="1759">
      <c r="A1759" t="inlineStr">
        <is>
          <t>42</t>
        </is>
      </c>
      <c r="B1759" t="inlineStr">
        <is>
          <t>Wholesale Trade</t>
        </is>
      </c>
      <c r="C1759" t="inlineStr">
        <is>
          <t>29-2072</t>
        </is>
      </c>
      <c r="D1759" t="inlineStr">
        <is>
          <t>Medical Records Specialists</t>
        </is>
      </c>
      <c r="E1759" t="n">
        <v>780</v>
      </c>
      <c r="F1759" t="n">
        <v>51400</v>
      </c>
      <c r="G1759">
        <f>IF(OR(E1759="",F1759=""),"",E1759*F1759)</f>
        <v/>
      </c>
      <c r="H1759" s="41">
        <f>IFERROR(XLOOKUP(C1759,'DATA Wharton'!$A$2:$A$785,'DATA Wharton'!$C$2:$C$785),"")</f>
        <v/>
      </c>
      <c r="I1759">
        <f>IF(OR(G1759="",H1759=""),"",G1759)</f>
        <v/>
      </c>
      <c r="J1759">
        <f>IF(OR(I1759="",H1759=""),"",I1759*H1759)</f>
        <v/>
      </c>
      <c r="K1759">
        <f>IF(G1759="","Missing OEWS wage",IF(H1759="","Missing Wharton SOC","Matched"))</f>
        <v/>
      </c>
    </row>
    <row r="1760">
      <c r="A1760" t="inlineStr">
        <is>
          <t>42</t>
        </is>
      </c>
      <c r="B1760" t="inlineStr">
        <is>
          <t>Wholesale Trade</t>
        </is>
      </c>
      <c r="C1760" t="inlineStr">
        <is>
          <t>29-2081</t>
        </is>
      </c>
      <c r="D1760" t="inlineStr">
        <is>
          <t>Opticians, Dispensing</t>
        </is>
      </c>
      <c r="E1760" t="n">
        <v>270</v>
      </c>
      <c r="F1760" t="n">
        <v>52140</v>
      </c>
      <c r="G1760">
        <f>IF(OR(E1760="",F1760=""),"",E1760*F1760)</f>
        <v/>
      </c>
      <c r="H1760" s="41">
        <f>IFERROR(XLOOKUP(C1760,'DATA Wharton'!$A$2:$A$785,'DATA Wharton'!$C$2:$C$785),"")</f>
        <v/>
      </c>
      <c r="I1760">
        <f>IF(OR(G1760="",H1760=""),"",G1760)</f>
        <v/>
      </c>
      <c r="J1760">
        <f>IF(OR(I1760="",H1760=""),"",I1760*H1760)</f>
        <v/>
      </c>
      <c r="K1760">
        <f>IF(G1760="","Missing OEWS wage",IF(H1760="","Missing Wharton SOC","Matched"))</f>
        <v/>
      </c>
    </row>
    <row r="1761">
      <c r="A1761" t="inlineStr">
        <is>
          <t>42</t>
        </is>
      </c>
      <c r="B1761" t="inlineStr">
        <is>
          <t>Wholesale Trade</t>
        </is>
      </c>
      <c r="C1761" t="inlineStr">
        <is>
          <t>29-2091</t>
        </is>
      </c>
      <c r="D1761" t="inlineStr">
        <is>
          <t>Orthotists and Prosthetists</t>
        </is>
      </c>
      <c r="E1761" t="n">
        <v>300</v>
      </c>
      <c r="F1761" t="n">
        <v>78840</v>
      </c>
      <c r="G1761">
        <f>IF(OR(E1761="",F1761=""),"",E1761*F1761)</f>
        <v/>
      </c>
      <c r="H1761" s="41">
        <f>IFERROR(XLOOKUP(C1761,'DATA Wharton'!$A$2:$A$785,'DATA Wharton'!$C$2:$C$785),"")</f>
        <v/>
      </c>
      <c r="I1761">
        <f>IF(OR(G1761="",H1761=""),"",G1761)</f>
        <v/>
      </c>
      <c r="J1761">
        <f>IF(OR(I1761="",H1761=""),"",I1761*H1761)</f>
        <v/>
      </c>
      <c r="K1761">
        <f>IF(G1761="","Missing OEWS wage",IF(H1761="","Missing Wharton SOC","Matched"))</f>
        <v/>
      </c>
    </row>
    <row r="1762">
      <c r="A1762" t="inlineStr">
        <is>
          <t>42</t>
        </is>
      </c>
      <c r="B1762" t="inlineStr">
        <is>
          <t>Wholesale Trade</t>
        </is>
      </c>
      <c r="C1762" t="inlineStr">
        <is>
          <t>29-2099</t>
        </is>
      </c>
      <c r="D1762" t="inlineStr">
        <is>
          <t>Health Technologists and Technicians, All Other</t>
        </is>
      </c>
      <c r="E1762" t="n">
        <v>590</v>
      </c>
      <c r="F1762" t="n">
        <v>70300</v>
      </c>
      <c r="G1762">
        <f>IF(OR(E1762="",F1762=""),"",E1762*F1762)</f>
        <v/>
      </c>
      <c r="H1762" s="41">
        <f>IFERROR(XLOOKUP(C1762,'DATA Wharton'!$A$2:$A$785,'DATA Wharton'!$C$2:$C$785),"")</f>
        <v/>
      </c>
      <c r="I1762">
        <f>IF(OR(G1762="",H1762=""),"",G1762)</f>
        <v/>
      </c>
      <c r="J1762">
        <f>IF(OR(I1762="",H1762=""),"",I1762*H1762)</f>
        <v/>
      </c>
      <c r="K1762">
        <f>IF(G1762="","Missing OEWS wage",IF(H1762="","Missing Wharton SOC","Matched"))</f>
        <v/>
      </c>
    </row>
    <row r="1763">
      <c r="A1763" t="inlineStr">
        <is>
          <t>42</t>
        </is>
      </c>
      <c r="B1763" t="inlineStr">
        <is>
          <t>Wholesale Trade</t>
        </is>
      </c>
      <c r="C1763" t="inlineStr">
        <is>
          <t>29-9021</t>
        </is>
      </c>
      <c r="D1763" t="inlineStr">
        <is>
          <t>Health Information Technologists and Medical Registrars</t>
        </is>
      </c>
      <c r="E1763" t="n">
        <v>60</v>
      </c>
      <c r="F1763" t="n">
        <v>63870</v>
      </c>
      <c r="G1763">
        <f>IF(OR(E1763="",F1763=""),"",E1763*F1763)</f>
        <v/>
      </c>
      <c r="H1763" s="41">
        <f>IFERROR(XLOOKUP(C1763,'DATA Wharton'!$A$2:$A$785,'DATA Wharton'!$C$2:$C$785),"")</f>
        <v/>
      </c>
      <c r="I1763">
        <f>IF(OR(G1763="",H1763=""),"",G1763)</f>
        <v/>
      </c>
      <c r="J1763">
        <f>IF(OR(I1763="",H1763=""),"",I1763*H1763)</f>
        <v/>
      </c>
      <c r="K1763">
        <f>IF(G1763="","Missing OEWS wage",IF(H1763="","Missing Wharton SOC","Matched"))</f>
        <v/>
      </c>
    </row>
    <row r="1764">
      <c r="A1764" t="inlineStr">
        <is>
          <t>42</t>
        </is>
      </c>
      <c r="B1764" t="inlineStr">
        <is>
          <t>Wholesale Trade</t>
        </is>
      </c>
      <c r="C1764" t="inlineStr">
        <is>
          <t>29-9099</t>
        </is>
      </c>
      <c r="D1764" t="inlineStr">
        <is>
          <t>Healthcare Practitioners and Technical Workers, All Other</t>
        </is>
      </c>
      <c r="E1764" t="n">
        <v>370</v>
      </c>
      <c r="F1764" t="n">
        <v>89650</v>
      </c>
      <c r="G1764">
        <f>IF(OR(E1764="",F1764=""),"",E1764*F1764)</f>
        <v/>
      </c>
      <c r="H1764" s="41">
        <f>IFERROR(XLOOKUP(C1764,'DATA Wharton'!$A$2:$A$785,'DATA Wharton'!$C$2:$C$785),"")</f>
        <v/>
      </c>
      <c r="I1764">
        <f>IF(OR(G1764="",H1764=""),"",G1764)</f>
        <v/>
      </c>
      <c r="J1764">
        <f>IF(OR(I1764="",H1764=""),"",I1764*H1764)</f>
        <v/>
      </c>
      <c r="K1764">
        <f>IF(G1764="","Missing OEWS wage",IF(H1764="","Missing Wharton SOC","Matched"))</f>
        <v/>
      </c>
    </row>
    <row r="1765">
      <c r="A1765" t="inlineStr">
        <is>
          <t>42</t>
        </is>
      </c>
      <c r="B1765" t="inlineStr">
        <is>
          <t>Wholesale Trade</t>
        </is>
      </c>
      <c r="C1765" t="inlineStr">
        <is>
          <t>31-1120</t>
        </is>
      </c>
      <c r="D1765" t="inlineStr">
        <is>
          <t>Home Health and Personal Care Aides</t>
        </is>
      </c>
      <c r="E1765" t="n">
        <v>60</v>
      </c>
      <c r="F1765" t="n">
        <v>38980</v>
      </c>
      <c r="G1765">
        <f>IF(OR(E1765="",F1765=""),"",E1765*F1765)</f>
        <v/>
      </c>
      <c r="H1765" s="41">
        <f>IFERROR(XLOOKUP(C1765,'DATA Wharton'!$A$2:$A$785,'DATA Wharton'!$C$2:$C$785),"")</f>
        <v/>
      </c>
      <c r="I1765">
        <f>IF(OR(G1765="",H1765=""),"",G1765)</f>
        <v/>
      </c>
      <c r="J1765">
        <f>IF(OR(I1765="",H1765=""),"",I1765*H1765)</f>
        <v/>
      </c>
      <c r="K1765">
        <f>IF(G1765="","Missing OEWS wage",IF(H1765="","Missing Wharton SOC","Matched"))</f>
        <v/>
      </c>
    </row>
    <row r="1766">
      <c r="A1766" t="inlineStr">
        <is>
          <t>42</t>
        </is>
      </c>
      <c r="B1766" t="inlineStr">
        <is>
          <t>Wholesale Trade</t>
        </is>
      </c>
      <c r="C1766" t="inlineStr">
        <is>
          <t>31-1131</t>
        </is>
      </c>
      <c r="D1766" t="inlineStr">
        <is>
          <t>Nursing Assistants</t>
        </is>
      </c>
      <c r="F1766" t="n">
        <v>49310</v>
      </c>
      <c r="G1766">
        <f>IF(OR(E1766="",F1766=""),"",E1766*F1766)</f>
        <v/>
      </c>
      <c r="H1766" s="41">
        <f>IFERROR(XLOOKUP(C1766,'DATA Wharton'!$A$2:$A$785,'DATA Wharton'!$C$2:$C$785),"")</f>
        <v/>
      </c>
      <c r="I1766">
        <f>IF(OR(G1766="",H1766=""),"",G1766)</f>
        <v/>
      </c>
      <c r="J1766">
        <f>IF(OR(I1766="",H1766=""),"",I1766*H1766)</f>
        <v/>
      </c>
      <c r="K1766">
        <f>IF(G1766="","Missing OEWS wage",IF(H1766="","Missing Wharton SOC","Matched"))</f>
        <v/>
      </c>
    </row>
    <row r="1767">
      <c r="A1767" t="inlineStr">
        <is>
          <t>42</t>
        </is>
      </c>
      <c r="B1767" t="inlineStr">
        <is>
          <t>Wholesale Trade</t>
        </is>
      </c>
      <c r="C1767" t="inlineStr">
        <is>
          <t>31-9092</t>
        </is>
      </c>
      <c r="D1767" t="inlineStr">
        <is>
          <t>Medical Assistants</t>
        </is>
      </c>
      <c r="E1767" t="n">
        <v>260</v>
      </c>
      <c r="F1767" t="n">
        <v>47610</v>
      </c>
      <c r="G1767">
        <f>IF(OR(E1767="",F1767=""),"",E1767*F1767)</f>
        <v/>
      </c>
      <c r="H1767" s="41">
        <f>IFERROR(XLOOKUP(C1767,'DATA Wharton'!$A$2:$A$785,'DATA Wharton'!$C$2:$C$785),"")</f>
        <v/>
      </c>
      <c r="I1767">
        <f>IF(OR(G1767="",H1767=""),"",G1767)</f>
        <v/>
      </c>
      <c r="J1767">
        <f>IF(OR(I1767="",H1767=""),"",I1767*H1767)</f>
        <v/>
      </c>
      <c r="K1767">
        <f>IF(G1767="","Missing OEWS wage",IF(H1767="","Missing Wharton SOC","Matched"))</f>
        <v/>
      </c>
    </row>
    <row r="1768">
      <c r="A1768" t="inlineStr">
        <is>
          <t>42</t>
        </is>
      </c>
      <c r="B1768" t="inlineStr">
        <is>
          <t>Wholesale Trade</t>
        </is>
      </c>
      <c r="C1768" t="inlineStr">
        <is>
          <t>31-9093</t>
        </is>
      </c>
      <c r="D1768" t="inlineStr">
        <is>
          <t>Medical Equipment Preparers</t>
        </is>
      </c>
      <c r="E1768" t="n">
        <v>640</v>
      </c>
      <c r="F1768" t="n">
        <v>47050</v>
      </c>
      <c r="G1768">
        <f>IF(OR(E1768="",F1768=""),"",E1768*F1768)</f>
        <v/>
      </c>
      <c r="H1768" s="41">
        <f>IFERROR(XLOOKUP(C1768,'DATA Wharton'!$A$2:$A$785,'DATA Wharton'!$C$2:$C$785),"")</f>
        <v/>
      </c>
      <c r="I1768">
        <f>IF(OR(G1768="",H1768=""),"",G1768)</f>
        <v/>
      </c>
      <c r="J1768">
        <f>IF(OR(I1768="",H1768=""),"",I1768*H1768)</f>
        <v/>
      </c>
      <c r="K1768">
        <f>IF(G1768="","Missing OEWS wage",IF(H1768="","Missing Wharton SOC","Matched"))</f>
        <v/>
      </c>
    </row>
    <row r="1769">
      <c r="A1769" t="inlineStr">
        <is>
          <t>42</t>
        </is>
      </c>
      <c r="B1769" t="inlineStr">
        <is>
          <t>Wholesale Trade</t>
        </is>
      </c>
      <c r="C1769" t="inlineStr">
        <is>
          <t>31-9095</t>
        </is>
      </c>
      <c r="D1769" t="inlineStr">
        <is>
          <t>Pharmacy Aides</t>
        </is>
      </c>
      <c r="E1769" t="n">
        <v>1290</v>
      </c>
      <c r="F1769" t="n">
        <v>45320</v>
      </c>
      <c r="G1769">
        <f>IF(OR(E1769="",F1769=""),"",E1769*F1769)</f>
        <v/>
      </c>
      <c r="H1769" s="41">
        <f>IFERROR(XLOOKUP(C1769,'DATA Wharton'!$A$2:$A$785,'DATA Wharton'!$C$2:$C$785),"")</f>
        <v/>
      </c>
      <c r="I1769">
        <f>IF(OR(G1769="",H1769=""),"",G1769)</f>
        <v/>
      </c>
      <c r="J1769">
        <f>IF(OR(I1769="",H1769=""),"",I1769*H1769)</f>
        <v/>
      </c>
      <c r="K1769">
        <f>IF(G1769="","Missing OEWS wage",IF(H1769="","Missing Wharton SOC","Matched"))</f>
        <v/>
      </c>
    </row>
    <row r="1770">
      <c r="A1770" t="inlineStr">
        <is>
          <t>42</t>
        </is>
      </c>
      <c r="B1770" t="inlineStr">
        <is>
          <t>Wholesale Trade</t>
        </is>
      </c>
      <c r="C1770" t="inlineStr">
        <is>
          <t>31-9097</t>
        </is>
      </c>
      <c r="D1770" t="inlineStr">
        <is>
          <t>Phlebotomists</t>
        </is>
      </c>
      <c r="F1770" t="n">
        <v>39030</v>
      </c>
      <c r="G1770">
        <f>IF(OR(E1770="",F1770=""),"",E1770*F1770)</f>
        <v/>
      </c>
      <c r="H1770" s="41">
        <f>IFERROR(XLOOKUP(C1770,'DATA Wharton'!$A$2:$A$785,'DATA Wharton'!$C$2:$C$785),"")</f>
        <v/>
      </c>
      <c r="I1770">
        <f>IF(OR(G1770="",H1770=""),"",G1770)</f>
        <v/>
      </c>
      <c r="J1770">
        <f>IF(OR(I1770="",H1770=""),"",I1770*H1770)</f>
        <v/>
      </c>
      <c r="K1770">
        <f>IF(G1770="","Missing OEWS wage",IF(H1770="","Missing Wharton SOC","Matched"))</f>
        <v/>
      </c>
    </row>
    <row r="1771">
      <c r="A1771" t="inlineStr">
        <is>
          <t>42</t>
        </is>
      </c>
      <c r="B1771" t="inlineStr">
        <is>
          <t>Wholesale Trade</t>
        </is>
      </c>
      <c r="C1771" t="inlineStr">
        <is>
          <t>31-9099</t>
        </is>
      </c>
      <c r="D1771" t="inlineStr">
        <is>
          <t>Healthcare Support Workers, All Other</t>
        </is>
      </c>
      <c r="E1771" t="n">
        <v>90</v>
      </c>
      <c r="F1771" t="n">
        <v>57340</v>
      </c>
      <c r="G1771">
        <f>IF(OR(E1771="",F1771=""),"",E1771*F1771)</f>
        <v/>
      </c>
      <c r="H1771" s="41">
        <f>IFERROR(XLOOKUP(C1771,'DATA Wharton'!$A$2:$A$785,'DATA Wharton'!$C$2:$C$785),"")</f>
        <v/>
      </c>
      <c r="I1771">
        <f>IF(OR(G1771="",H1771=""),"",G1771)</f>
        <v/>
      </c>
      <c r="J1771">
        <f>IF(OR(I1771="",H1771=""),"",I1771*H1771)</f>
        <v/>
      </c>
      <c r="K1771">
        <f>IF(G1771="","Missing OEWS wage",IF(H1771="","Missing Wharton SOC","Matched"))</f>
        <v/>
      </c>
    </row>
    <row r="1772">
      <c r="A1772" t="inlineStr">
        <is>
          <t>42</t>
        </is>
      </c>
      <c r="B1772" t="inlineStr">
        <is>
          <t>Wholesale Trade</t>
        </is>
      </c>
      <c r="C1772" t="inlineStr">
        <is>
          <t>33-1091</t>
        </is>
      </c>
      <c r="D1772" t="inlineStr">
        <is>
          <t>First-Line Supervisors of Security Workers</t>
        </is>
      </c>
      <c r="E1772" t="n">
        <v>160</v>
      </c>
      <c r="F1772" t="n">
        <v>75250</v>
      </c>
      <c r="G1772">
        <f>IF(OR(E1772="",F1772=""),"",E1772*F1772)</f>
        <v/>
      </c>
      <c r="H1772" s="41">
        <f>IFERROR(XLOOKUP(C1772,'DATA Wharton'!$A$2:$A$785,'DATA Wharton'!$C$2:$C$785),"")</f>
        <v/>
      </c>
      <c r="I1772">
        <f>IF(OR(G1772="",H1772=""),"",G1772)</f>
        <v/>
      </c>
      <c r="J1772">
        <f>IF(OR(I1772="",H1772=""),"",I1772*H1772)</f>
        <v/>
      </c>
      <c r="K1772">
        <f>IF(G1772="","Missing OEWS wage",IF(H1772="","Missing Wharton SOC","Matched"))</f>
        <v/>
      </c>
    </row>
    <row r="1773">
      <c r="A1773" t="inlineStr">
        <is>
          <t>42</t>
        </is>
      </c>
      <c r="B1773" t="inlineStr">
        <is>
          <t>Wholesale Trade</t>
        </is>
      </c>
      <c r="C1773" t="inlineStr">
        <is>
          <t>33-9021</t>
        </is>
      </c>
      <c r="D1773" t="inlineStr">
        <is>
          <t>Private Detectives and Investigators</t>
        </is>
      </c>
      <c r="E1773" t="n">
        <v>30</v>
      </c>
      <c r="F1773" t="n">
        <v>102700</v>
      </c>
      <c r="G1773">
        <f>IF(OR(E1773="",F1773=""),"",E1773*F1773)</f>
        <v/>
      </c>
      <c r="H1773" s="41">
        <f>IFERROR(XLOOKUP(C1773,'DATA Wharton'!$A$2:$A$785,'DATA Wharton'!$C$2:$C$785),"")</f>
        <v/>
      </c>
      <c r="I1773">
        <f>IF(OR(G1773="",H1773=""),"",G1773)</f>
        <v/>
      </c>
      <c r="J1773">
        <f>IF(OR(I1773="",H1773=""),"",I1773*H1773)</f>
        <v/>
      </c>
      <c r="K1773">
        <f>IF(G1773="","Missing OEWS wage",IF(H1773="","Missing Wharton SOC","Matched"))</f>
        <v/>
      </c>
    </row>
    <row r="1774">
      <c r="A1774" t="inlineStr">
        <is>
          <t>42</t>
        </is>
      </c>
      <c r="B1774" t="inlineStr">
        <is>
          <t>Wholesale Trade</t>
        </is>
      </c>
      <c r="C1774" t="inlineStr">
        <is>
          <t>33-9032</t>
        </is>
      </c>
      <c r="D1774" t="inlineStr">
        <is>
          <t>Security Guards</t>
        </is>
      </c>
      <c r="E1774" t="n">
        <v>3270</v>
      </c>
      <c r="F1774" t="n">
        <v>42960</v>
      </c>
      <c r="G1774">
        <f>IF(OR(E1774="",F1774=""),"",E1774*F1774)</f>
        <v/>
      </c>
      <c r="H1774" s="41">
        <f>IFERROR(XLOOKUP(C1774,'DATA Wharton'!$A$2:$A$785,'DATA Wharton'!$C$2:$C$785),"")</f>
        <v/>
      </c>
      <c r="I1774">
        <f>IF(OR(G1774="",H1774=""),"",G1774)</f>
        <v/>
      </c>
      <c r="J1774">
        <f>IF(OR(I1774="",H1774=""),"",I1774*H1774)</f>
        <v/>
      </c>
      <c r="K1774">
        <f>IF(G1774="","Missing OEWS wage",IF(H1774="","Missing Wharton SOC","Matched"))</f>
        <v/>
      </c>
    </row>
    <row r="1775">
      <c r="A1775" t="inlineStr">
        <is>
          <t>42</t>
        </is>
      </c>
      <c r="B1775" t="inlineStr">
        <is>
          <t>Wholesale Trade</t>
        </is>
      </c>
      <c r="C1775" t="inlineStr">
        <is>
          <t>33-9091</t>
        </is>
      </c>
      <c r="D1775" t="inlineStr">
        <is>
          <t>Crossing Guards and Flaggers</t>
        </is>
      </c>
      <c r="F1775" t="n">
        <v>69970</v>
      </c>
      <c r="G1775">
        <f>IF(OR(E1775="",F1775=""),"",E1775*F1775)</f>
        <v/>
      </c>
      <c r="H1775" s="41">
        <f>IFERROR(XLOOKUP(C1775,'DATA Wharton'!$A$2:$A$785,'DATA Wharton'!$C$2:$C$785),"")</f>
        <v/>
      </c>
      <c r="I1775">
        <f>IF(OR(G1775="",H1775=""),"",G1775)</f>
        <v/>
      </c>
      <c r="J1775">
        <f>IF(OR(I1775="",H1775=""),"",I1775*H1775)</f>
        <v/>
      </c>
      <c r="K1775">
        <f>IF(G1775="","Missing OEWS wage",IF(H1775="","Missing Wharton SOC","Matched"))</f>
        <v/>
      </c>
    </row>
    <row r="1776">
      <c r="A1776" t="inlineStr">
        <is>
          <t>42</t>
        </is>
      </c>
      <c r="B1776" t="inlineStr">
        <is>
          <t>Wholesale Trade</t>
        </is>
      </c>
      <c r="C1776" t="inlineStr">
        <is>
          <t>33-9099</t>
        </is>
      </c>
      <c r="D1776" t="inlineStr">
        <is>
          <t>Protective Service Workers, All Other</t>
        </is>
      </c>
      <c r="E1776" t="n">
        <v>110</v>
      </c>
      <c r="F1776" t="n">
        <v>59290</v>
      </c>
      <c r="G1776">
        <f>IF(OR(E1776="",F1776=""),"",E1776*F1776)</f>
        <v/>
      </c>
      <c r="H1776" s="41">
        <f>IFERROR(XLOOKUP(C1776,'DATA Wharton'!$A$2:$A$785,'DATA Wharton'!$C$2:$C$785),"")</f>
        <v/>
      </c>
      <c r="I1776">
        <f>IF(OR(G1776="",H1776=""),"",G1776)</f>
        <v/>
      </c>
      <c r="J1776">
        <f>IF(OR(I1776="",H1776=""),"",I1776*H1776)</f>
        <v/>
      </c>
      <c r="K1776">
        <f>IF(G1776="","Missing OEWS wage",IF(H1776="","Missing Wharton SOC","Matched"))</f>
        <v/>
      </c>
    </row>
    <row r="1777">
      <c r="A1777" t="inlineStr">
        <is>
          <t>42</t>
        </is>
      </c>
      <c r="B1777" t="inlineStr">
        <is>
          <t>Wholesale Trade</t>
        </is>
      </c>
      <c r="C1777" t="inlineStr">
        <is>
          <t>35-1011</t>
        </is>
      </c>
      <c r="D1777" t="inlineStr">
        <is>
          <t>Chefs and Head Cooks</t>
        </is>
      </c>
      <c r="E1777" t="n">
        <v>460</v>
      </c>
      <c r="F1777" t="n">
        <v>78080</v>
      </c>
      <c r="G1777">
        <f>IF(OR(E1777="",F1777=""),"",E1777*F1777)</f>
        <v/>
      </c>
      <c r="H1777" s="41">
        <f>IFERROR(XLOOKUP(C1777,'DATA Wharton'!$A$2:$A$785,'DATA Wharton'!$C$2:$C$785),"")</f>
        <v/>
      </c>
      <c r="I1777">
        <f>IF(OR(G1777="",H1777=""),"",G1777)</f>
        <v/>
      </c>
      <c r="J1777">
        <f>IF(OR(I1777="",H1777=""),"",I1777*H1777)</f>
        <v/>
      </c>
      <c r="K1777">
        <f>IF(G1777="","Missing OEWS wage",IF(H1777="","Missing Wharton SOC","Matched"))</f>
        <v/>
      </c>
    </row>
    <row r="1778">
      <c r="A1778" t="inlineStr">
        <is>
          <t>42</t>
        </is>
      </c>
      <c r="B1778" t="inlineStr">
        <is>
          <t>Wholesale Trade</t>
        </is>
      </c>
      <c r="C1778" t="inlineStr">
        <is>
          <t>35-1012</t>
        </is>
      </c>
      <c r="D1778" t="inlineStr">
        <is>
          <t>First-Line Supervisors of Food Preparation and Serving Workers</t>
        </is>
      </c>
      <c r="E1778" t="n">
        <v>880</v>
      </c>
      <c r="F1778" t="n">
        <v>50510</v>
      </c>
      <c r="G1778">
        <f>IF(OR(E1778="",F1778=""),"",E1778*F1778)</f>
        <v/>
      </c>
      <c r="H1778" s="41">
        <f>IFERROR(XLOOKUP(C1778,'DATA Wharton'!$A$2:$A$785,'DATA Wharton'!$C$2:$C$785),"")</f>
        <v/>
      </c>
      <c r="I1778">
        <f>IF(OR(G1778="",H1778=""),"",G1778)</f>
        <v/>
      </c>
      <c r="J1778">
        <f>IF(OR(I1778="",H1778=""),"",I1778*H1778)</f>
        <v/>
      </c>
      <c r="K1778">
        <f>IF(G1778="","Missing OEWS wage",IF(H1778="","Missing Wharton SOC","Matched"))</f>
        <v/>
      </c>
    </row>
    <row r="1779">
      <c r="A1779" t="inlineStr">
        <is>
          <t>42</t>
        </is>
      </c>
      <c r="B1779" t="inlineStr">
        <is>
          <t>Wholesale Trade</t>
        </is>
      </c>
      <c r="C1779" t="inlineStr">
        <is>
          <t>35-2011</t>
        </is>
      </c>
      <c r="D1779" t="inlineStr">
        <is>
          <t>Cooks, Fast Food</t>
        </is>
      </c>
      <c r="E1779" t="n">
        <v>330</v>
      </c>
      <c r="F1779" t="n">
        <v>37510</v>
      </c>
      <c r="G1779">
        <f>IF(OR(E1779="",F1779=""),"",E1779*F1779)</f>
        <v/>
      </c>
      <c r="H1779" s="41">
        <f>IFERROR(XLOOKUP(C1779,'DATA Wharton'!$A$2:$A$785,'DATA Wharton'!$C$2:$C$785),"")</f>
        <v/>
      </c>
      <c r="I1779">
        <f>IF(OR(G1779="",H1779=""),"",G1779)</f>
        <v/>
      </c>
      <c r="J1779">
        <f>IF(OR(I1779="",H1779=""),"",I1779*H1779)</f>
        <v/>
      </c>
      <c r="K1779">
        <f>IF(G1779="","Missing OEWS wage",IF(H1779="","Missing Wharton SOC","Matched"))</f>
        <v/>
      </c>
    </row>
    <row r="1780">
      <c r="A1780" t="inlineStr">
        <is>
          <t>42</t>
        </is>
      </c>
      <c r="B1780" t="inlineStr">
        <is>
          <t>Wholesale Trade</t>
        </is>
      </c>
      <c r="C1780" t="inlineStr">
        <is>
          <t>35-2012</t>
        </is>
      </c>
      <c r="D1780" t="inlineStr">
        <is>
          <t>Cooks, Institution and Cafeteria</t>
        </is>
      </c>
      <c r="E1780" t="n">
        <v>360</v>
      </c>
      <c r="F1780" t="n">
        <v>37460</v>
      </c>
      <c r="G1780">
        <f>IF(OR(E1780="",F1780=""),"",E1780*F1780)</f>
        <v/>
      </c>
      <c r="H1780" s="41">
        <f>IFERROR(XLOOKUP(C1780,'DATA Wharton'!$A$2:$A$785,'DATA Wharton'!$C$2:$C$785),"")</f>
        <v/>
      </c>
      <c r="I1780">
        <f>IF(OR(G1780="",H1780=""),"",G1780)</f>
        <v/>
      </c>
      <c r="J1780">
        <f>IF(OR(I1780="",H1780=""),"",I1780*H1780)</f>
        <v/>
      </c>
      <c r="K1780">
        <f>IF(G1780="","Missing OEWS wage",IF(H1780="","Missing Wharton SOC","Matched"))</f>
        <v/>
      </c>
    </row>
    <row r="1781">
      <c r="A1781" t="inlineStr">
        <is>
          <t>42</t>
        </is>
      </c>
      <c r="B1781" t="inlineStr">
        <is>
          <t>Wholesale Trade</t>
        </is>
      </c>
      <c r="C1781" t="inlineStr">
        <is>
          <t>35-2014</t>
        </is>
      </c>
      <c r="D1781" t="inlineStr">
        <is>
          <t>Cooks, Restaurant</t>
        </is>
      </c>
      <c r="F1781" t="n">
        <v>39190</v>
      </c>
      <c r="G1781">
        <f>IF(OR(E1781="",F1781=""),"",E1781*F1781)</f>
        <v/>
      </c>
      <c r="H1781" s="41">
        <f>IFERROR(XLOOKUP(C1781,'DATA Wharton'!$A$2:$A$785,'DATA Wharton'!$C$2:$C$785),"")</f>
        <v/>
      </c>
      <c r="I1781">
        <f>IF(OR(G1781="",H1781=""),"",G1781)</f>
        <v/>
      </c>
      <c r="J1781">
        <f>IF(OR(I1781="",H1781=""),"",I1781*H1781)</f>
        <v/>
      </c>
      <c r="K1781">
        <f>IF(G1781="","Missing OEWS wage",IF(H1781="","Missing Wharton SOC","Matched"))</f>
        <v/>
      </c>
    </row>
    <row r="1782">
      <c r="A1782" t="inlineStr">
        <is>
          <t>42</t>
        </is>
      </c>
      <c r="B1782" t="inlineStr">
        <is>
          <t>Wholesale Trade</t>
        </is>
      </c>
      <c r="C1782" t="inlineStr">
        <is>
          <t>35-2015</t>
        </is>
      </c>
      <c r="D1782" t="inlineStr">
        <is>
          <t>Cooks, Short Order</t>
        </is>
      </c>
      <c r="E1782" t="n">
        <v>340</v>
      </c>
      <c r="F1782" t="n">
        <v>41580</v>
      </c>
      <c r="G1782">
        <f>IF(OR(E1782="",F1782=""),"",E1782*F1782)</f>
        <v/>
      </c>
      <c r="H1782" s="41">
        <f>IFERROR(XLOOKUP(C1782,'DATA Wharton'!$A$2:$A$785,'DATA Wharton'!$C$2:$C$785),"")</f>
        <v/>
      </c>
      <c r="I1782">
        <f>IF(OR(G1782="",H1782=""),"",G1782)</f>
        <v/>
      </c>
      <c r="J1782">
        <f>IF(OR(I1782="",H1782=""),"",I1782*H1782)</f>
        <v/>
      </c>
      <c r="K1782">
        <f>IF(G1782="","Missing OEWS wage",IF(H1782="","Missing Wharton SOC","Matched"))</f>
        <v/>
      </c>
    </row>
    <row r="1783">
      <c r="A1783" t="inlineStr">
        <is>
          <t>42</t>
        </is>
      </c>
      <c r="B1783" t="inlineStr">
        <is>
          <t>Wholesale Trade</t>
        </is>
      </c>
      <c r="C1783" t="inlineStr">
        <is>
          <t>35-2019</t>
        </is>
      </c>
      <c r="D1783" t="inlineStr">
        <is>
          <t>Cooks, All Other</t>
        </is>
      </c>
      <c r="E1783" t="n">
        <v>280</v>
      </c>
      <c r="F1783" t="n">
        <v>40850</v>
      </c>
      <c r="G1783">
        <f>IF(OR(E1783="",F1783=""),"",E1783*F1783)</f>
        <v/>
      </c>
      <c r="H1783" s="41">
        <f>IFERROR(XLOOKUP(C1783,'DATA Wharton'!$A$2:$A$785,'DATA Wharton'!$C$2:$C$785),"")</f>
        <v/>
      </c>
      <c r="I1783">
        <f>IF(OR(G1783="",H1783=""),"",G1783)</f>
        <v/>
      </c>
      <c r="J1783">
        <f>IF(OR(I1783="",H1783=""),"",I1783*H1783)</f>
        <v/>
      </c>
      <c r="K1783">
        <f>IF(G1783="","Missing OEWS wage",IF(H1783="","Missing Wharton SOC","Matched"))</f>
        <v/>
      </c>
    </row>
    <row r="1784">
      <c r="A1784" t="inlineStr">
        <is>
          <t>42</t>
        </is>
      </c>
      <c r="B1784" t="inlineStr">
        <is>
          <t>Wholesale Trade</t>
        </is>
      </c>
      <c r="C1784" t="inlineStr">
        <is>
          <t>35-2021</t>
        </is>
      </c>
      <c r="D1784" t="inlineStr">
        <is>
          <t>Food Preparation Workers</t>
        </is>
      </c>
      <c r="E1784" t="n">
        <v>2080</v>
      </c>
      <c r="F1784" t="n">
        <v>35740</v>
      </c>
      <c r="G1784">
        <f>IF(OR(E1784="",F1784=""),"",E1784*F1784)</f>
        <v/>
      </c>
      <c r="H1784" s="41">
        <f>IFERROR(XLOOKUP(C1784,'DATA Wharton'!$A$2:$A$785,'DATA Wharton'!$C$2:$C$785),"")</f>
        <v/>
      </c>
      <c r="I1784">
        <f>IF(OR(G1784="",H1784=""),"",G1784)</f>
        <v/>
      </c>
      <c r="J1784">
        <f>IF(OR(I1784="",H1784=""),"",I1784*H1784)</f>
        <v/>
      </c>
      <c r="K1784">
        <f>IF(G1784="","Missing OEWS wage",IF(H1784="","Missing Wharton SOC","Matched"))</f>
        <v/>
      </c>
    </row>
    <row r="1785">
      <c r="A1785" t="inlineStr">
        <is>
          <t>42</t>
        </is>
      </c>
      <c r="B1785" t="inlineStr">
        <is>
          <t>Wholesale Trade</t>
        </is>
      </c>
      <c r="C1785" t="inlineStr">
        <is>
          <t>35-3011</t>
        </is>
      </c>
      <c r="D1785" t="inlineStr">
        <is>
          <t>Bartenders</t>
        </is>
      </c>
      <c r="F1785" t="n">
        <v>39050</v>
      </c>
      <c r="G1785">
        <f>IF(OR(E1785="",F1785=""),"",E1785*F1785)</f>
        <v/>
      </c>
      <c r="H1785" s="41">
        <f>IFERROR(XLOOKUP(C1785,'DATA Wharton'!$A$2:$A$785,'DATA Wharton'!$C$2:$C$785),"")</f>
        <v/>
      </c>
      <c r="I1785">
        <f>IF(OR(G1785="",H1785=""),"",G1785)</f>
        <v/>
      </c>
      <c r="J1785">
        <f>IF(OR(I1785="",H1785=""),"",I1785*H1785)</f>
        <v/>
      </c>
      <c r="K1785">
        <f>IF(G1785="","Missing OEWS wage",IF(H1785="","Missing Wharton SOC","Matched"))</f>
        <v/>
      </c>
    </row>
    <row r="1786">
      <c r="A1786" t="inlineStr">
        <is>
          <t>42</t>
        </is>
      </c>
      <c r="B1786" t="inlineStr">
        <is>
          <t>Wholesale Trade</t>
        </is>
      </c>
      <c r="C1786" t="inlineStr">
        <is>
          <t>35-3023</t>
        </is>
      </c>
      <c r="D1786" t="inlineStr">
        <is>
          <t>Fast Food and Counter Workers</t>
        </is>
      </c>
      <c r="E1786" t="n">
        <v>4260</v>
      </c>
      <c r="F1786" t="n">
        <v>36220</v>
      </c>
      <c r="G1786">
        <f>IF(OR(E1786="",F1786=""),"",E1786*F1786)</f>
        <v/>
      </c>
      <c r="H1786" s="41">
        <f>IFERROR(XLOOKUP(C1786,'DATA Wharton'!$A$2:$A$785,'DATA Wharton'!$C$2:$C$785),"")</f>
        <v/>
      </c>
      <c r="I1786">
        <f>IF(OR(G1786="",H1786=""),"",G1786)</f>
        <v/>
      </c>
      <c r="J1786">
        <f>IF(OR(I1786="",H1786=""),"",I1786*H1786)</f>
        <v/>
      </c>
      <c r="K1786">
        <f>IF(G1786="","Missing OEWS wage",IF(H1786="","Missing Wharton SOC","Matched"))</f>
        <v/>
      </c>
    </row>
    <row r="1787">
      <c r="A1787" t="inlineStr">
        <is>
          <t>42</t>
        </is>
      </c>
      <c r="B1787" t="inlineStr">
        <is>
          <t>Wholesale Trade</t>
        </is>
      </c>
      <c r="C1787" t="inlineStr">
        <is>
          <t>35-3031</t>
        </is>
      </c>
      <c r="D1787" t="inlineStr">
        <is>
          <t>Waiters and Waitresses</t>
        </is>
      </c>
      <c r="E1787" t="n">
        <v>520</v>
      </c>
      <c r="F1787" t="n">
        <v>33770</v>
      </c>
      <c r="G1787">
        <f>IF(OR(E1787="",F1787=""),"",E1787*F1787)</f>
        <v/>
      </c>
      <c r="H1787" s="41">
        <f>IFERROR(XLOOKUP(C1787,'DATA Wharton'!$A$2:$A$785,'DATA Wharton'!$C$2:$C$785),"")</f>
        <v/>
      </c>
      <c r="I1787">
        <f>IF(OR(G1787="",H1787=""),"",G1787)</f>
        <v/>
      </c>
      <c r="J1787">
        <f>IF(OR(I1787="",H1787=""),"",I1787*H1787)</f>
        <v/>
      </c>
      <c r="K1787">
        <f>IF(G1787="","Missing OEWS wage",IF(H1787="","Missing Wharton SOC","Matched"))</f>
        <v/>
      </c>
    </row>
    <row r="1788">
      <c r="A1788" t="inlineStr">
        <is>
          <t>42</t>
        </is>
      </c>
      <c r="B1788" t="inlineStr">
        <is>
          <t>Wholesale Trade</t>
        </is>
      </c>
      <c r="C1788" t="inlineStr">
        <is>
          <t>35-9011</t>
        </is>
      </c>
      <c r="D1788" t="inlineStr">
        <is>
          <t>Dining Room and Cafeteria Attendants and Bartender Helpers</t>
        </is>
      </c>
      <c r="E1788" t="n">
        <v>80</v>
      </c>
      <c r="F1788" t="n">
        <v>27360</v>
      </c>
      <c r="G1788">
        <f>IF(OR(E1788="",F1788=""),"",E1788*F1788)</f>
        <v/>
      </c>
      <c r="H1788" s="41">
        <f>IFERROR(XLOOKUP(C1788,'DATA Wharton'!$A$2:$A$785,'DATA Wharton'!$C$2:$C$785),"")</f>
        <v/>
      </c>
      <c r="I1788">
        <f>IF(OR(G1788="",H1788=""),"",G1788)</f>
        <v/>
      </c>
      <c r="J1788">
        <f>IF(OR(I1788="",H1788=""),"",I1788*H1788)</f>
        <v/>
      </c>
      <c r="K1788">
        <f>IF(G1788="","Missing OEWS wage",IF(H1788="","Missing Wharton SOC","Matched"))</f>
        <v/>
      </c>
    </row>
    <row r="1789">
      <c r="A1789" t="inlineStr">
        <is>
          <t>42</t>
        </is>
      </c>
      <c r="B1789" t="inlineStr">
        <is>
          <t>Wholesale Trade</t>
        </is>
      </c>
      <c r="C1789" t="inlineStr">
        <is>
          <t>35-9021</t>
        </is>
      </c>
      <c r="D1789" t="inlineStr">
        <is>
          <t>Dishwashers</t>
        </is>
      </c>
      <c r="E1789" t="n">
        <v>290</v>
      </c>
      <c r="F1789" t="n">
        <v>33760</v>
      </c>
      <c r="G1789">
        <f>IF(OR(E1789="",F1789=""),"",E1789*F1789)</f>
        <v/>
      </c>
      <c r="H1789" s="41">
        <f>IFERROR(XLOOKUP(C1789,'DATA Wharton'!$A$2:$A$785,'DATA Wharton'!$C$2:$C$785),"")</f>
        <v/>
      </c>
      <c r="I1789">
        <f>IF(OR(G1789="",H1789=""),"",G1789)</f>
        <v/>
      </c>
      <c r="J1789">
        <f>IF(OR(I1789="",H1789=""),"",I1789*H1789)</f>
        <v/>
      </c>
      <c r="K1789">
        <f>IF(G1789="","Missing OEWS wage",IF(H1789="","Missing Wharton SOC","Matched"))</f>
        <v/>
      </c>
    </row>
    <row r="1790">
      <c r="A1790" t="inlineStr">
        <is>
          <t>42</t>
        </is>
      </c>
      <c r="B1790" t="inlineStr">
        <is>
          <t>Wholesale Trade</t>
        </is>
      </c>
      <c r="C1790" t="inlineStr">
        <is>
          <t>35-9031</t>
        </is>
      </c>
      <c r="D1790" t="inlineStr">
        <is>
          <t>Hosts and Hostesses, Restaurant, Lounge, and Coffee Shop</t>
        </is>
      </c>
      <c r="E1790" t="n">
        <v>60</v>
      </c>
      <c r="F1790" t="n">
        <v>38300</v>
      </c>
      <c r="G1790">
        <f>IF(OR(E1790="",F1790=""),"",E1790*F1790)</f>
        <v/>
      </c>
      <c r="H1790" s="41">
        <f>IFERROR(XLOOKUP(C1790,'DATA Wharton'!$A$2:$A$785,'DATA Wharton'!$C$2:$C$785),"")</f>
        <v/>
      </c>
      <c r="I1790">
        <f>IF(OR(G1790="",H1790=""),"",G1790)</f>
        <v/>
      </c>
      <c r="J1790">
        <f>IF(OR(I1790="",H1790=""),"",I1790*H1790)</f>
        <v/>
      </c>
      <c r="K1790">
        <f>IF(G1790="","Missing OEWS wage",IF(H1790="","Missing Wharton SOC","Matched"))</f>
        <v/>
      </c>
    </row>
    <row r="1791">
      <c r="A1791" t="inlineStr">
        <is>
          <t>42</t>
        </is>
      </c>
      <c r="B1791" t="inlineStr">
        <is>
          <t>Wholesale Trade</t>
        </is>
      </c>
      <c r="C1791" t="inlineStr">
        <is>
          <t>35-9099</t>
        </is>
      </c>
      <c r="D1791" t="inlineStr">
        <is>
          <t>Food Preparation and Serving Related Workers, All Other</t>
        </is>
      </c>
      <c r="E1791" t="n">
        <v>210</v>
      </c>
      <c r="F1791" t="n">
        <v>36400</v>
      </c>
      <c r="G1791">
        <f>IF(OR(E1791="",F1791=""),"",E1791*F1791)</f>
        <v/>
      </c>
      <c r="H1791" s="41">
        <f>IFERROR(XLOOKUP(C1791,'DATA Wharton'!$A$2:$A$785,'DATA Wharton'!$C$2:$C$785),"")</f>
        <v/>
      </c>
      <c r="I1791">
        <f>IF(OR(G1791="",H1791=""),"",G1791)</f>
        <v/>
      </c>
      <c r="J1791">
        <f>IF(OR(I1791="",H1791=""),"",I1791*H1791)</f>
        <v/>
      </c>
      <c r="K1791">
        <f>IF(G1791="","Missing OEWS wage",IF(H1791="","Missing Wharton SOC","Matched"))</f>
        <v/>
      </c>
    </row>
    <row r="1792">
      <c r="A1792" t="inlineStr">
        <is>
          <t>42</t>
        </is>
      </c>
      <c r="B1792" t="inlineStr">
        <is>
          <t>Wholesale Trade</t>
        </is>
      </c>
      <c r="C1792" t="inlineStr">
        <is>
          <t>37-1011</t>
        </is>
      </c>
      <c r="D1792" t="inlineStr">
        <is>
          <t>First-Line Supervisors of Housekeeping and Janitorial Workers</t>
        </is>
      </c>
      <c r="E1792" t="n">
        <v>290</v>
      </c>
      <c r="F1792" t="n">
        <v>60870</v>
      </c>
      <c r="G1792">
        <f>IF(OR(E1792="",F1792=""),"",E1792*F1792)</f>
        <v/>
      </c>
      <c r="H1792" s="41">
        <f>IFERROR(XLOOKUP(C1792,'DATA Wharton'!$A$2:$A$785,'DATA Wharton'!$C$2:$C$785),"")</f>
        <v/>
      </c>
      <c r="I1792">
        <f>IF(OR(G1792="",H1792=""),"",G1792)</f>
        <v/>
      </c>
      <c r="J1792">
        <f>IF(OR(I1792="",H1792=""),"",I1792*H1792)</f>
        <v/>
      </c>
      <c r="K1792">
        <f>IF(G1792="","Missing OEWS wage",IF(H1792="","Missing Wharton SOC","Matched"))</f>
        <v/>
      </c>
    </row>
    <row r="1793">
      <c r="A1793" t="inlineStr">
        <is>
          <t>42</t>
        </is>
      </c>
      <c r="B1793" t="inlineStr">
        <is>
          <t>Wholesale Trade</t>
        </is>
      </c>
      <c r="C1793" t="inlineStr">
        <is>
          <t>37-1012</t>
        </is>
      </c>
      <c r="D1793" t="inlineStr">
        <is>
          <t>First-Line Supervisors of Landscaping, Lawn Service, and Groundskeeping Workers</t>
        </is>
      </c>
      <c r="E1793" t="n">
        <v>370</v>
      </c>
      <c r="F1793" t="n">
        <v>69600</v>
      </c>
      <c r="G1793">
        <f>IF(OR(E1793="",F1793=""),"",E1793*F1793)</f>
        <v/>
      </c>
      <c r="H1793" s="41">
        <f>IFERROR(XLOOKUP(C1793,'DATA Wharton'!$A$2:$A$785,'DATA Wharton'!$C$2:$C$785),"")</f>
        <v/>
      </c>
      <c r="I1793">
        <f>IF(OR(G1793="",H1793=""),"",G1793)</f>
        <v/>
      </c>
      <c r="J1793">
        <f>IF(OR(I1793="",H1793=""),"",I1793*H1793)</f>
        <v/>
      </c>
      <c r="K1793">
        <f>IF(G1793="","Missing OEWS wage",IF(H1793="","Missing Wharton SOC","Matched"))</f>
        <v/>
      </c>
    </row>
    <row r="1794">
      <c r="A1794" t="inlineStr">
        <is>
          <t>42</t>
        </is>
      </c>
      <c r="B1794" t="inlineStr">
        <is>
          <t>Wholesale Trade</t>
        </is>
      </c>
      <c r="C1794" t="inlineStr">
        <is>
          <t>37-2011</t>
        </is>
      </c>
      <c r="D1794" t="inlineStr">
        <is>
          <t>Janitors and Cleaners, Except Maids and Housekeeping Cleaners</t>
        </is>
      </c>
      <c r="E1794" t="n">
        <v>19220</v>
      </c>
      <c r="F1794" t="n">
        <v>38810</v>
      </c>
      <c r="G1794">
        <f>IF(OR(E1794="",F1794=""),"",E1794*F1794)</f>
        <v/>
      </c>
      <c r="H1794" s="41">
        <f>IFERROR(XLOOKUP(C1794,'DATA Wharton'!$A$2:$A$785,'DATA Wharton'!$C$2:$C$785),"")</f>
        <v/>
      </c>
      <c r="I1794">
        <f>IF(OR(G1794="",H1794=""),"",G1794)</f>
        <v/>
      </c>
      <c r="J1794">
        <f>IF(OR(I1794="",H1794=""),"",I1794*H1794)</f>
        <v/>
      </c>
      <c r="K1794">
        <f>IF(G1794="","Missing OEWS wage",IF(H1794="","Missing Wharton SOC","Matched"))</f>
        <v/>
      </c>
    </row>
    <row r="1795">
      <c r="A1795" t="inlineStr">
        <is>
          <t>42</t>
        </is>
      </c>
      <c r="B1795" t="inlineStr">
        <is>
          <t>Wholesale Trade</t>
        </is>
      </c>
      <c r="C1795" t="inlineStr">
        <is>
          <t>37-2012</t>
        </is>
      </c>
      <c r="D1795" t="inlineStr">
        <is>
          <t>Maids and Housekeeping Cleaners</t>
        </is>
      </c>
      <c r="E1795" t="n">
        <v>200</v>
      </c>
      <c r="F1795" t="n">
        <v>36950</v>
      </c>
      <c r="G1795">
        <f>IF(OR(E1795="",F1795=""),"",E1795*F1795)</f>
        <v/>
      </c>
      <c r="H1795" s="41">
        <f>IFERROR(XLOOKUP(C1795,'DATA Wharton'!$A$2:$A$785,'DATA Wharton'!$C$2:$C$785),"")</f>
        <v/>
      </c>
      <c r="I1795">
        <f>IF(OR(G1795="",H1795=""),"",G1795)</f>
        <v/>
      </c>
      <c r="J1795">
        <f>IF(OR(I1795="",H1795=""),"",I1795*H1795)</f>
        <v/>
      </c>
      <c r="K1795">
        <f>IF(G1795="","Missing OEWS wage",IF(H1795="","Missing Wharton SOC","Matched"))</f>
        <v/>
      </c>
    </row>
    <row r="1796">
      <c r="A1796" t="inlineStr">
        <is>
          <t>42</t>
        </is>
      </c>
      <c r="B1796" t="inlineStr">
        <is>
          <t>Wholesale Trade</t>
        </is>
      </c>
      <c r="C1796" t="inlineStr">
        <is>
          <t>37-2019</t>
        </is>
      </c>
      <c r="D1796" t="inlineStr">
        <is>
          <t>Building Cleaning Workers, All Other</t>
        </is>
      </c>
      <c r="F1796" t="n">
        <v>29130</v>
      </c>
      <c r="G1796">
        <f>IF(OR(E1796="",F1796=""),"",E1796*F1796)</f>
        <v/>
      </c>
      <c r="H1796" s="41">
        <f>IFERROR(XLOOKUP(C1796,'DATA Wharton'!$A$2:$A$785,'DATA Wharton'!$C$2:$C$785),"")</f>
        <v/>
      </c>
      <c r="I1796">
        <f>IF(OR(G1796="",H1796=""),"",G1796)</f>
        <v/>
      </c>
      <c r="J1796">
        <f>IF(OR(I1796="",H1796=""),"",I1796*H1796)</f>
        <v/>
      </c>
      <c r="K1796">
        <f>IF(G1796="","Missing OEWS wage",IF(H1796="","Missing Wharton SOC","Matched"))</f>
        <v/>
      </c>
    </row>
    <row r="1797">
      <c r="A1797" t="inlineStr">
        <is>
          <t>42</t>
        </is>
      </c>
      <c r="B1797" t="inlineStr">
        <is>
          <t>Wholesale Trade</t>
        </is>
      </c>
      <c r="C1797" t="inlineStr">
        <is>
          <t>37-2021</t>
        </is>
      </c>
      <c r="D1797" t="inlineStr">
        <is>
          <t>Pest Control Workers</t>
        </is>
      </c>
      <c r="E1797" t="n">
        <v>150</v>
      </c>
      <c r="F1797" t="n">
        <v>50520</v>
      </c>
      <c r="G1797">
        <f>IF(OR(E1797="",F1797=""),"",E1797*F1797)</f>
        <v/>
      </c>
      <c r="H1797" s="41">
        <f>IFERROR(XLOOKUP(C1797,'DATA Wharton'!$A$2:$A$785,'DATA Wharton'!$C$2:$C$785),"")</f>
        <v/>
      </c>
      <c r="I1797">
        <f>IF(OR(G1797="",H1797=""),"",G1797)</f>
        <v/>
      </c>
      <c r="J1797">
        <f>IF(OR(I1797="",H1797=""),"",I1797*H1797)</f>
        <v/>
      </c>
      <c r="K1797">
        <f>IF(G1797="","Missing OEWS wage",IF(H1797="","Missing Wharton SOC","Matched"))</f>
        <v/>
      </c>
    </row>
    <row r="1798">
      <c r="A1798" t="inlineStr">
        <is>
          <t>42</t>
        </is>
      </c>
      <c r="B1798" t="inlineStr">
        <is>
          <t>Wholesale Trade</t>
        </is>
      </c>
      <c r="C1798" t="inlineStr">
        <is>
          <t>37-3011</t>
        </is>
      </c>
      <c r="D1798" t="inlineStr">
        <is>
          <t>Landscaping and Groundskeeping Workers</t>
        </is>
      </c>
      <c r="E1798" t="n">
        <v>2780</v>
      </c>
      <c r="F1798" t="n">
        <v>41000</v>
      </c>
      <c r="G1798">
        <f>IF(OR(E1798="",F1798=""),"",E1798*F1798)</f>
        <v/>
      </c>
      <c r="H1798" s="41">
        <f>IFERROR(XLOOKUP(C1798,'DATA Wharton'!$A$2:$A$785,'DATA Wharton'!$C$2:$C$785),"")</f>
        <v/>
      </c>
      <c r="I1798">
        <f>IF(OR(G1798="",H1798=""),"",G1798)</f>
        <v/>
      </c>
      <c r="J1798">
        <f>IF(OR(I1798="",H1798=""),"",I1798*H1798)</f>
        <v/>
      </c>
      <c r="K1798">
        <f>IF(G1798="","Missing OEWS wage",IF(H1798="","Missing Wharton SOC","Matched"))</f>
        <v/>
      </c>
    </row>
    <row r="1799">
      <c r="A1799" t="inlineStr">
        <is>
          <t>42</t>
        </is>
      </c>
      <c r="B1799" t="inlineStr">
        <is>
          <t>Wholesale Trade</t>
        </is>
      </c>
      <c r="C1799" t="inlineStr">
        <is>
          <t>37-3012</t>
        </is>
      </c>
      <c r="D1799" t="inlineStr">
        <is>
          <t>Pesticide Handlers, Sprayers, and Applicators, Vegetation</t>
        </is>
      </c>
      <c r="E1799" t="n">
        <v>5030</v>
      </c>
      <c r="F1799" t="n">
        <v>49180</v>
      </c>
      <c r="G1799">
        <f>IF(OR(E1799="",F1799=""),"",E1799*F1799)</f>
        <v/>
      </c>
      <c r="H1799" s="41">
        <f>IFERROR(XLOOKUP(C1799,'DATA Wharton'!$A$2:$A$785,'DATA Wharton'!$C$2:$C$785),"")</f>
        <v/>
      </c>
      <c r="I1799">
        <f>IF(OR(G1799="",H1799=""),"",G1799)</f>
        <v/>
      </c>
      <c r="J1799">
        <f>IF(OR(I1799="",H1799=""),"",I1799*H1799)</f>
        <v/>
      </c>
      <c r="K1799">
        <f>IF(G1799="","Missing OEWS wage",IF(H1799="","Missing Wharton SOC","Matched"))</f>
        <v/>
      </c>
    </row>
    <row r="1800">
      <c r="A1800" t="inlineStr">
        <is>
          <t>42</t>
        </is>
      </c>
      <c r="B1800" t="inlineStr">
        <is>
          <t>Wholesale Trade</t>
        </is>
      </c>
      <c r="C1800" t="inlineStr">
        <is>
          <t>37-3019</t>
        </is>
      </c>
      <c r="D1800" t="inlineStr">
        <is>
          <t>Grounds Maintenance Workers, All Other</t>
        </is>
      </c>
      <c r="E1800" t="n">
        <v>30</v>
      </c>
      <c r="F1800" t="n">
        <v>38310</v>
      </c>
      <c r="G1800">
        <f>IF(OR(E1800="",F1800=""),"",E1800*F1800)</f>
        <v/>
      </c>
      <c r="H1800" s="41">
        <f>IFERROR(XLOOKUP(C1800,'DATA Wharton'!$A$2:$A$785,'DATA Wharton'!$C$2:$C$785),"")</f>
        <v/>
      </c>
      <c r="I1800">
        <f>IF(OR(G1800="",H1800=""),"",G1800)</f>
        <v/>
      </c>
      <c r="J1800">
        <f>IF(OR(I1800="",H1800=""),"",I1800*H1800)</f>
        <v/>
      </c>
      <c r="K1800">
        <f>IF(G1800="","Missing OEWS wage",IF(H1800="","Missing Wharton SOC","Matched"))</f>
        <v/>
      </c>
    </row>
    <row r="1801">
      <c r="A1801" t="inlineStr">
        <is>
          <t>42</t>
        </is>
      </c>
      <c r="B1801" t="inlineStr">
        <is>
          <t>Wholesale Trade</t>
        </is>
      </c>
      <c r="C1801" t="inlineStr">
        <is>
          <t>39-1022</t>
        </is>
      </c>
      <c r="D1801" t="inlineStr">
        <is>
          <t>First-Line Supervisors of Personal Service Workers</t>
        </is>
      </c>
      <c r="E1801" t="n">
        <v>70</v>
      </c>
      <c r="F1801" t="n">
        <v>68570</v>
      </c>
      <c r="G1801">
        <f>IF(OR(E1801="",F1801=""),"",E1801*F1801)</f>
        <v/>
      </c>
      <c r="H1801" s="41">
        <f>IFERROR(XLOOKUP(C1801,'DATA Wharton'!$A$2:$A$785,'DATA Wharton'!$C$2:$C$785),"")</f>
        <v/>
      </c>
      <c r="I1801">
        <f>IF(OR(G1801="",H1801=""),"",G1801)</f>
        <v/>
      </c>
      <c r="J1801">
        <f>IF(OR(I1801="",H1801=""),"",I1801*H1801)</f>
        <v/>
      </c>
      <c r="K1801">
        <f>IF(G1801="","Missing OEWS wage",IF(H1801="","Missing Wharton SOC","Matched"))</f>
        <v/>
      </c>
    </row>
    <row r="1802">
      <c r="A1802" t="inlineStr">
        <is>
          <t>42</t>
        </is>
      </c>
      <c r="B1802" t="inlineStr">
        <is>
          <t>Wholesale Trade</t>
        </is>
      </c>
      <c r="C1802" t="inlineStr">
        <is>
          <t>39-2021</t>
        </is>
      </c>
      <c r="D1802" t="inlineStr">
        <is>
          <t>Animal Caretakers</t>
        </is>
      </c>
      <c r="E1802" t="n">
        <v>1190</v>
      </c>
      <c r="F1802" t="n">
        <v>38000</v>
      </c>
      <c r="G1802">
        <f>IF(OR(E1802="",F1802=""),"",E1802*F1802)</f>
        <v/>
      </c>
      <c r="H1802" s="41">
        <f>IFERROR(XLOOKUP(C1802,'DATA Wharton'!$A$2:$A$785,'DATA Wharton'!$C$2:$C$785),"")</f>
        <v/>
      </c>
      <c r="I1802">
        <f>IF(OR(G1802="",H1802=""),"",G1802)</f>
        <v/>
      </c>
      <c r="J1802">
        <f>IF(OR(I1802="",H1802=""),"",I1802*H1802)</f>
        <v/>
      </c>
      <c r="K1802">
        <f>IF(G1802="","Missing OEWS wage",IF(H1802="","Missing Wharton SOC","Matched"))</f>
        <v/>
      </c>
    </row>
    <row r="1803">
      <c r="A1803" t="inlineStr">
        <is>
          <t>42</t>
        </is>
      </c>
      <c r="B1803" t="inlineStr">
        <is>
          <t>Wholesale Trade</t>
        </is>
      </c>
      <c r="C1803" t="inlineStr">
        <is>
          <t>39-5094</t>
        </is>
      </c>
      <c r="D1803" t="inlineStr">
        <is>
          <t>Skincare Specialists</t>
        </is>
      </c>
      <c r="E1803" t="n">
        <v>250</v>
      </c>
      <c r="F1803" t="n">
        <v>62500</v>
      </c>
      <c r="G1803">
        <f>IF(OR(E1803="",F1803=""),"",E1803*F1803)</f>
        <v/>
      </c>
      <c r="H1803" s="41">
        <f>IFERROR(XLOOKUP(C1803,'DATA Wharton'!$A$2:$A$785,'DATA Wharton'!$C$2:$C$785),"")</f>
        <v/>
      </c>
      <c r="I1803">
        <f>IF(OR(G1803="",H1803=""),"",G1803)</f>
        <v/>
      </c>
      <c r="J1803">
        <f>IF(OR(I1803="",H1803=""),"",I1803*H1803)</f>
        <v/>
      </c>
      <c r="K1803">
        <f>IF(G1803="","Missing OEWS wage",IF(H1803="","Missing Wharton SOC","Matched"))</f>
        <v/>
      </c>
    </row>
    <row r="1804">
      <c r="A1804" t="inlineStr">
        <is>
          <t>42</t>
        </is>
      </c>
      <c r="B1804" t="inlineStr">
        <is>
          <t>Wholesale Trade</t>
        </is>
      </c>
      <c r="C1804" t="inlineStr">
        <is>
          <t>39-6012</t>
        </is>
      </c>
      <c r="D1804" t="inlineStr">
        <is>
          <t>Concierges</t>
        </is>
      </c>
      <c r="E1804" t="n">
        <v>70</v>
      </c>
      <c r="F1804" t="n">
        <v>41430</v>
      </c>
      <c r="G1804">
        <f>IF(OR(E1804="",F1804=""),"",E1804*F1804)</f>
        <v/>
      </c>
      <c r="H1804" s="41">
        <f>IFERROR(XLOOKUP(C1804,'DATA Wharton'!$A$2:$A$785,'DATA Wharton'!$C$2:$C$785),"")</f>
        <v/>
      </c>
      <c r="I1804">
        <f>IF(OR(G1804="",H1804=""),"",G1804)</f>
        <v/>
      </c>
      <c r="J1804">
        <f>IF(OR(I1804="",H1804=""),"",I1804*H1804)</f>
        <v/>
      </c>
      <c r="K1804">
        <f>IF(G1804="","Missing OEWS wage",IF(H1804="","Missing Wharton SOC","Matched"))</f>
        <v/>
      </c>
    </row>
    <row r="1805">
      <c r="A1805" t="inlineStr">
        <is>
          <t>42</t>
        </is>
      </c>
      <c r="B1805" t="inlineStr">
        <is>
          <t>Wholesale Trade</t>
        </is>
      </c>
      <c r="C1805" t="inlineStr">
        <is>
          <t>39-7010</t>
        </is>
      </c>
      <c r="D1805" t="inlineStr">
        <is>
          <t>Tour and Travel Guides</t>
        </is>
      </c>
      <c r="E1805" t="n">
        <v>60</v>
      </c>
      <c r="F1805" t="n">
        <v>41240</v>
      </c>
      <c r="G1805">
        <f>IF(OR(E1805="",F1805=""),"",E1805*F1805)</f>
        <v/>
      </c>
      <c r="H1805" s="41">
        <f>IFERROR(XLOOKUP(C1805,'DATA Wharton'!$A$2:$A$785,'DATA Wharton'!$C$2:$C$785),"")</f>
        <v/>
      </c>
      <c r="I1805">
        <f>IF(OR(G1805="",H1805=""),"",G1805)</f>
        <v/>
      </c>
      <c r="J1805">
        <f>IF(OR(I1805="",H1805=""),"",I1805*H1805)</f>
        <v/>
      </c>
      <c r="K1805">
        <f>IF(G1805="","Missing OEWS wage",IF(H1805="","Missing Wharton SOC","Matched"))</f>
        <v/>
      </c>
    </row>
    <row r="1806">
      <c r="A1806" t="inlineStr">
        <is>
          <t>42</t>
        </is>
      </c>
      <c r="B1806" t="inlineStr">
        <is>
          <t>Wholesale Trade</t>
        </is>
      </c>
      <c r="C1806" t="inlineStr">
        <is>
          <t>41-1011</t>
        </is>
      </c>
      <c r="D1806" t="inlineStr">
        <is>
          <t>First-Line Supervisors of Retail Sales Workers</t>
        </is>
      </c>
      <c r="E1806" t="n">
        <v>25150</v>
      </c>
      <c r="F1806" t="n">
        <v>66380</v>
      </c>
      <c r="G1806">
        <f>IF(OR(E1806="",F1806=""),"",E1806*F1806)</f>
        <v/>
      </c>
      <c r="H1806" s="41">
        <f>IFERROR(XLOOKUP(C1806,'DATA Wharton'!$A$2:$A$785,'DATA Wharton'!$C$2:$C$785),"")</f>
        <v/>
      </c>
      <c r="I1806">
        <f>IF(OR(G1806="",H1806=""),"",G1806)</f>
        <v/>
      </c>
      <c r="J1806">
        <f>IF(OR(I1806="",H1806=""),"",I1806*H1806)</f>
        <v/>
      </c>
      <c r="K1806">
        <f>IF(G1806="","Missing OEWS wage",IF(H1806="","Missing Wharton SOC","Matched"))</f>
        <v/>
      </c>
    </row>
    <row r="1807">
      <c r="A1807" t="inlineStr">
        <is>
          <t>42</t>
        </is>
      </c>
      <c r="B1807" t="inlineStr">
        <is>
          <t>Wholesale Trade</t>
        </is>
      </c>
      <c r="C1807" t="inlineStr">
        <is>
          <t>41-1012</t>
        </is>
      </c>
      <c r="D1807" t="inlineStr">
        <is>
          <t>First-Line Supervisors of Non-Retail Sales Workers</t>
        </is>
      </c>
      <c r="E1807" t="n">
        <v>60090</v>
      </c>
      <c r="F1807" t="n">
        <v>103670</v>
      </c>
      <c r="G1807">
        <f>IF(OR(E1807="",F1807=""),"",E1807*F1807)</f>
        <v/>
      </c>
      <c r="H1807" s="41">
        <f>IFERROR(XLOOKUP(C1807,'DATA Wharton'!$A$2:$A$785,'DATA Wharton'!$C$2:$C$785),"")</f>
        <v/>
      </c>
      <c r="I1807">
        <f>IF(OR(G1807="",H1807=""),"",G1807)</f>
        <v/>
      </c>
      <c r="J1807">
        <f>IF(OR(I1807="",H1807=""),"",I1807*H1807)</f>
        <v/>
      </c>
      <c r="K1807">
        <f>IF(G1807="","Missing OEWS wage",IF(H1807="","Missing Wharton SOC","Matched"))</f>
        <v/>
      </c>
    </row>
    <row r="1808">
      <c r="A1808" t="inlineStr">
        <is>
          <t>42</t>
        </is>
      </c>
      <c r="B1808" t="inlineStr">
        <is>
          <t>Wholesale Trade</t>
        </is>
      </c>
      <c r="C1808" t="inlineStr">
        <is>
          <t>41-2011</t>
        </is>
      </c>
      <c r="D1808" t="inlineStr">
        <is>
          <t>Cashiers</t>
        </is>
      </c>
      <c r="E1808" t="n">
        <v>19070</v>
      </c>
      <c r="F1808" t="n">
        <v>34360</v>
      </c>
      <c r="G1808">
        <f>IF(OR(E1808="",F1808=""),"",E1808*F1808)</f>
        <v/>
      </c>
      <c r="H1808" s="41">
        <f>IFERROR(XLOOKUP(C1808,'DATA Wharton'!$A$2:$A$785,'DATA Wharton'!$C$2:$C$785),"")</f>
        <v/>
      </c>
      <c r="I1808">
        <f>IF(OR(G1808="",H1808=""),"",G1808)</f>
        <v/>
      </c>
      <c r="J1808">
        <f>IF(OR(I1808="",H1808=""),"",I1808*H1808)</f>
        <v/>
      </c>
      <c r="K1808">
        <f>IF(G1808="","Missing OEWS wage",IF(H1808="","Missing Wharton SOC","Matched"))</f>
        <v/>
      </c>
    </row>
    <row r="1809">
      <c r="A1809" t="inlineStr">
        <is>
          <t>42</t>
        </is>
      </c>
      <c r="B1809" t="inlineStr">
        <is>
          <t>Wholesale Trade</t>
        </is>
      </c>
      <c r="C1809" t="inlineStr">
        <is>
          <t>41-2021</t>
        </is>
      </c>
      <c r="D1809" t="inlineStr">
        <is>
          <t>Counter and Rental Clerks</t>
        </is>
      </c>
      <c r="E1809" t="n">
        <v>31180</v>
      </c>
      <c r="F1809" t="n">
        <v>52110</v>
      </c>
      <c r="G1809">
        <f>IF(OR(E1809="",F1809=""),"",E1809*F1809)</f>
        <v/>
      </c>
      <c r="H1809" s="41">
        <f>IFERROR(XLOOKUP(C1809,'DATA Wharton'!$A$2:$A$785,'DATA Wharton'!$C$2:$C$785),"")</f>
        <v/>
      </c>
      <c r="I1809">
        <f>IF(OR(G1809="",H1809=""),"",G1809)</f>
        <v/>
      </c>
      <c r="J1809">
        <f>IF(OR(I1809="",H1809=""),"",I1809*H1809)</f>
        <v/>
      </c>
      <c r="K1809">
        <f>IF(G1809="","Missing OEWS wage",IF(H1809="","Missing Wharton SOC","Matched"))</f>
        <v/>
      </c>
    </row>
    <row r="1810">
      <c r="A1810" t="inlineStr">
        <is>
          <t>42</t>
        </is>
      </c>
      <c r="B1810" t="inlineStr">
        <is>
          <t>Wholesale Trade</t>
        </is>
      </c>
      <c r="C1810" t="inlineStr">
        <is>
          <t>41-2022</t>
        </is>
      </c>
      <c r="D1810" t="inlineStr">
        <is>
          <t>Parts Salespersons</t>
        </is>
      </c>
      <c r="E1810" t="n">
        <v>50700</v>
      </c>
      <c r="F1810" t="n">
        <v>52360</v>
      </c>
      <c r="G1810">
        <f>IF(OR(E1810="",F1810=""),"",E1810*F1810)</f>
        <v/>
      </c>
      <c r="H1810" s="41">
        <f>IFERROR(XLOOKUP(C1810,'DATA Wharton'!$A$2:$A$785,'DATA Wharton'!$C$2:$C$785),"")</f>
        <v/>
      </c>
      <c r="I1810">
        <f>IF(OR(G1810="",H1810=""),"",G1810)</f>
        <v/>
      </c>
      <c r="J1810">
        <f>IF(OR(I1810="",H1810=""),"",I1810*H1810)</f>
        <v/>
      </c>
      <c r="K1810">
        <f>IF(G1810="","Missing OEWS wage",IF(H1810="","Missing Wharton SOC","Matched"))</f>
        <v/>
      </c>
    </row>
    <row r="1811">
      <c r="A1811" t="inlineStr">
        <is>
          <t>42</t>
        </is>
      </c>
      <c r="B1811" t="inlineStr">
        <is>
          <t>Wholesale Trade</t>
        </is>
      </c>
      <c r="C1811" t="inlineStr">
        <is>
          <t>41-2031</t>
        </is>
      </c>
      <c r="D1811" t="inlineStr">
        <is>
          <t>Retail Salespersons</t>
        </is>
      </c>
      <c r="E1811" t="n">
        <v>60990</v>
      </c>
      <c r="F1811" t="n">
        <v>44180</v>
      </c>
      <c r="G1811">
        <f>IF(OR(E1811="",F1811=""),"",E1811*F1811)</f>
        <v/>
      </c>
      <c r="H1811" s="41">
        <f>IFERROR(XLOOKUP(C1811,'DATA Wharton'!$A$2:$A$785,'DATA Wharton'!$C$2:$C$785),"")</f>
        <v/>
      </c>
      <c r="I1811">
        <f>IF(OR(G1811="",H1811=""),"",G1811)</f>
        <v/>
      </c>
      <c r="J1811">
        <f>IF(OR(I1811="",H1811=""),"",I1811*H1811)</f>
        <v/>
      </c>
      <c r="K1811">
        <f>IF(G1811="","Missing OEWS wage",IF(H1811="","Missing Wharton SOC","Matched"))</f>
        <v/>
      </c>
    </row>
    <row r="1812">
      <c r="A1812" t="inlineStr">
        <is>
          <t>42</t>
        </is>
      </c>
      <c r="B1812" t="inlineStr">
        <is>
          <t>Wholesale Trade</t>
        </is>
      </c>
      <c r="C1812" t="inlineStr">
        <is>
          <t>41-3011</t>
        </is>
      </c>
      <c r="D1812" t="inlineStr">
        <is>
          <t>Advertising Sales Agents</t>
        </is>
      </c>
      <c r="E1812" t="n">
        <v>740</v>
      </c>
      <c r="F1812" t="n">
        <v>79800</v>
      </c>
      <c r="G1812">
        <f>IF(OR(E1812="",F1812=""),"",E1812*F1812)</f>
        <v/>
      </c>
      <c r="H1812" s="41">
        <f>IFERROR(XLOOKUP(C1812,'DATA Wharton'!$A$2:$A$785,'DATA Wharton'!$C$2:$C$785),"")</f>
        <v/>
      </c>
      <c r="I1812">
        <f>IF(OR(G1812="",H1812=""),"",G1812)</f>
        <v/>
      </c>
      <c r="J1812">
        <f>IF(OR(I1812="",H1812=""),"",I1812*H1812)</f>
        <v/>
      </c>
      <c r="K1812">
        <f>IF(G1812="","Missing OEWS wage",IF(H1812="","Missing Wharton SOC","Matched"))</f>
        <v/>
      </c>
    </row>
    <row r="1813">
      <c r="A1813" t="inlineStr">
        <is>
          <t>42</t>
        </is>
      </c>
      <c r="B1813" t="inlineStr">
        <is>
          <t>Wholesale Trade</t>
        </is>
      </c>
      <c r="C1813" t="inlineStr">
        <is>
          <t>41-3021</t>
        </is>
      </c>
      <c r="D1813" t="inlineStr">
        <is>
          <t>Insurance Sales Agents</t>
        </is>
      </c>
      <c r="F1813" t="n">
        <v>110610</v>
      </c>
      <c r="G1813">
        <f>IF(OR(E1813="",F1813=""),"",E1813*F1813)</f>
        <v/>
      </c>
      <c r="H1813" s="41">
        <f>IFERROR(XLOOKUP(C1813,'DATA Wharton'!$A$2:$A$785,'DATA Wharton'!$C$2:$C$785),"")</f>
        <v/>
      </c>
      <c r="I1813">
        <f>IF(OR(G1813="",H1813=""),"",G1813)</f>
        <v/>
      </c>
      <c r="J1813">
        <f>IF(OR(I1813="",H1813=""),"",I1813*H1813)</f>
        <v/>
      </c>
      <c r="K1813">
        <f>IF(G1813="","Missing OEWS wage",IF(H1813="","Missing Wharton SOC","Matched"))</f>
        <v/>
      </c>
    </row>
    <row r="1814">
      <c r="A1814" t="inlineStr">
        <is>
          <t>42</t>
        </is>
      </c>
      <c r="B1814" t="inlineStr">
        <is>
          <t>Wholesale Trade</t>
        </is>
      </c>
      <c r="C1814" t="inlineStr">
        <is>
          <t>41-3031</t>
        </is>
      </c>
      <c r="D1814" t="inlineStr">
        <is>
          <t>Securities, Commodities, and Financial Services Sales Agents</t>
        </is>
      </c>
      <c r="E1814" t="n">
        <v>1260</v>
      </c>
      <c r="F1814" t="n">
        <v>92620</v>
      </c>
      <c r="G1814">
        <f>IF(OR(E1814="",F1814=""),"",E1814*F1814)</f>
        <v/>
      </c>
      <c r="H1814" s="41">
        <f>IFERROR(XLOOKUP(C1814,'DATA Wharton'!$A$2:$A$785,'DATA Wharton'!$C$2:$C$785),"")</f>
        <v/>
      </c>
      <c r="I1814">
        <f>IF(OR(G1814="",H1814=""),"",G1814)</f>
        <v/>
      </c>
      <c r="J1814">
        <f>IF(OR(I1814="",H1814=""),"",I1814*H1814)</f>
        <v/>
      </c>
      <c r="K1814">
        <f>IF(G1814="","Missing OEWS wage",IF(H1814="","Missing Wharton SOC","Matched"))</f>
        <v/>
      </c>
    </row>
    <row r="1815">
      <c r="A1815" t="inlineStr">
        <is>
          <t>42</t>
        </is>
      </c>
      <c r="B1815" t="inlineStr">
        <is>
          <t>Wholesale Trade</t>
        </is>
      </c>
      <c r="C1815" t="inlineStr">
        <is>
          <t>41-3091</t>
        </is>
      </c>
      <c r="D1815" t="inlineStr">
        <is>
          <t>Sales Representatives of Services, Except Advertising, Insurance, Financial Services, and Travel</t>
        </is>
      </c>
      <c r="E1815" t="n">
        <v>41020</v>
      </c>
      <c r="F1815" t="n">
        <v>95970</v>
      </c>
      <c r="G1815">
        <f>IF(OR(E1815="",F1815=""),"",E1815*F1815)</f>
        <v/>
      </c>
      <c r="H1815" s="41">
        <f>IFERROR(XLOOKUP(C1815,'DATA Wharton'!$A$2:$A$785,'DATA Wharton'!$C$2:$C$785),"")</f>
        <v/>
      </c>
      <c r="I1815">
        <f>IF(OR(G1815="",H1815=""),"",G1815)</f>
        <v/>
      </c>
      <c r="J1815">
        <f>IF(OR(I1815="",H1815=""),"",I1815*H1815)</f>
        <v/>
      </c>
      <c r="K1815">
        <f>IF(G1815="","Missing OEWS wage",IF(H1815="","Missing Wharton SOC","Matched"))</f>
        <v/>
      </c>
    </row>
    <row r="1816">
      <c r="A1816" t="inlineStr">
        <is>
          <t>42</t>
        </is>
      </c>
      <c r="B1816" t="inlineStr">
        <is>
          <t>Wholesale Trade</t>
        </is>
      </c>
      <c r="C1816" t="inlineStr">
        <is>
          <t>41-4011</t>
        </is>
      </c>
      <c r="D1816" t="inlineStr">
        <is>
          <t>Sales Representatives, Wholesale and Manufacturing, Technical and Scientific Products</t>
        </is>
      </c>
      <c r="E1816" t="n">
        <v>175530</v>
      </c>
      <c r="F1816" t="n">
        <v>120960</v>
      </c>
      <c r="G1816">
        <f>IF(OR(E1816="",F1816=""),"",E1816*F1816)</f>
        <v/>
      </c>
      <c r="H1816" s="41">
        <f>IFERROR(XLOOKUP(C1816,'DATA Wharton'!$A$2:$A$785,'DATA Wharton'!$C$2:$C$785),"")</f>
        <v/>
      </c>
      <c r="I1816">
        <f>IF(OR(G1816="",H1816=""),"",G1816)</f>
        <v/>
      </c>
      <c r="J1816">
        <f>IF(OR(I1816="",H1816=""),"",I1816*H1816)</f>
        <v/>
      </c>
      <c r="K1816">
        <f>IF(G1816="","Missing OEWS wage",IF(H1816="","Missing Wharton SOC","Matched"))</f>
        <v/>
      </c>
    </row>
    <row r="1817">
      <c r="A1817" t="inlineStr">
        <is>
          <t>42</t>
        </is>
      </c>
      <c r="B1817" t="inlineStr">
        <is>
          <t>Wholesale Trade</t>
        </is>
      </c>
      <c r="C1817" t="inlineStr">
        <is>
          <t>41-4012</t>
        </is>
      </c>
      <c r="D1817" t="inlineStr">
        <is>
          <t>Sales Representatives, Wholesale and Manufacturing, Except Technical and Scientific Products</t>
        </is>
      </c>
      <c r="E1817" t="n">
        <v>799760</v>
      </c>
      <c r="F1817" t="n">
        <v>81990</v>
      </c>
      <c r="G1817">
        <f>IF(OR(E1817="",F1817=""),"",E1817*F1817)</f>
        <v/>
      </c>
      <c r="H1817" s="41">
        <f>IFERROR(XLOOKUP(C1817,'DATA Wharton'!$A$2:$A$785,'DATA Wharton'!$C$2:$C$785),"")</f>
        <v/>
      </c>
      <c r="I1817">
        <f>IF(OR(G1817="",H1817=""),"",G1817)</f>
        <v/>
      </c>
      <c r="J1817">
        <f>IF(OR(I1817="",H1817=""),"",I1817*H1817)</f>
        <v/>
      </c>
      <c r="K1817">
        <f>IF(G1817="","Missing OEWS wage",IF(H1817="","Missing Wharton SOC","Matched"))</f>
        <v/>
      </c>
    </row>
    <row r="1818">
      <c r="A1818" t="inlineStr">
        <is>
          <t>42</t>
        </is>
      </c>
      <c r="B1818" t="inlineStr">
        <is>
          <t>Wholesale Trade</t>
        </is>
      </c>
      <c r="C1818" t="inlineStr">
        <is>
          <t>41-9011</t>
        </is>
      </c>
      <c r="D1818" t="inlineStr">
        <is>
          <t>Demonstrators and Product Promoters</t>
        </is>
      </c>
      <c r="E1818" t="n">
        <v>3500</v>
      </c>
      <c r="F1818" t="n">
        <v>51270</v>
      </c>
      <c r="G1818">
        <f>IF(OR(E1818="",F1818=""),"",E1818*F1818)</f>
        <v/>
      </c>
      <c r="H1818" s="41">
        <f>IFERROR(XLOOKUP(C1818,'DATA Wharton'!$A$2:$A$785,'DATA Wharton'!$C$2:$C$785),"")</f>
        <v/>
      </c>
      <c r="I1818">
        <f>IF(OR(G1818="",H1818=""),"",G1818)</f>
        <v/>
      </c>
      <c r="J1818">
        <f>IF(OR(I1818="",H1818=""),"",I1818*H1818)</f>
        <v/>
      </c>
      <c r="K1818">
        <f>IF(G1818="","Missing OEWS wage",IF(H1818="","Missing Wharton SOC","Matched"))</f>
        <v/>
      </c>
    </row>
    <row r="1819">
      <c r="A1819" t="inlineStr">
        <is>
          <t>42</t>
        </is>
      </c>
      <c r="B1819" t="inlineStr">
        <is>
          <t>Wholesale Trade</t>
        </is>
      </c>
      <c r="C1819" t="inlineStr">
        <is>
          <t>41-9012</t>
        </is>
      </c>
      <c r="D1819" t="inlineStr">
        <is>
          <t>Models</t>
        </is>
      </c>
      <c r="F1819" t="n">
        <v>35590</v>
      </c>
      <c r="G1819">
        <f>IF(OR(E1819="",F1819=""),"",E1819*F1819)</f>
        <v/>
      </c>
      <c r="H1819" s="41">
        <f>IFERROR(XLOOKUP(C1819,'DATA Wharton'!$A$2:$A$785,'DATA Wharton'!$C$2:$C$785),"")</f>
        <v/>
      </c>
      <c r="I1819">
        <f>IF(OR(G1819="",H1819=""),"",G1819)</f>
        <v/>
      </c>
      <c r="J1819">
        <f>IF(OR(I1819="",H1819=""),"",I1819*H1819)</f>
        <v/>
      </c>
      <c r="K1819">
        <f>IF(G1819="","Missing OEWS wage",IF(H1819="","Missing Wharton SOC","Matched"))</f>
        <v/>
      </c>
    </row>
    <row r="1820">
      <c r="A1820" t="inlineStr">
        <is>
          <t>42</t>
        </is>
      </c>
      <c r="B1820" t="inlineStr">
        <is>
          <t>Wholesale Trade</t>
        </is>
      </c>
      <c r="C1820" t="inlineStr">
        <is>
          <t>41-9022</t>
        </is>
      </c>
      <c r="D1820" t="inlineStr">
        <is>
          <t>Real Estate Sales Agents</t>
        </is>
      </c>
      <c r="E1820" t="n">
        <v>40</v>
      </c>
      <c r="F1820" t="n">
        <v>94020</v>
      </c>
      <c r="G1820">
        <f>IF(OR(E1820="",F1820=""),"",E1820*F1820)</f>
        <v/>
      </c>
      <c r="H1820" s="41">
        <f>IFERROR(XLOOKUP(C1820,'DATA Wharton'!$A$2:$A$785,'DATA Wharton'!$C$2:$C$785),"")</f>
        <v/>
      </c>
      <c r="I1820">
        <f>IF(OR(G1820="",H1820=""),"",G1820)</f>
        <v/>
      </c>
      <c r="J1820">
        <f>IF(OR(I1820="",H1820=""),"",I1820*H1820)</f>
        <v/>
      </c>
      <c r="K1820">
        <f>IF(G1820="","Missing OEWS wage",IF(H1820="","Missing Wharton SOC","Matched"))</f>
        <v/>
      </c>
    </row>
    <row r="1821">
      <c r="A1821" t="inlineStr">
        <is>
          <t>42</t>
        </is>
      </c>
      <c r="B1821" t="inlineStr">
        <is>
          <t>Wholesale Trade</t>
        </is>
      </c>
      <c r="C1821" t="inlineStr">
        <is>
          <t>41-9031</t>
        </is>
      </c>
      <c r="D1821" t="inlineStr">
        <is>
          <t>Sales Engineers</t>
        </is>
      </c>
      <c r="E1821" t="n">
        <v>14130</v>
      </c>
      <c r="F1821" t="n">
        <v>123690</v>
      </c>
      <c r="G1821">
        <f>IF(OR(E1821="",F1821=""),"",E1821*F1821)</f>
        <v/>
      </c>
      <c r="H1821" s="41">
        <f>IFERROR(XLOOKUP(C1821,'DATA Wharton'!$A$2:$A$785,'DATA Wharton'!$C$2:$C$785),"")</f>
        <v/>
      </c>
      <c r="I1821">
        <f>IF(OR(G1821="",H1821=""),"",G1821)</f>
        <v/>
      </c>
      <c r="J1821">
        <f>IF(OR(I1821="",H1821=""),"",I1821*H1821)</f>
        <v/>
      </c>
      <c r="K1821">
        <f>IF(G1821="","Missing OEWS wage",IF(H1821="","Missing Wharton SOC","Matched"))</f>
        <v/>
      </c>
    </row>
    <row r="1822">
      <c r="A1822" t="inlineStr">
        <is>
          <t>42</t>
        </is>
      </c>
      <c r="B1822" t="inlineStr">
        <is>
          <t>Wholesale Trade</t>
        </is>
      </c>
      <c r="C1822" t="inlineStr">
        <is>
          <t>41-9041</t>
        </is>
      </c>
      <c r="D1822" t="inlineStr">
        <is>
          <t>Telemarketers</t>
        </is>
      </c>
      <c r="E1822" t="n">
        <v>2320</v>
      </c>
      <c r="F1822" t="n">
        <v>53000</v>
      </c>
      <c r="G1822">
        <f>IF(OR(E1822="",F1822=""),"",E1822*F1822)</f>
        <v/>
      </c>
      <c r="H1822" s="41">
        <f>IFERROR(XLOOKUP(C1822,'DATA Wharton'!$A$2:$A$785,'DATA Wharton'!$C$2:$C$785),"")</f>
        <v/>
      </c>
      <c r="I1822">
        <f>IF(OR(G1822="",H1822=""),"",G1822)</f>
        <v/>
      </c>
      <c r="J1822">
        <f>IF(OR(I1822="",H1822=""),"",I1822*H1822)</f>
        <v/>
      </c>
      <c r="K1822">
        <f>IF(G1822="","Missing OEWS wage",IF(H1822="","Missing Wharton SOC","Matched"))</f>
        <v/>
      </c>
    </row>
    <row r="1823">
      <c r="A1823" t="inlineStr">
        <is>
          <t>42</t>
        </is>
      </c>
      <c r="B1823" t="inlineStr">
        <is>
          <t>Wholesale Trade</t>
        </is>
      </c>
      <c r="C1823" t="inlineStr">
        <is>
          <t>41-9091</t>
        </is>
      </c>
      <c r="D1823" t="inlineStr">
        <is>
          <t>Door-to-Door Sales Workers, News and Street Vendors, and Related Workers</t>
        </is>
      </c>
      <c r="E1823" t="n">
        <v>80</v>
      </c>
      <c r="G1823">
        <f>IF(OR(E1823="",F1823=""),"",E1823*F1823)</f>
        <v/>
      </c>
      <c r="H1823" s="41">
        <f>IFERROR(XLOOKUP(C1823,'DATA Wharton'!$A$2:$A$785,'DATA Wharton'!$C$2:$C$785),"")</f>
        <v/>
      </c>
      <c r="I1823">
        <f>IF(OR(G1823="",H1823=""),"",G1823)</f>
        <v/>
      </c>
      <c r="J1823">
        <f>IF(OR(I1823="",H1823=""),"",I1823*H1823)</f>
        <v/>
      </c>
      <c r="K1823">
        <f>IF(G1823="","Missing OEWS wage",IF(H1823="","Missing Wharton SOC","Matched"))</f>
        <v/>
      </c>
    </row>
    <row r="1824">
      <c r="A1824" t="inlineStr">
        <is>
          <t>42</t>
        </is>
      </c>
      <c r="B1824" t="inlineStr">
        <is>
          <t>Wholesale Trade</t>
        </is>
      </c>
      <c r="C1824" t="inlineStr">
        <is>
          <t>41-9099</t>
        </is>
      </c>
      <c r="D1824" t="inlineStr">
        <is>
          <t>Sales and Related Workers, All Other</t>
        </is>
      </c>
      <c r="E1824" t="n">
        <v>14060</v>
      </c>
      <c r="F1824" t="n">
        <v>65780</v>
      </c>
      <c r="G1824">
        <f>IF(OR(E1824="",F1824=""),"",E1824*F1824)</f>
        <v/>
      </c>
      <c r="H1824" s="41">
        <f>IFERROR(XLOOKUP(C1824,'DATA Wharton'!$A$2:$A$785,'DATA Wharton'!$C$2:$C$785),"")</f>
        <v/>
      </c>
      <c r="I1824">
        <f>IF(OR(G1824="",H1824=""),"",G1824)</f>
        <v/>
      </c>
      <c r="J1824">
        <f>IF(OR(I1824="",H1824=""),"",I1824*H1824)</f>
        <v/>
      </c>
      <c r="K1824">
        <f>IF(G1824="","Missing OEWS wage",IF(H1824="","Missing Wharton SOC","Matched"))</f>
        <v/>
      </c>
    </row>
    <row r="1825">
      <c r="A1825" t="inlineStr">
        <is>
          <t>42</t>
        </is>
      </c>
      <c r="B1825" t="inlineStr">
        <is>
          <t>Wholesale Trade</t>
        </is>
      </c>
      <c r="C1825" t="inlineStr">
        <is>
          <t>43-1011</t>
        </is>
      </c>
      <c r="D1825" t="inlineStr">
        <is>
          <t>First-Line Supervisors of Office and Administrative Support Workers</t>
        </is>
      </c>
      <c r="E1825" t="n">
        <v>67130</v>
      </c>
      <c r="F1825" t="n">
        <v>77360</v>
      </c>
      <c r="G1825">
        <f>IF(OR(E1825="",F1825=""),"",E1825*F1825)</f>
        <v/>
      </c>
      <c r="H1825" s="41">
        <f>IFERROR(XLOOKUP(C1825,'DATA Wharton'!$A$2:$A$785,'DATA Wharton'!$C$2:$C$785),"")</f>
        <v/>
      </c>
      <c r="I1825">
        <f>IF(OR(G1825="",H1825=""),"",G1825)</f>
        <v/>
      </c>
      <c r="J1825">
        <f>IF(OR(I1825="",H1825=""),"",I1825*H1825)</f>
        <v/>
      </c>
      <c r="K1825">
        <f>IF(G1825="","Missing OEWS wage",IF(H1825="","Missing Wharton SOC","Matched"))</f>
        <v/>
      </c>
    </row>
    <row r="1826">
      <c r="A1826" t="inlineStr">
        <is>
          <t>42</t>
        </is>
      </c>
      <c r="B1826" t="inlineStr">
        <is>
          <t>Wholesale Trade</t>
        </is>
      </c>
      <c r="C1826" t="inlineStr">
        <is>
          <t>43-2011</t>
        </is>
      </c>
      <c r="D1826" t="inlineStr">
        <is>
          <t>Switchboard Operators, Including Answering Service</t>
        </is>
      </c>
      <c r="F1826" t="n">
        <v>47600</v>
      </c>
      <c r="G1826">
        <f>IF(OR(E1826="",F1826=""),"",E1826*F1826)</f>
        <v/>
      </c>
      <c r="H1826" s="41">
        <f>IFERROR(XLOOKUP(C1826,'DATA Wharton'!$A$2:$A$785,'DATA Wharton'!$C$2:$C$785),"")</f>
        <v/>
      </c>
      <c r="I1826">
        <f>IF(OR(G1826="",H1826=""),"",G1826)</f>
        <v/>
      </c>
      <c r="J1826">
        <f>IF(OR(I1826="",H1826=""),"",I1826*H1826)</f>
        <v/>
      </c>
      <c r="K1826">
        <f>IF(G1826="","Missing OEWS wage",IF(H1826="","Missing Wharton SOC","Matched"))</f>
        <v/>
      </c>
    </row>
    <row r="1827">
      <c r="A1827" t="inlineStr">
        <is>
          <t>42</t>
        </is>
      </c>
      <c r="B1827" t="inlineStr">
        <is>
          <t>Wholesale Trade</t>
        </is>
      </c>
      <c r="C1827" t="inlineStr">
        <is>
          <t>43-3011</t>
        </is>
      </c>
      <c r="D1827" t="inlineStr">
        <is>
          <t>Bill and Account Collectors</t>
        </is>
      </c>
      <c r="E1827" t="n">
        <v>5270</v>
      </c>
      <c r="F1827" t="n">
        <v>56020</v>
      </c>
      <c r="G1827">
        <f>IF(OR(E1827="",F1827=""),"",E1827*F1827)</f>
        <v/>
      </c>
      <c r="H1827" s="41">
        <f>IFERROR(XLOOKUP(C1827,'DATA Wharton'!$A$2:$A$785,'DATA Wharton'!$C$2:$C$785),"")</f>
        <v/>
      </c>
      <c r="I1827">
        <f>IF(OR(G1827="",H1827=""),"",G1827)</f>
        <v/>
      </c>
      <c r="J1827">
        <f>IF(OR(I1827="",H1827=""),"",I1827*H1827)</f>
        <v/>
      </c>
      <c r="K1827">
        <f>IF(G1827="","Missing OEWS wage",IF(H1827="","Missing Wharton SOC","Matched"))</f>
        <v/>
      </c>
    </row>
    <row r="1828">
      <c r="A1828" t="inlineStr">
        <is>
          <t>42</t>
        </is>
      </c>
      <c r="B1828" t="inlineStr">
        <is>
          <t>Wholesale Trade</t>
        </is>
      </c>
      <c r="C1828" t="inlineStr">
        <is>
          <t>43-3021</t>
        </is>
      </c>
      <c r="D1828" t="inlineStr">
        <is>
          <t>Billing and Posting Clerks</t>
        </is>
      </c>
      <c r="E1828" t="n">
        <v>15670</v>
      </c>
      <c r="F1828" t="n">
        <v>51160</v>
      </c>
      <c r="G1828">
        <f>IF(OR(E1828="",F1828=""),"",E1828*F1828)</f>
        <v/>
      </c>
      <c r="H1828" s="41">
        <f>IFERROR(XLOOKUP(C1828,'DATA Wharton'!$A$2:$A$785,'DATA Wharton'!$C$2:$C$785),"")</f>
        <v/>
      </c>
      <c r="I1828">
        <f>IF(OR(G1828="",H1828=""),"",G1828)</f>
        <v/>
      </c>
      <c r="J1828">
        <f>IF(OR(I1828="",H1828=""),"",I1828*H1828)</f>
        <v/>
      </c>
      <c r="K1828">
        <f>IF(G1828="","Missing OEWS wage",IF(H1828="","Missing Wharton SOC","Matched"))</f>
        <v/>
      </c>
    </row>
    <row r="1829">
      <c r="A1829" t="inlineStr">
        <is>
          <t>42</t>
        </is>
      </c>
      <c r="B1829" t="inlineStr">
        <is>
          <t>Wholesale Trade</t>
        </is>
      </c>
      <c r="C1829" t="inlineStr">
        <is>
          <t>43-3031</t>
        </is>
      </c>
      <c r="D1829" t="inlineStr">
        <is>
          <t>Bookkeeping, Accounting, and Auditing Clerks</t>
        </is>
      </c>
      <c r="E1829" t="n">
        <v>100750</v>
      </c>
      <c r="F1829" t="n">
        <v>53610</v>
      </c>
      <c r="G1829">
        <f>IF(OR(E1829="",F1829=""),"",E1829*F1829)</f>
        <v/>
      </c>
      <c r="H1829" s="41">
        <f>IFERROR(XLOOKUP(C1829,'DATA Wharton'!$A$2:$A$785,'DATA Wharton'!$C$2:$C$785),"")</f>
        <v/>
      </c>
      <c r="I1829">
        <f>IF(OR(G1829="",H1829=""),"",G1829)</f>
        <v/>
      </c>
      <c r="J1829">
        <f>IF(OR(I1829="",H1829=""),"",I1829*H1829)</f>
        <v/>
      </c>
      <c r="K1829">
        <f>IF(G1829="","Missing OEWS wage",IF(H1829="","Missing Wharton SOC","Matched"))</f>
        <v/>
      </c>
    </row>
    <row r="1830">
      <c r="A1830" t="inlineStr">
        <is>
          <t>42</t>
        </is>
      </c>
      <c r="B1830" t="inlineStr">
        <is>
          <t>Wholesale Trade</t>
        </is>
      </c>
      <c r="C1830" t="inlineStr">
        <is>
          <t>43-3051</t>
        </is>
      </c>
      <c r="D1830" t="inlineStr">
        <is>
          <t>Payroll and Timekeeping Clerks</t>
        </is>
      </c>
      <c r="E1830" t="n">
        <v>4200</v>
      </c>
      <c r="F1830" t="n">
        <v>59610</v>
      </c>
      <c r="G1830">
        <f>IF(OR(E1830="",F1830=""),"",E1830*F1830)</f>
        <v/>
      </c>
      <c r="H1830" s="41">
        <f>IFERROR(XLOOKUP(C1830,'DATA Wharton'!$A$2:$A$785,'DATA Wharton'!$C$2:$C$785),"")</f>
        <v/>
      </c>
      <c r="I1830">
        <f>IF(OR(G1830="",H1830=""),"",G1830)</f>
        <v/>
      </c>
      <c r="J1830">
        <f>IF(OR(I1830="",H1830=""),"",I1830*H1830)</f>
        <v/>
      </c>
      <c r="K1830">
        <f>IF(G1830="","Missing OEWS wage",IF(H1830="","Missing Wharton SOC","Matched"))</f>
        <v/>
      </c>
    </row>
    <row r="1831">
      <c r="A1831" t="inlineStr">
        <is>
          <t>42</t>
        </is>
      </c>
      <c r="B1831" t="inlineStr">
        <is>
          <t>Wholesale Trade</t>
        </is>
      </c>
      <c r="C1831" t="inlineStr">
        <is>
          <t>43-3061</t>
        </is>
      </c>
      <c r="D1831" t="inlineStr">
        <is>
          <t>Procurement Clerks</t>
        </is>
      </c>
      <c r="E1831" t="n">
        <v>8210</v>
      </c>
      <c r="F1831" t="n">
        <v>49240</v>
      </c>
      <c r="G1831">
        <f>IF(OR(E1831="",F1831=""),"",E1831*F1831)</f>
        <v/>
      </c>
      <c r="H1831" s="41">
        <f>IFERROR(XLOOKUP(C1831,'DATA Wharton'!$A$2:$A$785,'DATA Wharton'!$C$2:$C$785),"")</f>
        <v/>
      </c>
      <c r="I1831">
        <f>IF(OR(G1831="",H1831=""),"",G1831)</f>
        <v/>
      </c>
      <c r="J1831">
        <f>IF(OR(I1831="",H1831=""),"",I1831*H1831)</f>
        <v/>
      </c>
      <c r="K1831">
        <f>IF(G1831="","Missing OEWS wage",IF(H1831="","Missing Wharton SOC","Matched"))</f>
        <v/>
      </c>
    </row>
    <row r="1832">
      <c r="A1832" t="inlineStr">
        <is>
          <t>42</t>
        </is>
      </c>
      <c r="B1832" t="inlineStr">
        <is>
          <t>Wholesale Trade</t>
        </is>
      </c>
      <c r="C1832" t="inlineStr">
        <is>
          <t>43-3099</t>
        </is>
      </c>
      <c r="D1832" t="inlineStr">
        <is>
          <t>Financial Clerks, All Other</t>
        </is>
      </c>
      <c r="E1832" t="n">
        <v>330</v>
      </c>
      <c r="F1832" t="n">
        <v>48640</v>
      </c>
      <c r="G1832">
        <f>IF(OR(E1832="",F1832=""),"",E1832*F1832)</f>
        <v/>
      </c>
      <c r="H1832" s="41">
        <f>IFERROR(XLOOKUP(C1832,'DATA Wharton'!$A$2:$A$785,'DATA Wharton'!$C$2:$C$785),"")</f>
        <v/>
      </c>
      <c r="I1832">
        <f>IF(OR(G1832="",H1832=""),"",G1832)</f>
        <v/>
      </c>
      <c r="J1832">
        <f>IF(OR(I1832="",H1832=""),"",I1832*H1832)</f>
        <v/>
      </c>
      <c r="K1832">
        <f>IF(G1832="","Missing OEWS wage",IF(H1832="","Missing Wharton SOC","Matched"))</f>
        <v/>
      </c>
    </row>
    <row r="1833">
      <c r="A1833" t="inlineStr">
        <is>
          <t>42</t>
        </is>
      </c>
      <c r="B1833" t="inlineStr">
        <is>
          <t>Wholesale Trade</t>
        </is>
      </c>
      <c r="C1833" t="inlineStr">
        <is>
          <t>43-4011</t>
        </is>
      </c>
      <c r="D1833" t="inlineStr">
        <is>
          <t>Brokerage Clerks</t>
        </is>
      </c>
      <c r="F1833" t="n">
        <v>46330</v>
      </c>
      <c r="G1833">
        <f>IF(OR(E1833="",F1833=""),"",E1833*F1833)</f>
        <v/>
      </c>
      <c r="H1833" s="41">
        <f>IFERROR(XLOOKUP(C1833,'DATA Wharton'!$A$2:$A$785,'DATA Wharton'!$C$2:$C$785),"")</f>
        <v/>
      </c>
      <c r="I1833">
        <f>IF(OR(G1833="",H1833=""),"",G1833)</f>
        <v/>
      </c>
      <c r="J1833">
        <f>IF(OR(I1833="",H1833=""),"",I1833*H1833)</f>
        <v/>
      </c>
      <c r="K1833">
        <f>IF(G1833="","Missing OEWS wage",IF(H1833="","Missing Wharton SOC","Matched"))</f>
        <v/>
      </c>
    </row>
    <row r="1834">
      <c r="A1834" t="inlineStr">
        <is>
          <t>42</t>
        </is>
      </c>
      <c r="B1834" t="inlineStr">
        <is>
          <t>Wholesale Trade</t>
        </is>
      </c>
      <c r="C1834" t="inlineStr">
        <is>
          <t>43-4021</t>
        </is>
      </c>
      <c r="D1834" t="inlineStr">
        <is>
          <t>Correspondence Clerks</t>
        </is>
      </c>
      <c r="E1834" t="n">
        <v>250</v>
      </c>
      <c r="F1834" t="n">
        <v>55270</v>
      </c>
      <c r="G1834">
        <f>IF(OR(E1834="",F1834=""),"",E1834*F1834)</f>
        <v/>
      </c>
      <c r="H1834" s="41">
        <f>IFERROR(XLOOKUP(C1834,'DATA Wharton'!$A$2:$A$785,'DATA Wharton'!$C$2:$C$785),"")</f>
        <v/>
      </c>
      <c r="I1834">
        <f>IF(OR(G1834="",H1834=""),"",G1834)</f>
        <v/>
      </c>
      <c r="J1834">
        <f>IF(OR(I1834="",H1834=""),"",I1834*H1834)</f>
        <v/>
      </c>
      <c r="K1834">
        <f>IF(G1834="","Missing OEWS wage",IF(H1834="","Missing Wharton SOC","Matched"))</f>
        <v/>
      </c>
    </row>
    <row r="1835">
      <c r="A1835" t="inlineStr">
        <is>
          <t>42</t>
        </is>
      </c>
      <c r="B1835" t="inlineStr">
        <is>
          <t>Wholesale Trade</t>
        </is>
      </c>
      <c r="C1835" t="inlineStr">
        <is>
          <t>43-4041</t>
        </is>
      </c>
      <c r="D1835" t="inlineStr">
        <is>
          <t>Credit Authorizers, Checkers, and Clerks</t>
        </is>
      </c>
      <c r="E1835" t="n">
        <v>1740</v>
      </c>
      <c r="F1835" t="n">
        <v>56980</v>
      </c>
      <c r="G1835">
        <f>IF(OR(E1835="",F1835=""),"",E1835*F1835)</f>
        <v/>
      </c>
      <c r="H1835" s="41">
        <f>IFERROR(XLOOKUP(C1835,'DATA Wharton'!$A$2:$A$785,'DATA Wharton'!$C$2:$C$785),"")</f>
        <v/>
      </c>
      <c r="I1835">
        <f>IF(OR(G1835="",H1835=""),"",G1835)</f>
        <v/>
      </c>
      <c r="J1835">
        <f>IF(OR(I1835="",H1835=""),"",I1835*H1835)</f>
        <v/>
      </c>
      <c r="K1835">
        <f>IF(G1835="","Missing OEWS wage",IF(H1835="","Missing Wharton SOC","Matched"))</f>
        <v/>
      </c>
    </row>
    <row r="1836">
      <c r="A1836" t="inlineStr">
        <is>
          <t>42</t>
        </is>
      </c>
      <c r="B1836" t="inlineStr">
        <is>
          <t>Wholesale Trade</t>
        </is>
      </c>
      <c r="C1836" t="inlineStr">
        <is>
          <t>43-4051</t>
        </is>
      </c>
      <c r="D1836" t="inlineStr">
        <is>
          <t>Customer Service Representatives</t>
        </is>
      </c>
      <c r="E1836" t="n">
        <v>164220</v>
      </c>
      <c r="F1836" t="n">
        <v>52220</v>
      </c>
      <c r="G1836">
        <f>IF(OR(E1836="",F1836=""),"",E1836*F1836)</f>
        <v/>
      </c>
      <c r="H1836" s="41">
        <f>IFERROR(XLOOKUP(C1836,'DATA Wharton'!$A$2:$A$785,'DATA Wharton'!$C$2:$C$785),"")</f>
        <v/>
      </c>
      <c r="I1836">
        <f>IF(OR(G1836="",H1836=""),"",G1836)</f>
        <v/>
      </c>
      <c r="J1836">
        <f>IF(OR(I1836="",H1836=""),"",I1836*H1836)</f>
        <v/>
      </c>
      <c r="K1836">
        <f>IF(G1836="","Missing OEWS wage",IF(H1836="","Missing Wharton SOC","Matched"))</f>
        <v/>
      </c>
    </row>
    <row r="1837">
      <c r="A1837" t="inlineStr">
        <is>
          <t>42</t>
        </is>
      </c>
      <c r="B1837" t="inlineStr">
        <is>
          <t>Wholesale Trade</t>
        </is>
      </c>
      <c r="C1837" t="inlineStr">
        <is>
          <t>43-4071</t>
        </is>
      </c>
      <c r="D1837" t="inlineStr">
        <is>
          <t>File Clerks</t>
        </is>
      </c>
      <c r="E1837" t="n">
        <v>1510</v>
      </c>
      <c r="F1837" t="n">
        <v>44760</v>
      </c>
      <c r="G1837">
        <f>IF(OR(E1837="",F1837=""),"",E1837*F1837)</f>
        <v/>
      </c>
      <c r="H1837" s="41">
        <f>IFERROR(XLOOKUP(C1837,'DATA Wharton'!$A$2:$A$785,'DATA Wharton'!$C$2:$C$785),"")</f>
        <v/>
      </c>
      <c r="I1837">
        <f>IF(OR(G1837="",H1837=""),"",G1837)</f>
        <v/>
      </c>
      <c r="J1837">
        <f>IF(OR(I1837="",H1837=""),"",I1837*H1837)</f>
        <v/>
      </c>
      <c r="K1837">
        <f>IF(G1837="","Missing OEWS wage",IF(H1837="","Missing Wharton SOC","Matched"))</f>
        <v/>
      </c>
    </row>
    <row r="1838">
      <c r="A1838" t="inlineStr">
        <is>
          <t>42</t>
        </is>
      </c>
      <c r="B1838" t="inlineStr">
        <is>
          <t>Wholesale Trade</t>
        </is>
      </c>
      <c r="C1838" t="inlineStr">
        <is>
          <t>43-4111</t>
        </is>
      </c>
      <c r="D1838" t="inlineStr">
        <is>
          <t>Interviewers, Except Eligibility and Loan</t>
        </is>
      </c>
      <c r="E1838" t="n">
        <v>130</v>
      </c>
      <c r="F1838" t="n">
        <v>54640</v>
      </c>
      <c r="G1838">
        <f>IF(OR(E1838="",F1838=""),"",E1838*F1838)</f>
        <v/>
      </c>
      <c r="H1838" s="41">
        <f>IFERROR(XLOOKUP(C1838,'DATA Wharton'!$A$2:$A$785,'DATA Wharton'!$C$2:$C$785),"")</f>
        <v/>
      </c>
      <c r="I1838">
        <f>IF(OR(G1838="",H1838=""),"",G1838)</f>
        <v/>
      </c>
      <c r="J1838">
        <f>IF(OR(I1838="",H1838=""),"",I1838*H1838)</f>
        <v/>
      </c>
      <c r="K1838">
        <f>IF(G1838="","Missing OEWS wage",IF(H1838="","Missing Wharton SOC","Matched"))</f>
        <v/>
      </c>
    </row>
    <row r="1839">
      <c r="A1839" t="inlineStr">
        <is>
          <t>42</t>
        </is>
      </c>
      <c r="B1839" t="inlineStr">
        <is>
          <t>Wholesale Trade</t>
        </is>
      </c>
      <c r="C1839" t="inlineStr">
        <is>
          <t>43-4151</t>
        </is>
      </c>
      <c r="D1839" t="inlineStr">
        <is>
          <t>Order Clerks</t>
        </is>
      </c>
      <c r="E1839" t="n">
        <v>22230</v>
      </c>
      <c r="F1839" t="n">
        <v>49860</v>
      </c>
      <c r="G1839">
        <f>IF(OR(E1839="",F1839=""),"",E1839*F1839)</f>
        <v/>
      </c>
      <c r="H1839" s="41">
        <f>IFERROR(XLOOKUP(C1839,'DATA Wharton'!$A$2:$A$785,'DATA Wharton'!$C$2:$C$785),"")</f>
        <v/>
      </c>
      <c r="I1839">
        <f>IF(OR(G1839="",H1839=""),"",G1839)</f>
        <v/>
      </c>
      <c r="J1839">
        <f>IF(OR(I1839="",H1839=""),"",I1839*H1839)</f>
        <v/>
      </c>
      <c r="K1839">
        <f>IF(G1839="","Missing OEWS wage",IF(H1839="","Missing Wharton SOC","Matched"))</f>
        <v/>
      </c>
    </row>
    <row r="1840">
      <c r="A1840" t="inlineStr">
        <is>
          <t>42</t>
        </is>
      </c>
      <c r="B1840" t="inlineStr">
        <is>
          <t>Wholesale Trade</t>
        </is>
      </c>
      <c r="C1840" t="inlineStr">
        <is>
          <t>43-4161</t>
        </is>
      </c>
      <c r="D1840" t="inlineStr">
        <is>
          <t>Human Resources Assistants, Except Payroll and Timekeeping</t>
        </is>
      </c>
      <c r="E1840" t="n">
        <v>2440</v>
      </c>
      <c r="F1840" t="n">
        <v>51800</v>
      </c>
      <c r="G1840">
        <f>IF(OR(E1840="",F1840=""),"",E1840*F1840)</f>
        <v/>
      </c>
      <c r="H1840" s="41">
        <f>IFERROR(XLOOKUP(C1840,'DATA Wharton'!$A$2:$A$785,'DATA Wharton'!$C$2:$C$785),"")</f>
        <v/>
      </c>
      <c r="I1840">
        <f>IF(OR(G1840="",H1840=""),"",G1840)</f>
        <v/>
      </c>
      <c r="J1840">
        <f>IF(OR(I1840="",H1840=""),"",I1840*H1840)</f>
        <v/>
      </c>
      <c r="K1840">
        <f>IF(G1840="","Missing OEWS wage",IF(H1840="","Missing Wharton SOC","Matched"))</f>
        <v/>
      </c>
    </row>
    <row r="1841">
      <c r="A1841" t="inlineStr">
        <is>
          <t>42</t>
        </is>
      </c>
      <c r="B1841" t="inlineStr">
        <is>
          <t>Wholesale Trade</t>
        </is>
      </c>
      <c r="C1841" t="inlineStr">
        <is>
          <t>43-4171</t>
        </is>
      </c>
      <c r="D1841" t="inlineStr">
        <is>
          <t>Receptionists and Information Clerks</t>
        </is>
      </c>
      <c r="E1841" t="n">
        <v>12240</v>
      </c>
      <c r="F1841" t="n">
        <v>41620</v>
      </c>
      <c r="G1841">
        <f>IF(OR(E1841="",F1841=""),"",E1841*F1841)</f>
        <v/>
      </c>
      <c r="H1841" s="41">
        <f>IFERROR(XLOOKUP(C1841,'DATA Wharton'!$A$2:$A$785,'DATA Wharton'!$C$2:$C$785),"")</f>
        <v/>
      </c>
      <c r="I1841">
        <f>IF(OR(G1841="",H1841=""),"",G1841)</f>
        <v/>
      </c>
      <c r="J1841">
        <f>IF(OR(I1841="",H1841=""),"",I1841*H1841)</f>
        <v/>
      </c>
      <c r="K1841">
        <f>IF(G1841="","Missing OEWS wage",IF(H1841="","Missing Wharton SOC","Matched"))</f>
        <v/>
      </c>
    </row>
    <row r="1842">
      <c r="A1842" t="inlineStr">
        <is>
          <t>42</t>
        </is>
      </c>
      <c r="B1842" t="inlineStr">
        <is>
          <t>Wholesale Trade</t>
        </is>
      </c>
      <c r="C1842" t="inlineStr">
        <is>
          <t>43-4199</t>
        </is>
      </c>
      <c r="D1842" t="inlineStr">
        <is>
          <t>Information and Record Clerks, All Other</t>
        </is>
      </c>
      <c r="E1842" t="n">
        <v>1030</v>
      </c>
      <c r="F1842" t="n">
        <v>49490</v>
      </c>
      <c r="G1842">
        <f>IF(OR(E1842="",F1842=""),"",E1842*F1842)</f>
        <v/>
      </c>
      <c r="H1842" s="41">
        <f>IFERROR(XLOOKUP(C1842,'DATA Wharton'!$A$2:$A$785,'DATA Wharton'!$C$2:$C$785),"")</f>
        <v/>
      </c>
      <c r="I1842">
        <f>IF(OR(G1842="",H1842=""),"",G1842)</f>
        <v/>
      </c>
      <c r="J1842">
        <f>IF(OR(I1842="",H1842=""),"",I1842*H1842)</f>
        <v/>
      </c>
      <c r="K1842">
        <f>IF(G1842="","Missing OEWS wage",IF(H1842="","Missing Wharton SOC","Matched"))</f>
        <v/>
      </c>
    </row>
    <row r="1843">
      <c r="A1843" t="inlineStr">
        <is>
          <t>42</t>
        </is>
      </c>
      <c r="B1843" t="inlineStr">
        <is>
          <t>Wholesale Trade</t>
        </is>
      </c>
      <c r="C1843" t="inlineStr">
        <is>
          <t>43-5011</t>
        </is>
      </c>
      <c r="D1843" t="inlineStr">
        <is>
          <t>Cargo and Freight Agents</t>
        </is>
      </c>
      <c r="E1843" t="n">
        <v>780</v>
      </c>
      <c r="F1843" t="n">
        <v>60460</v>
      </c>
      <c r="G1843">
        <f>IF(OR(E1843="",F1843=""),"",E1843*F1843)</f>
        <v/>
      </c>
      <c r="H1843" s="41">
        <f>IFERROR(XLOOKUP(C1843,'DATA Wharton'!$A$2:$A$785,'DATA Wharton'!$C$2:$C$785),"")</f>
        <v/>
      </c>
      <c r="I1843">
        <f>IF(OR(G1843="",H1843=""),"",G1843)</f>
        <v/>
      </c>
      <c r="J1843">
        <f>IF(OR(I1843="",H1843=""),"",I1843*H1843)</f>
        <v/>
      </c>
      <c r="K1843">
        <f>IF(G1843="","Missing OEWS wage",IF(H1843="","Missing Wharton SOC","Matched"))</f>
        <v/>
      </c>
    </row>
    <row r="1844">
      <c r="A1844" t="inlineStr">
        <is>
          <t>42</t>
        </is>
      </c>
      <c r="B1844" t="inlineStr">
        <is>
          <t>Wholesale Trade</t>
        </is>
      </c>
      <c r="C1844" t="inlineStr">
        <is>
          <t>43-5021</t>
        </is>
      </c>
      <c r="D1844" t="inlineStr">
        <is>
          <t>Couriers and Messengers</t>
        </is>
      </c>
      <c r="F1844" t="n">
        <v>38030</v>
      </c>
      <c r="G1844">
        <f>IF(OR(E1844="",F1844=""),"",E1844*F1844)</f>
        <v/>
      </c>
      <c r="H1844" s="41">
        <f>IFERROR(XLOOKUP(C1844,'DATA Wharton'!$A$2:$A$785,'DATA Wharton'!$C$2:$C$785),"")</f>
        <v/>
      </c>
      <c r="I1844">
        <f>IF(OR(G1844="",H1844=""),"",G1844)</f>
        <v/>
      </c>
      <c r="J1844">
        <f>IF(OR(I1844="",H1844=""),"",I1844*H1844)</f>
        <v/>
      </c>
      <c r="K1844">
        <f>IF(G1844="","Missing OEWS wage",IF(H1844="","Missing Wharton SOC","Matched"))</f>
        <v/>
      </c>
    </row>
    <row r="1845">
      <c r="A1845" t="inlineStr">
        <is>
          <t>42</t>
        </is>
      </c>
      <c r="B1845" t="inlineStr">
        <is>
          <t>Wholesale Trade</t>
        </is>
      </c>
      <c r="C1845" t="inlineStr">
        <is>
          <t>43-5032</t>
        </is>
      </c>
      <c r="D1845" t="inlineStr">
        <is>
          <t>Dispatchers, Except Police, Fire, and Ambulance</t>
        </is>
      </c>
      <c r="E1845" t="n">
        <v>12170</v>
      </c>
      <c r="F1845" t="n">
        <v>57870</v>
      </c>
      <c r="G1845">
        <f>IF(OR(E1845="",F1845=""),"",E1845*F1845)</f>
        <v/>
      </c>
      <c r="H1845" s="41">
        <f>IFERROR(XLOOKUP(C1845,'DATA Wharton'!$A$2:$A$785,'DATA Wharton'!$C$2:$C$785),"")</f>
        <v/>
      </c>
      <c r="I1845">
        <f>IF(OR(G1845="",H1845=""),"",G1845)</f>
        <v/>
      </c>
      <c r="J1845">
        <f>IF(OR(I1845="",H1845=""),"",I1845*H1845)</f>
        <v/>
      </c>
      <c r="K1845">
        <f>IF(G1845="","Missing OEWS wage",IF(H1845="","Missing Wharton SOC","Matched"))</f>
        <v/>
      </c>
    </row>
    <row r="1846">
      <c r="A1846" t="inlineStr">
        <is>
          <t>42</t>
        </is>
      </c>
      <c r="B1846" t="inlineStr">
        <is>
          <t>Wholesale Trade</t>
        </is>
      </c>
      <c r="C1846" t="inlineStr">
        <is>
          <t>43-5061</t>
        </is>
      </c>
      <c r="D1846" t="inlineStr">
        <is>
          <t>Production, Planning, and Expediting Clerks</t>
        </is>
      </c>
      <c r="E1846" t="n">
        <v>28420</v>
      </c>
      <c r="F1846" t="n">
        <v>59640</v>
      </c>
      <c r="G1846">
        <f>IF(OR(E1846="",F1846=""),"",E1846*F1846)</f>
        <v/>
      </c>
      <c r="H1846" s="41">
        <f>IFERROR(XLOOKUP(C1846,'DATA Wharton'!$A$2:$A$785,'DATA Wharton'!$C$2:$C$785),"")</f>
        <v/>
      </c>
      <c r="I1846">
        <f>IF(OR(G1846="",H1846=""),"",G1846)</f>
        <v/>
      </c>
      <c r="J1846">
        <f>IF(OR(I1846="",H1846=""),"",I1846*H1846)</f>
        <v/>
      </c>
      <c r="K1846">
        <f>IF(G1846="","Missing OEWS wage",IF(H1846="","Missing Wharton SOC","Matched"))</f>
        <v/>
      </c>
    </row>
    <row r="1847">
      <c r="A1847" t="inlineStr">
        <is>
          <t>42</t>
        </is>
      </c>
      <c r="B1847" t="inlineStr">
        <is>
          <t>Wholesale Trade</t>
        </is>
      </c>
      <c r="C1847" t="inlineStr">
        <is>
          <t>43-5071</t>
        </is>
      </c>
      <c r="D1847" t="inlineStr">
        <is>
          <t>Shipping, Receiving, and Inventory Clerks</t>
        </is>
      </c>
      <c r="E1847" t="n">
        <v>124950</v>
      </c>
      <c r="F1847" t="n">
        <v>46710</v>
      </c>
      <c r="G1847">
        <f>IF(OR(E1847="",F1847=""),"",E1847*F1847)</f>
        <v/>
      </c>
      <c r="H1847" s="41">
        <f>IFERROR(XLOOKUP(C1847,'DATA Wharton'!$A$2:$A$785,'DATA Wharton'!$C$2:$C$785),"")</f>
        <v/>
      </c>
      <c r="I1847">
        <f>IF(OR(G1847="",H1847=""),"",G1847)</f>
        <v/>
      </c>
      <c r="J1847">
        <f>IF(OR(I1847="",H1847=""),"",I1847*H1847)</f>
        <v/>
      </c>
      <c r="K1847">
        <f>IF(G1847="","Missing OEWS wage",IF(H1847="","Missing Wharton SOC","Matched"))</f>
        <v/>
      </c>
    </row>
    <row r="1848">
      <c r="A1848" t="inlineStr">
        <is>
          <t>42</t>
        </is>
      </c>
      <c r="B1848" t="inlineStr">
        <is>
          <t>Wholesale Trade</t>
        </is>
      </c>
      <c r="C1848" t="inlineStr">
        <is>
          <t>43-5111</t>
        </is>
      </c>
      <c r="D1848" t="inlineStr">
        <is>
          <t>Weighers, Measurers, Checkers, and Samplers, Recordkeeping</t>
        </is>
      </c>
      <c r="E1848" t="n">
        <v>7550</v>
      </c>
      <c r="F1848" t="n">
        <v>45800</v>
      </c>
      <c r="G1848">
        <f>IF(OR(E1848="",F1848=""),"",E1848*F1848)</f>
        <v/>
      </c>
      <c r="H1848" s="41">
        <f>IFERROR(XLOOKUP(C1848,'DATA Wharton'!$A$2:$A$785,'DATA Wharton'!$C$2:$C$785),"")</f>
        <v/>
      </c>
      <c r="I1848">
        <f>IF(OR(G1848="",H1848=""),"",G1848)</f>
        <v/>
      </c>
      <c r="J1848">
        <f>IF(OR(I1848="",H1848=""),"",I1848*H1848)</f>
        <v/>
      </c>
      <c r="K1848">
        <f>IF(G1848="","Missing OEWS wage",IF(H1848="","Missing Wharton SOC","Matched"))</f>
        <v/>
      </c>
    </row>
    <row r="1849">
      <c r="A1849" t="inlineStr">
        <is>
          <t>42</t>
        </is>
      </c>
      <c r="B1849" t="inlineStr">
        <is>
          <t>Wholesale Trade</t>
        </is>
      </c>
      <c r="C1849" t="inlineStr">
        <is>
          <t>43-6011</t>
        </is>
      </c>
      <c r="D1849" t="inlineStr">
        <is>
          <t>Executive Secretaries and Executive Administrative Assistants</t>
        </is>
      </c>
      <c r="E1849" t="n">
        <v>13520</v>
      </c>
      <c r="F1849" t="n">
        <v>80320</v>
      </c>
      <c r="G1849">
        <f>IF(OR(E1849="",F1849=""),"",E1849*F1849)</f>
        <v/>
      </c>
      <c r="H1849" s="41">
        <f>IFERROR(XLOOKUP(C1849,'DATA Wharton'!$A$2:$A$785,'DATA Wharton'!$C$2:$C$785),"")</f>
        <v/>
      </c>
      <c r="I1849">
        <f>IF(OR(G1849="",H1849=""),"",G1849)</f>
        <v/>
      </c>
      <c r="J1849">
        <f>IF(OR(I1849="",H1849=""),"",I1849*H1849)</f>
        <v/>
      </c>
      <c r="K1849">
        <f>IF(G1849="","Missing OEWS wage",IF(H1849="","Missing Wharton SOC","Matched"))</f>
        <v/>
      </c>
    </row>
    <row r="1850">
      <c r="A1850" t="inlineStr">
        <is>
          <t>42</t>
        </is>
      </c>
      <c r="B1850" t="inlineStr">
        <is>
          <t>Wholesale Trade</t>
        </is>
      </c>
      <c r="C1850" t="inlineStr">
        <is>
          <t>43-6012</t>
        </is>
      </c>
      <c r="D1850" t="inlineStr">
        <is>
          <t>Legal Secretaries and Administrative Assistants</t>
        </is>
      </c>
      <c r="E1850" t="n">
        <v>70</v>
      </c>
      <c r="F1850" t="n">
        <v>70210</v>
      </c>
      <c r="G1850">
        <f>IF(OR(E1850="",F1850=""),"",E1850*F1850)</f>
        <v/>
      </c>
      <c r="H1850" s="41">
        <f>IFERROR(XLOOKUP(C1850,'DATA Wharton'!$A$2:$A$785,'DATA Wharton'!$C$2:$C$785),"")</f>
        <v/>
      </c>
      <c r="I1850">
        <f>IF(OR(G1850="",H1850=""),"",G1850)</f>
        <v/>
      </c>
      <c r="J1850">
        <f>IF(OR(I1850="",H1850=""),"",I1850*H1850)</f>
        <v/>
      </c>
      <c r="K1850">
        <f>IF(G1850="","Missing OEWS wage",IF(H1850="","Missing Wharton SOC","Matched"))</f>
        <v/>
      </c>
    </row>
    <row r="1851">
      <c r="A1851" t="inlineStr">
        <is>
          <t>42</t>
        </is>
      </c>
      <c r="B1851" t="inlineStr">
        <is>
          <t>Wholesale Trade</t>
        </is>
      </c>
      <c r="C1851" t="inlineStr">
        <is>
          <t>43-6013</t>
        </is>
      </c>
      <c r="D1851" t="inlineStr">
        <is>
          <t>Medical Secretaries and Administrative Assistants</t>
        </is>
      </c>
      <c r="E1851" t="n">
        <v>1140</v>
      </c>
      <c r="F1851" t="n">
        <v>42020</v>
      </c>
      <c r="G1851">
        <f>IF(OR(E1851="",F1851=""),"",E1851*F1851)</f>
        <v/>
      </c>
      <c r="H1851" s="41">
        <f>IFERROR(XLOOKUP(C1851,'DATA Wharton'!$A$2:$A$785,'DATA Wharton'!$C$2:$C$785),"")</f>
        <v/>
      </c>
      <c r="I1851">
        <f>IF(OR(G1851="",H1851=""),"",G1851)</f>
        <v/>
      </c>
      <c r="J1851">
        <f>IF(OR(I1851="",H1851=""),"",I1851*H1851)</f>
        <v/>
      </c>
      <c r="K1851">
        <f>IF(G1851="","Missing OEWS wage",IF(H1851="","Missing Wharton SOC","Matched"))</f>
        <v/>
      </c>
    </row>
    <row r="1852">
      <c r="A1852" t="inlineStr">
        <is>
          <t>42</t>
        </is>
      </c>
      <c r="B1852" t="inlineStr">
        <is>
          <t>Wholesale Trade</t>
        </is>
      </c>
      <c r="C1852" t="inlineStr">
        <is>
          <t>43-6014</t>
        </is>
      </c>
      <c r="D1852" t="inlineStr">
        <is>
          <t>Secretaries and Administrative Assistants, Except Legal, Medical, and Executive</t>
        </is>
      </c>
      <c r="E1852" t="n">
        <v>60420</v>
      </c>
      <c r="F1852" t="n">
        <v>49120</v>
      </c>
      <c r="G1852">
        <f>IF(OR(E1852="",F1852=""),"",E1852*F1852)</f>
        <v/>
      </c>
      <c r="H1852" s="41">
        <f>IFERROR(XLOOKUP(C1852,'DATA Wharton'!$A$2:$A$785,'DATA Wharton'!$C$2:$C$785),"")</f>
        <v/>
      </c>
      <c r="I1852">
        <f>IF(OR(G1852="",H1852=""),"",G1852)</f>
        <v/>
      </c>
      <c r="J1852">
        <f>IF(OR(I1852="",H1852=""),"",I1852*H1852)</f>
        <v/>
      </c>
      <c r="K1852">
        <f>IF(G1852="","Missing OEWS wage",IF(H1852="","Missing Wharton SOC","Matched"))</f>
        <v/>
      </c>
    </row>
    <row r="1853">
      <c r="A1853" t="inlineStr">
        <is>
          <t>42</t>
        </is>
      </c>
      <c r="B1853" t="inlineStr">
        <is>
          <t>Wholesale Trade</t>
        </is>
      </c>
      <c r="C1853" t="inlineStr">
        <is>
          <t>43-9021</t>
        </is>
      </c>
      <c r="D1853" t="inlineStr">
        <is>
          <t>Data Entry Keyers</t>
        </is>
      </c>
      <c r="E1853" t="n">
        <v>7180</v>
      </c>
      <c r="F1853" t="n">
        <v>45120</v>
      </c>
      <c r="G1853">
        <f>IF(OR(E1853="",F1853=""),"",E1853*F1853)</f>
        <v/>
      </c>
      <c r="H1853" s="41">
        <f>IFERROR(XLOOKUP(C1853,'DATA Wharton'!$A$2:$A$785,'DATA Wharton'!$C$2:$C$785),"")</f>
        <v/>
      </c>
      <c r="I1853">
        <f>IF(OR(G1853="",H1853=""),"",G1853)</f>
        <v/>
      </c>
      <c r="J1853">
        <f>IF(OR(I1853="",H1853=""),"",I1853*H1853)</f>
        <v/>
      </c>
      <c r="K1853">
        <f>IF(G1853="","Missing OEWS wage",IF(H1853="","Missing Wharton SOC","Matched"))</f>
        <v/>
      </c>
    </row>
    <row r="1854">
      <c r="A1854" t="inlineStr">
        <is>
          <t>42</t>
        </is>
      </c>
      <c r="B1854" t="inlineStr">
        <is>
          <t>Wholesale Trade</t>
        </is>
      </c>
      <c r="C1854" t="inlineStr">
        <is>
          <t>43-9022</t>
        </is>
      </c>
      <c r="D1854" t="inlineStr">
        <is>
          <t>Word Processors and Typists</t>
        </is>
      </c>
      <c r="E1854" t="n">
        <v>100</v>
      </c>
      <c r="F1854" t="n">
        <v>47880</v>
      </c>
      <c r="G1854">
        <f>IF(OR(E1854="",F1854=""),"",E1854*F1854)</f>
        <v/>
      </c>
      <c r="H1854" s="41">
        <f>IFERROR(XLOOKUP(C1854,'DATA Wharton'!$A$2:$A$785,'DATA Wharton'!$C$2:$C$785),"")</f>
        <v/>
      </c>
      <c r="I1854">
        <f>IF(OR(G1854="",H1854=""),"",G1854)</f>
        <v/>
      </c>
      <c r="J1854">
        <f>IF(OR(I1854="",H1854=""),"",I1854*H1854)</f>
        <v/>
      </c>
      <c r="K1854">
        <f>IF(G1854="","Missing OEWS wage",IF(H1854="","Missing Wharton SOC","Matched"))</f>
        <v/>
      </c>
    </row>
    <row r="1855">
      <c r="A1855" t="inlineStr">
        <is>
          <t>42</t>
        </is>
      </c>
      <c r="B1855" t="inlineStr">
        <is>
          <t>Wholesale Trade</t>
        </is>
      </c>
      <c r="C1855" t="inlineStr">
        <is>
          <t>43-9031</t>
        </is>
      </c>
      <c r="D1855" t="inlineStr">
        <is>
          <t>Desktop Publishers</t>
        </is>
      </c>
      <c r="E1855" t="n">
        <v>130</v>
      </c>
      <c r="F1855" t="n">
        <v>55880</v>
      </c>
      <c r="G1855">
        <f>IF(OR(E1855="",F1855=""),"",E1855*F1855)</f>
        <v/>
      </c>
      <c r="H1855" s="41">
        <f>IFERROR(XLOOKUP(C1855,'DATA Wharton'!$A$2:$A$785,'DATA Wharton'!$C$2:$C$785),"")</f>
        <v/>
      </c>
      <c r="I1855">
        <f>IF(OR(G1855="",H1855=""),"",G1855)</f>
        <v/>
      </c>
      <c r="J1855">
        <f>IF(OR(I1855="",H1855=""),"",I1855*H1855)</f>
        <v/>
      </c>
      <c r="K1855">
        <f>IF(G1855="","Missing OEWS wage",IF(H1855="","Missing Wharton SOC","Matched"))</f>
        <v/>
      </c>
    </row>
    <row r="1856">
      <c r="A1856" t="inlineStr">
        <is>
          <t>42</t>
        </is>
      </c>
      <c r="B1856" t="inlineStr">
        <is>
          <t>Wholesale Trade</t>
        </is>
      </c>
      <c r="C1856" t="inlineStr">
        <is>
          <t>43-9041</t>
        </is>
      </c>
      <c r="D1856" t="inlineStr">
        <is>
          <t>Insurance Claims and Policy Processing Clerks</t>
        </is>
      </c>
      <c r="E1856" t="n">
        <v>720</v>
      </c>
      <c r="F1856" t="n">
        <v>46660</v>
      </c>
      <c r="G1856">
        <f>IF(OR(E1856="",F1856=""),"",E1856*F1856)</f>
        <v/>
      </c>
      <c r="H1856" s="41">
        <f>IFERROR(XLOOKUP(C1856,'DATA Wharton'!$A$2:$A$785,'DATA Wharton'!$C$2:$C$785),"")</f>
        <v/>
      </c>
      <c r="I1856">
        <f>IF(OR(G1856="",H1856=""),"",G1856)</f>
        <v/>
      </c>
      <c r="J1856">
        <f>IF(OR(I1856="",H1856=""),"",I1856*H1856)</f>
        <v/>
      </c>
      <c r="K1856">
        <f>IF(G1856="","Missing OEWS wage",IF(H1856="","Missing Wharton SOC","Matched"))</f>
        <v/>
      </c>
    </row>
    <row r="1857">
      <c r="A1857" t="inlineStr">
        <is>
          <t>42</t>
        </is>
      </c>
      <c r="B1857" t="inlineStr">
        <is>
          <t>Wholesale Trade</t>
        </is>
      </c>
      <c r="C1857" t="inlineStr">
        <is>
          <t>43-9051</t>
        </is>
      </c>
      <c r="D1857" t="inlineStr">
        <is>
          <t>Mail Clerks and Mail Machine Operators, Except Postal Service</t>
        </is>
      </c>
      <c r="E1857" t="n">
        <v>680</v>
      </c>
      <c r="F1857" t="n">
        <v>40600</v>
      </c>
      <c r="G1857">
        <f>IF(OR(E1857="",F1857=""),"",E1857*F1857)</f>
        <v/>
      </c>
      <c r="H1857" s="41">
        <f>IFERROR(XLOOKUP(C1857,'DATA Wharton'!$A$2:$A$785,'DATA Wharton'!$C$2:$C$785),"")</f>
        <v/>
      </c>
      <c r="I1857">
        <f>IF(OR(G1857="",H1857=""),"",G1857)</f>
        <v/>
      </c>
      <c r="J1857">
        <f>IF(OR(I1857="",H1857=""),"",I1857*H1857)</f>
        <v/>
      </c>
      <c r="K1857">
        <f>IF(G1857="","Missing OEWS wage",IF(H1857="","Missing Wharton SOC","Matched"))</f>
        <v/>
      </c>
    </row>
    <row r="1858">
      <c r="A1858" t="inlineStr">
        <is>
          <t>42</t>
        </is>
      </c>
      <c r="B1858" t="inlineStr">
        <is>
          <t>Wholesale Trade</t>
        </is>
      </c>
      <c r="C1858" t="inlineStr">
        <is>
          <t>43-9061</t>
        </is>
      </c>
      <c r="D1858" t="inlineStr">
        <is>
          <t>Office Clerks, General</t>
        </is>
      </c>
      <c r="E1858" t="n">
        <v>131260</v>
      </c>
      <c r="F1858" t="n">
        <v>47170</v>
      </c>
      <c r="G1858">
        <f>IF(OR(E1858="",F1858=""),"",E1858*F1858)</f>
        <v/>
      </c>
      <c r="H1858" s="41">
        <f>IFERROR(XLOOKUP(C1858,'DATA Wharton'!$A$2:$A$785,'DATA Wharton'!$C$2:$C$785),"")</f>
        <v/>
      </c>
      <c r="I1858">
        <f>IF(OR(G1858="",H1858=""),"",G1858)</f>
        <v/>
      </c>
      <c r="J1858">
        <f>IF(OR(I1858="",H1858=""),"",I1858*H1858)</f>
        <v/>
      </c>
      <c r="K1858">
        <f>IF(G1858="","Missing OEWS wage",IF(H1858="","Missing Wharton SOC","Matched"))</f>
        <v/>
      </c>
    </row>
    <row r="1859">
      <c r="A1859" t="inlineStr">
        <is>
          <t>42</t>
        </is>
      </c>
      <c r="B1859" t="inlineStr">
        <is>
          <t>Wholesale Trade</t>
        </is>
      </c>
      <c r="C1859" t="inlineStr">
        <is>
          <t>43-9071</t>
        </is>
      </c>
      <c r="D1859" t="inlineStr">
        <is>
          <t>Office Machine Operators, Except Computer</t>
        </is>
      </c>
      <c r="E1859" t="n">
        <v>2510</v>
      </c>
      <c r="F1859" t="n">
        <v>42610</v>
      </c>
      <c r="G1859">
        <f>IF(OR(E1859="",F1859=""),"",E1859*F1859)</f>
        <v/>
      </c>
      <c r="H1859" s="41">
        <f>IFERROR(XLOOKUP(C1859,'DATA Wharton'!$A$2:$A$785,'DATA Wharton'!$C$2:$C$785),"")</f>
        <v/>
      </c>
      <c r="I1859">
        <f>IF(OR(G1859="",H1859=""),"",G1859)</f>
        <v/>
      </c>
      <c r="J1859">
        <f>IF(OR(I1859="",H1859=""),"",I1859*H1859)</f>
        <v/>
      </c>
      <c r="K1859">
        <f>IF(G1859="","Missing OEWS wage",IF(H1859="","Missing Wharton SOC","Matched"))</f>
        <v/>
      </c>
    </row>
    <row r="1860">
      <c r="A1860" t="inlineStr">
        <is>
          <t>42</t>
        </is>
      </c>
      <c r="B1860" t="inlineStr">
        <is>
          <t>Wholesale Trade</t>
        </is>
      </c>
      <c r="C1860" t="inlineStr">
        <is>
          <t>43-9081</t>
        </is>
      </c>
      <c r="D1860" t="inlineStr">
        <is>
          <t>Proofreaders and Copy Markers</t>
        </is>
      </c>
      <c r="E1860" t="n">
        <v>130</v>
      </c>
      <c r="F1860" t="n">
        <v>56290</v>
      </c>
      <c r="G1860">
        <f>IF(OR(E1860="",F1860=""),"",E1860*F1860)</f>
        <v/>
      </c>
      <c r="H1860" s="41">
        <f>IFERROR(XLOOKUP(C1860,'DATA Wharton'!$A$2:$A$785,'DATA Wharton'!$C$2:$C$785),"")</f>
        <v/>
      </c>
      <c r="I1860">
        <f>IF(OR(G1860="",H1860=""),"",G1860)</f>
        <v/>
      </c>
      <c r="J1860">
        <f>IF(OR(I1860="",H1860=""),"",I1860*H1860)</f>
        <v/>
      </c>
      <c r="K1860">
        <f>IF(G1860="","Missing OEWS wage",IF(H1860="","Missing Wharton SOC","Matched"))</f>
        <v/>
      </c>
    </row>
    <row r="1861">
      <c r="A1861" t="inlineStr">
        <is>
          <t>42</t>
        </is>
      </c>
      <c r="B1861" t="inlineStr">
        <is>
          <t>Wholesale Trade</t>
        </is>
      </c>
      <c r="C1861" t="inlineStr">
        <is>
          <t>43-9199</t>
        </is>
      </c>
      <c r="D1861" t="inlineStr">
        <is>
          <t>Office and Administrative Support Workers, All Other</t>
        </is>
      </c>
      <c r="E1861" t="n">
        <v>3250</v>
      </c>
      <c r="F1861" t="n">
        <v>48910</v>
      </c>
      <c r="G1861">
        <f>IF(OR(E1861="",F1861=""),"",E1861*F1861)</f>
        <v/>
      </c>
      <c r="H1861" s="41">
        <f>IFERROR(XLOOKUP(C1861,'DATA Wharton'!$A$2:$A$785,'DATA Wharton'!$C$2:$C$785),"")</f>
        <v/>
      </c>
      <c r="I1861">
        <f>IF(OR(G1861="",H1861=""),"",G1861)</f>
        <v/>
      </c>
      <c r="J1861">
        <f>IF(OR(I1861="",H1861=""),"",I1861*H1861)</f>
        <v/>
      </c>
      <c r="K1861">
        <f>IF(G1861="","Missing OEWS wage",IF(H1861="","Missing Wharton SOC","Matched"))</f>
        <v/>
      </c>
    </row>
    <row r="1862">
      <c r="A1862" t="inlineStr">
        <is>
          <t>42</t>
        </is>
      </c>
      <c r="B1862" t="inlineStr">
        <is>
          <t>Wholesale Trade</t>
        </is>
      </c>
      <c r="C1862" t="inlineStr">
        <is>
          <t>45-1011</t>
        </is>
      </c>
      <c r="D1862" t="inlineStr">
        <is>
          <t>First-Line Supervisors of Farming, Fishing, and Forestry Workers</t>
        </is>
      </c>
      <c r="E1862" t="n">
        <v>3320</v>
      </c>
      <c r="F1862" t="n">
        <v>63710</v>
      </c>
      <c r="G1862">
        <f>IF(OR(E1862="",F1862=""),"",E1862*F1862)</f>
        <v/>
      </c>
      <c r="H1862" s="41">
        <f>IFERROR(XLOOKUP(C1862,'DATA Wharton'!$A$2:$A$785,'DATA Wharton'!$C$2:$C$785),"")</f>
        <v/>
      </c>
      <c r="I1862">
        <f>IF(OR(G1862="",H1862=""),"",G1862)</f>
        <v/>
      </c>
      <c r="J1862">
        <f>IF(OR(I1862="",H1862=""),"",I1862*H1862)</f>
        <v/>
      </c>
      <c r="K1862">
        <f>IF(G1862="","Missing OEWS wage",IF(H1862="","Missing Wharton SOC","Matched"))</f>
        <v/>
      </c>
    </row>
    <row r="1863">
      <c r="A1863" t="inlineStr">
        <is>
          <t>42</t>
        </is>
      </c>
      <c r="B1863" t="inlineStr">
        <is>
          <t>Wholesale Trade</t>
        </is>
      </c>
      <c r="C1863" t="inlineStr">
        <is>
          <t>45-2011</t>
        </is>
      </c>
      <c r="D1863" t="inlineStr">
        <is>
          <t>Agricultural Inspectors</t>
        </is>
      </c>
      <c r="E1863" t="n">
        <v>630</v>
      </c>
      <c r="F1863" t="n">
        <v>56590</v>
      </c>
      <c r="G1863">
        <f>IF(OR(E1863="",F1863=""),"",E1863*F1863)</f>
        <v/>
      </c>
      <c r="H1863" s="41">
        <f>IFERROR(XLOOKUP(C1863,'DATA Wharton'!$A$2:$A$785,'DATA Wharton'!$C$2:$C$785),"")</f>
        <v/>
      </c>
      <c r="I1863">
        <f>IF(OR(G1863="",H1863=""),"",G1863)</f>
        <v/>
      </c>
      <c r="J1863">
        <f>IF(OR(I1863="",H1863=""),"",I1863*H1863)</f>
        <v/>
      </c>
      <c r="K1863">
        <f>IF(G1863="","Missing OEWS wage",IF(H1863="","Missing Wharton SOC","Matched"))</f>
        <v/>
      </c>
    </row>
    <row r="1864">
      <c r="A1864" t="inlineStr">
        <is>
          <t>42</t>
        </is>
      </c>
      <c r="B1864" t="inlineStr">
        <is>
          <t>Wholesale Trade</t>
        </is>
      </c>
      <c r="C1864" t="inlineStr">
        <is>
          <t>45-2021</t>
        </is>
      </c>
      <c r="D1864" t="inlineStr">
        <is>
          <t>Animal Breeders</t>
        </is>
      </c>
      <c r="E1864" t="n">
        <v>30</v>
      </c>
      <c r="F1864" t="n">
        <v>44770</v>
      </c>
      <c r="G1864">
        <f>IF(OR(E1864="",F1864=""),"",E1864*F1864)</f>
        <v/>
      </c>
      <c r="H1864" s="41">
        <f>IFERROR(XLOOKUP(C1864,'DATA Wharton'!$A$2:$A$785,'DATA Wharton'!$C$2:$C$785),"")</f>
        <v/>
      </c>
      <c r="I1864">
        <f>IF(OR(G1864="",H1864=""),"",G1864)</f>
        <v/>
      </c>
      <c r="J1864">
        <f>IF(OR(I1864="",H1864=""),"",I1864*H1864)</f>
        <v/>
      </c>
      <c r="K1864">
        <f>IF(G1864="","Missing OEWS wage",IF(H1864="","Missing Wharton SOC","Matched"))</f>
        <v/>
      </c>
    </row>
    <row r="1865">
      <c r="A1865" t="inlineStr">
        <is>
          <t>42</t>
        </is>
      </c>
      <c r="B1865" t="inlineStr">
        <is>
          <t>Wholesale Trade</t>
        </is>
      </c>
      <c r="C1865" t="inlineStr">
        <is>
          <t>45-2041</t>
        </is>
      </c>
      <c r="D1865" t="inlineStr">
        <is>
          <t>Graders and Sorters, Agricultural Products</t>
        </is>
      </c>
      <c r="E1865" t="n">
        <v>2540</v>
      </c>
      <c r="F1865" t="n">
        <v>38740</v>
      </c>
      <c r="G1865">
        <f>IF(OR(E1865="",F1865=""),"",E1865*F1865)</f>
        <v/>
      </c>
      <c r="H1865" s="41">
        <f>IFERROR(XLOOKUP(C1865,'DATA Wharton'!$A$2:$A$785,'DATA Wharton'!$C$2:$C$785),"")</f>
        <v/>
      </c>
      <c r="I1865">
        <f>IF(OR(G1865="",H1865=""),"",G1865)</f>
        <v/>
      </c>
      <c r="J1865">
        <f>IF(OR(I1865="",H1865=""),"",I1865*H1865)</f>
        <v/>
      </c>
      <c r="K1865">
        <f>IF(G1865="","Missing OEWS wage",IF(H1865="","Missing Wharton SOC","Matched"))</f>
        <v/>
      </c>
    </row>
    <row r="1866">
      <c r="A1866" t="inlineStr">
        <is>
          <t>42</t>
        </is>
      </c>
      <c r="B1866" t="inlineStr">
        <is>
          <t>Wholesale Trade</t>
        </is>
      </c>
      <c r="C1866" t="inlineStr">
        <is>
          <t>45-2091</t>
        </is>
      </c>
      <c r="D1866" t="inlineStr">
        <is>
          <t>Agricultural Equipment Operators</t>
        </is>
      </c>
      <c r="E1866" t="n">
        <v>8760</v>
      </c>
      <c r="F1866" t="n">
        <v>47140</v>
      </c>
      <c r="G1866">
        <f>IF(OR(E1866="",F1866=""),"",E1866*F1866)</f>
        <v/>
      </c>
      <c r="H1866" s="41">
        <f>IFERROR(XLOOKUP(C1866,'DATA Wharton'!$A$2:$A$785,'DATA Wharton'!$C$2:$C$785),"")</f>
        <v/>
      </c>
      <c r="I1866">
        <f>IF(OR(G1866="",H1866=""),"",G1866)</f>
        <v/>
      </c>
      <c r="J1866">
        <f>IF(OR(I1866="",H1866=""),"",I1866*H1866)</f>
        <v/>
      </c>
      <c r="K1866">
        <f>IF(G1866="","Missing OEWS wage",IF(H1866="","Missing Wharton SOC","Matched"))</f>
        <v/>
      </c>
    </row>
    <row r="1867">
      <c r="A1867" t="inlineStr">
        <is>
          <t>42</t>
        </is>
      </c>
      <c r="B1867" t="inlineStr">
        <is>
          <t>Wholesale Trade</t>
        </is>
      </c>
      <c r="C1867" t="inlineStr">
        <is>
          <t>45-2092</t>
        </is>
      </c>
      <c r="D1867" t="inlineStr">
        <is>
          <t>Farmworkers and Laborers, Crop, Nursery, and Greenhouse</t>
        </is>
      </c>
      <c r="E1867" t="n">
        <v>19690</v>
      </c>
      <c r="F1867" t="n">
        <v>37640</v>
      </c>
      <c r="G1867">
        <f>IF(OR(E1867="",F1867=""),"",E1867*F1867)</f>
        <v/>
      </c>
      <c r="H1867" s="41">
        <f>IFERROR(XLOOKUP(C1867,'DATA Wharton'!$A$2:$A$785,'DATA Wharton'!$C$2:$C$785),"")</f>
        <v/>
      </c>
      <c r="I1867">
        <f>IF(OR(G1867="",H1867=""),"",G1867)</f>
        <v/>
      </c>
      <c r="J1867">
        <f>IF(OR(I1867="",H1867=""),"",I1867*H1867)</f>
        <v/>
      </c>
      <c r="K1867">
        <f>IF(G1867="","Missing OEWS wage",IF(H1867="","Missing Wharton SOC","Matched"))</f>
        <v/>
      </c>
    </row>
    <row r="1868">
      <c r="A1868" t="inlineStr">
        <is>
          <t>42</t>
        </is>
      </c>
      <c r="B1868" t="inlineStr">
        <is>
          <t>Wholesale Trade</t>
        </is>
      </c>
      <c r="C1868" t="inlineStr">
        <is>
          <t>45-2093</t>
        </is>
      </c>
      <c r="D1868" t="inlineStr">
        <is>
          <t>Farmworkers, Farm, Ranch, and Aquacultural Animals</t>
        </is>
      </c>
      <c r="E1868" t="n">
        <v>6570</v>
      </c>
      <c r="F1868" t="n">
        <v>36590</v>
      </c>
      <c r="G1868">
        <f>IF(OR(E1868="",F1868=""),"",E1868*F1868)</f>
        <v/>
      </c>
      <c r="H1868" s="41">
        <f>IFERROR(XLOOKUP(C1868,'DATA Wharton'!$A$2:$A$785,'DATA Wharton'!$C$2:$C$785),"")</f>
        <v/>
      </c>
      <c r="I1868">
        <f>IF(OR(G1868="",H1868=""),"",G1868)</f>
        <v/>
      </c>
      <c r="J1868">
        <f>IF(OR(I1868="",H1868=""),"",I1868*H1868)</f>
        <v/>
      </c>
      <c r="K1868">
        <f>IF(G1868="","Missing OEWS wage",IF(H1868="","Missing Wharton SOC","Matched"))</f>
        <v/>
      </c>
    </row>
    <row r="1869">
      <c r="A1869" t="inlineStr">
        <is>
          <t>42</t>
        </is>
      </c>
      <c r="B1869" t="inlineStr">
        <is>
          <t>Wholesale Trade</t>
        </is>
      </c>
      <c r="C1869" t="inlineStr">
        <is>
          <t>45-2099</t>
        </is>
      </c>
      <c r="D1869" t="inlineStr">
        <is>
          <t>Agricultural Workers, All Other</t>
        </is>
      </c>
      <c r="E1869" t="n">
        <v>620</v>
      </c>
      <c r="F1869" t="n">
        <v>45150</v>
      </c>
      <c r="G1869">
        <f>IF(OR(E1869="",F1869=""),"",E1869*F1869)</f>
        <v/>
      </c>
      <c r="H1869" s="41">
        <f>IFERROR(XLOOKUP(C1869,'DATA Wharton'!$A$2:$A$785,'DATA Wharton'!$C$2:$C$785),"")</f>
        <v/>
      </c>
      <c r="I1869">
        <f>IF(OR(G1869="",H1869=""),"",G1869)</f>
        <v/>
      </c>
      <c r="J1869">
        <f>IF(OR(I1869="",H1869=""),"",I1869*H1869)</f>
        <v/>
      </c>
      <c r="K1869">
        <f>IF(G1869="","Missing OEWS wage",IF(H1869="","Missing Wharton SOC","Matched"))</f>
        <v/>
      </c>
    </row>
    <row r="1870">
      <c r="A1870" t="inlineStr">
        <is>
          <t>42</t>
        </is>
      </c>
      <c r="B1870" t="inlineStr">
        <is>
          <t>Wholesale Trade</t>
        </is>
      </c>
      <c r="C1870" t="inlineStr">
        <is>
          <t>45-4023</t>
        </is>
      </c>
      <c r="D1870" t="inlineStr">
        <is>
          <t>Log Graders and Scalers</t>
        </is>
      </c>
      <c r="E1870" t="n">
        <v>150</v>
      </c>
      <c r="F1870" t="n">
        <v>54820</v>
      </c>
      <c r="G1870">
        <f>IF(OR(E1870="",F1870=""),"",E1870*F1870)</f>
        <v/>
      </c>
      <c r="H1870" s="41">
        <f>IFERROR(XLOOKUP(C1870,'DATA Wharton'!$A$2:$A$785,'DATA Wharton'!$C$2:$C$785),"")</f>
        <v/>
      </c>
      <c r="I1870">
        <f>IF(OR(G1870="",H1870=""),"",G1870)</f>
        <v/>
      </c>
      <c r="J1870">
        <f>IF(OR(I1870="",H1870=""),"",I1870*H1870)</f>
        <v/>
      </c>
      <c r="K1870">
        <f>IF(G1870="","Missing OEWS wage",IF(H1870="","Missing Wharton SOC","Matched"))</f>
        <v/>
      </c>
    </row>
    <row r="1871">
      <c r="A1871" t="inlineStr">
        <is>
          <t>42</t>
        </is>
      </c>
      <c r="B1871" t="inlineStr">
        <is>
          <t>Wholesale Trade</t>
        </is>
      </c>
      <c r="C1871" t="inlineStr">
        <is>
          <t>47-1011</t>
        </is>
      </c>
      <c r="D1871" t="inlineStr">
        <is>
          <t>First-Line Supervisors of Construction Trades and Extraction Workers</t>
        </is>
      </c>
      <c r="E1871" t="n">
        <v>4000</v>
      </c>
      <c r="F1871" t="n">
        <v>81440</v>
      </c>
      <c r="G1871">
        <f>IF(OR(E1871="",F1871=""),"",E1871*F1871)</f>
        <v/>
      </c>
      <c r="H1871" s="41">
        <f>IFERROR(XLOOKUP(C1871,'DATA Wharton'!$A$2:$A$785,'DATA Wharton'!$C$2:$C$785),"")</f>
        <v/>
      </c>
      <c r="I1871">
        <f>IF(OR(G1871="",H1871=""),"",G1871)</f>
        <v/>
      </c>
      <c r="J1871">
        <f>IF(OR(I1871="",H1871=""),"",I1871*H1871)</f>
        <v/>
      </c>
      <c r="K1871">
        <f>IF(G1871="","Missing OEWS wage",IF(H1871="","Missing Wharton SOC","Matched"))</f>
        <v/>
      </c>
    </row>
    <row r="1872">
      <c r="A1872" t="inlineStr">
        <is>
          <t>42</t>
        </is>
      </c>
      <c r="B1872" t="inlineStr">
        <is>
          <t>Wholesale Trade</t>
        </is>
      </c>
      <c r="C1872" t="inlineStr">
        <is>
          <t>47-2011</t>
        </is>
      </c>
      <c r="D1872" t="inlineStr">
        <is>
          <t>Boilermakers</t>
        </is>
      </c>
      <c r="F1872" t="n">
        <v>100610</v>
      </c>
      <c r="G1872">
        <f>IF(OR(E1872="",F1872=""),"",E1872*F1872)</f>
        <v/>
      </c>
      <c r="H1872" s="41">
        <f>IFERROR(XLOOKUP(C1872,'DATA Wharton'!$A$2:$A$785,'DATA Wharton'!$C$2:$C$785),"")</f>
        <v/>
      </c>
      <c r="I1872">
        <f>IF(OR(G1872="",H1872=""),"",G1872)</f>
        <v/>
      </c>
      <c r="J1872">
        <f>IF(OR(I1872="",H1872=""),"",I1872*H1872)</f>
        <v/>
      </c>
      <c r="K1872">
        <f>IF(G1872="","Missing OEWS wage",IF(H1872="","Missing Wharton SOC","Matched"))</f>
        <v/>
      </c>
    </row>
    <row r="1873">
      <c r="A1873" t="inlineStr">
        <is>
          <t>42</t>
        </is>
      </c>
      <c r="B1873" t="inlineStr">
        <is>
          <t>Wholesale Trade</t>
        </is>
      </c>
      <c r="C1873" t="inlineStr">
        <is>
          <t>47-2021</t>
        </is>
      </c>
      <c r="D1873" t="inlineStr">
        <is>
          <t>Brickmasons and Blockmasons</t>
        </is>
      </c>
      <c r="E1873" t="n">
        <v>90</v>
      </c>
      <c r="F1873" t="n">
        <v>59120</v>
      </c>
      <c r="G1873">
        <f>IF(OR(E1873="",F1873=""),"",E1873*F1873)</f>
        <v/>
      </c>
      <c r="H1873" s="41">
        <f>IFERROR(XLOOKUP(C1873,'DATA Wharton'!$A$2:$A$785,'DATA Wharton'!$C$2:$C$785),"")</f>
        <v/>
      </c>
      <c r="I1873">
        <f>IF(OR(G1873="",H1873=""),"",G1873)</f>
        <v/>
      </c>
      <c r="J1873">
        <f>IF(OR(I1873="",H1873=""),"",I1873*H1873)</f>
        <v/>
      </c>
      <c r="K1873">
        <f>IF(G1873="","Missing OEWS wage",IF(H1873="","Missing Wharton SOC","Matched"))</f>
        <v/>
      </c>
    </row>
    <row r="1874">
      <c r="A1874" t="inlineStr">
        <is>
          <t>42</t>
        </is>
      </c>
      <c r="B1874" t="inlineStr">
        <is>
          <t>Wholesale Trade</t>
        </is>
      </c>
      <c r="C1874" t="inlineStr">
        <is>
          <t>47-2022</t>
        </is>
      </c>
      <c r="D1874" t="inlineStr">
        <is>
          <t>Stonemasons</t>
        </is>
      </c>
      <c r="F1874" t="n">
        <v>53290</v>
      </c>
      <c r="G1874">
        <f>IF(OR(E1874="",F1874=""),"",E1874*F1874)</f>
        <v/>
      </c>
      <c r="H1874" s="41">
        <f>IFERROR(XLOOKUP(C1874,'DATA Wharton'!$A$2:$A$785,'DATA Wharton'!$C$2:$C$785),"")</f>
        <v/>
      </c>
      <c r="I1874">
        <f>IF(OR(G1874="",H1874=""),"",G1874)</f>
        <v/>
      </c>
      <c r="J1874">
        <f>IF(OR(I1874="",H1874=""),"",I1874*H1874)</f>
        <v/>
      </c>
      <c r="K1874">
        <f>IF(G1874="","Missing OEWS wage",IF(H1874="","Missing Wharton SOC","Matched"))</f>
        <v/>
      </c>
    </row>
    <row r="1875">
      <c r="A1875" t="inlineStr">
        <is>
          <t>42</t>
        </is>
      </c>
      <c r="B1875" t="inlineStr">
        <is>
          <t>Wholesale Trade</t>
        </is>
      </c>
      <c r="C1875" t="inlineStr">
        <is>
          <t>47-2031</t>
        </is>
      </c>
      <c r="D1875" t="inlineStr">
        <is>
          <t>Carpenters</t>
        </is>
      </c>
      <c r="E1875" t="n">
        <v>6410</v>
      </c>
      <c r="F1875" t="n">
        <v>56020</v>
      </c>
      <c r="G1875">
        <f>IF(OR(E1875="",F1875=""),"",E1875*F1875)</f>
        <v/>
      </c>
      <c r="H1875" s="41">
        <f>IFERROR(XLOOKUP(C1875,'DATA Wharton'!$A$2:$A$785,'DATA Wharton'!$C$2:$C$785),"")</f>
        <v/>
      </c>
      <c r="I1875">
        <f>IF(OR(G1875="",H1875=""),"",G1875)</f>
        <v/>
      </c>
      <c r="J1875">
        <f>IF(OR(I1875="",H1875=""),"",I1875*H1875)</f>
        <v/>
      </c>
      <c r="K1875">
        <f>IF(G1875="","Missing OEWS wage",IF(H1875="","Missing Wharton SOC","Matched"))</f>
        <v/>
      </c>
    </row>
    <row r="1876">
      <c r="A1876" t="inlineStr">
        <is>
          <t>42</t>
        </is>
      </c>
      <c r="B1876" t="inlineStr">
        <is>
          <t>Wholesale Trade</t>
        </is>
      </c>
      <c r="C1876" t="inlineStr">
        <is>
          <t>47-2041</t>
        </is>
      </c>
      <c r="D1876" t="inlineStr">
        <is>
          <t>Carpet Installers</t>
        </is>
      </c>
      <c r="F1876" t="n">
        <v>44570</v>
      </c>
      <c r="G1876">
        <f>IF(OR(E1876="",F1876=""),"",E1876*F1876)</f>
        <v/>
      </c>
      <c r="H1876" s="41">
        <f>IFERROR(XLOOKUP(C1876,'DATA Wharton'!$A$2:$A$785,'DATA Wharton'!$C$2:$C$785),"")</f>
        <v/>
      </c>
      <c r="I1876">
        <f>IF(OR(G1876="",H1876=""),"",G1876)</f>
        <v/>
      </c>
      <c r="J1876">
        <f>IF(OR(I1876="",H1876=""),"",I1876*H1876)</f>
        <v/>
      </c>
      <c r="K1876">
        <f>IF(G1876="","Missing OEWS wage",IF(H1876="","Missing Wharton SOC","Matched"))</f>
        <v/>
      </c>
    </row>
    <row r="1877">
      <c r="A1877" t="inlineStr">
        <is>
          <t>42</t>
        </is>
      </c>
      <c r="B1877" t="inlineStr">
        <is>
          <t>Wholesale Trade</t>
        </is>
      </c>
      <c r="C1877" t="inlineStr">
        <is>
          <t>47-2042</t>
        </is>
      </c>
      <c r="D1877" t="inlineStr">
        <is>
          <t>Floor Layers, Except Carpet, Wood, and Hard Tiles</t>
        </is>
      </c>
      <c r="F1877" t="n">
        <v>62970</v>
      </c>
      <c r="G1877">
        <f>IF(OR(E1877="",F1877=""),"",E1877*F1877)</f>
        <v/>
      </c>
      <c r="H1877" s="41">
        <f>IFERROR(XLOOKUP(C1877,'DATA Wharton'!$A$2:$A$785,'DATA Wharton'!$C$2:$C$785),"")</f>
        <v/>
      </c>
      <c r="I1877">
        <f>IF(OR(G1877="",H1877=""),"",G1877)</f>
        <v/>
      </c>
      <c r="J1877">
        <f>IF(OR(I1877="",H1877=""),"",I1877*H1877)</f>
        <v/>
      </c>
      <c r="K1877">
        <f>IF(G1877="","Missing OEWS wage",IF(H1877="","Missing Wharton SOC","Matched"))</f>
        <v/>
      </c>
    </row>
    <row r="1878">
      <c r="A1878" t="inlineStr">
        <is>
          <t>42</t>
        </is>
      </c>
      <c r="B1878" t="inlineStr">
        <is>
          <t>Wholesale Trade</t>
        </is>
      </c>
      <c r="C1878" t="inlineStr">
        <is>
          <t>47-2044</t>
        </is>
      </c>
      <c r="D1878" t="inlineStr">
        <is>
          <t>Tile and Stone Setters</t>
        </is>
      </c>
      <c r="F1878" t="n">
        <v>59320</v>
      </c>
      <c r="G1878">
        <f>IF(OR(E1878="",F1878=""),"",E1878*F1878)</f>
        <v/>
      </c>
      <c r="H1878" s="41">
        <f>IFERROR(XLOOKUP(C1878,'DATA Wharton'!$A$2:$A$785,'DATA Wharton'!$C$2:$C$785),"")</f>
        <v/>
      </c>
      <c r="I1878">
        <f>IF(OR(G1878="",H1878=""),"",G1878)</f>
        <v/>
      </c>
      <c r="J1878">
        <f>IF(OR(I1878="",H1878=""),"",I1878*H1878)</f>
        <v/>
      </c>
      <c r="K1878">
        <f>IF(G1878="","Missing OEWS wage",IF(H1878="","Missing Wharton SOC","Matched"))</f>
        <v/>
      </c>
    </row>
    <row r="1879">
      <c r="A1879" t="inlineStr">
        <is>
          <t>42</t>
        </is>
      </c>
      <c r="B1879" t="inlineStr">
        <is>
          <t>Wholesale Trade</t>
        </is>
      </c>
      <c r="C1879" t="inlineStr">
        <is>
          <t>47-2051</t>
        </is>
      </c>
      <c r="D1879" t="inlineStr">
        <is>
          <t>Cement Masons and Concrete Finishers</t>
        </is>
      </c>
      <c r="E1879" t="n">
        <v>110</v>
      </c>
      <c r="F1879" t="n">
        <v>43200</v>
      </c>
      <c r="G1879">
        <f>IF(OR(E1879="",F1879=""),"",E1879*F1879)</f>
        <v/>
      </c>
      <c r="H1879" s="41">
        <f>IFERROR(XLOOKUP(C1879,'DATA Wharton'!$A$2:$A$785,'DATA Wharton'!$C$2:$C$785),"")</f>
        <v/>
      </c>
      <c r="I1879">
        <f>IF(OR(G1879="",H1879=""),"",G1879)</f>
        <v/>
      </c>
      <c r="J1879">
        <f>IF(OR(I1879="",H1879=""),"",I1879*H1879)</f>
        <v/>
      </c>
      <c r="K1879">
        <f>IF(G1879="","Missing OEWS wage",IF(H1879="","Missing Wharton SOC","Matched"))</f>
        <v/>
      </c>
    </row>
    <row r="1880">
      <c r="A1880" t="inlineStr">
        <is>
          <t>42</t>
        </is>
      </c>
      <c r="B1880" t="inlineStr">
        <is>
          <t>Wholesale Trade</t>
        </is>
      </c>
      <c r="C1880" t="inlineStr">
        <is>
          <t>47-2061</t>
        </is>
      </c>
      <c r="D1880" t="inlineStr">
        <is>
          <t>Construction Laborers</t>
        </is>
      </c>
      <c r="E1880" t="n">
        <v>4200</v>
      </c>
      <c r="F1880" t="n">
        <v>51070</v>
      </c>
      <c r="G1880">
        <f>IF(OR(E1880="",F1880=""),"",E1880*F1880)</f>
        <v/>
      </c>
      <c r="H1880" s="41">
        <f>IFERROR(XLOOKUP(C1880,'DATA Wharton'!$A$2:$A$785,'DATA Wharton'!$C$2:$C$785),"")</f>
        <v/>
      </c>
      <c r="I1880">
        <f>IF(OR(G1880="",H1880=""),"",G1880)</f>
        <v/>
      </c>
      <c r="J1880">
        <f>IF(OR(I1880="",H1880=""),"",I1880*H1880)</f>
        <v/>
      </c>
      <c r="K1880">
        <f>IF(G1880="","Missing OEWS wage",IF(H1880="","Missing Wharton SOC","Matched"))</f>
        <v/>
      </c>
    </row>
    <row r="1881">
      <c r="A1881" t="inlineStr">
        <is>
          <t>42</t>
        </is>
      </c>
      <c r="B1881" t="inlineStr">
        <is>
          <t>Wholesale Trade</t>
        </is>
      </c>
      <c r="C1881" t="inlineStr">
        <is>
          <t>47-2071</t>
        </is>
      </c>
      <c r="D1881" t="inlineStr">
        <is>
          <t>Paving, Surfacing, and Tamping Equipment Operators</t>
        </is>
      </c>
      <c r="E1881" t="n">
        <v>150</v>
      </c>
      <c r="F1881" t="n">
        <v>49150</v>
      </c>
      <c r="G1881">
        <f>IF(OR(E1881="",F1881=""),"",E1881*F1881)</f>
        <v/>
      </c>
      <c r="H1881" s="41">
        <f>IFERROR(XLOOKUP(C1881,'DATA Wharton'!$A$2:$A$785,'DATA Wharton'!$C$2:$C$785),"")</f>
        <v/>
      </c>
      <c r="I1881">
        <f>IF(OR(G1881="",H1881=""),"",G1881)</f>
        <v/>
      </c>
      <c r="J1881">
        <f>IF(OR(I1881="",H1881=""),"",I1881*H1881)</f>
        <v/>
      </c>
      <c r="K1881">
        <f>IF(G1881="","Missing OEWS wage",IF(H1881="","Missing Wharton SOC","Matched"))</f>
        <v/>
      </c>
    </row>
    <row r="1882">
      <c r="A1882" t="inlineStr">
        <is>
          <t>42</t>
        </is>
      </c>
      <c r="B1882" t="inlineStr">
        <is>
          <t>Wholesale Trade</t>
        </is>
      </c>
      <c r="C1882" t="inlineStr">
        <is>
          <t>47-2073</t>
        </is>
      </c>
      <c r="D1882" t="inlineStr">
        <is>
          <t>Operating Engineers and Other Construction Equipment Operators</t>
        </is>
      </c>
      <c r="E1882" t="n">
        <v>7670</v>
      </c>
      <c r="F1882" t="n">
        <v>53510</v>
      </c>
      <c r="G1882">
        <f>IF(OR(E1882="",F1882=""),"",E1882*F1882)</f>
        <v/>
      </c>
      <c r="H1882" s="41">
        <f>IFERROR(XLOOKUP(C1882,'DATA Wharton'!$A$2:$A$785,'DATA Wharton'!$C$2:$C$785),"")</f>
        <v/>
      </c>
      <c r="I1882">
        <f>IF(OR(G1882="",H1882=""),"",G1882)</f>
        <v/>
      </c>
      <c r="J1882">
        <f>IF(OR(I1882="",H1882=""),"",I1882*H1882)</f>
        <v/>
      </c>
      <c r="K1882">
        <f>IF(G1882="","Missing OEWS wage",IF(H1882="","Missing Wharton SOC","Matched"))</f>
        <v/>
      </c>
    </row>
    <row r="1883">
      <c r="A1883" t="inlineStr">
        <is>
          <t>42</t>
        </is>
      </c>
      <c r="B1883" t="inlineStr">
        <is>
          <t>Wholesale Trade</t>
        </is>
      </c>
      <c r="C1883" t="inlineStr">
        <is>
          <t>47-2111</t>
        </is>
      </c>
      <c r="D1883" t="inlineStr">
        <is>
          <t>Electricians</t>
        </is>
      </c>
      <c r="E1883" t="n">
        <v>4470</v>
      </c>
      <c r="F1883" t="n">
        <v>73160</v>
      </c>
      <c r="G1883">
        <f>IF(OR(E1883="",F1883=""),"",E1883*F1883)</f>
        <v/>
      </c>
      <c r="H1883" s="41">
        <f>IFERROR(XLOOKUP(C1883,'DATA Wharton'!$A$2:$A$785,'DATA Wharton'!$C$2:$C$785),"")</f>
        <v/>
      </c>
      <c r="I1883">
        <f>IF(OR(G1883="",H1883=""),"",G1883)</f>
        <v/>
      </c>
      <c r="J1883">
        <f>IF(OR(I1883="",H1883=""),"",I1883*H1883)</f>
        <v/>
      </c>
      <c r="K1883">
        <f>IF(G1883="","Missing OEWS wage",IF(H1883="","Missing Wharton SOC","Matched"))</f>
        <v/>
      </c>
    </row>
    <row r="1884">
      <c r="A1884" t="inlineStr">
        <is>
          <t>42</t>
        </is>
      </c>
      <c r="B1884" t="inlineStr">
        <is>
          <t>Wholesale Trade</t>
        </is>
      </c>
      <c r="C1884" t="inlineStr">
        <is>
          <t>47-2121</t>
        </is>
      </c>
      <c r="D1884" t="inlineStr">
        <is>
          <t>Glaziers</t>
        </is>
      </c>
      <c r="E1884" t="n">
        <v>730</v>
      </c>
      <c r="F1884" t="n">
        <v>62840</v>
      </c>
      <c r="G1884">
        <f>IF(OR(E1884="",F1884=""),"",E1884*F1884)</f>
        <v/>
      </c>
      <c r="H1884" s="41">
        <f>IFERROR(XLOOKUP(C1884,'DATA Wharton'!$A$2:$A$785,'DATA Wharton'!$C$2:$C$785),"")</f>
        <v/>
      </c>
      <c r="I1884">
        <f>IF(OR(G1884="",H1884=""),"",G1884)</f>
        <v/>
      </c>
      <c r="J1884">
        <f>IF(OR(I1884="",H1884=""),"",I1884*H1884)</f>
        <v/>
      </c>
      <c r="K1884">
        <f>IF(G1884="","Missing OEWS wage",IF(H1884="","Missing Wharton SOC","Matched"))</f>
        <v/>
      </c>
    </row>
    <row r="1885">
      <c r="A1885" t="inlineStr">
        <is>
          <t>42</t>
        </is>
      </c>
      <c r="B1885" t="inlineStr">
        <is>
          <t>Wholesale Trade</t>
        </is>
      </c>
      <c r="C1885" t="inlineStr">
        <is>
          <t>47-2131</t>
        </is>
      </c>
      <c r="D1885" t="inlineStr">
        <is>
          <t>Insulation Workers, Floor, Ceiling, and Wall</t>
        </is>
      </c>
      <c r="F1885" t="n">
        <v>38060</v>
      </c>
      <c r="G1885">
        <f>IF(OR(E1885="",F1885=""),"",E1885*F1885)</f>
        <v/>
      </c>
      <c r="H1885" s="41">
        <f>IFERROR(XLOOKUP(C1885,'DATA Wharton'!$A$2:$A$785,'DATA Wharton'!$C$2:$C$785),"")</f>
        <v/>
      </c>
      <c r="I1885">
        <f>IF(OR(G1885="",H1885=""),"",G1885)</f>
        <v/>
      </c>
      <c r="J1885">
        <f>IF(OR(I1885="",H1885=""),"",I1885*H1885)</f>
        <v/>
      </c>
      <c r="K1885">
        <f>IF(G1885="","Missing OEWS wage",IF(H1885="","Missing Wharton SOC","Matched"))</f>
        <v/>
      </c>
    </row>
    <row r="1886">
      <c r="A1886" t="inlineStr">
        <is>
          <t>42</t>
        </is>
      </c>
      <c r="B1886" t="inlineStr">
        <is>
          <t>Wholesale Trade</t>
        </is>
      </c>
      <c r="C1886" t="inlineStr">
        <is>
          <t>47-2141</t>
        </is>
      </c>
      <c r="D1886" t="inlineStr">
        <is>
          <t>Painters, Construction and Maintenance</t>
        </is>
      </c>
      <c r="E1886" t="n">
        <v>740</v>
      </c>
      <c r="F1886" t="n">
        <v>44040</v>
      </c>
      <c r="G1886">
        <f>IF(OR(E1886="",F1886=""),"",E1886*F1886)</f>
        <v/>
      </c>
      <c r="H1886" s="41">
        <f>IFERROR(XLOOKUP(C1886,'DATA Wharton'!$A$2:$A$785,'DATA Wharton'!$C$2:$C$785),"")</f>
        <v/>
      </c>
      <c r="I1886">
        <f>IF(OR(G1886="",H1886=""),"",G1886)</f>
        <v/>
      </c>
      <c r="J1886">
        <f>IF(OR(I1886="",H1886=""),"",I1886*H1886)</f>
        <v/>
      </c>
      <c r="K1886">
        <f>IF(G1886="","Missing OEWS wage",IF(H1886="","Missing Wharton SOC","Matched"))</f>
        <v/>
      </c>
    </row>
    <row r="1887">
      <c r="A1887" t="inlineStr">
        <is>
          <t>42</t>
        </is>
      </c>
      <c r="B1887" t="inlineStr">
        <is>
          <t>Wholesale Trade</t>
        </is>
      </c>
      <c r="C1887" t="inlineStr">
        <is>
          <t>47-2151</t>
        </is>
      </c>
      <c r="D1887" t="inlineStr">
        <is>
          <t>Pipelayers</t>
        </is>
      </c>
      <c r="E1887" t="n">
        <v>60</v>
      </c>
      <c r="F1887" t="n">
        <v>57460</v>
      </c>
      <c r="G1887">
        <f>IF(OR(E1887="",F1887=""),"",E1887*F1887)</f>
        <v/>
      </c>
      <c r="H1887" s="41">
        <f>IFERROR(XLOOKUP(C1887,'DATA Wharton'!$A$2:$A$785,'DATA Wharton'!$C$2:$C$785),"")</f>
        <v/>
      </c>
      <c r="I1887">
        <f>IF(OR(G1887="",H1887=""),"",G1887)</f>
        <v/>
      </c>
      <c r="J1887">
        <f>IF(OR(I1887="",H1887=""),"",I1887*H1887)</f>
        <v/>
      </c>
      <c r="K1887">
        <f>IF(G1887="","Missing OEWS wage",IF(H1887="","Missing Wharton SOC","Matched"))</f>
        <v/>
      </c>
    </row>
    <row r="1888">
      <c r="A1888" t="inlineStr">
        <is>
          <t>42</t>
        </is>
      </c>
      <c r="B1888" t="inlineStr">
        <is>
          <t>Wholesale Trade</t>
        </is>
      </c>
      <c r="C1888" t="inlineStr">
        <is>
          <t>47-2152</t>
        </is>
      </c>
      <c r="D1888" t="inlineStr">
        <is>
          <t>Plumbers, Pipefitters, and Steamfitters</t>
        </is>
      </c>
      <c r="E1888" t="n">
        <v>3520</v>
      </c>
      <c r="F1888" t="n">
        <v>61450</v>
      </c>
      <c r="G1888">
        <f>IF(OR(E1888="",F1888=""),"",E1888*F1888)</f>
        <v/>
      </c>
      <c r="H1888" s="41">
        <f>IFERROR(XLOOKUP(C1888,'DATA Wharton'!$A$2:$A$785,'DATA Wharton'!$C$2:$C$785),"")</f>
        <v/>
      </c>
      <c r="I1888">
        <f>IF(OR(G1888="",H1888=""),"",G1888)</f>
        <v/>
      </c>
      <c r="J1888">
        <f>IF(OR(I1888="",H1888=""),"",I1888*H1888)</f>
        <v/>
      </c>
      <c r="K1888">
        <f>IF(G1888="","Missing OEWS wage",IF(H1888="","Missing Wharton SOC","Matched"))</f>
        <v/>
      </c>
    </row>
    <row r="1889">
      <c r="A1889" t="inlineStr">
        <is>
          <t>42</t>
        </is>
      </c>
      <c r="B1889" t="inlineStr">
        <is>
          <t>Wholesale Trade</t>
        </is>
      </c>
      <c r="C1889" t="inlineStr">
        <is>
          <t>47-2171</t>
        </is>
      </c>
      <c r="D1889" t="inlineStr">
        <is>
          <t>Reinforcing Iron and Rebar Workers</t>
        </is>
      </c>
      <c r="F1889" t="n">
        <v>92720</v>
      </c>
      <c r="G1889">
        <f>IF(OR(E1889="",F1889=""),"",E1889*F1889)</f>
        <v/>
      </c>
      <c r="H1889" s="41">
        <f>IFERROR(XLOOKUP(C1889,'DATA Wharton'!$A$2:$A$785,'DATA Wharton'!$C$2:$C$785),"")</f>
        <v/>
      </c>
      <c r="I1889">
        <f>IF(OR(G1889="",H1889=""),"",G1889)</f>
        <v/>
      </c>
      <c r="J1889">
        <f>IF(OR(I1889="",H1889=""),"",I1889*H1889)</f>
        <v/>
      </c>
      <c r="K1889">
        <f>IF(G1889="","Missing OEWS wage",IF(H1889="","Missing Wharton SOC","Matched"))</f>
        <v/>
      </c>
    </row>
    <row r="1890">
      <c r="A1890" t="inlineStr">
        <is>
          <t>42</t>
        </is>
      </c>
      <c r="B1890" t="inlineStr">
        <is>
          <t>Wholesale Trade</t>
        </is>
      </c>
      <c r="C1890" t="inlineStr">
        <is>
          <t>47-2211</t>
        </is>
      </c>
      <c r="D1890" t="inlineStr">
        <is>
          <t>Sheet Metal Workers</t>
        </is>
      </c>
      <c r="E1890" t="n">
        <v>730</v>
      </c>
      <c r="F1890" t="n">
        <v>48200</v>
      </c>
      <c r="G1890">
        <f>IF(OR(E1890="",F1890=""),"",E1890*F1890)</f>
        <v/>
      </c>
      <c r="H1890" s="41">
        <f>IFERROR(XLOOKUP(C1890,'DATA Wharton'!$A$2:$A$785,'DATA Wharton'!$C$2:$C$785),"")</f>
        <v/>
      </c>
      <c r="I1890">
        <f>IF(OR(G1890="",H1890=""),"",G1890)</f>
        <v/>
      </c>
      <c r="J1890">
        <f>IF(OR(I1890="",H1890=""),"",I1890*H1890)</f>
        <v/>
      </c>
      <c r="K1890">
        <f>IF(G1890="","Missing OEWS wage",IF(H1890="","Missing Wharton SOC","Matched"))</f>
        <v/>
      </c>
    </row>
    <row r="1891">
      <c r="A1891" t="inlineStr">
        <is>
          <t>42</t>
        </is>
      </c>
      <c r="B1891" t="inlineStr">
        <is>
          <t>Wholesale Trade</t>
        </is>
      </c>
      <c r="C1891" t="inlineStr">
        <is>
          <t>47-2221</t>
        </is>
      </c>
      <c r="D1891" t="inlineStr">
        <is>
          <t>Structural Iron and Steel Workers</t>
        </is>
      </c>
      <c r="F1891" t="n">
        <v>51120</v>
      </c>
      <c r="G1891">
        <f>IF(OR(E1891="",F1891=""),"",E1891*F1891)</f>
        <v/>
      </c>
      <c r="H1891" s="41">
        <f>IFERROR(XLOOKUP(C1891,'DATA Wharton'!$A$2:$A$785,'DATA Wharton'!$C$2:$C$785),"")</f>
        <v/>
      </c>
      <c r="I1891">
        <f>IF(OR(G1891="",H1891=""),"",G1891)</f>
        <v/>
      </c>
      <c r="J1891">
        <f>IF(OR(I1891="",H1891=""),"",I1891*H1891)</f>
        <v/>
      </c>
      <c r="K1891">
        <f>IF(G1891="","Missing OEWS wage",IF(H1891="","Missing Wharton SOC","Matched"))</f>
        <v/>
      </c>
    </row>
    <row r="1892">
      <c r="A1892" t="inlineStr">
        <is>
          <t>42</t>
        </is>
      </c>
      <c r="B1892" t="inlineStr">
        <is>
          <t>Wholesale Trade</t>
        </is>
      </c>
      <c r="C1892" t="inlineStr">
        <is>
          <t>47-2231</t>
        </is>
      </c>
      <c r="D1892" t="inlineStr">
        <is>
          <t>Solar Photovoltaic Installers</t>
        </is>
      </c>
      <c r="F1892" t="n">
        <v>44030</v>
      </c>
      <c r="G1892">
        <f>IF(OR(E1892="",F1892=""),"",E1892*F1892)</f>
        <v/>
      </c>
      <c r="H1892" s="41">
        <f>IFERROR(XLOOKUP(C1892,'DATA Wharton'!$A$2:$A$785,'DATA Wharton'!$C$2:$C$785),"")</f>
        <v/>
      </c>
      <c r="I1892">
        <f>IF(OR(G1892="",H1892=""),"",G1892)</f>
        <v/>
      </c>
      <c r="J1892">
        <f>IF(OR(I1892="",H1892=""),"",I1892*H1892)</f>
        <v/>
      </c>
      <c r="K1892">
        <f>IF(G1892="","Missing OEWS wage",IF(H1892="","Missing Wharton SOC","Matched"))</f>
        <v/>
      </c>
    </row>
    <row r="1893">
      <c r="A1893" t="inlineStr">
        <is>
          <t>42</t>
        </is>
      </c>
      <c r="B1893" t="inlineStr">
        <is>
          <t>Wholesale Trade</t>
        </is>
      </c>
      <c r="C1893" t="inlineStr">
        <is>
          <t>47-3012</t>
        </is>
      </c>
      <c r="D1893" t="inlineStr">
        <is>
          <t>Helpers--Carpenters</t>
        </is>
      </c>
      <c r="F1893" t="n">
        <v>36570</v>
      </c>
      <c r="G1893">
        <f>IF(OR(E1893="",F1893=""),"",E1893*F1893)</f>
        <v/>
      </c>
      <c r="H1893" s="41">
        <f>IFERROR(XLOOKUP(C1893,'DATA Wharton'!$A$2:$A$785,'DATA Wharton'!$C$2:$C$785),"")</f>
        <v/>
      </c>
      <c r="I1893">
        <f>IF(OR(G1893="",H1893=""),"",G1893)</f>
        <v/>
      </c>
      <c r="J1893">
        <f>IF(OR(I1893="",H1893=""),"",I1893*H1893)</f>
        <v/>
      </c>
      <c r="K1893">
        <f>IF(G1893="","Missing OEWS wage",IF(H1893="","Missing Wharton SOC","Matched"))</f>
        <v/>
      </c>
    </row>
    <row r="1894">
      <c r="A1894" t="inlineStr">
        <is>
          <t>42</t>
        </is>
      </c>
      <c r="B1894" t="inlineStr">
        <is>
          <t>Wholesale Trade</t>
        </is>
      </c>
      <c r="C1894" t="inlineStr">
        <is>
          <t>47-3013</t>
        </is>
      </c>
      <c r="D1894" t="inlineStr">
        <is>
          <t>Helpers--Electricians</t>
        </is>
      </c>
      <c r="E1894" t="n">
        <v>90</v>
      </c>
      <c r="F1894" t="n">
        <v>45310</v>
      </c>
      <c r="G1894">
        <f>IF(OR(E1894="",F1894=""),"",E1894*F1894)</f>
        <v/>
      </c>
      <c r="H1894" s="41">
        <f>IFERROR(XLOOKUP(C1894,'DATA Wharton'!$A$2:$A$785,'DATA Wharton'!$C$2:$C$785),"")</f>
        <v/>
      </c>
      <c r="I1894">
        <f>IF(OR(G1894="",H1894=""),"",G1894)</f>
        <v/>
      </c>
      <c r="J1894">
        <f>IF(OR(I1894="",H1894=""),"",I1894*H1894)</f>
        <v/>
      </c>
      <c r="K1894">
        <f>IF(G1894="","Missing OEWS wage",IF(H1894="","Missing Wharton SOC","Matched"))</f>
        <v/>
      </c>
    </row>
    <row r="1895">
      <c r="A1895" t="inlineStr">
        <is>
          <t>42</t>
        </is>
      </c>
      <c r="B1895" t="inlineStr">
        <is>
          <t>Wholesale Trade</t>
        </is>
      </c>
      <c r="C1895" t="inlineStr">
        <is>
          <t>47-3019</t>
        </is>
      </c>
      <c r="D1895" t="inlineStr">
        <is>
          <t>Helpers, Construction Trades, All Other</t>
        </is>
      </c>
      <c r="F1895" t="n">
        <v>45000</v>
      </c>
      <c r="G1895">
        <f>IF(OR(E1895="",F1895=""),"",E1895*F1895)</f>
        <v/>
      </c>
      <c r="H1895" s="41">
        <f>IFERROR(XLOOKUP(C1895,'DATA Wharton'!$A$2:$A$785,'DATA Wharton'!$C$2:$C$785),"")</f>
        <v/>
      </c>
      <c r="I1895">
        <f>IF(OR(G1895="",H1895=""),"",G1895)</f>
        <v/>
      </c>
      <c r="J1895">
        <f>IF(OR(I1895="",H1895=""),"",I1895*H1895)</f>
        <v/>
      </c>
      <c r="K1895">
        <f>IF(G1895="","Missing OEWS wage",IF(H1895="","Missing Wharton SOC","Matched"))</f>
        <v/>
      </c>
    </row>
    <row r="1896">
      <c r="A1896" t="inlineStr">
        <is>
          <t>42</t>
        </is>
      </c>
      <c r="B1896" t="inlineStr">
        <is>
          <t>Wholesale Trade</t>
        </is>
      </c>
      <c r="C1896" t="inlineStr">
        <is>
          <t>47-4011</t>
        </is>
      </c>
      <c r="D1896" t="inlineStr">
        <is>
          <t>Construction and Building Inspectors</t>
        </is>
      </c>
      <c r="F1896" t="n">
        <v>57400</v>
      </c>
      <c r="G1896">
        <f>IF(OR(E1896="",F1896=""),"",E1896*F1896)</f>
        <v/>
      </c>
      <c r="H1896" s="41">
        <f>IFERROR(XLOOKUP(C1896,'DATA Wharton'!$A$2:$A$785,'DATA Wharton'!$C$2:$C$785),"")</f>
        <v/>
      </c>
      <c r="I1896">
        <f>IF(OR(G1896="",H1896=""),"",G1896)</f>
        <v/>
      </c>
      <c r="J1896">
        <f>IF(OR(I1896="",H1896=""),"",I1896*H1896)</f>
        <v/>
      </c>
      <c r="K1896">
        <f>IF(G1896="","Missing OEWS wage",IF(H1896="","Missing Wharton SOC","Matched"))</f>
        <v/>
      </c>
    </row>
    <row r="1897">
      <c r="A1897" t="inlineStr">
        <is>
          <t>42</t>
        </is>
      </c>
      <c r="B1897" t="inlineStr">
        <is>
          <t>Wholesale Trade</t>
        </is>
      </c>
      <c r="C1897" t="inlineStr">
        <is>
          <t>47-4021</t>
        </is>
      </c>
      <c r="D1897" t="inlineStr">
        <is>
          <t>Elevator and Escalator Installers and Repairers</t>
        </is>
      </c>
      <c r="E1897" t="n">
        <v>230</v>
      </c>
      <c r="F1897" t="n">
        <v>62310</v>
      </c>
      <c r="G1897">
        <f>IF(OR(E1897="",F1897=""),"",E1897*F1897)</f>
        <v/>
      </c>
      <c r="H1897" s="41">
        <f>IFERROR(XLOOKUP(C1897,'DATA Wharton'!$A$2:$A$785,'DATA Wharton'!$C$2:$C$785),"")</f>
        <v/>
      </c>
      <c r="I1897">
        <f>IF(OR(G1897="",H1897=""),"",G1897)</f>
        <v/>
      </c>
      <c r="J1897">
        <f>IF(OR(I1897="",H1897=""),"",I1897*H1897)</f>
        <v/>
      </c>
      <c r="K1897">
        <f>IF(G1897="","Missing OEWS wage",IF(H1897="","Missing Wharton SOC","Matched"))</f>
        <v/>
      </c>
    </row>
    <row r="1898">
      <c r="A1898" t="inlineStr">
        <is>
          <t>42</t>
        </is>
      </c>
      <c r="B1898" t="inlineStr">
        <is>
          <t>Wholesale Trade</t>
        </is>
      </c>
      <c r="C1898" t="inlineStr">
        <is>
          <t>47-4031</t>
        </is>
      </c>
      <c r="D1898" t="inlineStr">
        <is>
          <t>Fence Erectors</t>
        </is>
      </c>
      <c r="F1898" t="n">
        <v>40240</v>
      </c>
      <c r="G1898">
        <f>IF(OR(E1898="",F1898=""),"",E1898*F1898)</f>
        <v/>
      </c>
      <c r="H1898" s="41">
        <f>IFERROR(XLOOKUP(C1898,'DATA Wharton'!$A$2:$A$785,'DATA Wharton'!$C$2:$C$785),"")</f>
        <v/>
      </c>
      <c r="I1898">
        <f>IF(OR(G1898="",H1898=""),"",G1898)</f>
        <v/>
      </c>
      <c r="J1898">
        <f>IF(OR(I1898="",H1898=""),"",I1898*H1898)</f>
        <v/>
      </c>
      <c r="K1898">
        <f>IF(G1898="","Missing OEWS wage",IF(H1898="","Missing Wharton SOC","Matched"))</f>
        <v/>
      </c>
    </row>
    <row r="1899">
      <c r="A1899" t="inlineStr">
        <is>
          <t>42</t>
        </is>
      </c>
      <c r="B1899" t="inlineStr">
        <is>
          <t>Wholesale Trade</t>
        </is>
      </c>
      <c r="C1899" t="inlineStr">
        <is>
          <t>47-4041</t>
        </is>
      </c>
      <c r="D1899" t="inlineStr">
        <is>
          <t>Hazardous Materials Removal Workers</t>
        </is>
      </c>
      <c r="E1899" t="n">
        <v>420</v>
      </c>
      <c r="F1899" t="n">
        <v>56890</v>
      </c>
      <c r="G1899">
        <f>IF(OR(E1899="",F1899=""),"",E1899*F1899)</f>
        <v/>
      </c>
      <c r="H1899" s="41">
        <f>IFERROR(XLOOKUP(C1899,'DATA Wharton'!$A$2:$A$785,'DATA Wharton'!$C$2:$C$785),"")</f>
        <v/>
      </c>
      <c r="I1899">
        <f>IF(OR(G1899="",H1899=""),"",G1899)</f>
        <v/>
      </c>
      <c r="J1899">
        <f>IF(OR(I1899="",H1899=""),"",I1899*H1899)</f>
        <v/>
      </c>
      <c r="K1899">
        <f>IF(G1899="","Missing OEWS wage",IF(H1899="","Missing Wharton SOC","Matched"))</f>
        <v/>
      </c>
    </row>
    <row r="1900">
      <c r="A1900" t="inlineStr">
        <is>
          <t>42</t>
        </is>
      </c>
      <c r="B1900" t="inlineStr">
        <is>
          <t>Wholesale Trade</t>
        </is>
      </c>
      <c r="C1900" t="inlineStr">
        <is>
          <t>47-4090</t>
        </is>
      </c>
      <c r="D1900" t="inlineStr">
        <is>
          <t>Miscellaneous Construction and Related Workers</t>
        </is>
      </c>
      <c r="E1900" t="n">
        <v>350</v>
      </c>
      <c r="F1900" t="n">
        <v>51860</v>
      </c>
      <c r="G1900">
        <f>IF(OR(E1900="",F1900=""),"",E1900*F1900)</f>
        <v/>
      </c>
      <c r="H1900" s="41">
        <f>IFERROR(XLOOKUP(C1900,'DATA Wharton'!$A$2:$A$785,'DATA Wharton'!$C$2:$C$785),"")</f>
        <v/>
      </c>
      <c r="I1900">
        <f>IF(OR(G1900="",H1900=""),"",G1900)</f>
        <v/>
      </c>
      <c r="J1900">
        <f>IF(OR(I1900="",H1900=""),"",I1900*H1900)</f>
        <v/>
      </c>
      <c r="K1900">
        <f>IF(G1900="","Missing OEWS wage",IF(H1900="","Missing Wharton SOC","Matched"))</f>
        <v/>
      </c>
    </row>
    <row r="1901">
      <c r="A1901" t="inlineStr">
        <is>
          <t>42</t>
        </is>
      </c>
      <c r="B1901" t="inlineStr">
        <is>
          <t>Wholesale Trade</t>
        </is>
      </c>
      <c r="C1901" t="inlineStr">
        <is>
          <t>47-5013</t>
        </is>
      </c>
      <c r="D1901" t="inlineStr">
        <is>
          <t>Service Unit Operators, Oil and Gas</t>
        </is>
      </c>
      <c r="E1901" t="n">
        <v>240</v>
      </c>
      <c r="F1901" t="n">
        <v>68230</v>
      </c>
      <c r="G1901">
        <f>IF(OR(E1901="",F1901=""),"",E1901*F1901)</f>
        <v/>
      </c>
      <c r="H1901" s="41">
        <f>IFERROR(XLOOKUP(C1901,'DATA Wharton'!$A$2:$A$785,'DATA Wharton'!$C$2:$C$785),"")</f>
        <v/>
      </c>
      <c r="I1901">
        <f>IF(OR(G1901="",H1901=""),"",G1901)</f>
        <v/>
      </c>
      <c r="J1901">
        <f>IF(OR(I1901="",H1901=""),"",I1901*H1901)</f>
        <v/>
      </c>
      <c r="K1901">
        <f>IF(G1901="","Missing OEWS wage",IF(H1901="","Missing Wharton SOC","Matched"))</f>
        <v/>
      </c>
    </row>
    <row r="1902">
      <c r="A1902" t="inlineStr">
        <is>
          <t>42</t>
        </is>
      </c>
      <c r="B1902" t="inlineStr">
        <is>
          <t>Wholesale Trade</t>
        </is>
      </c>
      <c r="C1902" t="inlineStr">
        <is>
          <t>47-5022</t>
        </is>
      </c>
      <c r="D1902" t="inlineStr">
        <is>
          <t>Excavating and Loading Machine and Dragline Operators, Surface Mining</t>
        </is>
      </c>
      <c r="E1902" t="n">
        <v>150</v>
      </c>
      <c r="F1902" t="n">
        <v>62770</v>
      </c>
      <c r="G1902">
        <f>IF(OR(E1902="",F1902=""),"",E1902*F1902)</f>
        <v/>
      </c>
      <c r="H1902" s="41">
        <f>IFERROR(XLOOKUP(C1902,'DATA Wharton'!$A$2:$A$785,'DATA Wharton'!$C$2:$C$785),"")</f>
        <v/>
      </c>
      <c r="I1902">
        <f>IF(OR(G1902="",H1902=""),"",G1902)</f>
        <v/>
      </c>
      <c r="J1902">
        <f>IF(OR(I1902="",H1902=""),"",I1902*H1902)</f>
        <v/>
      </c>
      <c r="K1902">
        <f>IF(G1902="","Missing OEWS wage",IF(H1902="","Missing Wharton SOC","Matched"))</f>
        <v/>
      </c>
    </row>
    <row r="1903">
      <c r="A1903" t="inlineStr">
        <is>
          <t>42</t>
        </is>
      </c>
      <c r="B1903" t="inlineStr">
        <is>
          <t>Wholesale Trade</t>
        </is>
      </c>
      <c r="C1903" t="inlineStr">
        <is>
          <t>47-5023</t>
        </is>
      </c>
      <c r="D1903" t="inlineStr">
        <is>
          <t>Earth Drillers, Except Oil and Gas</t>
        </is>
      </c>
      <c r="F1903" t="n">
        <v>59810</v>
      </c>
      <c r="G1903">
        <f>IF(OR(E1903="",F1903=""),"",E1903*F1903)</f>
        <v/>
      </c>
      <c r="H1903" s="41">
        <f>IFERROR(XLOOKUP(C1903,'DATA Wharton'!$A$2:$A$785,'DATA Wharton'!$C$2:$C$785),"")</f>
        <v/>
      </c>
      <c r="I1903">
        <f>IF(OR(G1903="",H1903=""),"",G1903)</f>
        <v/>
      </c>
      <c r="J1903">
        <f>IF(OR(I1903="",H1903=""),"",I1903*H1903)</f>
        <v/>
      </c>
      <c r="K1903">
        <f>IF(G1903="","Missing OEWS wage",IF(H1903="","Missing Wharton SOC","Matched"))</f>
        <v/>
      </c>
    </row>
    <row r="1904">
      <c r="A1904" t="inlineStr">
        <is>
          <t>42</t>
        </is>
      </c>
      <c r="B1904" t="inlineStr">
        <is>
          <t>Wholesale Trade</t>
        </is>
      </c>
      <c r="C1904" t="inlineStr">
        <is>
          <t>47-5032</t>
        </is>
      </c>
      <c r="D1904" t="inlineStr">
        <is>
          <t>Explosives Workers, Ordnance Handling Experts, and Blasters</t>
        </is>
      </c>
      <c r="E1904" t="n">
        <v>580</v>
      </c>
      <c r="F1904" t="n">
        <v>75050</v>
      </c>
      <c r="G1904">
        <f>IF(OR(E1904="",F1904=""),"",E1904*F1904)</f>
        <v/>
      </c>
      <c r="H1904" s="41">
        <f>IFERROR(XLOOKUP(C1904,'DATA Wharton'!$A$2:$A$785,'DATA Wharton'!$C$2:$C$785),"")</f>
        <v/>
      </c>
      <c r="I1904">
        <f>IF(OR(G1904="",H1904=""),"",G1904)</f>
        <v/>
      </c>
      <c r="J1904">
        <f>IF(OR(I1904="",H1904=""),"",I1904*H1904)</f>
        <v/>
      </c>
      <c r="K1904">
        <f>IF(G1904="","Missing OEWS wage",IF(H1904="","Missing Wharton SOC","Matched"))</f>
        <v/>
      </c>
    </row>
    <row r="1905">
      <c r="A1905" t="inlineStr">
        <is>
          <t>42</t>
        </is>
      </c>
      <c r="B1905" t="inlineStr">
        <is>
          <t>Wholesale Trade</t>
        </is>
      </c>
      <c r="C1905" t="inlineStr">
        <is>
          <t>47-5071</t>
        </is>
      </c>
      <c r="D1905" t="inlineStr">
        <is>
          <t>Roustabouts, Oil and Gas</t>
        </is>
      </c>
      <c r="F1905" t="n">
        <v>49140</v>
      </c>
      <c r="G1905">
        <f>IF(OR(E1905="",F1905=""),"",E1905*F1905)</f>
        <v/>
      </c>
      <c r="H1905" s="41">
        <f>IFERROR(XLOOKUP(C1905,'DATA Wharton'!$A$2:$A$785,'DATA Wharton'!$C$2:$C$785),"")</f>
        <v/>
      </c>
      <c r="I1905">
        <f>IF(OR(G1905="",H1905=""),"",G1905)</f>
        <v/>
      </c>
      <c r="J1905">
        <f>IF(OR(I1905="",H1905=""),"",I1905*H1905)</f>
        <v/>
      </c>
      <c r="K1905">
        <f>IF(G1905="","Missing OEWS wage",IF(H1905="","Missing Wharton SOC","Matched"))</f>
        <v/>
      </c>
    </row>
    <row r="1906">
      <c r="A1906" t="inlineStr">
        <is>
          <t>42</t>
        </is>
      </c>
      <c r="B1906" t="inlineStr">
        <is>
          <t>Wholesale Trade</t>
        </is>
      </c>
      <c r="C1906" t="inlineStr">
        <is>
          <t>47-5081</t>
        </is>
      </c>
      <c r="D1906" t="inlineStr">
        <is>
          <t>Helpers--Extraction Workers</t>
        </is>
      </c>
      <c r="F1906" t="n">
        <v>39110</v>
      </c>
      <c r="G1906">
        <f>IF(OR(E1906="",F1906=""),"",E1906*F1906)</f>
        <v/>
      </c>
      <c r="H1906" s="41">
        <f>IFERROR(XLOOKUP(C1906,'DATA Wharton'!$A$2:$A$785,'DATA Wharton'!$C$2:$C$785),"")</f>
        <v/>
      </c>
      <c r="I1906">
        <f>IF(OR(G1906="",H1906=""),"",G1906)</f>
        <v/>
      </c>
      <c r="J1906">
        <f>IF(OR(I1906="",H1906=""),"",I1906*H1906)</f>
        <v/>
      </c>
      <c r="K1906">
        <f>IF(G1906="","Missing OEWS wage",IF(H1906="","Missing Wharton SOC","Matched"))</f>
        <v/>
      </c>
    </row>
    <row r="1907">
      <c r="A1907" t="inlineStr">
        <is>
          <t>42</t>
        </is>
      </c>
      <c r="B1907" t="inlineStr">
        <is>
          <t>Wholesale Trade</t>
        </is>
      </c>
      <c r="C1907" t="inlineStr">
        <is>
          <t>49-1011</t>
        </is>
      </c>
      <c r="D1907" t="inlineStr">
        <is>
          <t>First-Line Supervisors of Mechanics, Installers, and Repairers</t>
        </is>
      </c>
      <c r="E1907" t="n">
        <v>41040</v>
      </c>
      <c r="F1907" t="n">
        <v>86190</v>
      </c>
      <c r="G1907">
        <f>IF(OR(E1907="",F1907=""),"",E1907*F1907)</f>
        <v/>
      </c>
      <c r="H1907" s="41">
        <f>IFERROR(XLOOKUP(C1907,'DATA Wharton'!$A$2:$A$785,'DATA Wharton'!$C$2:$C$785),"")</f>
        <v/>
      </c>
      <c r="I1907">
        <f>IF(OR(G1907="",H1907=""),"",G1907)</f>
        <v/>
      </c>
      <c r="J1907">
        <f>IF(OR(I1907="",H1907=""),"",I1907*H1907)</f>
        <v/>
      </c>
      <c r="K1907">
        <f>IF(G1907="","Missing OEWS wage",IF(H1907="","Missing Wharton SOC","Matched"))</f>
        <v/>
      </c>
    </row>
    <row r="1908">
      <c r="A1908" t="inlineStr">
        <is>
          <t>42</t>
        </is>
      </c>
      <c r="B1908" t="inlineStr">
        <is>
          <t>Wholesale Trade</t>
        </is>
      </c>
      <c r="C1908" t="inlineStr">
        <is>
          <t>49-2011</t>
        </is>
      </c>
      <c r="D1908" t="inlineStr">
        <is>
          <t>Computer, Automated Teller, and Office Machine Repairers</t>
        </is>
      </c>
      <c r="E1908" t="n">
        <v>21060</v>
      </c>
      <c r="F1908" t="n">
        <v>55250</v>
      </c>
      <c r="G1908">
        <f>IF(OR(E1908="",F1908=""),"",E1908*F1908)</f>
        <v/>
      </c>
      <c r="H1908" s="41">
        <f>IFERROR(XLOOKUP(C1908,'DATA Wharton'!$A$2:$A$785,'DATA Wharton'!$C$2:$C$785),"")</f>
        <v/>
      </c>
      <c r="I1908">
        <f>IF(OR(G1908="",H1908=""),"",G1908)</f>
        <v/>
      </c>
      <c r="J1908">
        <f>IF(OR(I1908="",H1908=""),"",I1908*H1908)</f>
        <v/>
      </c>
      <c r="K1908">
        <f>IF(G1908="","Missing OEWS wage",IF(H1908="","Missing Wharton SOC","Matched"))</f>
        <v/>
      </c>
    </row>
    <row r="1909">
      <c r="A1909" t="inlineStr">
        <is>
          <t>42</t>
        </is>
      </c>
      <c r="B1909" t="inlineStr">
        <is>
          <t>Wholesale Trade</t>
        </is>
      </c>
      <c r="C1909" t="inlineStr">
        <is>
          <t>49-2021</t>
        </is>
      </c>
      <c r="D1909" t="inlineStr">
        <is>
          <t>Radio, Cellular, and Tower Equipment Installers and Repairers</t>
        </is>
      </c>
      <c r="E1909" t="n">
        <v>780</v>
      </c>
      <c r="F1909" t="n">
        <v>54870</v>
      </c>
      <c r="G1909">
        <f>IF(OR(E1909="",F1909=""),"",E1909*F1909)</f>
        <v/>
      </c>
      <c r="H1909" s="41">
        <f>IFERROR(XLOOKUP(C1909,'DATA Wharton'!$A$2:$A$785,'DATA Wharton'!$C$2:$C$785),"")</f>
        <v/>
      </c>
      <c r="I1909">
        <f>IF(OR(G1909="",H1909=""),"",G1909)</f>
        <v/>
      </c>
      <c r="J1909">
        <f>IF(OR(I1909="",H1909=""),"",I1909*H1909)</f>
        <v/>
      </c>
      <c r="K1909">
        <f>IF(G1909="","Missing OEWS wage",IF(H1909="","Missing Wharton SOC","Matched"))</f>
        <v/>
      </c>
    </row>
    <row r="1910">
      <c r="A1910" t="inlineStr">
        <is>
          <t>42</t>
        </is>
      </c>
      <c r="B1910" t="inlineStr">
        <is>
          <t>Wholesale Trade</t>
        </is>
      </c>
      <c r="C1910" t="inlineStr">
        <is>
          <t>49-2022</t>
        </is>
      </c>
      <c r="D1910" t="inlineStr">
        <is>
          <t>Telecommunications Equipment Installers and Repairers, Except Line Installers</t>
        </is>
      </c>
      <c r="E1910" t="n">
        <v>5720</v>
      </c>
      <c r="F1910" t="n">
        <v>57690</v>
      </c>
      <c r="G1910">
        <f>IF(OR(E1910="",F1910=""),"",E1910*F1910)</f>
        <v/>
      </c>
      <c r="H1910" s="41">
        <f>IFERROR(XLOOKUP(C1910,'DATA Wharton'!$A$2:$A$785,'DATA Wharton'!$C$2:$C$785),"")</f>
        <v/>
      </c>
      <c r="I1910">
        <f>IF(OR(G1910="",H1910=""),"",G1910)</f>
        <v/>
      </c>
      <c r="J1910">
        <f>IF(OR(I1910="",H1910=""),"",I1910*H1910)</f>
        <v/>
      </c>
      <c r="K1910">
        <f>IF(G1910="","Missing OEWS wage",IF(H1910="","Missing Wharton SOC","Matched"))</f>
        <v/>
      </c>
    </row>
    <row r="1911">
      <c r="A1911" t="inlineStr">
        <is>
          <t>42</t>
        </is>
      </c>
      <c r="B1911" t="inlineStr">
        <is>
          <t>Wholesale Trade</t>
        </is>
      </c>
      <c r="C1911" t="inlineStr">
        <is>
          <t>49-2091</t>
        </is>
      </c>
      <c r="D1911" t="inlineStr">
        <is>
          <t>Avionics Technicians</t>
        </is>
      </c>
      <c r="F1911" t="n">
        <v>61050</v>
      </c>
      <c r="G1911">
        <f>IF(OR(E1911="",F1911=""),"",E1911*F1911)</f>
        <v/>
      </c>
      <c r="H1911" s="41">
        <f>IFERROR(XLOOKUP(C1911,'DATA Wharton'!$A$2:$A$785,'DATA Wharton'!$C$2:$C$785),"")</f>
        <v/>
      </c>
      <c r="I1911">
        <f>IF(OR(G1911="",H1911=""),"",G1911)</f>
        <v/>
      </c>
      <c r="J1911">
        <f>IF(OR(I1911="",H1911=""),"",I1911*H1911)</f>
        <v/>
      </c>
      <c r="K1911">
        <f>IF(G1911="","Missing OEWS wage",IF(H1911="","Missing Wharton SOC","Matched"))</f>
        <v/>
      </c>
    </row>
    <row r="1912">
      <c r="A1912" t="inlineStr">
        <is>
          <t>42</t>
        </is>
      </c>
      <c r="B1912" t="inlineStr">
        <is>
          <t>Wholesale Trade</t>
        </is>
      </c>
      <c r="C1912" t="inlineStr">
        <is>
          <t>49-2092</t>
        </is>
      </c>
      <c r="D1912" t="inlineStr">
        <is>
          <t>Electric Motor, Power Tool, and Related Repairers</t>
        </is>
      </c>
      <c r="E1912" t="n">
        <v>5390</v>
      </c>
      <c r="F1912" t="n">
        <v>60000</v>
      </c>
      <c r="G1912">
        <f>IF(OR(E1912="",F1912=""),"",E1912*F1912)</f>
        <v/>
      </c>
      <c r="H1912" s="41">
        <f>IFERROR(XLOOKUP(C1912,'DATA Wharton'!$A$2:$A$785,'DATA Wharton'!$C$2:$C$785),"")</f>
        <v/>
      </c>
      <c r="I1912">
        <f>IF(OR(G1912="",H1912=""),"",G1912)</f>
        <v/>
      </c>
      <c r="J1912">
        <f>IF(OR(I1912="",H1912=""),"",I1912*H1912)</f>
        <v/>
      </c>
      <c r="K1912">
        <f>IF(G1912="","Missing OEWS wage",IF(H1912="","Missing Wharton SOC","Matched"))</f>
        <v/>
      </c>
    </row>
    <row r="1913">
      <c r="A1913" t="inlineStr">
        <is>
          <t>42</t>
        </is>
      </c>
      <c r="B1913" t="inlineStr">
        <is>
          <t>Wholesale Trade</t>
        </is>
      </c>
      <c r="C1913" t="inlineStr">
        <is>
          <t>49-2093</t>
        </is>
      </c>
      <c r="D1913" t="inlineStr">
        <is>
          <t>Electrical and Electronics Installers and Repairers, Transportation Equipment</t>
        </is>
      </c>
      <c r="E1913" t="n">
        <v>220</v>
      </c>
      <c r="F1913" t="n">
        <v>75510</v>
      </c>
      <c r="G1913">
        <f>IF(OR(E1913="",F1913=""),"",E1913*F1913)</f>
        <v/>
      </c>
      <c r="H1913" s="41">
        <f>IFERROR(XLOOKUP(C1913,'DATA Wharton'!$A$2:$A$785,'DATA Wharton'!$C$2:$C$785),"")</f>
        <v/>
      </c>
      <c r="I1913">
        <f>IF(OR(G1913="",H1913=""),"",G1913)</f>
        <v/>
      </c>
      <c r="J1913">
        <f>IF(OR(I1913="",H1913=""),"",I1913*H1913)</f>
        <v/>
      </c>
      <c r="K1913">
        <f>IF(G1913="","Missing OEWS wage",IF(H1913="","Missing Wharton SOC","Matched"))</f>
        <v/>
      </c>
    </row>
    <row r="1914">
      <c r="A1914" t="inlineStr">
        <is>
          <t>42</t>
        </is>
      </c>
      <c r="B1914" t="inlineStr">
        <is>
          <t>Wholesale Trade</t>
        </is>
      </c>
      <c r="C1914" t="inlineStr">
        <is>
          <t>49-2094</t>
        </is>
      </c>
      <c r="D1914" t="inlineStr">
        <is>
          <t>Electrical and Electronics Repairers, Commercial and Industrial Equipment</t>
        </is>
      </c>
      <c r="E1914" t="n">
        <v>6510</v>
      </c>
      <c r="F1914" t="n">
        <v>67770</v>
      </c>
      <c r="G1914">
        <f>IF(OR(E1914="",F1914=""),"",E1914*F1914)</f>
        <v/>
      </c>
      <c r="H1914" s="41">
        <f>IFERROR(XLOOKUP(C1914,'DATA Wharton'!$A$2:$A$785,'DATA Wharton'!$C$2:$C$785),"")</f>
        <v/>
      </c>
      <c r="I1914">
        <f>IF(OR(G1914="",H1914=""),"",G1914)</f>
        <v/>
      </c>
      <c r="J1914">
        <f>IF(OR(I1914="",H1914=""),"",I1914*H1914)</f>
        <v/>
      </c>
      <c r="K1914">
        <f>IF(G1914="","Missing OEWS wage",IF(H1914="","Missing Wharton SOC","Matched"))</f>
        <v/>
      </c>
    </row>
    <row r="1915">
      <c r="A1915" t="inlineStr">
        <is>
          <t>42</t>
        </is>
      </c>
      <c r="B1915" t="inlineStr">
        <is>
          <t>Wholesale Trade</t>
        </is>
      </c>
      <c r="C1915" t="inlineStr">
        <is>
          <t>49-2095</t>
        </is>
      </c>
      <c r="D1915" t="inlineStr">
        <is>
          <t>Electrical and Electronics Repairers, Powerhouse, Substation, and Relay</t>
        </is>
      </c>
      <c r="E1915" t="n">
        <v>150</v>
      </c>
      <c r="F1915" t="n">
        <v>57790</v>
      </c>
      <c r="G1915">
        <f>IF(OR(E1915="",F1915=""),"",E1915*F1915)</f>
        <v/>
      </c>
      <c r="H1915" s="41">
        <f>IFERROR(XLOOKUP(C1915,'DATA Wharton'!$A$2:$A$785,'DATA Wharton'!$C$2:$C$785),"")</f>
        <v/>
      </c>
      <c r="I1915">
        <f>IF(OR(G1915="",H1915=""),"",G1915)</f>
        <v/>
      </c>
      <c r="J1915">
        <f>IF(OR(I1915="",H1915=""),"",I1915*H1915)</f>
        <v/>
      </c>
      <c r="K1915">
        <f>IF(G1915="","Missing OEWS wage",IF(H1915="","Missing Wharton SOC","Matched"))</f>
        <v/>
      </c>
    </row>
    <row r="1916">
      <c r="A1916" t="inlineStr">
        <is>
          <t>42</t>
        </is>
      </c>
      <c r="B1916" t="inlineStr">
        <is>
          <t>Wholesale Trade</t>
        </is>
      </c>
      <c r="C1916" t="inlineStr">
        <is>
          <t>49-2096</t>
        </is>
      </c>
      <c r="D1916" t="inlineStr">
        <is>
          <t>Electronic Equipment Installers and Repairers, Motor Vehicles</t>
        </is>
      </c>
      <c r="E1916" t="n">
        <v>530</v>
      </c>
      <c r="F1916" t="n">
        <v>48850</v>
      </c>
      <c r="G1916">
        <f>IF(OR(E1916="",F1916=""),"",E1916*F1916)</f>
        <v/>
      </c>
      <c r="H1916" s="41">
        <f>IFERROR(XLOOKUP(C1916,'DATA Wharton'!$A$2:$A$785,'DATA Wharton'!$C$2:$C$785),"")</f>
        <v/>
      </c>
      <c r="I1916">
        <f>IF(OR(G1916="",H1916=""),"",G1916)</f>
        <v/>
      </c>
      <c r="J1916">
        <f>IF(OR(I1916="",H1916=""),"",I1916*H1916)</f>
        <v/>
      </c>
      <c r="K1916">
        <f>IF(G1916="","Missing OEWS wage",IF(H1916="","Missing Wharton SOC","Matched"))</f>
        <v/>
      </c>
    </row>
    <row r="1917">
      <c r="A1917" t="inlineStr">
        <is>
          <t>42</t>
        </is>
      </c>
      <c r="B1917" t="inlineStr">
        <is>
          <t>Wholesale Trade</t>
        </is>
      </c>
      <c r="C1917" t="inlineStr">
        <is>
          <t>49-2097</t>
        </is>
      </c>
      <c r="D1917" t="inlineStr">
        <is>
          <t>Audiovisual Equipment Installers and Repairers</t>
        </is>
      </c>
      <c r="E1917" t="n">
        <v>1360</v>
      </c>
      <c r="F1917" t="n">
        <v>58360</v>
      </c>
      <c r="G1917">
        <f>IF(OR(E1917="",F1917=""),"",E1917*F1917)</f>
        <v/>
      </c>
      <c r="H1917" s="41">
        <f>IFERROR(XLOOKUP(C1917,'DATA Wharton'!$A$2:$A$785,'DATA Wharton'!$C$2:$C$785),"")</f>
        <v/>
      </c>
      <c r="I1917">
        <f>IF(OR(G1917="",H1917=""),"",G1917)</f>
        <v/>
      </c>
      <c r="J1917">
        <f>IF(OR(I1917="",H1917=""),"",I1917*H1917)</f>
        <v/>
      </c>
      <c r="K1917">
        <f>IF(G1917="","Missing OEWS wage",IF(H1917="","Missing Wharton SOC","Matched"))</f>
        <v/>
      </c>
    </row>
    <row r="1918">
      <c r="A1918" t="inlineStr">
        <is>
          <t>42</t>
        </is>
      </c>
      <c r="B1918" t="inlineStr">
        <is>
          <t>Wholesale Trade</t>
        </is>
      </c>
      <c r="C1918" t="inlineStr">
        <is>
          <t>49-2098</t>
        </is>
      </c>
      <c r="D1918" t="inlineStr">
        <is>
          <t>Security and Fire Alarm Systems Installers</t>
        </is>
      </c>
      <c r="E1918" t="n">
        <v>4980</v>
      </c>
      <c r="F1918" t="n">
        <v>58090</v>
      </c>
      <c r="G1918">
        <f>IF(OR(E1918="",F1918=""),"",E1918*F1918)</f>
        <v/>
      </c>
      <c r="H1918" s="41">
        <f>IFERROR(XLOOKUP(C1918,'DATA Wharton'!$A$2:$A$785,'DATA Wharton'!$C$2:$C$785),"")</f>
        <v/>
      </c>
      <c r="I1918">
        <f>IF(OR(G1918="",H1918=""),"",G1918)</f>
        <v/>
      </c>
      <c r="J1918">
        <f>IF(OR(I1918="",H1918=""),"",I1918*H1918)</f>
        <v/>
      </c>
      <c r="K1918">
        <f>IF(G1918="","Missing OEWS wage",IF(H1918="","Missing Wharton SOC","Matched"))</f>
        <v/>
      </c>
    </row>
    <row r="1919">
      <c r="A1919" t="inlineStr">
        <is>
          <t>42</t>
        </is>
      </c>
      <c r="B1919" t="inlineStr">
        <is>
          <t>Wholesale Trade</t>
        </is>
      </c>
      <c r="C1919" t="inlineStr">
        <is>
          <t>49-3011</t>
        </is>
      </c>
      <c r="D1919" t="inlineStr">
        <is>
          <t>Aircraft Mechanics and Service Technicians</t>
        </is>
      </c>
      <c r="E1919" t="n">
        <v>1670</v>
      </c>
      <c r="F1919" t="n">
        <v>68010</v>
      </c>
      <c r="G1919">
        <f>IF(OR(E1919="",F1919=""),"",E1919*F1919)</f>
        <v/>
      </c>
      <c r="H1919" s="41">
        <f>IFERROR(XLOOKUP(C1919,'DATA Wharton'!$A$2:$A$785,'DATA Wharton'!$C$2:$C$785),"")</f>
        <v/>
      </c>
      <c r="I1919">
        <f>IF(OR(G1919="",H1919=""),"",G1919)</f>
        <v/>
      </c>
      <c r="J1919">
        <f>IF(OR(I1919="",H1919=""),"",I1919*H1919)</f>
        <v/>
      </c>
      <c r="K1919">
        <f>IF(G1919="","Missing OEWS wage",IF(H1919="","Missing Wharton SOC","Matched"))</f>
        <v/>
      </c>
    </row>
    <row r="1920">
      <c r="A1920" t="inlineStr">
        <is>
          <t>42</t>
        </is>
      </c>
      <c r="B1920" t="inlineStr">
        <is>
          <t>Wholesale Trade</t>
        </is>
      </c>
      <c r="C1920" t="inlineStr">
        <is>
          <t>49-3021</t>
        </is>
      </c>
      <c r="D1920" t="inlineStr">
        <is>
          <t>Automotive Body and Related Repairers</t>
        </is>
      </c>
      <c r="E1920" t="n">
        <v>3260</v>
      </c>
      <c r="F1920" t="n">
        <v>56910</v>
      </c>
      <c r="G1920">
        <f>IF(OR(E1920="",F1920=""),"",E1920*F1920)</f>
        <v/>
      </c>
      <c r="H1920" s="41">
        <f>IFERROR(XLOOKUP(C1920,'DATA Wharton'!$A$2:$A$785,'DATA Wharton'!$C$2:$C$785),"")</f>
        <v/>
      </c>
      <c r="I1920">
        <f>IF(OR(G1920="",H1920=""),"",G1920)</f>
        <v/>
      </c>
      <c r="J1920">
        <f>IF(OR(I1920="",H1920=""),"",I1920*H1920)</f>
        <v/>
      </c>
      <c r="K1920">
        <f>IF(G1920="","Missing OEWS wage",IF(H1920="","Missing Wharton SOC","Matched"))</f>
        <v/>
      </c>
    </row>
    <row r="1921">
      <c r="A1921" t="inlineStr">
        <is>
          <t>42</t>
        </is>
      </c>
      <c r="B1921" t="inlineStr">
        <is>
          <t>Wholesale Trade</t>
        </is>
      </c>
      <c r="C1921" t="inlineStr">
        <is>
          <t>49-3022</t>
        </is>
      </c>
      <c r="D1921" t="inlineStr">
        <is>
          <t>Automotive Glass Installers and Repairers</t>
        </is>
      </c>
      <c r="E1921" t="n">
        <v>610</v>
      </c>
      <c r="F1921" t="n">
        <v>51130</v>
      </c>
      <c r="G1921">
        <f>IF(OR(E1921="",F1921=""),"",E1921*F1921)</f>
        <v/>
      </c>
      <c r="H1921" s="41">
        <f>IFERROR(XLOOKUP(C1921,'DATA Wharton'!$A$2:$A$785,'DATA Wharton'!$C$2:$C$785),"")</f>
        <v/>
      </c>
      <c r="I1921">
        <f>IF(OR(G1921="",H1921=""),"",G1921)</f>
        <v/>
      </c>
      <c r="J1921">
        <f>IF(OR(I1921="",H1921=""),"",I1921*H1921)</f>
        <v/>
      </c>
      <c r="K1921">
        <f>IF(G1921="","Missing OEWS wage",IF(H1921="","Missing Wharton SOC","Matched"))</f>
        <v/>
      </c>
    </row>
    <row r="1922">
      <c r="A1922" t="inlineStr">
        <is>
          <t>42</t>
        </is>
      </c>
      <c r="B1922" t="inlineStr">
        <is>
          <t>Wholesale Trade</t>
        </is>
      </c>
      <c r="C1922" t="inlineStr">
        <is>
          <t>49-3023</t>
        </is>
      </c>
      <c r="D1922" t="inlineStr">
        <is>
          <t>Automotive Service Technicians and Mechanics</t>
        </is>
      </c>
      <c r="E1922" t="n">
        <v>17510</v>
      </c>
      <c r="F1922" t="n">
        <v>58110</v>
      </c>
      <c r="G1922">
        <f>IF(OR(E1922="",F1922=""),"",E1922*F1922)</f>
        <v/>
      </c>
      <c r="H1922" s="41">
        <f>IFERROR(XLOOKUP(C1922,'DATA Wharton'!$A$2:$A$785,'DATA Wharton'!$C$2:$C$785),"")</f>
        <v/>
      </c>
      <c r="I1922">
        <f>IF(OR(G1922="",H1922=""),"",G1922)</f>
        <v/>
      </c>
      <c r="J1922">
        <f>IF(OR(I1922="",H1922=""),"",I1922*H1922)</f>
        <v/>
      </c>
      <c r="K1922">
        <f>IF(G1922="","Missing OEWS wage",IF(H1922="","Missing Wharton SOC","Matched"))</f>
        <v/>
      </c>
    </row>
    <row r="1923">
      <c r="A1923" t="inlineStr">
        <is>
          <t>42</t>
        </is>
      </c>
      <c r="B1923" t="inlineStr">
        <is>
          <t>Wholesale Trade</t>
        </is>
      </c>
      <c r="C1923" t="inlineStr">
        <is>
          <t>49-3031</t>
        </is>
      </c>
      <c r="D1923" t="inlineStr">
        <is>
          <t>Bus and Truck Mechanics and Diesel Engine Specialists</t>
        </is>
      </c>
      <c r="E1923" t="n">
        <v>40720</v>
      </c>
      <c r="F1923" t="n">
        <v>65870</v>
      </c>
      <c r="G1923">
        <f>IF(OR(E1923="",F1923=""),"",E1923*F1923)</f>
        <v/>
      </c>
      <c r="H1923" s="41">
        <f>IFERROR(XLOOKUP(C1923,'DATA Wharton'!$A$2:$A$785,'DATA Wharton'!$C$2:$C$785),"")</f>
        <v/>
      </c>
      <c r="I1923">
        <f>IF(OR(G1923="",H1923=""),"",G1923)</f>
        <v/>
      </c>
      <c r="J1923">
        <f>IF(OR(I1923="",H1923=""),"",I1923*H1923)</f>
        <v/>
      </c>
      <c r="K1923">
        <f>IF(G1923="","Missing OEWS wage",IF(H1923="","Missing Wharton SOC","Matched"))</f>
        <v/>
      </c>
    </row>
    <row r="1924">
      <c r="A1924" t="inlineStr">
        <is>
          <t>42</t>
        </is>
      </c>
      <c r="B1924" t="inlineStr">
        <is>
          <t>Wholesale Trade</t>
        </is>
      </c>
      <c r="C1924" t="inlineStr">
        <is>
          <t>49-3041</t>
        </is>
      </c>
      <c r="D1924" t="inlineStr">
        <is>
          <t>Farm Equipment Mechanics and Service Technicians</t>
        </is>
      </c>
      <c r="E1924" t="n">
        <v>28490</v>
      </c>
      <c r="F1924" t="n">
        <v>58800</v>
      </c>
      <c r="G1924">
        <f>IF(OR(E1924="",F1924=""),"",E1924*F1924)</f>
        <v/>
      </c>
      <c r="H1924" s="41">
        <f>IFERROR(XLOOKUP(C1924,'DATA Wharton'!$A$2:$A$785,'DATA Wharton'!$C$2:$C$785),"")</f>
        <v/>
      </c>
      <c r="I1924">
        <f>IF(OR(G1924="",H1924=""),"",G1924)</f>
        <v/>
      </c>
      <c r="J1924">
        <f>IF(OR(I1924="",H1924=""),"",I1924*H1924)</f>
        <v/>
      </c>
      <c r="K1924">
        <f>IF(G1924="","Missing OEWS wage",IF(H1924="","Missing Wharton SOC","Matched"))</f>
        <v/>
      </c>
    </row>
    <row r="1925">
      <c r="A1925" t="inlineStr">
        <is>
          <t>42</t>
        </is>
      </c>
      <c r="B1925" t="inlineStr">
        <is>
          <t>Wholesale Trade</t>
        </is>
      </c>
      <c r="C1925" t="inlineStr">
        <is>
          <t>49-3042</t>
        </is>
      </c>
      <c r="D1925" t="inlineStr">
        <is>
          <t>Mobile Heavy Equipment Mechanics, Except Engines</t>
        </is>
      </c>
      <c r="E1925" t="n">
        <v>49650</v>
      </c>
      <c r="F1925" t="n">
        <v>70850</v>
      </c>
      <c r="G1925">
        <f>IF(OR(E1925="",F1925=""),"",E1925*F1925)</f>
        <v/>
      </c>
      <c r="H1925" s="41">
        <f>IFERROR(XLOOKUP(C1925,'DATA Wharton'!$A$2:$A$785,'DATA Wharton'!$C$2:$C$785),"")</f>
        <v/>
      </c>
      <c r="I1925">
        <f>IF(OR(G1925="",H1925=""),"",G1925)</f>
        <v/>
      </c>
      <c r="J1925">
        <f>IF(OR(I1925="",H1925=""),"",I1925*H1925)</f>
        <v/>
      </c>
      <c r="K1925">
        <f>IF(G1925="","Missing OEWS wage",IF(H1925="","Missing Wharton SOC","Matched"))</f>
        <v/>
      </c>
    </row>
    <row r="1926">
      <c r="A1926" t="inlineStr">
        <is>
          <t>42</t>
        </is>
      </c>
      <c r="B1926" t="inlineStr">
        <is>
          <t>Wholesale Trade</t>
        </is>
      </c>
      <c r="C1926" t="inlineStr">
        <is>
          <t>49-3051</t>
        </is>
      </c>
      <c r="D1926" t="inlineStr">
        <is>
          <t>Motorboat Mechanics and Service Technicians</t>
        </is>
      </c>
      <c r="E1926" t="n">
        <v>640</v>
      </c>
      <c r="F1926" t="n">
        <v>64890</v>
      </c>
      <c r="G1926">
        <f>IF(OR(E1926="",F1926=""),"",E1926*F1926)</f>
        <v/>
      </c>
      <c r="H1926" s="41">
        <f>IFERROR(XLOOKUP(C1926,'DATA Wharton'!$A$2:$A$785,'DATA Wharton'!$C$2:$C$785),"")</f>
        <v/>
      </c>
      <c r="I1926">
        <f>IF(OR(G1926="",H1926=""),"",G1926)</f>
        <v/>
      </c>
      <c r="J1926">
        <f>IF(OR(I1926="",H1926=""),"",I1926*H1926)</f>
        <v/>
      </c>
      <c r="K1926">
        <f>IF(G1926="","Missing OEWS wage",IF(H1926="","Missing Wharton SOC","Matched"))</f>
        <v/>
      </c>
    </row>
    <row r="1927">
      <c r="A1927" t="inlineStr">
        <is>
          <t>42</t>
        </is>
      </c>
      <c r="B1927" t="inlineStr">
        <is>
          <t>Wholesale Trade</t>
        </is>
      </c>
      <c r="C1927" t="inlineStr">
        <is>
          <t>49-3053</t>
        </is>
      </c>
      <c r="D1927" t="inlineStr">
        <is>
          <t>Outdoor Power Equipment and Other Small Engine Mechanics</t>
        </is>
      </c>
      <c r="E1927" t="n">
        <v>2400</v>
      </c>
      <c r="F1927" t="n">
        <v>51170</v>
      </c>
      <c r="G1927">
        <f>IF(OR(E1927="",F1927=""),"",E1927*F1927)</f>
        <v/>
      </c>
      <c r="H1927" s="41">
        <f>IFERROR(XLOOKUP(C1927,'DATA Wharton'!$A$2:$A$785,'DATA Wharton'!$C$2:$C$785),"")</f>
        <v/>
      </c>
      <c r="I1927">
        <f>IF(OR(G1927="",H1927=""),"",G1927)</f>
        <v/>
      </c>
      <c r="J1927">
        <f>IF(OR(I1927="",H1927=""),"",I1927*H1927)</f>
        <v/>
      </c>
      <c r="K1927">
        <f>IF(G1927="","Missing OEWS wage",IF(H1927="","Missing Wharton SOC","Matched"))</f>
        <v/>
      </c>
    </row>
    <row r="1928">
      <c r="A1928" t="inlineStr">
        <is>
          <t>42</t>
        </is>
      </c>
      <c r="B1928" t="inlineStr">
        <is>
          <t>Wholesale Trade</t>
        </is>
      </c>
      <c r="C1928" t="inlineStr">
        <is>
          <t>49-3091</t>
        </is>
      </c>
      <c r="D1928" t="inlineStr">
        <is>
          <t>Bicycle Repairers</t>
        </is>
      </c>
      <c r="E1928" t="n">
        <v>210</v>
      </c>
      <c r="F1928" t="n">
        <v>41410</v>
      </c>
      <c r="G1928">
        <f>IF(OR(E1928="",F1928=""),"",E1928*F1928)</f>
        <v/>
      </c>
      <c r="H1928" s="41">
        <f>IFERROR(XLOOKUP(C1928,'DATA Wharton'!$A$2:$A$785,'DATA Wharton'!$C$2:$C$785),"")</f>
        <v/>
      </c>
      <c r="I1928">
        <f>IF(OR(G1928="",H1928=""),"",G1928)</f>
        <v/>
      </c>
      <c r="J1928">
        <f>IF(OR(I1928="",H1928=""),"",I1928*H1928)</f>
        <v/>
      </c>
      <c r="K1928">
        <f>IF(G1928="","Missing OEWS wage",IF(H1928="","Missing Wharton SOC","Matched"))</f>
        <v/>
      </c>
    </row>
    <row r="1929">
      <c r="A1929" t="inlineStr">
        <is>
          <t>42</t>
        </is>
      </c>
      <c r="B1929" t="inlineStr">
        <is>
          <t>Wholesale Trade</t>
        </is>
      </c>
      <c r="C1929" t="inlineStr">
        <is>
          <t>49-3092</t>
        </is>
      </c>
      <c r="D1929" t="inlineStr">
        <is>
          <t>Recreational Vehicle Service Technicians</t>
        </is>
      </c>
      <c r="E1929" t="n">
        <v>520</v>
      </c>
      <c r="F1929" t="n">
        <v>53210</v>
      </c>
      <c r="G1929">
        <f>IF(OR(E1929="",F1929=""),"",E1929*F1929)</f>
        <v/>
      </c>
      <c r="H1929" s="41">
        <f>IFERROR(XLOOKUP(C1929,'DATA Wharton'!$A$2:$A$785,'DATA Wharton'!$C$2:$C$785),"")</f>
        <v/>
      </c>
      <c r="I1929">
        <f>IF(OR(G1929="",H1929=""),"",G1929)</f>
        <v/>
      </c>
      <c r="J1929">
        <f>IF(OR(I1929="",H1929=""),"",I1929*H1929)</f>
        <v/>
      </c>
      <c r="K1929">
        <f>IF(G1929="","Missing OEWS wage",IF(H1929="","Missing Wharton SOC","Matched"))</f>
        <v/>
      </c>
    </row>
    <row r="1930">
      <c r="A1930" t="inlineStr">
        <is>
          <t>42</t>
        </is>
      </c>
      <c r="B1930" t="inlineStr">
        <is>
          <t>Wholesale Trade</t>
        </is>
      </c>
      <c r="C1930" t="inlineStr">
        <is>
          <t>49-3093</t>
        </is>
      </c>
      <c r="D1930" t="inlineStr">
        <is>
          <t>Tire Repairers and Changers</t>
        </is>
      </c>
      <c r="E1930" t="n">
        <v>5160</v>
      </c>
      <c r="F1930" t="n">
        <v>42190</v>
      </c>
      <c r="G1930">
        <f>IF(OR(E1930="",F1930=""),"",E1930*F1930)</f>
        <v/>
      </c>
      <c r="H1930" s="41">
        <f>IFERROR(XLOOKUP(C1930,'DATA Wharton'!$A$2:$A$785,'DATA Wharton'!$C$2:$C$785),"")</f>
        <v/>
      </c>
      <c r="I1930">
        <f>IF(OR(G1930="",H1930=""),"",G1930)</f>
        <v/>
      </c>
      <c r="J1930">
        <f>IF(OR(I1930="",H1930=""),"",I1930*H1930)</f>
        <v/>
      </c>
      <c r="K1930">
        <f>IF(G1930="","Missing OEWS wage",IF(H1930="","Missing Wharton SOC","Matched"))</f>
        <v/>
      </c>
    </row>
    <row r="1931">
      <c r="A1931" t="inlineStr">
        <is>
          <t>42</t>
        </is>
      </c>
      <c r="B1931" t="inlineStr">
        <is>
          <t>Wholesale Trade</t>
        </is>
      </c>
      <c r="C1931" t="inlineStr">
        <is>
          <t>49-9011</t>
        </is>
      </c>
      <c r="D1931" t="inlineStr">
        <is>
          <t>Mechanical Door Repairers</t>
        </is>
      </c>
      <c r="E1931" t="n">
        <v>750</v>
      </c>
      <c r="F1931" t="n">
        <v>61370</v>
      </c>
      <c r="G1931">
        <f>IF(OR(E1931="",F1931=""),"",E1931*F1931)</f>
        <v/>
      </c>
      <c r="H1931" s="41">
        <f>IFERROR(XLOOKUP(C1931,'DATA Wharton'!$A$2:$A$785,'DATA Wharton'!$C$2:$C$785),"")</f>
        <v/>
      </c>
      <c r="I1931">
        <f>IF(OR(G1931="",H1931=""),"",G1931)</f>
        <v/>
      </c>
      <c r="J1931">
        <f>IF(OR(I1931="",H1931=""),"",I1931*H1931)</f>
        <v/>
      </c>
      <c r="K1931">
        <f>IF(G1931="","Missing OEWS wage",IF(H1931="","Missing Wharton SOC","Matched"))</f>
        <v/>
      </c>
    </row>
    <row r="1932">
      <c r="A1932" t="inlineStr">
        <is>
          <t>42</t>
        </is>
      </c>
      <c r="B1932" t="inlineStr">
        <is>
          <t>Wholesale Trade</t>
        </is>
      </c>
      <c r="C1932" t="inlineStr">
        <is>
          <t>49-9012</t>
        </is>
      </c>
      <c r="D1932" t="inlineStr">
        <is>
          <t>Control and Valve Installers and Repairers, Except Mechanical Door</t>
        </is>
      </c>
      <c r="E1932" t="n">
        <v>2890</v>
      </c>
      <c r="F1932" t="n">
        <v>62160</v>
      </c>
      <c r="G1932">
        <f>IF(OR(E1932="",F1932=""),"",E1932*F1932)</f>
        <v/>
      </c>
      <c r="H1932" s="41">
        <f>IFERROR(XLOOKUP(C1932,'DATA Wharton'!$A$2:$A$785,'DATA Wharton'!$C$2:$C$785),"")</f>
        <v/>
      </c>
      <c r="I1932">
        <f>IF(OR(G1932="",H1932=""),"",G1932)</f>
        <v/>
      </c>
      <c r="J1932">
        <f>IF(OR(I1932="",H1932=""),"",I1932*H1932)</f>
        <v/>
      </c>
      <c r="K1932">
        <f>IF(G1932="","Missing OEWS wage",IF(H1932="","Missing Wharton SOC","Matched"))</f>
        <v/>
      </c>
    </row>
    <row r="1933">
      <c r="A1933" t="inlineStr">
        <is>
          <t>42</t>
        </is>
      </c>
      <c r="B1933" t="inlineStr">
        <is>
          <t>Wholesale Trade</t>
        </is>
      </c>
      <c r="C1933" t="inlineStr">
        <is>
          <t>49-9021</t>
        </is>
      </c>
      <c r="D1933" t="inlineStr">
        <is>
          <t>Heating, Air Conditioning, and Refrigeration Mechanics and Installers</t>
        </is>
      </c>
      <c r="E1933" t="n">
        <v>14990</v>
      </c>
      <c r="F1933" t="n">
        <v>73550</v>
      </c>
      <c r="G1933">
        <f>IF(OR(E1933="",F1933=""),"",E1933*F1933)</f>
        <v/>
      </c>
      <c r="H1933" s="41">
        <f>IFERROR(XLOOKUP(C1933,'DATA Wharton'!$A$2:$A$785,'DATA Wharton'!$C$2:$C$785),"")</f>
        <v/>
      </c>
      <c r="I1933">
        <f>IF(OR(G1933="",H1933=""),"",G1933)</f>
        <v/>
      </c>
      <c r="J1933">
        <f>IF(OR(I1933="",H1933=""),"",I1933*H1933)</f>
        <v/>
      </c>
      <c r="K1933">
        <f>IF(G1933="","Missing OEWS wage",IF(H1933="","Missing Wharton SOC","Matched"))</f>
        <v/>
      </c>
    </row>
    <row r="1934">
      <c r="A1934" t="inlineStr">
        <is>
          <t>42</t>
        </is>
      </c>
      <c r="B1934" t="inlineStr">
        <is>
          <t>Wholesale Trade</t>
        </is>
      </c>
      <c r="C1934" t="inlineStr">
        <is>
          <t>49-9031</t>
        </is>
      </c>
      <c r="D1934" t="inlineStr">
        <is>
          <t>Home Appliance Repairers</t>
        </is>
      </c>
      <c r="E1934" t="n">
        <v>3490</v>
      </c>
      <c r="F1934" t="n">
        <v>61380</v>
      </c>
      <c r="G1934">
        <f>IF(OR(E1934="",F1934=""),"",E1934*F1934)</f>
        <v/>
      </c>
      <c r="H1934" s="41">
        <f>IFERROR(XLOOKUP(C1934,'DATA Wharton'!$A$2:$A$785,'DATA Wharton'!$C$2:$C$785),"")</f>
        <v/>
      </c>
      <c r="I1934">
        <f>IF(OR(G1934="",H1934=""),"",G1934)</f>
        <v/>
      </c>
      <c r="J1934">
        <f>IF(OR(I1934="",H1934=""),"",I1934*H1934)</f>
        <v/>
      </c>
      <c r="K1934">
        <f>IF(G1934="","Missing OEWS wage",IF(H1934="","Missing Wharton SOC","Matched"))</f>
        <v/>
      </c>
    </row>
    <row r="1935">
      <c r="A1935" t="inlineStr">
        <is>
          <t>42</t>
        </is>
      </c>
      <c r="B1935" t="inlineStr">
        <is>
          <t>Wholesale Trade</t>
        </is>
      </c>
      <c r="C1935" t="inlineStr">
        <is>
          <t>49-9041</t>
        </is>
      </c>
      <c r="D1935" t="inlineStr">
        <is>
          <t>Industrial Machinery Mechanics</t>
        </is>
      </c>
      <c r="E1935" t="n">
        <v>63820</v>
      </c>
      <c r="F1935" t="n">
        <v>66550</v>
      </c>
      <c r="G1935">
        <f>IF(OR(E1935="",F1935=""),"",E1935*F1935)</f>
        <v/>
      </c>
      <c r="H1935" s="41">
        <f>IFERROR(XLOOKUP(C1935,'DATA Wharton'!$A$2:$A$785,'DATA Wharton'!$C$2:$C$785),"")</f>
        <v/>
      </c>
      <c r="I1935">
        <f>IF(OR(G1935="",H1935=""),"",G1935)</f>
        <v/>
      </c>
      <c r="J1935">
        <f>IF(OR(I1935="",H1935=""),"",I1935*H1935)</f>
        <v/>
      </c>
      <c r="K1935">
        <f>IF(G1935="","Missing OEWS wage",IF(H1935="","Missing Wharton SOC","Matched"))</f>
        <v/>
      </c>
    </row>
    <row r="1936">
      <c r="A1936" t="inlineStr">
        <is>
          <t>42</t>
        </is>
      </c>
      <c r="B1936" t="inlineStr">
        <is>
          <t>Wholesale Trade</t>
        </is>
      </c>
      <c r="C1936" t="inlineStr">
        <is>
          <t>49-9043</t>
        </is>
      </c>
      <c r="D1936" t="inlineStr">
        <is>
          <t>Maintenance Workers, Machinery</t>
        </is>
      </c>
      <c r="E1936" t="n">
        <v>5730</v>
      </c>
      <c r="F1936" t="n">
        <v>58930</v>
      </c>
      <c r="G1936">
        <f>IF(OR(E1936="",F1936=""),"",E1936*F1936)</f>
        <v/>
      </c>
      <c r="H1936" s="41">
        <f>IFERROR(XLOOKUP(C1936,'DATA Wharton'!$A$2:$A$785,'DATA Wharton'!$C$2:$C$785),"")</f>
        <v/>
      </c>
      <c r="I1936">
        <f>IF(OR(G1936="",H1936=""),"",G1936)</f>
        <v/>
      </c>
      <c r="J1936">
        <f>IF(OR(I1936="",H1936=""),"",I1936*H1936)</f>
        <v/>
      </c>
      <c r="K1936">
        <f>IF(G1936="","Missing OEWS wage",IF(H1936="","Missing Wharton SOC","Matched"))</f>
        <v/>
      </c>
    </row>
    <row r="1937">
      <c r="A1937" t="inlineStr">
        <is>
          <t>42</t>
        </is>
      </c>
      <c r="B1937" t="inlineStr">
        <is>
          <t>Wholesale Trade</t>
        </is>
      </c>
      <c r="C1937" t="inlineStr">
        <is>
          <t>49-9044</t>
        </is>
      </c>
      <c r="D1937" t="inlineStr">
        <is>
          <t>Millwrights</t>
        </is>
      </c>
      <c r="E1937" t="n">
        <v>1200</v>
      </c>
      <c r="F1937" t="n">
        <v>57190</v>
      </c>
      <c r="G1937">
        <f>IF(OR(E1937="",F1937=""),"",E1937*F1937)</f>
        <v/>
      </c>
      <c r="H1937" s="41">
        <f>IFERROR(XLOOKUP(C1937,'DATA Wharton'!$A$2:$A$785,'DATA Wharton'!$C$2:$C$785),"")</f>
        <v/>
      </c>
      <c r="I1937">
        <f>IF(OR(G1937="",H1937=""),"",G1937)</f>
        <v/>
      </c>
      <c r="J1937">
        <f>IF(OR(I1937="",H1937=""),"",I1937*H1937)</f>
        <v/>
      </c>
      <c r="K1937">
        <f>IF(G1937="","Missing OEWS wage",IF(H1937="","Missing Wharton SOC","Matched"))</f>
        <v/>
      </c>
    </row>
    <row r="1938">
      <c r="A1938" t="inlineStr">
        <is>
          <t>42</t>
        </is>
      </c>
      <c r="B1938" t="inlineStr">
        <is>
          <t>Wholesale Trade</t>
        </is>
      </c>
      <c r="C1938" t="inlineStr">
        <is>
          <t>49-9052</t>
        </is>
      </c>
      <c r="D1938" t="inlineStr">
        <is>
          <t>Telecommunications Line Installers and Repairers</t>
        </is>
      </c>
      <c r="F1938" t="n">
        <v>67910</v>
      </c>
      <c r="G1938">
        <f>IF(OR(E1938="",F1938=""),"",E1938*F1938)</f>
        <v/>
      </c>
      <c r="H1938" s="41">
        <f>IFERROR(XLOOKUP(C1938,'DATA Wharton'!$A$2:$A$785,'DATA Wharton'!$C$2:$C$785),"")</f>
        <v/>
      </c>
      <c r="I1938">
        <f>IF(OR(G1938="",H1938=""),"",G1938)</f>
        <v/>
      </c>
      <c r="J1938">
        <f>IF(OR(I1938="",H1938=""),"",I1938*H1938)</f>
        <v/>
      </c>
      <c r="K1938">
        <f>IF(G1938="","Missing OEWS wage",IF(H1938="","Missing Wharton SOC","Matched"))</f>
        <v/>
      </c>
    </row>
    <row r="1939">
      <c r="A1939" t="inlineStr">
        <is>
          <t>42</t>
        </is>
      </c>
      <c r="B1939" t="inlineStr">
        <is>
          <t>Wholesale Trade</t>
        </is>
      </c>
      <c r="C1939" t="inlineStr">
        <is>
          <t>49-9061</t>
        </is>
      </c>
      <c r="D1939" t="inlineStr">
        <is>
          <t>Camera and Photographic Equipment Repairers</t>
        </is>
      </c>
      <c r="E1939" t="n">
        <v>240</v>
      </c>
      <c r="F1939" t="n">
        <v>61740</v>
      </c>
      <c r="G1939">
        <f>IF(OR(E1939="",F1939=""),"",E1939*F1939)</f>
        <v/>
      </c>
      <c r="H1939" s="41">
        <f>IFERROR(XLOOKUP(C1939,'DATA Wharton'!$A$2:$A$785,'DATA Wharton'!$C$2:$C$785),"")</f>
        <v/>
      </c>
      <c r="I1939">
        <f>IF(OR(G1939="",H1939=""),"",G1939)</f>
        <v/>
      </c>
      <c r="J1939">
        <f>IF(OR(I1939="",H1939=""),"",I1939*H1939)</f>
        <v/>
      </c>
      <c r="K1939">
        <f>IF(G1939="","Missing OEWS wage",IF(H1939="","Missing Wharton SOC","Matched"))</f>
        <v/>
      </c>
    </row>
    <row r="1940">
      <c r="A1940" t="inlineStr">
        <is>
          <t>42</t>
        </is>
      </c>
      <c r="B1940" t="inlineStr">
        <is>
          <t>Wholesale Trade</t>
        </is>
      </c>
      <c r="C1940" t="inlineStr">
        <is>
          <t>49-9062</t>
        </is>
      </c>
      <c r="D1940" t="inlineStr">
        <is>
          <t>Medical Equipment Repairers</t>
        </is>
      </c>
      <c r="E1940" t="n">
        <v>24430</v>
      </c>
      <c r="F1940" t="n">
        <v>67380</v>
      </c>
      <c r="G1940">
        <f>IF(OR(E1940="",F1940=""),"",E1940*F1940)</f>
        <v/>
      </c>
      <c r="H1940" s="41">
        <f>IFERROR(XLOOKUP(C1940,'DATA Wharton'!$A$2:$A$785,'DATA Wharton'!$C$2:$C$785),"")</f>
        <v/>
      </c>
      <c r="I1940">
        <f>IF(OR(G1940="",H1940=""),"",G1940)</f>
        <v/>
      </c>
      <c r="J1940">
        <f>IF(OR(I1940="",H1940=""),"",I1940*H1940)</f>
        <v/>
      </c>
      <c r="K1940">
        <f>IF(G1940="","Missing OEWS wage",IF(H1940="","Missing Wharton SOC","Matched"))</f>
        <v/>
      </c>
    </row>
    <row r="1941">
      <c r="A1941" t="inlineStr">
        <is>
          <t>42</t>
        </is>
      </c>
      <c r="B1941" t="inlineStr">
        <is>
          <t>Wholesale Trade</t>
        </is>
      </c>
      <c r="C1941" t="inlineStr">
        <is>
          <t>49-9063</t>
        </is>
      </c>
      <c r="D1941" t="inlineStr">
        <is>
          <t>Musical Instrument Repairers and Tuners</t>
        </is>
      </c>
      <c r="F1941" t="n">
        <v>36760</v>
      </c>
      <c r="G1941">
        <f>IF(OR(E1941="",F1941=""),"",E1941*F1941)</f>
        <v/>
      </c>
      <c r="H1941" s="41">
        <f>IFERROR(XLOOKUP(C1941,'DATA Wharton'!$A$2:$A$785,'DATA Wharton'!$C$2:$C$785),"")</f>
        <v/>
      </c>
      <c r="I1941">
        <f>IF(OR(G1941="",H1941=""),"",G1941)</f>
        <v/>
      </c>
      <c r="J1941">
        <f>IF(OR(I1941="",H1941=""),"",I1941*H1941)</f>
        <v/>
      </c>
      <c r="K1941">
        <f>IF(G1941="","Missing OEWS wage",IF(H1941="","Missing Wharton SOC","Matched"))</f>
        <v/>
      </c>
    </row>
    <row r="1942">
      <c r="A1942" t="inlineStr">
        <is>
          <t>42</t>
        </is>
      </c>
      <c r="B1942" t="inlineStr">
        <is>
          <t>Wholesale Trade</t>
        </is>
      </c>
      <c r="C1942" t="inlineStr">
        <is>
          <t>49-9069</t>
        </is>
      </c>
      <c r="D1942" t="inlineStr">
        <is>
          <t>Precision Instrument and Equipment Repairers, All Other</t>
        </is>
      </c>
      <c r="E1942" t="n">
        <v>1970</v>
      </c>
      <c r="F1942" t="n">
        <v>76860</v>
      </c>
      <c r="G1942">
        <f>IF(OR(E1942="",F1942=""),"",E1942*F1942)</f>
        <v/>
      </c>
      <c r="H1942" s="41">
        <f>IFERROR(XLOOKUP(C1942,'DATA Wharton'!$A$2:$A$785,'DATA Wharton'!$C$2:$C$785),"")</f>
        <v/>
      </c>
      <c r="I1942">
        <f>IF(OR(G1942="",H1942=""),"",G1942)</f>
        <v/>
      </c>
      <c r="J1942">
        <f>IF(OR(I1942="",H1942=""),"",I1942*H1942)</f>
        <v/>
      </c>
      <c r="K1942">
        <f>IF(G1942="","Missing OEWS wage",IF(H1942="","Missing Wharton SOC","Matched"))</f>
        <v/>
      </c>
    </row>
    <row r="1943">
      <c r="A1943" t="inlineStr">
        <is>
          <t>42</t>
        </is>
      </c>
      <c r="B1943" t="inlineStr">
        <is>
          <t>Wholesale Trade</t>
        </is>
      </c>
      <c r="C1943" t="inlineStr">
        <is>
          <t>49-9071</t>
        </is>
      </c>
      <c r="D1943" t="inlineStr">
        <is>
          <t>Maintenance and Repair Workers, General</t>
        </is>
      </c>
      <c r="E1943" t="n">
        <v>41820</v>
      </c>
      <c r="F1943" t="n">
        <v>55550</v>
      </c>
      <c r="G1943">
        <f>IF(OR(E1943="",F1943=""),"",E1943*F1943)</f>
        <v/>
      </c>
      <c r="H1943" s="41">
        <f>IFERROR(XLOOKUP(C1943,'DATA Wharton'!$A$2:$A$785,'DATA Wharton'!$C$2:$C$785),"")</f>
        <v/>
      </c>
      <c r="I1943">
        <f>IF(OR(G1943="",H1943=""),"",G1943)</f>
        <v/>
      </c>
      <c r="J1943">
        <f>IF(OR(I1943="",H1943=""),"",I1943*H1943)</f>
        <v/>
      </c>
      <c r="K1943">
        <f>IF(G1943="","Missing OEWS wage",IF(H1943="","Missing Wharton SOC","Matched"))</f>
        <v/>
      </c>
    </row>
    <row r="1944">
      <c r="A1944" t="inlineStr">
        <is>
          <t>42</t>
        </is>
      </c>
      <c r="B1944" t="inlineStr">
        <is>
          <t>Wholesale Trade</t>
        </is>
      </c>
      <c r="C1944" t="inlineStr">
        <is>
          <t>49-9081</t>
        </is>
      </c>
      <c r="D1944" t="inlineStr">
        <is>
          <t>Wind Turbine Service Technicians</t>
        </is>
      </c>
      <c r="E1944" t="n">
        <v>90</v>
      </c>
      <c r="F1944" t="n">
        <v>76890</v>
      </c>
      <c r="G1944">
        <f>IF(OR(E1944="",F1944=""),"",E1944*F1944)</f>
        <v/>
      </c>
      <c r="H1944" s="41">
        <f>IFERROR(XLOOKUP(C1944,'DATA Wharton'!$A$2:$A$785,'DATA Wharton'!$C$2:$C$785),"")</f>
        <v/>
      </c>
      <c r="I1944">
        <f>IF(OR(G1944="",H1944=""),"",G1944)</f>
        <v/>
      </c>
      <c r="J1944">
        <f>IF(OR(I1944="",H1944=""),"",I1944*H1944)</f>
        <v/>
      </c>
      <c r="K1944">
        <f>IF(G1944="","Missing OEWS wage",IF(H1944="","Missing Wharton SOC","Matched"))</f>
        <v/>
      </c>
    </row>
    <row r="1945">
      <c r="A1945" t="inlineStr">
        <is>
          <t>42</t>
        </is>
      </c>
      <c r="B1945" t="inlineStr">
        <is>
          <t>Wholesale Trade</t>
        </is>
      </c>
      <c r="C1945" t="inlineStr">
        <is>
          <t>49-9091</t>
        </is>
      </c>
      <c r="D1945" t="inlineStr">
        <is>
          <t>Coin, Vending, and Amusement Machine Servicers and Repairers</t>
        </is>
      </c>
      <c r="E1945" t="n">
        <v>4240</v>
      </c>
      <c r="F1945" t="n">
        <v>53290</v>
      </c>
      <c r="G1945">
        <f>IF(OR(E1945="",F1945=""),"",E1945*F1945)</f>
        <v/>
      </c>
      <c r="H1945" s="41">
        <f>IFERROR(XLOOKUP(C1945,'DATA Wharton'!$A$2:$A$785,'DATA Wharton'!$C$2:$C$785),"")</f>
        <v/>
      </c>
      <c r="I1945">
        <f>IF(OR(G1945="",H1945=""),"",G1945)</f>
        <v/>
      </c>
      <c r="J1945">
        <f>IF(OR(I1945="",H1945=""),"",I1945*H1945)</f>
        <v/>
      </c>
      <c r="K1945">
        <f>IF(G1945="","Missing OEWS wage",IF(H1945="","Missing Wharton SOC","Matched"))</f>
        <v/>
      </c>
    </row>
    <row r="1946">
      <c r="A1946" t="inlineStr">
        <is>
          <t>42</t>
        </is>
      </c>
      <c r="B1946" t="inlineStr">
        <is>
          <t>Wholesale Trade</t>
        </is>
      </c>
      <c r="C1946" t="inlineStr">
        <is>
          <t>49-9094</t>
        </is>
      </c>
      <c r="D1946" t="inlineStr">
        <is>
          <t>Locksmiths and Safe Repairers</t>
        </is>
      </c>
      <c r="E1946" t="n">
        <v>320</v>
      </c>
      <c r="F1946" t="n">
        <v>48330</v>
      </c>
      <c r="G1946">
        <f>IF(OR(E1946="",F1946=""),"",E1946*F1946)</f>
        <v/>
      </c>
      <c r="H1946" s="41">
        <f>IFERROR(XLOOKUP(C1946,'DATA Wharton'!$A$2:$A$785,'DATA Wharton'!$C$2:$C$785),"")</f>
        <v/>
      </c>
      <c r="I1946">
        <f>IF(OR(G1946="",H1946=""),"",G1946)</f>
        <v/>
      </c>
      <c r="J1946">
        <f>IF(OR(I1946="",H1946=""),"",I1946*H1946)</f>
        <v/>
      </c>
      <c r="K1946">
        <f>IF(G1946="","Missing OEWS wage",IF(H1946="","Missing Wharton SOC","Matched"))</f>
        <v/>
      </c>
    </row>
    <row r="1947">
      <c r="A1947" t="inlineStr">
        <is>
          <t>42</t>
        </is>
      </c>
      <c r="B1947" t="inlineStr">
        <is>
          <t>Wholesale Trade</t>
        </is>
      </c>
      <c r="C1947" t="inlineStr">
        <is>
          <t>49-9096</t>
        </is>
      </c>
      <c r="D1947" t="inlineStr">
        <is>
          <t>Riggers</t>
        </is>
      </c>
      <c r="E1947" t="n">
        <v>180</v>
      </c>
      <c r="F1947" t="n">
        <v>55700</v>
      </c>
      <c r="G1947">
        <f>IF(OR(E1947="",F1947=""),"",E1947*F1947)</f>
        <v/>
      </c>
      <c r="H1947" s="41">
        <f>IFERROR(XLOOKUP(C1947,'DATA Wharton'!$A$2:$A$785,'DATA Wharton'!$C$2:$C$785),"")</f>
        <v/>
      </c>
      <c r="I1947">
        <f>IF(OR(G1947="",H1947=""),"",G1947)</f>
        <v/>
      </c>
      <c r="J1947">
        <f>IF(OR(I1947="",H1947=""),"",I1947*H1947)</f>
        <v/>
      </c>
      <c r="K1947">
        <f>IF(G1947="","Missing OEWS wage",IF(H1947="","Missing Wharton SOC","Matched"))</f>
        <v/>
      </c>
    </row>
    <row r="1948">
      <c r="A1948" t="inlineStr">
        <is>
          <t>42</t>
        </is>
      </c>
      <c r="B1948" t="inlineStr">
        <is>
          <t>Wholesale Trade</t>
        </is>
      </c>
      <c r="C1948" t="inlineStr">
        <is>
          <t>49-9098</t>
        </is>
      </c>
      <c r="D1948" t="inlineStr">
        <is>
          <t>Helpers--Installation, Maintenance, and Repair Workers</t>
        </is>
      </c>
      <c r="E1948" t="n">
        <v>4300</v>
      </c>
      <c r="F1948" t="n">
        <v>43110</v>
      </c>
      <c r="G1948">
        <f>IF(OR(E1948="",F1948=""),"",E1948*F1948)</f>
        <v/>
      </c>
      <c r="H1948" s="41">
        <f>IFERROR(XLOOKUP(C1948,'DATA Wharton'!$A$2:$A$785,'DATA Wharton'!$C$2:$C$785),"")</f>
        <v/>
      </c>
      <c r="I1948">
        <f>IF(OR(G1948="",H1948=""),"",G1948)</f>
        <v/>
      </c>
      <c r="J1948">
        <f>IF(OR(I1948="",H1948=""),"",I1948*H1948)</f>
        <v/>
      </c>
      <c r="K1948">
        <f>IF(G1948="","Missing OEWS wage",IF(H1948="","Missing Wharton SOC","Matched"))</f>
        <v/>
      </c>
    </row>
    <row r="1949">
      <c r="A1949" t="inlineStr">
        <is>
          <t>42</t>
        </is>
      </c>
      <c r="B1949" t="inlineStr">
        <is>
          <t>Wholesale Trade</t>
        </is>
      </c>
      <c r="C1949" t="inlineStr">
        <is>
          <t>49-9099</t>
        </is>
      </c>
      <c r="D1949" t="inlineStr">
        <is>
          <t>Installation, Maintenance, and Repair Workers, All Other</t>
        </is>
      </c>
      <c r="E1949" t="n">
        <v>20880</v>
      </c>
      <c r="F1949" t="n">
        <v>54460</v>
      </c>
      <c r="G1949">
        <f>IF(OR(E1949="",F1949=""),"",E1949*F1949)</f>
        <v/>
      </c>
      <c r="H1949" s="41">
        <f>IFERROR(XLOOKUP(C1949,'DATA Wharton'!$A$2:$A$785,'DATA Wharton'!$C$2:$C$785),"")</f>
        <v/>
      </c>
      <c r="I1949">
        <f>IF(OR(G1949="",H1949=""),"",G1949)</f>
        <v/>
      </c>
      <c r="J1949">
        <f>IF(OR(I1949="",H1949=""),"",I1949*H1949)</f>
        <v/>
      </c>
      <c r="K1949">
        <f>IF(G1949="","Missing OEWS wage",IF(H1949="","Missing Wharton SOC","Matched"))</f>
        <v/>
      </c>
    </row>
    <row r="1950">
      <c r="A1950" t="inlineStr">
        <is>
          <t>42</t>
        </is>
      </c>
      <c r="B1950" t="inlineStr">
        <is>
          <t>Wholesale Trade</t>
        </is>
      </c>
      <c r="C1950" t="inlineStr">
        <is>
          <t>51-1011</t>
        </is>
      </c>
      <c r="D1950" t="inlineStr">
        <is>
          <t>First-Line Supervisors of Production and Operating Workers</t>
        </is>
      </c>
      <c r="E1950" t="n">
        <v>33220</v>
      </c>
      <c r="F1950" t="n">
        <v>74240</v>
      </c>
      <c r="G1950">
        <f>IF(OR(E1950="",F1950=""),"",E1950*F1950)</f>
        <v/>
      </c>
      <c r="H1950" s="41">
        <f>IFERROR(XLOOKUP(C1950,'DATA Wharton'!$A$2:$A$785,'DATA Wharton'!$C$2:$C$785),"")</f>
        <v/>
      </c>
      <c r="I1950">
        <f>IF(OR(G1950="",H1950=""),"",G1950)</f>
        <v/>
      </c>
      <c r="J1950">
        <f>IF(OR(I1950="",H1950=""),"",I1950*H1950)</f>
        <v/>
      </c>
      <c r="K1950">
        <f>IF(G1950="","Missing OEWS wage",IF(H1950="","Missing Wharton SOC","Matched"))</f>
        <v/>
      </c>
    </row>
    <row r="1951">
      <c r="A1951" t="inlineStr">
        <is>
          <t>42</t>
        </is>
      </c>
      <c r="B1951" t="inlineStr">
        <is>
          <t>Wholesale Trade</t>
        </is>
      </c>
      <c r="C1951" t="inlineStr">
        <is>
          <t>51-2021</t>
        </is>
      </c>
      <c r="D1951" t="inlineStr">
        <is>
          <t>Coil Winders, Tapers, and Finishers</t>
        </is>
      </c>
      <c r="E1951" t="n">
        <v>140</v>
      </c>
      <c r="F1951" t="n">
        <v>49060</v>
      </c>
      <c r="G1951">
        <f>IF(OR(E1951="",F1951=""),"",E1951*F1951)</f>
        <v/>
      </c>
      <c r="H1951" s="41">
        <f>IFERROR(XLOOKUP(C1951,'DATA Wharton'!$A$2:$A$785,'DATA Wharton'!$C$2:$C$785),"")</f>
        <v/>
      </c>
      <c r="I1951">
        <f>IF(OR(G1951="",H1951=""),"",G1951)</f>
        <v/>
      </c>
      <c r="J1951">
        <f>IF(OR(I1951="",H1951=""),"",I1951*H1951)</f>
        <v/>
      </c>
      <c r="K1951">
        <f>IF(G1951="","Missing OEWS wage",IF(H1951="","Missing Wharton SOC","Matched"))</f>
        <v/>
      </c>
    </row>
    <row r="1952">
      <c r="A1952" t="inlineStr">
        <is>
          <t>42</t>
        </is>
      </c>
      <c r="B1952" t="inlineStr">
        <is>
          <t>Wholesale Trade</t>
        </is>
      </c>
      <c r="C1952" t="inlineStr">
        <is>
          <t>51-2028</t>
        </is>
      </c>
      <c r="D1952" t="inlineStr">
        <is>
          <t>Electrical, Electronic, and Electromechanical Assemblers, Except Coil Winders, Tapers, and Finishers</t>
        </is>
      </c>
      <c r="E1952" t="n">
        <v>7980</v>
      </c>
      <c r="F1952" t="n">
        <v>49510</v>
      </c>
      <c r="G1952">
        <f>IF(OR(E1952="",F1952=""),"",E1952*F1952)</f>
        <v/>
      </c>
      <c r="H1952" s="41">
        <f>IFERROR(XLOOKUP(C1952,'DATA Wharton'!$A$2:$A$785,'DATA Wharton'!$C$2:$C$785),"")</f>
        <v/>
      </c>
      <c r="I1952">
        <f>IF(OR(G1952="",H1952=""),"",G1952)</f>
        <v/>
      </c>
      <c r="J1952">
        <f>IF(OR(I1952="",H1952=""),"",I1952*H1952)</f>
        <v/>
      </c>
      <c r="K1952">
        <f>IF(G1952="","Missing OEWS wage",IF(H1952="","Missing Wharton SOC","Matched"))</f>
        <v/>
      </c>
    </row>
    <row r="1953">
      <c r="A1953" t="inlineStr">
        <is>
          <t>42</t>
        </is>
      </c>
      <c r="B1953" t="inlineStr">
        <is>
          <t>Wholesale Trade</t>
        </is>
      </c>
      <c r="C1953" t="inlineStr">
        <is>
          <t>51-2031</t>
        </is>
      </c>
      <c r="D1953" t="inlineStr">
        <is>
          <t>Engine and Other Machine Assemblers</t>
        </is>
      </c>
      <c r="E1953" t="n">
        <v>520</v>
      </c>
      <c r="F1953" t="n">
        <v>59450</v>
      </c>
      <c r="G1953">
        <f>IF(OR(E1953="",F1953=""),"",E1953*F1953)</f>
        <v/>
      </c>
      <c r="H1953" s="41">
        <f>IFERROR(XLOOKUP(C1953,'DATA Wharton'!$A$2:$A$785,'DATA Wharton'!$C$2:$C$785),"")</f>
        <v/>
      </c>
      <c r="I1953">
        <f>IF(OR(G1953="",H1953=""),"",G1953)</f>
        <v/>
      </c>
      <c r="J1953">
        <f>IF(OR(I1953="",H1953=""),"",I1953*H1953)</f>
        <v/>
      </c>
      <c r="K1953">
        <f>IF(G1953="","Missing OEWS wage",IF(H1953="","Missing Wharton SOC","Matched"))</f>
        <v/>
      </c>
    </row>
    <row r="1954">
      <c r="A1954" t="inlineStr">
        <is>
          <t>42</t>
        </is>
      </c>
      <c r="B1954" t="inlineStr">
        <is>
          <t>Wholesale Trade</t>
        </is>
      </c>
      <c r="C1954" t="inlineStr">
        <is>
          <t>51-2041</t>
        </is>
      </c>
      <c r="D1954" t="inlineStr">
        <is>
          <t>Structural Metal Fabricators and Fitters</t>
        </is>
      </c>
      <c r="E1954" t="n">
        <v>1850</v>
      </c>
      <c r="F1954" t="n">
        <v>51500</v>
      </c>
      <c r="G1954">
        <f>IF(OR(E1954="",F1954=""),"",E1954*F1954)</f>
        <v/>
      </c>
      <c r="H1954" s="41">
        <f>IFERROR(XLOOKUP(C1954,'DATA Wharton'!$A$2:$A$785,'DATA Wharton'!$C$2:$C$785),"")</f>
        <v/>
      </c>
      <c r="I1954">
        <f>IF(OR(G1954="",H1954=""),"",G1954)</f>
        <v/>
      </c>
      <c r="J1954">
        <f>IF(OR(I1954="",H1954=""),"",I1954*H1954)</f>
        <v/>
      </c>
      <c r="K1954">
        <f>IF(G1954="","Missing OEWS wage",IF(H1954="","Missing Wharton SOC","Matched"))</f>
        <v/>
      </c>
    </row>
    <row r="1955">
      <c r="A1955" t="inlineStr">
        <is>
          <t>42</t>
        </is>
      </c>
      <c r="B1955" t="inlineStr">
        <is>
          <t>Wholesale Trade</t>
        </is>
      </c>
      <c r="C1955" t="inlineStr">
        <is>
          <t>51-2051</t>
        </is>
      </c>
      <c r="D1955" t="inlineStr">
        <is>
          <t>Fiberglass Laminators and Fabricators</t>
        </is>
      </c>
      <c r="E1955" t="n">
        <v>70</v>
      </c>
      <c r="F1955" t="n">
        <v>43280</v>
      </c>
      <c r="G1955">
        <f>IF(OR(E1955="",F1955=""),"",E1955*F1955)</f>
        <v/>
      </c>
      <c r="H1955" s="41">
        <f>IFERROR(XLOOKUP(C1955,'DATA Wharton'!$A$2:$A$785,'DATA Wharton'!$C$2:$C$785),"")</f>
        <v/>
      </c>
      <c r="I1955">
        <f>IF(OR(G1955="",H1955=""),"",G1955)</f>
        <v/>
      </c>
      <c r="J1955">
        <f>IF(OR(I1955="",H1955=""),"",I1955*H1955)</f>
        <v/>
      </c>
      <c r="K1955">
        <f>IF(G1955="","Missing OEWS wage",IF(H1955="","Missing Wharton SOC","Matched"))</f>
        <v/>
      </c>
    </row>
    <row r="1956">
      <c r="A1956" t="inlineStr">
        <is>
          <t>42</t>
        </is>
      </c>
      <c r="B1956" t="inlineStr">
        <is>
          <t>Wholesale Trade</t>
        </is>
      </c>
      <c r="C1956" t="inlineStr">
        <is>
          <t>51-2090</t>
        </is>
      </c>
      <c r="D1956" t="inlineStr">
        <is>
          <t>Miscellaneous Assemblers and Fabricators</t>
        </is>
      </c>
      <c r="E1956" t="n">
        <v>74840</v>
      </c>
      <c r="F1956" t="n">
        <v>44650</v>
      </c>
      <c r="G1956">
        <f>IF(OR(E1956="",F1956=""),"",E1956*F1956)</f>
        <v/>
      </c>
      <c r="H1956" s="41">
        <f>IFERROR(XLOOKUP(C1956,'DATA Wharton'!$A$2:$A$785,'DATA Wharton'!$C$2:$C$785),"")</f>
        <v/>
      </c>
      <c r="I1956">
        <f>IF(OR(G1956="",H1956=""),"",G1956)</f>
        <v/>
      </c>
      <c r="J1956">
        <f>IF(OR(I1956="",H1956=""),"",I1956*H1956)</f>
        <v/>
      </c>
      <c r="K1956">
        <f>IF(G1956="","Missing OEWS wage",IF(H1956="","Missing Wharton SOC","Matched"))</f>
        <v/>
      </c>
    </row>
    <row r="1957">
      <c r="A1957" t="inlineStr">
        <is>
          <t>42</t>
        </is>
      </c>
      <c r="B1957" t="inlineStr">
        <is>
          <t>Wholesale Trade</t>
        </is>
      </c>
      <c r="C1957" t="inlineStr">
        <is>
          <t>51-3011</t>
        </is>
      </c>
      <c r="D1957" t="inlineStr">
        <is>
          <t>Bakers</t>
        </is>
      </c>
      <c r="E1957" t="n">
        <v>1880</v>
      </c>
      <c r="F1957" t="n">
        <v>39500</v>
      </c>
      <c r="G1957">
        <f>IF(OR(E1957="",F1957=""),"",E1957*F1957)</f>
        <v/>
      </c>
      <c r="H1957" s="41">
        <f>IFERROR(XLOOKUP(C1957,'DATA Wharton'!$A$2:$A$785,'DATA Wharton'!$C$2:$C$785),"")</f>
        <v/>
      </c>
      <c r="I1957">
        <f>IF(OR(G1957="",H1957=""),"",G1957)</f>
        <v/>
      </c>
      <c r="J1957">
        <f>IF(OR(I1957="",H1957=""),"",I1957*H1957)</f>
        <v/>
      </c>
      <c r="K1957">
        <f>IF(G1957="","Missing OEWS wage",IF(H1957="","Missing Wharton SOC","Matched"))</f>
        <v/>
      </c>
    </row>
    <row r="1958">
      <c r="A1958" t="inlineStr">
        <is>
          <t>42</t>
        </is>
      </c>
      <c r="B1958" t="inlineStr">
        <is>
          <t>Wholesale Trade</t>
        </is>
      </c>
      <c r="C1958" t="inlineStr">
        <is>
          <t>51-3021</t>
        </is>
      </c>
      <c r="D1958" t="inlineStr">
        <is>
          <t>Butchers and Meat Cutters</t>
        </is>
      </c>
      <c r="E1958" t="n">
        <v>3840</v>
      </c>
      <c r="F1958" t="n">
        <v>44650</v>
      </c>
      <c r="G1958">
        <f>IF(OR(E1958="",F1958=""),"",E1958*F1958)</f>
        <v/>
      </c>
      <c r="H1958" s="41">
        <f>IFERROR(XLOOKUP(C1958,'DATA Wharton'!$A$2:$A$785,'DATA Wharton'!$C$2:$C$785),"")</f>
        <v/>
      </c>
      <c r="I1958">
        <f>IF(OR(G1958="",H1958=""),"",G1958)</f>
        <v/>
      </c>
      <c r="J1958">
        <f>IF(OR(I1958="",H1958=""),"",I1958*H1958)</f>
        <v/>
      </c>
      <c r="K1958">
        <f>IF(G1958="","Missing OEWS wage",IF(H1958="","Missing Wharton SOC","Matched"))</f>
        <v/>
      </c>
    </row>
    <row r="1959">
      <c r="A1959" t="inlineStr">
        <is>
          <t>42</t>
        </is>
      </c>
      <c r="B1959" t="inlineStr">
        <is>
          <t>Wholesale Trade</t>
        </is>
      </c>
      <c r="C1959" t="inlineStr">
        <is>
          <t>51-3022</t>
        </is>
      </c>
      <c r="D1959" t="inlineStr">
        <is>
          <t>Meat, Poultry, and Fish Cutters and Trimmers</t>
        </is>
      </c>
      <c r="E1959" t="n">
        <v>6350</v>
      </c>
      <c r="F1959" t="n">
        <v>41210</v>
      </c>
      <c r="G1959">
        <f>IF(OR(E1959="",F1959=""),"",E1959*F1959)</f>
        <v/>
      </c>
      <c r="H1959" s="41">
        <f>IFERROR(XLOOKUP(C1959,'DATA Wharton'!$A$2:$A$785,'DATA Wharton'!$C$2:$C$785),"")</f>
        <v/>
      </c>
      <c r="I1959">
        <f>IF(OR(G1959="",H1959=""),"",G1959)</f>
        <v/>
      </c>
      <c r="J1959">
        <f>IF(OR(I1959="",H1959=""),"",I1959*H1959)</f>
        <v/>
      </c>
      <c r="K1959">
        <f>IF(G1959="","Missing OEWS wage",IF(H1959="","Missing Wharton SOC","Matched"))</f>
        <v/>
      </c>
    </row>
    <row r="1960">
      <c r="A1960" t="inlineStr">
        <is>
          <t>42</t>
        </is>
      </c>
      <c r="B1960" t="inlineStr">
        <is>
          <t>Wholesale Trade</t>
        </is>
      </c>
      <c r="C1960" t="inlineStr">
        <is>
          <t>51-3023</t>
        </is>
      </c>
      <c r="D1960" t="inlineStr">
        <is>
          <t>Slaughterers and Meat Packers</t>
        </is>
      </c>
      <c r="E1960" t="n">
        <v>1590</v>
      </c>
      <c r="F1960" t="n">
        <v>41460</v>
      </c>
      <c r="G1960">
        <f>IF(OR(E1960="",F1960=""),"",E1960*F1960)</f>
        <v/>
      </c>
      <c r="H1960" s="41">
        <f>IFERROR(XLOOKUP(C1960,'DATA Wharton'!$A$2:$A$785,'DATA Wharton'!$C$2:$C$785),"")</f>
        <v/>
      </c>
      <c r="I1960">
        <f>IF(OR(G1960="",H1960=""),"",G1960)</f>
        <v/>
      </c>
      <c r="J1960">
        <f>IF(OR(I1960="",H1960=""),"",I1960*H1960)</f>
        <v/>
      </c>
      <c r="K1960">
        <f>IF(G1960="","Missing OEWS wage",IF(H1960="","Missing Wharton SOC","Matched"))</f>
        <v/>
      </c>
    </row>
    <row r="1961">
      <c r="A1961" t="inlineStr">
        <is>
          <t>42</t>
        </is>
      </c>
      <c r="B1961" t="inlineStr">
        <is>
          <t>Wholesale Trade</t>
        </is>
      </c>
      <c r="C1961" t="inlineStr">
        <is>
          <t>51-3091</t>
        </is>
      </c>
      <c r="D1961" t="inlineStr">
        <is>
          <t>Food and Tobacco Roasting, Baking, and Drying Machine Operators and Tenders</t>
        </is>
      </c>
      <c r="E1961" t="n">
        <v>1330</v>
      </c>
      <c r="F1961" t="n">
        <v>45770</v>
      </c>
      <c r="G1961">
        <f>IF(OR(E1961="",F1961=""),"",E1961*F1961)</f>
        <v/>
      </c>
      <c r="H1961" s="41">
        <f>IFERROR(XLOOKUP(C1961,'DATA Wharton'!$A$2:$A$785,'DATA Wharton'!$C$2:$C$785),"")</f>
        <v/>
      </c>
      <c r="I1961">
        <f>IF(OR(G1961="",H1961=""),"",G1961)</f>
        <v/>
      </c>
      <c r="J1961">
        <f>IF(OR(I1961="",H1961=""),"",I1961*H1961)</f>
        <v/>
      </c>
      <c r="K1961">
        <f>IF(G1961="","Missing OEWS wage",IF(H1961="","Missing Wharton SOC","Matched"))</f>
        <v/>
      </c>
    </row>
    <row r="1962">
      <c r="A1962" t="inlineStr">
        <is>
          <t>42</t>
        </is>
      </c>
      <c r="B1962" t="inlineStr">
        <is>
          <t>Wholesale Trade</t>
        </is>
      </c>
      <c r="C1962" t="inlineStr">
        <is>
          <t>51-3092</t>
        </is>
      </c>
      <c r="D1962" t="inlineStr">
        <is>
          <t>Food Batchmakers</t>
        </is>
      </c>
      <c r="E1962" t="n">
        <v>5540</v>
      </c>
      <c r="F1962" t="n">
        <v>41850</v>
      </c>
      <c r="G1962">
        <f>IF(OR(E1962="",F1962=""),"",E1962*F1962)</f>
        <v/>
      </c>
      <c r="H1962" s="41">
        <f>IFERROR(XLOOKUP(C1962,'DATA Wharton'!$A$2:$A$785,'DATA Wharton'!$C$2:$C$785),"")</f>
        <v/>
      </c>
      <c r="I1962">
        <f>IF(OR(G1962="",H1962=""),"",G1962)</f>
        <v/>
      </c>
      <c r="J1962">
        <f>IF(OR(I1962="",H1962=""),"",I1962*H1962)</f>
        <v/>
      </c>
      <c r="K1962">
        <f>IF(G1962="","Missing OEWS wage",IF(H1962="","Missing Wharton SOC","Matched"))</f>
        <v/>
      </c>
    </row>
    <row r="1963">
      <c r="A1963" t="inlineStr">
        <is>
          <t>42</t>
        </is>
      </c>
      <c r="B1963" t="inlineStr">
        <is>
          <t>Wholesale Trade</t>
        </is>
      </c>
      <c r="C1963" t="inlineStr">
        <is>
          <t>51-3093</t>
        </is>
      </c>
      <c r="D1963" t="inlineStr">
        <is>
          <t>Food Cooking Machine Operators and Tenders</t>
        </is>
      </c>
      <c r="E1963" t="n">
        <v>1600</v>
      </c>
      <c r="F1963" t="n">
        <v>40160</v>
      </c>
      <c r="G1963">
        <f>IF(OR(E1963="",F1963=""),"",E1963*F1963)</f>
        <v/>
      </c>
      <c r="H1963" s="41">
        <f>IFERROR(XLOOKUP(C1963,'DATA Wharton'!$A$2:$A$785,'DATA Wharton'!$C$2:$C$785),"")</f>
        <v/>
      </c>
      <c r="I1963">
        <f>IF(OR(G1963="",H1963=""),"",G1963)</f>
        <v/>
      </c>
      <c r="J1963">
        <f>IF(OR(I1963="",H1963=""),"",I1963*H1963)</f>
        <v/>
      </c>
      <c r="K1963">
        <f>IF(G1963="","Missing OEWS wage",IF(H1963="","Missing Wharton SOC","Matched"))</f>
        <v/>
      </c>
    </row>
    <row r="1964">
      <c r="A1964" t="inlineStr">
        <is>
          <t>42</t>
        </is>
      </c>
      <c r="B1964" t="inlineStr">
        <is>
          <t>Wholesale Trade</t>
        </is>
      </c>
      <c r="C1964" t="inlineStr">
        <is>
          <t>51-3099</t>
        </is>
      </c>
      <c r="D1964" t="inlineStr">
        <is>
          <t>Food Processing Workers, All Other</t>
        </is>
      </c>
      <c r="E1964" t="n">
        <v>3140</v>
      </c>
      <c r="F1964" t="n">
        <v>35830</v>
      </c>
      <c r="G1964">
        <f>IF(OR(E1964="",F1964=""),"",E1964*F1964)</f>
        <v/>
      </c>
      <c r="H1964" s="41">
        <f>IFERROR(XLOOKUP(C1964,'DATA Wharton'!$A$2:$A$785,'DATA Wharton'!$C$2:$C$785),"")</f>
        <v/>
      </c>
      <c r="I1964">
        <f>IF(OR(G1964="",H1964=""),"",G1964)</f>
        <v/>
      </c>
      <c r="J1964">
        <f>IF(OR(I1964="",H1964=""),"",I1964*H1964)</f>
        <v/>
      </c>
      <c r="K1964">
        <f>IF(G1964="","Missing OEWS wage",IF(H1964="","Missing Wharton SOC","Matched"))</f>
        <v/>
      </c>
    </row>
    <row r="1965">
      <c r="A1965" t="inlineStr">
        <is>
          <t>42</t>
        </is>
      </c>
      <c r="B1965" t="inlineStr">
        <is>
          <t>Wholesale Trade</t>
        </is>
      </c>
      <c r="C1965" t="inlineStr">
        <is>
          <t>51-4021</t>
        </is>
      </c>
      <c r="D1965" t="inlineStr">
        <is>
          <t>Extruding and Drawing Machine Setters, Operators, and Tenders, Metal and Plastic</t>
        </is>
      </c>
      <c r="E1965" t="n">
        <v>1290</v>
      </c>
      <c r="F1965" t="n">
        <v>46920</v>
      </c>
      <c r="G1965">
        <f>IF(OR(E1965="",F1965=""),"",E1965*F1965)</f>
        <v/>
      </c>
      <c r="H1965" s="41">
        <f>IFERROR(XLOOKUP(C1965,'DATA Wharton'!$A$2:$A$785,'DATA Wharton'!$C$2:$C$785),"")</f>
        <v/>
      </c>
      <c r="I1965">
        <f>IF(OR(G1965="",H1965=""),"",G1965)</f>
        <v/>
      </c>
      <c r="J1965">
        <f>IF(OR(I1965="",H1965=""),"",I1965*H1965)</f>
        <v/>
      </c>
      <c r="K1965">
        <f>IF(G1965="","Missing OEWS wage",IF(H1965="","Missing Wharton SOC","Matched"))</f>
        <v/>
      </c>
    </row>
    <row r="1966">
      <c r="A1966" t="inlineStr">
        <is>
          <t>42</t>
        </is>
      </c>
      <c r="B1966" t="inlineStr">
        <is>
          <t>Wholesale Trade</t>
        </is>
      </c>
      <c r="C1966" t="inlineStr">
        <is>
          <t>51-4022</t>
        </is>
      </c>
      <c r="D1966" t="inlineStr">
        <is>
          <t>Forging Machine Setters, Operators, and Tenders, Metal and Plastic</t>
        </is>
      </c>
      <c r="F1966" t="n">
        <v>45730</v>
      </c>
      <c r="G1966">
        <f>IF(OR(E1966="",F1966=""),"",E1966*F1966)</f>
        <v/>
      </c>
      <c r="H1966" s="41">
        <f>IFERROR(XLOOKUP(C1966,'DATA Wharton'!$A$2:$A$785,'DATA Wharton'!$C$2:$C$785),"")</f>
        <v/>
      </c>
      <c r="I1966">
        <f>IF(OR(G1966="",H1966=""),"",G1966)</f>
        <v/>
      </c>
      <c r="J1966">
        <f>IF(OR(I1966="",H1966=""),"",I1966*H1966)</f>
        <v/>
      </c>
      <c r="K1966">
        <f>IF(G1966="","Missing OEWS wage",IF(H1966="","Missing Wharton SOC","Matched"))</f>
        <v/>
      </c>
    </row>
    <row r="1967">
      <c r="A1967" t="inlineStr">
        <is>
          <t>42</t>
        </is>
      </c>
      <c r="B1967" t="inlineStr">
        <is>
          <t>Wholesale Trade</t>
        </is>
      </c>
      <c r="C1967" t="inlineStr">
        <is>
          <t>51-4023</t>
        </is>
      </c>
      <c r="D1967" t="inlineStr">
        <is>
          <t>Rolling Machine Setters, Operators, and Tenders, Metal and Plastic</t>
        </is>
      </c>
      <c r="E1967" t="n">
        <v>1570</v>
      </c>
      <c r="F1967" t="n">
        <v>52940</v>
      </c>
      <c r="G1967">
        <f>IF(OR(E1967="",F1967=""),"",E1967*F1967)</f>
        <v/>
      </c>
      <c r="H1967" s="41">
        <f>IFERROR(XLOOKUP(C1967,'DATA Wharton'!$A$2:$A$785,'DATA Wharton'!$C$2:$C$785),"")</f>
        <v/>
      </c>
      <c r="I1967">
        <f>IF(OR(G1967="",H1967=""),"",G1967)</f>
        <v/>
      </c>
      <c r="J1967">
        <f>IF(OR(I1967="",H1967=""),"",I1967*H1967)</f>
        <v/>
      </c>
      <c r="K1967">
        <f>IF(G1967="","Missing OEWS wage",IF(H1967="","Missing Wharton SOC","Matched"))</f>
        <v/>
      </c>
    </row>
    <row r="1968">
      <c r="A1968" t="inlineStr">
        <is>
          <t>42</t>
        </is>
      </c>
      <c r="B1968" t="inlineStr">
        <is>
          <t>Wholesale Trade</t>
        </is>
      </c>
      <c r="C1968" t="inlineStr">
        <is>
          <t>51-4031</t>
        </is>
      </c>
      <c r="D1968" t="inlineStr">
        <is>
          <t>Cutting, Punching, and Press Machine Setters, Operators, and Tenders, Metal and Plastic</t>
        </is>
      </c>
      <c r="E1968" t="n">
        <v>11930</v>
      </c>
      <c r="F1968" t="n">
        <v>47560</v>
      </c>
      <c r="G1968">
        <f>IF(OR(E1968="",F1968=""),"",E1968*F1968)</f>
        <v/>
      </c>
      <c r="H1968" s="41">
        <f>IFERROR(XLOOKUP(C1968,'DATA Wharton'!$A$2:$A$785,'DATA Wharton'!$C$2:$C$785),"")</f>
        <v/>
      </c>
      <c r="I1968">
        <f>IF(OR(G1968="",H1968=""),"",G1968)</f>
        <v/>
      </c>
      <c r="J1968">
        <f>IF(OR(I1968="",H1968=""),"",I1968*H1968)</f>
        <v/>
      </c>
      <c r="K1968">
        <f>IF(G1968="","Missing OEWS wage",IF(H1968="","Missing Wharton SOC","Matched"))</f>
        <v/>
      </c>
    </row>
    <row r="1969">
      <c r="A1969" t="inlineStr">
        <is>
          <t>42</t>
        </is>
      </c>
      <c r="B1969" t="inlineStr">
        <is>
          <t>Wholesale Trade</t>
        </is>
      </c>
      <c r="C1969" t="inlineStr">
        <is>
          <t>51-4032</t>
        </is>
      </c>
      <c r="D1969" t="inlineStr">
        <is>
          <t>Drilling and Boring Machine Tool Setters, Operators, and Tenders, Metal and Plastic</t>
        </is>
      </c>
      <c r="F1969" t="n">
        <v>63750</v>
      </c>
      <c r="G1969">
        <f>IF(OR(E1969="",F1969=""),"",E1969*F1969)</f>
        <v/>
      </c>
      <c r="H1969" s="41">
        <f>IFERROR(XLOOKUP(C1969,'DATA Wharton'!$A$2:$A$785,'DATA Wharton'!$C$2:$C$785),"")</f>
        <v/>
      </c>
      <c r="I1969">
        <f>IF(OR(G1969="",H1969=""),"",G1969)</f>
        <v/>
      </c>
      <c r="J1969">
        <f>IF(OR(I1969="",H1969=""),"",I1969*H1969)</f>
        <v/>
      </c>
      <c r="K1969">
        <f>IF(G1969="","Missing OEWS wage",IF(H1969="","Missing Wharton SOC","Matched"))</f>
        <v/>
      </c>
    </row>
    <row r="1970">
      <c r="A1970" t="inlineStr">
        <is>
          <t>42</t>
        </is>
      </c>
      <c r="B1970" t="inlineStr">
        <is>
          <t>Wholesale Trade</t>
        </is>
      </c>
      <c r="C1970" t="inlineStr">
        <is>
          <t>51-4033</t>
        </is>
      </c>
      <c r="D1970" t="inlineStr">
        <is>
          <t>Grinding, Lapping, Polishing, and Buffing Machine Tool Setters, Operators, and Tenders, Metal and Plastic</t>
        </is>
      </c>
      <c r="E1970" t="n">
        <v>720</v>
      </c>
      <c r="F1970" t="n">
        <v>44680</v>
      </c>
      <c r="G1970">
        <f>IF(OR(E1970="",F1970=""),"",E1970*F1970)</f>
        <v/>
      </c>
      <c r="H1970" s="41">
        <f>IFERROR(XLOOKUP(C1970,'DATA Wharton'!$A$2:$A$785,'DATA Wharton'!$C$2:$C$785),"")</f>
        <v/>
      </c>
      <c r="I1970">
        <f>IF(OR(G1970="",H1970=""),"",G1970)</f>
        <v/>
      </c>
      <c r="J1970">
        <f>IF(OR(I1970="",H1970=""),"",I1970*H1970)</f>
        <v/>
      </c>
      <c r="K1970">
        <f>IF(G1970="","Missing OEWS wage",IF(H1970="","Missing Wharton SOC","Matched"))</f>
        <v/>
      </c>
    </row>
    <row r="1971">
      <c r="A1971" t="inlineStr">
        <is>
          <t>42</t>
        </is>
      </c>
      <c r="B1971" t="inlineStr">
        <is>
          <t>Wholesale Trade</t>
        </is>
      </c>
      <c r="C1971" t="inlineStr">
        <is>
          <t>51-4034</t>
        </is>
      </c>
      <c r="D1971" t="inlineStr">
        <is>
          <t>Lathe and Turning Machine Tool Setters, Operators, and Tenders, Metal and Plastic</t>
        </is>
      </c>
      <c r="E1971" t="n">
        <v>170</v>
      </c>
      <c r="F1971" t="n">
        <v>44150</v>
      </c>
      <c r="G1971">
        <f>IF(OR(E1971="",F1971=""),"",E1971*F1971)</f>
        <v/>
      </c>
      <c r="H1971" s="41">
        <f>IFERROR(XLOOKUP(C1971,'DATA Wharton'!$A$2:$A$785,'DATA Wharton'!$C$2:$C$785),"")</f>
        <v/>
      </c>
      <c r="I1971">
        <f>IF(OR(G1971="",H1971=""),"",G1971)</f>
        <v/>
      </c>
      <c r="J1971">
        <f>IF(OR(I1971="",H1971=""),"",I1971*H1971)</f>
        <v/>
      </c>
      <c r="K1971">
        <f>IF(G1971="","Missing OEWS wage",IF(H1971="","Missing Wharton SOC","Matched"))</f>
        <v/>
      </c>
    </row>
    <row r="1972">
      <c r="A1972" t="inlineStr">
        <is>
          <t>42</t>
        </is>
      </c>
      <c r="B1972" t="inlineStr">
        <is>
          <t>Wholesale Trade</t>
        </is>
      </c>
      <c r="C1972" t="inlineStr">
        <is>
          <t>51-4035</t>
        </is>
      </c>
      <c r="D1972" t="inlineStr">
        <is>
          <t>Milling and Planing Machine Setters, Operators, and Tenders, Metal and Plastic</t>
        </is>
      </c>
      <c r="E1972" t="n">
        <v>460</v>
      </c>
      <c r="F1972" t="n">
        <v>51550</v>
      </c>
      <c r="G1972">
        <f>IF(OR(E1972="",F1972=""),"",E1972*F1972)</f>
        <v/>
      </c>
      <c r="H1972" s="41">
        <f>IFERROR(XLOOKUP(C1972,'DATA Wharton'!$A$2:$A$785,'DATA Wharton'!$C$2:$C$785),"")</f>
        <v/>
      </c>
      <c r="I1972">
        <f>IF(OR(G1972="",H1972=""),"",G1972)</f>
        <v/>
      </c>
      <c r="J1972">
        <f>IF(OR(I1972="",H1972=""),"",I1972*H1972)</f>
        <v/>
      </c>
      <c r="K1972">
        <f>IF(G1972="","Missing OEWS wage",IF(H1972="","Missing Wharton SOC","Matched"))</f>
        <v/>
      </c>
    </row>
    <row r="1973">
      <c r="A1973" t="inlineStr">
        <is>
          <t>42</t>
        </is>
      </c>
      <c r="B1973" t="inlineStr">
        <is>
          <t>Wholesale Trade</t>
        </is>
      </c>
      <c r="C1973" t="inlineStr">
        <is>
          <t>51-4041</t>
        </is>
      </c>
      <c r="D1973" t="inlineStr">
        <is>
          <t>Machinists</t>
        </is>
      </c>
      <c r="E1973" t="n">
        <v>10830</v>
      </c>
      <c r="F1973" t="n">
        <v>56010</v>
      </c>
      <c r="G1973">
        <f>IF(OR(E1973="",F1973=""),"",E1973*F1973)</f>
        <v/>
      </c>
      <c r="H1973" s="41">
        <f>IFERROR(XLOOKUP(C1973,'DATA Wharton'!$A$2:$A$785,'DATA Wharton'!$C$2:$C$785),"")</f>
        <v/>
      </c>
      <c r="I1973">
        <f>IF(OR(G1973="",H1973=""),"",G1973)</f>
        <v/>
      </c>
      <c r="J1973">
        <f>IF(OR(I1973="",H1973=""),"",I1973*H1973)</f>
        <v/>
      </c>
      <c r="K1973">
        <f>IF(G1973="","Missing OEWS wage",IF(H1973="","Missing Wharton SOC","Matched"))</f>
        <v/>
      </c>
    </row>
    <row r="1974">
      <c r="A1974" t="inlineStr">
        <is>
          <t>42</t>
        </is>
      </c>
      <c r="B1974" t="inlineStr">
        <is>
          <t>Wholesale Trade</t>
        </is>
      </c>
      <c r="C1974" t="inlineStr">
        <is>
          <t>51-4051</t>
        </is>
      </c>
      <c r="D1974" t="inlineStr">
        <is>
          <t>Metal-Refining Furnace Operators and Tenders</t>
        </is>
      </c>
      <c r="E1974" t="n">
        <v>210</v>
      </c>
      <c r="F1974" t="n">
        <v>49080</v>
      </c>
      <c r="G1974">
        <f>IF(OR(E1974="",F1974=""),"",E1974*F1974)</f>
        <v/>
      </c>
      <c r="H1974" s="41">
        <f>IFERROR(XLOOKUP(C1974,'DATA Wharton'!$A$2:$A$785,'DATA Wharton'!$C$2:$C$785),"")</f>
        <v/>
      </c>
      <c r="I1974">
        <f>IF(OR(G1974="",H1974=""),"",G1974)</f>
        <v/>
      </c>
      <c r="J1974">
        <f>IF(OR(I1974="",H1974=""),"",I1974*H1974)</f>
        <v/>
      </c>
      <c r="K1974">
        <f>IF(G1974="","Missing OEWS wage",IF(H1974="","Missing Wharton SOC","Matched"))</f>
        <v/>
      </c>
    </row>
    <row r="1975">
      <c r="A1975" t="inlineStr">
        <is>
          <t>42</t>
        </is>
      </c>
      <c r="B1975" t="inlineStr">
        <is>
          <t>Wholesale Trade</t>
        </is>
      </c>
      <c r="C1975" t="inlineStr">
        <is>
          <t>51-4061</t>
        </is>
      </c>
      <c r="D1975" t="inlineStr">
        <is>
          <t>Model Makers, Metal and Plastic</t>
        </is>
      </c>
      <c r="E1975" t="n">
        <v>70</v>
      </c>
      <c r="F1975" t="n">
        <v>91310</v>
      </c>
      <c r="G1975">
        <f>IF(OR(E1975="",F1975=""),"",E1975*F1975)</f>
        <v/>
      </c>
      <c r="H1975" s="41">
        <f>IFERROR(XLOOKUP(C1975,'DATA Wharton'!$A$2:$A$785,'DATA Wharton'!$C$2:$C$785),"")</f>
        <v/>
      </c>
      <c r="I1975">
        <f>IF(OR(G1975="",H1975=""),"",G1975)</f>
        <v/>
      </c>
      <c r="J1975">
        <f>IF(OR(I1975="",H1975=""),"",I1975*H1975)</f>
        <v/>
      </c>
      <c r="K1975">
        <f>IF(G1975="","Missing OEWS wage",IF(H1975="","Missing Wharton SOC","Matched"))</f>
        <v/>
      </c>
    </row>
    <row r="1976">
      <c r="A1976" t="inlineStr">
        <is>
          <t>42</t>
        </is>
      </c>
      <c r="B1976" t="inlineStr">
        <is>
          <t>Wholesale Trade</t>
        </is>
      </c>
      <c r="C1976" t="inlineStr">
        <is>
          <t>51-4072</t>
        </is>
      </c>
      <c r="D1976" t="inlineStr">
        <is>
          <t>Molding, Coremaking, and Casting Machine Setters, Operators, and Tenders, Metal and Plastic</t>
        </is>
      </c>
      <c r="E1976" t="n">
        <v>1250</v>
      </c>
      <c r="F1976" t="n">
        <v>46200</v>
      </c>
      <c r="G1976">
        <f>IF(OR(E1976="",F1976=""),"",E1976*F1976)</f>
        <v/>
      </c>
      <c r="H1976" s="41">
        <f>IFERROR(XLOOKUP(C1976,'DATA Wharton'!$A$2:$A$785,'DATA Wharton'!$C$2:$C$785),"")</f>
        <v/>
      </c>
      <c r="I1976">
        <f>IF(OR(G1976="",H1976=""),"",G1976)</f>
        <v/>
      </c>
      <c r="J1976">
        <f>IF(OR(I1976="",H1976=""),"",I1976*H1976)</f>
        <v/>
      </c>
      <c r="K1976">
        <f>IF(G1976="","Missing OEWS wage",IF(H1976="","Missing Wharton SOC","Matched"))</f>
        <v/>
      </c>
    </row>
    <row r="1977">
      <c r="A1977" t="inlineStr">
        <is>
          <t>42</t>
        </is>
      </c>
      <c r="B1977" t="inlineStr">
        <is>
          <t>Wholesale Trade</t>
        </is>
      </c>
      <c r="C1977" t="inlineStr">
        <is>
          <t>51-4081</t>
        </is>
      </c>
      <c r="D1977" t="inlineStr">
        <is>
          <t>Multiple Machine Tool Setters, Operators, and Tenders, Metal and Plastic</t>
        </is>
      </c>
      <c r="E1977" t="n">
        <v>5820</v>
      </c>
      <c r="F1977" t="n">
        <v>47660</v>
      </c>
      <c r="G1977">
        <f>IF(OR(E1977="",F1977=""),"",E1977*F1977)</f>
        <v/>
      </c>
      <c r="H1977" s="41">
        <f>IFERROR(XLOOKUP(C1977,'DATA Wharton'!$A$2:$A$785,'DATA Wharton'!$C$2:$C$785),"")</f>
        <v/>
      </c>
      <c r="I1977">
        <f>IF(OR(G1977="",H1977=""),"",G1977)</f>
        <v/>
      </c>
      <c r="J1977">
        <f>IF(OR(I1977="",H1977=""),"",I1977*H1977)</f>
        <v/>
      </c>
      <c r="K1977">
        <f>IF(G1977="","Missing OEWS wage",IF(H1977="","Missing Wharton SOC","Matched"))</f>
        <v/>
      </c>
    </row>
    <row r="1978">
      <c r="A1978" t="inlineStr">
        <is>
          <t>42</t>
        </is>
      </c>
      <c r="B1978" t="inlineStr">
        <is>
          <t>Wholesale Trade</t>
        </is>
      </c>
      <c r="C1978" t="inlineStr">
        <is>
          <t>51-4111</t>
        </is>
      </c>
      <c r="D1978" t="inlineStr">
        <is>
          <t>Tool and Die Makers</t>
        </is>
      </c>
      <c r="E1978" t="n">
        <v>770</v>
      </c>
      <c r="F1978" t="n">
        <v>57050</v>
      </c>
      <c r="G1978">
        <f>IF(OR(E1978="",F1978=""),"",E1978*F1978)</f>
        <v/>
      </c>
      <c r="H1978" s="41">
        <f>IFERROR(XLOOKUP(C1978,'DATA Wharton'!$A$2:$A$785,'DATA Wharton'!$C$2:$C$785),"")</f>
        <v/>
      </c>
      <c r="I1978">
        <f>IF(OR(G1978="",H1978=""),"",G1978)</f>
        <v/>
      </c>
      <c r="J1978">
        <f>IF(OR(I1978="",H1978=""),"",I1978*H1978)</f>
        <v/>
      </c>
      <c r="K1978">
        <f>IF(G1978="","Missing OEWS wage",IF(H1978="","Missing Wharton SOC","Matched"))</f>
        <v/>
      </c>
    </row>
    <row r="1979">
      <c r="A1979" t="inlineStr">
        <is>
          <t>42</t>
        </is>
      </c>
      <c r="B1979" t="inlineStr">
        <is>
          <t>Wholesale Trade</t>
        </is>
      </c>
      <c r="C1979" t="inlineStr">
        <is>
          <t>51-4121</t>
        </is>
      </c>
      <c r="D1979" t="inlineStr">
        <is>
          <t>Welders, Cutters, Solderers, and Brazers</t>
        </is>
      </c>
      <c r="E1979" t="n">
        <v>21450</v>
      </c>
      <c r="F1979" t="n">
        <v>53030</v>
      </c>
      <c r="G1979">
        <f>IF(OR(E1979="",F1979=""),"",E1979*F1979)</f>
        <v/>
      </c>
      <c r="H1979" s="41">
        <f>IFERROR(XLOOKUP(C1979,'DATA Wharton'!$A$2:$A$785,'DATA Wharton'!$C$2:$C$785),"")</f>
        <v/>
      </c>
      <c r="I1979">
        <f>IF(OR(G1979="",H1979=""),"",G1979)</f>
        <v/>
      </c>
      <c r="J1979">
        <f>IF(OR(I1979="",H1979=""),"",I1979*H1979)</f>
        <v/>
      </c>
      <c r="K1979">
        <f>IF(G1979="","Missing OEWS wage",IF(H1979="","Missing Wharton SOC","Matched"))</f>
        <v/>
      </c>
    </row>
    <row r="1980">
      <c r="A1980" t="inlineStr">
        <is>
          <t>42</t>
        </is>
      </c>
      <c r="B1980" t="inlineStr">
        <is>
          <t>Wholesale Trade</t>
        </is>
      </c>
      <c r="C1980" t="inlineStr">
        <is>
          <t>51-4122</t>
        </is>
      </c>
      <c r="D1980" t="inlineStr">
        <is>
          <t>Welding, Soldering, and Brazing Machine Setters, Operators, and Tenders</t>
        </is>
      </c>
      <c r="E1980" t="n">
        <v>1650</v>
      </c>
      <c r="F1980" t="n">
        <v>47240</v>
      </c>
      <c r="G1980">
        <f>IF(OR(E1980="",F1980=""),"",E1980*F1980)</f>
        <v/>
      </c>
      <c r="H1980" s="41">
        <f>IFERROR(XLOOKUP(C1980,'DATA Wharton'!$A$2:$A$785,'DATA Wharton'!$C$2:$C$785),"")</f>
        <v/>
      </c>
      <c r="I1980">
        <f>IF(OR(G1980="",H1980=""),"",G1980)</f>
        <v/>
      </c>
      <c r="J1980">
        <f>IF(OR(I1980="",H1980=""),"",I1980*H1980)</f>
        <v/>
      </c>
      <c r="K1980">
        <f>IF(G1980="","Missing OEWS wage",IF(H1980="","Missing Wharton SOC","Matched"))</f>
        <v/>
      </c>
    </row>
    <row r="1981">
      <c r="A1981" t="inlineStr">
        <is>
          <t>42</t>
        </is>
      </c>
      <c r="B1981" t="inlineStr">
        <is>
          <t>Wholesale Trade</t>
        </is>
      </c>
      <c r="C1981" t="inlineStr">
        <is>
          <t>51-4191</t>
        </is>
      </c>
      <c r="D1981" t="inlineStr">
        <is>
          <t>Heat Treating Equipment Setters, Operators, and Tenders, Metal and Plastic</t>
        </is>
      </c>
      <c r="E1981" t="n">
        <v>590</v>
      </c>
      <c r="F1981" t="n">
        <v>50290</v>
      </c>
      <c r="G1981">
        <f>IF(OR(E1981="",F1981=""),"",E1981*F1981)</f>
        <v/>
      </c>
      <c r="H1981" s="41">
        <f>IFERROR(XLOOKUP(C1981,'DATA Wharton'!$A$2:$A$785,'DATA Wharton'!$C$2:$C$785),"")</f>
        <v/>
      </c>
      <c r="I1981">
        <f>IF(OR(G1981="",H1981=""),"",G1981)</f>
        <v/>
      </c>
      <c r="J1981">
        <f>IF(OR(I1981="",H1981=""),"",I1981*H1981)</f>
        <v/>
      </c>
      <c r="K1981">
        <f>IF(G1981="","Missing OEWS wage",IF(H1981="","Missing Wharton SOC","Matched"))</f>
        <v/>
      </c>
    </row>
    <row r="1982">
      <c r="A1982" t="inlineStr">
        <is>
          <t>42</t>
        </is>
      </c>
      <c r="B1982" t="inlineStr">
        <is>
          <t>Wholesale Trade</t>
        </is>
      </c>
      <c r="C1982" t="inlineStr">
        <is>
          <t>51-4193</t>
        </is>
      </c>
      <c r="D1982" t="inlineStr">
        <is>
          <t>Plating Machine Setters, Operators, and Tenders, Metal and Plastic</t>
        </is>
      </c>
      <c r="E1982" t="n">
        <v>80</v>
      </c>
      <c r="F1982" t="n">
        <v>43940</v>
      </c>
      <c r="G1982">
        <f>IF(OR(E1982="",F1982=""),"",E1982*F1982)</f>
        <v/>
      </c>
      <c r="H1982" s="41">
        <f>IFERROR(XLOOKUP(C1982,'DATA Wharton'!$A$2:$A$785,'DATA Wharton'!$C$2:$C$785),"")</f>
        <v/>
      </c>
      <c r="I1982">
        <f>IF(OR(G1982="",H1982=""),"",G1982)</f>
        <v/>
      </c>
      <c r="J1982">
        <f>IF(OR(I1982="",H1982=""),"",I1982*H1982)</f>
        <v/>
      </c>
      <c r="K1982">
        <f>IF(G1982="","Missing OEWS wage",IF(H1982="","Missing Wharton SOC","Matched"))</f>
        <v/>
      </c>
    </row>
    <row r="1983">
      <c r="A1983" t="inlineStr">
        <is>
          <t>42</t>
        </is>
      </c>
      <c r="B1983" t="inlineStr">
        <is>
          <t>Wholesale Trade</t>
        </is>
      </c>
      <c r="C1983" t="inlineStr">
        <is>
          <t>51-4194</t>
        </is>
      </c>
      <c r="D1983" t="inlineStr">
        <is>
          <t>Tool Grinders, Filers, and Sharpeners</t>
        </is>
      </c>
      <c r="E1983" t="n">
        <v>260</v>
      </c>
      <c r="F1983" t="n">
        <v>41710</v>
      </c>
      <c r="G1983">
        <f>IF(OR(E1983="",F1983=""),"",E1983*F1983)</f>
        <v/>
      </c>
      <c r="H1983" s="41">
        <f>IFERROR(XLOOKUP(C1983,'DATA Wharton'!$A$2:$A$785,'DATA Wharton'!$C$2:$C$785),"")</f>
        <v/>
      </c>
      <c r="I1983">
        <f>IF(OR(G1983="",H1983=""),"",G1983)</f>
        <v/>
      </c>
      <c r="J1983">
        <f>IF(OR(I1983="",H1983=""),"",I1983*H1983)</f>
        <v/>
      </c>
      <c r="K1983">
        <f>IF(G1983="","Missing OEWS wage",IF(H1983="","Missing Wharton SOC","Matched"))</f>
        <v/>
      </c>
    </row>
    <row r="1984">
      <c r="A1984" t="inlineStr">
        <is>
          <t>42</t>
        </is>
      </c>
      <c r="B1984" t="inlineStr">
        <is>
          <t>Wholesale Trade</t>
        </is>
      </c>
      <c r="C1984" t="inlineStr">
        <is>
          <t>51-4199</t>
        </is>
      </c>
      <c r="D1984" t="inlineStr">
        <is>
          <t>Metal Workers and Plastic Workers, All Other</t>
        </is>
      </c>
      <c r="E1984" t="n">
        <v>1050</v>
      </c>
      <c r="F1984" t="n">
        <v>45690</v>
      </c>
      <c r="G1984">
        <f>IF(OR(E1984="",F1984=""),"",E1984*F1984)</f>
        <v/>
      </c>
      <c r="H1984" s="41">
        <f>IFERROR(XLOOKUP(C1984,'DATA Wharton'!$A$2:$A$785,'DATA Wharton'!$C$2:$C$785),"")</f>
        <v/>
      </c>
      <c r="I1984">
        <f>IF(OR(G1984="",H1984=""),"",G1984)</f>
        <v/>
      </c>
      <c r="J1984">
        <f>IF(OR(I1984="",H1984=""),"",I1984*H1984)</f>
        <v/>
      </c>
      <c r="K1984">
        <f>IF(G1984="","Missing OEWS wage",IF(H1984="","Missing Wharton SOC","Matched"))</f>
        <v/>
      </c>
    </row>
    <row r="1985">
      <c r="A1985" t="inlineStr">
        <is>
          <t>42</t>
        </is>
      </c>
      <c r="B1985" t="inlineStr">
        <is>
          <t>Wholesale Trade</t>
        </is>
      </c>
      <c r="C1985" t="inlineStr">
        <is>
          <t>51-5111</t>
        </is>
      </c>
      <c r="D1985" t="inlineStr">
        <is>
          <t>Prepress Technicians and Workers</t>
        </is>
      </c>
      <c r="E1985" t="n">
        <v>390</v>
      </c>
      <c r="F1985" t="n">
        <v>50160</v>
      </c>
      <c r="G1985">
        <f>IF(OR(E1985="",F1985=""),"",E1985*F1985)</f>
        <v/>
      </c>
      <c r="H1985" s="41">
        <f>IFERROR(XLOOKUP(C1985,'DATA Wharton'!$A$2:$A$785,'DATA Wharton'!$C$2:$C$785),"")</f>
        <v/>
      </c>
      <c r="I1985">
        <f>IF(OR(G1985="",H1985=""),"",G1985)</f>
        <v/>
      </c>
      <c r="J1985">
        <f>IF(OR(I1985="",H1985=""),"",I1985*H1985)</f>
        <v/>
      </c>
      <c r="K1985">
        <f>IF(G1985="","Missing OEWS wage",IF(H1985="","Missing Wharton SOC","Matched"))</f>
        <v/>
      </c>
    </row>
    <row r="1986">
      <c r="A1986" t="inlineStr">
        <is>
          <t>42</t>
        </is>
      </c>
      <c r="B1986" t="inlineStr">
        <is>
          <t>Wholesale Trade</t>
        </is>
      </c>
      <c r="C1986" t="inlineStr">
        <is>
          <t>51-5112</t>
        </is>
      </c>
      <c r="D1986" t="inlineStr">
        <is>
          <t>Printing Press Operators</t>
        </is>
      </c>
      <c r="E1986" t="n">
        <v>4190</v>
      </c>
      <c r="F1986" t="n">
        <v>44310</v>
      </c>
      <c r="G1986">
        <f>IF(OR(E1986="",F1986=""),"",E1986*F1986)</f>
        <v/>
      </c>
      <c r="H1986" s="41">
        <f>IFERROR(XLOOKUP(C1986,'DATA Wharton'!$A$2:$A$785,'DATA Wharton'!$C$2:$C$785),"")</f>
        <v/>
      </c>
      <c r="I1986">
        <f>IF(OR(G1986="",H1986=""),"",G1986)</f>
        <v/>
      </c>
      <c r="J1986">
        <f>IF(OR(I1986="",H1986=""),"",I1986*H1986)</f>
        <v/>
      </c>
      <c r="K1986">
        <f>IF(G1986="","Missing OEWS wage",IF(H1986="","Missing Wharton SOC","Matched"))</f>
        <v/>
      </c>
    </row>
    <row r="1987">
      <c r="A1987" t="inlineStr">
        <is>
          <t>42</t>
        </is>
      </c>
      <c r="B1987" t="inlineStr">
        <is>
          <t>Wholesale Trade</t>
        </is>
      </c>
      <c r="C1987" t="inlineStr">
        <is>
          <t>51-5113</t>
        </is>
      </c>
      <c r="D1987" t="inlineStr">
        <is>
          <t>Print Binding and Finishing Workers</t>
        </is>
      </c>
      <c r="E1987" t="n">
        <v>80</v>
      </c>
      <c r="F1987" t="n">
        <v>38980</v>
      </c>
      <c r="G1987">
        <f>IF(OR(E1987="",F1987=""),"",E1987*F1987)</f>
        <v/>
      </c>
      <c r="H1987" s="41">
        <f>IFERROR(XLOOKUP(C1987,'DATA Wharton'!$A$2:$A$785,'DATA Wharton'!$C$2:$C$785),"")</f>
        <v/>
      </c>
      <c r="I1987">
        <f>IF(OR(G1987="",H1987=""),"",G1987)</f>
        <v/>
      </c>
      <c r="J1987">
        <f>IF(OR(I1987="",H1987=""),"",I1987*H1987)</f>
        <v/>
      </c>
      <c r="K1987">
        <f>IF(G1987="","Missing OEWS wage",IF(H1987="","Missing Wharton SOC","Matched"))</f>
        <v/>
      </c>
    </row>
    <row r="1988">
      <c r="A1988" t="inlineStr">
        <is>
          <t>42</t>
        </is>
      </c>
      <c r="B1988" t="inlineStr">
        <is>
          <t>Wholesale Trade</t>
        </is>
      </c>
      <c r="C1988" t="inlineStr">
        <is>
          <t>51-6011</t>
        </is>
      </c>
      <c r="D1988" t="inlineStr">
        <is>
          <t>Laundry and Dry-Cleaning Workers</t>
        </is>
      </c>
      <c r="E1988" t="n">
        <v>230</v>
      </c>
      <c r="F1988" t="n">
        <v>33450</v>
      </c>
      <c r="G1988">
        <f>IF(OR(E1988="",F1988=""),"",E1988*F1988)</f>
        <v/>
      </c>
      <c r="H1988" s="41">
        <f>IFERROR(XLOOKUP(C1988,'DATA Wharton'!$A$2:$A$785,'DATA Wharton'!$C$2:$C$785),"")</f>
        <v/>
      </c>
      <c r="I1988">
        <f>IF(OR(G1988="",H1988=""),"",G1988)</f>
        <v/>
      </c>
      <c r="J1988">
        <f>IF(OR(I1988="",H1988=""),"",I1988*H1988)</f>
        <v/>
      </c>
      <c r="K1988">
        <f>IF(G1988="","Missing OEWS wage",IF(H1988="","Missing Wharton SOC","Matched"))</f>
        <v/>
      </c>
    </row>
    <row r="1989">
      <c r="A1989" t="inlineStr">
        <is>
          <t>42</t>
        </is>
      </c>
      <c r="B1989" t="inlineStr">
        <is>
          <t>Wholesale Trade</t>
        </is>
      </c>
      <c r="C1989" t="inlineStr">
        <is>
          <t>51-6021</t>
        </is>
      </c>
      <c r="D1989" t="inlineStr">
        <is>
          <t>Pressers, Textile, Garment, and Related Materials</t>
        </is>
      </c>
      <c r="E1989" t="n">
        <v>180</v>
      </c>
      <c r="F1989" t="n">
        <v>35430</v>
      </c>
      <c r="G1989">
        <f>IF(OR(E1989="",F1989=""),"",E1989*F1989)</f>
        <v/>
      </c>
      <c r="H1989" s="41">
        <f>IFERROR(XLOOKUP(C1989,'DATA Wharton'!$A$2:$A$785,'DATA Wharton'!$C$2:$C$785),"")</f>
        <v/>
      </c>
      <c r="I1989">
        <f>IF(OR(G1989="",H1989=""),"",G1989)</f>
        <v/>
      </c>
      <c r="J1989">
        <f>IF(OR(I1989="",H1989=""),"",I1989*H1989)</f>
        <v/>
      </c>
      <c r="K1989">
        <f>IF(G1989="","Missing OEWS wage",IF(H1989="","Missing Wharton SOC","Matched"))</f>
        <v/>
      </c>
    </row>
    <row r="1990">
      <c r="A1990" t="inlineStr">
        <is>
          <t>42</t>
        </is>
      </c>
      <c r="B1990" t="inlineStr">
        <is>
          <t>Wholesale Trade</t>
        </is>
      </c>
      <c r="C1990" t="inlineStr">
        <is>
          <t>51-6031</t>
        </is>
      </c>
      <c r="D1990" t="inlineStr">
        <is>
          <t>Sewing Machine Operators</t>
        </is>
      </c>
      <c r="E1990" t="n">
        <v>5620</v>
      </c>
      <c r="F1990" t="n">
        <v>39300</v>
      </c>
      <c r="G1990">
        <f>IF(OR(E1990="",F1990=""),"",E1990*F1990)</f>
        <v/>
      </c>
      <c r="H1990" s="41">
        <f>IFERROR(XLOOKUP(C1990,'DATA Wharton'!$A$2:$A$785,'DATA Wharton'!$C$2:$C$785),"")</f>
        <v/>
      </c>
      <c r="I1990">
        <f>IF(OR(G1990="",H1990=""),"",G1990)</f>
        <v/>
      </c>
      <c r="J1990">
        <f>IF(OR(I1990="",H1990=""),"",I1990*H1990)</f>
        <v/>
      </c>
      <c r="K1990">
        <f>IF(G1990="","Missing OEWS wage",IF(H1990="","Missing Wharton SOC","Matched"))</f>
        <v/>
      </c>
    </row>
    <row r="1991">
      <c r="A1991" t="inlineStr">
        <is>
          <t>42</t>
        </is>
      </c>
      <c r="B1991" t="inlineStr">
        <is>
          <t>Wholesale Trade</t>
        </is>
      </c>
      <c r="C1991" t="inlineStr">
        <is>
          <t>51-6041</t>
        </is>
      </c>
      <c r="D1991" t="inlineStr">
        <is>
          <t>Shoe and Leather Workers and Repairers</t>
        </is>
      </c>
      <c r="E1991" t="n">
        <v>350</v>
      </c>
      <c r="F1991" t="n">
        <v>48290</v>
      </c>
      <c r="G1991">
        <f>IF(OR(E1991="",F1991=""),"",E1991*F1991)</f>
        <v/>
      </c>
      <c r="H1991" s="41">
        <f>IFERROR(XLOOKUP(C1991,'DATA Wharton'!$A$2:$A$785,'DATA Wharton'!$C$2:$C$785),"")</f>
        <v/>
      </c>
      <c r="I1991">
        <f>IF(OR(G1991="",H1991=""),"",G1991)</f>
        <v/>
      </c>
      <c r="J1991">
        <f>IF(OR(I1991="",H1991=""),"",I1991*H1991)</f>
        <v/>
      </c>
      <c r="K1991">
        <f>IF(G1991="","Missing OEWS wage",IF(H1991="","Missing Wharton SOC","Matched"))</f>
        <v/>
      </c>
    </row>
    <row r="1992">
      <c r="A1992" t="inlineStr">
        <is>
          <t>42</t>
        </is>
      </c>
      <c r="B1992" t="inlineStr">
        <is>
          <t>Wholesale Trade</t>
        </is>
      </c>
      <c r="C1992" t="inlineStr">
        <is>
          <t>51-6051</t>
        </is>
      </c>
      <c r="D1992" t="inlineStr">
        <is>
          <t>Sewers, Hand</t>
        </is>
      </c>
      <c r="F1992" t="n">
        <v>40500</v>
      </c>
      <c r="G1992">
        <f>IF(OR(E1992="",F1992=""),"",E1992*F1992)</f>
        <v/>
      </c>
      <c r="H1992" s="41">
        <f>IFERROR(XLOOKUP(C1992,'DATA Wharton'!$A$2:$A$785,'DATA Wharton'!$C$2:$C$785),"")</f>
        <v/>
      </c>
      <c r="I1992">
        <f>IF(OR(G1992="",H1992=""),"",G1992)</f>
        <v/>
      </c>
      <c r="J1992">
        <f>IF(OR(I1992="",H1992=""),"",I1992*H1992)</f>
        <v/>
      </c>
      <c r="K1992">
        <f>IF(G1992="","Missing OEWS wage",IF(H1992="","Missing Wharton SOC","Matched"))</f>
        <v/>
      </c>
    </row>
    <row r="1993">
      <c r="A1993" t="inlineStr">
        <is>
          <t>42</t>
        </is>
      </c>
      <c r="B1993" t="inlineStr">
        <is>
          <t>Wholesale Trade</t>
        </is>
      </c>
      <c r="C1993" t="inlineStr">
        <is>
          <t>51-6052</t>
        </is>
      </c>
      <c r="D1993" t="inlineStr">
        <is>
          <t>Tailors, Dressmakers, and Custom Sewers</t>
        </is>
      </c>
      <c r="E1993" t="n">
        <v>1120</v>
      </c>
      <c r="F1993" t="n">
        <v>41030</v>
      </c>
      <c r="G1993">
        <f>IF(OR(E1993="",F1993=""),"",E1993*F1993)</f>
        <v/>
      </c>
      <c r="H1993" s="41">
        <f>IFERROR(XLOOKUP(C1993,'DATA Wharton'!$A$2:$A$785,'DATA Wharton'!$C$2:$C$785),"")</f>
        <v/>
      </c>
      <c r="I1993">
        <f>IF(OR(G1993="",H1993=""),"",G1993)</f>
        <v/>
      </c>
      <c r="J1993">
        <f>IF(OR(I1993="",H1993=""),"",I1993*H1993)</f>
        <v/>
      </c>
      <c r="K1993">
        <f>IF(G1993="","Missing OEWS wage",IF(H1993="","Missing Wharton SOC","Matched"))</f>
        <v/>
      </c>
    </row>
    <row r="1994">
      <c r="A1994" t="inlineStr">
        <is>
          <t>42</t>
        </is>
      </c>
      <c r="B1994" t="inlineStr">
        <is>
          <t>Wholesale Trade</t>
        </is>
      </c>
      <c r="C1994" t="inlineStr">
        <is>
          <t>51-6061</t>
        </is>
      </c>
      <c r="D1994" t="inlineStr">
        <is>
          <t>Textile Bleaching and Dyeing Machine Operators and Tenders</t>
        </is>
      </c>
      <c r="E1994" t="n">
        <v>130</v>
      </c>
      <c r="F1994" t="n">
        <v>35830</v>
      </c>
      <c r="G1994">
        <f>IF(OR(E1994="",F1994=""),"",E1994*F1994)</f>
        <v/>
      </c>
      <c r="H1994" s="41">
        <f>IFERROR(XLOOKUP(C1994,'DATA Wharton'!$A$2:$A$785,'DATA Wharton'!$C$2:$C$785),"")</f>
        <v/>
      </c>
      <c r="I1994">
        <f>IF(OR(G1994="",H1994=""),"",G1994)</f>
        <v/>
      </c>
      <c r="J1994">
        <f>IF(OR(I1994="",H1994=""),"",I1994*H1994)</f>
        <v/>
      </c>
      <c r="K1994">
        <f>IF(G1994="","Missing OEWS wage",IF(H1994="","Missing Wharton SOC","Matched"))</f>
        <v/>
      </c>
    </row>
    <row r="1995">
      <c r="A1995" t="inlineStr">
        <is>
          <t>42</t>
        </is>
      </c>
      <c r="B1995" t="inlineStr">
        <is>
          <t>Wholesale Trade</t>
        </is>
      </c>
      <c r="C1995" t="inlineStr">
        <is>
          <t>51-6062</t>
        </is>
      </c>
      <c r="D1995" t="inlineStr">
        <is>
          <t>Textile Cutting Machine Setters, Operators, and Tenders</t>
        </is>
      </c>
      <c r="E1995" t="n">
        <v>500</v>
      </c>
      <c r="F1995" t="n">
        <v>39380</v>
      </c>
      <c r="G1995">
        <f>IF(OR(E1995="",F1995=""),"",E1995*F1995)</f>
        <v/>
      </c>
      <c r="H1995" s="41">
        <f>IFERROR(XLOOKUP(C1995,'DATA Wharton'!$A$2:$A$785,'DATA Wharton'!$C$2:$C$785),"")</f>
        <v/>
      </c>
      <c r="I1995">
        <f>IF(OR(G1995="",H1995=""),"",G1995)</f>
        <v/>
      </c>
      <c r="J1995">
        <f>IF(OR(I1995="",H1995=""),"",I1995*H1995)</f>
        <v/>
      </c>
      <c r="K1995">
        <f>IF(G1995="","Missing OEWS wage",IF(H1995="","Missing Wharton SOC","Matched"))</f>
        <v/>
      </c>
    </row>
    <row r="1996">
      <c r="A1996" t="inlineStr">
        <is>
          <t>42</t>
        </is>
      </c>
      <c r="B1996" t="inlineStr">
        <is>
          <t>Wholesale Trade</t>
        </is>
      </c>
      <c r="C1996" t="inlineStr">
        <is>
          <t>51-6063</t>
        </is>
      </c>
      <c r="D1996" t="inlineStr">
        <is>
          <t>Textile Knitting and Weaving Machine Setters, Operators, and Tenders</t>
        </is>
      </c>
      <c r="E1996" t="n">
        <v>170</v>
      </c>
      <c r="F1996" t="n">
        <v>37650</v>
      </c>
      <c r="G1996">
        <f>IF(OR(E1996="",F1996=""),"",E1996*F1996)</f>
        <v/>
      </c>
      <c r="H1996" s="41">
        <f>IFERROR(XLOOKUP(C1996,'DATA Wharton'!$A$2:$A$785,'DATA Wharton'!$C$2:$C$785),"")</f>
        <v/>
      </c>
      <c r="I1996">
        <f>IF(OR(G1996="",H1996=""),"",G1996)</f>
        <v/>
      </c>
      <c r="J1996">
        <f>IF(OR(I1996="",H1996=""),"",I1996*H1996)</f>
        <v/>
      </c>
      <c r="K1996">
        <f>IF(G1996="","Missing OEWS wage",IF(H1996="","Missing Wharton SOC","Matched"))</f>
        <v/>
      </c>
    </row>
    <row r="1997">
      <c r="A1997" t="inlineStr">
        <is>
          <t>42</t>
        </is>
      </c>
      <c r="B1997" t="inlineStr">
        <is>
          <t>Wholesale Trade</t>
        </is>
      </c>
      <c r="C1997" t="inlineStr">
        <is>
          <t>51-6064</t>
        </is>
      </c>
      <c r="D1997" t="inlineStr">
        <is>
          <t>Textile Winding, Twisting, and Drawing Out Machine Setters, Operators, and Tenders</t>
        </is>
      </c>
      <c r="E1997" t="n">
        <v>210</v>
      </c>
      <c r="F1997" t="n">
        <v>38530</v>
      </c>
      <c r="G1997">
        <f>IF(OR(E1997="",F1997=""),"",E1997*F1997)</f>
        <v/>
      </c>
      <c r="H1997" s="41">
        <f>IFERROR(XLOOKUP(C1997,'DATA Wharton'!$A$2:$A$785,'DATA Wharton'!$C$2:$C$785),"")</f>
        <v/>
      </c>
      <c r="I1997">
        <f>IF(OR(G1997="",H1997=""),"",G1997)</f>
        <v/>
      </c>
      <c r="J1997">
        <f>IF(OR(I1997="",H1997=""),"",I1997*H1997)</f>
        <v/>
      </c>
      <c r="K1997">
        <f>IF(G1997="","Missing OEWS wage",IF(H1997="","Missing Wharton SOC","Matched"))</f>
        <v/>
      </c>
    </row>
    <row r="1998">
      <c r="A1998" t="inlineStr">
        <is>
          <t>42</t>
        </is>
      </c>
      <c r="B1998" t="inlineStr">
        <is>
          <t>Wholesale Trade</t>
        </is>
      </c>
      <c r="C1998" t="inlineStr">
        <is>
          <t>51-6092</t>
        </is>
      </c>
      <c r="D1998" t="inlineStr">
        <is>
          <t>Fabric and Apparel Patternmakers</t>
        </is>
      </c>
      <c r="E1998" t="n">
        <v>380</v>
      </c>
      <c r="F1998" t="n">
        <v>89040</v>
      </c>
      <c r="G1998">
        <f>IF(OR(E1998="",F1998=""),"",E1998*F1998)</f>
        <v/>
      </c>
      <c r="H1998" s="41">
        <f>IFERROR(XLOOKUP(C1998,'DATA Wharton'!$A$2:$A$785,'DATA Wharton'!$C$2:$C$785),"")</f>
        <v/>
      </c>
      <c r="I1998">
        <f>IF(OR(G1998="",H1998=""),"",G1998)</f>
        <v/>
      </c>
      <c r="J1998">
        <f>IF(OR(I1998="",H1998=""),"",I1998*H1998)</f>
        <v/>
      </c>
      <c r="K1998">
        <f>IF(G1998="","Missing OEWS wage",IF(H1998="","Missing Wharton SOC","Matched"))</f>
        <v/>
      </c>
    </row>
    <row r="1999">
      <c r="A1999" t="inlineStr">
        <is>
          <t>42</t>
        </is>
      </c>
      <c r="B1999" t="inlineStr">
        <is>
          <t>Wholesale Trade</t>
        </is>
      </c>
      <c r="C1999" t="inlineStr">
        <is>
          <t>51-6093</t>
        </is>
      </c>
      <c r="D1999" t="inlineStr">
        <is>
          <t>Upholsterers</t>
        </is>
      </c>
      <c r="E1999" t="n">
        <v>450</v>
      </c>
      <c r="F1999" t="n">
        <v>42160</v>
      </c>
      <c r="G1999">
        <f>IF(OR(E1999="",F1999=""),"",E1999*F1999)</f>
        <v/>
      </c>
      <c r="H1999" s="41">
        <f>IFERROR(XLOOKUP(C1999,'DATA Wharton'!$A$2:$A$785,'DATA Wharton'!$C$2:$C$785),"")</f>
        <v/>
      </c>
      <c r="I1999">
        <f>IF(OR(G1999="",H1999=""),"",G1999)</f>
        <v/>
      </c>
      <c r="J1999">
        <f>IF(OR(I1999="",H1999=""),"",I1999*H1999)</f>
        <v/>
      </c>
      <c r="K1999">
        <f>IF(G1999="","Missing OEWS wage",IF(H1999="","Missing Wharton SOC","Matched"))</f>
        <v/>
      </c>
    </row>
    <row r="2000">
      <c r="A2000" t="inlineStr">
        <is>
          <t>42</t>
        </is>
      </c>
      <c r="B2000" t="inlineStr">
        <is>
          <t>Wholesale Trade</t>
        </is>
      </c>
      <c r="C2000" t="inlineStr">
        <is>
          <t>51-6099</t>
        </is>
      </c>
      <c r="D2000" t="inlineStr">
        <is>
          <t>Textile, Apparel, and Furnishings Workers, All Other</t>
        </is>
      </c>
      <c r="E2000" t="n">
        <v>1170</v>
      </c>
      <c r="F2000" t="n">
        <v>42820</v>
      </c>
      <c r="G2000">
        <f>IF(OR(E2000="",F2000=""),"",E2000*F2000)</f>
        <v/>
      </c>
      <c r="H2000" s="41">
        <f>IFERROR(XLOOKUP(C2000,'DATA Wharton'!$A$2:$A$785,'DATA Wharton'!$C$2:$C$785),"")</f>
        <v/>
      </c>
      <c r="I2000">
        <f>IF(OR(G2000="",H2000=""),"",G2000)</f>
        <v/>
      </c>
      <c r="J2000">
        <f>IF(OR(I2000="",H2000=""),"",I2000*H2000)</f>
        <v/>
      </c>
      <c r="K2000">
        <f>IF(G2000="","Missing OEWS wage",IF(H2000="","Missing Wharton SOC","Matched"))</f>
        <v/>
      </c>
    </row>
    <row r="2001">
      <c r="A2001" t="inlineStr">
        <is>
          <t>42</t>
        </is>
      </c>
      <c r="B2001" t="inlineStr">
        <is>
          <t>Wholesale Trade</t>
        </is>
      </c>
      <c r="C2001" t="inlineStr">
        <is>
          <t>51-7011</t>
        </is>
      </c>
      <c r="D2001" t="inlineStr">
        <is>
          <t>Cabinetmakers and Bench Carpenters</t>
        </is>
      </c>
      <c r="E2001" t="n">
        <v>1080</v>
      </c>
      <c r="F2001" t="n">
        <v>53110</v>
      </c>
      <c r="G2001">
        <f>IF(OR(E2001="",F2001=""),"",E2001*F2001)</f>
        <v/>
      </c>
      <c r="H2001" s="41">
        <f>IFERROR(XLOOKUP(C2001,'DATA Wharton'!$A$2:$A$785,'DATA Wharton'!$C$2:$C$785),"")</f>
        <v/>
      </c>
      <c r="I2001">
        <f>IF(OR(G2001="",H2001=""),"",G2001)</f>
        <v/>
      </c>
      <c r="J2001">
        <f>IF(OR(I2001="",H2001=""),"",I2001*H2001)</f>
        <v/>
      </c>
      <c r="K2001">
        <f>IF(G2001="","Missing OEWS wage",IF(H2001="","Missing Wharton SOC","Matched"))</f>
        <v/>
      </c>
    </row>
    <row r="2002">
      <c r="A2002" t="inlineStr">
        <is>
          <t>42</t>
        </is>
      </c>
      <c r="B2002" t="inlineStr">
        <is>
          <t>Wholesale Trade</t>
        </is>
      </c>
      <c r="C2002" t="inlineStr">
        <is>
          <t>51-7021</t>
        </is>
      </c>
      <c r="D2002" t="inlineStr">
        <is>
          <t>Furniture Finishers</t>
        </is>
      </c>
      <c r="E2002" t="n">
        <v>290</v>
      </c>
      <c r="F2002" t="n">
        <v>47540</v>
      </c>
      <c r="G2002">
        <f>IF(OR(E2002="",F2002=""),"",E2002*F2002)</f>
        <v/>
      </c>
      <c r="H2002" s="41">
        <f>IFERROR(XLOOKUP(C2002,'DATA Wharton'!$A$2:$A$785,'DATA Wharton'!$C$2:$C$785),"")</f>
        <v/>
      </c>
      <c r="I2002">
        <f>IF(OR(G2002="",H2002=""),"",G2002)</f>
        <v/>
      </c>
      <c r="J2002">
        <f>IF(OR(I2002="",H2002=""),"",I2002*H2002)</f>
        <v/>
      </c>
      <c r="K2002">
        <f>IF(G2002="","Missing OEWS wage",IF(H2002="","Missing Wharton SOC","Matched"))</f>
        <v/>
      </c>
    </row>
    <row r="2003">
      <c r="A2003" t="inlineStr">
        <is>
          <t>42</t>
        </is>
      </c>
      <c r="B2003" t="inlineStr">
        <is>
          <t>Wholesale Trade</t>
        </is>
      </c>
      <c r="C2003" t="inlineStr">
        <is>
          <t>51-7041</t>
        </is>
      </c>
      <c r="D2003" t="inlineStr">
        <is>
          <t>Sawing Machine Setters, Operators, and Tenders, Wood</t>
        </is>
      </c>
      <c r="E2003" t="n">
        <v>3330</v>
      </c>
      <c r="F2003" t="n">
        <v>43960</v>
      </c>
      <c r="G2003">
        <f>IF(OR(E2003="",F2003=""),"",E2003*F2003)</f>
        <v/>
      </c>
      <c r="H2003" s="41">
        <f>IFERROR(XLOOKUP(C2003,'DATA Wharton'!$A$2:$A$785,'DATA Wharton'!$C$2:$C$785),"")</f>
        <v/>
      </c>
      <c r="I2003">
        <f>IF(OR(G2003="",H2003=""),"",G2003)</f>
        <v/>
      </c>
      <c r="J2003">
        <f>IF(OR(I2003="",H2003=""),"",I2003*H2003)</f>
        <v/>
      </c>
      <c r="K2003">
        <f>IF(G2003="","Missing OEWS wage",IF(H2003="","Missing Wharton SOC","Matched"))</f>
        <v/>
      </c>
    </row>
    <row r="2004">
      <c r="A2004" t="inlineStr">
        <is>
          <t>42</t>
        </is>
      </c>
      <c r="B2004" t="inlineStr">
        <is>
          <t>Wholesale Trade</t>
        </is>
      </c>
      <c r="C2004" t="inlineStr">
        <is>
          <t>51-7042</t>
        </is>
      </c>
      <c r="D2004" t="inlineStr">
        <is>
          <t>Woodworking Machine Setters, Operators, and Tenders, Except Sawing</t>
        </is>
      </c>
      <c r="E2004" t="n">
        <v>2280</v>
      </c>
      <c r="F2004" t="n">
        <v>42920</v>
      </c>
      <c r="G2004">
        <f>IF(OR(E2004="",F2004=""),"",E2004*F2004)</f>
        <v/>
      </c>
      <c r="H2004" s="41">
        <f>IFERROR(XLOOKUP(C2004,'DATA Wharton'!$A$2:$A$785,'DATA Wharton'!$C$2:$C$785),"")</f>
        <v/>
      </c>
      <c r="I2004">
        <f>IF(OR(G2004="",H2004=""),"",G2004)</f>
        <v/>
      </c>
      <c r="J2004">
        <f>IF(OR(I2004="",H2004=""),"",I2004*H2004)</f>
        <v/>
      </c>
      <c r="K2004">
        <f>IF(G2004="","Missing OEWS wage",IF(H2004="","Missing Wharton SOC","Matched"))</f>
        <v/>
      </c>
    </row>
    <row r="2005">
      <c r="A2005" t="inlineStr">
        <is>
          <t>42</t>
        </is>
      </c>
      <c r="B2005" t="inlineStr">
        <is>
          <t>Wholesale Trade</t>
        </is>
      </c>
      <c r="C2005" t="inlineStr">
        <is>
          <t>51-7099</t>
        </is>
      </c>
      <c r="D2005" t="inlineStr">
        <is>
          <t>Woodworkers, All Other</t>
        </is>
      </c>
      <c r="E2005" t="n">
        <v>310</v>
      </c>
      <c r="F2005" t="n">
        <v>43900</v>
      </c>
      <c r="G2005">
        <f>IF(OR(E2005="",F2005=""),"",E2005*F2005)</f>
        <v/>
      </c>
      <c r="H2005" s="41">
        <f>IFERROR(XLOOKUP(C2005,'DATA Wharton'!$A$2:$A$785,'DATA Wharton'!$C$2:$C$785),"")</f>
        <v/>
      </c>
      <c r="I2005">
        <f>IF(OR(G2005="",H2005=""),"",G2005)</f>
        <v/>
      </c>
      <c r="J2005">
        <f>IF(OR(I2005="",H2005=""),"",I2005*H2005)</f>
        <v/>
      </c>
      <c r="K2005">
        <f>IF(G2005="","Missing OEWS wage",IF(H2005="","Missing Wharton SOC","Matched"))</f>
        <v/>
      </c>
    </row>
    <row r="2006">
      <c r="A2006" t="inlineStr">
        <is>
          <t>42</t>
        </is>
      </c>
      <c r="B2006" t="inlineStr">
        <is>
          <t>Wholesale Trade</t>
        </is>
      </c>
      <c r="C2006" t="inlineStr">
        <is>
          <t>51-8021</t>
        </is>
      </c>
      <c r="D2006" t="inlineStr">
        <is>
          <t>Stationary Engineers and Boiler Operators</t>
        </is>
      </c>
      <c r="E2006" t="n">
        <v>70</v>
      </c>
      <c r="F2006" t="n">
        <v>77740</v>
      </c>
      <c r="G2006">
        <f>IF(OR(E2006="",F2006=""),"",E2006*F2006)</f>
        <v/>
      </c>
      <c r="H2006" s="41">
        <f>IFERROR(XLOOKUP(C2006,'DATA Wharton'!$A$2:$A$785,'DATA Wharton'!$C$2:$C$785),"")</f>
        <v/>
      </c>
      <c r="I2006">
        <f>IF(OR(G2006="",H2006=""),"",G2006)</f>
        <v/>
      </c>
      <c r="J2006">
        <f>IF(OR(I2006="",H2006=""),"",I2006*H2006)</f>
        <v/>
      </c>
      <c r="K2006">
        <f>IF(G2006="","Missing OEWS wage",IF(H2006="","Missing Wharton SOC","Matched"))</f>
        <v/>
      </c>
    </row>
    <row r="2007">
      <c r="A2007" t="inlineStr">
        <is>
          <t>42</t>
        </is>
      </c>
      <c r="B2007" t="inlineStr">
        <is>
          <t>Wholesale Trade</t>
        </is>
      </c>
      <c r="C2007" t="inlineStr">
        <is>
          <t>51-8031</t>
        </is>
      </c>
      <c r="D2007" t="inlineStr">
        <is>
          <t>Water and Wastewater Treatment Plant and System Operators</t>
        </is>
      </c>
      <c r="F2007" t="n">
        <v>53370</v>
      </c>
      <c r="G2007">
        <f>IF(OR(E2007="",F2007=""),"",E2007*F2007)</f>
        <v/>
      </c>
      <c r="H2007" s="41">
        <f>IFERROR(XLOOKUP(C2007,'DATA Wharton'!$A$2:$A$785,'DATA Wharton'!$C$2:$C$785),"")</f>
        <v/>
      </c>
      <c r="I2007">
        <f>IF(OR(G2007="",H2007=""),"",G2007)</f>
        <v/>
      </c>
      <c r="J2007">
        <f>IF(OR(I2007="",H2007=""),"",I2007*H2007)</f>
        <v/>
      </c>
      <c r="K2007">
        <f>IF(G2007="","Missing OEWS wage",IF(H2007="","Missing Wharton SOC","Matched"))</f>
        <v/>
      </c>
    </row>
    <row r="2008">
      <c r="A2008" t="inlineStr">
        <is>
          <t>42</t>
        </is>
      </c>
      <c r="B2008" t="inlineStr">
        <is>
          <t>Wholesale Trade</t>
        </is>
      </c>
      <c r="C2008" t="inlineStr">
        <is>
          <t>51-8091</t>
        </is>
      </c>
      <c r="D2008" t="inlineStr">
        <is>
          <t>Chemical Plant and System Operators</t>
        </is>
      </c>
      <c r="E2008" t="n">
        <v>740</v>
      </c>
      <c r="F2008" t="n">
        <v>63440</v>
      </c>
      <c r="G2008">
        <f>IF(OR(E2008="",F2008=""),"",E2008*F2008)</f>
        <v/>
      </c>
      <c r="H2008" s="41">
        <f>IFERROR(XLOOKUP(C2008,'DATA Wharton'!$A$2:$A$785,'DATA Wharton'!$C$2:$C$785),"")</f>
        <v/>
      </c>
      <c r="I2008">
        <f>IF(OR(G2008="",H2008=""),"",G2008)</f>
        <v/>
      </c>
      <c r="J2008">
        <f>IF(OR(I2008="",H2008=""),"",I2008*H2008)</f>
        <v/>
      </c>
      <c r="K2008">
        <f>IF(G2008="","Missing OEWS wage",IF(H2008="","Missing Wharton SOC","Matched"))</f>
        <v/>
      </c>
    </row>
    <row r="2009">
      <c r="A2009" t="inlineStr">
        <is>
          <t>42</t>
        </is>
      </c>
      <c r="B2009" t="inlineStr">
        <is>
          <t>Wholesale Trade</t>
        </is>
      </c>
      <c r="C2009" t="inlineStr">
        <is>
          <t>51-8092</t>
        </is>
      </c>
      <c r="D2009" t="inlineStr">
        <is>
          <t>Gas Plant Operators</t>
        </is>
      </c>
      <c r="E2009" t="n">
        <v>190</v>
      </c>
      <c r="F2009" t="n">
        <v>69980</v>
      </c>
      <c r="G2009">
        <f>IF(OR(E2009="",F2009=""),"",E2009*F2009)</f>
        <v/>
      </c>
      <c r="H2009" s="41">
        <f>IFERROR(XLOOKUP(C2009,'DATA Wharton'!$A$2:$A$785,'DATA Wharton'!$C$2:$C$785),"")</f>
        <v/>
      </c>
      <c r="I2009">
        <f>IF(OR(G2009="",H2009=""),"",G2009)</f>
        <v/>
      </c>
      <c r="J2009">
        <f>IF(OR(I2009="",H2009=""),"",I2009*H2009)</f>
        <v/>
      </c>
      <c r="K2009">
        <f>IF(G2009="","Missing OEWS wage",IF(H2009="","Missing Wharton SOC","Matched"))</f>
        <v/>
      </c>
    </row>
    <row r="2010">
      <c r="A2010" t="inlineStr">
        <is>
          <t>42</t>
        </is>
      </c>
      <c r="B2010" t="inlineStr">
        <is>
          <t>Wholesale Trade</t>
        </is>
      </c>
      <c r="C2010" t="inlineStr">
        <is>
          <t>51-8093</t>
        </is>
      </c>
      <c r="D2010" t="inlineStr">
        <is>
          <t>Petroleum Pump System Operators, Refinery Operators, and Gaugers</t>
        </is>
      </c>
      <c r="E2010" t="n">
        <v>3260</v>
      </c>
      <c r="F2010" t="n">
        <v>60210</v>
      </c>
      <c r="G2010">
        <f>IF(OR(E2010="",F2010=""),"",E2010*F2010)</f>
        <v/>
      </c>
      <c r="H2010" s="41">
        <f>IFERROR(XLOOKUP(C2010,'DATA Wharton'!$A$2:$A$785,'DATA Wharton'!$C$2:$C$785),"")</f>
        <v/>
      </c>
      <c r="I2010">
        <f>IF(OR(G2010="",H2010=""),"",G2010)</f>
        <v/>
      </c>
      <c r="J2010">
        <f>IF(OR(I2010="",H2010=""),"",I2010*H2010)</f>
        <v/>
      </c>
      <c r="K2010">
        <f>IF(G2010="","Missing OEWS wage",IF(H2010="","Missing Wharton SOC","Matched"))</f>
        <v/>
      </c>
    </row>
    <row r="2011">
      <c r="A2011" t="inlineStr">
        <is>
          <t>42</t>
        </is>
      </c>
      <c r="B2011" t="inlineStr">
        <is>
          <t>Wholesale Trade</t>
        </is>
      </c>
      <c r="C2011" t="inlineStr">
        <is>
          <t>51-8099</t>
        </is>
      </c>
      <c r="D2011" t="inlineStr">
        <is>
          <t>Plant and System Operators, All Other</t>
        </is>
      </c>
      <c r="E2011" t="n">
        <v>920</v>
      </c>
      <c r="F2011" t="n">
        <v>61870</v>
      </c>
      <c r="G2011">
        <f>IF(OR(E2011="",F2011=""),"",E2011*F2011)</f>
        <v/>
      </c>
      <c r="H2011" s="41">
        <f>IFERROR(XLOOKUP(C2011,'DATA Wharton'!$A$2:$A$785,'DATA Wharton'!$C$2:$C$785),"")</f>
        <v/>
      </c>
      <c r="I2011">
        <f>IF(OR(G2011="",H2011=""),"",G2011)</f>
        <v/>
      </c>
      <c r="J2011">
        <f>IF(OR(I2011="",H2011=""),"",I2011*H2011)</f>
        <v/>
      </c>
      <c r="K2011">
        <f>IF(G2011="","Missing OEWS wage",IF(H2011="","Missing Wharton SOC","Matched"))</f>
        <v/>
      </c>
    </row>
    <row r="2012">
      <c r="A2012" t="inlineStr">
        <is>
          <t>42</t>
        </is>
      </c>
      <c r="B2012" t="inlineStr">
        <is>
          <t>Wholesale Trade</t>
        </is>
      </c>
      <c r="C2012" t="inlineStr">
        <is>
          <t>51-9011</t>
        </is>
      </c>
      <c r="D2012" t="inlineStr">
        <is>
          <t>Chemical Equipment Operators and Tenders</t>
        </is>
      </c>
      <c r="E2012" t="n">
        <v>1750</v>
      </c>
      <c r="F2012" t="n">
        <v>58850</v>
      </c>
      <c r="G2012">
        <f>IF(OR(E2012="",F2012=""),"",E2012*F2012)</f>
        <v/>
      </c>
      <c r="H2012" s="41">
        <f>IFERROR(XLOOKUP(C2012,'DATA Wharton'!$A$2:$A$785,'DATA Wharton'!$C$2:$C$785),"")</f>
        <v/>
      </c>
      <c r="I2012">
        <f>IF(OR(G2012="",H2012=""),"",G2012)</f>
        <v/>
      </c>
      <c r="J2012">
        <f>IF(OR(I2012="",H2012=""),"",I2012*H2012)</f>
        <v/>
      </c>
      <c r="K2012">
        <f>IF(G2012="","Missing OEWS wage",IF(H2012="","Missing Wharton SOC","Matched"))</f>
        <v/>
      </c>
    </row>
    <row r="2013">
      <c r="A2013" t="inlineStr">
        <is>
          <t>42</t>
        </is>
      </c>
      <c r="B2013" t="inlineStr">
        <is>
          <t>Wholesale Trade</t>
        </is>
      </c>
      <c r="C2013" t="inlineStr">
        <is>
          <t>51-9012</t>
        </is>
      </c>
      <c r="D2013" t="inlineStr">
        <is>
          <t>Separating, Filtering, Clarifying, Precipitating, and Still Machine Setters, Operators, and Tenders</t>
        </is>
      </c>
      <c r="E2013" t="n">
        <v>1630</v>
      </c>
      <c r="F2013" t="n">
        <v>51320</v>
      </c>
      <c r="G2013">
        <f>IF(OR(E2013="",F2013=""),"",E2013*F2013)</f>
        <v/>
      </c>
      <c r="H2013" s="41">
        <f>IFERROR(XLOOKUP(C2013,'DATA Wharton'!$A$2:$A$785,'DATA Wharton'!$C$2:$C$785),"")</f>
        <v/>
      </c>
      <c r="I2013">
        <f>IF(OR(G2013="",H2013=""),"",G2013)</f>
        <v/>
      </c>
      <c r="J2013">
        <f>IF(OR(I2013="",H2013=""),"",I2013*H2013)</f>
        <v/>
      </c>
      <c r="K2013">
        <f>IF(G2013="","Missing OEWS wage",IF(H2013="","Missing Wharton SOC","Matched"))</f>
        <v/>
      </c>
    </row>
    <row r="2014">
      <c r="A2014" t="inlineStr">
        <is>
          <t>42</t>
        </is>
      </c>
      <c r="B2014" t="inlineStr">
        <is>
          <t>Wholesale Trade</t>
        </is>
      </c>
      <c r="C2014" t="inlineStr">
        <is>
          <t>51-9021</t>
        </is>
      </c>
      <c r="D2014" t="inlineStr">
        <is>
          <t>Crushing, Grinding, and Polishing Machine Setters, Operators, and Tenders</t>
        </is>
      </c>
      <c r="E2014" t="n">
        <v>2220</v>
      </c>
      <c r="F2014" t="n">
        <v>44270</v>
      </c>
      <c r="G2014">
        <f>IF(OR(E2014="",F2014=""),"",E2014*F2014)</f>
        <v/>
      </c>
      <c r="H2014" s="41">
        <f>IFERROR(XLOOKUP(C2014,'DATA Wharton'!$A$2:$A$785,'DATA Wharton'!$C$2:$C$785),"")</f>
        <v/>
      </c>
      <c r="I2014">
        <f>IF(OR(G2014="",H2014=""),"",G2014)</f>
        <v/>
      </c>
      <c r="J2014">
        <f>IF(OR(I2014="",H2014=""),"",I2014*H2014)</f>
        <v/>
      </c>
      <c r="K2014">
        <f>IF(G2014="","Missing OEWS wage",IF(H2014="","Missing Wharton SOC","Matched"))</f>
        <v/>
      </c>
    </row>
    <row r="2015">
      <c r="A2015" t="inlineStr">
        <is>
          <t>42</t>
        </is>
      </c>
      <c r="B2015" t="inlineStr">
        <is>
          <t>Wholesale Trade</t>
        </is>
      </c>
      <c r="C2015" t="inlineStr">
        <is>
          <t>51-9022</t>
        </is>
      </c>
      <c r="D2015" t="inlineStr">
        <is>
          <t>Grinding and Polishing Workers, Hand</t>
        </is>
      </c>
      <c r="F2015" t="n">
        <v>45640</v>
      </c>
      <c r="G2015">
        <f>IF(OR(E2015="",F2015=""),"",E2015*F2015)</f>
        <v/>
      </c>
      <c r="H2015" s="41">
        <f>IFERROR(XLOOKUP(C2015,'DATA Wharton'!$A$2:$A$785,'DATA Wharton'!$C$2:$C$785),"")</f>
        <v/>
      </c>
      <c r="I2015">
        <f>IF(OR(G2015="",H2015=""),"",G2015)</f>
        <v/>
      </c>
      <c r="J2015">
        <f>IF(OR(I2015="",H2015=""),"",I2015*H2015)</f>
        <v/>
      </c>
      <c r="K2015">
        <f>IF(G2015="","Missing OEWS wage",IF(H2015="","Missing Wharton SOC","Matched"))</f>
        <v/>
      </c>
    </row>
    <row r="2016">
      <c r="A2016" t="inlineStr">
        <is>
          <t>42</t>
        </is>
      </c>
      <c r="B2016" t="inlineStr">
        <is>
          <t>Wholesale Trade</t>
        </is>
      </c>
      <c r="C2016" t="inlineStr">
        <is>
          <t>51-9023</t>
        </is>
      </c>
      <c r="D2016" t="inlineStr">
        <is>
          <t>Mixing and Blending Machine Setters, Operators, and Tenders</t>
        </is>
      </c>
      <c r="E2016" t="n">
        <v>8690</v>
      </c>
      <c r="F2016" t="n">
        <v>49810</v>
      </c>
      <c r="G2016">
        <f>IF(OR(E2016="",F2016=""),"",E2016*F2016)</f>
        <v/>
      </c>
      <c r="H2016" s="41">
        <f>IFERROR(XLOOKUP(C2016,'DATA Wharton'!$A$2:$A$785,'DATA Wharton'!$C$2:$C$785),"")</f>
        <v/>
      </c>
      <c r="I2016">
        <f>IF(OR(G2016="",H2016=""),"",G2016)</f>
        <v/>
      </c>
      <c r="J2016">
        <f>IF(OR(I2016="",H2016=""),"",I2016*H2016)</f>
        <v/>
      </c>
      <c r="K2016">
        <f>IF(G2016="","Missing OEWS wage",IF(H2016="","Missing Wharton SOC","Matched"))</f>
        <v/>
      </c>
    </row>
    <row r="2017">
      <c r="A2017" t="inlineStr">
        <is>
          <t>42</t>
        </is>
      </c>
      <c r="B2017" t="inlineStr">
        <is>
          <t>Wholesale Trade</t>
        </is>
      </c>
      <c r="C2017" t="inlineStr">
        <is>
          <t>51-9031</t>
        </is>
      </c>
      <c r="D2017" t="inlineStr">
        <is>
          <t>Cutters and Trimmers, Hand</t>
        </is>
      </c>
      <c r="E2017" t="n">
        <v>450</v>
      </c>
      <c r="F2017" t="n">
        <v>38700</v>
      </c>
      <c r="G2017">
        <f>IF(OR(E2017="",F2017=""),"",E2017*F2017)</f>
        <v/>
      </c>
      <c r="H2017" s="41">
        <f>IFERROR(XLOOKUP(C2017,'DATA Wharton'!$A$2:$A$785,'DATA Wharton'!$C$2:$C$785),"")</f>
        <v/>
      </c>
      <c r="I2017">
        <f>IF(OR(G2017="",H2017=""),"",G2017)</f>
        <v/>
      </c>
      <c r="J2017">
        <f>IF(OR(I2017="",H2017=""),"",I2017*H2017)</f>
        <v/>
      </c>
      <c r="K2017">
        <f>IF(G2017="","Missing OEWS wage",IF(H2017="","Missing Wharton SOC","Matched"))</f>
        <v/>
      </c>
    </row>
    <row r="2018">
      <c r="A2018" t="inlineStr">
        <is>
          <t>42</t>
        </is>
      </c>
      <c r="B2018" t="inlineStr">
        <is>
          <t>Wholesale Trade</t>
        </is>
      </c>
      <c r="C2018" t="inlineStr">
        <is>
          <t>51-9032</t>
        </is>
      </c>
      <c r="D2018" t="inlineStr">
        <is>
          <t>Cutting and Slicing Machine Setters, Operators, and Tenders</t>
        </is>
      </c>
      <c r="E2018" t="n">
        <v>3250</v>
      </c>
      <c r="F2018" t="n">
        <v>47170</v>
      </c>
      <c r="G2018">
        <f>IF(OR(E2018="",F2018=""),"",E2018*F2018)</f>
        <v/>
      </c>
      <c r="H2018" s="41">
        <f>IFERROR(XLOOKUP(C2018,'DATA Wharton'!$A$2:$A$785,'DATA Wharton'!$C$2:$C$785),"")</f>
        <v/>
      </c>
      <c r="I2018">
        <f>IF(OR(G2018="",H2018=""),"",G2018)</f>
        <v/>
      </c>
      <c r="J2018">
        <f>IF(OR(I2018="",H2018=""),"",I2018*H2018)</f>
        <v/>
      </c>
      <c r="K2018">
        <f>IF(G2018="","Missing OEWS wage",IF(H2018="","Missing Wharton SOC","Matched"))</f>
        <v/>
      </c>
    </row>
    <row r="2019">
      <c r="A2019" t="inlineStr">
        <is>
          <t>42</t>
        </is>
      </c>
      <c r="B2019" t="inlineStr">
        <is>
          <t>Wholesale Trade</t>
        </is>
      </c>
      <c r="C2019" t="inlineStr">
        <is>
          <t>51-9041</t>
        </is>
      </c>
      <c r="D2019" t="inlineStr">
        <is>
          <t>Extruding, Forming, Pressing, and Compacting Machine Setters, Operators, and Tenders</t>
        </is>
      </c>
      <c r="E2019" t="n">
        <v>1350</v>
      </c>
      <c r="F2019" t="n">
        <v>44090</v>
      </c>
      <c r="G2019">
        <f>IF(OR(E2019="",F2019=""),"",E2019*F2019)</f>
        <v/>
      </c>
      <c r="H2019" s="41">
        <f>IFERROR(XLOOKUP(C2019,'DATA Wharton'!$A$2:$A$785,'DATA Wharton'!$C$2:$C$785),"")</f>
        <v/>
      </c>
      <c r="I2019">
        <f>IF(OR(G2019="",H2019=""),"",G2019)</f>
        <v/>
      </c>
      <c r="J2019">
        <f>IF(OR(I2019="",H2019=""),"",I2019*H2019)</f>
        <v/>
      </c>
      <c r="K2019">
        <f>IF(G2019="","Missing OEWS wage",IF(H2019="","Missing Wharton SOC","Matched"))</f>
        <v/>
      </c>
    </row>
    <row r="2020">
      <c r="A2020" t="inlineStr">
        <is>
          <t>42</t>
        </is>
      </c>
      <c r="B2020" t="inlineStr">
        <is>
          <t>Wholesale Trade</t>
        </is>
      </c>
      <c r="C2020" t="inlineStr">
        <is>
          <t>51-9051</t>
        </is>
      </c>
      <c r="D2020" t="inlineStr">
        <is>
          <t>Furnace, Kiln, Oven, Drier, and Kettle Operators and Tenders</t>
        </is>
      </c>
      <c r="E2020" t="n">
        <v>350</v>
      </c>
      <c r="F2020" t="n">
        <v>48300</v>
      </c>
      <c r="G2020">
        <f>IF(OR(E2020="",F2020=""),"",E2020*F2020)</f>
        <v/>
      </c>
      <c r="H2020" s="41">
        <f>IFERROR(XLOOKUP(C2020,'DATA Wharton'!$A$2:$A$785,'DATA Wharton'!$C$2:$C$785),"")</f>
        <v/>
      </c>
      <c r="I2020">
        <f>IF(OR(G2020="",H2020=""),"",G2020)</f>
        <v/>
      </c>
      <c r="J2020">
        <f>IF(OR(I2020="",H2020=""),"",I2020*H2020)</f>
        <v/>
      </c>
      <c r="K2020">
        <f>IF(G2020="","Missing OEWS wage",IF(H2020="","Missing Wharton SOC","Matched"))</f>
        <v/>
      </c>
    </row>
    <row r="2021">
      <c r="A2021" t="inlineStr">
        <is>
          <t>42</t>
        </is>
      </c>
      <c r="B2021" t="inlineStr">
        <is>
          <t>Wholesale Trade</t>
        </is>
      </c>
      <c r="C2021" t="inlineStr">
        <is>
          <t>51-9061</t>
        </is>
      </c>
      <c r="D2021" t="inlineStr">
        <is>
          <t>Inspectors, Testers, Sorters, Samplers, and Weighers</t>
        </is>
      </c>
      <c r="E2021" t="n">
        <v>35470</v>
      </c>
      <c r="F2021" t="n">
        <v>50720</v>
      </c>
      <c r="G2021">
        <f>IF(OR(E2021="",F2021=""),"",E2021*F2021)</f>
        <v/>
      </c>
      <c r="H2021" s="41">
        <f>IFERROR(XLOOKUP(C2021,'DATA Wharton'!$A$2:$A$785,'DATA Wharton'!$C$2:$C$785),"")</f>
        <v/>
      </c>
      <c r="I2021">
        <f>IF(OR(G2021="",H2021=""),"",G2021)</f>
        <v/>
      </c>
      <c r="J2021">
        <f>IF(OR(I2021="",H2021=""),"",I2021*H2021)</f>
        <v/>
      </c>
      <c r="K2021">
        <f>IF(G2021="","Missing OEWS wage",IF(H2021="","Missing Wharton SOC","Matched"))</f>
        <v/>
      </c>
    </row>
    <row r="2022">
      <c r="A2022" t="inlineStr">
        <is>
          <t>42</t>
        </is>
      </c>
      <c r="B2022" t="inlineStr">
        <is>
          <t>Wholesale Trade</t>
        </is>
      </c>
      <c r="C2022" t="inlineStr">
        <is>
          <t>51-9071</t>
        </is>
      </c>
      <c r="D2022" t="inlineStr">
        <is>
          <t>Jewelers and Precious Stone and Metal Workers</t>
        </is>
      </c>
      <c r="E2022" t="n">
        <v>2120</v>
      </c>
      <c r="F2022" t="n">
        <v>65280</v>
      </c>
      <c r="G2022">
        <f>IF(OR(E2022="",F2022=""),"",E2022*F2022)</f>
        <v/>
      </c>
      <c r="H2022" s="41">
        <f>IFERROR(XLOOKUP(C2022,'DATA Wharton'!$A$2:$A$785,'DATA Wharton'!$C$2:$C$785),"")</f>
        <v/>
      </c>
      <c r="I2022">
        <f>IF(OR(G2022="",H2022=""),"",G2022)</f>
        <v/>
      </c>
      <c r="J2022">
        <f>IF(OR(I2022="",H2022=""),"",I2022*H2022)</f>
        <v/>
      </c>
      <c r="K2022">
        <f>IF(G2022="","Missing OEWS wage",IF(H2022="","Missing Wharton SOC","Matched"))</f>
        <v/>
      </c>
    </row>
    <row r="2023">
      <c r="A2023" t="inlineStr">
        <is>
          <t>42</t>
        </is>
      </c>
      <c r="B2023" t="inlineStr">
        <is>
          <t>Wholesale Trade</t>
        </is>
      </c>
      <c r="C2023" t="inlineStr">
        <is>
          <t>51-9082</t>
        </is>
      </c>
      <c r="D2023" t="inlineStr">
        <is>
          <t>Medical Appliance Technicians</t>
        </is>
      </c>
      <c r="E2023" t="n">
        <v>1390</v>
      </c>
      <c r="F2023" t="n">
        <v>58140</v>
      </c>
      <c r="G2023">
        <f>IF(OR(E2023="",F2023=""),"",E2023*F2023)</f>
        <v/>
      </c>
      <c r="H2023" s="41">
        <f>IFERROR(XLOOKUP(C2023,'DATA Wharton'!$A$2:$A$785,'DATA Wharton'!$C$2:$C$785),"")</f>
        <v/>
      </c>
      <c r="I2023">
        <f>IF(OR(G2023="",H2023=""),"",G2023)</f>
        <v/>
      </c>
      <c r="J2023">
        <f>IF(OR(I2023="",H2023=""),"",I2023*H2023)</f>
        <v/>
      </c>
      <c r="K2023">
        <f>IF(G2023="","Missing OEWS wage",IF(H2023="","Missing Wharton SOC","Matched"))</f>
        <v/>
      </c>
    </row>
    <row r="2024">
      <c r="A2024" t="inlineStr">
        <is>
          <t>42</t>
        </is>
      </c>
      <c r="B2024" t="inlineStr">
        <is>
          <t>Wholesale Trade</t>
        </is>
      </c>
      <c r="C2024" t="inlineStr">
        <is>
          <t>51-9083</t>
        </is>
      </c>
      <c r="D2024" t="inlineStr">
        <is>
          <t>Ophthalmic Laboratory Technicians</t>
        </is>
      </c>
      <c r="E2024" t="n">
        <v>1490</v>
      </c>
      <c r="F2024" t="n">
        <v>42160</v>
      </c>
      <c r="G2024">
        <f>IF(OR(E2024="",F2024=""),"",E2024*F2024)</f>
        <v/>
      </c>
      <c r="H2024" s="41">
        <f>IFERROR(XLOOKUP(C2024,'DATA Wharton'!$A$2:$A$785,'DATA Wharton'!$C$2:$C$785),"")</f>
        <v/>
      </c>
      <c r="I2024">
        <f>IF(OR(G2024="",H2024=""),"",G2024)</f>
        <v/>
      </c>
      <c r="J2024">
        <f>IF(OR(I2024="",H2024=""),"",I2024*H2024)</f>
        <v/>
      </c>
      <c r="K2024">
        <f>IF(G2024="","Missing OEWS wage",IF(H2024="","Missing Wharton SOC","Matched"))</f>
        <v/>
      </c>
    </row>
    <row r="2025">
      <c r="A2025" t="inlineStr">
        <is>
          <t>42</t>
        </is>
      </c>
      <c r="B2025" t="inlineStr">
        <is>
          <t>Wholesale Trade</t>
        </is>
      </c>
      <c r="C2025" t="inlineStr">
        <is>
          <t>51-9111</t>
        </is>
      </c>
      <c r="D2025" t="inlineStr">
        <is>
          <t>Packaging and Filling Machine Operators and Tenders</t>
        </is>
      </c>
      <c r="E2025" t="n">
        <v>23690</v>
      </c>
      <c r="F2025" t="n">
        <v>43800</v>
      </c>
      <c r="G2025">
        <f>IF(OR(E2025="",F2025=""),"",E2025*F2025)</f>
        <v/>
      </c>
      <c r="H2025" s="41">
        <f>IFERROR(XLOOKUP(C2025,'DATA Wharton'!$A$2:$A$785,'DATA Wharton'!$C$2:$C$785),"")</f>
        <v/>
      </c>
      <c r="I2025">
        <f>IF(OR(G2025="",H2025=""),"",G2025)</f>
        <v/>
      </c>
      <c r="J2025">
        <f>IF(OR(I2025="",H2025=""),"",I2025*H2025)</f>
        <v/>
      </c>
      <c r="K2025">
        <f>IF(G2025="","Missing OEWS wage",IF(H2025="","Missing Wharton SOC","Matched"))</f>
        <v/>
      </c>
    </row>
    <row r="2026">
      <c r="A2026" t="inlineStr">
        <is>
          <t>42</t>
        </is>
      </c>
      <c r="B2026" t="inlineStr">
        <is>
          <t>Wholesale Trade</t>
        </is>
      </c>
      <c r="C2026" t="inlineStr">
        <is>
          <t>51-9123</t>
        </is>
      </c>
      <c r="D2026" t="inlineStr">
        <is>
          <t>Painting, Coating, and Decorating Workers</t>
        </is>
      </c>
      <c r="F2026" t="n">
        <v>41780</v>
      </c>
      <c r="G2026">
        <f>IF(OR(E2026="",F2026=""),"",E2026*F2026)</f>
        <v/>
      </c>
      <c r="H2026" s="41">
        <f>IFERROR(XLOOKUP(C2026,'DATA Wharton'!$A$2:$A$785,'DATA Wharton'!$C$2:$C$785),"")</f>
        <v/>
      </c>
      <c r="I2026">
        <f>IF(OR(G2026="",H2026=""),"",G2026)</f>
        <v/>
      </c>
      <c r="J2026">
        <f>IF(OR(I2026="",H2026=""),"",I2026*H2026)</f>
        <v/>
      </c>
      <c r="K2026">
        <f>IF(G2026="","Missing OEWS wage",IF(H2026="","Missing Wharton SOC","Matched"))</f>
        <v/>
      </c>
    </row>
    <row r="2027">
      <c r="A2027" t="inlineStr">
        <is>
          <t>42</t>
        </is>
      </c>
      <c r="B2027" t="inlineStr">
        <is>
          <t>Wholesale Trade</t>
        </is>
      </c>
      <c r="C2027" t="inlineStr">
        <is>
          <t>51-9124</t>
        </is>
      </c>
      <c r="D2027" t="inlineStr">
        <is>
          <t>Coating, Painting, and Spraying Machine Setters, Operators, and Tenders</t>
        </is>
      </c>
      <c r="E2027" t="n">
        <v>3960</v>
      </c>
      <c r="F2027" t="n">
        <v>47240</v>
      </c>
      <c r="G2027">
        <f>IF(OR(E2027="",F2027=""),"",E2027*F2027)</f>
        <v/>
      </c>
      <c r="H2027" s="41">
        <f>IFERROR(XLOOKUP(C2027,'DATA Wharton'!$A$2:$A$785,'DATA Wharton'!$C$2:$C$785),"")</f>
        <v/>
      </c>
      <c r="I2027">
        <f>IF(OR(G2027="",H2027=""),"",G2027)</f>
        <v/>
      </c>
      <c r="J2027">
        <f>IF(OR(I2027="",H2027=""),"",I2027*H2027)</f>
        <v/>
      </c>
      <c r="K2027">
        <f>IF(G2027="","Missing OEWS wage",IF(H2027="","Missing Wharton SOC","Matched"))</f>
        <v/>
      </c>
    </row>
    <row r="2028">
      <c r="A2028" t="inlineStr">
        <is>
          <t>42</t>
        </is>
      </c>
      <c r="B2028" t="inlineStr">
        <is>
          <t>Wholesale Trade</t>
        </is>
      </c>
      <c r="C2028" t="inlineStr">
        <is>
          <t>51-9141</t>
        </is>
      </c>
      <c r="D2028" t="inlineStr">
        <is>
          <t>Semiconductor Processing Technicians</t>
        </is>
      </c>
      <c r="F2028" t="n">
        <v>57110</v>
      </c>
      <c r="G2028">
        <f>IF(OR(E2028="",F2028=""),"",E2028*F2028)</f>
        <v/>
      </c>
      <c r="H2028" s="41">
        <f>IFERROR(XLOOKUP(C2028,'DATA Wharton'!$A$2:$A$785,'DATA Wharton'!$C$2:$C$785),"")</f>
        <v/>
      </c>
      <c r="I2028">
        <f>IF(OR(G2028="",H2028=""),"",G2028)</f>
        <v/>
      </c>
      <c r="J2028">
        <f>IF(OR(I2028="",H2028=""),"",I2028*H2028)</f>
        <v/>
      </c>
      <c r="K2028">
        <f>IF(G2028="","Missing OEWS wage",IF(H2028="","Missing Wharton SOC","Matched"))</f>
        <v/>
      </c>
    </row>
    <row r="2029">
      <c r="A2029" t="inlineStr">
        <is>
          <t>42</t>
        </is>
      </c>
      <c r="B2029" t="inlineStr">
        <is>
          <t>Wholesale Trade</t>
        </is>
      </c>
      <c r="C2029" t="inlineStr">
        <is>
          <t>51-9151</t>
        </is>
      </c>
      <c r="D2029" t="inlineStr">
        <is>
          <t>Photographic Process Workers and Processing Machine Operators</t>
        </is>
      </c>
      <c r="E2029" t="n">
        <v>100</v>
      </c>
      <c r="F2029" t="n">
        <v>49330</v>
      </c>
      <c r="G2029">
        <f>IF(OR(E2029="",F2029=""),"",E2029*F2029)</f>
        <v/>
      </c>
      <c r="H2029" s="41">
        <f>IFERROR(XLOOKUP(C2029,'DATA Wharton'!$A$2:$A$785,'DATA Wharton'!$C$2:$C$785),"")</f>
        <v/>
      </c>
      <c r="I2029">
        <f>IF(OR(G2029="",H2029=""),"",G2029)</f>
        <v/>
      </c>
      <c r="J2029">
        <f>IF(OR(I2029="",H2029=""),"",I2029*H2029)</f>
        <v/>
      </c>
      <c r="K2029">
        <f>IF(G2029="","Missing OEWS wage",IF(H2029="","Missing Wharton SOC","Matched"))</f>
        <v/>
      </c>
    </row>
    <row r="2030">
      <c r="A2030" t="inlineStr">
        <is>
          <t>42</t>
        </is>
      </c>
      <c r="B2030" t="inlineStr">
        <is>
          <t>Wholesale Trade</t>
        </is>
      </c>
      <c r="C2030" t="inlineStr">
        <is>
          <t>51-9161</t>
        </is>
      </c>
      <c r="D2030" t="inlineStr">
        <is>
          <t>Computer Numerically Controlled Tool Operators</t>
        </is>
      </c>
      <c r="E2030" t="n">
        <v>5670</v>
      </c>
      <c r="F2030" t="n">
        <v>52760</v>
      </c>
      <c r="G2030">
        <f>IF(OR(E2030="",F2030=""),"",E2030*F2030)</f>
        <v/>
      </c>
      <c r="H2030" s="41">
        <f>IFERROR(XLOOKUP(C2030,'DATA Wharton'!$A$2:$A$785,'DATA Wharton'!$C$2:$C$785),"")</f>
        <v/>
      </c>
      <c r="I2030">
        <f>IF(OR(G2030="",H2030=""),"",G2030)</f>
        <v/>
      </c>
      <c r="J2030">
        <f>IF(OR(I2030="",H2030=""),"",I2030*H2030)</f>
        <v/>
      </c>
      <c r="K2030">
        <f>IF(G2030="","Missing OEWS wage",IF(H2030="","Missing Wharton SOC","Matched"))</f>
        <v/>
      </c>
    </row>
    <row r="2031">
      <c r="A2031" t="inlineStr">
        <is>
          <t>42</t>
        </is>
      </c>
      <c r="B2031" t="inlineStr">
        <is>
          <t>Wholesale Trade</t>
        </is>
      </c>
      <c r="C2031" t="inlineStr">
        <is>
          <t>51-9162</t>
        </is>
      </c>
      <c r="D2031" t="inlineStr">
        <is>
          <t>Computer Numerically Controlled Tool Programmers</t>
        </is>
      </c>
      <c r="E2031" t="n">
        <v>1460</v>
      </c>
      <c r="F2031" t="n">
        <v>65240</v>
      </c>
      <c r="G2031">
        <f>IF(OR(E2031="",F2031=""),"",E2031*F2031)</f>
        <v/>
      </c>
      <c r="H2031" s="41">
        <f>IFERROR(XLOOKUP(C2031,'DATA Wharton'!$A$2:$A$785,'DATA Wharton'!$C$2:$C$785),"")</f>
        <v/>
      </c>
      <c r="I2031">
        <f>IF(OR(G2031="",H2031=""),"",G2031)</f>
        <v/>
      </c>
      <c r="J2031">
        <f>IF(OR(I2031="",H2031=""),"",I2031*H2031)</f>
        <v/>
      </c>
      <c r="K2031">
        <f>IF(G2031="","Missing OEWS wage",IF(H2031="","Missing Wharton SOC","Matched"))</f>
        <v/>
      </c>
    </row>
    <row r="2032">
      <c r="A2032" t="inlineStr">
        <is>
          <t>42</t>
        </is>
      </c>
      <c r="B2032" t="inlineStr">
        <is>
          <t>Wholesale Trade</t>
        </is>
      </c>
      <c r="C2032" t="inlineStr">
        <is>
          <t>51-9191</t>
        </is>
      </c>
      <c r="D2032" t="inlineStr">
        <is>
          <t>Adhesive Bonding Machine Operators and Tenders</t>
        </is>
      </c>
      <c r="E2032" t="n">
        <v>150</v>
      </c>
      <c r="F2032" t="n">
        <v>43750</v>
      </c>
      <c r="G2032">
        <f>IF(OR(E2032="",F2032=""),"",E2032*F2032)</f>
        <v/>
      </c>
      <c r="H2032" s="41">
        <f>IFERROR(XLOOKUP(C2032,'DATA Wharton'!$A$2:$A$785,'DATA Wharton'!$C$2:$C$785),"")</f>
        <v/>
      </c>
      <c r="I2032">
        <f>IF(OR(G2032="",H2032=""),"",G2032)</f>
        <v/>
      </c>
      <c r="J2032">
        <f>IF(OR(I2032="",H2032=""),"",I2032*H2032)</f>
        <v/>
      </c>
      <c r="K2032">
        <f>IF(G2032="","Missing OEWS wage",IF(H2032="","Missing Wharton SOC","Matched"))</f>
        <v/>
      </c>
    </row>
    <row r="2033">
      <c r="A2033" t="inlineStr">
        <is>
          <t>42</t>
        </is>
      </c>
      <c r="B2033" t="inlineStr">
        <is>
          <t>Wholesale Trade</t>
        </is>
      </c>
      <c r="C2033" t="inlineStr">
        <is>
          <t>51-9192</t>
        </is>
      </c>
      <c r="D2033" t="inlineStr">
        <is>
          <t>Cleaning, Washing, and Metal Pickling Equipment Operators and Tenders</t>
        </is>
      </c>
      <c r="E2033" t="n">
        <v>550</v>
      </c>
      <c r="F2033" t="n">
        <v>42600</v>
      </c>
      <c r="G2033">
        <f>IF(OR(E2033="",F2033=""),"",E2033*F2033)</f>
        <v/>
      </c>
      <c r="H2033" s="41">
        <f>IFERROR(XLOOKUP(C2033,'DATA Wharton'!$A$2:$A$785,'DATA Wharton'!$C$2:$C$785),"")</f>
        <v/>
      </c>
      <c r="I2033">
        <f>IF(OR(G2033="",H2033=""),"",G2033)</f>
        <v/>
      </c>
      <c r="J2033">
        <f>IF(OR(I2033="",H2033=""),"",I2033*H2033)</f>
        <v/>
      </c>
      <c r="K2033">
        <f>IF(G2033="","Missing OEWS wage",IF(H2033="","Missing Wharton SOC","Matched"))</f>
        <v/>
      </c>
    </row>
    <row r="2034">
      <c r="A2034" t="inlineStr">
        <is>
          <t>42</t>
        </is>
      </c>
      <c r="B2034" t="inlineStr">
        <is>
          <t>Wholesale Trade</t>
        </is>
      </c>
      <c r="C2034" t="inlineStr">
        <is>
          <t>51-9193</t>
        </is>
      </c>
      <c r="D2034" t="inlineStr">
        <is>
          <t>Cooling and Freezing Equipment Operators and Tenders</t>
        </is>
      </c>
      <c r="E2034" t="n">
        <v>220</v>
      </c>
      <c r="F2034" t="n">
        <v>43050</v>
      </c>
      <c r="G2034">
        <f>IF(OR(E2034="",F2034=""),"",E2034*F2034)</f>
        <v/>
      </c>
      <c r="H2034" s="41">
        <f>IFERROR(XLOOKUP(C2034,'DATA Wharton'!$A$2:$A$785,'DATA Wharton'!$C$2:$C$785),"")</f>
        <v/>
      </c>
      <c r="I2034">
        <f>IF(OR(G2034="",H2034=""),"",G2034)</f>
        <v/>
      </c>
      <c r="J2034">
        <f>IF(OR(I2034="",H2034=""),"",I2034*H2034)</f>
        <v/>
      </c>
      <c r="K2034">
        <f>IF(G2034="","Missing OEWS wage",IF(H2034="","Missing Wharton SOC","Matched"))</f>
        <v/>
      </c>
    </row>
    <row r="2035">
      <c r="A2035" t="inlineStr">
        <is>
          <t>42</t>
        </is>
      </c>
      <c r="B2035" t="inlineStr">
        <is>
          <t>Wholesale Trade</t>
        </is>
      </c>
      <c r="C2035" t="inlineStr">
        <is>
          <t>51-9194</t>
        </is>
      </c>
      <c r="D2035" t="inlineStr">
        <is>
          <t>Etchers and Engravers</t>
        </is>
      </c>
      <c r="E2035" t="n">
        <v>540</v>
      </c>
      <c r="F2035" t="n">
        <v>54010</v>
      </c>
      <c r="G2035">
        <f>IF(OR(E2035="",F2035=""),"",E2035*F2035)</f>
        <v/>
      </c>
      <c r="H2035" s="41">
        <f>IFERROR(XLOOKUP(C2035,'DATA Wharton'!$A$2:$A$785,'DATA Wharton'!$C$2:$C$785),"")</f>
        <v/>
      </c>
      <c r="I2035">
        <f>IF(OR(G2035="",H2035=""),"",G2035)</f>
        <v/>
      </c>
      <c r="J2035">
        <f>IF(OR(I2035="",H2035=""),"",I2035*H2035)</f>
        <v/>
      </c>
      <c r="K2035">
        <f>IF(G2035="","Missing OEWS wage",IF(H2035="","Missing Wharton SOC","Matched"))</f>
        <v/>
      </c>
    </row>
    <row r="2036">
      <c r="A2036" t="inlineStr">
        <is>
          <t>42</t>
        </is>
      </c>
      <c r="B2036" t="inlineStr">
        <is>
          <t>Wholesale Trade</t>
        </is>
      </c>
      <c r="C2036" t="inlineStr">
        <is>
          <t>51-9195</t>
        </is>
      </c>
      <c r="D2036" t="inlineStr">
        <is>
          <t>Molders, Shapers, and Casters, Except Metal and Plastic</t>
        </is>
      </c>
      <c r="E2036" t="n">
        <v>390</v>
      </c>
      <c r="F2036" t="n">
        <v>52410</v>
      </c>
      <c r="G2036">
        <f>IF(OR(E2036="",F2036=""),"",E2036*F2036)</f>
        <v/>
      </c>
      <c r="H2036" s="41">
        <f>IFERROR(XLOOKUP(C2036,'DATA Wharton'!$A$2:$A$785,'DATA Wharton'!$C$2:$C$785),"")</f>
        <v/>
      </c>
      <c r="I2036">
        <f>IF(OR(G2036="",H2036=""),"",G2036)</f>
        <v/>
      </c>
      <c r="J2036">
        <f>IF(OR(I2036="",H2036=""),"",I2036*H2036)</f>
        <v/>
      </c>
      <c r="K2036">
        <f>IF(G2036="","Missing OEWS wage",IF(H2036="","Missing Wharton SOC","Matched"))</f>
        <v/>
      </c>
    </row>
    <row r="2037">
      <c r="A2037" t="inlineStr">
        <is>
          <t>42</t>
        </is>
      </c>
      <c r="B2037" t="inlineStr">
        <is>
          <t>Wholesale Trade</t>
        </is>
      </c>
      <c r="C2037" t="inlineStr">
        <is>
          <t>51-9196</t>
        </is>
      </c>
      <c r="D2037" t="inlineStr">
        <is>
          <t>Paper Goods Machine Setters, Operators, and Tenders</t>
        </is>
      </c>
      <c r="E2037" t="n">
        <v>2660</v>
      </c>
      <c r="F2037" t="n">
        <v>43070</v>
      </c>
      <c r="G2037">
        <f>IF(OR(E2037="",F2037=""),"",E2037*F2037)</f>
        <v/>
      </c>
      <c r="H2037" s="41">
        <f>IFERROR(XLOOKUP(C2037,'DATA Wharton'!$A$2:$A$785,'DATA Wharton'!$C$2:$C$785),"")</f>
        <v/>
      </c>
      <c r="I2037">
        <f>IF(OR(G2037="",H2037=""),"",G2037)</f>
        <v/>
      </c>
      <c r="J2037">
        <f>IF(OR(I2037="",H2037=""),"",I2037*H2037)</f>
        <v/>
      </c>
      <c r="K2037">
        <f>IF(G2037="","Missing OEWS wage",IF(H2037="","Missing Wharton SOC","Matched"))</f>
        <v/>
      </c>
    </row>
    <row r="2038">
      <c r="A2038" t="inlineStr">
        <is>
          <t>42</t>
        </is>
      </c>
      <c r="B2038" t="inlineStr">
        <is>
          <t>Wholesale Trade</t>
        </is>
      </c>
      <c r="C2038" t="inlineStr">
        <is>
          <t>51-9197</t>
        </is>
      </c>
      <c r="D2038" t="inlineStr">
        <is>
          <t>Tire Builders</t>
        </is>
      </c>
      <c r="E2038" t="n">
        <v>120</v>
      </c>
      <c r="F2038" t="n">
        <v>42340</v>
      </c>
      <c r="G2038">
        <f>IF(OR(E2038="",F2038=""),"",E2038*F2038)</f>
        <v/>
      </c>
      <c r="H2038" s="41">
        <f>IFERROR(XLOOKUP(C2038,'DATA Wharton'!$A$2:$A$785,'DATA Wharton'!$C$2:$C$785),"")</f>
        <v/>
      </c>
      <c r="I2038">
        <f>IF(OR(G2038="",H2038=""),"",G2038)</f>
        <v/>
      </c>
      <c r="J2038">
        <f>IF(OR(I2038="",H2038=""),"",I2038*H2038)</f>
        <v/>
      </c>
      <c r="K2038">
        <f>IF(G2038="","Missing OEWS wage",IF(H2038="","Missing Wharton SOC","Matched"))</f>
        <v/>
      </c>
    </row>
    <row r="2039">
      <c r="A2039" t="inlineStr">
        <is>
          <t>42</t>
        </is>
      </c>
      <c r="B2039" t="inlineStr">
        <is>
          <t>Wholesale Trade</t>
        </is>
      </c>
      <c r="C2039" t="inlineStr">
        <is>
          <t>51-9198</t>
        </is>
      </c>
      <c r="D2039" t="inlineStr">
        <is>
          <t>Helpers--Production Workers</t>
        </is>
      </c>
      <c r="E2039" t="n">
        <v>5060</v>
      </c>
      <c r="F2039" t="n">
        <v>40000</v>
      </c>
      <c r="G2039">
        <f>IF(OR(E2039="",F2039=""),"",E2039*F2039)</f>
        <v/>
      </c>
      <c r="H2039" s="41">
        <f>IFERROR(XLOOKUP(C2039,'DATA Wharton'!$A$2:$A$785,'DATA Wharton'!$C$2:$C$785),"")</f>
        <v/>
      </c>
      <c r="I2039">
        <f>IF(OR(G2039="",H2039=""),"",G2039)</f>
        <v/>
      </c>
      <c r="J2039">
        <f>IF(OR(I2039="",H2039=""),"",I2039*H2039)</f>
        <v/>
      </c>
      <c r="K2039">
        <f>IF(G2039="","Missing OEWS wage",IF(H2039="","Missing Wharton SOC","Matched"))</f>
        <v/>
      </c>
    </row>
    <row r="2040">
      <c r="A2040" t="inlineStr">
        <is>
          <t>42</t>
        </is>
      </c>
      <c r="B2040" t="inlineStr">
        <is>
          <t>Wholesale Trade</t>
        </is>
      </c>
      <c r="C2040" t="inlineStr">
        <is>
          <t>51-9199</t>
        </is>
      </c>
      <c r="D2040" t="inlineStr">
        <is>
          <t>Production Workers, All Other</t>
        </is>
      </c>
      <c r="E2040" t="n">
        <v>16410</v>
      </c>
      <c r="F2040" t="n">
        <v>43870</v>
      </c>
      <c r="G2040">
        <f>IF(OR(E2040="",F2040=""),"",E2040*F2040)</f>
        <v/>
      </c>
      <c r="H2040" s="41">
        <f>IFERROR(XLOOKUP(C2040,'DATA Wharton'!$A$2:$A$785,'DATA Wharton'!$C$2:$C$785),"")</f>
        <v/>
      </c>
      <c r="I2040">
        <f>IF(OR(G2040="",H2040=""),"",G2040)</f>
        <v/>
      </c>
      <c r="J2040">
        <f>IF(OR(I2040="",H2040=""),"",I2040*H2040)</f>
        <v/>
      </c>
      <c r="K2040">
        <f>IF(G2040="","Missing OEWS wage",IF(H2040="","Missing Wharton SOC","Matched"))</f>
        <v/>
      </c>
    </row>
    <row r="2041">
      <c r="A2041" t="inlineStr">
        <is>
          <t>42</t>
        </is>
      </c>
      <c r="B2041" t="inlineStr">
        <is>
          <t>Wholesale Trade</t>
        </is>
      </c>
      <c r="C2041" t="inlineStr">
        <is>
          <t>53-1047</t>
        </is>
      </c>
      <c r="D2041" t="inlineStr">
        <is>
          <t>First-Line Supervisors of Transportation and Material Moving Workers, Except Aircraft Cargo Handling Supervisors</t>
        </is>
      </c>
      <c r="E2041" t="n">
        <v>104920</v>
      </c>
      <c r="F2041" t="n">
        <v>68280</v>
      </c>
      <c r="G2041">
        <f>IF(OR(E2041="",F2041=""),"",E2041*F2041)</f>
        <v/>
      </c>
      <c r="H2041" s="41">
        <f>IFERROR(XLOOKUP(C2041,'DATA Wharton'!$A$2:$A$785,'DATA Wharton'!$C$2:$C$785),"")</f>
        <v/>
      </c>
      <c r="I2041">
        <f>IF(OR(G2041="",H2041=""),"",G2041)</f>
        <v/>
      </c>
      <c r="J2041">
        <f>IF(OR(I2041="",H2041=""),"",I2041*H2041)</f>
        <v/>
      </c>
      <c r="K2041">
        <f>IF(G2041="","Missing OEWS wage",IF(H2041="","Missing Wharton SOC","Matched"))</f>
        <v/>
      </c>
    </row>
    <row r="2042">
      <c r="A2042" t="inlineStr">
        <is>
          <t>42</t>
        </is>
      </c>
      <c r="B2042" t="inlineStr">
        <is>
          <t>Wholesale Trade</t>
        </is>
      </c>
      <c r="C2042" t="inlineStr">
        <is>
          <t>53-2011</t>
        </is>
      </c>
      <c r="D2042" t="inlineStr">
        <is>
          <t>Airline Pilots, Copilots, and Flight Engineers</t>
        </is>
      </c>
      <c r="E2042" t="n">
        <v>40</v>
      </c>
      <c r="F2042" t="n">
        <v>173580</v>
      </c>
      <c r="G2042">
        <f>IF(OR(E2042="",F2042=""),"",E2042*F2042)</f>
        <v/>
      </c>
      <c r="H2042" s="41">
        <f>IFERROR(XLOOKUP(C2042,'DATA Wharton'!$A$2:$A$785,'DATA Wharton'!$C$2:$C$785),"")</f>
        <v/>
      </c>
      <c r="I2042">
        <f>IF(OR(G2042="",H2042=""),"",G2042)</f>
        <v/>
      </c>
      <c r="J2042">
        <f>IF(OR(I2042="",H2042=""),"",I2042*H2042)</f>
        <v/>
      </c>
      <c r="K2042">
        <f>IF(G2042="","Missing OEWS wage",IF(H2042="","Missing Wharton SOC","Matched"))</f>
        <v/>
      </c>
    </row>
    <row r="2043">
      <c r="A2043" t="inlineStr">
        <is>
          <t>42</t>
        </is>
      </c>
      <c r="B2043" t="inlineStr">
        <is>
          <t>Wholesale Trade</t>
        </is>
      </c>
      <c r="C2043" t="inlineStr">
        <is>
          <t>53-2012</t>
        </is>
      </c>
      <c r="D2043" t="inlineStr">
        <is>
          <t>Commercial Pilots</t>
        </is>
      </c>
      <c r="E2043" t="n">
        <v>460</v>
      </c>
      <c r="F2043" t="n">
        <v>126750</v>
      </c>
      <c r="G2043">
        <f>IF(OR(E2043="",F2043=""),"",E2043*F2043)</f>
        <v/>
      </c>
      <c r="H2043" s="41">
        <f>IFERROR(XLOOKUP(C2043,'DATA Wharton'!$A$2:$A$785,'DATA Wharton'!$C$2:$C$785),"")</f>
        <v/>
      </c>
      <c r="I2043">
        <f>IF(OR(G2043="",H2043=""),"",G2043)</f>
        <v/>
      </c>
      <c r="J2043">
        <f>IF(OR(I2043="",H2043=""),"",I2043*H2043)</f>
        <v/>
      </c>
      <c r="K2043">
        <f>IF(G2043="","Missing OEWS wage",IF(H2043="","Missing Wharton SOC","Matched"))</f>
        <v/>
      </c>
    </row>
    <row r="2044">
      <c r="A2044" t="inlineStr">
        <is>
          <t>42</t>
        </is>
      </c>
      <c r="B2044" t="inlineStr">
        <is>
          <t>Wholesale Trade</t>
        </is>
      </c>
      <c r="C2044" t="inlineStr">
        <is>
          <t>53-2022</t>
        </is>
      </c>
      <c r="D2044" t="inlineStr">
        <is>
          <t>Airfield Operations Specialists</t>
        </is>
      </c>
      <c r="F2044" t="n">
        <v>40170</v>
      </c>
      <c r="G2044">
        <f>IF(OR(E2044="",F2044=""),"",E2044*F2044)</f>
        <v/>
      </c>
      <c r="H2044" s="41">
        <f>IFERROR(XLOOKUP(C2044,'DATA Wharton'!$A$2:$A$785,'DATA Wharton'!$C$2:$C$785),"")</f>
        <v/>
      </c>
      <c r="I2044">
        <f>IF(OR(G2044="",H2044=""),"",G2044)</f>
        <v/>
      </c>
      <c r="J2044">
        <f>IF(OR(I2044="",H2044=""),"",I2044*H2044)</f>
        <v/>
      </c>
      <c r="K2044">
        <f>IF(G2044="","Missing OEWS wage",IF(H2044="","Missing Wharton SOC","Matched"))</f>
        <v/>
      </c>
    </row>
    <row r="2045">
      <c r="A2045" t="inlineStr">
        <is>
          <t>42</t>
        </is>
      </c>
      <c r="B2045" t="inlineStr">
        <is>
          <t>Wholesale Trade</t>
        </is>
      </c>
      <c r="C2045" t="inlineStr">
        <is>
          <t>53-3031</t>
        </is>
      </c>
      <c r="D2045" t="inlineStr">
        <is>
          <t>Driver/Sales Workers</t>
        </is>
      </c>
      <c r="E2045" t="n">
        <v>108480</v>
      </c>
      <c r="F2045" t="n">
        <v>50750</v>
      </c>
      <c r="G2045">
        <f>IF(OR(E2045="",F2045=""),"",E2045*F2045)</f>
        <v/>
      </c>
      <c r="H2045" s="41">
        <f>IFERROR(XLOOKUP(C2045,'DATA Wharton'!$A$2:$A$785,'DATA Wharton'!$C$2:$C$785),"")</f>
        <v/>
      </c>
      <c r="I2045">
        <f>IF(OR(G2045="",H2045=""),"",G2045)</f>
        <v/>
      </c>
      <c r="J2045">
        <f>IF(OR(I2045="",H2045=""),"",I2045*H2045)</f>
        <v/>
      </c>
      <c r="K2045">
        <f>IF(G2045="","Missing OEWS wage",IF(H2045="","Missing Wharton SOC","Matched"))</f>
        <v/>
      </c>
    </row>
    <row r="2046">
      <c r="A2046" t="inlineStr">
        <is>
          <t>42</t>
        </is>
      </c>
      <c r="B2046" t="inlineStr">
        <is>
          <t>Wholesale Trade</t>
        </is>
      </c>
      <c r="C2046" t="inlineStr">
        <is>
          <t>53-3032</t>
        </is>
      </c>
      <c r="D2046" t="inlineStr">
        <is>
          <t>Heavy and Tractor-Trailer Truck Drivers</t>
        </is>
      </c>
      <c r="E2046" t="n">
        <v>269380</v>
      </c>
      <c r="F2046" t="n">
        <v>59200</v>
      </c>
      <c r="G2046">
        <f>IF(OR(E2046="",F2046=""),"",E2046*F2046)</f>
        <v/>
      </c>
      <c r="H2046" s="41">
        <f>IFERROR(XLOOKUP(C2046,'DATA Wharton'!$A$2:$A$785,'DATA Wharton'!$C$2:$C$785),"")</f>
        <v/>
      </c>
      <c r="I2046">
        <f>IF(OR(G2046="",H2046=""),"",G2046)</f>
        <v/>
      </c>
      <c r="J2046">
        <f>IF(OR(I2046="",H2046=""),"",I2046*H2046)</f>
        <v/>
      </c>
      <c r="K2046">
        <f>IF(G2046="","Missing OEWS wage",IF(H2046="","Missing Wharton SOC","Matched"))</f>
        <v/>
      </c>
    </row>
    <row r="2047">
      <c r="A2047" t="inlineStr">
        <is>
          <t>42</t>
        </is>
      </c>
      <c r="B2047" t="inlineStr">
        <is>
          <t>Wholesale Trade</t>
        </is>
      </c>
      <c r="C2047" t="inlineStr">
        <is>
          <t>53-3033</t>
        </is>
      </c>
      <c r="D2047" t="inlineStr">
        <is>
          <t>Light Truck Drivers</t>
        </is>
      </c>
      <c r="E2047" t="n">
        <v>145580</v>
      </c>
      <c r="F2047" t="n">
        <v>45470</v>
      </c>
      <c r="G2047">
        <f>IF(OR(E2047="",F2047=""),"",E2047*F2047)</f>
        <v/>
      </c>
      <c r="H2047" s="41">
        <f>IFERROR(XLOOKUP(C2047,'DATA Wharton'!$A$2:$A$785,'DATA Wharton'!$C$2:$C$785),"")</f>
        <v/>
      </c>
      <c r="I2047">
        <f>IF(OR(G2047="",H2047=""),"",G2047)</f>
        <v/>
      </c>
      <c r="J2047">
        <f>IF(OR(I2047="",H2047=""),"",I2047*H2047)</f>
        <v/>
      </c>
      <c r="K2047">
        <f>IF(G2047="","Missing OEWS wage",IF(H2047="","Missing Wharton SOC","Matched"))</f>
        <v/>
      </c>
    </row>
    <row r="2048">
      <c r="A2048" t="inlineStr">
        <is>
          <t>42</t>
        </is>
      </c>
      <c r="B2048" t="inlineStr">
        <is>
          <t>Wholesale Trade</t>
        </is>
      </c>
      <c r="C2048" t="inlineStr">
        <is>
          <t>53-3052</t>
        </is>
      </c>
      <c r="D2048" t="inlineStr">
        <is>
          <t>Bus Drivers, Transit and Intercity</t>
        </is>
      </c>
      <c r="E2048" t="n">
        <v>130</v>
      </c>
      <c r="F2048" t="n">
        <v>56540</v>
      </c>
      <c r="G2048">
        <f>IF(OR(E2048="",F2048=""),"",E2048*F2048)</f>
        <v/>
      </c>
      <c r="H2048" s="41">
        <f>IFERROR(XLOOKUP(C2048,'DATA Wharton'!$A$2:$A$785,'DATA Wharton'!$C$2:$C$785),"")</f>
        <v/>
      </c>
      <c r="I2048">
        <f>IF(OR(G2048="",H2048=""),"",G2048)</f>
        <v/>
      </c>
      <c r="J2048">
        <f>IF(OR(I2048="",H2048=""),"",I2048*H2048)</f>
        <v/>
      </c>
      <c r="K2048">
        <f>IF(G2048="","Missing OEWS wage",IF(H2048="","Missing Wharton SOC","Matched"))</f>
        <v/>
      </c>
    </row>
    <row r="2049">
      <c r="A2049" t="inlineStr">
        <is>
          <t>42</t>
        </is>
      </c>
      <c r="B2049" t="inlineStr">
        <is>
          <t>Wholesale Trade</t>
        </is>
      </c>
      <c r="C2049" t="inlineStr">
        <is>
          <t>53-3053</t>
        </is>
      </c>
      <c r="D2049" t="inlineStr">
        <is>
          <t>Shuttle Drivers and Chauffeurs</t>
        </is>
      </c>
      <c r="E2049" t="n">
        <v>1960</v>
      </c>
      <c r="F2049" t="n">
        <v>47180</v>
      </c>
      <c r="G2049">
        <f>IF(OR(E2049="",F2049=""),"",E2049*F2049)</f>
        <v/>
      </c>
      <c r="H2049" s="41">
        <f>IFERROR(XLOOKUP(C2049,'DATA Wharton'!$A$2:$A$785,'DATA Wharton'!$C$2:$C$785),"")</f>
        <v/>
      </c>
      <c r="I2049">
        <f>IF(OR(G2049="",H2049=""),"",G2049)</f>
        <v/>
      </c>
      <c r="J2049">
        <f>IF(OR(I2049="",H2049=""),"",I2049*H2049)</f>
        <v/>
      </c>
      <c r="K2049">
        <f>IF(G2049="","Missing OEWS wage",IF(H2049="","Missing Wharton SOC","Matched"))</f>
        <v/>
      </c>
    </row>
    <row r="2050">
      <c r="A2050" t="inlineStr">
        <is>
          <t>42</t>
        </is>
      </c>
      <c r="B2050" t="inlineStr">
        <is>
          <t>Wholesale Trade</t>
        </is>
      </c>
      <c r="C2050" t="inlineStr">
        <is>
          <t>53-3099</t>
        </is>
      </c>
      <c r="D2050" t="inlineStr">
        <is>
          <t>Motor Vehicle Operators, All Other</t>
        </is>
      </c>
      <c r="E2050" t="n">
        <v>3740</v>
      </c>
      <c r="F2050" t="n">
        <v>34840</v>
      </c>
      <c r="G2050">
        <f>IF(OR(E2050="",F2050=""),"",E2050*F2050)</f>
        <v/>
      </c>
      <c r="H2050" s="41">
        <f>IFERROR(XLOOKUP(C2050,'DATA Wharton'!$A$2:$A$785,'DATA Wharton'!$C$2:$C$785),"")</f>
        <v/>
      </c>
      <c r="I2050">
        <f>IF(OR(G2050="",H2050=""),"",G2050)</f>
        <v/>
      </c>
      <c r="J2050">
        <f>IF(OR(I2050="",H2050=""),"",I2050*H2050)</f>
        <v/>
      </c>
      <c r="K2050">
        <f>IF(G2050="","Missing OEWS wage",IF(H2050="","Missing Wharton SOC","Matched"))</f>
        <v/>
      </c>
    </row>
    <row r="2051">
      <c r="A2051" t="inlineStr">
        <is>
          <t>42</t>
        </is>
      </c>
      <c r="B2051" t="inlineStr">
        <is>
          <t>Wholesale Trade</t>
        </is>
      </c>
      <c r="C2051" t="inlineStr">
        <is>
          <t>53-4013</t>
        </is>
      </c>
      <c r="D2051" t="inlineStr">
        <is>
          <t>Rail Yard Engineers, Dinkey Operators, and Hostlers</t>
        </is>
      </c>
      <c r="E2051" t="n">
        <v>100</v>
      </c>
      <c r="F2051" t="n">
        <v>48580</v>
      </c>
      <c r="G2051">
        <f>IF(OR(E2051="",F2051=""),"",E2051*F2051)</f>
        <v/>
      </c>
      <c r="H2051" s="41">
        <f>IFERROR(XLOOKUP(C2051,'DATA Wharton'!$A$2:$A$785,'DATA Wharton'!$C$2:$C$785),"")</f>
        <v/>
      </c>
      <c r="I2051">
        <f>IF(OR(G2051="",H2051=""),"",G2051)</f>
        <v/>
      </c>
      <c r="J2051">
        <f>IF(OR(I2051="",H2051=""),"",I2051*H2051)</f>
        <v/>
      </c>
      <c r="K2051">
        <f>IF(G2051="","Missing OEWS wage",IF(H2051="","Missing Wharton SOC","Matched"))</f>
        <v/>
      </c>
    </row>
    <row r="2052">
      <c r="A2052" t="inlineStr">
        <is>
          <t>42</t>
        </is>
      </c>
      <c r="B2052" t="inlineStr">
        <is>
          <t>Wholesale Trade</t>
        </is>
      </c>
      <c r="C2052" t="inlineStr">
        <is>
          <t>53-5011</t>
        </is>
      </c>
      <c r="D2052" t="inlineStr">
        <is>
          <t>Sailors and Marine Oilers</t>
        </is>
      </c>
      <c r="E2052" t="n">
        <v>270</v>
      </c>
      <c r="F2052" t="n">
        <v>91910</v>
      </c>
      <c r="G2052">
        <f>IF(OR(E2052="",F2052=""),"",E2052*F2052)</f>
        <v/>
      </c>
      <c r="H2052" s="41">
        <f>IFERROR(XLOOKUP(C2052,'DATA Wharton'!$A$2:$A$785,'DATA Wharton'!$C$2:$C$785),"")</f>
        <v/>
      </c>
      <c r="I2052">
        <f>IF(OR(G2052="",H2052=""),"",G2052)</f>
        <v/>
      </c>
      <c r="J2052">
        <f>IF(OR(I2052="",H2052=""),"",I2052*H2052)</f>
        <v/>
      </c>
      <c r="K2052">
        <f>IF(G2052="","Missing OEWS wage",IF(H2052="","Missing Wharton SOC","Matched"))</f>
        <v/>
      </c>
    </row>
    <row r="2053">
      <c r="A2053" t="inlineStr">
        <is>
          <t>42</t>
        </is>
      </c>
      <c r="B2053" t="inlineStr">
        <is>
          <t>Wholesale Trade</t>
        </is>
      </c>
      <c r="C2053" t="inlineStr">
        <is>
          <t>53-5021</t>
        </is>
      </c>
      <c r="D2053" t="inlineStr">
        <is>
          <t>Captains, Mates, and Pilots of Water Vessels</t>
        </is>
      </c>
      <c r="E2053" t="n">
        <v>290</v>
      </c>
      <c r="F2053" t="n">
        <v>144210</v>
      </c>
      <c r="G2053">
        <f>IF(OR(E2053="",F2053=""),"",E2053*F2053)</f>
        <v/>
      </c>
      <c r="H2053" s="41">
        <f>IFERROR(XLOOKUP(C2053,'DATA Wharton'!$A$2:$A$785,'DATA Wharton'!$C$2:$C$785),"")</f>
        <v/>
      </c>
      <c r="I2053">
        <f>IF(OR(G2053="",H2053=""),"",G2053)</f>
        <v/>
      </c>
      <c r="J2053">
        <f>IF(OR(I2053="",H2053=""),"",I2053*H2053)</f>
        <v/>
      </c>
      <c r="K2053">
        <f>IF(G2053="","Missing OEWS wage",IF(H2053="","Missing Wharton SOC","Matched"))</f>
        <v/>
      </c>
    </row>
    <row r="2054">
      <c r="A2054" t="inlineStr">
        <is>
          <t>42</t>
        </is>
      </c>
      <c r="B2054" t="inlineStr">
        <is>
          <t>Wholesale Trade</t>
        </is>
      </c>
      <c r="C2054" t="inlineStr">
        <is>
          <t>53-6021</t>
        </is>
      </c>
      <c r="D2054" t="inlineStr">
        <is>
          <t>Parking Attendants</t>
        </is>
      </c>
      <c r="E2054" t="n">
        <v>2340</v>
      </c>
      <c r="F2054" t="n">
        <v>33110</v>
      </c>
      <c r="G2054">
        <f>IF(OR(E2054="",F2054=""),"",E2054*F2054)</f>
        <v/>
      </c>
      <c r="H2054" s="41">
        <f>IFERROR(XLOOKUP(C2054,'DATA Wharton'!$A$2:$A$785,'DATA Wharton'!$C$2:$C$785),"")</f>
        <v/>
      </c>
      <c r="I2054">
        <f>IF(OR(G2054="",H2054=""),"",G2054)</f>
        <v/>
      </c>
      <c r="J2054">
        <f>IF(OR(I2054="",H2054=""),"",I2054*H2054)</f>
        <v/>
      </c>
      <c r="K2054">
        <f>IF(G2054="","Missing OEWS wage",IF(H2054="","Missing Wharton SOC","Matched"))</f>
        <v/>
      </c>
    </row>
    <row r="2055">
      <c r="A2055" t="inlineStr">
        <is>
          <t>42</t>
        </is>
      </c>
      <c r="B2055" t="inlineStr">
        <is>
          <t>Wholesale Trade</t>
        </is>
      </c>
      <c r="C2055" t="inlineStr">
        <is>
          <t>53-6031</t>
        </is>
      </c>
      <c r="D2055" t="inlineStr">
        <is>
          <t>Automotive and Watercraft Service Attendants</t>
        </is>
      </c>
      <c r="E2055" t="n">
        <v>900</v>
      </c>
      <c r="F2055" t="n">
        <v>39740</v>
      </c>
      <c r="G2055">
        <f>IF(OR(E2055="",F2055=""),"",E2055*F2055)</f>
        <v/>
      </c>
      <c r="H2055" s="41">
        <f>IFERROR(XLOOKUP(C2055,'DATA Wharton'!$A$2:$A$785,'DATA Wharton'!$C$2:$C$785),"")</f>
        <v/>
      </c>
      <c r="I2055">
        <f>IF(OR(G2055="",H2055=""),"",G2055)</f>
        <v/>
      </c>
      <c r="J2055">
        <f>IF(OR(I2055="",H2055=""),"",I2055*H2055)</f>
        <v/>
      </c>
      <c r="K2055">
        <f>IF(G2055="","Missing OEWS wage",IF(H2055="","Missing Wharton SOC","Matched"))</f>
        <v/>
      </c>
    </row>
    <row r="2056">
      <c r="A2056" t="inlineStr">
        <is>
          <t>42</t>
        </is>
      </c>
      <c r="B2056" t="inlineStr">
        <is>
          <t>Wholesale Trade</t>
        </is>
      </c>
      <c r="C2056" t="inlineStr">
        <is>
          <t>53-6032</t>
        </is>
      </c>
      <c r="D2056" t="inlineStr">
        <is>
          <t>Aircraft Service Attendants</t>
        </is>
      </c>
      <c r="E2056" t="n">
        <v>1130</v>
      </c>
      <c r="F2056" t="n">
        <v>45250</v>
      </c>
      <c r="G2056">
        <f>IF(OR(E2056="",F2056=""),"",E2056*F2056)</f>
        <v/>
      </c>
      <c r="H2056" s="41">
        <f>IFERROR(XLOOKUP(C2056,'DATA Wharton'!$A$2:$A$785,'DATA Wharton'!$C$2:$C$785),"")</f>
        <v/>
      </c>
      <c r="I2056">
        <f>IF(OR(G2056="",H2056=""),"",G2056)</f>
        <v/>
      </c>
      <c r="J2056">
        <f>IF(OR(I2056="",H2056=""),"",I2056*H2056)</f>
        <v/>
      </c>
      <c r="K2056">
        <f>IF(G2056="","Missing OEWS wage",IF(H2056="","Missing Wharton SOC","Matched"))</f>
        <v/>
      </c>
    </row>
    <row r="2057">
      <c r="A2057" t="inlineStr">
        <is>
          <t>42</t>
        </is>
      </c>
      <c r="B2057" t="inlineStr">
        <is>
          <t>Wholesale Trade</t>
        </is>
      </c>
      <c r="C2057" t="inlineStr">
        <is>
          <t>53-6051</t>
        </is>
      </c>
      <c r="D2057" t="inlineStr">
        <is>
          <t>Transportation Inspectors</t>
        </is>
      </c>
      <c r="E2057" t="n">
        <v>440</v>
      </c>
      <c r="F2057" t="n">
        <v>52080</v>
      </c>
      <c r="G2057">
        <f>IF(OR(E2057="",F2057=""),"",E2057*F2057)</f>
        <v/>
      </c>
      <c r="H2057" s="41">
        <f>IFERROR(XLOOKUP(C2057,'DATA Wharton'!$A$2:$A$785,'DATA Wharton'!$C$2:$C$785),"")</f>
        <v/>
      </c>
      <c r="I2057">
        <f>IF(OR(G2057="",H2057=""),"",G2057)</f>
        <v/>
      </c>
      <c r="J2057">
        <f>IF(OR(I2057="",H2057=""),"",I2057*H2057)</f>
        <v/>
      </c>
      <c r="K2057">
        <f>IF(G2057="","Missing OEWS wage",IF(H2057="","Missing Wharton SOC","Matched"))</f>
        <v/>
      </c>
    </row>
    <row r="2058">
      <c r="A2058" t="inlineStr">
        <is>
          <t>42</t>
        </is>
      </c>
      <c r="B2058" t="inlineStr">
        <is>
          <t>Wholesale Trade</t>
        </is>
      </c>
      <c r="C2058" t="inlineStr">
        <is>
          <t>53-6099</t>
        </is>
      </c>
      <c r="D2058" t="inlineStr">
        <is>
          <t>Transportation Workers, All Other</t>
        </is>
      </c>
      <c r="E2058" t="n">
        <v>470</v>
      </c>
      <c r="F2058" t="n">
        <v>47810</v>
      </c>
      <c r="G2058">
        <f>IF(OR(E2058="",F2058=""),"",E2058*F2058)</f>
        <v/>
      </c>
      <c r="H2058" s="41">
        <f>IFERROR(XLOOKUP(C2058,'DATA Wharton'!$A$2:$A$785,'DATA Wharton'!$C$2:$C$785),"")</f>
        <v/>
      </c>
      <c r="I2058">
        <f>IF(OR(G2058="",H2058=""),"",G2058)</f>
        <v/>
      </c>
      <c r="J2058">
        <f>IF(OR(I2058="",H2058=""),"",I2058*H2058)</f>
        <v/>
      </c>
      <c r="K2058">
        <f>IF(G2058="","Missing OEWS wage",IF(H2058="","Missing Wharton SOC","Matched"))</f>
        <v/>
      </c>
    </row>
    <row r="2059">
      <c r="A2059" t="inlineStr">
        <is>
          <t>42</t>
        </is>
      </c>
      <c r="B2059" t="inlineStr">
        <is>
          <t>Wholesale Trade</t>
        </is>
      </c>
      <c r="C2059" t="inlineStr">
        <is>
          <t>53-7011</t>
        </is>
      </c>
      <c r="D2059" t="inlineStr">
        <is>
          <t>Conveyor Operators and Tenders</t>
        </is>
      </c>
      <c r="E2059" t="n">
        <v>4580</v>
      </c>
      <c r="F2059" t="n">
        <v>43610</v>
      </c>
      <c r="G2059">
        <f>IF(OR(E2059="",F2059=""),"",E2059*F2059)</f>
        <v/>
      </c>
      <c r="H2059" s="41">
        <f>IFERROR(XLOOKUP(C2059,'DATA Wharton'!$A$2:$A$785,'DATA Wharton'!$C$2:$C$785),"")</f>
        <v/>
      </c>
      <c r="I2059">
        <f>IF(OR(G2059="",H2059=""),"",G2059)</f>
        <v/>
      </c>
      <c r="J2059">
        <f>IF(OR(I2059="",H2059=""),"",I2059*H2059)</f>
        <v/>
      </c>
      <c r="K2059">
        <f>IF(G2059="","Missing OEWS wage",IF(H2059="","Missing Wharton SOC","Matched"))</f>
        <v/>
      </c>
    </row>
    <row r="2060">
      <c r="A2060" t="inlineStr">
        <is>
          <t>42</t>
        </is>
      </c>
      <c r="B2060" t="inlineStr">
        <is>
          <t>Wholesale Trade</t>
        </is>
      </c>
      <c r="C2060" t="inlineStr">
        <is>
          <t>53-7021</t>
        </is>
      </c>
      <c r="D2060" t="inlineStr">
        <is>
          <t>Crane and Tower Operators</t>
        </is>
      </c>
      <c r="E2060" t="n">
        <v>4490</v>
      </c>
      <c r="F2060" t="n">
        <v>51410</v>
      </c>
      <c r="G2060">
        <f>IF(OR(E2060="",F2060=""),"",E2060*F2060)</f>
        <v/>
      </c>
      <c r="H2060" s="41">
        <f>IFERROR(XLOOKUP(C2060,'DATA Wharton'!$A$2:$A$785,'DATA Wharton'!$C$2:$C$785),"")</f>
        <v/>
      </c>
      <c r="I2060">
        <f>IF(OR(G2060="",H2060=""),"",G2060)</f>
        <v/>
      </c>
      <c r="J2060">
        <f>IF(OR(I2060="",H2060=""),"",I2060*H2060)</f>
        <v/>
      </c>
      <c r="K2060">
        <f>IF(G2060="","Missing OEWS wage",IF(H2060="","Missing Wharton SOC","Matched"))</f>
        <v/>
      </c>
    </row>
    <row r="2061">
      <c r="A2061" t="inlineStr">
        <is>
          <t>42</t>
        </is>
      </c>
      <c r="B2061" t="inlineStr">
        <is>
          <t>Wholesale Trade</t>
        </is>
      </c>
      <c r="C2061" t="inlineStr">
        <is>
          <t>53-7041</t>
        </is>
      </c>
      <c r="D2061" t="inlineStr">
        <is>
          <t>Hoist and Winch Operators</t>
        </is>
      </c>
      <c r="E2061" t="n">
        <v>230</v>
      </c>
      <c r="F2061" t="n">
        <v>45760</v>
      </c>
      <c r="G2061">
        <f>IF(OR(E2061="",F2061=""),"",E2061*F2061)</f>
        <v/>
      </c>
      <c r="H2061" s="41">
        <f>IFERROR(XLOOKUP(C2061,'DATA Wharton'!$A$2:$A$785,'DATA Wharton'!$C$2:$C$785),"")</f>
        <v/>
      </c>
      <c r="I2061">
        <f>IF(OR(G2061="",H2061=""),"",G2061)</f>
        <v/>
      </c>
      <c r="J2061">
        <f>IF(OR(I2061="",H2061=""),"",I2061*H2061)</f>
        <v/>
      </c>
      <c r="K2061">
        <f>IF(G2061="","Missing OEWS wage",IF(H2061="","Missing Wharton SOC","Matched"))</f>
        <v/>
      </c>
    </row>
    <row r="2062">
      <c r="A2062" t="inlineStr">
        <is>
          <t>42</t>
        </is>
      </c>
      <c r="B2062" t="inlineStr">
        <is>
          <t>Wholesale Trade</t>
        </is>
      </c>
      <c r="C2062" t="inlineStr">
        <is>
          <t>53-7051</t>
        </is>
      </c>
      <c r="D2062" t="inlineStr">
        <is>
          <t>Industrial Truck and Tractor Operators</t>
        </is>
      </c>
      <c r="E2062" t="n">
        <v>92610</v>
      </c>
      <c r="F2062" t="n">
        <v>47450</v>
      </c>
      <c r="G2062">
        <f>IF(OR(E2062="",F2062=""),"",E2062*F2062)</f>
        <v/>
      </c>
      <c r="H2062" s="41">
        <f>IFERROR(XLOOKUP(C2062,'DATA Wharton'!$A$2:$A$785,'DATA Wharton'!$C$2:$C$785),"")</f>
        <v/>
      </c>
      <c r="I2062">
        <f>IF(OR(G2062="",H2062=""),"",G2062)</f>
        <v/>
      </c>
      <c r="J2062">
        <f>IF(OR(I2062="",H2062=""),"",I2062*H2062)</f>
        <v/>
      </c>
      <c r="K2062">
        <f>IF(G2062="","Missing OEWS wage",IF(H2062="","Missing Wharton SOC","Matched"))</f>
        <v/>
      </c>
    </row>
    <row r="2063">
      <c r="A2063" t="inlineStr">
        <is>
          <t>42</t>
        </is>
      </c>
      <c r="B2063" t="inlineStr">
        <is>
          <t>Wholesale Trade</t>
        </is>
      </c>
      <c r="C2063" t="inlineStr">
        <is>
          <t>53-7061</t>
        </is>
      </c>
      <c r="D2063" t="inlineStr">
        <is>
          <t>Cleaners of Vehicles and Equipment</t>
        </is>
      </c>
      <c r="E2063" t="n">
        <v>7940</v>
      </c>
      <c r="F2063" t="n">
        <v>40030</v>
      </c>
      <c r="G2063">
        <f>IF(OR(E2063="",F2063=""),"",E2063*F2063)</f>
        <v/>
      </c>
      <c r="H2063" s="41">
        <f>IFERROR(XLOOKUP(C2063,'DATA Wharton'!$A$2:$A$785,'DATA Wharton'!$C$2:$C$785),"")</f>
        <v/>
      </c>
      <c r="I2063">
        <f>IF(OR(G2063="",H2063=""),"",G2063)</f>
        <v/>
      </c>
      <c r="J2063">
        <f>IF(OR(I2063="",H2063=""),"",I2063*H2063)</f>
        <v/>
      </c>
      <c r="K2063">
        <f>IF(G2063="","Missing OEWS wage",IF(H2063="","Missing Wharton SOC","Matched"))</f>
        <v/>
      </c>
    </row>
    <row r="2064">
      <c r="A2064" t="inlineStr">
        <is>
          <t>42</t>
        </is>
      </c>
      <c r="B2064" t="inlineStr">
        <is>
          <t>Wholesale Trade</t>
        </is>
      </c>
      <c r="C2064" t="inlineStr">
        <is>
          <t>53-7062</t>
        </is>
      </c>
      <c r="D2064" t="inlineStr">
        <is>
          <t>Laborers and Freight, Stock, and Material Movers, Hand</t>
        </is>
      </c>
      <c r="E2064" t="n">
        <v>397800</v>
      </c>
      <c r="F2064" t="n">
        <v>42930</v>
      </c>
      <c r="G2064">
        <f>IF(OR(E2064="",F2064=""),"",E2064*F2064)</f>
        <v/>
      </c>
      <c r="H2064" s="41">
        <f>IFERROR(XLOOKUP(C2064,'DATA Wharton'!$A$2:$A$785,'DATA Wharton'!$C$2:$C$785),"")</f>
        <v/>
      </c>
      <c r="I2064">
        <f>IF(OR(G2064="",H2064=""),"",G2064)</f>
        <v/>
      </c>
      <c r="J2064">
        <f>IF(OR(I2064="",H2064=""),"",I2064*H2064)</f>
        <v/>
      </c>
      <c r="K2064">
        <f>IF(G2064="","Missing OEWS wage",IF(H2064="","Missing Wharton SOC","Matched"))</f>
        <v/>
      </c>
    </row>
    <row r="2065">
      <c r="A2065" t="inlineStr">
        <is>
          <t>42</t>
        </is>
      </c>
      <c r="B2065" t="inlineStr">
        <is>
          <t>Wholesale Trade</t>
        </is>
      </c>
      <c r="C2065" t="inlineStr">
        <is>
          <t>53-7063</t>
        </is>
      </c>
      <c r="D2065" t="inlineStr">
        <is>
          <t>Machine Feeders and Offbearers</t>
        </is>
      </c>
      <c r="E2065" t="n">
        <v>970</v>
      </c>
      <c r="F2065" t="n">
        <v>43990</v>
      </c>
      <c r="G2065">
        <f>IF(OR(E2065="",F2065=""),"",E2065*F2065)</f>
        <v/>
      </c>
      <c r="H2065" s="41">
        <f>IFERROR(XLOOKUP(C2065,'DATA Wharton'!$A$2:$A$785,'DATA Wharton'!$C$2:$C$785),"")</f>
        <v/>
      </c>
      <c r="I2065">
        <f>IF(OR(G2065="",H2065=""),"",G2065)</f>
        <v/>
      </c>
      <c r="J2065">
        <f>IF(OR(I2065="",H2065=""),"",I2065*H2065)</f>
        <v/>
      </c>
      <c r="K2065">
        <f>IF(G2065="","Missing OEWS wage",IF(H2065="","Missing Wharton SOC","Matched"))</f>
        <v/>
      </c>
    </row>
    <row r="2066">
      <c r="A2066" t="inlineStr">
        <is>
          <t>42</t>
        </is>
      </c>
      <c r="B2066" t="inlineStr">
        <is>
          <t>Wholesale Trade</t>
        </is>
      </c>
      <c r="C2066" t="inlineStr">
        <is>
          <t>53-7064</t>
        </is>
      </c>
      <c r="D2066" t="inlineStr">
        <is>
          <t>Packers and Packagers, Hand</t>
        </is>
      </c>
      <c r="E2066" t="n">
        <v>49500</v>
      </c>
      <c r="F2066" t="n">
        <v>38730</v>
      </c>
      <c r="G2066">
        <f>IF(OR(E2066="",F2066=""),"",E2066*F2066)</f>
        <v/>
      </c>
      <c r="H2066" s="41">
        <f>IFERROR(XLOOKUP(C2066,'DATA Wharton'!$A$2:$A$785,'DATA Wharton'!$C$2:$C$785),"")</f>
        <v/>
      </c>
      <c r="I2066">
        <f>IF(OR(G2066="",H2066=""),"",G2066)</f>
        <v/>
      </c>
      <c r="J2066">
        <f>IF(OR(I2066="",H2066=""),"",I2066*H2066)</f>
        <v/>
      </c>
      <c r="K2066">
        <f>IF(G2066="","Missing OEWS wage",IF(H2066="","Missing Wharton SOC","Matched"))</f>
        <v/>
      </c>
    </row>
    <row r="2067">
      <c r="A2067" t="inlineStr">
        <is>
          <t>42</t>
        </is>
      </c>
      <c r="B2067" t="inlineStr">
        <is>
          <t>Wholesale Trade</t>
        </is>
      </c>
      <c r="C2067" t="inlineStr">
        <is>
          <t>53-7065</t>
        </is>
      </c>
      <c r="D2067" t="inlineStr">
        <is>
          <t>Stockers and Order Fillers</t>
        </is>
      </c>
      <c r="E2067" t="n">
        <v>264790</v>
      </c>
      <c r="F2067" t="n">
        <v>43110</v>
      </c>
      <c r="G2067">
        <f>IF(OR(E2067="",F2067=""),"",E2067*F2067)</f>
        <v/>
      </c>
      <c r="H2067" s="41">
        <f>IFERROR(XLOOKUP(C2067,'DATA Wharton'!$A$2:$A$785,'DATA Wharton'!$C$2:$C$785),"")</f>
        <v/>
      </c>
      <c r="I2067">
        <f>IF(OR(G2067="",H2067=""),"",G2067)</f>
        <v/>
      </c>
      <c r="J2067">
        <f>IF(OR(I2067="",H2067=""),"",I2067*H2067)</f>
        <v/>
      </c>
      <c r="K2067">
        <f>IF(G2067="","Missing OEWS wage",IF(H2067="","Missing Wharton SOC","Matched"))</f>
        <v/>
      </c>
    </row>
    <row r="2068">
      <c r="A2068" t="inlineStr">
        <is>
          <t>42</t>
        </is>
      </c>
      <c r="B2068" t="inlineStr">
        <is>
          <t>Wholesale Trade</t>
        </is>
      </c>
      <c r="C2068" t="inlineStr">
        <is>
          <t>53-7071</t>
        </is>
      </c>
      <c r="D2068" t="inlineStr">
        <is>
          <t>Gas Compressor and Gas Pumping Station Operators</t>
        </is>
      </c>
      <c r="E2068" t="n">
        <v>460</v>
      </c>
      <c r="F2068" t="n">
        <v>53980</v>
      </c>
      <c r="G2068">
        <f>IF(OR(E2068="",F2068=""),"",E2068*F2068)</f>
        <v/>
      </c>
      <c r="H2068" s="41">
        <f>IFERROR(XLOOKUP(C2068,'DATA Wharton'!$A$2:$A$785,'DATA Wharton'!$C$2:$C$785),"")</f>
        <v/>
      </c>
      <c r="I2068">
        <f>IF(OR(G2068="",H2068=""),"",G2068)</f>
        <v/>
      </c>
      <c r="J2068">
        <f>IF(OR(I2068="",H2068=""),"",I2068*H2068)</f>
        <v/>
      </c>
      <c r="K2068">
        <f>IF(G2068="","Missing OEWS wage",IF(H2068="","Missing Wharton SOC","Matched"))</f>
        <v/>
      </c>
    </row>
    <row r="2069">
      <c r="A2069" t="inlineStr">
        <is>
          <t>42</t>
        </is>
      </c>
      <c r="B2069" t="inlineStr">
        <is>
          <t>Wholesale Trade</t>
        </is>
      </c>
      <c r="C2069" t="inlineStr">
        <is>
          <t>53-7072</t>
        </is>
      </c>
      <c r="D2069" t="inlineStr">
        <is>
          <t>Pump Operators, Except Wellhead Pumpers</t>
        </is>
      </c>
      <c r="E2069" t="n">
        <v>1190</v>
      </c>
      <c r="F2069" t="n">
        <v>56730</v>
      </c>
      <c r="G2069">
        <f>IF(OR(E2069="",F2069=""),"",E2069*F2069)</f>
        <v/>
      </c>
      <c r="H2069" s="41">
        <f>IFERROR(XLOOKUP(C2069,'DATA Wharton'!$A$2:$A$785,'DATA Wharton'!$C$2:$C$785),"")</f>
        <v/>
      </c>
      <c r="I2069">
        <f>IF(OR(G2069="",H2069=""),"",G2069)</f>
        <v/>
      </c>
      <c r="J2069">
        <f>IF(OR(I2069="",H2069=""),"",I2069*H2069)</f>
        <v/>
      </c>
      <c r="K2069">
        <f>IF(G2069="","Missing OEWS wage",IF(H2069="","Missing Wharton SOC","Matched"))</f>
        <v/>
      </c>
    </row>
    <row r="2070">
      <c r="A2070" t="inlineStr">
        <is>
          <t>42</t>
        </is>
      </c>
      <c r="B2070" t="inlineStr">
        <is>
          <t>Wholesale Trade</t>
        </is>
      </c>
      <c r="C2070" t="inlineStr">
        <is>
          <t>53-7081</t>
        </is>
      </c>
      <c r="D2070" t="inlineStr">
        <is>
          <t>Refuse and Recyclable Material Collectors</t>
        </is>
      </c>
      <c r="E2070" t="n">
        <v>1280</v>
      </c>
      <c r="F2070" t="n">
        <v>50260</v>
      </c>
      <c r="G2070">
        <f>IF(OR(E2070="",F2070=""),"",E2070*F2070)</f>
        <v/>
      </c>
      <c r="H2070" s="41">
        <f>IFERROR(XLOOKUP(C2070,'DATA Wharton'!$A$2:$A$785,'DATA Wharton'!$C$2:$C$785),"")</f>
        <v/>
      </c>
      <c r="I2070">
        <f>IF(OR(G2070="",H2070=""),"",G2070)</f>
        <v/>
      </c>
      <c r="J2070">
        <f>IF(OR(I2070="",H2070=""),"",I2070*H2070)</f>
        <v/>
      </c>
      <c r="K2070">
        <f>IF(G2070="","Missing OEWS wage",IF(H2070="","Missing Wharton SOC","Matched"))</f>
        <v/>
      </c>
    </row>
    <row r="2071">
      <c r="A2071" t="inlineStr">
        <is>
          <t>42</t>
        </is>
      </c>
      <c r="B2071" t="inlineStr">
        <is>
          <t>Wholesale Trade</t>
        </is>
      </c>
      <c r="C2071" t="inlineStr">
        <is>
          <t>53-7121</t>
        </is>
      </c>
      <c r="D2071" t="inlineStr">
        <is>
          <t>Tank Car, Truck, and Ship Loaders</t>
        </is>
      </c>
      <c r="E2071" t="n">
        <v>1570</v>
      </c>
      <c r="F2071" t="n">
        <v>52180</v>
      </c>
      <c r="G2071">
        <f>IF(OR(E2071="",F2071=""),"",E2071*F2071)</f>
        <v/>
      </c>
      <c r="H2071" s="41">
        <f>IFERROR(XLOOKUP(C2071,'DATA Wharton'!$A$2:$A$785,'DATA Wharton'!$C$2:$C$785),"")</f>
        <v/>
      </c>
      <c r="I2071">
        <f>IF(OR(G2071="",H2071=""),"",G2071)</f>
        <v/>
      </c>
      <c r="J2071">
        <f>IF(OR(I2071="",H2071=""),"",I2071*H2071)</f>
        <v/>
      </c>
      <c r="K2071">
        <f>IF(G2071="","Missing OEWS wage",IF(H2071="","Missing Wharton SOC","Matched"))</f>
        <v/>
      </c>
    </row>
    <row r="2072">
      <c r="A2072" t="inlineStr">
        <is>
          <t>42</t>
        </is>
      </c>
      <c r="B2072" t="inlineStr">
        <is>
          <t>Wholesale Trade</t>
        </is>
      </c>
      <c r="C2072" t="inlineStr">
        <is>
          <t>53-7199</t>
        </is>
      </c>
      <c r="D2072" t="inlineStr">
        <is>
          <t>Material Moving Workers, All Other</t>
        </is>
      </c>
      <c r="E2072" t="n">
        <v>3450</v>
      </c>
      <c r="F2072" t="n">
        <v>43820</v>
      </c>
      <c r="G2072">
        <f>IF(OR(E2072="",F2072=""),"",E2072*F2072)</f>
        <v/>
      </c>
      <c r="H2072" s="41">
        <f>IFERROR(XLOOKUP(C2072,'DATA Wharton'!$A$2:$A$785,'DATA Wharton'!$C$2:$C$785),"")</f>
        <v/>
      </c>
      <c r="I2072">
        <f>IF(OR(G2072="",H2072=""),"",G2072)</f>
        <v/>
      </c>
      <c r="J2072">
        <f>IF(OR(I2072="",H2072=""),"",I2072*H2072)</f>
        <v/>
      </c>
      <c r="K2072">
        <f>IF(G2072="","Missing OEWS wage",IF(H2072="","Missing Wharton SOC","Matched"))</f>
        <v/>
      </c>
    </row>
    <row r="2073">
      <c r="A2073" t="inlineStr">
        <is>
          <t>44-45</t>
        </is>
      </c>
      <c r="B2073" t="inlineStr">
        <is>
          <t>Retail Trade</t>
        </is>
      </c>
      <c r="C2073" t="inlineStr">
        <is>
          <t>11-1011</t>
        </is>
      </c>
      <c r="D2073" t="inlineStr">
        <is>
          <t>Chief Executives</t>
        </is>
      </c>
      <c r="E2073" t="n">
        <v>4190</v>
      </c>
      <c r="F2073" t="n">
        <v>208400</v>
      </c>
      <c r="G2073">
        <f>IF(OR(E2073="",F2073=""),"",E2073*F2073)</f>
        <v/>
      </c>
      <c r="H2073" s="41">
        <f>IFERROR(XLOOKUP(C2073,'DATA Wharton'!$A$2:$A$785,'DATA Wharton'!$C$2:$C$785),"")</f>
        <v/>
      </c>
      <c r="I2073">
        <f>IF(OR(G2073="",H2073=""),"",G2073)</f>
        <v/>
      </c>
      <c r="J2073">
        <f>IF(OR(I2073="",H2073=""),"",I2073*H2073)</f>
        <v/>
      </c>
      <c r="K2073">
        <f>IF(G2073="","Missing OEWS wage",IF(H2073="","Missing Wharton SOC","Matched"))</f>
        <v/>
      </c>
    </row>
    <row r="2074">
      <c r="A2074" t="inlineStr">
        <is>
          <t>44-45</t>
        </is>
      </c>
      <c r="B2074" t="inlineStr">
        <is>
          <t>Retail Trade</t>
        </is>
      </c>
      <c r="C2074" t="inlineStr">
        <is>
          <t>11-1021</t>
        </is>
      </c>
      <c r="D2074" t="inlineStr">
        <is>
          <t>General and Operations Managers</t>
        </is>
      </c>
      <c r="E2074" t="n">
        <v>443920</v>
      </c>
      <c r="F2074" t="n">
        <v>93710</v>
      </c>
      <c r="G2074">
        <f>IF(OR(E2074="",F2074=""),"",E2074*F2074)</f>
        <v/>
      </c>
      <c r="H2074" s="41">
        <f>IFERROR(XLOOKUP(C2074,'DATA Wharton'!$A$2:$A$785,'DATA Wharton'!$C$2:$C$785),"")</f>
        <v/>
      </c>
      <c r="I2074">
        <f>IF(OR(G2074="",H2074=""),"",G2074)</f>
        <v/>
      </c>
      <c r="J2074">
        <f>IF(OR(I2074="",H2074=""),"",I2074*H2074)</f>
        <v/>
      </c>
      <c r="K2074">
        <f>IF(G2074="","Missing OEWS wage",IF(H2074="","Missing Wharton SOC","Matched"))</f>
        <v/>
      </c>
    </row>
    <row r="2075">
      <c r="A2075" t="inlineStr">
        <is>
          <t>44-45</t>
        </is>
      </c>
      <c r="B2075" t="inlineStr">
        <is>
          <t>Retail Trade</t>
        </is>
      </c>
      <c r="C2075" t="inlineStr">
        <is>
          <t>11-2011</t>
        </is>
      </c>
      <c r="D2075" t="inlineStr">
        <is>
          <t>Advertising and Promotions Managers</t>
        </is>
      </c>
      <c r="E2075" t="n">
        <v>660</v>
      </c>
      <c r="F2075" t="n">
        <v>114220</v>
      </c>
      <c r="G2075">
        <f>IF(OR(E2075="",F2075=""),"",E2075*F2075)</f>
        <v/>
      </c>
      <c r="H2075" s="41">
        <f>IFERROR(XLOOKUP(C2075,'DATA Wharton'!$A$2:$A$785,'DATA Wharton'!$C$2:$C$785),"")</f>
        <v/>
      </c>
      <c r="I2075">
        <f>IF(OR(G2075="",H2075=""),"",G2075)</f>
        <v/>
      </c>
      <c r="J2075">
        <f>IF(OR(I2075="",H2075=""),"",I2075*H2075)</f>
        <v/>
      </c>
      <c r="K2075">
        <f>IF(G2075="","Missing OEWS wage",IF(H2075="","Missing Wharton SOC","Matched"))</f>
        <v/>
      </c>
    </row>
    <row r="2076">
      <c r="A2076" t="inlineStr">
        <is>
          <t>44-45</t>
        </is>
      </c>
      <c r="B2076" t="inlineStr">
        <is>
          <t>Retail Trade</t>
        </is>
      </c>
      <c r="C2076" t="inlineStr">
        <is>
          <t>11-2021</t>
        </is>
      </c>
      <c r="D2076" t="inlineStr">
        <is>
          <t>Marketing Managers</t>
        </is>
      </c>
      <c r="E2076" t="n">
        <v>10230</v>
      </c>
      <c r="F2076" t="n">
        <v>150940</v>
      </c>
      <c r="G2076">
        <f>IF(OR(E2076="",F2076=""),"",E2076*F2076)</f>
        <v/>
      </c>
      <c r="H2076" s="41">
        <f>IFERROR(XLOOKUP(C2076,'DATA Wharton'!$A$2:$A$785,'DATA Wharton'!$C$2:$C$785),"")</f>
        <v/>
      </c>
      <c r="I2076">
        <f>IF(OR(G2076="",H2076=""),"",G2076)</f>
        <v/>
      </c>
      <c r="J2076">
        <f>IF(OR(I2076="",H2076=""),"",I2076*H2076)</f>
        <v/>
      </c>
      <c r="K2076">
        <f>IF(G2076="","Missing OEWS wage",IF(H2076="","Missing Wharton SOC","Matched"))</f>
        <v/>
      </c>
    </row>
    <row r="2077">
      <c r="A2077" t="inlineStr">
        <is>
          <t>44-45</t>
        </is>
      </c>
      <c r="B2077" t="inlineStr">
        <is>
          <t>Retail Trade</t>
        </is>
      </c>
      <c r="C2077" t="inlineStr">
        <is>
          <t>11-2022</t>
        </is>
      </c>
      <c r="D2077" t="inlineStr">
        <is>
          <t>Sales Managers</t>
        </is>
      </c>
      <c r="E2077" t="n">
        <v>106760</v>
      </c>
      <c r="F2077" t="n">
        <v>126300</v>
      </c>
      <c r="G2077">
        <f>IF(OR(E2077="",F2077=""),"",E2077*F2077)</f>
        <v/>
      </c>
      <c r="H2077" s="41">
        <f>IFERROR(XLOOKUP(C2077,'DATA Wharton'!$A$2:$A$785,'DATA Wharton'!$C$2:$C$785),"")</f>
        <v/>
      </c>
      <c r="I2077">
        <f>IF(OR(G2077="",H2077=""),"",G2077)</f>
        <v/>
      </c>
      <c r="J2077">
        <f>IF(OR(I2077="",H2077=""),"",I2077*H2077)</f>
        <v/>
      </c>
      <c r="K2077">
        <f>IF(G2077="","Missing OEWS wage",IF(H2077="","Missing Wharton SOC","Matched"))</f>
        <v/>
      </c>
    </row>
    <row r="2078">
      <c r="A2078" t="inlineStr">
        <is>
          <t>44-45</t>
        </is>
      </c>
      <c r="B2078" t="inlineStr">
        <is>
          <t>Retail Trade</t>
        </is>
      </c>
      <c r="C2078" t="inlineStr">
        <is>
          <t>11-2032</t>
        </is>
      </c>
      <c r="D2078" t="inlineStr">
        <is>
          <t>Public Relations Managers</t>
        </is>
      </c>
      <c r="E2078" t="n">
        <v>530</v>
      </c>
      <c r="F2078" t="n">
        <v>148490</v>
      </c>
      <c r="G2078">
        <f>IF(OR(E2078="",F2078=""),"",E2078*F2078)</f>
        <v/>
      </c>
      <c r="H2078" s="41">
        <f>IFERROR(XLOOKUP(C2078,'DATA Wharton'!$A$2:$A$785,'DATA Wharton'!$C$2:$C$785),"")</f>
        <v/>
      </c>
      <c r="I2078">
        <f>IF(OR(G2078="",H2078=""),"",G2078)</f>
        <v/>
      </c>
      <c r="J2078">
        <f>IF(OR(I2078="",H2078=""),"",I2078*H2078)</f>
        <v/>
      </c>
      <c r="K2078">
        <f>IF(G2078="","Missing OEWS wage",IF(H2078="","Missing Wharton SOC","Matched"))</f>
        <v/>
      </c>
    </row>
    <row r="2079">
      <c r="A2079" t="inlineStr">
        <is>
          <t>44-45</t>
        </is>
      </c>
      <c r="B2079" t="inlineStr">
        <is>
          <t>Retail Trade</t>
        </is>
      </c>
      <c r="C2079" t="inlineStr">
        <is>
          <t>11-2033</t>
        </is>
      </c>
      <c r="D2079" t="inlineStr">
        <is>
          <t>Fundraising Managers</t>
        </is>
      </c>
      <c r="E2079" t="n">
        <v>60</v>
      </c>
      <c r="F2079" t="n">
        <v>138200</v>
      </c>
      <c r="G2079">
        <f>IF(OR(E2079="",F2079=""),"",E2079*F2079)</f>
        <v/>
      </c>
      <c r="H2079" s="41">
        <f>IFERROR(XLOOKUP(C2079,'DATA Wharton'!$A$2:$A$785,'DATA Wharton'!$C$2:$C$785),"")</f>
        <v/>
      </c>
      <c r="I2079">
        <f>IF(OR(G2079="",H2079=""),"",G2079)</f>
        <v/>
      </c>
      <c r="J2079">
        <f>IF(OR(I2079="",H2079=""),"",I2079*H2079)</f>
        <v/>
      </c>
      <c r="K2079">
        <f>IF(G2079="","Missing OEWS wage",IF(H2079="","Missing Wharton SOC","Matched"))</f>
        <v/>
      </c>
    </row>
    <row r="2080">
      <c r="A2080" t="inlineStr">
        <is>
          <t>44-45</t>
        </is>
      </c>
      <c r="B2080" t="inlineStr">
        <is>
          <t>Retail Trade</t>
        </is>
      </c>
      <c r="C2080" t="inlineStr">
        <is>
          <t>11-3012</t>
        </is>
      </c>
      <c r="D2080" t="inlineStr">
        <is>
          <t>Administrative Services Managers</t>
        </is>
      </c>
      <c r="E2080" t="n">
        <v>5110</v>
      </c>
      <c r="F2080" t="n">
        <v>101310</v>
      </c>
      <c r="G2080">
        <f>IF(OR(E2080="",F2080=""),"",E2080*F2080)</f>
        <v/>
      </c>
      <c r="H2080" s="41">
        <f>IFERROR(XLOOKUP(C2080,'DATA Wharton'!$A$2:$A$785,'DATA Wharton'!$C$2:$C$785),"")</f>
        <v/>
      </c>
      <c r="I2080">
        <f>IF(OR(G2080="",H2080=""),"",G2080)</f>
        <v/>
      </c>
      <c r="J2080">
        <f>IF(OR(I2080="",H2080=""),"",I2080*H2080)</f>
        <v/>
      </c>
      <c r="K2080">
        <f>IF(G2080="","Missing OEWS wage",IF(H2080="","Missing Wharton SOC","Matched"))</f>
        <v/>
      </c>
    </row>
    <row r="2081">
      <c r="A2081" t="inlineStr">
        <is>
          <t>44-45</t>
        </is>
      </c>
      <c r="B2081" t="inlineStr">
        <is>
          <t>Retail Trade</t>
        </is>
      </c>
      <c r="C2081" t="inlineStr">
        <is>
          <t>11-3013</t>
        </is>
      </c>
      <c r="D2081" t="inlineStr">
        <is>
          <t>Facilities Managers</t>
        </is>
      </c>
      <c r="E2081" t="n">
        <v>3010</v>
      </c>
      <c r="F2081" t="n">
        <v>117340</v>
      </c>
      <c r="G2081">
        <f>IF(OR(E2081="",F2081=""),"",E2081*F2081)</f>
        <v/>
      </c>
      <c r="H2081" s="41">
        <f>IFERROR(XLOOKUP(C2081,'DATA Wharton'!$A$2:$A$785,'DATA Wharton'!$C$2:$C$785),"")</f>
        <v/>
      </c>
      <c r="I2081">
        <f>IF(OR(G2081="",H2081=""),"",G2081)</f>
        <v/>
      </c>
      <c r="J2081">
        <f>IF(OR(I2081="",H2081=""),"",I2081*H2081)</f>
        <v/>
      </c>
      <c r="K2081">
        <f>IF(G2081="","Missing OEWS wage",IF(H2081="","Missing Wharton SOC","Matched"))</f>
        <v/>
      </c>
    </row>
    <row r="2082">
      <c r="A2082" t="inlineStr">
        <is>
          <t>44-45</t>
        </is>
      </c>
      <c r="B2082" t="inlineStr">
        <is>
          <t>Retail Trade</t>
        </is>
      </c>
      <c r="C2082" t="inlineStr">
        <is>
          <t>11-3021</t>
        </is>
      </c>
      <c r="D2082" t="inlineStr">
        <is>
          <t>Computer and Information Systems Managers</t>
        </is>
      </c>
      <c r="E2082" t="n">
        <v>4600</v>
      </c>
      <c r="F2082" t="n">
        <v>169260</v>
      </c>
      <c r="G2082">
        <f>IF(OR(E2082="",F2082=""),"",E2082*F2082)</f>
        <v/>
      </c>
      <c r="H2082" s="41">
        <f>IFERROR(XLOOKUP(C2082,'DATA Wharton'!$A$2:$A$785,'DATA Wharton'!$C$2:$C$785),"")</f>
        <v/>
      </c>
      <c r="I2082">
        <f>IF(OR(G2082="",H2082=""),"",G2082)</f>
        <v/>
      </c>
      <c r="J2082">
        <f>IF(OR(I2082="",H2082=""),"",I2082*H2082)</f>
        <v/>
      </c>
      <c r="K2082">
        <f>IF(G2082="","Missing OEWS wage",IF(H2082="","Missing Wharton SOC","Matched"))</f>
        <v/>
      </c>
    </row>
    <row r="2083">
      <c r="A2083" t="inlineStr">
        <is>
          <t>44-45</t>
        </is>
      </c>
      <c r="B2083" t="inlineStr">
        <is>
          <t>Retail Trade</t>
        </is>
      </c>
      <c r="C2083" t="inlineStr">
        <is>
          <t>11-3031</t>
        </is>
      </c>
      <c r="D2083" t="inlineStr">
        <is>
          <t>Financial Managers</t>
        </is>
      </c>
      <c r="E2083" t="n">
        <v>18810</v>
      </c>
      <c r="F2083" t="n">
        <v>167380</v>
      </c>
      <c r="G2083">
        <f>IF(OR(E2083="",F2083=""),"",E2083*F2083)</f>
        <v/>
      </c>
      <c r="H2083" s="41">
        <f>IFERROR(XLOOKUP(C2083,'DATA Wharton'!$A$2:$A$785,'DATA Wharton'!$C$2:$C$785),"")</f>
        <v/>
      </c>
      <c r="I2083">
        <f>IF(OR(G2083="",H2083=""),"",G2083)</f>
        <v/>
      </c>
      <c r="J2083">
        <f>IF(OR(I2083="",H2083=""),"",I2083*H2083)</f>
        <v/>
      </c>
      <c r="K2083">
        <f>IF(G2083="","Missing OEWS wage",IF(H2083="","Missing Wharton SOC","Matched"))</f>
        <v/>
      </c>
    </row>
    <row r="2084">
      <c r="A2084" t="inlineStr">
        <is>
          <t>44-45</t>
        </is>
      </c>
      <c r="B2084" t="inlineStr">
        <is>
          <t>Retail Trade</t>
        </is>
      </c>
      <c r="C2084" t="inlineStr">
        <is>
          <t>11-3051</t>
        </is>
      </c>
      <c r="D2084" t="inlineStr">
        <is>
          <t>Industrial Production Managers</t>
        </is>
      </c>
      <c r="E2084" t="n">
        <v>2360</v>
      </c>
      <c r="F2084" t="n">
        <v>107060</v>
      </c>
      <c r="G2084">
        <f>IF(OR(E2084="",F2084=""),"",E2084*F2084)</f>
        <v/>
      </c>
      <c r="H2084" s="41">
        <f>IFERROR(XLOOKUP(C2084,'DATA Wharton'!$A$2:$A$785,'DATA Wharton'!$C$2:$C$785),"")</f>
        <v/>
      </c>
      <c r="I2084">
        <f>IF(OR(G2084="",H2084=""),"",G2084)</f>
        <v/>
      </c>
      <c r="J2084">
        <f>IF(OR(I2084="",H2084=""),"",I2084*H2084)</f>
        <v/>
      </c>
      <c r="K2084">
        <f>IF(G2084="","Missing OEWS wage",IF(H2084="","Missing Wharton SOC","Matched"))</f>
        <v/>
      </c>
    </row>
    <row r="2085">
      <c r="A2085" t="inlineStr">
        <is>
          <t>44-45</t>
        </is>
      </c>
      <c r="B2085" t="inlineStr">
        <is>
          <t>Retail Trade</t>
        </is>
      </c>
      <c r="C2085" t="inlineStr">
        <is>
          <t>11-3061</t>
        </is>
      </c>
      <c r="D2085" t="inlineStr">
        <is>
          <t>Purchasing Managers</t>
        </is>
      </c>
      <c r="E2085" t="n">
        <v>2600</v>
      </c>
      <c r="F2085" t="n">
        <v>145920</v>
      </c>
      <c r="G2085">
        <f>IF(OR(E2085="",F2085=""),"",E2085*F2085)</f>
        <v/>
      </c>
      <c r="H2085" s="41">
        <f>IFERROR(XLOOKUP(C2085,'DATA Wharton'!$A$2:$A$785,'DATA Wharton'!$C$2:$C$785),"")</f>
        <v/>
      </c>
      <c r="I2085">
        <f>IF(OR(G2085="",H2085=""),"",G2085)</f>
        <v/>
      </c>
      <c r="J2085">
        <f>IF(OR(I2085="",H2085=""),"",I2085*H2085)</f>
        <v/>
      </c>
      <c r="K2085">
        <f>IF(G2085="","Missing OEWS wage",IF(H2085="","Missing Wharton SOC","Matched"))</f>
        <v/>
      </c>
    </row>
    <row r="2086">
      <c r="A2086" t="inlineStr">
        <is>
          <t>44-45</t>
        </is>
      </c>
      <c r="B2086" t="inlineStr">
        <is>
          <t>Retail Trade</t>
        </is>
      </c>
      <c r="C2086" t="inlineStr">
        <is>
          <t>11-3071</t>
        </is>
      </c>
      <c r="D2086" t="inlineStr">
        <is>
          <t>Transportation, Storage, and Distribution Managers</t>
        </is>
      </c>
      <c r="E2086" t="n">
        <v>11370</v>
      </c>
      <c r="F2086" t="n">
        <v>101260</v>
      </c>
      <c r="G2086">
        <f>IF(OR(E2086="",F2086=""),"",E2086*F2086)</f>
        <v/>
      </c>
      <c r="H2086" s="41">
        <f>IFERROR(XLOOKUP(C2086,'DATA Wharton'!$A$2:$A$785,'DATA Wharton'!$C$2:$C$785),"")</f>
        <v/>
      </c>
      <c r="I2086">
        <f>IF(OR(G2086="",H2086=""),"",G2086)</f>
        <v/>
      </c>
      <c r="J2086">
        <f>IF(OR(I2086="",H2086=""),"",I2086*H2086)</f>
        <v/>
      </c>
      <c r="K2086">
        <f>IF(G2086="","Missing OEWS wage",IF(H2086="","Missing Wharton SOC","Matched"))</f>
        <v/>
      </c>
    </row>
    <row r="2087">
      <c r="A2087" t="inlineStr">
        <is>
          <t>44-45</t>
        </is>
      </c>
      <c r="B2087" t="inlineStr">
        <is>
          <t>Retail Trade</t>
        </is>
      </c>
      <c r="C2087" t="inlineStr">
        <is>
          <t>11-3111</t>
        </is>
      </c>
      <c r="D2087" t="inlineStr">
        <is>
          <t>Compensation and Benefits Managers</t>
        </is>
      </c>
      <c r="E2087" t="n">
        <v>150</v>
      </c>
      <c r="F2087" t="n">
        <v>144730</v>
      </c>
      <c r="G2087">
        <f>IF(OR(E2087="",F2087=""),"",E2087*F2087)</f>
        <v/>
      </c>
      <c r="H2087" s="41">
        <f>IFERROR(XLOOKUP(C2087,'DATA Wharton'!$A$2:$A$785,'DATA Wharton'!$C$2:$C$785),"")</f>
        <v/>
      </c>
      <c r="I2087">
        <f>IF(OR(G2087="",H2087=""),"",G2087)</f>
        <v/>
      </c>
      <c r="J2087">
        <f>IF(OR(I2087="",H2087=""),"",I2087*H2087)</f>
        <v/>
      </c>
      <c r="K2087">
        <f>IF(G2087="","Missing OEWS wage",IF(H2087="","Missing Wharton SOC","Matched"))</f>
        <v/>
      </c>
    </row>
    <row r="2088">
      <c r="A2088" t="inlineStr">
        <is>
          <t>44-45</t>
        </is>
      </c>
      <c r="B2088" t="inlineStr">
        <is>
          <t>Retail Trade</t>
        </is>
      </c>
      <c r="C2088" t="inlineStr">
        <is>
          <t>11-3121</t>
        </is>
      </c>
      <c r="D2088" t="inlineStr">
        <is>
          <t>Human Resources Managers</t>
        </is>
      </c>
      <c r="E2088" t="n">
        <v>2580</v>
      </c>
      <c r="F2088" t="n">
        <v>148620</v>
      </c>
      <c r="G2088">
        <f>IF(OR(E2088="",F2088=""),"",E2088*F2088)</f>
        <v/>
      </c>
      <c r="H2088" s="41">
        <f>IFERROR(XLOOKUP(C2088,'DATA Wharton'!$A$2:$A$785,'DATA Wharton'!$C$2:$C$785),"")</f>
        <v/>
      </c>
      <c r="I2088">
        <f>IF(OR(G2088="",H2088=""),"",G2088)</f>
        <v/>
      </c>
      <c r="J2088">
        <f>IF(OR(I2088="",H2088=""),"",I2088*H2088)</f>
        <v/>
      </c>
      <c r="K2088">
        <f>IF(G2088="","Missing OEWS wage",IF(H2088="","Missing Wharton SOC","Matched"))</f>
        <v/>
      </c>
    </row>
    <row r="2089">
      <c r="A2089" t="inlineStr">
        <is>
          <t>44-45</t>
        </is>
      </c>
      <c r="B2089" t="inlineStr">
        <is>
          <t>Retail Trade</t>
        </is>
      </c>
      <c r="C2089" t="inlineStr">
        <is>
          <t>11-3131</t>
        </is>
      </c>
      <c r="D2089" t="inlineStr">
        <is>
          <t>Training and Development Managers</t>
        </is>
      </c>
      <c r="E2089" t="n">
        <v>590</v>
      </c>
      <c r="F2089" t="n">
        <v>119160</v>
      </c>
      <c r="G2089">
        <f>IF(OR(E2089="",F2089=""),"",E2089*F2089)</f>
        <v/>
      </c>
      <c r="H2089" s="41">
        <f>IFERROR(XLOOKUP(C2089,'DATA Wharton'!$A$2:$A$785,'DATA Wharton'!$C$2:$C$785),"")</f>
        <v/>
      </c>
      <c r="I2089">
        <f>IF(OR(G2089="",H2089=""),"",G2089)</f>
        <v/>
      </c>
      <c r="J2089">
        <f>IF(OR(I2089="",H2089=""),"",I2089*H2089)</f>
        <v/>
      </c>
      <c r="K2089">
        <f>IF(G2089="","Missing OEWS wage",IF(H2089="","Missing Wharton SOC","Matched"))</f>
        <v/>
      </c>
    </row>
    <row r="2090">
      <c r="A2090" t="inlineStr">
        <is>
          <t>44-45</t>
        </is>
      </c>
      <c r="B2090" t="inlineStr">
        <is>
          <t>Retail Trade</t>
        </is>
      </c>
      <c r="C2090" t="inlineStr">
        <is>
          <t>11-9013</t>
        </is>
      </c>
      <c r="D2090" t="inlineStr">
        <is>
          <t>Farmers, Ranchers, and Other Agricultural Managers</t>
        </is>
      </c>
      <c r="E2090" t="n">
        <v>90</v>
      </c>
      <c r="F2090" t="n">
        <v>92500</v>
      </c>
      <c r="G2090">
        <f>IF(OR(E2090="",F2090=""),"",E2090*F2090)</f>
        <v/>
      </c>
      <c r="H2090" s="41">
        <f>IFERROR(XLOOKUP(C2090,'DATA Wharton'!$A$2:$A$785,'DATA Wharton'!$C$2:$C$785),"")</f>
        <v/>
      </c>
      <c r="I2090">
        <f>IF(OR(G2090="",H2090=""),"",G2090)</f>
        <v/>
      </c>
      <c r="J2090">
        <f>IF(OR(I2090="",H2090=""),"",I2090*H2090)</f>
        <v/>
      </c>
      <c r="K2090">
        <f>IF(G2090="","Missing OEWS wage",IF(H2090="","Missing Wharton SOC","Matched"))</f>
        <v/>
      </c>
    </row>
    <row r="2091">
      <c r="A2091" t="inlineStr">
        <is>
          <t>44-45</t>
        </is>
      </c>
      <c r="B2091" t="inlineStr">
        <is>
          <t>Retail Trade</t>
        </is>
      </c>
      <c r="C2091" t="inlineStr">
        <is>
          <t>11-9021</t>
        </is>
      </c>
      <c r="D2091" t="inlineStr">
        <is>
          <t>Construction Managers</t>
        </is>
      </c>
      <c r="E2091" t="n">
        <v>690</v>
      </c>
      <c r="F2091" t="n">
        <v>107950</v>
      </c>
      <c r="G2091">
        <f>IF(OR(E2091="",F2091=""),"",E2091*F2091)</f>
        <v/>
      </c>
      <c r="H2091" s="41">
        <f>IFERROR(XLOOKUP(C2091,'DATA Wharton'!$A$2:$A$785,'DATA Wharton'!$C$2:$C$785),"")</f>
        <v/>
      </c>
      <c r="I2091">
        <f>IF(OR(G2091="",H2091=""),"",G2091)</f>
        <v/>
      </c>
      <c r="J2091">
        <f>IF(OR(I2091="",H2091=""),"",I2091*H2091)</f>
        <v/>
      </c>
      <c r="K2091">
        <f>IF(G2091="","Missing OEWS wage",IF(H2091="","Missing Wharton SOC","Matched"))</f>
        <v/>
      </c>
    </row>
    <row r="2092">
      <c r="A2092" t="inlineStr">
        <is>
          <t>44-45</t>
        </is>
      </c>
      <c r="B2092" t="inlineStr">
        <is>
          <t>Retail Trade</t>
        </is>
      </c>
      <c r="C2092" t="inlineStr">
        <is>
          <t>11-9041</t>
        </is>
      </c>
      <c r="D2092" t="inlineStr">
        <is>
          <t>Architectural and Engineering Managers</t>
        </is>
      </c>
      <c r="E2092" t="n">
        <v>160</v>
      </c>
      <c r="F2092" t="n">
        <v>194240</v>
      </c>
      <c r="G2092">
        <f>IF(OR(E2092="",F2092=""),"",E2092*F2092)</f>
        <v/>
      </c>
      <c r="H2092" s="41">
        <f>IFERROR(XLOOKUP(C2092,'DATA Wharton'!$A$2:$A$785,'DATA Wharton'!$C$2:$C$785),"")</f>
        <v/>
      </c>
      <c r="I2092">
        <f>IF(OR(G2092="",H2092=""),"",G2092)</f>
        <v/>
      </c>
      <c r="J2092">
        <f>IF(OR(I2092="",H2092=""),"",I2092*H2092)</f>
        <v/>
      </c>
      <c r="K2092">
        <f>IF(G2092="","Missing OEWS wage",IF(H2092="","Missing Wharton SOC","Matched"))</f>
        <v/>
      </c>
    </row>
    <row r="2093">
      <c r="A2093" t="inlineStr">
        <is>
          <t>44-45</t>
        </is>
      </c>
      <c r="B2093" t="inlineStr">
        <is>
          <t>Retail Trade</t>
        </is>
      </c>
      <c r="C2093" t="inlineStr">
        <is>
          <t>11-9051</t>
        </is>
      </c>
      <c r="D2093" t="inlineStr">
        <is>
          <t>Food Service Managers</t>
        </is>
      </c>
      <c r="E2093" t="n">
        <v>1770</v>
      </c>
      <c r="F2093" t="n">
        <v>75420</v>
      </c>
      <c r="G2093">
        <f>IF(OR(E2093="",F2093=""),"",E2093*F2093)</f>
        <v/>
      </c>
      <c r="H2093" s="41">
        <f>IFERROR(XLOOKUP(C2093,'DATA Wharton'!$A$2:$A$785,'DATA Wharton'!$C$2:$C$785),"")</f>
        <v/>
      </c>
      <c r="I2093">
        <f>IF(OR(G2093="",H2093=""),"",G2093)</f>
        <v/>
      </c>
      <c r="J2093">
        <f>IF(OR(I2093="",H2093=""),"",I2093*H2093)</f>
        <v/>
      </c>
      <c r="K2093">
        <f>IF(G2093="","Missing OEWS wage",IF(H2093="","Missing Wharton SOC","Matched"))</f>
        <v/>
      </c>
    </row>
    <row r="2094">
      <c r="A2094" t="inlineStr">
        <is>
          <t>44-45</t>
        </is>
      </c>
      <c r="B2094" t="inlineStr">
        <is>
          <t>Retail Trade</t>
        </is>
      </c>
      <c r="C2094" t="inlineStr">
        <is>
          <t>11-9072</t>
        </is>
      </c>
      <c r="D2094" t="inlineStr">
        <is>
          <t>Entertainment and Recreation Managers, Except Gambling</t>
        </is>
      </c>
      <c r="E2094" t="n">
        <v>100</v>
      </c>
      <c r="F2094" t="n">
        <v>65010</v>
      </c>
      <c r="G2094">
        <f>IF(OR(E2094="",F2094=""),"",E2094*F2094)</f>
        <v/>
      </c>
      <c r="H2094" s="41">
        <f>IFERROR(XLOOKUP(C2094,'DATA Wharton'!$A$2:$A$785,'DATA Wharton'!$C$2:$C$785),"")</f>
        <v/>
      </c>
      <c r="I2094">
        <f>IF(OR(G2094="",H2094=""),"",G2094)</f>
        <v/>
      </c>
      <c r="J2094">
        <f>IF(OR(I2094="",H2094=""),"",I2094*H2094)</f>
        <v/>
      </c>
      <c r="K2094">
        <f>IF(G2094="","Missing OEWS wage",IF(H2094="","Missing Wharton SOC","Matched"))</f>
        <v/>
      </c>
    </row>
    <row r="2095">
      <c r="A2095" t="inlineStr">
        <is>
          <t>44-45</t>
        </is>
      </c>
      <c r="B2095" t="inlineStr">
        <is>
          <t>Retail Trade</t>
        </is>
      </c>
      <c r="C2095" t="inlineStr">
        <is>
          <t>11-9111</t>
        </is>
      </c>
      <c r="D2095" t="inlineStr">
        <is>
          <t>Medical and Health Services Managers</t>
        </is>
      </c>
      <c r="E2095" t="n">
        <v>6390</v>
      </c>
      <c r="F2095" t="n">
        <v>159760</v>
      </c>
      <c r="G2095">
        <f>IF(OR(E2095="",F2095=""),"",E2095*F2095)</f>
        <v/>
      </c>
      <c r="H2095" s="41">
        <f>IFERROR(XLOOKUP(C2095,'DATA Wharton'!$A$2:$A$785,'DATA Wharton'!$C$2:$C$785),"")</f>
        <v/>
      </c>
      <c r="I2095">
        <f>IF(OR(G2095="",H2095=""),"",G2095)</f>
        <v/>
      </c>
      <c r="J2095">
        <f>IF(OR(I2095="",H2095=""),"",I2095*H2095)</f>
        <v/>
      </c>
      <c r="K2095">
        <f>IF(G2095="","Missing OEWS wage",IF(H2095="","Missing Wharton SOC","Matched"))</f>
        <v/>
      </c>
    </row>
    <row r="2096">
      <c r="A2096" t="inlineStr">
        <is>
          <t>44-45</t>
        </is>
      </c>
      <c r="B2096" t="inlineStr">
        <is>
          <t>Retail Trade</t>
        </is>
      </c>
      <c r="C2096" t="inlineStr">
        <is>
          <t>11-9121</t>
        </is>
      </c>
      <c r="D2096" t="inlineStr">
        <is>
          <t>Natural Sciences Managers</t>
        </is>
      </c>
      <c r="E2096" t="n">
        <v>30</v>
      </c>
      <c r="F2096" t="n">
        <v>201450</v>
      </c>
      <c r="G2096">
        <f>IF(OR(E2096="",F2096=""),"",E2096*F2096)</f>
        <v/>
      </c>
      <c r="H2096" s="41">
        <f>IFERROR(XLOOKUP(C2096,'DATA Wharton'!$A$2:$A$785,'DATA Wharton'!$C$2:$C$785),"")</f>
        <v/>
      </c>
      <c r="I2096">
        <f>IF(OR(G2096="",H2096=""),"",G2096)</f>
        <v/>
      </c>
      <c r="J2096">
        <f>IF(OR(I2096="",H2096=""),"",I2096*H2096)</f>
        <v/>
      </c>
      <c r="K2096">
        <f>IF(G2096="","Missing OEWS wage",IF(H2096="","Missing Wharton SOC","Matched"))</f>
        <v/>
      </c>
    </row>
    <row r="2097">
      <c r="A2097" t="inlineStr">
        <is>
          <t>44-45</t>
        </is>
      </c>
      <c r="B2097" t="inlineStr">
        <is>
          <t>Retail Trade</t>
        </is>
      </c>
      <c r="C2097" t="inlineStr">
        <is>
          <t>11-9141</t>
        </is>
      </c>
      <c r="D2097" t="inlineStr">
        <is>
          <t>Property, Real Estate, and Community Association Managers</t>
        </is>
      </c>
      <c r="E2097" t="n">
        <v>240</v>
      </c>
      <c r="F2097" t="n">
        <v>145170</v>
      </c>
      <c r="G2097">
        <f>IF(OR(E2097="",F2097=""),"",E2097*F2097)</f>
        <v/>
      </c>
      <c r="H2097" s="41">
        <f>IFERROR(XLOOKUP(C2097,'DATA Wharton'!$A$2:$A$785,'DATA Wharton'!$C$2:$C$785),"")</f>
        <v/>
      </c>
      <c r="I2097">
        <f>IF(OR(G2097="",H2097=""),"",G2097)</f>
        <v/>
      </c>
      <c r="J2097">
        <f>IF(OR(I2097="",H2097=""),"",I2097*H2097)</f>
        <v/>
      </c>
      <c r="K2097">
        <f>IF(G2097="","Missing OEWS wage",IF(H2097="","Missing Wharton SOC","Matched"))</f>
        <v/>
      </c>
    </row>
    <row r="2098">
      <c r="A2098" t="inlineStr">
        <is>
          <t>44-45</t>
        </is>
      </c>
      <c r="B2098" t="inlineStr">
        <is>
          <t>Retail Trade</t>
        </is>
      </c>
      <c r="C2098" t="inlineStr">
        <is>
          <t>11-9151</t>
        </is>
      </c>
      <c r="D2098" t="inlineStr">
        <is>
          <t>Social and Community Service Managers</t>
        </is>
      </c>
      <c r="E2098" t="n">
        <v>110</v>
      </c>
      <c r="F2098" t="n">
        <v>79880</v>
      </c>
      <c r="G2098">
        <f>IF(OR(E2098="",F2098=""),"",E2098*F2098)</f>
        <v/>
      </c>
      <c r="H2098" s="41">
        <f>IFERROR(XLOOKUP(C2098,'DATA Wharton'!$A$2:$A$785,'DATA Wharton'!$C$2:$C$785),"")</f>
        <v/>
      </c>
      <c r="I2098">
        <f>IF(OR(G2098="",H2098=""),"",G2098)</f>
        <v/>
      </c>
      <c r="J2098">
        <f>IF(OR(I2098="",H2098=""),"",I2098*H2098)</f>
        <v/>
      </c>
      <c r="K2098">
        <f>IF(G2098="","Missing OEWS wage",IF(H2098="","Missing Wharton SOC","Matched"))</f>
        <v/>
      </c>
    </row>
    <row r="2099">
      <c r="A2099" t="inlineStr">
        <is>
          <t>44-45</t>
        </is>
      </c>
      <c r="B2099" t="inlineStr">
        <is>
          <t>Retail Trade</t>
        </is>
      </c>
      <c r="C2099" t="inlineStr">
        <is>
          <t>11-9179</t>
        </is>
      </c>
      <c r="D2099" t="inlineStr">
        <is>
          <t>Personal Service Managers, All Other</t>
        </is>
      </c>
      <c r="E2099" t="n">
        <v>280</v>
      </c>
      <c r="F2099" t="n">
        <v>58580</v>
      </c>
      <c r="G2099">
        <f>IF(OR(E2099="",F2099=""),"",E2099*F2099)</f>
        <v/>
      </c>
      <c r="H2099" s="41">
        <f>IFERROR(XLOOKUP(C2099,'DATA Wharton'!$A$2:$A$785,'DATA Wharton'!$C$2:$C$785),"")</f>
        <v/>
      </c>
      <c r="I2099">
        <f>IF(OR(G2099="",H2099=""),"",G2099)</f>
        <v/>
      </c>
      <c r="J2099">
        <f>IF(OR(I2099="",H2099=""),"",I2099*H2099)</f>
        <v/>
      </c>
      <c r="K2099">
        <f>IF(G2099="","Missing OEWS wage",IF(H2099="","Missing Wharton SOC","Matched"))</f>
        <v/>
      </c>
    </row>
    <row r="2100">
      <c r="A2100" t="inlineStr">
        <is>
          <t>44-45</t>
        </is>
      </c>
      <c r="B2100" t="inlineStr">
        <is>
          <t>Retail Trade</t>
        </is>
      </c>
      <c r="C2100" t="inlineStr">
        <is>
          <t>11-9199</t>
        </is>
      </c>
      <c r="D2100" t="inlineStr">
        <is>
          <t>Managers, All Other</t>
        </is>
      </c>
      <c r="E2100" t="n">
        <v>13360</v>
      </c>
      <c r="F2100" t="n">
        <v>113010</v>
      </c>
      <c r="G2100">
        <f>IF(OR(E2100="",F2100=""),"",E2100*F2100)</f>
        <v/>
      </c>
      <c r="H2100" s="41">
        <f>IFERROR(XLOOKUP(C2100,'DATA Wharton'!$A$2:$A$785,'DATA Wharton'!$C$2:$C$785),"")</f>
        <v/>
      </c>
      <c r="I2100">
        <f>IF(OR(G2100="",H2100=""),"",G2100)</f>
        <v/>
      </c>
      <c r="J2100">
        <f>IF(OR(I2100="",H2100=""),"",I2100*H2100)</f>
        <v/>
      </c>
      <c r="K2100">
        <f>IF(G2100="","Missing OEWS wage",IF(H2100="","Missing Wharton SOC","Matched"))</f>
        <v/>
      </c>
    </row>
    <row r="2101">
      <c r="A2101" t="inlineStr">
        <is>
          <t>44-45</t>
        </is>
      </c>
      <c r="B2101" t="inlineStr">
        <is>
          <t>Retail Trade</t>
        </is>
      </c>
      <c r="C2101" t="inlineStr">
        <is>
          <t>13-1020</t>
        </is>
      </c>
      <c r="D2101" t="inlineStr">
        <is>
          <t>Buyers and Purchasing Agents</t>
        </is>
      </c>
      <c r="E2101" t="n">
        <v>38460</v>
      </c>
      <c r="F2101" t="n">
        <v>65420</v>
      </c>
      <c r="G2101">
        <f>IF(OR(E2101="",F2101=""),"",E2101*F2101)</f>
        <v/>
      </c>
      <c r="H2101" s="41">
        <f>IFERROR(XLOOKUP(C2101,'DATA Wharton'!$A$2:$A$785,'DATA Wharton'!$C$2:$C$785),"")</f>
        <v/>
      </c>
      <c r="I2101">
        <f>IF(OR(G2101="",H2101=""),"",G2101)</f>
        <v/>
      </c>
      <c r="J2101">
        <f>IF(OR(I2101="",H2101=""),"",I2101*H2101)</f>
        <v/>
      </c>
      <c r="K2101">
        <f>IF(G2101="","Missing OEWS wage",IF(H2101="","Missing Wharton SOC","Matched"))</f>
        <v/>
      </c>
    </row>
    <row r="2102">
      <c r="A2102" t="inlineStr">
        <is>
          <t>44-45</t>
        </is>
      </c>
      <c r="B2102" t="inlineStr">
        <is>
          <t>Retail Trade</t>
        </is>
      </c>
      <c r="C2102" t="inlineStr">
        <is>
          <t>13-1032</t>
        </is>
      </c>
      <c r="D2102" t="inlineStr">
        <is>
          <t>Insurance Appraisers, Auto Damage</t>
        </is>
      </c>
      <c r="E2102" t="n">
        <v>110</v>
      </c>
      <c r="G2102">
        <f>IF(OR(E2102="",F2102=""),"",E2102*F2102)</f>
        <v/>
      </c>
      <c r="H2102" s="41">
        <f>IFERROR(XLOOKUP(C2102,'DATA Wharton'!$A$2:$A$785,'DATA Wharton'!$C$2:$C$785),"")</f>
        <v/>
      </c>
      <c r="I2102">
        <f>IF(OR(G2102="",H2102=""),"",G2102)</f>
        <v/>
      </c>
      <c r="J2102">
        <f>IF(OR(I2102="",H2102=""),"",I2102*H2102)</f>
        <v/>
      </c>
      <c r="K2102">
        <f>IF(G2102="","Missing OEWS wage",IF(H2102="","Missing Wharton SOC","Matched"))</f>
        <v/>
      </c>
    </row>
    <row r="2103">
      <c r="A2103" t="inlineStr">
        <is>
          <t>44-45</t>
        </is>
      </c>
      <c r="B2103" t="inlineStr">
        <is>
          <t>Retail Trade</t>
        </is>
      </c>
      <c r="C2103" t="inlineStr">
        <is>
          <t>13-1041</t>
        </is>
      </c>
      <c r="D2103" t="inlineStr">
        <is>
          <t>Compliance Officers</t>
        </is>
      </c>
      <c r="E2103" t="n">
        <v>3450</v>
      </c>
      <c r="F2103" t="n">
        <v>74880</v>
      </c>
      <c r="G2103">
        <f>IF(OR(E2103="",F2103=""),"",E2103*F2103)</f>
        <v/>
      </c>
      <c r="H2103" s="41">
        <f>IFERROR(XLOOKUP(C2103,'DATA Wharton'!$A$2:$A$785,'DATA Wharton'!$C$2:$C$785),"")</f>
        <v/>
      </c>
      <c r="I2103">
        <f>IF(OR(G2103="",H2103=""),"",G2103)</f>
        <v/>
      </c>
      <c r="J2103">
        <f>IF(OR(I2103="",H2103=""),"",I2103*H2103)</f>
        <v/>
      </c>
      <c r="K2103">
        <f>IF(G2103="","Missing OEWS wage",IF(H2103="","Missing Wharton SOC","Matched"))</f>
        <v/>
      </c>
    </row>
    <row r="2104">
      <c r="A2104" t="inlineStr">
        <is>
          <t>44-45</t>
        </is>
      </c>
      <c r="B2104" t="inlineStr">
        <is>
          <t>Retail Trade</t>
        </is>
      </c>
      <c r="C2104" t="inlineStr">
        <is>
          <t>13-1051</t>
        </is>
      </c>
      <c r="D2104" t="inlineStr">
        <is>
          <t>Cost Estimators</t>
        </is>
      </c>
      <c r="E2104" t="n">
        <v>11150</v>
      </c>
      <c r="F2104" t="n">
        <v>72790</v>
      </c>
      <c r="G2104">
        <f>IF(OR(E2104="",F2104=""),"",E2104*F2104)</f>
        <v/>
      </c>
      <c r="H2104" s="41">
        <f>IFERROR(XLOOKUP(C2104,'DATA Wharton'!$A$2:$A$785,'DATA Wharton'!$C$2:$C$785),"")</f>
        <v/>
      </c>
      <c r="I2104">
        <f>IF(OR(G2104="",H2104=""),"",G2104)</f>
        <v/>
      </c>
      <c r="J2104">
        <f>IF(OR(I2104="",H2104=""),"",I2104*H2104)</f>
        <v/>
      </c>
      <c r="K2104">
        <f>IF(G2104="","Missing OEWS wage",IF(H2104="","Missing Wharton SOC","Matched"))</f>
        <v/>
      </c>
    </row>
    <row r="2105">
      <c r="A2105" t="inlineStr">
        <is>
          <t>44-45</t>
        </is>
      </c>
      <c r="B2105" t="inlineStr">
        <is>
          <t>Retail Trade</t>
        </is>
      </c>
      <c r="C2105" t="inlineStr">
        <is>
          <t>13-1071</t>
        </is>
      </c>
      <c r="D2105" t="inlineStr">
        <is>
          <t>Human Resources Specialists</t>
        </is>
      </c>
      <c r="E2105" t="n">
        <v>28180</v>
      </c>
      <c r="F2105" t="n">
        <v>68050</v>
      </c>
      <c r="G2105">
        <f>IF(OR(E2105="",F2105=""),"",E2105*F2105)</f>
        <v/>
      </c>
      <c r="H2105" s="41">
        <f>IFERROR(XLOOKUP(C2105,'DATA Wharton'!$A$2:$A$785,'DATA Wharton'!$C$2:$C$785),"")</f>
        <v/>
      </c>
      <c r="I2105">
        <f>IF(OR(G2105="",H2105=""),"",G2105)</f>
        <v/>
      </c>
      <c r="J2105">
        <f>IF(OR(I2105="",H2105=""),"",I2105*H2105)</f>
        <v/>
      </c>
      <c r="K2105">
        <f>IF(G2105="","Missing OEWS wage",IF(H2105="","Missing Wharton SOC","Matched"))</f>
        <v/>
      </c>
    </row>
    <row r="2106">
      <c r="A2106" t="inlineStr">
        <is>
          <t>44-45</t>
        </is>
      </c>
      <c r="B2106" t="inlineStr">
        <is>
          <t>Retail Trade</t>
        </is>
      </c>
      <c r="C2106" t="inlineStr">
        <is>
          <t>13-1075</t>
        </is>
      </c>
      <c r="D2106" t="inlineStr">
        <is>
          <t>Labor Relations Specialists</t>
        </is>
      </c>
      <c r="E2106" t="n">
        <v>230</v>
      </c>
      <c r="F2106" t="n">
        <v>92090</v>
      </c>
      <c r="G2106">
        <f>IF(OR(E2106="",F2106=""),"",E2106*F2106)</f>
        <v/>
      </c>
      <c r="H2106" s="41">
        <f>IFERROR(XLOOKUP(C2106,'DATA Wharton'!$A$2:$A$785,'DATA Wharton'!$C$2:$C$785),"")</f>
        <v/>
      </c>
      <c r="I2106">
        <f>IF(OR(G2106="",H2106=""),"",G2106)</f>
        <v/>
      </c>
      <c r="J2106">
        <f>IF(OR(I2106="",H2106=""),"",I2106*H2106)</f>
        <v/>
      </c>
      <c r="K2106">
        <f>IF(G2106="","Missing OEWS wage",IF(H2106="","Missing Wharton SOC","Matched"))</f>
        <v/>
      </c>
    </row>
    <row r="2107">
      <c r="A2107" t="inlineStr">
        <is>
          <t>44-45</t>
        </is>
      </c>
      <c r="B2107" t="inlineStr">
        <is>
          <t>Retail Trade</t>
        </is>
      </c>
      <c r="C2107" t="inlineStr">
        <is>
          <t>13-1081</t>
        </is>
      </c>
      <c r="D2107" t="inlineStr">
        <is>
          <t>Logisticians</t>
        </is>
      </c>
      <c r="E2107" t="n">
        <v>3370</v>
      </c>
      <c r="F2107" t="n">
        <v>78720</v>
      </c>
      <c r="G2107">
        <f>IF(OR(E2107="",F2107=""),"",E2107*F2107)</f>
        <v/>
      </c>
      <c r="H2107" s="41">
        <f>IFERROR(XLOOKUP(C2107,'DATA Wharton'!$A$2:$A$785,'DATA Wharton'!$C$2:$C$785),"")</f>
        <v/>
      </c>
      <c r="I2107">
        <f>IF(OR(G2107="",H2107=""),"",G2107)</f>
        <v/>
      </c>
      <c r="J2107">
        <f>IF(OR(I2107="",H2107=""),"",I2107*H2107)</f>
        <v/>
      </c>
      <c r="K2107">
        <f>IF(G2107="","Missing OEWS wage",IF(H2107="","Missing Wharton SOC","Matched"))</f>
        <v/>
      </c>
    </row>
    <row r="2108">
      <c r="A2108" t="inlineStr">
        <is>
          <t>44-45</t>
        </is>
      </c>
      <c r="B2108" t="inlineStr">
        <is>
          <t>Retail Trade</t>
        </is>
      </c>
      <c r="C2108" t="inlineStr">
        <is>
          <t>13-1082</t>
        </is>
      </c>
      <c r="D2108" t="inlineStr">
        <is>
          <t>Project Management Specialists</t>
        </is>
      </c>
      <c r="E2108" t="n">
        <v>10010</v>
      </c>
      <c r="F2108" t="n">
        <v>83360</v>
      </c>
      <c r="G2108">
        <f>IF(OR(E2108="",F2108=""),"",E2108*F2108)</f>
        <v/>
      </c>
      <c r="H2108" s="41">
        <f>IFERROR(XLOOKUP(C2108,'DATA Wharton'!$A$2:$A$785,'DATA Wharton'!$C$2:$C$785),"")</f>
        <v/>
      </c>
      <c r="I2108">
        <f>IF(OR(G2108="",H2108=""),"",G2108)</f>
        <v/>
      </c>
      <c r="J2108">
        <f>IF(OR(I2108="",H2108=""),"",I2108*H2108)</f>
        <v/>
      </c>
      <c r="K2108">
        <f>IF(G2108="","Missing OEWS wage",IF(H2108="","Missing Wharton SOC","Matched"))</f>
        <v/>
      </c>
    </row>
    <row r="2109">
      <c r="A2109" t="inlineStr">
        <is>
          <t>44-45</t>
        </is>
      </c>
      <c r="B2109" t="inlineStr">
        <is>
          <t>Retail Trade</t>
        </is>
      </c>
      <c r="C2109" t="inlineStr">
        <is>
          <t>13-1111</t>
        </is>
      </c>
      <c r="D2109" t="inlineStr">
        <is>
          <t>Management Analysts</t>
        </is>
      </c>
      <c r="E2109" t="n">
        <v>3120</v>
      </c>
      <c r="F2109" t="n">
        <v>100870</v>
      </c>
      <c r="G2109">
        <f>IF(OR(E2109="",F2109=""),"",E2109*F2109)</f>
        <v/>
      </c>
      <c r="H2109" s="41">
        <f>IFERROR(XLOOKUP(C2109,'DATA Wharton'!$A$2:$A$785,'DATA Wharton'!$C$2:$C$785),"")</f>
        <v/>
      </c>
      <c r="I2109">
        <f>IF(OR(G2109="",H2109=""),"",G2109)</f>
        <v/>
      </c>
      <c r="J2109">
        <f>IF(OR(I2109="",H2109=""),"",I2109*H2109)</f>
        <v/>
      </c>
      <c r="K2109">
        <f>IF(G2109="","Missing OEWS wage",IF(H2109="","Missing Wharton SOC","Matched"))</f>
        <v/>
      </c>
    </row>
    <row r="2110">
      <c r="A2110" t="inlineStr">
        <is>
          <t>44-45</t>
        </is>
      </c>
      <c r="B2110" t="inlineStr">
        <is>
          <t>Retail Trade</t>
        </is>
      </c>
      <c r="C2110" t="inlineStr">
        <is>
          <t>13-1121</t>
        </is>
      </c>
      <c r="D2110" t="inlineStr">
        <is>
          <t>Meeting, Convention, and Event Planners</t>
        </is>
      </c>
      <c r="E2110" t="n">
        <v>1900</v>
      </c>
      <c r="F2110" t="n">
        <v>53960</v>
      </c>
      <c r="G2110">
        <f>IF(OR(E2110="",F2110=""),"",E2110*F2110)</f>
        <v/>
      </c>
      <c r="H2110" s="41">
        <f>IFERROR(XLOOKUP(C2110,'DATA Wharton'!$A$2:$A$785,'DATA Wharton'!$C$2:$C$785),"")</f>
        <v/>
      </c>
      <c r="I2110">
        <f>IF(OR(G2110="",H2110=""),"",G2110)</f>
        <v/>
      </c>
      <c r="J2110">
        <f>IF(OR(I2110="",H2110=""),"",I2110*H2110)</f>
        <v/>
      </c>
      <c r="K2110">
        <f>IF(G2110="","Missing OEWS wage",IF(H2110="","Missing Wharton SOC","Matched"))</f>
        <v/>
      </c>
    </row>
    <row r="2111">
      <c r="A2111" t="inlineStr">
        <is>
          <t>44-45</t>
        </is>
      </c>
      <c r="B2111" t="inlineStr">
        <is>
          <t>Retail Trade</t>
        </is>
      </c>
      <c r="C2111" t="inlineStr">
        <is>
          <t>13-1131</t>
        </is>
      </c>
      <c r="D2111" t="inlineStr">
        <is>
          <t>Fundraisers</t>
        </is>
      </c>
      <c r="E2111" t="n">
        <v>630</v>
      </c>
      <c r="F2111" t="n">
        <v>50330</v>
      </c>
      <c r="G2111">
        <f>IF(OR(E2111="",F2111=""),"",E2111*F2111)</f>
        <v/>
      </c>
      <c r="H2111" s="41">
        <f>IFERROR(XLOOKUP(C2111,'DATA Wharton'!$A$2:$A$785,'DATA Wharton'!$C$2:$C$785),"")</f>
        <v/>
      </c>
      <c r="I2111">
        <f>IF(OR(G2111="",H2111=""),"",G2111)</f>
        <v/>
      </c>
      <c r="J2111">
        <f>IF(OR(I2111="",H2111=""),"",I2111*H2111)</f>
        <v/>
      </c>
      <c r="K2111">
        <f>IF(G2111="","Missing OEWS wage",IF(H2111="","Missing Wharton SOC","Matched"))</f>
        <v/>
      </c>
    </row>
    <row r="2112">
      <c r="A2112" t="inlineStr">
        <is>
          <t>44-45</t>
        </is>
      </c>
      <c r="B2112" t="inlineStr">
        <is>
          <t>Retail Trade</t>
        </is>
      </c>
      <c r="C2112" t="inlineStr">
        <is>
          <t>13-1141</t>
        </is>
      </c>
      <c r="D2112" t="inlineStr">
        <is>
          <t>Compensation, Benefits, and Job Analysis Specialists</t>
        </is>
      </c>
      <c r="E2112" t="n">
        <v>1390</v>
      </c>
      <c r="F2112" t="n">
        <v>81050</v>
      </c>
      <c r="G2112">
        <f>IF(OR(E2112="",F2112=""),"",E2112*F2112)</f>
        <v/>
      </c>
      <c r="H2112" s="41">
        <f>IFERROR(XLOOKUP(C2112,'DATA Wharton'!$A$2:$A$785,'DATA Wharton'!$C$2:$C$785),"")</f>
        <v/>
      </c>
      <c r="I2112">
        <f>IF(OR(G2112="",H2112=""),"",G2112)</f>
        <v/>
      </c>
      <c r="J2112">
        <f>IF(OR(I2112="",H2112=""),"",I2112*H2112)</f>
        <v/>
      </c>
      <c r="K2112">
        <f>IF(G2112="","Missing OEWS wage",IF(H2112="","Missing Wharton SOC","Matched"))</f>
        <v/>
      </c>
    </row>
    <row r="2113">
      <c r="A2113" t="inlineStr">
        <is>
          <t>44-45</t>
        </is>
      </c>
      <c r="B2113" t="inlineStr">
        <is>
          <t>Retail Trade</t>
        </is>
      </c>
      <c r="C2113" t="inlineStr">
        <is>
          <t>13-1151</t>
        </is>
      </c>
      <c r="D2113" t="inlineStr">
        <is>
          <t>Training and Development Specialists</t>
        </is>
      </c>
      <c r="E2113" t="n">
        <v>20520</v>
      </c>
      <c r="F2113" t="n">
        <v>54570</v>
      </c>
      <c r="G2113">
        <f>IF(OR(E2113="",F2113=""),"",E2113*F2113)</f>
        <v/>
      </c>
      <c r="H2113" s="41">
        <f>IFERROR(XLOOKUP(C2113,'DATA Wharton'!$A$2:$A$785,'DATA Wharton'!$C$2:$C$785),"")</f>
        <v/>
      </c>
      <c r="I2113">
        <f>IF(OR(G2113="",H2113=""),"",G2113)</f>
        <v/>
      </c>
      <c r="J2113">
        <f>IF(OR(I2113="",H2113=""),"",I2113*H2113)</f>
        <v/>
      </c>
      <c r="K2113">
        <f>IF(G2113="","Missing OEWS wage",IF(H2113="","Missing Wharton SOC","Matched"))</f>
        <v/>
      </c>
    </row>
    <row r="2114">
      <c r="A2114" t="inlineStr">
        <is>
          <t>44-45</t>
        </is>
      </c>
      <c r="B2114" t="inlineStr">
        <is>
          <t>Retail Trade</t>
        </is>
      </c>
      <c r="C2114" t="inlineStr">
        <is>
          <t>13-1161</t>
        </is>
      </c>
      <c r="D2114" t="inlineStr">
        <is>
          <t>Market Research Analysts and Marketing Specialists</t>
        </is>
      </c>
      <c r="E2114" t="n">
        <v>46460</v>
      </c>
      <c r="F2114" t="n">
        <v>59690</v>
      </c>
      <c r="G2114">
        <f>IF(OR(E2114="",F2114=""),"",E2114*F2114)</f>
        <v/>
      </c>
      <c r="H2114" s="41">
        <f>IFERROR(XLOOKUP(C2114,'DATA Wharton'!$A$2:$A$785,'DATA Wharton'!$C$2:$C$785),"")</f>
        <v/>
      </c>
      <c r="I2114">
        <f>IF(OR(G2114="",H2114=""),"",G2114)</f>
        <v/>
      </c>
      <c r="J2114">
        <f>IF(OR(I2114="",H2114=""),"",I2114*H2114)</f>
        <v/>
      </c>
      <c r="K2114">
        <f>IF(G2114="","Missing OEWS wage",IF(H2114="","Missing Wharton SOC","Matched"))</f>
        <v/>
      </c>
    </row>
    <row r="2115">
      <c r="A2115" t="inlineStr">
        <is>
          <t>44-45</t>
        </is>
      </c>
      <c r="B2115" t="inlineStr">
        <is>
          <t>Retail Trade</t>
        </is>
      </c>
      <c r="C2115" t="inlineStr">
        <is>
          <t>13-1199</t>
        </is>
      </c>
      <c r="D2115" t="inlineStr">
        <is>
          <t>Business Operations Specialists, All Other</t>
        </is>
      </c>
      <c r="E2115" t="n">
        <v>21150</v>
      </c>
      <c r="F2115" t="n">
        <v>66430</v>
      </c>
      <c r="G2115">
        <f>IF(OR(E2115="",F2115=""),"",E2115*F2115)</f>
        <v/>
      </c>
      <c r="H2115" s="41">
        <f>IFERROR(XLOOKUP(C2115,'DATA Wharton'!$A$2:$A$785,'DATA Wharton'!$C$2:$C$785),"")</f>
        <v/>
      </c>
      <c r="I2115">
        <f>IF(OR(G2115="",H2115=""),"",G2115)</f>
        <v/>
      </c>
      <c r="J2115">
        <f>IF(OR(I2115="",H2115=""),"",I2115*H2115)</f>
        <v/>
      </c>
      <c r="K2115">
        <f>IF(G2115="","Missing OEWS wage",IF(H2115="","Missing Wharton SOC","Matched"))</f>
        <v/>
      </c>
    </row>
    <row r="2116">
      <c r="A2116" t="inlineStr">
        <is>
          <t>44-45</t>
        </is>
      </c>
      <c r="B2116" t="inlineStr">
        <is>
          <t>Retail Trade</t>
        </is>
      </c>
      <c r="C2116" t="inlineStr">
        <is>
          <t>13-2011</t>
        </is>
      </c>
      <c r="D2116" t="inlineStr">
        <is>
          <t>Accountants and Auditors</t>
        </is>
      </c>
      <c r="E2116" t="n">
        <v>28430</v>
      </c>
      <c r="F2116" t="n">
        <v>89580</v>
      </c>
      <c r="G2116">
        <f>IF(OR(E2116="",F2116=""),"",E2116*F2116)</f>
        <v/>
      </c>
      <c r="H2116" s="41">
        <f>IFERROR(XLOOKUP(C2116,'DATA Wharton'!$A$2:$A$785,'DATA Wharton'!$C$2:$C$785),"")</f>
        <v/>
      </c>
      <c r="I2116">
        <f>IF(OR(G2116="",H2116=""),"",G2116)</f>
        <v/>
      </c>
      <c r="J2116">
        <f>IF(OR(I2116="",H2116=""),"",I2116*H2116)</f>
        <v/>
      </c>
      <c r="K2116">
        <f>IF(G2116="","Missing OEWS wage",IF(H2116="","Missing Wharton SOC","Matched"))</f>
        <v/>
      </c>
    </row>
    <row r="2117">
      <c r="A2117" t="inlineStr">
        <is>
          <t>44-45</t>
        </is>
      </c>
      <c r="B2117" t="inlineStr">
        <is>
          <t>Retail Trade</t>
        </is>
      </c>
      <c r="C2117" t="inlineStr">
        <is>
          <t>13-2020</t>
        </is>
      </c>
      <c r="D2117" t="inlineStr">
        <is>
          <t>Property Appraisers and Assessors</t>
        </is>
      </c>
      <c r="E2117" t="n">
        <v>860</v>
      </c>
      <c r="F2117" t="n">
        <v>64290</v>
      </c>
      <c r="G2117">
        <f>IF(OR(E2117="",F2117=""),"",E2117*F2117)</f>
        <v/>
      </c>
      <c r="H2117" s="41">
        <f>IFERROR(XLOOKUP(C2117,'DATA Wharton'!$A$2:$A$785,'DATA Wharton'!$C$2:$C$785),"")</f>
        <v/>
      </c>
      <c r="I2117">
        <f>IF(OR(G2117="",H2117=""),"",G2117)</f>
        <v/>
      </c>
      <c r="J2117">
        <f>IF(OR(I2117="",H2117=""),"",I2117*H2117)</f>
        <v/>
      </c>
      <c r="K2117">
        <f>IF(G2117="","Missing OEWS wage",IF(H2117="","Missing Wharton SOC","Matched"))</f>
        <v/>
      </c>
    </row>
    <row r="2118">
      <c r="A2118" t="inlineStr">
        <is>
          <t>44-45</t>
        </is>
      </c>
      <c r="B2118" t="inlineStr">
        <is>
          <t>Retail Trade</t>
        </is>
      </c>
      <c r="C2118" t="inlineStr">
        <is>
          <t>13-2031</t>
        </is>
      </c>
      <c r="D2118" t="inlineStr">
        <is>
          <t>Budget Analysts</t>
        </is>
      </c>
      <c r="E2118" t="n">
        <v>40</v>
      </c>
      <c r="F2118" t="n">
        <v>95720</v>
      </c>
      <c r="G2118">
        <f>IF(OR(E2118="",F2118=""),"",E2118*F2118)</f>
        <v/>
      </c>
      <c r="H2118" s="41">
        <f>IFERROR(XLOOKUP(C2118,'DATA Wharton'!$A$2:$A$785,'DATA Wharton'!$C$2:$C$785),"")</f>
        <v/>
      </c>
      <c r="I2118">
        <f>IF(OR(G2118="",H2118=""),"",G2118)</f>
        <v/>
      </c>
      <c r="J2118">
        <f>IF(OR(I2118="",H2118=""),"",I2118*H2118)</f>
        <v/>
      </c>
      <c r="K2118">
        <f>IF(G2118="","Missing OEWS wage",IF(H2118="","Missing Wharton SOC","Matched"))</f>
        <v/>
      </c>
    </row>
    <row r="2119">
      <c r="A2119" t="inlineStr">
        <is>
          <t>44-45</t>
        </is>
      </c>
      <c r="B2119" t="inlineStr">
        <is>
          <t>Retail Trade</t>
        </is>
      </c>
      <c r="C2119" t="inlineStr">
        <is>
          <t>13-2041</t>
        </is>
      </c>
      <c r="D2119" t="inlineStr">
        <is>
          <t>Credit Analysts</t>
        </is>
      </c>
      <c r="E2119" t="n">
        <v>900</v>
      </c>
      <c r="F2119" t="n">
        <v>91740</v>
      </c>
      <c r="G2119">
        <f>IF(OR(E2119="",F2119=""),"",E2119*F2119)</f>
        <v/>
      </c>
      <c r="H2119" s="41">
        <f>IFERROR(XLOOKUP(C2119,'DATA Wharton'!$A$2:$A$785,'DATA Wharton'!$C$2:$C$785),"")</f>
        <v/>
      </c>
      <c r="I2119">
        <f>IF(OR(G2119="",H2119=""),"",G2119)</f>
        <v/>
      </c>
      <c r="J2119">
        <f>IF(OR(I2119="",H2119=""),"",I2119*H2119)</f>
        <v/>
      </c>
      <c r="K2119">
        <f>IF(G2119="","Missing OEWS wage",IF(H2119="","Missing Wharton SOC","Matched"))</f>
        <v/>
      </c>
    </row>
    <row r="2120">
      <c r="A2120" t="inlineStr">
        <is>
          <t>44-45</t>
        </is>
      </c>
      <c r="B2120" t="inlineStr">
        <is>
          <t>Retail Trade</t>
        </is>
      </c>
      <c r="C2120" t="inlineStr">
        <is>
          <t>13-2051</t>
        </is>
      </c>
      <c r="D2120" t="inlineStr">
        <is>
          <t>Financial and Investment Analysts</t>
        </is>
      </c>
      <c r="E2120" t="n">
        <v>1290</v>
      </c>
      <c r="F2120" t="n">
        <v>100640</v>
      </c>
      <c r="G2120">
        <f>IF(OR(E2120="",F2120=""),"",E2120*F2120)</f>
        <v/>
      </c>
      <c r="H2120" s="41">
        <f>IFERROR(XLOOKUP(C2120,'DATA Wharton'!$A$2:$A$785,'DATA Wharton'!$C$2:$C$785),"")</f>
        <v/>
      </c>
      <c r="I2120">
        <f>IF(OR(G2120="",H2120=""),"",G2120)</f>
        <v/>
      </c>
      <c r="J2120">
        <f>IF(OR(I2120="",H2120=""),"",I2120*H2120)</f>
        <v/>
      </c>
      <c r="K2120">
        <f>IF(G2120="","Missing OEWS wage",IF(H2120="","Missing Wharton SOC","Matched"))</f>
        <v/>
      </c>
    </row>
    <row r="2121">
      <c r="A2121" t="inlineStr">
        <is>
          <t>44-45</t>
        </is>
      </c>
      <c r="B2121" t="inlineStr">
        <is>
          <t>Retail Trade</t>
        </is>
      </c>
      <c r="C2121" t="inlineStr">
        <is>
          <t>13-2052</t>
        </is>
      </c>
      <c r="D2121" t="inlineStr">
        <is>
          <t>Personal Financial Advisors</t>
        </is>
      </c>
      <c r="F2121" t="n">
        <v>83930</v>
      </c>
      <c r="G2121">
        <f>IF(OR(E2121="",F2121=""),"",E2121*F2121)</f>
        <v/>
      </c>
      <c r="H2121" s="41">
        <f>IFERROR(XLOOKUP(C2121,'DATA Wharton'!$A$2:$A$785,'DATA Wharton'!$C$2:$C$785),"")</f>
        <v/>
      </c>
      <c r="I2121">
        <f>IF(OR(G2121="",H2121=""),"",G2121)</f>
        <v/>
      </c>
      <c r="J2121">
        <f>IF(OR(I2121="",H2121=""),"",I2121*H2121)</f>
        <v/>
      </c>
      <c r="K2121">
        <f>IF(G2121="","Missing OEWS wage",IF(H2121="","Missing Wharton SOC","Matched"))</f>
        <v/>
      </c>
    </row>
    <row r="2122">
      <c r="A2122" t="inlineStr">
        <is>
          <t>44-45</t>
        </is>
      </c>
      <c r="B2122" t="inlineStr">
        <is>
          <t>Retail Trade</t>
        </is>
      </c>
      <c r="C2122" t="inlineStr">
        <is>
          <t>13-2054</t>
        </is>
      </c>
      <c r="D2122" t="inlineStr">
        <is>
          <t>Financial Risk Specialists</t>
        </is>
      </c>
      <c r="E2122" t="n">
        <v>140</v>
      </c>
      <c r="F2122" t="n">
        <v>106170</v>
      </c>
      <c r="G2122">
        <f>IF(OR(E2122="",F2122=""),"",E2122*F2122)</f>
        <v/>
      </c>
      <c r="H2122" s="41">
        <f>IFERROR(XLOOKUP(C2122,'DATA Wharton'!$A$2:$A$785,'DATA Wharton'!$C$2:$C$785),"")</f>
        <v/>
      </c>
      <c r="I2122">
        <f>IF(OR(G2122="",H2122=""),"",G2122)</f>
        <v/>
      </c>
      <c r="J2122">
        <f>IF(OR(I2122="",H2122=""),"",I2122*H2122)</f>
        <v/>
      </c>
      <c r="K2122">
        <f>IF(G2122="","Missing OEWS wage",IF(H2122="","Missing Wharton SOC","Matched"))</f>
        <v/>
      </c>
    </row>
    <row r="2123">
      <c r="A2123" t="inlineStr">
        <is>
          <t>44-45</t>
        </is>
      </c>
      <c r="B2123" t="inlineStr">
        <is>
          <t>Retail Trade</t>
        </is>
      </c>
      <c r="C2123" t="inlineStr">
        <is>
          <t>13-2061</t>
        </is>
      </c>
      <c r="D2123" t="inlineStr">
        <is>
          <t>Financial Examiners</t>
        </is>
      </c>
      <c r="F2123" t="n">
        <v>73850</v>
      </c>
      <c r="G2123">
        <f>IF(OR(E2123="",F2123=""),"",E2123*F2123)</f>
        <v/>
      </c>
      <c r="H2123" s="41">
        <f>IFERROR(XLOOKUP(C2123,'DATA Wharton'!$A$2:$A$785,'DATA Wharton'!$C$2:$C$785),"")</f>
        <v/>
      </c>
      <c r="I2123">
        <f>IF(OR(G2123="",H2123=""),"",G2123)</f>
        <v/>
      </c>
      <c r="J2123">
        <f>IF(OR(I2123="",H2123=""),"",I2123*H2123)</f>
        <v/>
      </c>
      <c r="K2123">
        <f>IF(G2123="","Missing OEWS wage",IF(H2123="","Missing Wharton SOC","Matched"))</f>
        <v/>
      </c>
    </row>
    <row r="2124">
      <c r="A2124" t="inlineStr">
        <is>
          <t>44-45</t>
        </is>
      </c>
      <c r="B2124" t="inlineStr">
        <is>
          <t>Retail Trade</t>
        </is>
      </c>
      <c r="C2124" t="inlineStr">
        <is>
          <t>13-2071</t>
        </is>
      </c>
      <c r="D2124" t="inlineStr">
        <is>
          <t>Credit Counselors</t>
        </is>
      </c>
      <c r="E2124" t="n">
        <v>280</v>
      </c>
      <c r="F2124" t="n">
        <v>70340</v>
      </c>
      <c r="G2124">
        <f>IF(OR(E2124="",F2124=""),"",E2124*F2124)</f>
        <v/>
      </c>
      <c r="H2124" s="41">
        <f>IFERROR(XLOOKUP(C2124,'DATA Wharton'!$A$2:$A$785,'DATA Wharton'!$C$2:$C$785),"")</f>
        <v/>
      </c>
      <c r="I2124">
        <f>IF(OR(G2124="",H2124=""),"",G2124)</f>
        <v/>
      </c>
      <c r="J2124">
        <f>IF(OR(I2124="",H2124=""),"",I2124*H2124)</f>
        <v/>
      </c>
      <c r="K2124">
        <f>IF(G2124="","Missing OEWS wage",IF(H2124="","Missing Wharton SOC","Matched"))</f>
        <v/>
      </c>
    </row>
    <row r="2125">
      <c r="A2125" t="inlineStr">
        <is>
          <t>44-45</t>
        </is>
      </c>
      <c r="B2125" t="inlineStr">
        <is>
          <t>Retail Trade</t>
        </is>
      </c>
      <c r="C2125" t="inlineStr">
        <is>
          <t>13-2072</t>
        </is>
      </c>
      <c r="D2125" t="inlineStr">
        <is>
          <t>Loan Officers</t>
        </is>
      </c>
      <c r="E2125" t="n">
        <v>12290</v>
      </c>
      <c r="F2125" t="n">
        <v>124270</v>
      </c>
      <c r="G2125">
        <f>IF(OR(E2125="",F2125=""),"",E2125*F2125)</f>
        <v/>
      </c>
      <c r="H2125" s="41">
        <f>IFERROR(XLOOKUP(C2125,'DATA Wharton'!$A$2:$A$785,'DATA Wharton'!$C$2:$C$785),"")</f>
        <v/>
      </c>
      <c r="I2125">
        <f>IF(OR(G2125="",H2125=""),"",G2125)</f>
        <v/>
      </c>
      <c r="J2125">
        <f>IF(OR(I2125="",H2125=""),"",I2125*H2125)</f>
        <v/>
      </c>
      <c r="K2125">
        <f>IF(G2125="","Missing OEWS wage",IF(H2125="","Missing Wharton SOC","Matched"))</f>
        <v/>
      </c>
    </row>
    <row r="2126">
      <c r="A2126" t="inlineStr">
        <is>
          <t>44-45</t>
        </is>
      </c>
      <c r="B2126" t="inlineStr">
        <is>
          <t>Retail Trade</t>
        </is>
      </c>
      <c r="C2126" t="inlineStr">
        <is>
          <t>13-2099</t>
        </is>
      </c>
      <c r="D2126" t="inlineStr">
        <is>
          <t>Financial Specialists, All Other</t>
        </is>
      </c>
      <c r="E2126" t="n">
        <v>1530</v>
      </c>
      <c r="F2126" t="n">
        <v>83830</v>
      </c>
      <c r="G2126">
        <f>IF(OR(E2126="",F2126=""),"",E2126*F2126)</f>
        <v/>
      </c>
      <c r="H2126" s="41">
        <f>IFERROR(XLOOKUP(C2126,'DATA Wharton'!$A$2:$A$785,'DATA Wharton'!$C$2:$C$785),"")</f>
        <v/>
      </c>
      <c r="I2126">
        <f>IF(OR(G2126="",H2126=""),"",G2126)</f>
        <v/>
      </c>
      <c r="J2126">
        <f>IF(OR(I2126="",H2126=""),"",I2126*H2126)</f>
        <v/>
      </c>
      <c r="K2126">
        <f>IF(G2126="","Missing OEWS wage",IF(H2126="","Missing Wharton SOC","Matched"))</f>
        <v/>
      </c>
    </row>
    <row r="2127">
      <c r="A2127" t="inlineStr">
        <is>
          <t>44-45</t>
        </is>
      </c>
      <c r="B2127" t="inlineStr">
        <is>
          <t>Retail Trade</t>
        </is>
      </c>
      <c r="C2127" t="inlineStr">
        <is>
          <t>15-1211</t>
        </is>
      </c>
      <c r="D2127" t="inlineStr">
        <is>
          <t>Computer Systems Analysts</t>
        </is>
      </c>
      <c r="E2127" t="n">
        <v>1580</v>
      </c>
      <c r="F2127" t="n">
        <v>107320</v>
      </c>
      <c r="G2127">
        <f>IF(OR(E2127="",F2127=""),"",E2127*F2127)</f>
        <v/>
      </c>
      <c r="H2127" s="41">
        <f>IFERROR(XLOOKUP(C2127,'DATA Wharton'!$A$2:$A$785,'DATA Wharton'!$C$2:$C$785),"")</f>
        <v/>
      </c>
      <c r="I2127">
        <f>IF(OR(G2127="",H2127=""),"",G2127)</f>
        <v/>
      </c>
      <c r="J2127">
        <f>IF(OR(I2127="",H2127=""),"",I2127*H2127)</f>
        <v/>
      </c>
      <c r="K2127">
        <f>IF(G2127="","Missing OEWS wage",IF(H2127="","Missing Wharton SOC","Matched"))</f>
        <v/>
      </c>
    </row>
    <row r="2128">
      <c r="A2128" t="inlineStr">
        <is>
          <t>44-45</t>
        </is>
      </c>
      <c r="B2128" t="inlineStr">
        <is>
          <t>Retail Trade</t>
        </is>
      </c>
      <c r="C2128" t="inlineStr">
        <is>
          <t>15-1212</t>
        </is>
      </c>
      <c r="D2128" t="inlineStr">
        <is>
          <t>Information Security Analysts</t>
        </is>
      </c>
      <c r="E2128" t="n">
        <v>780</v>
      </c>
      <c r="F2128" t="n">
        <v>122630</v>
      </c>
      <c r="G2128">
        <f>IF(OR(E2128="",F2128=""),"",E2128*F2128)</f>
        <v/>
      </c>
      <c r="H2128" s="41">
        <f>IFERROR(XLOOKUP(C2128,'DATA Wharton'!$A$2:$A$785,'DATA Wharton'!$C$2:$C$785),"")</f>
        <v/>
      </c>
      <c r="I2128">
        <f>IF(OR(G2128="",H2128=""),"",G2128)</f>
        <v/>
      </c>
      <c r="J2128">
        <f>IF(OR(I2128="",H2128=""),"",I2128*H2128)</f>
        <v/>
      </c>
      <c r="K2128">
        <f>IF(G2128="","Missing OEWS wage",IF(H2128="","Missing Wharton SOC","Matched"))</f>
        <v/>
      </c>
    </row>
    <row r="2129">
      <c r="A2129" t="inlineStr">
        <is>
          <t>44-45</t>
        </is>
      </c>
      <c r="B2129" t="inlineStr">
        <is>
          <t>Retail Trade</t>
        </is>
      </c>
      <c r="C2129" t="inlineStr">
        <is>
          <t>15-1231</t>
        </is>
      </c>
      <c r="D2129" t="inlineStr">
        <is>
          <t>Computer Network Support Specialists</t>
        </is>
      </c>
      <c r="E2129" t="n">
        <v>2030</v>
      </c>
      <c r="F2129" t="n">
        <v>63330</v>
      </c>
      <c r="G2129">
        <f>IF(OR(E2129="",F2129=""),"",E2129*F2129)</f>
        <v/>
      </c>
      <c r="H2129" s="41">
        <f>IFERROR(XLOOKUP(C2129,'DATA Wharton'!$A$2:$A$785,'DATA Wharton'!$C$2:$C$785),"")</f>
        <v/>
      </c>
      <c r="I2129">
        <f>IF(OR(G2129="",H2129=""),"",G2129)</f>
        <v/>
      </c>
      <c r="J2129">
        <f>IF(OR(I2129="",H2129=""),"",I2129*H2129)</f>
        <v/>
      </c>
      <c r="K2129">
        <f>IF(G2129="","Missing OEWS wage",IF(H2129="","Missing Wharton SOC","Matched"))</f>
        <v/>
      </c>
    </row>
    <row r="2130">
      <c r="A2130" t="inlineStr">
        <is>
          <t>44-45</t>
        </is>
      </c>
      <c r="B2130" t="inlineStr">
        <is>
          <t>Retail Trade</t>
        </is>
      </c>
      <c r="C2130" t="inlineStr">
        <is>
          <t>15-1232</t>
        </is>
      </c>
      <c r="D2130" t="inlineStr">
        <is>
          <t>Computer User Support Specialists</t>
        </is>
      </c>
      <c r="E2130" t="n">
        <v>13500</v>
      </c>
      <c r="F2130" t="n">
        <v>58240</v>
      </c>
      <c r="G2130">
        <f>IF(OR(E2130="",F2130=""),"",E2130*F2130)</f>
        <v/>
      </c>
      <c r="H2130" s="41">
        <f>IFERROR(XLOOKUP(C2130,'DATA Wharton'!$A$2:$A$785,'DATA Wharton'!$C$2:$C$785),"")</f>
        <v/>
      </c>
      <c r="I2130">
        <f>IF(OR(G2130="",H2130=""),"",G2130)</f>
        <v/>
      </c>
      <c r="J2130">
        <f>IF(OR(I2130="",H2130=""),"",I2130*H2130)</f>
        <v/>
      </c>
      <c r="K2130">
        <f>IF(G2130="","Missing OEWS wage",IF(H2130="","Missing Wharton SOC","Matched"))</f>
        <v/>
      </c>
    </row>
    <row r="2131">
      <c r="A2131" t="inlineStr">
        <is>
          <t>44-45</t>
        </is>
      </c>
      <c r="B2131" t="inlineStr">
        <is>
          <t>Retail Trade</t>
        </is>
      </c>
      <c r="C2131" t="inlineStr">
        <is>
          <t>15-1241</t>
        </is>
      </c>
      <c r="D2131" t="inlineStr">
        <is>
          <t>Computer Network Architects</t>
        </is>
      </c>
      <c r="E2131" t="n">
        <v>790</v>
      </c>
      <c r="F2131" t="n">
        <v>128640</v>
      </c>
      <c r="G2131">
        <f>IF(OR(E2131="",F2131=""),"",E2131*F2131)</f>
        <v/>
      </c>
      <c r="H2131" s="41">
        <f>IFERROR(XLOOKUP(C2131,'DATA Wharton'!$A$2:$A$785,'DATA Wharton'!$C$2:$C$785),"")</f>
        <v/>
      </c>
      <c r="I2131">
        <f>IF(OR(G2131="",H2131=""),"",G2131)</f>
        <v/>
      </c>
      <c r="J2131">
        <f>IF(OR(I2131="",H2131=""),"",I2131*H2131)</f>
        <v/>
      </c>
      <c r="K2131">
        <f>IF(G2131="","Missing OEWS wage",IF(H2131="","Missing Wharton SOC","Matched"))</f>
        <v/>
      </c>
    </row>
    <row r="2132">
      <c r="A2132" t="inlineStr">
        <is>
          <t>44-45</t>
        </is>
      </c>
      <c r="B2132" t="inlineStr">
        <is>
          <t>Retail Trade</t>
        </is>
      </c>
      <c r="C2132" t="inlineStr">
        <is>
          <t>15-1242</t>
        </is>
      </c>
      <c r="D2132" t="inlineStr">
        <is>
          <t>Database Administrators</t>
        </is>
      </c>
      <c r="E2132" t="n">
        <v>780</v>
      </c>
      <c r="F2132" t="n">
        <v>81080</v>
      </c>
      <c r="G2132">
        <f>IF(OR(E2132="",F2132=""),"",E2132*F2132)</f>
        <v/>
      </c>
      <c r="H2132" s="41">
        <f>IFERROR(XLOOKUP(C2132,'DATA Wharton'!$A$2:$A$785,'DATA Wharton'!$C$2:$C$785),"")</f>
        <v/>
      </c>
      <c r="I2132">
        <f>IF(OR(G2132="",H2132=""),"",G2132)</f>
        <v/>
      </c>
      <c r="J2132">
        <f>IF(OR(I2132="",H2132=""),"",I2132*H2132)</f>
        <v/>
      </c>
      <c r="K2132">
        <f>IF(G2132="","Missing OEWS wage",IF(H2132="","Missing Wharton SOC","Matched"))</f>
        <v/>
      </c>
    </row>
    <row r="2133">
      <c r="A2133" t="inlineStr">
        <is>
          <t>44-45</t>
        </is>
      </c>
      <c r="B2133" t="inlineStr">
        <is>
          <t>Retail Trade</t>
        </is>
      </c>
      <c r="C2133" t="inlineStr">
        <is>
          <t>15-1243</t>
        </is>
      </c>
      <c r="D2133" t="inlineStr">
        <is>
          <t>Database Architects</t>
        </is>
      </c>
      <c r="E2133" t="n">
        <v>750</v>
      </c>
      <c r="F2133" t="n">
        <v>124130</v>
      </c>
      <c r="G2133">
        <f>IF(OR(E2133="",F2133=""),"",E2133*F2133)</f>
        <v/>
      </c>
      <c r="H2133" s="41">
        <f>IFERROR(XLOOKUP(C2133,'DATA Wharton'!$A$2:$A$785,'DATA Wharton'!$C$2:$C$785),"")</f>
        <v/>
      </c>
      <c r="I2133">
        <f>IF(OR(G2133="",H2133=""),"",G2133)</f>
        <v/>
      </c>
      <c r="J2133">
        <f>IF(OR(I2133="",H2133=""),"",I2133*H2133)</f>
        <v/>
      </c>
      <c r="K2133">
        <f>IF(G2133="","Missing OEWS wage",IF(H2133="","Missing Wharton SOC","Matched"))</f>
        <v/>
      </c>
    </row>
    <row r="2134">
      <c r="A2134" t="inlineStr">
        <is>
          <t>44-45</t>
        </is>
      </c>
      <c r="B2134" t="inlineStr">
        <is>
          <t>Retail Trade</t>
        </is>
      </c>
      <c r="C2134" t="inlineStr">
        <is>
          <t>15-1244</t>
        </is>
      </c>
      <c r="D2134" t="inlineStr">
        <is>
          <t>Network and Computer Systems Administrators</t>
        </is>
      </c>
      <c r="E2134" t="n">
        <v>4220</v>
      </c>
      <c r="F2134" t="n">
        <v>94830</v>
      </c>
      <c r="G2134">
        <f>IF(OR(E2134="",F2134=""),"",E2134*F2134)</f>
        <v/>
      </c>
      <c r="H2134" s="41">
        <f>IFERROR(XLOOKUP(C2134,'DATA Wharton'!$A$2:$A$785,'DATA Wharton'!$C$2:$C$785),"")</f>
        <v/>
      </c>
      <c r="I2134">
        <f>IF(OR(G2134="",H2134=""),"",G2134)</f>
        <v/>
      </c>
      <c r="J2134">
        <f>IF(OR(I2134="",H2134=""),"",I2134*H2134)</f>
        <v/>
      </c>
      <c r="K2134">
        <f>IF(G2134="","Missing OEWS wage",IF(H2134="","Missing Wharton SOC","Matched"))</f>
        <v/>
      </c>
    </row>
    <row r="2135">
      <c r="A2135" t="inlineStr">
        <is>
          <t>44-45</t>
        </is>
      </c>
      <c r="B2135" t="inlineStr">
        <is>
          <t>Retail Trade</t>
        </is>
      </c>
      <c r="C2135" t="inlineStr">
        <is>
          <t>15-1251</t>
        </is>
      </c>
      <c r="D2135" t="inlineStr">
        <is>
          <t>Computer Programmers</t>
        </is>
      </c>
      <c r="E2135" t="n">
        <v>530</v>
      </c>
      <c r="F2135" t="n">
        <v>88450</v>
      </c>
      <c r="G2135">
        <f>IF(OR(E2135="",F2135=""),"",E2135*F2135)</f>
        <v/>
      </c>
      <c r="H2135" s="41">
        <f>IFERROR(XLOOKUP(C2135,'DATA Wharton'!$A$2:$A$785,'DATA Wharton'!$C$2:$C$785),"")</f>
        <v/>
      </c>
      <c r="I2135">
        <f>IF(OR(G2135="",H2135=""),"",G2135)</f>
        <v/>
      </c>
      <c r="J2135">
        <f>IF(OR(I2135="",H2135=""),"",I2135*H2135)</f>
        <v/>
      </c>
      <c r="K2135">
        <f>IF(G2135="","Missing OEWS wage",IF(H2135="","Missing Wharton SOC","Matched"))</f>
        <v/>
      </c>
    </row>
    <row r="2136">
      <c r="A2136" t="inlineStr">
        <is>
          <t>44-45</t>
        </is>
      </c>
      <c r="B2136" t="inlineStr">
        <is>
          <t>Retail Trade</t>
        </is>
      </c>
      <c r="C2136" t="inlineStr">
        <is>
          <t>15-1252</t>
        </is>
      </c>
      <c r="D2136" t="inlineStr">
        <is>
          <t>Software Developers</t>
        </is>
      </c>
      <c r="E2136" t="n">
        <v>7610</v>
      </c>
      <c r="F2136" t="n">
        <v>137040</v>
      </c>
      <c r="G2136">
        <f>IF(OR(E2136="",F2136=""),"",E2136*F2136)</f>
        <v/>
      </c>
      <c r="H2136" s="41">
        <f>IFERROR(XLOOKUP(C2136,'DATA Wharton'!$A$2:$A$785,'DATA Wharton'!$C$2:$C$785),"")</f>
        <v/>
      </c>
      <c r="I2136">
        <f>IF(OR(G2136="",H2136=""),"",G2136)</f>
        <v/>
      </c>
      <c r="J2136">
        <f>IF(OR(I2136="",H2136=""),"",I2136*H2136)</f>
        <v/>
      </c>
      <c r="K2136">
        <f>IF(G2136="","Missing OEWS wage",IF(H2136="","Missing Wharton SOC","Matched"))</f>
        <v/>
      </c>
    </row>
    <row r="2137">
      <c r="A2137" t="inlineStr">
        <is>
          <t>44-45</t>
        </is>
      </c>
      <c r="B2137" t="inlineStr">
        <is>
          <t>Retail Trade</t>
        </is>
      </c>
      <c r="C2137" t="inlineStr">
        <is>
          <t>15-1253</t>
        </is>
      </c>
      <c r="D2137" t="inlineStr">
        <is>
          <t>Software Quality Assurance Analysts and Testers</t>
        </is>
      </c>
      <c r="E2137" t="n">
        <v>1100</v>
      </c>
      <c r="F2137" t="n">
        <v>100580</v>
      </c>
      <c r="G2137">
        <f>IF(OR(E2137="",F2137=""),"",E2137*F2137)</f>
        <v/>
      </c>
      <c r="H2137" s="41">
        <f>IFERROR(XLOOKUP(C2137,'DATA Wharton'!$A$2:$A$785,'DATA Wharton'!$C$2:$C$785),"")</f>
        <v/>
      </c>
      <c r="I2137">
        <f>IF(OR(G2137="",H2137=""),"",G2137)</f>
        <v/>
      </c>
      <c r="J2137">
        <f>IF(OR(I2137="",H2137=""),"",I2137*H2137)</f>
        <v/>
      </c>
      <c r="K2137">
        <f>IF(G2137="","Missing OEWS wage",IF(H2137="","Missing Wharton SOC","Matched"))</f>
        <v/>
      </c>
    </row>
    <row r="2138">
      <c r="A2138" t="inlineStr">
        <is>
          <t>44-45</t>
        </is>
      </c>
      <c r="B2138" t="inlineStr">
        <is>
          <t>Retail Trade</t>
        </is>
      </c>
      <c r="C2138" t="inlineStr">
        <is>
          <t>15-1254</t>
        </is>
      </c>
      <c r="D2138" t="inlineStr">
        <is>
          <t>Web Developers</t>
        </is>
      </c>
      <c r="E2138" t="n">
        <v>1760</v>
      </c>
      <c r="F2138" t="n">
        <v>76110</v>
      </c>
      <c r="G2138">
        <f>IF(OR(E2138="",F2138=""),"",E2138*F2138)</f>
        <v/>
      </c>
      <c r="H2138" s="41">
        <f>IFERROR(XLOOKUP(C2138,'DATA Wharton'!$A$2:$A$785,'DATA Wharton'!$C$2:$C$785),"")</f>
        <v/>
      </c>
      <c r="I2138">
        <f>IF(OR(G2138="",H2138=""),"",G2138)</f>
        <v/>
      </c>
      <c r="J2138">
        <f>IF(OR(I2138="",H2138=""),"",I2138*H2138)</f>
        <v/>
      </c>
      <c r="K2138">
        <f>IF(G2138="","Missing OEWS wage",IF(H2138="","Missing Wharton SOC","Matched"))</f>
        <v/>
      </c>
    </row>
    <row r="2139">
      <c r="A2139" t="inlineStr">
        <is>
          <t>44-45</t>
        </is>
      </c>
      <c r="B2139" t="inlineStr">
        <is>
          <t>Retail Trade</t>
        </is>
      </c>
      <c r="C2139" t="inlineStr">
        <is>
          <t>15-1255</t>
        </is>
      </c>
      <c r="D2139" t="inlineStr">
        <is>
          <t>Web and Digital Interface Designers</t>
        </is>
      </c>
      <c r="E2139" t="n">
        <v>3350</v>
      </c>
      <c r="F2139" t="n">
        <v>84220</v>
      </c>
      <c r="G2139">
        <f>IF(OR(E2139="",F2139=""),"",E2139*F2139)</f>
        <v/>
      </c>
      <c r="H2139" s="41">
        <f>IFERROR(XLOOKUP(C2139,'DATA Wharton'!$A$2:$A$785,'DATA Wharton'!$C$2:$C$785),"")</f>
        <v/>
      </c>
      <c r="I2139">
        <f>IF(OR(G2139="",H2139=""),"",G2139)</f>
        <v/>
      </c>
      <c r="J2139">
        <f>IF(OR(I2139="",H2139=""),"",I2139*H2139)</f>
        <v/>
      </c>
      <c r="K2139">
        <f>IF(G2139="","Missing OEWS wage",IF(H2139="","Missing Wharton SOC","Matched"))</f>
        <v/>
      </c>
    </row>
    <row r="2140">
      <c r="A2140" t="inlineStr">
        <is>
          <t>44-45</t>
        </is>
      </c>
      <c r="B2140" t="inlineStr">
        <is>
          <t>Retail Trade</t>
        </is>
      </c>
      <c r="C2140" t="inlineStr">
        <is>
          <t>15-1299</t>
        </is>
      </c>
      <c r="D2140" t="inlineStr">
        <is>
          <t>Computer Occupations, All Other</t>
        </is>
      </c>
      <c r="E2140" t="n">
        <v>3500</v>
      </c>
      <c r="F2140" t="n">
        <v>84260</v>
      </c>
      <c r="G2140">
        <f>IF(OR(E2140="",F2140=""),"",E2140*F2140)</f>
        <v/>
      </c>
      <c r="H2140" s="41">
        <f>IFERROR(XLOOKUP(C2140,'DATA Wharton'!$A$2:$A$785,'DATA Wharton'!$C$2:$C$785),"")</f>
        <v/>
      </c>
      <c r="I2140">
        <f>IF(OR(G2140="",H2140=""),"",G2140)</f>
        <v/>
      </c>
      <c r="J2140">
        <f>IF(OR(I2140="",H2140=""),"",I2140*H2140)</f>
        <v/>
      </c>
      <c r="K2140">
        <f>IF(G2140="","Missing OEWS wage",IF(H2140="","Missing Wharton SOC","Matched"))</f>
        <v/>
      </c>
    </row>
    <row r="2141">
      <c r="A2141" t="inlineStr">
        <is>
          <t>44-45</t>
        </is>
      </c>
      <c r="B2141" t="inlineStr">
        <is>
          <t>Retail Trade</t>
        </is>
      </c>
      <c r="C2141" t="inlineStr">
        <is>
          <t>15-2031</t>
        </is>
      </c>
      <c r="D2141" t="inlineStr">
        <is>
          <t>Operations Research Analysts</t>
        </is>
      </c>
      <c r="E2141" t="n">
        <v>420</v>
      </c>
      <c r="F2141" t="n">
        <v>83870</v>
      </c>
      <c r="G2141">
        <f>IF(OR(E2141="",F2141=""),"",E2141*F2141)</f>
        <v/>
      </c>
      <c r="H2141" s="41">
        <f>IFERROR(XLOOKUP(C2141,'DATA Wharton'!$A$2:$A$785,'DATA Wharton'!$C$2:$C$785),"")</f>
        <v/>
      </c>
      <c r="I2141">
        <f>IF(OR(G2141="",H2141=""),"",G2141)</f>
        <v/>
      </c>
      <c r="J2141">
        <f>IF(OR(I2141="",H2141=""),"",I2141*H2141)</f>
        <v/>
      </c>
      <c r="K2141">
        <f>IF(G2141="","Missing OEWS wage",IF(H2141="","Missing Wharton SOC","Matched"))</f>
        <v/>
      </c>
    </row>
    <row r="2142">
      <c r="A2142" t="inlineStr">
        <is>
          <t>44-45</t>
        </is>
      </c>
      <c r="B2142" t="inlineStr">
        <is>
          <t>Retail Trade</t>
        </is>
      </c>
      <c r="C2142" t="inlineStr">
        <is>
          <t>15-2041</t>
        </is>
      </c>
      <c r="D2142" t="inlineStr">
        <is>
          <t>Statisticians</t>
        </is>
      </c>
      <c r="E2142" t="n">
        <v>110</v>
      </c>
      <c r="F2142" t="n">
        <v>152020</v>
      </c>
      <c r="G2142">
        <f>IF(OR(E2142="",F2142=""),"",E2142*F2142)</f>
        <v/>
      </c>
      <c r="H2142" s="41">
        <f>IFERROR(XLOOKUP(C2142,'DATA Wharton'!$A$2:$A$785,'DATA Wharton'!$C$2:$C$785),"")</f>
        <v/>
      </c>
      <c r="I2142">
        <f>IF(OR(G2142="",H2142=""),"",G2142)</f>
        <v/>
      </c>
      <c r="J2142">
        <f>IF(OR(I2142="",H2142=""),"",I2142*H2142)</f>
        <v/>
      </c>
      <c r="K2142">
        <f>IF(G2142="","Missing OEWS wage",IF(H2142="","Missing Wharton SOC","Matched"))</f>
        <v/>
      </c>
    </row>
    <row r="2143">
      <c r="A2143" t="inlineStr">
        <is>
          <t>44-45</t>
        </is>
      </c>
      <c r="B2143" t="inlineStr">
        <is>
          <t>Retail Trade</t>
        </is>
      </c>
      <c r="C2143" t="inlineStr">
        <is>
          <t>15-2051</t>
        </is>
      </c>
      <c r="D2143" t="inlineStr">
        <is>
          <t>Data Scientists</t>
        </is>
      </c>
      <c r="E2143" t="n">
        <v>1850</v>
      </c>
      <c r="F2143" t="n">
        <v>118770</v>
      </c>
      <c r="G2143">
        <f>IF(OR(E2143="",F2143=""),"",E2143*F2143)</f>
        <v/>
      </c>
      <c r="H2143" s="41">
        <f>IFERROR(XLOOKUP(C2143,'DATA Wharton'!$A$2:$A$785,'DATA Wharton'!$C$2:$C$785),"")</f>
        <v/>
      </c>
      <c r="I2143">
        <f>IF(OR(G2143="",H2143=""),"",G2143)</f>
        <v/>
      </c>
      <c r="J2143">
        <f>IF(OR(I2143="",H2143=""),"",I2143*H2143)</f>
        <v/>
      </c>
      <c r="K2143">
        <f>IF(G2143="","Missing OEWS wage",IF(H2143="","Missing Wharton SOC","Matched"))</f>
        <v/>
      </c>
    </row>
    <row r="2144">
      <c r="A2144" t="inlineStr">
        <is>
          <t>44-45</t>
        </is>
      </c>
      <c r="B2144" t="inlineStr">
        <is>
          <t>Retail Trade</t>
        </is>
      </c>
      <c r="C2144" t="inlineStr">
        <is>
          <t>17-1011</t>
        </is>
      </c>
      <c r="D2144" t="inlineStr">
        <is>
          <t>Architects, Except Landscape and Naval</t>
        </is>
      </c>
      <c r="E2144" t="n">
        <v>120</v>
      </c>
      <c r="F2144" t="n">
        <v>78630</v>
      </c>
      <c r="G2144">
        <f>IF(OR(E2144="",F2144=""),"",E2144*F2144)</f>
        <v/>
      </c>
      <c r="H2144" s="41">
        <f>IFERROR(XLOOKUP(C2144,'DATA Wharton'!$A$2:$A$785,'DATA Wharton'!$C$2:$C$785),"")</f>
        <v/>
      </c>
      <c r="I2144">
        <f>IF(OR(G2144="",H2144=""),"",G2144)</f>
        <v/>
      </c>
      <c r="J2144">
        <f>IF(OR(I2144="",H2144=""),"",I2144*H2144)</f>
        <v/>
      </c>
      <c r="K2144">
        <f>IF(G2144="","Missing OEWS wage",IF(H2144="","Missing Wharton SOC","Matched"))</f>
        <v/>
      </c>
    </row>
    <row r="2145">
      <c r="A2145" t="inlineStr">
        <is>
          <t>44-45</t>
        </is>
      </c>
      <c r="B2145" t="inlineStr">
        <is>
          <t>Retail Trade</t>
        </is>
      </c>
      <c r="C2145" t="inlineStr">
        <is>
          <t>17-1012</t>
        </is>
      </c>
      <c r="D2145" t="inlineStr">
        <is>
          <t>Landscape Architects</t>
        </is>
      </c>
      <c r="E2145" t="n">
        <v>180</v>
      </c>
      <c r="F2145" t="n">
        <v>68390</v>
      </c>
      <c r="G2145">
        <f>IF(OR(E2145="",F2145=""),"",E2145*F2145)</f>
        <v/>
      </c>
      <c r="H2145" s="41">
        <f>IFERROR(XLOOKUP(C2145,'DATA Wharton'!$A$2:$A$785,'DATA Wharton'!$C$2:$C$785),"")</f>
        <v/>
      </c>
      <c r="I2145">
        <f>IF(OR(G2145="",H2145=""),"",G2145)</f>
        <v/>
      </c>
      <c r="J2145">
        <f>IF(OR(I2145="",H2145=""),"",I2145*H2145)</f>
        <v/>
      </c>
      <c r="K2145">
        <f>IF(G2145="","Missing OEWS wage",IF(H2145="","Missing Wharton SOC","Matched"))</f>
        <v/>
      </c>
    </row>
    <row r="2146">
      <c r="A2146" t="inlineStr">
        <is>
          <t>44-45</t>
        </is>
      </c>
      <c r="B2146" t="inlineStr">
        <is>
          <t>Retail Trade</t>
        </is>
      </c>
      <c r="C2146" t="inlineStr">
        <is>
          <t>17-2072</t>
        </is>
      </c>
      <c r="D2146" t="inlineStr">
        <is>
          <t>Electronics Engineers, Except Computer</t>
        </is>
      </c>
      <c r="F2146" t="n">
        <v>108620</v>
      </c>
      <c r="G2146">
        <f>IF(OR(E2146="",F2146=""),"",E2146*F2146)</f>
        <v/>
      </c>
      <c r="H2146" s="41">
        <f>IFERROR(XLOOKUP(C2146,'DATA Wharton'!$A$2:$A$785,'DATA Wharton'!$C$2:$C$785),"")</f>
        <v/>
      </c>
      <c r="I2146">
        <f>IF(OR(G2146="",H2146=""),"",G2146)</f>
        <v/>
      </c>
      <c r="J2146">
        <f>IF(OR(I2146="",H2146=""),"",I2146*H2146)</f>
        <v/>
      </c>
      <c r="K2146">
        <f>IF(G2146="","Missing OEWS wage",IF(H2146="","Missing Wharton SOC","Matched"))</f>
        <v/>
      </c>
    </row>
    <row r="2147">
      <c r="A2147" t="inlineStr">
        <is>
          <t>44-45</t>
        </is>
      </c>
      <c r="B2147" t="inlineStr">
        <is>
          <t>Retail Trade</t>
        </is>
      </c>
      <c r="C2147" t="inlineStr">
        <is>
          <t>17-2112</t>
        </is>
      </c>
      <c r="D2147" t="inlineStr">
        <is>
          <t>Industrial Engineers</t>
        </is>
      </c>
      <c r="E2147" t="n">
        <v>830</v>
      </c>
      <c r="F2147" t="n">
        <v>99900</v>
      </c>
      <c r="G2147">
        <f>IF(OR(E2147="",F2147=""),"",E2147*F2147)</f>
        <v/>
      </c>
      <c r="H2147" s="41">
        <f>IFERROR(XLOOKUP(C2147,'DATA Wharton'!$A$2:$A$785,'DATA Wharton'!$C$2:$C$785),"")</f>
        <v/>
      </c>
      <c r="I2147">
        <f>IF(OR(G2147="",H2147=""),"",G2147)</f>
        <v/>
      </c>
      <c r="J2147">
        <f>IF(OR(I2147="",H2147=""),"",I2147*H2147)</f>
        <v/>
      </c>
      <c r="K2147">
        <f>IF(G2147="","Missing OEWS wage",IF(H2147="","Missing Wharton SOC","Matched"))</f>
        <v/>
      </c>
    </row>
    <row r="2148">
      <c r="A2148" t="inlineStr">
        <is>
          <t>44-45</t>
        </is>
      </c>
      <c r="B2148" t="inlineStr">
        <is>
          <t>Retail Trade</t>
        </is>
      </c>
      <c r="C2148" t="inlineStr">
        <is>
          <t>17-2141</t>
        </is>
      </c>
      <c r="D2148" t="inlineStr">
        <is>
          <t>Mechanical Engineers</t>
        </is>
      </c>
      <c r="E2148" t="n">
        <v>150</v>
      </c>
      <c r="F2148" t="n">
        <v>111970</v>
      </c>
      <c r="G2148">
        <f>IF(OR(E2148="",F2148=""),"",E2148*F2148)</f>
        <v/>
      </c>
      <c r="H2148" s="41">
        <f>IFERROR(XLOOKUP(C2148,'DATA Wharton'!$A$2:$A$785,'DATA Wharton'!$C$2:$C$785),"")</f>
        <v/>
      </c>
      <c r="I2148">
        <f>IF(OR(G2148="",H2148=""),"",G2148)</f>
        <v/>
      </c>
      <c r="J2148">
        <f>IF(OR(I2148="",H2148=""),"",I2148*H2148)</f>
        <v/>
      </c>
      <c r="K2148">
        <f>IF(G2148="","Missing OEWS wage",IF(H2148="","Missing Wharton SOC","Matched"))</f>
        <v/>
      </c>
    </row>
    <row r="2149">
      <c r="A2149" t="inlineStr">
        <is>
          <t>44-45</t>
        </is>
      </c>
      <c r="B2149" t="inlineStr">
        <is>
          <t>Retail Trade</t>
        </is>
      </c>
      <c r="C2149" t="inlineStr">
        <is>
          <t>17-2199</t>
        </is>
      </c>
      <c r="D2149" t="inlineStr">
        <is>
          <t>Engineers, All Other</t>
        </is>
      </c>
      <c r="E2149" t="n">
        <v>400</v>
      </c>
      <c r="F2149" t="n">
        <v>110170</v>
      </c>
      <c r="G2149">
        <f>IF(OR(E2149="",F2149=""),"",E2149*F2149)</f>
        <v/>
      </c>
      <c r="H2149" s="41">
        <f>IFERROR(XLOOKUP(C2149,'DATA Wharton'!$A$2:$A$785,'DATA Wharton'!$C$2:$C$785),"")</f>
        <v/>
      </c>
      <c r="I2149">
        <f>IF(OR(G2149="",H2149=""),"",G2149)</f>
        <v/>
      </c>
      <c r="J2149">
        <f>IF(OR(I2149="",H2149=""),"",I2149*H2149)</f>
        <v/>
      </c>
      <c r="K2149">
        <f>IF(G2149="","Missing OEWS wage",IF(H2149="","Missing Wharton SOC","Matched"))</f>
        <v/>
      </c>
    </row>
    <row r="2150">
      <c r="A2150" t="inlineStr">
        <is>
          <t>44-45</t>
        </is>
      </c>
      <c r="B2150" t="inlineStr">
        <is>
          <t>Retail Trade</t>
        </is>
      </c>
      <c r="C2150" t="inlineStr">
        <is>
          <t>17-3011</t>
        </is>
      </c>
      <c r="D2150" t="inlineStr">
        <is>
          <t>Architectural and Civil Drafters</t>
        </is>
      </c>
      <c r="E2150" t="n">
        <v>750</v>
      </c>
      <c r="F2150" t="n">
        <v>59870</v>
      </c>
      <c r="G2150">
        <f>IF(OR(E2150="",F2150=""),"",E2150*F2150)</f>
        <v/>
      </c>
      <c r="H2150" s="41">
        <f>IFERROR(XLOOKUP(C2150,'DATA Wharton'!$A$2:$A$785,'DATA Wharton'!$C$2:$C$785),"")</f>
        <v/>
      </c>
      <c r="I2150">
        <f>IF(OR(G2150="",H2150=""),"",G2150)</f>
        <v/>
      </c>
      <c r="J2150">
        <f>IF(OR(I2150="",H2150=""),"",I2150*H2150)</f>
        <v/>
      </c>
      <c r="K2150">
        <f>IF(G2150="","Missing OEWS wage",IF(H2150="","Missing Wharton SOC","Matched"))</f>
        <v/>
      </c>
    </row>
    <row r="2151">
      <c r="A2151" t="inlineStr">
        <is>
          <t>44-45</t>
        </is>
      </c>
      <c r="B2151" t="inlineStr">
        <is>
          <t>Retail Trade</t>
        </is>
      </c>
      <c r="C2151" t="inlineStr">
        <is>
          <t>17-3013</t>
        </is>
      </c>
      <c r="D2151" t="inlineStr">
        <is>
          <t>Mechanical Drafters</t>
        </is>
      </c>
      <c r="E2151" t="n">
        <v>200</v>
      </c>
      <c r="F2151" t="n">
        <v>56520</v>
      </c>
      <c r="G2151">
        <f>IF(OR(E2151="",F2151=""),"",E2151*F2151)</f>
        <v/>
      </c>
      <c r="H2151" s="41">
        <f>IFERROR(XLOOKUP(C2151,'DATA Wharton'!$A$2:$A$785,'DATA Wharton'!$C$2:$C$785),"")</f>
        <v/>
      </c>
      <c r="I2151">
        <f>IF(OR(G2151="",H2151=""),"",G2151)</f>
        <v/>
      </c>
      <c r="J2151">
        <f>IF(OR(I2151="",H2151=""),"",I2151*H2151)</f>
        <v/>
      </c>
      <c r="K2151">
        <f>IF(G2151="","Missing OEWS wage",IF(H2151="","Missing Wharton SOC","Matched"))</f>
        <v/>
      </c>
    </row>
    <row r="2152">
      <c r="A2152" t="inlineStr">
        <is>
          <t>44-45</t>
        </is>
      </c>
      <c r="B2152" t="inlineStr">
        <is>
          <t>Retail Trade</t>
        </is>
      </c>
      <c r="C2152" t="inlineStr">
        <is>
          <t>17-3019</t>
        </is>
      </c>
      <c r="D2152" t="inlineStr">
        <is>
          <t>Drafters, All Other</t>
        </is>
      </c>
      <c r="E2152" t="n">
        <v>140</v>
      </c>
      <c r="F2152" t="n">
        <v>66750</v>
      </c>
      <c r="G2152">
        <f>IF(OR(E2152="",F2152=""),"",E2152*F2152)</f>
        <v/>
      </c>
      <c r="H2152" s="41">
        <f>IFERROR(XLOOKUP(C2152,'DATA Wharton'!$A$2:$A$785,'DATA Wharton'!$C$2:$C$785),"")</f>
        <v/>
      </c>
      <c r="I2152">
        <f>IF(OR(G2152="",H2152=""),"",G2152)</f>
        <v/>
      </c>
      <c r="J2152">
        <f>IF(OR(I2152="",H2152=""),"",I2152*H2152)</f>
        <v/>
      </c>
      <c r="K2152">
        <f>IF(G2152="","Missing OEWS wage",IF(H2152="","Missing Wharton SOC","Matched"))</f>
        <v/>
      </c>
    </row>
    <row r="2153">
      <c r="A2153" t="inlineStr">
        <is>
          <t>44-45</t>
        </is>
      </c>
      <c r="B2153" t="inlineStr">
        <is>
          <t>Retail Trade</t>
        </is>
      </c>
      <c r="C2153" t="inlineStr">
        <is>
          <t>19-1013</t>
        </is>
      </c>
      <c r="D2153" t="inlineStr">
        <is>
          <t>Soil and Plant Scientists</t>
        </is>
      </c>
      <c r="E2153" t="n">
        <v>250</v>
      </c>
      <c r="F2153" t="n">
        <v>72160</v>
      </c>
      <c r="G2153">
        <f>IF(OR(E2153="",F2153=""),"",E2153*F2153)</f>
        <v/>
      </c>
      <c r="H2153" s="41">
        <f>IFERROR(XLOOKUP(C2153,'DATA Wharton'!$A$2:$A$785,'DATA Wharton'!$C$2:$C$785),"")</f>
        <v/>
      </c>
      <c r="I2153">
        <f>IF(OR(G2153="",H2153=""),"",G2153)</f>
        <v/>
      </c>
      <c r="J2153">
        <f>IF(OR(I2153="",H2153=""),"",I2153*H2153)</f>
        <v/>
      </c>
      <c r="K2153">
        <f>IF(G2153="","Missing OEWS wage",IF(H2153="","Missing Wharton SOC","Matched"))</f>
        <v/>
      </c>
    </row>
    <row r="2154">
      <c r="A2154" t="inlineStr">
        <is>
          <t>44-45</t>
        </is>
      </c>
      <c r="B2154" t="inlineStr">
        <is>
          <t>Retail Trade</t>
        </is>
      </c>
      <c r="C2154" t="inlineStr">
        <is>
          <t>19-2031</t>
        </is>
      </c>
      <c r="D2154" t="inlineStr">
        <is>
          <t>Chemists</t>
        </is>
      </c>
      <c r="E2154" t="n">
        <v>170</v>
      </c>
      <c r="F2154" t="n">
        <v>92960</v>
      </c>
      <c r="G2154">
        <f>IF(OR(E2154="",F2154=""),"",E2154*F2154)</f>
        <v/>
      </c>
      <c r="H2154" s="41">
        <f>IFERROR(XLOOKUP(C2154,'DATA Wharton'!$A$2:$A$785,'DATA Wharton'!$C$2:$C$785),"")</f>
        <v/>
      </c>
      <c r="I2154">
        <f>IF(OR(G2154="",H2154=""),"",G2154)</f>
        <v/>
      </c>
      <c r="J2154">
        <f>IF(OR(I2154="",H2154=""),"",I2154*H2154)</f>
        <v/>
      </c>
      <c r="K2154">
        <f>IF(G2154="","Missing OEWS wage",IF(H2154="","Missing Wharton SOC","Matched"))</f>
        <v/>
      </c>
    </row>
    <row r="2155">
      <c r="A2155" t="inlineStr">
        <is>
          <t>44-45</t>
        </is>
      </c>
      <c r="B2155" t="inlineStr">
        <is>
          <t>Retail Trade</t>
        </is>
      </c>
      <c r="C2155" t="inlineStr">
        <is>
          <t>19-4012</t>
        </is>
      </c>
      <c r="D2155" t="inlineStr">
        <is>
          <t>Agricultural Technicians</t>
        </is>
      </c>
      <c r="E2155" t="n">
        <v>300</v>
      </c>
      <c r="F2155" t="n">
        <v>50750</v>
      </c>
      <c r="G2155">
        <f>IF(OR(E2155="",F2155=""),"",E2155*F2155)</f>
        <v/>
      </c>
      <c r="H2155" s="41">
        <f>IFERROR(XLOOKUP(C2155,'DATA Wharton'!$A$2:$A$785,'DATA Wharton'!$C$2:$C$785),"")</f>
        <v/>
      </c>
      <c r="I2155">
        <f>IF(OR(G2155="",H2155=""),"",G2155)</f>
        <v/>
      </c>
      <c r="J2155">
        <f>IF(OR(I2155="",H2155=""),"",I2155*H2155)</f>
        <v/>
      </c>
      <c r="K2155">
        <f>IF(G2155="","Missing OEWS wage",IF(H2155="","Missing Wharton SOC","Matched"))</f>
        <v/>
      </c>
    </row>
    <row r="2156">
      <c r="A2156" t="inlineStr">
        <is>
          <t>44-45</t>
        </is>
      </c>
      <c r="B2156" t="inlineStr">
        <is>
          <t>Retail Trade</t>
        </is>
      </c>
      <c r="C2156" t="inlineStr">
        <is>
          <t>19-4013</t>
        </is>
      </c>
      <c r="D2156" t="inlineStr">
        <is>
          <t>Food Science Technicians</t>
        </is>
      </c>
      <c r="E2156" t="n">
        <v>30</v>
      </c>
      <c r="F2156" t="n">
        <v>65720</v>
      </c>
      <c r="G2156">
        <f>IF(OR(E2156="",F2156=""),"",E2156*F2156)</f>
        <v/>
      </c>
      <c r="H2156" s="41">
        <f>IFERROR(XLOOKUP(C2156,'DATA Wharton'!$A$2:$A$785,'DATA Wharton'!$C$2:$C$785),"")</f>
        <v/>
      </c>
      <c r="I2156">
        <f>IF(OR(G2156="",H2156=""),"",G2156)</f>
        <v/>
      </c>
      <c r="J2156">
        <f>IF(OR(I2156="",H2156=""),"",I2156*H2156)</f>
        <v/>
      </c>
      <c r="K2156">
        <f>IF(G2156="","Missing OEWS wage",IF(H2156="","Missing Wharton SOC","Matched"))</f>
        <v/>
      </c>
    </row>
    <row r="2157">
      <c r="A2157" t="inlineStr">
        <is>
          <t>44-45</t>
        </is>
      </c>
      <c r="B2157" t="inlineStr">
        <is>
          <t>Retail Trade</t>
        </is>
      </c>
      <c r="C2157" t="inlineStr">
        <is>
          <t>19-4099</t>
        </is>
      </c>
      <c r="D2157" t="inlineStr">
        <is>
          <t>Life, Physical, and Social Science Technicians, All Other</t>
        </is>
      </c>
      <c r="F2157" t="n">
        <v>57370</v>
      </c>
      <c r="G2157">
        <f>IF(OR(E2157="",F2157=""),"",E2157*F2157)</f>
        <v/>
      </c>
      <c r="H2157" s="41">
        <f>IFERROR(XLOOKUP(C2157,'DATA Wharton'!$A$2:$A$785,'DATA Wharton'!$C$2:$C$785),"")</f>
        <v/>
      </c>
      <c r="I2157">
        <f>IF(OR(G2157="",H2157=""),"",G2157)</f>
        <v/>
      </c>
      <c r="J2157">
        <f>IF(OR(I2157="",H2157=""),"",I2157*H2157)</f>
        <v/>
      </c>
      <c r="K2157">
        <f>IF(G2157="","Missing OEWS wage",IF(H2157="","Missing Wharton SOC","Matched"))</f>
        <v/>
      </c>
    </row>
    <row r="2158">
      <c r="A2158" t="inlineStr">
        <is>
          <t>44-45</t>
        </is>
      </c>
      <c r="B2158" t="inlineStr">
        <is>
          <t>Retail Trade</t>
        </is>
      </c>
      <c r="C2158" t="inlineStr">
        <is>
          <t>19-5011</t>
        </is>
      </c>
      <c r="D2158" t="inlineStr">
        <is>
          <t>Occupational Health and Safety Specialists</t>
        </is>
      </c>
      <c r="E2158" t="n">
        <v>560</v>
      </c>
      <c r="F2158" t="n">
        <v>71560</v>
      </c>
      <c r="G2158">
        <f>IF(OR(E2158="",F2158=""),"",E2158*F2158)</f>
        <v/>
      </c>
      <c r="H2158" s="41">
        <f>IFERROR(XLOOKUP(C2158,'DATA Wharton'!$A$2:$A$785,'DATA Wharton'!$C$2:$C$785),"")</f>
        <v/>
      </c>
      <c r="I2158">
        <f>IF(OR(G2158="",H2158=""),"",G2158)</f>
        <v/>
      </c>
      <c r="J2158">
        <f>IF(OR(I2158="",H2158=""),"",I2158*H2158)</f>
        <v/>
      </c>
      <c r="K2158">
        <f>IF(G2158="","Missing OEWS wage",IF(H2158="","Missing Wharton SOC","Matched"))</f>
        <v/>
      </c>
    </row>
    <row r="2159">
      <c r="A2159" t="inlineStr">
        <is>
          <t>44-45</t>
        </is>
      </c>
      <c r="B2159" t="inlineStr">
        <is>
          <t>Retail Trade</t>
        </is>
      </c>
      <c r="C2159" t="inlineStr">
        <is>
          <t>19-5012</t>
        </is>
      </c>
      <c r="D2159" t="inlineStr">
        <is>
          <t>Occupational Health and Safety Technicians</t>
        </is>
      </c>
      <c r="E2159" t="n">
        <v>340</v>
      </c>
      <c r="F2159" t="n">
        <v>57170</v>
      </c>
      <c r="G2159">
        <f>IF(OR(E2159="",F2159=""),"",E2159*F2159)</f>
        <v/>
      </c>
      <c r="H2159" s="41">
        <f>IFERROR(XLOOKUP(C2159,'DATA Wharton'!$A$2:$A$785,'DATA Wharton'!$C$2:$C$785),"")</f>
        <v/>
      </c>
      <c r="I2159">
        <f>IF(OR(G2159="",H2159=""),"",G2159)</f>
        <v/>
      </c>
      <c r="J2159">
        <f>IF(OR(I2159="",H2159=""),"",I2159*H2159)</f>
        <v/>
      </c>
      <c r="K2159">
        <f>IF(G2159="","Missing OEWS wage",IF(H2159="","Missing Wharton SOC","Matched"))</f>
        <v/>
      </c>
    </row>
    <row r="2160">
      <c r="A2160" t="inlineStr">
        <is>
          <t>44-45</t>
        </is>
      </c>
      <c r="B2160" t="inlineStr">
        <is>
          <t>Retail Trade</t>
        </is>
      </c>
      <c r="C2160" t="inlineStr">
        <is>
          <t>21-1012</t>
        </is>
      </c>
      <c r="D2160" t="inlineStr">
        <is>
          <t>Educational, Guidance, and Career Counselors and Advisors</t>
        </is>
      </c>
      <c r="E2160" t="n">
        <v>60</v>
      </c>
      <c r="F2160" t="n">
        <v>50610</v>
      </c>
      <c r="G2160">
        <f>IF(OR(E2160="",F2160=""),"",E2160*F2160)</f>
        <v/>
      </c>
      <c r="H2160" s="41">
        <f>IFERROR(XLOOKUP(C2160,'DATA Wharton'!$A$2:$A$785,'DATA Wharton'!$C$2:$C$785),"")</f>
        <v/>
      </c>
      <c r="I2160">
        <f>IF(OR(G2160="",H2160=""),"",G2160)</f>
        <v/>
      </c>
      <c r="J2160">
        <f>IF(OR(I2160="",H2160=""),"",I2160*H2160)</f>
        <v/>
      </c>
      <c r="K2160">
        <f>IF(G2160="","Missing OEWS wage",IF(H2160="","Missing Wharton SOC","Matched"))</f>
        <v/>
      </c>
    </row>
    <row r="2161">
      <c r="A2161" t="inlineStr">
        <is>
          <t>44-45</t>
        </is>
      </c>
      <c r="B2161" t="inlineStr">
        <is>
          <t>Retail Trade</t>
        </is>
      </c>
      <c r="C2161" t="inlineStr">
        <is>
          <t>21-1015</t>
        </is>
      </c>
      <c r="D2161" t="inlineStr">
        <is>
          <t>Rehabilitation Counselors</t>
        </is>
      </c>
      <c r="E2161" t="n">
        <v>260</v>
      </c>
      <c r="F2161" t="n">
        <v>52940</v>
      </c>
      <c r="G2161">
        <f>IF(OR(E2161="",F2161=""),"",E2161*F2161)</f>
        <v/>
      </c>
      <c r="H2161" s="41">
        <f>IFERROR(XLOOKUP(C2161,'DATA Wharton'!$A$2:$A$785,'DATA Wharton'!$C$2:$C$785),"")</f>
        <v/>
      </c>
      <c r="I2161">
        <f>IF(OR(G2161="",H2161=""),"",G2161)</f>
        <v/>
      </c>
      <c r="J2161">
        <f>IF(OR(I2161="",H2161=""),"",I2161*H2161)</f>
        <v/>
      </c>
      <c r="K2161">
        <f>IF(G2161="","Missing OEWS wage",IF(H2161="","Missing Wharton SOC","Matched"))</f>
        <v/>
      </c>
    </row>
    <row r="2162">
      <c r="A2162" t="inlineStr">
        <is>
          <t>44-45</t>
        </is>
      </c>
      <c r="B2162" t="inlineStr">
        <is>
          <t>Retail Trade</t>
        </is>
      </c>
      <c r="C2162" t="inlineStr">
        <is>
          <t>21-1019</t>
        </is>
      </c>
      <c r="D2162" t="inlineStr">
        <is>
          <t>Counselors, All Other</t>
        </is>
      </c>
      <c r="F2162" t="n">
        <v>61160</v>
      </c>
      <c r="G2162">
        <f>IF(OR(E2162="",F2162=""),"",E2162*F2162)</f>
        <v/>
      </c>
      <c r="H2162" s="41">
        <f>IFERROR(XLOOKUP(C2162,'DATA Wharton'!$A$2:$A$785,'DATA Wharton'!$C$2:$C$785),"")</f>
        <v/>
      </c>
      <c r="I2162">
        <f>IF(OR(G2162="",H2162=""),"",G2162)</f>
        <v/>
      </c>
      <c r="J2162">
        <f>IF(OR(I2162="",H2162=""),"",I2162*H2162)</f>
        <v/>
      </c>
      <c r="K2162">
        <f>IF(G2162="","Missing OEWS wage",IF(H2162="","Missing Wharton SOC","Matched"))</f>
        <v/>
      </c>
    </row>
    <row r="2163">
      <c r="A2163" t="inlineStr">
        <is>
          <t>44-45</t>
        </is>
      </c>
      <c r="B2163" t="inlineStr">
        <is>
          <t>Retail Trade</t>
        </is>
      </c>
      <c r="C2163" t="inlineStr">
        <is>
          <t>21-1022</t>
        </is>
      </c>
      <c r="D2163" t="inlineStr">
        <is>
          <t>Healthcare Social Workers</t>
        </is>
      </c>
      <c r="E2163" t="n">
        <v>210</v>
      </c>
      <c r="F2163" t="n">
        <v>60380</v>
      </c>
      <c r="G2163">
        <f>IF(OR(E2163="",F2163=""),"",E2163*F2163)</f>
        <v/>
      </c>
      <c r="H2163" s="41">
        <f>IFERROR(XLOOKUP(C2163,'DATA Wharton'!$A$2:$A$785,'DATA Wharton'!$C$2:$C$785),"")</f>
        <v/>
      </c>
      <c r="I2163">
        <f>IF(OR(G2163="",H2163=""),"",G2163)</f>
        <v/>
      </c>
      <c r="J2163">
        <f>IF(OR(I2163="",H2163=""),"",I2163*H2163)</f>
        <v/>
      </c>
      <c r="K2163">
        <f>IF(G2163="","Missing OEWS wage",IF(H2163="","Missing Wharton SOC","Matched"))</f>
        <v/>
      </c>
    </row>
    <row r="2164">
      <c r="A2164" t="inlineStr">
        <is>
          <t>44-45</t>
        </is>
      </c>
      <c r="B2164" t="inlineStr">
        <is>
          <t>Retail Trade</t>
        </is>
      </c>
      <c r="C2164" t="inlineStr">
        <is>
          <t>21-1091</t>
        </is>
      </c>
      <c r="D2164" t="inlineStr">
        <is>
          <t>Health Education Specialists</t>
        </is>
      </c>
      <c r="F2164" t="n">
        <v>88050</v>
      </c>
      <c r="G2164">
        <f>IF(OR(E2164="",F2164=""),"",E2164*F2164)</f>
        <v/>
      </c>
      <c r="H2164" s="41">
        <f>IFERROR(XLOOKUP(C2164,'DATA Wharton'!$A$2:$A$785,'DATA Wharton'!$C$2:$C$785),"")</f>
        <v/>
      </c>
      <c r="I2164">
        <f>IF(OR(G2164="",H2164=""),"",G2164)</f>
        <v/>
      </c>
      <c r="J2164">
        <f>IF(OR(I2164="",H2164=""),"",I2164*H2164)</f>
        <v/>
      </c>
      <c r="K2164">
        <f>IF(G2164="","Missing OEWS wage",IF(H2164="","Missing Wharton SOC","Matched"))</f>
        <v/>
      </c>
    </row>
    <row r="2165">
      <c r="A2165" t="inlineStr">
        <is>
          <t>44-45</t>
        </is>
      </c>
      <c r="B2165" t="inlineStr">
        <is>
          <t>Retail Trade</t>
        </is>
      </c>
      <c r="C2165" t="inlineStr">
        <is>
          <t>21-1093</t>
        </is>
      </c>
      <c r="D2165" t="inlineStr">
        <is>
          <t>Social and Human Service Assistants</t>
        </is>
      </c>
      <c r="E2165" t="n">
        <v>570</v>
      </c>
      <c r="F2165" t="n">
        <v>52770</v>
      </c>
      <c r="G2165">
        <f>IF(OR(E2165="",F2165=""),"",E2165*F2165)</f>
        <v/>
      </c>
      <c r="H2165" s="41">
        <f>IFERROR(XLOOKUP(C2165,'DATA Wharton'!$A$2:$A$785,'DATA Wharton'!$C$2:$C$785),"")</f>
        <v/>
      </c>
      <c r="I2165">
        <f>IF(OR(G2165="",H2165=""),"",G2165)</f>
        <v/>
      </c>
      <c r="J2165">
        <f>IF(OR(I2165="",H2165=""),"",I2165*H2165)</f>
        <v/>
      </c>
      <c r="K2165">
        <f>IF(G2165="","Missing OEWS wage",IF(H2165="","Missing Wharton SOC","Matched"))</f>
        <v/>
      </c>
    </row>
    <row r="2166">
      <c r="A2166" t="inlineStr">
        <is>
          <t>44-45</t>
        </is>
      </c>
      <c r="B2166" t="inlineStr">
        <is>
          <t>Retail Trade</t>
        </is>
      </c>
      <c r="C2166" t="inlineStr">
        <is>
          <t>21-1099</t>
        </is>
      </c>
      <c r="D2166" t="inlineStr">
        <is>
          <t>Community and Social Service Specialists, All Other</t>
        </is>
      </c>
      <c r="E2166" t="n">
        <v>150</v>
      </c>
      <c r="F2166" t="n">
        <v>45300</v>
      </c>
      <c r="G2166">
        <f>IF(OR(E2166="",F2166=""),"",E2166*F2166)</f>
        <v/>
      </c>
      <c r="H2166" s="41">
        <f>IFERROR(XLOOKUP(C2166,'DATA Wharton'!$A$2:$A$785,'DATA Wharton'!$C$2:$C$785),"")</f>
        <v/>
      </c>
      <c r="I2166">
        <f>IF(OR(G2166="",H2166=""),"",G2166)</f>
        <v/>
      </c>
      <c r="J2166">
        <f>IF(OR(I2166="",H2166=""),"",I2166*H2166)</f>
        <v/>
      </c>
      <c r="K2166">
        <f>IF(G2166="","Missing OEWS wage",IF(H2166="","Missing Wharton SOC","Matched"))</f>
        <v/>
      </c>
    </row>
    <row r="2167">
      <c r="A2167" t="inlineStr">
        <is>
          <t>44-45</t>
        </is>
      </c>
      <c r="B2167" t="inlineStr">
        <is>
          <t>Retail Trade</t>
        </is>
      </c>
      <c r="C2167" t="inlineStr">
        <is>
          <t>23-1011</t>
        </is>
      </c>
      <c r="D2167" t="inlineStr">
        <is>
          <t>Lawyers</t>
        </is>
      </c>
      <c r="E2167" t="n">
        <v>840</v>
      </c>
      <c r="F2167" t="n">
        <v>228940</v>
      </c>
      <c r="G2167">
        <f>IF(OR(E2167="",F2167=""),"",E2167*F2167)</f>
        <v/>
      </c>
      <c r="H2167" s="41">
        <f>IFERROR(XLOOKUP(C2167,'DATA Wharton'!$A$2:$A$785,'DATA Wharton'!$C$2:$C$785),"")</f>
        <v/>
      </c>
      <c r="I2167">
        <f>IF(OR(G2167="",H2167=""),"",G2167)</f>
        <v/>
      </c>
      <c r="J2167">
        <f>IF(OR(I2167="",H2167=""),"",I2167*H2167)</f>
        <v/>
      </c>
      <c r="K2167">
        <f>IF(G2167="","Missing OEWS wage",IF(H2167="","Missing Wharton SOC","Matched"))</f>
        <v/>
      </c>
    </row>
    <row r="2168">
      <c r="A2168" t="inlineStr">
        <is>
          <t>44-45</t>
        </is>
      </c>
      <c r="B2168" t="inlineStr">
        <is>
          <t>Retail Trade</t>
        </is>
      </c>
      <c r="C2168" t="inlineStr">
        <is>
          <t>23-2011</t>
        </is>
      </c>
      <c r="D2168" t="inlineStr">
        <is>
          <t>Paralegals and Legal Assistants</t>
        </is>
      </c>
      <c r="E2168" t="n">
        <v>170</v>
      </c>
      <c r="F2168" t="n">
        <v>81770</v>
      </c>
      <c r="G2168">
        <f>IF(OR(E2168="",F2168=""),"",E2168*F2168)</f>
        <v/>
      </c>
      <c r="H2168" s="41">
        <f>IFERROR(XLOOKUP(C2168,'DATA Wharton'!$A$2:$A$785,'DATA Wharton'!$C$2:$C$785),"")</f>
        <v/>
      </c>
      <c r="I2168">
        <f>IF(OR(G2168="",H2168=""),"",G2168)</f>
        <v/>
      </c>
      <c r="J2168">
        <f>IF(OR(I2168="",H2168=""),"",I2168*H2168)</f>
        <v/>
      </c>
      <c r="K2168">
        <f>IF(G2168="","Missing OEWS wage",IF(H2168="","Missing Wharton SOC","Matched"))</f>
        <v/>
      </c>
    </row>
    <row r="2169">
      <c r="A2169" t="inlineStr">
        <is>
          <t>44-45</t>
        </is>
      </c>
      <c r="B2169" t="inlineStr">
        <is>
          <t>Retail Trade</t>
        </is>
      </c>
      <c r="C2169" t="inlineStr">
        <is>
          <t>23-2093</t>
        </is>
      </c>
      <c r="D2169" t="inlineStr">
        <is>
          <t>Title Examiners, Abstractors, and Searchers</t>
        </is>
      </c>
      <c r="E2169" t="n">
        <v>1510</v>
      </c>
      <c r="F2169" t="n">
        <v>46470</v>
      </c>
      <c r="G2169">
        <f>IF(OR(E2169="",F2169=""),"",E2169*F2169)</f>
        <v/>
      </c>
      <c r="H2169" s="41">
        <f>IFERROR(XLOOKUP(C2169,'DATA Wharton'!$A$2:$A$785,'DATA Wharton'!$C$2:$C$785),"")</f>
        <v/>
      </c>
      <c r="I2169">
        <f>IF(OR(G2169="",H2169=""),"",G2169)</f>
        <v/>
      </c>
      <c r="J2169">
        <f>IF(OR(I2169="",H2169=""),"",I2169*H2169)</f>
        <v/>
      </c>
      <c r="K2169">
        <f>IF(G2169="","Missing OEWS wage",IF(H2169="","Missing Wharton SOC","Matched"))</f>
        <v/>
      </c>
    </row>
    <row r="2170">
      <c r="A2170" t="inlineStr">
        <is>
          <t>44-45</t>
        </is>
      </c>
      <c r="B2170" t="inlineStr">
        <is>
          <t>Retail Trade</t>
        </is>
      </c>
      <c r="C2170" t="inlineStr">
        <is>
          <t>23-2099</t>
        </is>
      </c>
      <c r="D2170" t="inlineStr">
        <is>
          <t>Legal Support Workers, All Other</t>
        </is>
      </c>
      <c r="E2170" t="n">
        <v>290</v>
      </c>
      <c r="F2170" t="n">
        <v>51760</v>
      </c>
      <c r="G2170">
        <f>IF(OR(E2170="",F2170=""),"",E2170*F2170)</f>
        <v/>
      </c>
      <c r="H2170" s="41">
        <f>IFERROR(XLOOKUP(C2170,'DATA Wharton'!$A$2:$A$785,'DATA Wharton'!$C$2:$C$785),"")</f>
        <v/>
      </c>
      <c r="I2170">
        <f>IF(OR(G2170="",H2170=""),"",G2170)</f>
        <v/>
      </c>
      <c r="J2170">
        <f>IF(OR(I2170="",H2170=""),"",I2170*H2170)</f>
        <v/>
      </c>
      <c r="K2170">
        <f>IF(G2170="","Missing OEWS wage",IF(H2170="","Missing Wharton SOC","Matched"))</f>
        <v/>
      </c>
    </row>
    <row r="2171">
      <c r="A2171" t="inlineStr">
        <is>
          <t>44-45</t>
        </is>
      </c>
      <c r="B2171" t="inlineStr">
        <is>
          <t>Retail Trade</t>
        </is>
      </c>
      <c r="C2171" t="inlineStr">
        <is>
          <t>25-3021</t>
        </is>
      </c>
      <c r="D2171" t="inlineStr">
        <is>
          <t>Self-Enrichment Teachers</t>
        </is>
      </c>
      <c r="E2171" t="n">
        <v>10310</v>
      </c>
      <c r="F2171" t="n">
        <v>54220</v>
      </c>
      <c r="G2171">
        <f>IF(OR(E2171="",F2171=""),"",E2171*F2171)</f>
        <v/>
      </c>
      <c r="H2171" s="41">
        <f>IFERROR(XLOOKUP(C2171,'DATA Wharton'!$A$2:$A$785,'DATA Wharton'!$C$2:$C$785),"")</f>
        <v/>
      </c>
      <c r="I2171">
        <f>IF(OR(G2171="",H2171=""),"",G2171)</f>
        <v/>
      </c>
      <c r="J2171">
        <f>IF(OR(I2171="",H2171=""),"",I2171*H2171)</f>
        <v/>
      </c>
      <c r="K2171">
        <f>IF(G2171="","Missing OEWS wage",IF(H2171="","Missing Wharton SOC","Matched"))</f>
        <v/>
      </c>
    </row>
    <row r="2172">
      <c r="A2172" t="inlineStr">
        <is>
          <t>44-45</t>
        </is>
      </c>
      <c r="B2172" t="inlineStr">
        <is>
          <t>Retail Trade</t>
        </is>
      </c>
      <c r="C2172" t="inlineStr">
        <is>
          <t>25-3041</t>
        </is>
      </c>
      <c r="D2172" t="inlineStr">
        <is>
          <t>Tutors</t>
        </is>
      </c>
      <c r="F2172" t="n">
        <v>31880</v>
      </c>
      <c r="G2172">
        <f>IF(OR(E2172="",F2172=""),"",E2172*F2172)</f>
        <v/>
      </c>
      <c r="H2172" s="41">
        <f>IFERROR(XLOOKUP(C2172,'DATA Wharton'!$A$2:$A$785,'DATA Wharton'!$C$2:$C$785),"")</f>
        <v/>
      </c>
      <c r="I2172">
        <f>IF(OR(G2172="",H2172=""),"",G2172)</f>
        <v/>
      </c>
      <c r="J2172">
        <f>IF(OR(I2172="",H2172=""),"",I2172*H2172)</f>
        <v/>
      </c>
      <c r="K2172">
        <f>IF(G2172="","Missing OEWS wage",IF(H2172="","Missing Wharton SOC","Matched"))</f>
        <v/>
      </c>
    </row>
    <row r="2173">
      <c r="A2173" t="inlineStr">
        <is>
          <t>44-45</t>
        </is>
      </c>
      <c r="B2173" t="inlineStr">
        <is>
          <t>Retail Trade</t>
        </is>
      </c>
      <c r="C2173" t="inlineStr">
        <is>
          <t>25-4011</t>
        </is>
      </c>
      <c r="D2173" t="inlineStr">
        <is>
          <t>Archivists</t>
        </is>
      </c>
      <c r="E2173" t="n">
        <v>160</v>
      </c>
      <c r="F2173" t="n">
        <v>96530</v>
      </c>
      <c r="G2173">
        <f>IF(OR(E2173="",F2173=""),"",E2173*F2173)</f>
        <v/>
      </c>
      <c r="H2173" s="41">
        <f>IFERROR(XLOOKUP(C2173,'DATA Wharton'!$A$2:$A$785,'DATA Wharton'!$C$2:$C$785),"")</f>
        <v/>
      </c>
      <c r="I2173">
        <f>IF(OR(G2173="",H2173=""),"",G2173)</f>
        <v/>
      </c>
      <c r="J2173">
        <f>IF(OR(I2173="",H2173=""),"",I2173*H2173)</f>
        <v/>
      </c>
      <c r="K2173">
        <f>IF(G2173="","Missing OEWS wage",IF(H2173="","Missing Wharton SOC","Matched"))</f>
        <v/>
      </c>
    </row>
    <row r="2174">
      <c r="A2174" t="inlineStr">
        <is>
          <t>44-45</t>
        </is>
      </c>
      <c r="B2174" t="inlineStr">
        <is>
          <t>Retail Trade</t>
        </is>
      </c>
      <c r="C2174" t="inlineStr">
        <is>
          <t>25-4012</t>
        </is>
      </c>
      <c r="D2174" t="inlineStr">
        <is>
          <t>Curators</t>
        </is>
      </c>
      <c r="E2174" t="n">
        <v>80</v>
      </c>
      <c r="F2174" t="n">
        <v>57020</v>
      </c>
      <c r="G2174">
        <f>IF(OR(E2174="",F2174=""),"",E2174*F2174)</f>
        <v/>
      </c>
      <c r="H2174" s="41">
        <f>IFERROR(XLOOKUP(C2174,'DATA Wharton'!$A$2:$A$785,'DATA Wharton'!$C$2:$C$785),"")</f>
        <v/>
      </c>
      <c r="I2174">
        <f>IF(OR(G2174="",H2174=""),"",G2174)</f>
        <v/>
      </c>
      <c r="J2174">
        <f>IF(OR(I2174="",H2174=""),"",I2174*H2174)</f>
        <v/>
      </c>
      <c r="K2174">
        <f>IF(G2174="","Missing OEWS wage",IF(H2174="","Missing Wharton SOC","Matched"))</f>
        <v/>
      </c>
    </row>
    <row r="2175">
      <c r="A2175" t="inlineStr">
        <is>
          <t>44-45</t>
        </is>
      </c>
      <c r="B2175" t="inlineStr">
        <is>
          <t>Retail Trade</t>
        </is>
      </c>
      <c r="C2175" t="inlineStr">
        <is>
          <t>25-4013</t>
        </is>
      </c>
      <c r="D2175" t="inlineStr">
        <is>
          <t>Museum Technicians and Conservators</t>
        </is>
      </c>
      <c r="F2175" t="n">
        <v>66270</v>
      </c>
      <c r="G2175">
        <f>IF(OR(E2175="",F2175=""),"",E2175*F2175)</f>
        <v/>
      </c>
      <c r="H2175" s="41">
        <f>IFERROR(XLOOKUP(C2175,'DATA Wharton'!$A$2:$A$785,'DATA Wharton'!$C$2:$C$785),"")</f>
        <v/>
      </c>
      <c r="I2175">
        <f>IF(OR(G2175="",H2175=""),"",G2175)</f>
        <v/>
      </c>
      <c r="J2175">
        <f>IF(OR(I2175="",H2175=""),"",I2175*H2175)</f>
        <v/>
      </c>
      <c r="K2175">
        <f>IF(G2175="","Missing OEWS wage",IF(H2175="","Missing Wharton SOC","Matched"))</f>
        <v/>
      </c>
    </row>
    <row r="2176">
      <c r="A2176" t="inlineStr">
        <is>
          <t>44-45</t>
        </is>
      </c>
      <c r="B2176" t="inlineStr">
        <is>
          <t>Retail Trade</t>
        </is>
      </c>
      <c r="C2176" t="inlineStr">
        <is>
          <t>25-4022</t>
        </is>
      </c>
      <c r="D2176" t="inlineStr">
        <is>
          <t>Librarians and Media Collections Specialists</t>
        </is>
      </c>
      <c r="E2176" t="n">
        <v>30</v>
      </c>
      <c r="F2176" t="n">
        <v>63940</v>
      </c>
      <c r="G2176">
        <f>IF(OR(E2176="",F2176=""),"",E2176*F2176)</f>
        <v/>
      </c>
      <c r="H2176" s="41">
        <f>IFERROR(XLOOKUP(C2176,'DATA Wharton'!$A$2:$A$785,'DATA Wharton'!$C$2:$C$785),"")</f>
        <v/>
      </c>
      <c r="I2176">
        <f>IF(OR(G2176="",H2176=""),"",G2176)</f>
        <v/>
      </c>
      <c r="J2176">
        <f>IF(OR(I2176="",H2176=""),"",I2176*H2176)</f>
        <v/>
      </c>
      <c r="K2176">
        <f>IF(G2176="","Missing OEWS wage",IF(H2176="","Missing Wharton SOC","Matched"))</f>
        <v/>
      </c>
    </row>
    <row r="2177">
      <c r="A2177" t="inlineStr">
        <is>
          <t>44-45</t>
        </is>
      </c>
      <c r="B2177" t="inlineStr">
        <is>
          <t>Retail Trade</t>
        </is>
      </c>
      <c r="C2177" t="inlineStr">
        <is>
          <t>27-1011</t>
        </is>
      </c>
      <c r="D2177" t="inlineStr">
        <is>
          <t>Art Directors</t>
        </is>
      </c>
      <c r="E2177" t="n">
        <v>1650</v>
      </c>
      <c r="F2177" t="n">
        <v>140100</v>
      </c>
      <c r="G2177">
        <f>IF(OR(E2177="",F2177=""),"",E2177*F2177)</f>
        <v/>
      </c>
      <c r="H2177" s="41">
        <f>IFERROR(XLOOKUP(C2177,'DATA Wharton'!$A$2:$A$785,'DATA Wharton'!$C$2:$C$785),"")</f>
        <v/>
      </c>
      <c r="I2177">
        <f>IF(OR(G2177="",H2177=""),"",G2177)</f>
        <v/>
      </c>
      <c r="J2177">
        <f>IF(OR(I2177="",H2177=""),"",I2177*H2177)</f>
        <v/>
      </c>
      <c r="K2177">
        <f>IF(G2177="","Missing OEWS wage",IF(H2177="","Missing Wharton SOC","Matched"))</f>
        <v/>
      </c>
    </row>
    <row r="2178">
      <c r="A2178" t="inlineStr">
        <is>
          <t>44-45</t>
        </is>
      </c>
      <c r="B2178" t="inlineStr">
        <is>
          <t>Retail Trade</t>
        </is>
      </c>
      <c r="C2178" t="inlineStr">
        <is>
          <t>27-1012</t>
        </is>
      </c>
      <c r="D2178" t="inlineStr">
        <is>
          <t>Craft Artists</t>
        </is>
      </c>
      <c r="E2178" t="n">
        <v>1060</v>
      </c>
      <c r="F2178" t="n">
        <v>45800</v>
      </c>
      <c r="G2178">
        <f>IF(OR(E2178="",F2178=""),"",E2178*F2178)</f>
        <v/>
      </c>
      <c r="H2178" s="41">
        <f>IFERROR(XLOOKUP(C2178,'DATA Wharton'!$A$2:$A$785,'DATA Wharton'!$C$2:$C$785),"")</f>
        <v/>
      </c>
      <c r="I2178">
        <f>IF(OR(G2178="",H2178=""),"",G2178)</f>
        <v/>
      </c>
      <c r="J2178">
        <f>IF(OR(I2178="",H2178=""),"",I2178*H2178)</f>
        <v/>
      </c>
      <c r="K2178">
        <f>IF(G2178="","Missing OEWS wage",IF(H2178="","Missing Wharton SOC","Matched"))</f>
        <v/>
      </c>
    </row>
    <row r="2179">
      <c r="A2179" t="inlineStr">
        <is>
          <t>44-45</t>
        </is>
      </c>
      <c r="B2179" t="inlineStr">
        <is>
          <t>Retail Trade</t>
        </is>
      </c>
      <c r="C2179" t="inlineStr">
        <is>
          <t>27-1013</t>
        </is>
      </c>
      <c r="D2179" t="inlineStr">
        <is>
          <t>Fine Artists, Including Painters, Sculptors, and Illustrators</t>
        </is>
      </c>
      <c r="E2179" t="n">
        <v>880</v>
      </c>
      <c r="F2179" t="n">
        <v>63620</v>
      </c>
      <c r="G2179">
        <f>IF(OR(E2179="",F2179=""),"",E2179*F2179)</f>
        <v/>
      </c>
      <c r="H2179" s="41">
        <f>IFERROR(XLOOKUP(C2179,'DATA Wharton'!$A$2:$A$785,'DATA Wharton'!$C$2:$C$785),"")</f>
        <v/>
      </c>
      <c r="I2179">
        <f>IF(OR(G2179="",H2179=""),"",G2179)</f>
        <v/>
      </c>
      <c r="J2179">
        <f>IF(OR(I2179="",H2179=""),"",I2179*H2179)</f>
        <v/>
      </c>
      <c r="K2179">
        <f>IF(G2179="","Missing OEWS wage",IF(H2179="","Missing Wharton SOC","Matched"))</f>
        <v/>
      </c>
    </row>
    <row r="2180">
      <c r="A2180" t="inlineStr">
        <is>
          <t>44-45</t>
        </is>
      </c>
      <c r="B2180" t="inlineStr">
        <is>
          <t>Retail Trade</t>
        </is>
      </c>
      <c r="C2180" t="inlineStr">
        <is>
          <t>27-1014</t>
        </is>
      </c>
      <c r="D2180" t="inlineStr">
        <is>
          <t>Special Effects Artists and Animators</t>
        </is>
      </c>
      <c r="F2180" t="n">
        <v>62880</v>
      </c>
      <c r="G2180">
        <f>IF(OR(E2180="",F2180=""),"",E2180*F2180)</f>
        <v/>
      </c>
      <c r="H2180" s="41">
        <f>IFERROR(XLOOKUP(C2180,'DATA Wharton'!$A$2:$A$785,'DATA Wharton'!$C$2:$C$785),"")</f>
        <v/>
      </c>
      <c r="I2180">
        <f>IF(OR(G2180="",H2180=""),"",G2180)</f>
        <v/>
      </c>
      <c r="J2180">
        <f>IF(OR(I2180="",H2180=""),"",I2180*H2180)</f>
        <v/>
      </c>
      <c r="K2180">
        <f>IF(G2180="","Missing OEWS wage",IF(H2180="","Missing Wharton SOC","Matched"))</f>
        <v/>
      </c>
    </row>
    <row r="2181">
      <c r="A2181" t="inlineStr">
        <is>
          <t>44-45</t>
        </is>
      </c>
      <c r="B2181" t="inlineStr">
        <is>
          <t>Retail Trade</t>
        </is>
      </c>
      <c r="C2181" t="inlineStr">
        <is>
          <t>27-1019</t>
        </is>
      </c>
      <c r="D2181" t="inlineStr">
        <is>
          <t>Artists and Related Workers, All Other</t>
        </is>
      </c>
      <c r="E2181" t="n">
        <v>310</v>
      </c>
      <c r="F2181" t="n">
        <v>39730</v>
      </c>
      <c r="G2181">
        <f>IF(OR(E2181="",F2181=""),"",E2181*F2181)</f>
        <v/>
      </c>
      <c r="H2181" s="41">
        <f>IFERROR(XLOOKUP(C2181,'DATA Wharton'!$A$2:$A$785,'DATA Wharton'!$C$2:$C$785),"")</f>
        <v/>
      </c>
      <c r="I2181">
        <f>IF(OR(G2181="",H2181=""),"",G2181)</f>
        <v/>
      </c>
      <c r="J2181">
        <f>IF(OR(I2181="",H2181=""),"",I2181*H2181)</f>
        <v/>
      </c>
      <c r="K2181">
        <f>IF(G2181="","Missing OEWS wage",IF(H2181="","Missing Wharton SOC","Matched"))</f>
        <v/>
      </c>
    </row>
    <row r="2182">
      <c r="A2182" t="inlineStr">
        <is>
          <t>44-45</t>
        </is>
      </c>
      <c r="B2182" t="inlineStr">
        <is>
          <t>Retail Trade</t>
        </is>
      </c>
      <c r="C2182" t="inlineStr">
        <is>
          <t>27-1021</t>
        </is>
      </c>
      <c r="D2182" t="inlineStr">
        <is>
          <t>Commercial and Industrial Designers</t>
        </is>
      </c>
      <c r="E2182" t="n">
        <v>1610</v>
      </c>
      <c r="F2182" t="n">
        <v>72400</v>
      </c>
      <c r="G2182">
        <f>IF(OR(E2182="",F2182=""),"",E2182*F2182)</f>
        <v/>
      </c>
      <c r="H2182" s="41">
        <f>IFERROR(XLOOKUP(C2182,'DATA Wharton'!$A$2:$A$785,'DATA Wharton'!$C$2:$C$785),"")</f>
        <v/>
      </c>
      <c r="I2182">
        <f>IF(OR(G2182="",H2182=""),"",G2182)</f>
        <v/>
      </c>
      <c r="J2182">
        <f>IF(OR(I2182="",H2182=""),"",I2182*H2182)</f>
        <v/>
      </c>
      <c r="K2182">
        <f>IF(G2182="","Missing OEWS wage",IF(H2182="","Missing Wharton SOC","Matched"))</f>
        <v/>
      </c>
    </row>
    <row r="2183">
      <c r="A2183" t="inlineStr">
        <is>
          <t>44-45</t>
        </is>
      </c>
      <c r="B2183" t="inlineStr">
        <is>
          <t>Retail Trade</t>
        </is>
      </c>
      <c r="C2183" t="inlineStr">
        <is>
          <t>27-1022</t>
        </is>
      </c>
      <c r="D2183" t="inlineStr">
        <is>
          <t>Fashion Designers</t>
        </is>
      </c>
      <c r="E2183" t="n">
        <v>6500</v>
      </c>
      <c r="F2183" t="n">
        <v>65140</v>
      </c>
      <c r="G2183">
        <f>IF(OR(E2183="",F2183=""),"",E2183*F2183)</f>
        <v/>
      </c>
      <c r="H2183" s="41">
        <f>IFERROR(XLOOKUP(C2183,'DATA Wharton'!$A$2:$A$785,'DATA Wharton'!$C$2:$C$785),"")</f>
        <v/>
      </c>
      <c r="I2183">
        <f>IF(OR(G2183="",H2183=""),"",G2183)</f>
        <v/>
      </c>
      <c r="J2183">
        <f>IF(OR(I2183="",H2183=""),"",I2183*H2183)</f>
        <v/>
      </c>
      <c r="K2183">
        <f>IF(G2183="","Missing OEWS wage",IF(H2183="","Missing Wharton SOC","Matched"))</f>
        <v/>
      </c>
    </row>
    <row r="2184">
      <c r="A2184" t="inlineStr">
        <is>
          <t>44-45</t>
        </is>
      </c>
      <c r="B2184" t="inlineStr">
        <is>
          <t>Retail Trade</t>
        </is>
      </c>
      <c r="C2184" t="inlineStr">
        <is>
          <t>27-1023</t>
        </is>
      </c>
      <c r="D2184" t="inlineStr">
        <is>
          <t>Floral Designers</t>
        </is>
      </c>
      <c r="E2184" t="n">
        <v>36330</v>
      </c>
      <c r="F2184" t="n">
        <v>39240</v>
      </c>
      <c r="G2184">
        <f>IF(OR(E2184="",F2184=""),"",E2184*F2184)</f>
        <v/>
      </c>
      <c r="H2184" s="41">
        <f>IFERROR(XLOOKUP(C2184,'DATA Wharton'!$A$2:$A$785,'DATA Wharton'!$C$2:$C$785),"")</f>
        <v/>
      </c>
      <c r="I2184">
        <f>IF(OR(G2184="",H2184=""),"",G2184)</f>
        <v/>
      </c>
      <c r="J2184">
        <f>IF(OR(I2184="",H2184=""),"",I2184*H2184)</f>
        <v/>
      </c>
      <c r="K2184">
        <f>IF(G2184="","Missing OEWS wage",IF(H2184="","Missing Wharton SOC","Matched"))</f>
        <v/>
      </c>
    </row>
    <row r="2185">
      <c r="A2185" t="inlineStr">
        <is>
          <t>44-45</t>
        </is>
      </c>
      <c r="B2185" t="inlineStr">
        <is>
          <t>Retail Trade</t>
        </is>
      </c>
      <c r="C2185" t="inlineStr">
        <is>
          <t>27-1024</t>
        </is>
      </c>
      <c r="D2185" t="inlineStr">
        <is>
          <t>Graphic Designers</t>
        </is>
      </c>
      <c r="E2185" t="n">
        <v>8360</v>
      </c>
      <c r="F2185" t="n">
        <v>59230</v>
      </c>
      <c r="G2185">
        <f>IF(OR(E2185="",F2185=""),"",E2185*F2185)</f>
        <v/>
      </c>
      <c r="H2185" s="41">
        <f>IFERROR(XLOOKUP(C2185,'DATA Wharton'!$A$2:$A$785,'DATA Wharton'!$C$2:$C$785),"")</f>
        <v/>
      </c>
      <c r="I2185">
        <f>IF(OR(G2185="",H2185=""),"",G2185)</f>
        <v/>
      </c>
      <c r="J2185">
        <f>IF(OR(I2185="",H2185=""),"",I2185*H2185)</f>
        <v/>
      </c>
      <c r="K2185">
        <f>IF(G2185="","Missing OEWS wage",IF(H2185="","Missing Wharton SOC","Matched"))</f>
        <v/>
      </c>
    </row>
    <row r="2186">
      <c r="A2186" t="inlineStr">
        <is>
          <t>44-45</t>
        </is>
      </c>
      <c r="B2186" t="inlineStr">
        <is>
          <t>Retail Trade</t>
        </is>
      </c>
      <c r="C2186" t="inlineStr">
        <is>
          <t>27-1025</t>
        </is>
      </c>
      <c r="D2186" t="inlineStr">
        <is>
          <t>Interior Designers</t>
        </is>
      </c>
      <c r="E2186" t="n">
        <v>11920</v>
      </c>
      <c r="F2186" t="n">
        <v>58260</v>
      </c>
      <c r="G2186">
        <f>IF(OR(E2186="",F2186=""),"",E2186*F2186)</f>
        <v/>
      </c>
      <c r="H2186" s="41">
        <f>IFERROR(XLOOKUP(C2186,'DATA Wharton'!$A$2:$A$785,'DATA Wharton'!$C$2:$C$785),"")</f>
        <v/>
      </c>
      <c r="I2186">
        <f>IF(OR(G2186="",H2186=""),"",G2186)</f>
        <v/>
      </c>
      <c r="J2186">
        <f>IF(OR(I2186="",H2186=""),"",I2186*H2186)</f>
        <v/>
      </c>
      <c r="K2186">
        <f>IF(G2186="","Missing OEWS wage",IF(H2186="","Missing Wharton SOC","Matched"))</f>
        <v/>
      </c>
    </row>
    <row r="2187">
      <c r="A2187" t="inlineStr">
        <is>
          <t>44-45</t>
        </is>
      </c>
      <c r="B2187" t="inlineStr">
        <is>
          <t>Retail Trade</t>
        </is>
      </c>
      <c r="C2187" t="inlineStr">
        <is>
          <t>27-1026</t>
        </is>
      </c>
      <c r="D2187" t="inlineStr">
        <is>
          <t>Merchandise Displayers and Window Trimmers</t>
        </is>
      </c>
      <c r="E2187" t="n">
        <v>57770</v>
      </c>
      <c r="F2187" t="n">
        <v>43180</v>
      </c>
      <c r="G2187">
        <f>IF(OR(E2187="",F2187=""),"",E2187*F2187)</f>
        <v/>
      </c>
      <c r="H2187" s="41">
        <f>IFERROR(XLOOKUP(C2187,'DATA Wharton'!$A$2:$A$785,'DATA Wharton'!$C$2:$C$785),"")</f>
        <v/>
      </c>
      <c r="I2187">
        <f>IF(OR(G2187="",H2187=""),"",G2187)</f>
        <v/>
      </c>
      <c r="J2187">
        <f>IF(OR(I2187="",H2187=""),"",I2187*H2187)</f>
        <v/>
      </c>
      <c r="K2187">
        <f>IF(G2187="","Missing OEWS wage",IF(H2187="","Missing Wharton SOC","Matched"))</f>
        <v/>
      </c>
    </row>
    <row r="2188">
      <c r="A2188" t="inlineStr">
        <is>
          <t>44-45</t>
        </is>
      </c>
      <c r="B2188" t="inlineStr">
        <is>
          <t>Retail Trade</t>
        </is>
      </c>
      <c r="C2188" t="inlineStr">
        <is>
          <t>27-1029</t>
        </is>
      </c>
      <c r="D2188" t="inlineStr">
        <is>
          <t>Designers, All Other</t>
        </is>
      </c>
      <c r="E2188" t="n">
        <v>760</v>
      </c>
      <c r="F2188" t="n">
        <v>64930</v>
      </c>
      <c r="G2188">
        <f>IF(OR(E2188="",F2188=""),"",E2188*F2188)</f>
        <v/>
      </c>
      <c r="H2188" s="41">
        <f>IFERROR(XLOOKUP(C2188,'DATA Wharton'!$A$2:$A$785,'DATA Wharton'!$C$2:$C$785),"")</f>
        <v/>
      </c>
      <c r="I2188">
        <f>IF(OR(G2188="",H2188=""),"",G2188)</f>
        <v/>
      </c>
      <c r="J2188">
        <f>IF(OR(I2188="",H2188=""),"",I2188*H2188)</f>
        <v/>
      </c>
      <c r="K2188">
        <f>IF(G2188="","Missing OEWS wage",IF(H2188="","Missing Wharton SOC","Matched"))</f>
        <v/>
      </c>
    </row>
    <row r="2189">
      <c r="A2189" t="inlineStr">
        <is>
          <t>44-45</t>
        </is>
      </c>
      <c r="B2189" t="inlineStr">
        <is>
          <t>Retail Trade</t>
        </is>
      </c>
      <c r="C2189" t="inlineStr">
        <is>
          <t>27-2011</t>
        </is>
      </c>
      <c r="D2189" t="inlineStr">
        <is>
          <t>Actors</t>
        </is>
      </c>
      <c r="G2189">
        <f>IF(OR(E2189="",F2189=""),"",E2189*F2189)</f>
        <v/>
      </c>
      <c r="H2189" s="41">
        <f>IFERROR(XLOOKUP(C2189,'DATA Wharton'!$A$2:$A$785,'DATA Wharton'!$C$2:$C$785),"")</f>
        <v/>
      </c>
      <c r="I2189">
        <f>IF(OR(G2189="",H2189=""),"",G2189)</f>
        <v/>
      </c>
      <c r="J2189">
        <f>IF(OR(I2189="",H2189=""),"",I2189*H2189)</f>
        <v/>
      </c>
      <c r="K2189">
        <f>IF(G2189="","Missing OEWS wage",IF(H2189="","Missing Wharton SOC","Matched"))</f>
        <v/>
      </c>
    </row>
    <row r="2190">
      <c r="A2190" t="inlineStr">
        <is>
          <t>44-45</t>
        </is>
      </c>
      <c r="B2190" t="inlineStr">
        <is>
          <t>Retail Trade</t>
        </is>
      </c>
      <c r="C2190" t="inlineStr">
        <is>
          <t>27-2012</t>
        </is>
      </c>
      <c r="D2190" t="inlineStr">
        <is>
          <t>Producers and Directors</t>
        </is>
      </c>
      <c r="E2190" t="n">
        <v>270</v>
      </c>
      <c r="F2190" t="n">
        <v>110990</v>
      </c>
      <c r="G2190">
        <f>IF(OR(E2190="",F2190=""),"",E2190*F2190)</f>
        <v/>
      </c>
      <c r="H2190" s="41">
        <f>IFERROR(XLOOKUP(C2190,'DATA Wharton'!$A$2:$A$785,'DATA Wharton'!$C$2:$C$785),"")</f>
        <v/>
      </c>
      <c r="I2190">
        <f>IF(OR(G2190="",H2190=""),"",G2190)</f>
        <v/>
      </c>
      <c r="J2190">
        <f>IF(OR(I2190="",H2190=""),"",I2190*H2190)</f>
        <v/>
      </c>
      <c r="K2190">
        <f>IF(G2190="","Missing OEWS wage",IF(H2190="","Missing Wharton SOC","Matched"))</f>
        <v/>
      </c>
    </row>
    <row r="2191">
      <c r="A2191" t="inlineStr">
        <is>
          <t>44-45</t>
        </is>
      </c>
      <c r="B2191" t="inlineStr">
        <is>
          <t>Retail Trade</t>
        </is>
      </c>
      <c r="C2191" t="inlineStr">
        <is>
          <t>27-2022</t>
        </is>
      </c>
      <c r="D2191" t="inlineStr">
        <is>
          <t>Coaches and Scouts</t>
        </is>
      </c>
      <c r="E2191" t="n">
        <v>100</v>
      </c>
      <c r="G2191">
        <f>IF(OR(E2191="",F2191=""),"",E2191*F2191)</f>
        <v/>
      </c>
      <c r="H2191" s="41">
        <f>IFERROR(XLOOKUP(C2191,'DATA Wharton'!$A$2:$A$785,'DATA Wharton'!$C$2:$C$785),"")</f>
        <v/>
      </c>
      <c r="I2191">
        <f>IF(OR(G2191="",H2191=""),"",G2191)</f>
        <v/>
      </c>
      <c r="J2191">
        <f>IF(OR(I2191="",H2191=""),"",I2191*H2191)</f>
        <v/>
      </c>
      <c r="K2191">
        <f>IF(G2191="","Missing OEWS wage",IF(H2191="","Missing Wharton SOC","Matched"))</f>
        <v/>
      </c>
    </row>
    <row r="2192">
      <c r="A2192" t="inlineStr">
        <is>
          <t>44-45</t>
        </is>
      </c>
      <c r="B2192" t="inlineStr">
        <is>
          <t>Retail Trade</t>
        </is>
      </c>
      <c r="C2192" t="inlineStr">
        <is>
          <t>27-2042</t>
        </is>
      </c>
      <c r="D2192" t="inlineStr">
        <is>
          <t>Musicians and Singers</t>
        </is>
      </c>
      <c r="E2192" t="n">
        <v>150</v>
      </c>
      <c r="G2192">
        <f>IF(OR(E2192="",F2192=""),"",E2192*F2192)</f>
        <v/>
      </c>
      <c r="H2192" s="41">
        <f>IFERROR(XLOOKUP(C2192,'DATA Wharton'!$A$2:$A$785,'DATA Wharton'!$C$2:$C$785),"")</f>
        <v/>
      </c>
      <c r="I2192">
        <f>IF(OR(G2192="",H2192=""),"",G2192)</f>
        <v/>
      </c>
      <c r="J2192">
        <f>IF(OR(I2192="",H2192=""),"",I2192*H2192)</f>
        <v/>
      </c>
      <c r="K2192">
        <f>IF(G2192="","Missing OEWS wage",IF(H2192="","Missing Wharton SOC","Matched"))</f>
        <v/>
      </c>
    </row>
    <row r="2193">
      <c r="A2193" t="inlineStr">
        <is>
          <t>44-45</t>
        </is>
      </c>
      <c r="B2193" t="inlineStr">
        <is>
          <t>Retail Trade</t>
        </is>
      </c>
      <c r="C2193" t="inlineStr">
        <is>
          <t>27-3011</t>
        </is>
      </c>
      <c r="D2193" t="inlineStr">
        <is>
          <t>Broadcast Announcers and Radio Disc Jockeys</t>
        </is>
      </c>
      <c r="F2193" t="n">
        <v>110550</v>
      </c>
      <c r="G2193">
        <f>IF(OR(E2193="",F2193=""),"",E2193*F2193)</f>
        <v/>
      </c>
      <c r="H2193" s="41">
        <f>IFERROR(XLOOKUP(C2193,'DATA Wharton'!$A$2:$A$785,'DATA Wharton'!$C$2:$C$785),"")</f>
        <v/>
      </c>
      <c r="I2193">
        <f>IF(OR(G2193="",H2193=""),"",G2193)</f>
        <v/>
      </c>
      <c r="J2193">
        <f>IF(OR(I2193="",H2193=""),"",I2193*H2193)</f>
        <v/>
      </c>
      <c r="K2193">
        <f>IF(G2193="","Missing OEWS wage",IF(H2193="","Missing Wharton SOC","Matched"))</f>
        <v/>
      </c>
    </row>
    <row r="2194">
      <c r="A2194" t="inlineStr">
        <is>
          <t>44-45</t>
        </is>
      </c>
      <c r="B2194" t="inlineStr">
        <is>
          <t>Retail Trade</t>
        </is>
      </c>
      <c r="C2194" t="inlineStr">
        <is>
          <t>27-3031</t>
        </is>
      </c>
      <c r="D2194" t="inlineStr">
        <is>
          <t>Public Relations Specialists</t>
        </is>
      </c>
      <c r="E2194" t="n">
        <v>6880</v>
      </c>
      <c r="F2194" t="n">
        <v>57580</v>
      </c>
      <c r="G2194">
        <f>IF(OR(E2194="",F2194=""),"",E2194*F2194)</f>
        <v/>
      </c>
      <c r="H2194" s="41">
        <f>IFERROR(XLOOKUP(C2194,'DATA Wharton'!$A$2:$A$785,'DATA Wharton'!$C$2:$C$785),"")</f>
        <v/>
      </c>
      <c r="I2194">
        <f>IF(OR(G2194="",H2194=""),"",G2194)</f>
        <v/>
      </c>
      <c r="J2194">
        <f>IF(OR(I2194="",H2194=""),"",I2194*H2194)</f>
        <v/>
      </c>
      <c r="K2194">
        <f>IF(G2194="","Missing OEWS wage",IF(H2194="","Missing Wharton SOC","Matched"))</f>
        <v/>
      </c>
    </row>
    <row r="2195">
      <c r="A2195" t="inlineStr">
        <is>
          <t>44-45</t>
        </is>
      </c>
      <c r="B2195" t="inlineStr">
        <is>
          <t>Retail Trade</t>
        </is>
      </c>
      <c r="C2195" t="inlineStr">
        <is>
          <t>27-3041</t>
        </is>
      </c>
      <c r="D2195" t="inlineStr">
        <is>
          <t>Editors</t>
        </is>
      </c>
      <c r="E2195" t="n">
        <v>370</v>
      </c>
      <c r="F2195" t="n">
        <v>83800</v>
      </c>
      <c r="G2195">
        <f>IF(OR(E2195="",F2195=""),"",E2195*F2195)</f>
        <v/>
      </c>
      <c r="H2195" s="41">
        <f>IFERROR(XLOOKUP(C2195,'DATA Wharton'!$A$2:$A$785,'DATA Wharton'!$C$2:$C$785),"")</f>
        <v/>
      </c>
      <c r="I2195">
        <f>IF(OR(G2195="",H2195=""),"",G2195)</f>
        <v/>
      </c>
      <c r="J2195">
        <f>IF(OR(I2195="",H2195=""),"",I2195*H2195)</f>
        <v/>
      </c>
      <c r="K2195">
        <f>IF(G2195="","Missing OEWS wage",IF(H2195="","Missing Wharton SOC","Matched"))</f>
        <v/>
      </c>
    </row>
    <row r="2196">
      <c r="A2196" t="inlineStr">
        <is>
          <t>44-45</t>
        </is>
      </c>
      <c r="B2196" t="inlineStr">
        <is>
          <t>Retail Trade</t>
        </is>
      </c>
      <c r="C2196" t="inlineStr">
        <is>
          <t>27-3042</t>
        </is>
      </c>
      <c r="D2196" t="inlineStr">
        <is>
          <t>Technical Writers</t>
        </is>
      </c>
      <c r="E2196" t="n">
        <v>160</v>
      </c>
      <c r="F2196" t="n">
        <v>84240</v>
      </c>
      <c r="G2196">
        <f>IF(OR(E2196="",F2196=""),"",E2196*F2196)</f>
        <v/>
      </c>
      <c r="H2196" s="41">
        <f>IFERROR(XLOOKUP(C2196,'DATA Wharton'!$A$2:$A$785,'DATA Wharton'!$C$2:$C$785),"")</f>
        <v/>
      </c>
      <c r="I2196">
        <f>IF(OR(G2196="",H2196=""),"",G2196)</f>
        <v/>
      </c>
      <c r="J2196">
        <f>IF(OR(I2196="",H2196=""),"",I2196*H2196)</f>
        <v/>
      </c>
      <c r="K2196">
        <f>IF(G2196="","Missing OEWS wage",IF(H2196="","Missing Wharton SOC","Matched"))</f>
        <v/>
      </c>
    </row>
    <row r="2197">
      <c r="A2197" t="inlineStr">
        <is>
          <t>44-45</t>
        </is>
      </c>
      <c r="B2197" t="inlineStr">
        <is>
          <t>Retail Trade</t>
        </is>
      </c>
      <c r="C2197" t="inlineStr">
        <is>
          <t>27-3043</t>
        </is>
      </c>
      <c r="D2197" t="inlineStr">
        <is>
          <t>Writers and Authors</t>
        </is>
      </c>
      <c r="E2197" t="n">
        <v>910</v>
      </c>
      <c r="F2197" t="n">
        <v>77590</v>
      </c>
      <c r="G2197">
        <f>IF(OR(E2197="",F2197=""),"",E2197*F2197)</f>
        <v/>
      </c>
      <c r="H2197" s="41">
        <f>IFERROR(XLOOKUP(C2197,'DATA Wharton'!$A$2:$A$785,'DATA Wharton'!$C$2:$C$785),"")</f>
        <v/>
      </c>
      <c r="I2197">
        <f>IF(OR(G2197="",H2197=""),"",G2197)</f>
        <v/>
      </c>
      <c r="J2197">
        <f>IF(OR(I2197="",H2197=""),"",I2197*H2197)</f>
        <v/>
      </c>
      <c r="K2197">
        <f>IF(G2197="","Missing OEWS wage",IF(H2197="","Missing Wharton SOC","Matched"))</f>
        <v/>
      </c>
    </row>
    <row r="2198">
      <c r="A2198" t="inlineStr">
        <is>
          <t>44-45</t>
        </is>
      </c>
      <c r="B2198" t="inlineStr">
        <is>
          <t>Retail Trade</t>
        </is>
      </c>
      <c r="C2198" t="inlineStr">
        <is>
          <t>27-3099</t>
        </is>
      </c>
      <c r="D2198" t="inlineStr">
        <is>
          <t>Media and Communication Workers, All Other</t>
        </is>
      </c>
      <c r="E2198" t="n">
        <v>100</v>
      </c>
      <c r="F2198" t="n">
        <v>57700</v>
      </c>
      <c r="G2198">
        <f>IF(OR(E2198="",F2198=""),"",E2198*F2198)</f>
        <v/>
      </c>
      <c r="H2198" s="41">
        <f>IFERROR(XLOOKUP(C2198,'DATA Wharton'!$A$2:$A$785,'DATA Wharton'!$C$2:$C$785),"")</f>
        <v/>
      </c>
      <c r="I2198">
        <f>IF(OR(G2198="",H2198=""),"",G2198)</f>
        <v/>
      </c>
      <c r="J2198">
        <f>IF(OR(I2198="",H2198=""),"",I2198*H2198)</f>
        <v/>
      </c>
      <c r="K2198">
        <f>IF(G2198="","Missing OEWS wage",IF(H2198="","Missing Wharton SOC","Matched"))</f>
        <v/>
      </c>
    </row>
    <row r="2199">
      <c r="A2199" t="inlineStr">
        <is>
          <t>44-45</t>
        </is>
      </c>
      <c r="B2199" t="inlineStr">
        <is>
          <t>Retail Trade</t>
        </is>
      </c>
      <c r="C2199" t="inlineStr">
        <is>
          <t>27-4011</t>
        </is>
      </c>
      <c r="D2199" t="inlineStr">
        <is>
          <t>Audio and Video Technicians</t>
        </is>
      </c>
      <c r="E2199" t="n">
        <v>400</v>
      </c>
      <c r="F2199" t="n">
        <v>55350</v>
      </c>
      <c r="G2199">
        <f>IF(OR(E2199="",F2199=""),"",E2199*F2199)</f>
        <v/>
      </c>
      <c r="H2199" s="41">
        <f>IFERROR(XLOOKUP(C2199,'DATA Wharton'!$A$2:$A$785,'DATA Wharton'!$C$2:$C$785),"")</f>
        <v/>
      </c>
      <c r="I2199">
        <f>IF(OR(G2199="",H2199=""),"",G2199)</f>
        <v/>
      </c>
      <c r="J2199">
        <f>IF(OR(I2199="",H2199=""),"",I2199*H2199)</f>
        <v/>
      </c>
      <c r="K2199">
        <f>IF(G2199="","Missing OEWS wage",IF(H2199="","Missing Wharton SOC","Matched"))</f>
        <v/>
      </c>
    </row>
    <row r="2200">
      <c r="A2200" t="inlineStr">
        <is>
          <t>44-45</t>
        </is>
      </c>
      <c r="B2200" t="inlineStr">
        <is>
          <t>Retail Trade</t>
        </is>
      </c>
      <c r="C2200" t="inlineStr">
        <is>
          <t>27-4015</t>
        </is>
      </c>
      <c r="D2200" t="inlineStr">
        <is>
          <t>Lighting Technicians</t>
        </is>
      </c>
      <c r="E2200" t="n">
        <v>60</v>
      </c>
      <c r="F2200" t="n">
        <v>65700</v>
      </c>
      <c r="G2200">
        <f>IF(OR(E2200="",F2200=""),"",E2200*F2200)</f>
        <v/>
      </c>
      <c r="H2200" s="41">
        <f>IFERROR(XLOOKUP(C2200,'DATA Wharton'!$A$2:$A$785,'DATA Wharton'!$C$2:$C$785),"")</f>
        <v/>
      </c>
      <c r="I2200">
        <f>IF(OR(G2200="",H2200=""),"",G2200)</f>
        <v/>
      </c>
      <c r="J2200">
        <f>IF(OR(I2200="",H2200=""),"",I2200*H2200)</f>
        <v/>
      </c>
      <c r="K2200">
        <f>IF(G2200="","Missing OEWS wage",IF(H2200="","Missing Wharton SOC","Matched"))</f>
        <v/>
      </c>
    </row>
    <row r="2201">
      <c r="A2201" t="inlineStr">
        <is>
          <t>44-45</t>
        </is>
      </c>
      <c r="B2201" t="inlineStr">
        <is>
          <t>Retail Trade</t>
        </is>
      </c>
      <c r="C2201" t="inlineStr">
        <is>
          <t>27-4021</t>
        </is>
      </c>
      <c r="D2201" t="inlineStr">
        <is>
          <t>Photographers</t>
        </is>
      </c>
      <c r="E2201" t="n">
        <v>3520</v>
      </c>
      <c r="F2201" t="n">
        <v>44970</v>
      </c>
      <c r="G2201">
        <f>IF(OR(E2201="",F2201=""),"",E2201*F2201)</f>
        <v/>
      </c>
      <c r="H2201" s="41">
        <f>IFERROR(XLOOKUP(C2201,'DATA Wharton'!$A$2:$A$785,'DATA Wharton'!$C$2:$C$785),"")</f>
        <v/>
      </c>
      <c r="I2201">
        <f>IF(OR(G2201="",H2201=""),"",G2201)</f>
        <v/>
      </c>
      <c r="J2201">
        <f>IF(OR(I2201="",H2201=""),"",I2201*H2201)</f>
        <v/>
      </c>
      <c r="K2201">
        <f>IF(G2201="","Missing OEWS wage",IF(H2201="","Missing Wharton SOC","Matched"))</f>
        <v/>
      </c>
    </row>
    <row r="2202">
      <c r="A2202" t="inlineStr">
        <is>
          <t>44-45</t>
        </is>
      </c>
      <c r="B2202" t="inlineStr">
        <is>
          <t>Retail Trade</t>
        </is>
      </c>
      <c r="C2202" t="inlineStr">
        <is>
          <t>27-4031</t>
        </is>
      </c>
      <c r="D2202" t="inlineStr">
        <is>
          <t>Camera Operators, Television, Video, and Film</t>
        </is>
      </c>
      <c r="E2202" t="n">
        <v>230</v>
      </c>
      <c r="F2202" t="n">
        <v>61690</v>
      </c>
      <c r="G2202">
        <f>IF(OR(E2202="",F2202=""),"",E2202*F2202)</f>
        <v/>
      </c>
      <c r="H2202" s="41">
        <f>IFERROR(XLOOKUP(C2202,'DATA Wharton'!$A$2:$A$785,'DATA Wharton'!$C$2:$C$785),"")</f>
        <v/>
      </c>
      <c r="I2202">
        <f>IF(OR(G2202="",H2202=""),"",G2202)</f>
        <v/>
      </c>
      <c r="J2202">
        <f>IF(OR(I2202="",H2202=""),"",I2202*H2202)</f>
        <v/>
      </c>
      <c r="K2202">
        <f>IF(G2202="","Missing OEWS wage",IF(H2202="","Missing Wharton SOC","Matched"))</f>
        <v/>
      </c>
    </row>
    <row r="2203">
      <c r="A2203" t="inlineStr">
        <is>
          <t>44-45</t>
        </is>
      </c>
      <c r="B2203" t="inlineStr">
        <is>
          <t>Retail Trade</t>
        </is>
      </c>
      <c r="C2203" t="inlineStr">
        <is>
          <t>27-4032</t>
        </is>
      </c>
      <c r="D2203" t="inlineStr">
        <is>
          <t>Film and Video Editors</t>
        </is>
      </c>
      <c r="E2203" t="n">
        <v>240</v>
      </c>
      <c r="F2203" t="n">
        <v>69670</v>
      </c>
      <c r="G2203">
        <f>IF(OR(E2203="",F2203=""),"",E2203*F2203)</f>
        <v/>
      </c>
      <c r="H2203" s="41">
        <f>IFERROR(XLOOKUP(C2203,'DATA Wharton'!$A$2:$A$785,'DATA Wharton'!$C$2:$C$785),"")</f>
        <v/>
      </c>
      <c r="I2203">
        <f>IF(OR(G2203="",H2203=""),"",G2203)</f>
        <v/>
      </c>
      <c r="J2203">
        <f>IF(OR(I2203="",H2203=""),"",I2203*H2203)</f>
        <v/>
      </c>
      <c r="K2203">
        <f>IF(G2203="","Missing OEWS wage",IF(H2203="","Missing Wharton SOC","Matched"))</f>
        <v/>
      </c>
    </row>
    <row r="2204">
      <c r="A2204" t="inlineStr">
        <is>
          <t>44-45</t>
        </is>
      </c>
      <c r="B2204" t="inlineStr">
        <is>
          <t>Retail Trade</t>
        </is>
      </c>
      <c r="C2204" t="inlineStr">
        <is>
          <t>29-1031</t>
        </is>
      </c>
      <c r="D2204" t="inlineStr">
        <is>
          <t>Dietitians and Nutritionists</t>
        </is>
      </c>
      <c r="E2204" t="n">
        <v>540</v>
      </c>
      <c r="F2204" t="n">
        <v>71910</v>
      </c>
      <c r="G2204">
        <f>IF(OR(E2204="",F2204=""),"",E2204*F2204)</f>
        <v/>
      </c>
      <c r="H2204" s="41">
        <f>IFERROR(XLOOKUP(C2204,'DATA Wharton'!$A$2:$A$785,'DATA Wharton'!$C$2:$C$785),"")</f>
        <v/>
      </c>
      <c r="I2204">
        <f>IF(OR(G2204="",H2204=""),"",G2204)</f>
        <v/>
      </c>
      <c r="J2204">
        <f>IF(OR(I2204="",H2204=""),"",I2204*H2204)</f>
        <v/>
      </c>
      <c r="K2204">
        <f>IF(G2204="","Missing OEWS wage",IF(H2204="","Missing Wharton SOC","Matched"))</f>
        <v/>
      </c>
    </row>
    <row r="2205">
      <c r="A2205" t="inlineStr">
        <is>
          <t>44-45</t>
        </is>
      </c>
      <c r="B2205" t="inlineStr">
        <is>
          <t>Retail Trade</t>
        </is>
      </c>
      <c r="C2205" t="inlineStr">
        <is>
          <t>29-1041</t>
        </is>
      </c>
      <c r="D2205" t="inlineStr">
        <is>
          <t>Optometrists</t>
        </is>
      </c>
      <c r="E2205" t="n">
        <v>6020</v>
      </c>
      <c r="F2205" t="n">
        <v>151190</v>
      </c>
      <c r="G2205">
        <f>IF(OR(E2205="",F2205=""),"",E2205*F2205)</f>
        <v/>
      </c>
      <c r="H2205" s="41">
        <f>IFERROR(XLOOKUP(C2205,'DATA Wharton'!$A$2:$A$785,'DATA Wharton'!$C$2:$C$785),"")</f>
        <v/>
      </c>
      <c r="I2205">
        <f>IF(OR(G2205="",H2205=""),"",G2205)</f>
        <v/>
      </c>
      <c r="J2205">
        <f>IF(OR(I2205="",H2205=""),"",I2205*H2205)</f>
        <v/>
      </c>
      <c r="K2205">
        <f>IF(G2205="","Missing OEWS wage",IF(H2205="","Missing Wharton SOC","Matched"))</f>
        <v/>
      </c>
    </row>
    <row r="2206">
      <c r="A2206" t="inlineStr">
        <is>
          <t>44-45</t>
        </is>
      </c>
      <c r="B2206" t="inlineStr">
        <is>
          <t>Retail Trade</t>
        </is>
      </c>
      <c r="C2206" t="inlineStr">
        <is>
          <t>29-1051</t>
        </is>
      </c>
      <c r="D2206" t="inlineStr">
        <is>
          <t>Pharmacists</t>
        </is>
      </c>
      <c r="E2206" t="n">
        <v>163000</v>
      </c>
      <c r="F2206" t="n">
        <v>133300</v>
      </c>
      <c r="G2206">
        <f>IF(OR(E2206="",F2206=""),"",E2206*F2206)</f>
        <v/>
      </c>
      <c r="H2206" s="41">
        <f>IFERROR(XLOOKUP(C2206,'DATA Wharton'!$A$2:$A$785,'DATA Wharton'!$C$2:$C$785),"")</f>
        <v/>
      </c>
      <c r="I2206">
        <f>IF(OR(G2206="",H2206=""),"",G2206)</f>
        <v/>
      </c>
      <c r="J2206">
        <f>IF(OR(I2206="",H2206=""),"",I2206*H2206)</f>
        <v/>
      </c>
      <c r="K2206">
        <f>IF(G2206="","Missing OEWS wage",IF(H2206="","Missing Wharton SOC","Matched"))</f>
        <v/>
      </c>
    </row>
    <row r="2207">
      <c r="A2207" t="inlineStr">
        <is>
          <t>44-45</t>
        </is>
      </c>
      <c r="B2207" t="inlineStr">
        <is>
          <t>Retail Trade</t>
        </is>
      </c>
      <c r="C2207" t="inlineStr">
        <is>
          <t>29-1126</t>
        </is>
      </c>
      <c r="D2207" t="inlineStr">
        <is>
          <t>Respiratory Therapists</t>
        </is>
      </c>
      <c r="E2207" t="n">
        <v>1440</v>
      </c>
      <c r="F2207" t="n">
        <v>73430</v>
      </c>
      <c r="G2207">
        <f>IF(OR(E2207="",F2207=""),"",E2207*F2207)</f>
        <v/>
      </c>
      <c r="H2207" s="41">
        <f>IFERROR(XLOOKUP(C2207,'DATA Wharton'!$A$2:$A$785,'DATA Wharton'!$C$2:$C$785),"")</f>
        <v/>
      </c>
      <c r="I2207">
        <f>IF(OR(G2207="",H2207=""),"",G2207)</f>
        <v/>
      </c>
      <c r="J2207">
        <f>IF(OR(I2207="",H2207=""),"",I2207*H2207)</f>
        <v/>
      </c>
      <c r="K2207">
        <f>IF(G2207="","Missing OEWS wage",IF(H2207="","Missing Wharton SOC","Matched"))</f>
        <v/>
      </c>
    </row>
    <row r="2208">
      <c r="A2208" t="inlineStr">
        <is>
          <t>44-45</t>
        </is>
      </c>
      <c r="B2208" t="inlineStr">
        <is>
          <t>Retail Trade</t>
        </is>
      </c>
      <c r="C2208" t="inlineStr">
        <is>
          <t>29-1131</t>
        </is>
      </c>
      <c r="D2208" t="inlineStr">
        <is>
          <t>Veterinarians</t>
        </is>
      </c>
      <c r="E2208" t="n">
        <v>640</v>
      </c>
      <c r="F2208" t="n">
        <v>152710</v>
      </c>
      <c r="G2208">
        <f>IF(OR(E2208="",F2208=""),"",E2208*F2208)</f>
        <v/>
      </c>
      <c r="H2208" s="41">
        <f>IFERROR(XLOOKUP(C2208,'DATA Wharton'!$A$2:$A$785,'DATA Wharton'!$C$2:$C$785),"")</f>
        <v/>
      </c>
      <c r="I2208">
        <f>IF(OR(G2208="",H2208=""),"",G2208)</f>
        <v/>
      </c>
      <c r="J2208">
        <f>IF(OR(I2208="",H2208=""),"",I2208*H2208)</f>
        <v/>
      </c>
      <c r="K2208">
        <f>IF(G2208="","Missing OEWS wage",IF(H2208="","Missing Wharton SOC","Matched"))</f>
        <v/>
      </c>
    </row>
    <row r="2209">
      <c r="A2209" t="inlineStr">
        <is>
          <t>44-45</t>
        </is>
      </c>
      <c r="B2209" t="inlineStr">
        <is>
          <t>Retail Trade</t>
        </is>
      </c>
      <c r="C2209" t="inlineStr">
        <is>
          <t>29-1141</t>
        </is>
      </c>
      <c r="D2209" t="inlineStr">
        <is>
          <t>Registered Nurses</t>
        </is>
      </c>
      <c r="E2209" t="n">
        <v>4330</v>
      </c>
      <c r="F2209" t="n">
        <v>94140</v>
      </c>
      <c r="G2209">
        <f>IF(OR(E2209="",F2209=""),"",E2209*F2209)</f>
        <v/>
      </c>
      <c r="H2209" s="41">
        <f>IFERROR(XLOOKUP(C2209,'DATA Wharton'!$A$2:$A$785,'DATA Wharton'!$C$2:$C$785),"")</f>
        <v/>
      </c>
      <c r="I2209">
        <f>IF(OR(G2209="",H2209=""),"",G2209)</f>
        <v/>
      </c>
      <c r="J2209">
        <f>IF(OR(I2209="",H2209=""),"",I2209*H2209)</f>
        <v/>
      </c>
      <c r="K2209">
        <f>IF(G2209="","Missing OEWS wage",IF(H2209="","Missing Wharton SOC","Matched"))</f>
        <v/>
      </c>
    </row>
    <row r="2210">
      <c r="A2210" t="inlineStr">
        <is>
          <t>44-45</t>
        </is>
      </c>
      <c r="B2210" t="inlineStr">
        <is>
          <t>Retail Trade</t>
        </is>
      </c>
      <c r="C2210" t="inlineStr">
        <is>
          <t>29-1171</t>
        </is>
      </c>
      <c r="D2210" t="inlineStr">
        <is>
          <t>Nurse Practitioners</t>
        </is>
      </c>
      <c r="E2210" t="n">
        <v>410</v>
      </c>
      <c r="F2210" t="n">
        <v>114740</v>
      </c>
      <c r="G2210">
        <f>IF(OR(E2210="",F2210=""),"",E2210*F2210)</f>
        <v/>
      </c>
      <c r="H2210" s="41">
        <f>IFERROR(XLOOKUP(C2210,'DATA Wharton'!$A$2:$A$785,'DATA Wharton'!$C$2:$C$785),"")</f>
        <v/>
      </c>
      <c r="I2210">
        <f>IF(OR(G2210="",H2210=""),"",G2210)</f>
        <v/>
      </c>
      <c r="J2210">
        <f>IF(OR(I2210="",H2210=""),"",I2210*H2210)</f>
        <v/>
      </c>
      <c r="K2210">
        <f>IF(G2210="","Missing OEWS wage",IF(H2210="","Missing Wharton SOC","Matched"))</f>
        <v/>
      </c>
    </row>
    <row r="2211">
      <c r="A2211" t="inlineStr">
        <is>
          <t>44-45</t>
        </is>
      </c>
      <c r="B2211" t="inlineStr">
        <is>
          <t>Retail Trade</t>
        </is>
      </c>
      <c r="C2211" t="inlineStr">
        <is>
          <t>29-1181</t>
        </is>
      </c>
      <c r="D2211" t="inlineStr">
        <is>
          <t>Audiologists</t>
        </is>
      </c>
      <c r="E2211" t="n">
        <v>1370</v>
      </c>
      <c r="F2211" t="n">
        <v>94000</v>
      </c>
      <c r="G2211">
        <f>IF(OR(E2211="",F2211=""),"",E2211*F2211)</f>
        <v/>
      </c>
      <c r="H2211" s="41">
        <f>IFERROR(XLOOKUP(C2211,'DATA Wharton'!$A$2:$A$785,'DATA Wharton'!$C$2:$C$785),"")</f>
        <v/>
      </c>
      <c r="I2211">
        <f>IF(OR(G2211="",H2211=""),"",G2211)</f>
        <v/>
      </c>
      <c r="J2211">
        <f>IF(OR(I2211="",H2211=""),"",I2211*H2211)</f>
        <v/>
      </c>
      <c r="K2211">
        <f>IF(G2211="","Missing OEWS wage",IF(H2211="","Missing Wharton SOC","Matched"))</f>
        <v/>
      </c>
    </row>
    <row r="2212">
      <c r="A2212" t="inlineStr">
        <is>
          <t>44-45</t>
        </is>
      </c>
      <c r="B2212" t="inlineStr">
        <is>
          <t>Retail Trade</t>
        </is>
      </c>
      <c r="C2212" t="inlineStr">
        <is>
          <t>29-1229</t>
        </is>
      </c>
      <c r="D2212" t="inlineStr">
        <is>
          <t>Physicians, All Other</t>
        </is>
      </c>
      <c r="F2212" t="n">
        <v>362700</v>
      </c>
      <c r="G2212">
        <f>IF(OR(E2212="",F2212=""),"",E2212*F2212)</f>
        <v/>
      </c>
      <c r="H2212" s="41">
        <f>IFERROR(XLOOKUP(C2212,'DATA Wharton'!$A$2:$A$785,'DATA Wharton'!$C$2:$C$785),"")</f>
        <v/>
      </c>
      <c r="I2212">
        <f>IF(OR(G2212="",H2212=""),"",G2212)</f>
        <v/>
      </c>
      <c r="J2212">
        <f>IF(OR(I2212="",H2212=""),"",I2212*H2212)</f>
        <v/>
      </c>
      <c r="K2212">
        <f>IF(G2212="","Missing OEWS wage",IF(H2212="","Missing Wharton SOC","Matched"))</f>
        <v/>
      </c>
    </row>
    <row r="2213">
      <c r="A2213" t="inlineStr">
        <is>
          <t>44-45</t>
        </is>
      </c>
      <c r="B2213" t="inlineStr">
        <is>
          <t>Retail Trade</t>
        </is>
      </c>
      <c r="C2213" t="inlineStr">
        <is>
          <t>29-1241</t>
        </is>
      </c>
      <c r="D2213" t="inlineStr">
        <is>
          <t>Ophthalmologists, Except Pediatric</t>
        </is>
      </c>
      <c r="E2213" t="n">
        <v>110</v>
      </c>
      <c r="F2213" t="n">
        <v>175040</v>
      </c>
      <c r="G2213">
        <f>IF(OR(E2213="",F2213=""),"",E2213*F2213)</f>
        <v/>
      </c>
      <c r="H2213" s="41">
        <f>IFERROR(XLOOKUP(C2213,'DATA Wharton'!$A$2:$A$785,'DATA Wharton'!$C$2:$C$785),"")</f>
        <v/>
      </c>
      <c r="I2213">
        <f>IF(OR(G2213="",H2213=""),"",G2213)</f>
        <v/>
      </c>
      <c r="J2213">
        <f>IF(OR(I2213="",H2213=""),"",I2213*H2213)</f>
        <v/>
      </c>
      <c r="K2213">
        <f>IF(G2213="","Missing OEWS wage",IF(H2213="","Missing Wharton SOC","Matched"))</f>
        <v/>
      </c>
    </row>
    <row r="2214">
      <c r="A2214" t="inlineStr">
        <is>
          <t>44-45</t>
        </is>
      </c>
      <c r="B2214" t="inlineStr">
        <is>
          <t>Retail Trade</t>
        </is>
      </c>
      <c r="C2214" t="inlineStr">
        <is>
          <t>29-1299</t>
        </is>
      </c>
      <c r="D2214" t="inlineStr">
        <is>
          <t>Healthcare Diagnosing or Treating Practitioners, All Other</t>
        </is>
      </c>
      <c r="E2214" t="n">
        <v>120</v>
      </c>
      <c r="F2214" t="n">
        <v>79950</v>
      </c>
      <c r="G2214">
        <f>IF(OR(E2214="",F2214=""),"",E2214*F2214)</f>
        <v/>
      </c>
      <c r="H2214" s="41">
        <f>IFERROR(XLOOKUP(C2214,'DATA Wharton'!$A$2:$A$785,'DATA Wharton'!$C$2:$C$785),"")</f>
        <v/>
      </c>
      <c r="I2214">
        <f>IF(OR(G2214="",H2214=""),"",G2214)</f>
        <v/>
      </c>
      <c r="J2214">
        <f>IF(OR(I2214="",H2214=""),"",I2214*H2214)</f>
        <v/>
      </c>
      <c r="K2214">
        <f>IF(G2214="","Missing OEWS wage",IF(H2214="","Missing Wharton SOC","Matched"))</f>
        <v/>
      </c>
    </row>
    <row r="2215">
      <c r="A2215" t="inlineStr">
        <is>
          <t>44-45</t>
        </is>
      </c>
      <c r="B2215" t="inlineStr">
        <is>
          <t>Retail Trade</t>
        </is>
      </c>
      <c r="C2215" t="inlineStr">
        <is>
          <t>29-2010</t>
        </is>
      </c>
      <c r="D2215" t="inlineStr">
        <is>
          <t>Clinical Laboratory Technologists and Technicians</t>
        </is>
      </c>
      <c r="F2215" t="n">
        <v>59040</v>
      </c>
      <c r="G2215">
        <f>IF(OR(E2215="",F2215=""),"",E2215*F2215)</f>
        <v/>
      </c>
      <c r="H2215" s="41">
        <f>IFERROR(XLOOKUP(C2215,'DATA Wharton'!$A$2:$A$785,'DATA Wharton'!$C$2:$C$785),"")</f>
        <v/>
      </c>
      <c r="I2215">
        <f>IF(OR(G2215="",H2215=""),"",G2215)</f>
        <v/>
      </c>
      <c r="J2215">
        <f>IF(OR(I2215="",H2215=""),"",I2215*H2215)</f>
        <v/>
      </c>
      <c r="K2215">
        <f>IF(G2215="","Missing OEWS wage",IF(H2215="","Missing Wharton SOC","Matched"))</f>
        <v/>
      </c>
    </row>
    <row r="2216">
      <c r="A2216" t="inlineStr">
        <is>
          <t>44-45</t>
        </is>
      </c>
      <c r="B2216" t="inlineStr">
        <is>
          <t>Retail Trade</t>
        </is>
      </c>
      <c r="C2216" t="inlineStr">
        <is>
          <t>29-2052</t>
        </is>
      </c>
      <c r="D2216" t="inlineStr">
        <is>
          <t>Pharmacy Technicians</t>
        </is>
      </c>
      <c r="E2216" t="n">
        <v>327560</v>
      </c>
      <c r="F2216" t="n">
        <v>43420</v>
      </c>
      <c r="G2216">
        <f>IF(OR(E2216="",F2216=""),"",E2216*F2216)</f>
        <v/>
      </c>
      <c r="H2216" s="41">
        <f>IFERROR(XLOOKUP(C2216,'DATA Wharton'!$A$2:$A$785,'DATA Wharton'!$C$2:$C$785),"")</f>
        <v/>
      </c>
      <c r="I2216">
        <f>IF(OR(G2216="",H2216=""),"",G2216)</f>
        <v/>
      </c>
      <c r="J2216">
        <f>IF(OR(I2216="",H2216=""),"",I2216*H2216)</f>
        <v/>
      </c>
      <c r="K2216">
        <f>IF(G2216="","Missing OEWS wage",IF(H2216="","Missing Wharton SOC","Matched"))</f>
        <v/>
      </c>
    </row>
    <row r="2217">
      <c r="A2217" t="inlineStr">
        <is>
          <t>44-45</t>
        </is>
      </c>
      <c r="B2217" t="inlineStr">
        <is>
          <t>Retail Trade</t>
        </is>
      </c>
      <c r="C2217" t="inlineStr">
        <is>
          <t>29-2056</t>
        </is>
      </c>
      <c r="D2217" t="inlineStr">
        <is>
          <t>Veterinary Technologists and Technicians</t>
        </is>
      </c>
      <c r="E2217" t="n">
        <v>200</v>
      </c>
      <c r="F2217" t="n">
        <v>54750</v>
      </c>
      <c r="G2217">
        <f>IF(OR(E2217="",F2217=""),"",E2217*F2217)</f>
        <v/>
      </c>
      <c r="H2217" s="41">
        <f>IFERROR(XLOOKUP(C2217,'DATA Wharton'!$A$2:$A$785,'DATA Wharton'!$C$2:$C$785),"")</f>
        <v/>
      </c>
      <c r="I2217">
        <f>IF(OR(G2217="",H2217=""),"",G2217)</f>
        <v/>
      </c>
      <c r="J2217">
        <f>IF(OR(I2217="",H2217=""),"",I2217*H2217)</f>
        <v/>
      </c>
      <c r="K2217">
        <f>IF(G2217="","Missing OEWS wage",IF(H2217="","Missing Wharton SOC","Matched"))</f>
        <v/>
      </c>
    </row>
    <row r="2218">
      <c r="A2218" t="inlineStr">
        <is>
          <t>44-45</t>
        </is>
      </c>
      <c r="B2218" t="inlineStr">
        <is>
          <t>Retail Trade</t>
        </is>
      </c>
      <c r="C2218" t="inlineStr">
        <is>
          <t>29-2057</t>
        </is>
      </c>
      <c r="D2218" t="inlineStr">
        <is>
          <t>Ophthalmic Medical Technicians</t>
        </is>
      </c>
      <c r="E2218" t="n">
        <v>2630</v>
      </c>
      <c r="F2218" t="n">
        <v>40320</v>
      </c>
      <c r="G2218">
        <f>IF(OR(E2218="",F2218=""),"",E2218*F2218)</f>
        <v/>
      </c>
      <c r="H2218" s="41">
        <f>IFERROR(XLOOKUP(C2218,'DATA Wharton'!$A$2:$A$785,'DATA Wharton'!$C$2:$C$785),"")</f>
        <v/>
      </c>
      <c r="I2218">
        <f>IF(OR(G2218="",H2218=""),"",G2218)</f>
        <v/>
      </c>
      <c r="J2218">
        <f>IF(OR(I2218="",H2218=""),"",I2218*H2218)</f>
        <v/>
      </c>
      <c r="K2218">
        <f>IF(G2218="","Missing OEWS wage",IF(H2218="","Missing Wharton SOC","Matched"))</f>
        <v/>
      </c>
    </row>
    <row r="2219">
      <c r="A2219" t="inlineStr">
        <is>
          <t>44-45</t>
        </is>
      </c>
      <c r="B2219" t="inlineStr">
        <is>
          <t>Retail Trade</t>
        </is>
      </c>
      <c r="C2219" t="inlineStr">
        <is>
          <t>29-2061</t>
        </is>
      </c>
      <c r="D2219" t="inlineStr">
        <is>
          <t>Licensed Practical and Licensed Vocational Nurses</t>
        </is>
      </c>
      <c r="E2219" t="n">
        <v>770</v>
      </c>
      <c r="F2219" t="n">
        <v>58070</v>
      </c>
      <c r="G2219">
        <f>IF(OR(E2219="",F2219=""),"",E2219*F2219)</f>
        <v/>
      </c>
      <c r="H2219" s="41">
        <f>IFERROR(XLOOKUP(C2219,'DATA Wharton'!$A$2:$A$785,'DATA Wharton'!$C$2:$C$785),"")</f>
        <v/>
      </c>
      <c r="I2219">
        <f>IF(OR(G2219="",H2219=""),"",G2219)</f>
        <v/>
      </c>
      <c r="J2219">
        <f>IF(OR(I2219="",H2219=""),"",I2219*H2219)</f>
        <v/>
      </c>
      <c r="K2219">
        <f>IF(G2219="","Missing OEWS wage",IF(H2219="","Missing Wharton SOC","Matched"))</f>
        <v/>
      </c>
    </row>
    <row r="2220">
      <c r="A2220" t="inlineStr">
        <is>
          <t>44-45</t>
        </is>
      </c>
      <c r="B2220" t="inlineStr">
        <is>
          <t>Retail Trade</t>
        </is>
      </c>
      <c r="C2220" t="inlineStr">
        <is>
          <t>29-2072</t>
        </is>
      </c>
      <c r="D2220" t="inlineStr">
        <is>
          <t>Medical Records Specialists</t>
        </is>
      </c>
      <c r="E2220" t="n">
        <v>480</v>
      </c>
      <c r="F2220" t="n">
        <v>51690</v>
      </c>
      <c r="G2220">
        <f>IF(OR(E2220="",F2220=""),"",E2220*F2220)</f>
        <v/>
      </c>
      <c r="H2220" s="41">
        <f>IFERROR(XLOOKUP(C2220,'DATA Wharton'!$A$2:$A$785,'DATA Wharton'!$C$2:$C$785),"")</f>
        <v/>
      </c>
      <c r="I2220">
        <f>IF(OR(G2220="",H2220=""),"",G2220)</f>
        <v/>
      </c>
      <c r="J2220">
        <f>IF(OR(I2220="",H2220=""),"",I2220*H2220)</f>
        <v/>
      </c>
      <c r="K2220">
        <f>IF(G2220="","Missing OEWS wage",IF(H2220="","Missing Wharton SOC","Matched"))</f>
        <v/>
      </c>
    </row>
    <row r="2221">
      <c r="A2221" t="inlineStr">
        <is>
          <t>44-45</t>
        </is>
      </c>
      <c r="B2221" t="inlineStr">
        <is>
          <t>Retail Trade</t>
        </is>
      </c>
      <c r="C2221" t="inlineStr">
        <is>
          <t>29-2081</t>
        </is>
      </c>
      <c r="D2221" t="inlineStr">
        <is>
          <t>Opticians, Dispensing</t>
        </is>
      </c>
      <c r="E2221" t="n">
        <v>32950</v>
      </c>
      <c r="F2221" t="n">
        <v>56010</v>
      </c>
      <c r="G2221">
        <f>IF(OR(E2221="",F2221=""),"",E2221*F2221)</f>
        <v/>
      </c>
      <c r="H2221" s="41">
        <f>IFERROR(XLOOKUP(C2221,'DATA Wharton'!$A$2:$A$785,'DATA Wharton'!$C$2:$C$785),"")</f>
        <v/>
      </c>
      <c r="I2221">
        <f>IF(OR(G2221="",H2221=""),"",G2221)</f>
        <v/>
      </c>
      <c r="J2221">
        <f>IF(OR(I2221="",H2221=""),"",I2221*H2221)</f>
        <v/>
      </c>
      <c r="K2221">
        <f>IF(G2221="","Missing OEWS wage",IF(H2221="","Missing Wharton SOC","Matched"))</f>
        <v/>
      </c>
    </row>
    <row r="2222">
      <c r="A2222" t="inlineStr">
        <is>
          <t>44-45</t>
        </is>
      </c>
      <c r="B2222" t="inlineStr">
        <is>
          <t>Retail Trade</t>
        </is>
      </c>
      <c r="C2222" t="inlineStr">
        <is>
          <t>29-2091</t>
        </is>
      </c>
      <c r="D2222" t="inlineStr">
        <is>
          <t>Orthotists and Prosthetists</t>
        </is>
      </c>
      <c r="E2222" t="n">
        <v>1260</v>
      </c>
      <c r="F2222" t="n">
        <v>84570</v>
      </c>
      <c r="G2222">
        <f>IF(OR(E2222="",F2222=""),"",E2222*F2222)</f>
        <v/>
      </c>
      <c r="H2222" s="41">
        <f>IFERROR(XLOOKUP(C2222,'DATA Wharton'!$A$2:$A$785,'DATA Wharton'!$C$2:$C$785),"")</f>
        <v/>
      </c>
      <c r="I2222">
        <f>IF(OR(G2222="",H2222=""),"",G2222)</f>
        <v/>
      </c>
      <c r="J2222">
        <f>IF(OR(I2222="",H2222=""),"",I2222*H2222)</f>
        <v/>
      </c>
      <c r="K2222">
        <f>IF(G2222="","Missing OEWS wage",IF(H2222="","Missing Wharton SOC","Matched"))</f>
        <v/>
      </c>
    </row>
    <row r="2223">
      <c r="A2223" t="inlineStr">
        <is>
          <t>44-45</t>
        </is>
      </c>
      <c r="B2223" t="inlineStr">
        <is>
          <t>Retail Trade</t>
        </is>
      </c>
      <c r="C2223" t="inlineStr">
        <is>
          <t>29-2092</t>
        </is>
      </c>
      <c r="D2223" t="inlineStr">
        <is>
          <t>Hearing Aid Specialists</t>
        </is>
      </c>
      <c r="E2223" t="n">
        <v>7470</v>
      </c>
      <c r="F2223" t="n">
        <v>71450</v>
      </c>
      <c r="G2223">
        <f>IF(OR(E2223="",F2223=""),"",E2223*F2223)</f>
        <v/>
      </c>
      <c r="H2223" s="41">
        <f>IFERROR(XLOOKUP(C2223,'DATA Wharton'!$A$2:$A$785,'DATA Wharton'!$C$2:$C$785),"")</f>
        <v/>
      </c>
      <c r="I2223">
        <f>IF(OR(G2223="",H2223=""),"",G2223)</f>
        <v/>
      </c>
      <c r="J2223">
        <f>IF(OR(I2223="",H2223=""),"",I2223*H2223)</f>
        <v/>
      </c>
      <c r="K2223">
        <f>IF(G2223="","Missing OEWS wage",IF(H2223="","Missing Wharton SOC","Matched"))</f>
        <v/>
      </c>
    </row>
    <row r="2224">
      <c r="A2224" t="inlineStr">
        <is>
          <t>44-45</t>
        </is>
      </c>
      <c r="B2224" t="inlineStr">
        <is>
          <t>Retail Trade</t>
        </is>
      </c>
      <c r="C2224" t="inlineStr">
        <is>
          <t>29-2099</t>
        </is>
      </c>
      <c r="D2224" t="inlineStr">
        <is>
          <t>Health Technologists and Technicians, All Other</t>
        </is>
      </c>
      <c r="E2224" t="n">
        <v>1060</v>
      </c>
      <c r="F2224" t="n">
        <v>52650</v>
      </c>
      <c r="G2224">
        <f>IF(OR(E2224="",F2224=""),"",E2224*F2224)</f>
        <v/>
      </c>
      <c r="H2224" s="41">
        <f>IFERROR(XLOOKUP(C2224,'DATA Wharton'!$A$2:$A$785,'DATA Wharton'!$C$2:$C$785),"")</f>
        <v/>
      </c>
      <c r="I2224">
        <f>IF(OR(G2224="",H2224=""),"",G2224)</f>
        <v/>
      </c>
      <c r="J2224">
        <f>IF(OR(I2224="",H2224=""),"",I2224*H2224)</f>
        <v/>
      </c>
      <c r="K2224">
        <f>IF(G2224="","Missing OEWS wage",IF(H2224="","Missing Wharton SOC","Matched"))</f>
        <v/>
      </c>
    </row>
    <row r="2225">
      <c r="A2225" t="inlineStr">
        <is>
          <t>44-45</t>
        </is>
      </c>
      <c r="B2225" t="inlineStr">
        <is>
          <t>Retail Trade</t>
        </is>
      </c>
      <c r="C2225" t="inlineStr">
        <is>
          <t>29-9021</t>
        </is>
      </c>
      <c r="D2225" t="inlineStr">
        <is>
          <t>Health Information Technologists and Medical Registrars</t>
        </is>
      </c>
      <c r="F2225" t="n">
        <v>57660</v>
      </c>
      <c r="G2225">
        <f>IF(OR(E2225="",F2225=""),"",E2225*F2225)</f>
        <v/>
      </c>
      <c r="H2225" s="41">
        <f>IFERROR(XLOOKUP(C2225,'DATA Wharton'!$A$2:$A$785,'DATA Wharton'!$C$2:$C$785),"")</f>
        <v/>
      </c>
      <c r="I2225">
        <f>IF(OR(G2225="",H2225=""),"",G2225)</f>
        <v/>
      </c>
      <c r="J2225">
        <f>IF(OR(I2225="",H2225=""),"",I2225*H2225)</f>
        <v/>
      </c>
      <c r="K2225">
        <f>IF(G2225="","Missing OEWS wage",IF(H2225="","Missing Wharton SOC","Matched"))</f>
        <v/>
      </c>
    </row>
    <row r="2226">
      <c r="A2226" t="inlineStr">
        <is>
          <t>44-45</t>
        </is>
      </c>
      <c r="B2226" t="inlineStr">
        <is>
          <t>Retail Trade</t>
        </is>
      </c>
      <c r="C2226" t="inlineStr">
        <is>
          <t>29-9099</t>
        </is>
      </c>
      <c r="D2226" t="inlineStr">
        <is>
          <t>Healthcare Practitioners and Technical Workers, All Other</t>
        </is>
      </c>
      <c r="E2226" t="n">
        <v>340</v>
      </c>
      <c r="F2226" t="n">
        <v>56960</v>
      </c>
      <c r="G2226">
        <f>IF(OR(E2226="",F2226=""),"",E2226*F2226)</f>
        <v/>
      </c>
      <c r="H2226" s="41">
        <f>IFERROR(XLOOKUP(C2226,'DATA Wharton'!$A$2:$A$785,'DATA Wharton'!$C$2:$C$785),"")</f>
        <v/>
      </c>
      <c r="I2226">
        <f>IF(OR(G2226="",H2226=""),"",G2226)</f>
        <v/>
      </c>
      <c r="J2226">
        <f>IF(OR(I2226="",H2226=""),"",I2226*H2226)</f>
        <v/>
      </c>
      <c r="K2226">
        <f>IF(G2226="","Missing OEWS wage",IF(H2226="","Missing Wharton SOC","Matched"))</f>
        <v/>
      </c>
    </row>
    <row r="2227">
      <c r="A2227" t="inlineStr">
        <is>
          <t>44-45</t>
        </is>
      </c>
      <c r="B2227" t="inlineStr">
        <is>
          <t>Retail Trade</t>
        </is>
      </c>
      <c r="C2227" t="inlineStr">
        <is>
          <t>31-1120</t>
        </is>
      </c>
      <c r="D2227" t="inlineStr">
        <is>
          <t>Home Health and Personal Care Aides</t>
        </is>
      </c>
      <c r="F2227" t="n">
        <v>37010</v>
      </c>
      <c r="G2227">
        <f>IF(OR(E2227="",F2227=""),"",E2227*F2227)</f>
        <v/>
      </c>
      <c r="H2227" s="41">
        <f>IFERROR(XLOOKUP(C2227,'DATA Wharton'!$A$2:$A$785,'DATA Wharton'!$C$2:$C$785),"")</f>
        <v/>
      </c>
      <c r="I2227">
        <f>IF(OR(G2227="",H2227=""),"",G2227)</f>
        <v/>
      </c>
      <c r="J2227">
        <f>IF(OR(I2227="",H2227=""),"",I2227*H2227)</f>
        <v/>
      </c>
      <c r="K2227">
        <f>IF(G2227="","Missing OEWS wage",IF(H2227="","Missing Wharton SOC","Matched"))</f>
        <v/>
      </c>
    </row>
    <row r="2228">
      <c r="A2228" t="inlineStr">
        <is>
          <t>44-45</t>
        </is>
      </c>
      <c r="B2228" t="inlineStr">
        <is>
          <t>Retail Trade</t>
        </is>
      </c>
      <c r="C2228" t="inlineStr">
        <is>
          <t>31-1131</t>
        </is>
      </c>
      <c r="D2228" t="inlineStr">
        <is>
          <t>Nursing Assistants</t>
        </is>
      </c>
      <c r="E2228" t="n">
        <v>120</v>
      </c>
      <c r="F2228" t="n">
        <v>37400</v>
      </c>
      <c r="G2228">
        <f>IF(OR(E2228="",F2228=""),"",E2228*F2228)</f>
        <v/>
      </c>
      <c r="H2228" s="41">
        <f>IFERROR(XLOOKUP(C2228,'DATA Wharton'!$A$2:$A$785,'DATA Wharton'!$C$2:$C$785),"")</f>
        <v/>
      </c>
      <c r="I2228">
        <f>IF(OR(G2228="",H2228=""),"",G2228)</f>
        <v/>
      </c>
      <c r="J2228">
        <f>IF(OR(I2228="",H2228=""),"",I2228*H2228)</f>
        <v/>
      </c>
      <c r="K2228">
        <f>IF(G2228="","Missing OEWS wage",IF(H2228="","Missing Wharton SOC","Matched"))</f>
        <v/>
      </c>
    </row>
    <row r="2229">
      <c r="A2229" t="inlineStr">
        <is>
          <t>44-45</t>
        </is>
      </c>
      <c r="B2229" t="inlineStr">
        <is>
          <t>Retail Trade</t>
        </is>
      </c>
      <c r="C2229" t="inlineStr">
        <is>
          <t>31-9011</t>
        </is>
      </c>
      <c r="D2229" t="inlineStr">
        <is>
          <t>Massage Therapists</t>
        </is>
      </c>
      <c r="E2229" t="n">
        <v>560</v>
      </c>
      <c r="F2229" t="n">
        <v>54140</v>
      </c>
      <c r="G2229">
        <f>IF(OR(E2229="",F2229=""),"",E2229*F2229)</f>
        <v/>
      </c>
      <c r="H2229" s="41">
        <f>IFERROR(XLOOKUP(C2229,'DATA Wharton'!$A$2:$A$785,'DATA Wharton'!$C$2:$C$785),"")</f>
        <v/>
      </c>
      <c r="I2229">
        <f>IF(OR(G2229="",H2229=""),"",G2229)</f>
        <v/>
      </c>
      <c r="J2229">
        <f>IF(OR(I2229="",H2229=""),"",I2229*H2229)</f>
        <v/>
      </c>
      <c r="K2229">
        <f>IF(G2229="","Missing OEWS wage",IF(H2229="","Missing Wharton SOC","Matched"))</f>
        <v/>
      </c>
    </row>
    <row r="2230">
      <c r="A2230" t="inlineStr">
        <is>
          <t>44-45</t>
        </is>
      </c>
      <c r="B2230" t="inlineStr">
        <is>
          <t>Retail Trade</t>
        </is>
      </c>
      <c r="C2230" t="inlineStr">
        <is>
          <t>31-9092</t>
        </is>
      </c>
      <c r="D2230" t="inlineStr">
        <is>
          <t>Medical Assistants</t>
        </is>
      </c>
      <c r="E2230" t="n">
        <v>1220</v>
      </c>
      <c r="F2230" t="n">
        <v>47320</v>
      </c>
      <c r="G2230">
        <f>IF(OR(E2230="",F2230=""),"",E2230*F2230)</f>
        <v/>
      </c>
      <c r="H2230" s="41">
        <f>IFERROR(XLOOKUP(C2230,'DATA Wharton'!$A$2:$A$785,'DATA Wharton'!$C$2:$C$785),"")</f>
        <v/>
      </c>
      <c r="I2230">
        <f>IF(OR(G2230="",H2230=""),"",G2230)</f>
        <v/>
      </c>
      <c r="J2230">
        <f>IF(OR(I2230="",H2230=""),"",I2230*H2230)</f>
        <v/>
      </c>
      <c r="K2230">
        <f>IF(G2230="","Missing OEWS wage",IF(H2230="","Missing Wharton SOC","Matched"))</f>
        <v/>
      </c>
    </row>
    <row r="2231">
      <c r="A2231" t="inlineStr">
        <is>
          <t>44-45</t>
        </is>
      </c>
      <c r="B2231" t="inlineStr">
        <is>
          <t>Retail Trade</t>
        </is>
      </c>
      <c r="C2231" t="inlineStr">
        <is>
          <t>31-9093</t>
        </is>
      </c>
      <c r="D2231" t="inlineStr">
        <is>
          <t>Medical Equipment Preparers</t>
        </is>
      </c>
      <c r="E2231" t="n">
        <v>410</v>
      </c>
      <c r="F2231" t="n">
        <v>46150</v>
      </c>
      <c r="G2231">
        <f>IF(OR(E2231="",F2231=""),"",E2231*F2231)</f>
        <v/>
      </c>
      <c r="H2231" s="41">
        <f>IFERROR(XLOOKUP(C2231,'DATA Wharton'!$A$2:$A$785,'DATA Wharton'!$C$2:$C$785),"")</f>
        <v/>
      </c>
      <c r="I2231">
        <f>IF(OR(G2231="",H2231=""),"",G2231)</f>
        <v/>
      </c>
      <c r="J2231">
        <f>IF(OR(I2231="",H2231=""),"",I2231*H2231)</f>
        <v/>
      </c>
      <c r="K2231">
        <f>IF(G2231="","Missing OEWS wage",IF(H2231="","Missing Wharton SOC","Matched"))</f>
        <v/>
      </c>
    </row>
    <row r="2232">
      <c r="A2232" t="inlineStr">
        <is>
          <t>44-45</t>
        </is>
      </c>
      <c r="B2232" t="inlineStr">
        <is>
          <t>Retail Trade</t>
        </is>
      </c>
      <c r="C2232" t="inlineStr">
        <is>
          <t>31-9095</t>
        </is>
      </c>
      <c r="D2232" t="inlineStr">
        <is>
          <t>Pharmacy Aides</t>
        </is>
      </c>
      <c r="E2232" t="n">
        <v>33130</v>
      </c>
      <c r="F2232" t="n">
        <v>38320</v>
      </c>
      <c r="G2232">
        <f>IF(OR(E2232="",F2232=""),"",E2232*F2232)</f>
        <v/>
      </c>
      <c r="H2232" s="41">
        <f>IFERROR(XLOOKUP(C2232,'DATA Wharton'!$A$2:$A$785,'DATA Wharton'!$C$2:$C$785),"")</f>
        <v/>
      </c>
      <c r="I2232">
        <f>IF(OR(G2232="",H2232=""),"",G2232)</f>
        <v/>
      </c>
      <c r="J2232">
        <f>IF(OR(I2232="",H2232=""),"",I2232*H2232)</f>
        <v/>
      </c>
      <c r="K2232">
        <f>IF(G2232="","Missing OEWS wage",IF(H2232="","Missing Wharton SOC","Matched"))</f>
        <v/>
      </c>
    </row>
    <row r="2233">
      <c r="A2233" t="inlineStr">
        <is>
          <t>44-45</t>
        </is>
      </c>
      <c r="B2233" t="inlineStr">
        <is>
          <t>Retail Trade</t>
        </is>
      </c>
      <c r="C2233" t="inlineStr">
        <is>
          <t>31-9096</t>
        </is>
      </c>
      <c r="D2233" t="inlineStr">
        <is>
          <t>Veterinary Assistants and Laboratory Animal Caretakers</t>
        </is>
      </c>
      <c r="E2233" t="n">
        <v>2670</v>
      </c>
      <c r="F2233" t="n">
        <v>41650</v>
      </c>
      <c r="G2233">
        <f>IF(OR(E2233="",F2233=""),"",E2233*F2233)</f>
        <v/>
      </c>
      <c r="H2233" s="41">
        <f>IFERROR(XLOOKUP(C2233,'DATA Wharton'!$A$2:$A$785,'DATA Wharton'!$C$2:$C$785),"")</f>
        <v/>
      </c>
      <c r="I2233">
        <f>IF(OR(G2233="",H2233=""),"",G2233)</f>
        <v/>
      </c>
      <c r="J2233">
        <f>IF(OR(I2233="",H2233=""),"",I2233*H2233)</f>
        <v/>
      </c>
      <c r="K2233">
        <f>IF(G2233="","Missing OEWS wage",IF(H2233="","Missing Wharton SOC","Matched"))</f>
        <v/>
      </c>
    </row>
    <row r="2234">
      <c r="A2234" t="inlineStr">
        <is>
          <t>44-45</t>
        </is>
      </c>
      <c r="B2234" t="inlineStr">
        <is>
          <t>Retail Trade</t>
        </is>
      </c>
      <c r="C2234" t="inlineStr">
        <is>
          <t>31-9097</t>
        </is>
      </c>
      <c r="D2234" t="inlineStr">
        <is>
          <t>Phlebotomists</t>
        </is>
      </c>
      <c r="E2234" t="n">
        <v>50</v>
      </c>
      <c r="F2234" t="n">
        <v>47230</v>
      </c>
      <c r="G2234">
        <f>IF(OR(E2234="",F2234=""),"",E2234*F2234)</f>
        <v/>
      </c>
      <c r="H2234" s="41">
        <f>IFERROR(XLOOKUP(C2234,'DATA Wharton'!$A$2:$A$785,'DATA Wharton'!$C$2:$C$785),"")</f>
        <v/>
      </c>
      <c r="I2234">
        <f>IF(OR(G2234="",H2234=""),"",G2234)</f>
        <v/>
      </c>
      <c r="J2234">
        <f>IF(OR(I2234="",H2234=""),"",I2234*H2234)</f>
        <v/>
      </c>
      <c r="K2234">
        <f>IF(G2234="","Missing OEWS wage",IF(H2234="","Missing Wharton SOC","Matched"))</f>
        <v/>
      </c>
    </row>
    <row r="2235">
      <c r="A2235" t="inlineStr">
        <is>
          <t>44-45</t>
        </is>
      </c>
      <c r="B2235" t="inlineStr">
        <is>
          <t>Retail Trade</t>
        </is>
      </c>
      <c r="C2235" t="inlineStr">
        <is>
          <t>31-9099</t>
        </is>
      </c>
      <c r="D2235" t="inlineStr">
        <is>
          <t>Healthcare Support Workers, All Other</t>
        </is>
      </c>
      <c r="E2235" t="n">
        <v>1400</v>
      </c>
      <c r="F2235" t="n">
        <v>52400</v>
      </c>
      <c r="G2235">
        <f>IF(OR(E2235="",F2235=""),"",E2235*F2235)</f>
        <v/>
      </c>
      <c r="H2235" s="41">
        <f>IFERROR(XLOOKUP(C2235,'DATA Wharton'!$A$2:$A$785,'DATA Wharton'!$C$2:$C$785),"")</f>
        <v/>
      </c>
      <c r="I2235">
        <f>IF(OR(G2235="",H2235=""),"",G2235)</f>
        <v/>
      </c>
      <c r="J2235">
        <f>IF(OR(I2235="",H2235=""),"",I2235*H2235)</f>
        <v/>
      </c>
      <c r="K2235">
        <f>IF(G2235="","Missing OEWS wage",IF(H2235="","Missing Wharton SOC","Matched"))</f>
        <v/>
      </c>
    </row>
    <row r="2236">
      <c r="A2236" t="inlineStr">
        <is>
          <t>44-45</t>
        </is>
      </c>
      <c r="B2236" t="inlineStr">
        <is>
          <t>Retail Trade</t>
        </is>
      </c>
      <c r="C2236" t="inlineStr">
        <is>
          <t>33-1091</t>
        </is>
      </c>
      <c r="D2236" t="inlineStr">
        <is>
          <t>First-Line Supervisors of Security Workers</t>
        </is>
      </c>
      <c r="E2236" t="n">
        <v>2900</v>
      </c>
      <c r="F2236" t="n">
        <v>67780</v>
      </c>
      <c r="G2236">
        <f>IF(OR(E2236="",F2236=""),"",E2236*F2236)</f>
        <v/>
      </c>
      <c r="H2236" s="41">
        <f>IFERROR(XLOOKUP(C2236,'DATA Wharton'!$A$2:$A$785,'DATA Wharton'!$C$2:$C$785),"")</f>
        <v/>
      </c>
      <c r="I2236">
        <f>IF(OR(G2236="",H2236=""),"",G2236)</f>
        <v/>
      </c>
      <c r="J2236">
        <f>IF(OR(I2236="",H2236=""),"",I2236*H2236)</f>
        <v/>
      </c>
      <c r="K2236">
        <f>IF(G2236="","Missing OEWS wage",IF(H2236="","Missing Wharton SOC","Matched"))</f>
        <v/>
      </c>
    </row>
    <row r="2237">
      <c r="A2237" t="inlineStr">
        <is>
          <t>44-45</t>
        </is>
      </c>
      <c r="B2237" t="inlineStr">
        <is>
          <t>Retail Trade</t>
        </is>
      </c>
      <c r="C2237" t="inlineStr">
        <is>
          <t>33-1099</t>
        </is>
      </c>
      <c r="D2237" t="inlineStr">
        <is>
          <t>First-Line Supervisors of Protective Service Workers, All Other</t>
        </is>
      </c>
      <c r="E2237" t="n">
        <v>270</v>
      </c>
      <c r="F2237" t="n">
        <v>78970</v>
      </c>
      <c r="G2237">
        <f>IF(OR(E2237="",F2237=""),"",E2237*F2237)</f>
        <v/>
      </c>
      <c r="H2237" s="41">
        <f>IFERROR(XLOOKUP(C2237,'DATA Wharton'!$A$2:$A$785,'DATA Wharton'!$C$2:$C$785),"")</f>
        <v/>
      </c>
      <c r="I2237">
        <f>IF(OR(G2237="",H2237=""),"",G2237)</f>
        <v/>
      </c>
      <c r="J2237">
        <f>IF(OR(I2237="",H2237=""),"",I2237*H2237)</f>
        <v/>
      </c>
      <c r="K2237">
        <f>IF(G2237="","Missing OEWS wage",IF(H2237="","Missing Wharton SOC","Matched"))</f>
        <v/>
      </c>
    </row>
    <row r="2238">
      <c r="A2238" t="inlineStr">
        <is>
          <t>44-45</t>
        </is>
      </c>
      <c r="B2238" t="inlineStr">
        <is>
          <t>Retail Trade</t>
        </is>
      </c>
      <c r="C2238" t="inlineStr">
        <is>
          <t>33-9021</t>
        </is>
      </c>
      <c r="D2238" t="inlineStr">
        <is>
          <t>Private Detectives and Investigators</t>
        </is>
      </c>
      <c r="E2238" t="n">
        <v>13580</v>
      </c>
      <c r="F2238" t="n">
        <v>45120</v>
      </c>
      <c r="G2238">
        <f>IF(OR(E2238="",F2238=""),"",E2238*F2238)</f>
        <v/>
      </c>
      <c r="H2238" s="41">
        <f>IFERROR(XLOOKUP(C2238,'DATA Wharton'!$A$2:$A$785,'DATA Wharton'!$C$2:$C$785),"")</f>
        <v/>
      </c>
      <c r="I2238">
        <f>IF(OR(G2238="",H2238=""),"",G2238)</f>
        <v/>
      </c>
      <c r="J2238">
        <f>IF(OR(I2238="",H2238=""),"",I2238*H2238)</f>
        <v/>
      </c>
      <c r="K2238">
        <f>IF(G2238="","Missing OEWS wage",IF(H2238="","Missing Wharton SOC","Matched"))</f>
        <v/>
      </c>
    </row>
    <row r="2239">
      <c r="A2239" t="inlineStr">
        <is>
          <t>44-45</t>
        </is>
      </c>
      <c r="B2239" t="inlineStr">
        <is>
          <t>Retail Trade</t>
        </is>
      </c>
      <c r="C2239" t="inlineStr">
        <is>
          <t>33-9032</t>
        </is>
      </c>
      <c r="D2239" t="inlineStr">
        <is>
          <t>Security Guards</t>
        </is>
      </c>
      <c r="E2239" t="n">
        <v>70300</v>
      </c>
      <c r="F2239" t="n">
        <v>37430</v>
      </c>
      <c r="G2239">
        <f>IF(OR(E2239="",F2239=""),"",E2239*F2239)</f>
        <v/>
      </c>
      <c r="H2239" s="41">
        <f>IFERROR(XLOOKUP(C2239,'DATA Wharton'!$A$2:$A$785,'DATA Wharton'!$C$2:$C$785),"")</f>
        <v/>
      </c>
      <c r="I2239">
        <f>IF(OR(G2239="",H2239=""),"",G2239)</f>
        <v/>
      </c>
      <c r="J2239">
        <f>IF(OR(I2239="",H2239=""),"",I2239*H2239)</f>
        <v/>
      </c>
      <c r="K2239">
        <f>IF(G2239="","Missing OEWS wage",IF(H2239="","Missing Wharton SOC","Matched"))</f>
        <v/>
      </c>
    </row>
    <row r="2240">
      <c r="A2240" t="inlineStr">
        <is>
          <t>44-45</t>
        </is>
      </c>
      <c r="B2240" t="inlineStr">
        <is>
          <t>Retail Trade</t>
        </is>
      </c>
      <c r="C2240" t="inlineStr">
        <is>
          <t>33-9092</t>
        </is>
      </c>
      <c r="D2240" t="inlineStr">
        <is>
          <t>Lifeguards, Ski Patrol, and Other Recreational Protective Service Workers</t>
        </is>
      </c>
      <c r="F2240" t="n">
        <v>44870</v>
      </c>
      <c r="G2240">
        <f>IF(OR(E2240="",F2240=""),"",E2240*F2240)</f>
        <v/>
      </c>
      <c r="H2240" s="41">
        <f>IFERROR(XLOOKUP(C2240,'DATA Wharton'!$A$2:$A$785,'DATA Wharton'!$C$2:$C$785),"")</f>
        <v/>
      </c>
      <c r="I2240">
        <f>IF(OR(G2240="",H2240=""),"",G2240)</f>
        <v/>
      </c>
      <c r="J2240">
        <f>IF(OR(I2240="",H2240=""),"",I2240*H2240)</f>
        <v/>
      </c>
      <c r="K2240">
        <f>IF(G2240="","Missing OEWS wage",IF(H2240="","Missing Wharton SOC","Matched"))</f>
        <v/>
      </c>
    </row>
    <row r="2241">
      <c r="A2241" t="inlineStr">
        <is>
          <t>44-45</t>
        </is>
      </c>
      <c r="B2241" t="inlineStr">
        <is>
          <t>Retail Trade</t>
        </is>
      </c>
      <c r="C2241" t="inlineStr">
        <is>
          <t>33-9099</t>
        </is>
      </c>
      <c r="D2241" t="inlineStr">
        <is>
          <t>Protective Service Workers, All Other</t>
        </is>
      </c>
      <c r="E2241" t="n">
        <v>3260</v>
      </c>
      <c r="F2241" t="n">
        <v>48950</v>
      </c>
      <c r="G2241">
        <f>IF(OR(E2241="",F2241=""),"",E2241*F2241)</f>
        <v/>
      </c>
      <c r="H2241" s="41">
        <f>IFERROR(XLOOKUP(C2241,'DATA Wharton'!$A$2:$A$785,'DATA Wharton'!$C$2:$C$785),"")</f>
        <v/>
      </c>
      <c r="I2241">
        <f>IF(OR(G2241="",H2241=""),"",G2241)</f>
        <v/>
      </c>
      <c r="J2241">
        <f>IF(OR(I2241="",H2241=""),"",I2241*H2241)</f>
        <v/>
      </c>
      <c r="K2241">
        <f>IF(G2241="","Missing OEWS wage",IF(H2241="","Missing Wharton SOC","Matched"))</f>
        <v/>
      </c>
    </row>
    <row r="2242">
      <c r="A2242" t="inlineStr">
        <is>
          <t>44-45</t>
        </is>
      </c>
      <c r="B2242" t="inlineStr">
        <is>
          <t>Retail Trade</t>
        </is>
      </c>
      <c r="C2242" t="inlineStr">
        <is>
          <t>35-1011</t>
        </is>
      </c>
      <c r="D2242" t="inlineStr">
        <is>
          <t>Chefs and Head Cooks</t>
        </is>
      </c>
      <c r="E2242" t="n">
        <v>2880</v>
      </c>
      <c r="F2242" t="n">
        <v>58350</v>
      </c>
      <c r="G2242">
        <f>IF(OR(E2242="",F2242=""),"",E2242*F2242)</f>
        <v/>
      </c>
      <c r="H2242" s="41">
        <f>IFERROR(XLOOKUP(C2242,'DATA Wharton'!$A$2:$A$785,'DATA Wharton'!$C$2:$C$785),"")</f>
        <v/>
      </c>
      <c r="I2242">
        <f>IF(OR(G2242="",H2242=""),"",G2242)</f>
        <v/>
      </c>
      <c r="J2242">
        <f>IF(OR(I2242="",H2242=""),"",I2242*H2242)</f>
        <v/>
      </c>
      <c r="K2242">
        <f>IF(G2242="","Missing OEWS wage",IF(H2242="","Missing Wharton SOC","Matched"))</f>
        <v/>
      </c>
    </row>
    <row r="2243">
      <c r="A2243" t="inlineStr">
        <is>
          <t>44-45</t>
        </is>
      </c>
      <c r="B2243" t="inlineStr">
        <is>
          <t>Retail Trade</t>
        </is>
      </c>
      <c r="C2243" t="inlineStr">
        <is>
          <t>35-1012</t>
        </is>
      </c>
      <c r="D2243" t="inlineStr">
        <is>
          <t>First-Line Supervisors of Food Preparation and Serving Workers</t>
        </is>
      </c>
      <c r="E2243" t="n">
        <v>47150</v>
      </c>
      <c r="F2243" t="n">
        <v>47630</v>
      </c>
      <c r="G2243">
        <f>IF(OR(E2243="",F2243=""),"",E2243*F2243)</f>
        <v/>
      </c>
      <c r="H2243" s="41">
        <f>IFERROR(XLOOKUP(C2243,'DATA Wharton'!$A$2:$A$785,'DATA Wharton'!$C$2:$C$785),"")</f>
        <v/>
      </c>
      <c r="I2243">
        <f>IF(OR(G2243="",H2243=""),"",G2243)</f>
        <v/>
      </c>
      <c r="J2243">
        <f>IF(OR(I2243="",H2243=""),"",I2243*H2243)</f>
        <v/>
      </c>
      <c r="K2243">
        <f>IF(G2243="","Missing OEWS wage",IF(H2243="","Missing Wharton SOC","Matched"))</f>
        <v/>
      </c>
    </row>
    <row r="2244">
      <c r="A2244" t="inlineStr">
        <is>
          <t>44-45</t>
        </is>
      </c>
      <c r="B2244" t="inlineStr">
        <is>
          <t>Retail Trade</t>
        </is>
      </c>
      <c r="C2244" t="inlineStr">
        <is>
          <t>35-2011</t>
        </is>
      </c>
      <c r="D2244" t="inlineStr">
        <is>
          <t>Cooks, Fast Food</t>
        </is>
      </c>
      <c r="E2244" t="n">
        <v>15060</v>
      </c>
      <c r="F2244" t="n">
        <v>33940</v>
      </c>
      <c r="G2244">
        <f>IF(OR(E2244="",F2244=""),"",E2244*F2244)</f>
        <v/>
      </c>
      <c r="H2244" s="41">
        <f>IFERROR(XLOOKUP(C2244,'DATA Wharton'!$A$2:$A$785,'DATA Wharton'!$C$2:$C$785),"")</f>
        <v/>
      </c>
      <c r="I2244">
        <f>IF(OR(G2244="",H2244=""),"",G2244)</f>
        <v/>
      </c>
      <c r="J2244">
        <f>IF(OR(I2244="",H2244=""),"",I2244*H2244)</f>
        <v/>
      </c>
      <c r="K2244">
        <f>IF(G2244="","Missing OEWS wage",IF(H2244="","Missing Wharton SOC","Matched"))</f>
        <v/>
      </c>
    </row>
    <row r="2245">
      <c r="A2245" t="inlineStr">
        <is>
          <t>44-45</t>
        </is>
      </c>
      <c r="B2245" t="inlineStr">
        <is>
          <t>Retail Trade</t>
        </is>
      </c>
      <c r="C2245" t="inlineStr">
        <is>
          <t>35-2012</t>
        </is>
      </c>
      <c r="D2245" t="inlineStr">
        <is>
          <t>Cooks, Institution and Cafeteria</t>
        </is>
      </c>
      <c r="E2245" t="n">
        <v>3280</v>
      </c>
      <c r="F2245" t="n">
        <v>34620</v>
      </c>
      <c r="G2245">
        <f>IF(OR(E2245="",F2245=""),"",E2245*F2245)</f>
        <v/>
      </c>
      <c r="H2245" s="41">
        <f>IFERROR(XLOOKUP(C2245,'DATA Wharton'!$A$2:$A$785,'DATA Wharton'!$C$2:$C$785),"")</f>
        <v/>
      </c>
      <c r="I2245">
        <f>IF(OR(G2245="",H2245=""),"",G2245)</f>
        <v/>
      </c>
      <c r="J2245">
        <f>IF(OR(I2245="",H2245=""),"",I2245*H2245)</f>
        <v/>
      </c>
      <c r="K2245">
        <f>IF(G2245="","Missing OEWS wage",IF(H2245="","Missing Wharton SOC","Matched"))</f>
        <v/>
      </c>
    </row>
    <row r="2246">
      <c r="A2246" t="inlineStr">
        <is>
          <t>44-45</t>
        </is>
      </c>
      <c r="B2246" t="inlineStr">
        <is>
          <t>Retail Trade</t>
        </is>
      </c>
      <c r="C2246" t="inlineStr">
        <is>
          <t>35-2014</t>
        </is>
      </c>
      <c r="D2246" t="inlineStr">
        <is>
          <t>Cooks, Restaurant</t>
        </is>
      </c>
      <c r="E2246" t="n">
        <v>12300</v>
      </c>
      <c r="F2246" t="n">
        <v>37410</v>
      </c>
      <c r="G2246">
        <f>IF(OR(E2246="",F2246=""),"",E2246*F2246)</f>
        <v/>
      </c>
      <c r="H2246" s="41">
        <f>IFERROR(XLOOKUP(C2246,'DATA Wharton'!$A$2:$A$785,'DATA Wharton'!$C$2:$C$785),"")</f>
        <v/>
      </c>
      <c r="I2246">
        <f>IF(OR(G2246="",H2246=""),"",G2246)</f>
        <v/>
      </c>
      <c r="J2246">
        <f>IF(OR(I2246="",H2246=""),"",I2246*H2246)</f>
        <v/>
      </c>
      <c r="K2246">
        <f>IF(G2246="","Missing OEWS wage",IF(H2246="","Missing Wharton SOC","Matched"))</f>
        <v/>
      </c>
    </row>
    <row r="2247">
      <c r="A2247" t="inlineStr">
        <is>
          <t>44-45</t>
        </is>
      </c>
      <c r="B2247" t="inlineStr">
        <is>
          <t>Retail Trade</t>
        </is>
      </c>
      <c r="C2247" t="inlineStr">
        <is>
          <t>35-2015</t>
        </is>
      </c>
      <c r="D2247" t="inlineStr">
        <is>
          <t>Cooks, Short Order</t>
        </is>
      </c>
      <c r="E2247" t="n">
        <v>18810</v>
      </c>
      <c r="F2247" t="n">
        <v>33960</v>
      </c>
      <c r="G2247">
        <f>IF(OR(E2247="",F2247=""),"",E2247*F2247)</f>
        <v/>
      </c>
      <c r="H2247" s="41">
        <f>IFERROR(XLOOKUP(C2247,'DATA Wharton'!$A$2:$A$785,'DATA Wharton'!$C$2:$C$785),"")</f>
        <v/>
      </c>
      <c r="I2247">
        <f>IF(OR(G2247="",H2247=""),"",G2247)</f>
        <v/>
      </c>
      <c r="J2247">
        <f>IF(OR(I2247="",H2247=""),"",I2247*H2247)</f>
        <v/>
      </c>
      <c r="K2247">
        <f>IF(G2247="","Missing OEWS wage",IF(H2247="","Missing Wharton SOC","Matched"))</f>
        <v/>
      </c>
    </row>
    <row r="2248">
      <c r="A2248" t="inlineStr">
        <is>
          <t>44-45</t>
        </is>
      </c>
      <c r="B2248" t="inlineStr">
        <is>
          <t>Retail Trade</t>
        </is>
      </c>
      <c r="C2248" t="inlineStr">
        <is>
          <t>35-2019</t>
        </is>
      </c>
      <c r="D2248" t="inlineStr">
        <is>
          <t>Cooks, All Other</t>
        </is>
      </c>
      <c r="E2248" t="n">
        <v>4000</v>
      </c>
      <c r="F2248" t="n">
        <v>36420</v>
      </c>
      <c r="G2248">
        <f>IF(OR(E2248="",F2248=""),"",E2248*F2248)</f>
        <v/>
      </c>
      <c r="H2248" s="41">
        <f>IFERROR(XLOOKUP(C2248,'DATA Wharton'!$A$2:$A$785,'DATA Wharton'!$C$2:$C$785),"")</f>
        <v/>
      </c>
      <c r="I2248">
        <f>IF(OR(G2248="",H2248=""),"",G2248)</f>
        <v/>
      </c>
      <c r="J2248">
        <f>IF(OR(I2248="",H2248=""),"",I2248*H2248)</f>
        <v/>
      </c>
      <c r="K2248">
        <f>IF(G2248="","Missing OEWS wage",IF(H2248="","Missing Wharton SOC","Matched"))</f>
        <v/>
      </c>
    </row>
    <row r="2249">
      <c r="A2249" t="inlineStr">
        <is>
          <t>44-45</t>
        </is>
      </c>
      <c r="B2249" t="inlineStr">
        <is>
          <t>Retail Trade</t>
        </is>
      </c>
      <c r="C2249" t="inlineStr">
        <is>
          <t>35-2021</t>
        </is>
      </c>
      <c r="D2249" t="inlineStr">
        <is>
          <t>Food Preparation Workers</t>
        </is>
      </c>
      <c r="E2249" t="n">
        <v>236130</v>
      </c>
      <c r="F2249" t="n">
        <v>36140</v>
      </c>
      <c r="G2249">
        <f>IF(OR(E2249="",F2249=""),"",E2249*F2249)</f>
        <v/>
      </c>
      <c r="H2249" s="41">
        <f>IFERROR(XLOOKUP(C2249,'DATA Wharton'!$A$2:$A$785,'DATA Wharton'!$C$2:$C$785),"")</f>
        <v/>
      </c>
      <c r="I2249">
        <f>IF(OR(G2249="",H2249=""),"",G2249)</f>
        <v/>
      </c>
      <c r="J2249">
        <f>IF(OR(I2249="",H2249=""),"",I2249*H2249)</f>
        <v/>
      </c>
      <c r="K2249">
        <f>IF(G2249="","Missing OEWS wage",IF(H2249="","Missing Wharton SOC","Matched"))</f>
        <v/>
      </c>
    </row>
    <row r="2250">
      <c r="A2250" t="inlineStr">
        <is>
          <t>44-45</t>
        </is>
      </c>
      <c r="B2250" t="inlineStr">
        <is>
          <t>Retail Trade</t>
        </is>
      </c>
      <c r="C2250" t="inlineStr">
        <is>
          <t>35-3011</t>
        </is>
      </c>
      <c r="D2250" t="inlineStr">
        <is>
          <t>Bartenders</t>
        </is>
      </c>
      <c r="E2250" t="n">
        <v>6080</v>
      </c>
      <c r="F2250" t="n">
        <v>34580</v>
      </c>
      <c r="G2250">
        <f>IF(OR(E2250="",F2250=""),"",E2250*F2250)</f>
        <v/>
      </c>
      <c r="H2250" s="41">
        <f>IFERROR(XLOOKUP(C2250,'DATA Wharton'!$A$2:$A$785,'DATA Wharton'!$C$2:$C$785),"")</f>
        <v/>
      </c>
      <c r="I2250">
        <f>IF(OR(G2250="",H2250=""),"",G2250)</f>
        <v/>
      </c>
      <c r="J2250">
        <f>IF(OR(I2250="",H2250=""),"",I2250*H2250)</f>
        <v/>
      </c>
      <c r="K2250">
        <f>IF(G2250="","Missing OEWS wage",IF(H2250="","Missing Wharton SOC","Matched"))</f>
        <v/>
      </c>
    </row>
    <row r="2251">
      <c r="A2251" t="inlineStr">
        <is>
          <t>44-45</t>
        </is>
      </c>
      <c r="B2251" t="inlineStr">
        <is>
          <t>Retail Trade</t>
        </is>
      </c>
      <c r="C2251" t="inlineStr">
        <is>
          <t>35-3023</t>
        </is>
      </c>
      <c r="D2251" t="inlineStr">
        <is>
          <t>Fast Food and Counter Workers</t>
        </is>
      </c>
      <c r="E2251" t="n">
        <v>220820</v>
      </c>
      <c r="F2251" t="n">
        <v>34660</v>
      </c>
      <c r="G2251">
        <f>IF(OR(E2251="",F2251=""),"",E2251*F2251)</f>
        <v/>
      </c>
      <c r="H2251" s="41">
        <f>IFERROR(XLOOKUP(C2251,'DATA Wharton'!$A$2:$A$785,'DATA Wharton'!$C$2:$C$785),"")</f>
        <v/>
      </c>
      <c r="I2251">
        <f>IF(OR(G2251="",H2251=""),"",G2251)</f>
        <v/>
      </c>
      <c r="J2251">
        <f>IF(OR(I2251="",H2251=""),"",I2251*H2251)</f>
        <v/>
      </c>
      <c r="K2251">
        <f>IF(G2251="","Missing OEWS wage",IF(H2251="","Missing Wharton SOC","Matched"))</f>
        <v/>
      </c>
    </row>
    <row r="2252">
      <c r="A2252" t="inlineStr">
        <is>
          <t>44-45</t>
        </is>
      </c>
      <c r="B2252" t="inlineStr">
        <is>
          <t>Retail Trade</t>
        </is>
      </c>
      <c r="C2252" t="inlineStr">
        <is>
          <t>35-3031</t>
        </is>
      </c>
      <c r="D2252" t="inlineStr">
        <is>
          <t>Waiters and Waitresses</t>
        </is>
      </c>
      <c r="E2252" t="n">
        <v>6810</v>
      </c>
      <c r="F2252" t="n">
        <v>33860</v>
      </c>
      <c r="G2252">
        <f>IF(OR(E2252="",F2252=""),"",E2252*F2252)</f>
        <v/>
      </c>
      <c r="H2252" s="41">
        <f>IFERROR(XLOOKUP(C2252,'DATA Wharton'!$A$2:$A$785,'DATA Wharton'!$C$2:$C$785),"")</f>
        <v/>
      </c>
      <c r="I2252">
        <f>IF(OR(G2252="",H2252=""),"",G2252)</f>
        <v/>
      </c>
      <c r="J2252">
        <f>IF(OR(I2252="",H2252=""),"",I2252*H2252)</f>
        <v/>
      </c>
      <c r="K2252">
        <f>IF(G2252="","Missing OEWS wage",IF(H2252="","Missing Wharton SOC","Matched"))</f>
        <v/>
      </c>
    </row>
    <row r="2253">
      <c r="A2253" t="inlineStr">
        <is>
          <t>44-45</t>
        </is>
      </c>
      <c r="B2253" t="inlineStr">
        <is>
          <t>Retail Trade</t>
        </is>
      </c>
      <c r="C2253" t="inlineStr">
        <is>
          <t>35-3041</t>
        </is>
      </c>
      <c r="D2253" t="inlineStr">
        <is>
          <t>Food Servers, Nonrestaurant</t>
        </is>
      </c>
      <c r="E2253" t="n">
        <v>1620</v>
      </c>
      <c r="F2253" t="n">
        <v>37720</v>
      </c>
      <c r="G2253">
        <f>IF(OR(E2253="",F2253=""),"",E2253*F2253)</f>
        <v/>
      </c>
      <c r="H2253" s="41">
        <f>IFERROR(XLOOKUP(C2253,'DATA Wharton'!$A$2:$A$785,'DATA Wharton'!$C$2:$C$785),"")</f>
        <v/>
      </c>
      <c r="I2253">
        <f>IF(OR(G2253="",H2253=""),"",G2253)</f>
        <v/>
      </c>
      <c r="J2253">
        <f>IF(OR(I2253="",H2253=""),"",I2253*H2253)</f>
        <v/>
      </c>
      <c r="K2253">
        <f>IF(G2253="","Missing OEWS wage",IF(H2253="","Missing Wharton SOC","Matched"))</f>
        <v/>
      </c>
    </row>
    <row r="2254">
      <c r="A2254" t="inlineStr">
        <is>
          <t>44-45</t>
        </is>
      </c>
      <c r="B2254" t="inlineStr">
        <is>
          <t>Retail Trade</t>
        </is>
      </c>
      <c r="C2254" t="inlineStr">
        <is>
          <t>35-9011</t>
        </is>
      </c>
      <c r="D2254" t="inlineStr">
        <is>
          <t>Dining Room and Cafeteria Attendants and Bartender Helpers</t>
        </is>
      </c>
      <c r="E2254" t="n">
        <v>3220</v>
      </c>
      <c r="F2254" t="n">
        <v>32580</v>
      </c>
      <c r="G2254">
        <f>IF(OR(E2254="",F2254=""),"",E2254*F2254)</f>
        <v/>
      </c>
      <c r="H2254" s="41">
        <f>IFERROR(XLOOKUP(C2254,'DATA Wharton'!$A$2:$A$785,'DATA Wharton'!$C$2:$C$785),"")</f>
        <v/>
      </c>
      <c r="I2254">
        <f>IF(OR(G2254="",H2254=""),"",G2254)</f>
        <v/>
      </c>
      <c r="J2254">
        <f>IF(OR(I2254="",H2254=""),"",I2254*H2254)</f>
        <v/>
      </c>
      <c r="K2254">
        <f>IF(G2254="","Missing OEWS wage",IF(H2254="","Missing Wharton SOC","Matched"))</f>
        <v/>
      </c>
    </row>
    <row r="2255">
      <c r="A2255" t="inlineStr">
        <is>
          <t>44-45</t>
        </is>
      </c>
      <c r="B2255" t="inlineStr">
        <is>
          <t>Retail Trade</t>
        </is>
      </c>
      <c r="C2255" t="inlineStr">
        <is>
          <t>35-9021</t>
        </is>
      </c>
      <c r="D2255" t="inlineStr">
        <is>
          <t>Dishwashers</t>
        </is>
      </c>
      <c r="E2255" t="n">
        <v>8090</v>
      </c>
      <c r="F2255" t="n">
        <v>35570</v>
      </c>
      <c r="G2255">
        <f>IF(OR(E2255="",F2255=""),"",E2255*F2255)</f>
        <v/>
      </c>
      <c r="H2255" s="41">
        <f>IFERROR(XLOOKUP(C2255,'DATA Wharton'!$A$2:$A$785,'DATA Wharton'!$C$2:$C$785),"")</f>
        <v/>
      </c>
      <c r="I2255">
        <f>IF(OR(G2255="",H2255=""),"",G2255)</f>
        <v/>
      </c>
      <c r="J2255">
        <f>IF(OR(I2255="",H2255=""),"",I2255*H2255)</f>
        <v/>
      </c>
      <c r="K2255">
        <f>IF(G2255="","Missing OEWS wage",IF(H2255="","Missing Wharton SOC","Matched"))</f>
        <v/>
      </c>
    </row>
    <row r="2256">
      <c r="A2256" t="inlineStr">
        <is>
          <t>44-45</t>
        </is>
      </c>
      <c r="B2256" t="inlineStr">
        <is>
          <t>Retail Trade</t>
        </is>
      </c>
      <c r="C2256" t="inlineStr">
        <is>
          <t>35-9031</t>
        </is>
      </c>
      <c r="D2256" t="inlineStr">
        <is>
          <t>Hosts and Hostesses, Restaurant, Lounge, and Coffee Shop</t>
        </is>
      </c>
      <c r="E2256" t="n">
        <v>840</v>
      </c>
      <c r="F2256" t="n">
        <v>31330</v>
      </c>
      <c r="G2256">
        <f>IF(OR(E2256="",F2256=""),"",E2256*F2256)</f>
        <v/>
      </c>
      <c r="H2256" s="41">
        <f>IFERROR(XLOOKUP(C2256,'DATA Wharton'!$A$2:$A$785,'DATA Wharton'!$C$2:$C$785),"")</f>
        <v/>
      </c>
      <c r="I2256">
        <f>IF(OR(G2256="",H2256=""),"",G2256)</f>
        <v/>
      </c>
      <c r="J2256">
        <f>IF(OR(I2256="",H2256=""),"",I2256*H2256)</f>
        <v/>
      </c>
      <c r="K2256">
        <f>IF(G2256="","Missing OEWS wage",IF(H2256="","Missing Wharton SOC","Matched"))</f>
        <v/>
      </c>
    </row>
    <row r="2257">
      <c r="A2257" t="inlineStr">
        <is>
          <t>44-45</t>
        </is>
      </c>
      <c r="B2257" t="inlineStr">
        <is>
          <t>Retail Trade</t>
        </is>
      </c>
      <c r="C2257" t="inlineStr">
        <is>
          <t>35-9099</t>
        </is>
      </c>
      <c r="D2257" t="inlineStr">
        <is>
          <t>Food Preparation and Serving Related Workers, All Other</t>
        </is>
      </c>
      <c r="E2257" t="n">
        <v>1330</v>
      </c>
      <c r="F2257" t="n">
        <v>28440</v>
      </c>
      <c r="G2257">
        <f>IF(OR(E2257="",F2257=""),"",E2257*F2257)</f>
        <v/>
      </c>
      <c r="H2257" s="41">
        <f>IFERROR(XLOOKUP(C2257,'DATA Wharton'!$A$2:$A$785,'DATA Wharton'!$C$2:$C$785),"")</f>
        <v/>
      </c>
      <c r="I2257">
        <f>IF(OR(G2257="",H2257=""),"",G2257)</f>
        <v/>
      </c>
      <c r="J2257">
        <f>IF(OR(I2257="",H2257=""),"",I2257*H2257)</f>
        <v/>
      </c>
      <c r="K2257">
        <f>IF(G2257="","Missing OEWS wage",IF(H2257="","Missing Wharton SOC","Matched"))</f>
        <v/>
      </c>
    </row>
    <row r="2258">
      <c r="A2258" t="inlineStr">
        <is>
          <t>44-45</t>
        </is>
      </c>
      <c r="B2258" t="inlineStr">
        <is>
          <t>Retail Trade</t>
        </is>
      </c>
      <c r="C2258" t="inlineStr">
        <is>
          <t>37-1011</t>
        </is>
      </c>
      <c r="D2258" t="inlineStr">
        <is>
          <t>First-Line Supervisors of Housekeeping and Janitorial Workers</t>
        </is>
      </c>
      <c r="E2258" t="n">
        <v>660</v>
      </c>
      <c r="F2258" t="n">
        <v>51870</v>
      </c>
      <c r="G2258">
        <f>IF(OR(E2258="",F2258=""),"",E2258*F2258)</f>
        <v/>
      </c>
      <c r="H2258" s="41">
        <f>IFERROR(XLOOKUP(C2258,'DATA Wharton'!$A$2:$A$785,'DATA Wharton'!$C$2:$C$785),"")</f>
        <v/>
      </c>
      <c r="I2258">
        <f>IF(OR(G2258="",H2258=""),"",G2258)</f>
        <v/>
      </c>
      <c r="J2258">
        <f>IF(OR(I2258="",H2258=""),"",I2258*H2258)</f>
        <v/>
      </c>
      <c r="K2258">
        <f>IF(G2258="","Missing OEWS wage",IF(H2258="","Missing Wharton SOC","Matched"))</f>
        <v/>
      </c>
    </row>
    <row r="2259">
      <c r="A2259" t="inlineStr">
        <is>
          <t>44-45</t>
        </is>
      </c>
      <c r="B2259" t="inlineStr">
        <is>
          <t>Retail Trade</t>
        </is>
      </c>
      <c r="C2259" t="inlineStr">
        <is>
          <t>37-1012</t>
        </is>
      </c>
      <c r="D2259" t="inlineStr">
        <is>
          <t>First-Line Supervisors of Landscaping, Lawn Service, and Groundskeeping Workers</t>
        </is>
      </c>
      <c r="E2259" t="n">
        <v>960</v>
      </c>
      <c r="F2259" t="n">
        <v>55460</v>
      </c>
      <c r="G2259">
        <f>IF(OR(E2259="",F2259=""),"",E2259*F2259)</f>
        <v/>
      </c>
      <c r="H2259" s="41">
        <f>IFERROR(XLOOKUP(C2259,'DATA Wharton'!$A$2:$A$785,'DATA Wharton'!$C$2:$C$785),"")</f>
        <v/>
      </c>
      <c r="I2259">
        <f>IF(OR(G2259="",H2259=""),"",G2259)</f>
        <v/>
      </c>
      <c r="J2259">
        <f>IF(OR(I2259="",H2259=""),"",I2259*H2259)</f>
        <v/>
      </c>
      <c r="K2259">
        <f>IF(G2259="","Missing OEWS wage",IF(H2259="","Missing Wharton SOC","Matched"))</f>
        <v/>
      </c>
    </row>
    <row r="2260">
      <c r="A2260" t="inlineStr">
        <is>
          <t>44-45</t>
        </is>
      </c>
      <c r="B2260" t="inlineStr">
        <is>
          <t>Retail Trade</t>
        </is>
      </c>
      <c r="C2260" t="inlineStr">
        <is>
          <t>37-2011</t>
        </is>
      </c>
      <c r="D2260" t="inlineStr">
        <is>
          <t>Janitors and Cleaners, Except Maids and Housekeeping Cleaners</t>
        </is>
      </c>
      <c r="E2260" t="n">
        <v>113100</v>
      </c>
      <c r="F2260" t="n">
        <v>36060</v>
      </c>
      <c r="G2260">
        <f>IF(OR(E2260="",F2260=""),"",E2260*F2260)</f>
        <v/>
      </c>
      <c r="H2260" s="41">
        <f>IFERROR(XLOOKUP(C2260,'DATA Wharton'!$A$2:$A$785,'DATA Wharton'!$C$2:$C$785),"")</f>
        <v/>
      </c>
      <c r="I2260">
        <f>IF(OR(G2260="",H2260=""),"",G2260)</f>
        <v/>
      </c>
      <c r="J2260">
        <f>IF(OR(I2260="",H2260=""),"",I2260*H2260)</f>
        <v/>
      </c>
      <c r="K2260">
        <f>IF(G2260="","Missing OEWS wage",IF(H2260="","Missing Wharton SOC","Matched"))</f>
        <v/>
      </c>
    </row>
    <row r="2261">
      <c r="A2261" t="inlineStr">
        <is>
          <t>44-45</t>
        </is>
      </c>
      <c r="B2261" t="inlineStr">
        <is>
          <t>Retail Trade</t>
        </is>
      </c>
      <c r="C2261" t="inlineStr">
        <is>
          <t>37-2012</t>
        </is>
      </c>
      <c r="D2261" t="inlineStr">
        <is>
          <t>Maids and Housekeeping Cleaners</t>
        </is>
      </c>
      <c r="E2261" t="n">
        <v>950</v>
      </c>
      <c r="F2261" t="n">
        <v>37740</v>
      </c>
      <c r="G2261">
        <f>IF(OR(E2261="",F2261=""),"",E2261*F2261)</f>
        <v/>
      </c>
      <c r="H2261" s="41">
        <f>IFERROR(XLOOKUP(C2261,'DATA Wharton'!$A$2:$A$785,'DATA Wharton'!$C$2:$C$785),"")</f>
        <v/>
      </c>
      <c r="I2261">
        <f>IF(OR(G2261="",H2261=""),"",G2261)</f>
        <v/>
      </c>
      <c r="J2261">
        <f>IF(OR(I2261="",H2261=""),"",I2261*H2261)</f>
        <v/>
      </c>
      <c r="K2261">
        <f>IF(G2261="","Missing OEWS wage",IF(H2261="","Missing Wharton SOC","Matched"))</f>
        <v/>
      </c>
    </row>
    <row r="2262">
      <c r="A2262" t="inlineStr">
        <is>
          <t>44-45</t>
        </is>
      </c>
      <c r="B2262" t="inlineStr">
        <is>
          <t>Retail Trade</t>
        </is>
      </c>
      <c r="C2262" t="inlineStr">
        <is>
          <t>37-2019</t>
        </is>
      </c>
      <c r="D2262" t="inlineStr">
        <is>
          <t>Building Cleaning Workers, All Other</t>
        </is>
      </c>
      <c r="E2262" t="n">
        <v>200</v>
      </c>
      <c r="F2262" t="n">
        <v>45580</v>
      </c>
      <c r="G2262">
        <f>IF(OR(E2262="",F2262=""),"",E2262*F2262)</f>
        <v/>
      </c>
      <c r="H2262" s="41">
        <f>IFERROR(XLOOKUP(C2262,'DATA Wharton'!$A$2:$A$785,'DATA Wharton'!$C$2:$C$785),"")</f>
        <v/>
      </c>
      <c r="I2262">
        <f>IF(OR(G2262="",H2262=""),"",G2262)</f>
        <v/>
      </c>
      <c r="J2262">
        <f>IF(OR(I2262="",H2262=""),"",I2262*H2262)</f>
        <v/>
      </c>
      <c r="K2262">
        <f>IF(G2262="","Missing OEWS wage",IF(H2262="","Missing Wharton SOC","Matched"))</f>
        <v/>
      </c>
    </row>
    <row r="2263">
      <c r="A2263" t="inlineStr">
        <is>
          <t>44-45</t>
        </is>
      </c>
      <c r="B2263" t="inlineStr">
        <is>
          <t>Retail Trade</t>
        </is>
      </c>
      <c r="C2263" t="inlineStr">
        <is>
          <t>37-3011</t>
        </is>
      </c>
      <c r="D2263" t="inlineStr">
        <is>
          <t>Landscaping and Groundskeeping Workers</t>
        </is>
      </c>
      <c r="E2263" t="n">
        <v>7950</v>
      </c>
      <c r="F2263" t="n">
        <v>40570</v>
      </c>
      <c r="G2263">
        <f>IF(OR(E2263="",F2263=""),"",E2263*F2263)</f>
        <v/>
      </c>
      <c r="H2263" s="41">
        <f>IFERROR(XLOOKUP(C2263,'DATA Wharton'!$A$2:$A$785,'DATA Wharton'!$C$2:$C$785),"")</f>
        <v/>
      </c>
      <c r="I2263">
        <f>IF(OR(G2263="",H2263=""),"",G2263)</f>
        <v/>
      </c>
      <c r="J2263">
        <f>IF(OR(I2263="",H2263=""),"",I2263*H2263)</f>
        <v/>
      </c>
      <c r="K2263">
        <f>IF(G2263="","Missing OEWS wage",IF(H2263="","Missing Wharton SOC","Matched"))</f>
        <v/>
      </c>
    </row>
    <row r="2264">
      <c r="A2264" t="inlineStr">
        <is>
          <t>44-45</t>
        </is>
      </c>
      <c r="B2264" t="inlineStr">
        <is>
          <t>Retail Trade</t>
        </is>
      </c>
      <c r="C2264" t="inlineStr">
        <is>
          <t>37-3012</t>
        </is>
      </c>
      <c r="D2264" t="inlineStr">
        <is>
          <t>Pesticide Handlers, Sprayers, and Applicators, Vegetation</t>
        </is>
      </c>
      <c r="E2264" t="n">
        <v>550</v>
      </c>
      <c r="F2264" t="n">
        <v>46710</v>
      </c>
      <c r="G2264">
        <f>IF(OR(E2264="",F2264=""),"",E2264*F2264)</f>
        <v/>
      </c>
      <c r="H2264" s="41">
        <f>IFERROR(XLOOKUP(C2264,'DATA Wharton'!$A$2:$A$785,'DATA Wharton'!$C$2:$C$785),"")</f>
        <v/>
      </c>
      <c r="I2264">
        <f>IF(OR(G2264="",H2264=""),"",G2264)</f>
        <v/>
      </c>
      <c r="J2264">
        <f>IF(OR(I2264="",H2264=""),"",I2264*H2264)</f>
        <v/>
      </c>
      <c r="K2264">
        <f>IF(G2264="","Missing OEWS wage",IF(H2264="","Missing Wharton SOC","Matched"))</f>
        <v/>
      </c>
    </row>
    <row r="2265">
      <c r="A2265" t="inlineStr">
        <is>
          <t>44-45</t>
        </is>
      </c>
      <c r="B2265" t="inlineStr">
        <is>
          <t>Retail Trade</t>
        </is>
      </c>
      <c r="C2265" t="inlineStr">
        <is>
          <t>37-3019</t>
        </is>
      </c>
      <c r="D2265" t="inlineStr">
        <is>
          <t>Grounds Maintenance Workers, All Other</t>
        </is>
      </c>
      <c r="E2265" t="n">
        <v>90</v>
      </c>
      <c r="F2265" t="n">
        <v>38590</v>
      </c>
      <c r="G2265">
        <f>IF(OR(E2265="",F2265=""),"",E2265*F2265)</f>
        <v/>
      </c>
      <c r="H2265" s="41">
        <f>IFERROR(XLOOKUP(C2265,'DATA Wharton'!$A$2:$A$785,'DATA Wharton'!$C$2:$C$785),"")</f>
        <v/>
      </c>
      <c r="I2265">
        <f>IF(OR(G2265="",H2265=""),"",G2265)</f>
        <v/>
      </c>
      <c r="J2265">
        <f>IF(OR(I2265="",H2265=""),"",I2265*H2265)</f>
        <v/>
      </c>
      <c r="K2265">
        <f>IF(G2265="","Missing OEWS wage",IF(H2265="","Missing Wharton SOC","Matched"))</f>
        <v/>
      </c>
    </row>
    <row r="2266">
      <c r="A2266" t="inlineStr">
        <is>
          <t>44-45</t>
        </is>
      </c>
      <c r="B2266" t="inlineStr">
        <is>
          <t>Retail Trade</t>
        </is>
      </c>
      <c r="C2266" t="inlineStr">
        <is>
          <t>39-1014</t>
        </is>
      </c>
      <c r="D2266" t="inlineStr">
        <is>
          <t>First-Line Supervisors of Entertainment and Recreation Workers, Except Gambling Services</t>
        </is>
      </c>
      <c r="E2266" t="n">
        <v>130</v>
      </c>
      <c r="F2266" t="n">
        <v>59130</v>
      </c>
      <c r="G2266">
        <f>IF(OR(E2266="",F2266=""),"",E2266*F2266)</f>
        <v/>
      </c>
      <c r="H2266" s="41">
        <f>IFERROR(XLOOKUP(C2266,'DATA Wharton'!$A$2:$A$785,'DATA Wharton'!$C$2:$C$785),"")</f>
        <v/>
      </c>
      <c r="I2266">
        <f>IF(OR(G2266="",H2266=""),"",G2266)</f>
        <v/>
      </c>
      <c r="J2266">
        <f>IF(OR(I2266="",H2266=""),"",I2266*H2266)</f>
        <v/>
      </c>
      <c r="K2266">
        <f>IF(G2266="","Missing OEWS wage",IF(H2266="","Missing Wharton SOC","Matched"))</f>
        <v/>
      </c>
    </row>
    <row r="2267">
      <c r="A2267" t="inlineStr">
        <is>
          <t>44-45</t>
        </is>
      </c>
      <c r="B2267" t="inlineStr">
        <is>
          <t>Retail Trade</t>
        </is>
      </c>
      <c r="C2267" t="inlineStr">
        <is>
          <t>39-1022</t>
        </is>
      </c>
      <c r="D2267" t="inlineStr">
        <is>
          <t>First-Line Supervisors of Personal Service Workers</t>
        </is>
      </c>
      <c r="E2267" t="n">
        <v>4230</v>
      </c>
      <c r="F2267" t="n">
        <v>55840</v>
      </c>
      <c r="G2267">
        <f>IF(OR(E2267="",F2267=""),"",E2267*F2267)</f>
        <v/>
      </c>
      <c r="H2267" s="41">
        <f>IFERROR(XLOOKUP(C2267,'DATA Wharton'!$A$2:$A$785,'DATA Wharton'!$C$2:$C$785),"")</f>
        <v/>
      </c>
      <c r="I2267">
        <f>IF(OR(G2267="",H2267=""),"",G2267)</f>
        <v/>
      </c>
      <c r="J2267">
        <f>IF(OR(I2267="",H2267=""),"",I2267*H2267)</f>
        <v/>
      </c>
      <c r="K2267">
        <f>IF(G2267="","Missing OEWS wage",IF(H2267="","Missing Wharton SOC","Matched"))</f>
        <v/>
      </c>
    </row>
    <row r="2268">
      <c r="A2268" t="inlineStr">
        <is>
          <t>44-45</t>
        </is>
      </c>
      <c r="B2268" t="inlineStr">
        <is>
          <t>Retail Trade</t>
        </is>
      </c>
      <c r="C2268" t="inlineStr">
        <is>
          <t>39-2011</t>
        </is>
      </c>
      <c r="D2268" t="inlineStr">
        <is>
          <t>Animal Trainers</t>
        </is>
      </c>
      <c r="E2268" t="n">
        <v>3330</v>
      </c>
      <c r="F2268" t="n">
        <v>36880</v>
      </c>
      <c r="G2268">
        <f>IF(OR(E2268="",F2268=""),"",E2268*F2268)</f>
        <v/>
      </c>
      <c r="H2268" s="41">
        <f>IFERROR(XLOOKUP(C2268,'DATA Wharton'!$A$2:$A$785,'DATA Wharton'!$C$2:$C$785),"")</f>
        <v/>
      </c>
      <c r="I2268">
        <f>IF(OR(G2268="",H2268=""),"",G2268)</f>
        <v/>
      </c>
      <c r="J2268">
        <f>IF(OR(I2268="",H2268=""),"",I2268*H2268)</f>
        <v/>
      </c>
      <c r="K2268">
        <f>IF(G2268="","Missing OEWS wage",IF(H2268="","Missing Wharton SOC","Matched"))</f>
        <v/>
      </c>
    </row>
    <row r="2269">
      <c r="A2269" t="inlineStr">
        <is>
          <t>44-45</t>
        </is>
      </c>
      <c r="B2269" t="inlineStr">
        <is>
          <t>Retail Trade</t>
        </is>
      </c>
      <c r="C2269" t="inlineStr">
        <is>
          <t>39-2021</t>
        </is>
      </c>
      <c r="D2269" t="inlineStr">
        <is>
          <t>Animal Caretakers</t>
        </is>
      </c>
      <c r="E2269" t="n">
        <v>32670</v>
      </c>
      <c r="F2269" t="n">
        <v>39300</v>
      </c>
      <c r="G2269">
        <f>IF(OR(E2269="",F2269=""),"",E2269*F2269)</f>
        <v/>
      </c>
      <c r="H2269" s="41">
        <f>IFERROR(XLOOKUP(C2269,'DATA Wharton'!$A$2:$A$785,'DATA Wharton'!$C$2:$C$785),"")</f>
        <v/>
      </c>
      <c r="I2269">
        <f>IF(OR(G2269="",H2269=""),"",G2269)</f>
        <v/>
      </c>
      <c r="J2269">
        <f>IF(OR(I2269="",H2269=""),"",I2269*H2269)</f>
        <v/>
      </c>
      <c r="K2269">
        <f>IF(G2269="","Missing OEWS wage",IF(H2269="","Missing Wharton SOC","Matched"))</f>
        <v/>
      </c>
    </row>
    <row r="2270">
      <c r="A2270" t="inlineStr">
        <is>
          <t>44-45</t>
        </is>
      </c>
      <c r="B2270" t="inlineStr">
        <is>
          <t>Retail Trade</t>
        </is>
      </c>
      <c r="C2270" t="inlineStr">
        <is>
          <t>39-3031</t>
        </is>
      </c>
      <c r="D2270" t="inlineStr">
        <is>
          <t>Ushers, Lobby Attendants, and Ticket Takers</t>
        </is>
      </c>
      <c r="E2270" t="n">
        <v>40</v>
      </c>
      <c r="F2270" t="n">
        <v>34040</v>
      </c>
      <c r="G2270">
        <f>IF(OR(E2270="",F2270=""),"",E2270*F2270)</f>
        <v/>
      </c>
      <c r="H2270" s="41">
        <f>IFERROR(XLOOKUP(C2270,'DATA Wharton'!$A$2:$A$785,'DATA Wharton'!$C$2:$C$785),"")</f>
        <v/>
      </c>
      <c r="I2270">
        <f>IF(OR(G2270="",H2270=""),"",G2270)</f>
        <v/>
      </c>
      <c r="J2270">
        <f>IF(OR(I2270="",H2270=""),"",I2270*H2270)</f>
        <v/>
      </c>
      <c r="K2270">
        <f>IF(G2270="","Missing OEWS wage",IF(H2270="","Missing Wharton SOC","Matched"))</f>
        <v/>
      </c>
    </row>
    <row r="2271">
      <c r="A2271" t="inlineStr">
        <is>
          <t>44-45</t>
        </is>
      </c>
      <c r="B2271" t="inlineStr">
        <is>
          <t>Retail Trade</t>
        </is>
      </c>
      <c r="C2271" t="inlineStr">
        <is>
          <t>39-3091</t>
        </is>
      </c>
      <c r="D2271" t="inlineStr">
        <is>
          <t>Amusement and Recreation Attendants</t>
        </is>
      </c>
      <c r="E2271" t="n">
        <v>1080</v>
      </c>
      <c r="F2271" t="n">
        <v>34430</v>
      </c>
      <c r="G2271">
        <f>IF(OR(E2271="",F2271=""),"",E2271*F2271)</f>
        <v/>
      </c>
      <c r="H2271" s="41">
        <f>IFERROR(XLOOKUP(C2271,'DATA Wharton'!$A$2:$A$785,'DATA Wharton'!$C$2:$C$785),"")</f>
        <v/>
      </c>
      <c r="I2271">
        <f>IF(OR(G2271="",H2271=""),"",G2271)</f>
        <v/>
      </c>
      <c r="J2271">
        <f>IF(OR(I2271="",H2271=""),"",I2271*H2271)</f>
        <v/>
      </c>
      <c r="K2271">
        <f>IF(G2271="","Missing OEWS wage",IF(H2271="","Missing Wharton SOC","Matched"))</f>
        <v/>
      </c>
    </row>
    <row r="2272">
      <c r="A2272" t="inlineStr">
        <is>
          <t>44-45</t>
        </is>
      </c>
      <c r="B2272" t="inlineStr">
        <is>
          <t>Retail Trade</t>
        </is>
      </c>
      <c r="C2272" t="inlineStr">
        <is>
          <t>39-3093</t>
        </is>
      </c>
      <c r="D2272" t="inlineStr">
        <is>
          <t>Locker Room, Coatroom, and Dressing Room Attendants</t>
        </is>
      </c>
      <c r="E2272" t="n">
        <v>190</v>
      </c>
      <c r="F2272" t="n">
        <v>34490</v>
      </c>
      <c r="G2272">
        <f>IF(OR(E2272="",F2272=""),"",E2272*F2272)</f>
        <v/>
      </c>
      <c r="H2272" s="41">
        <f>IFERROR(XLOOKUP(C2272,'DATA Wharton'!$A$2:$A$785,'DATA Wharton'!$C$2:$C$785),"")</f>
        <v/>
      </c>
      <c r="I2272">
        <f>IF(OR(G2272="",H2272=""),"",G2272)</f>
        <v/>
      </c>
      <c r="J2272">
        <f>IF(OR(I2272="",H2272=""),"",I2272*H2272)</f>
        <v/>
      </c>
      <c r="K2272">
        <f>IF(G2272="","Missing OEWS wage",IF(H2272="","Missing Wharton SOC","Matched"))</f>
        <v/>
      </c>
    </row>
    <row r="2273">
      <c r="A2273" t="inlineStr">
        <is>
          <t>44-45</t>
        </is>
      </c>
      <c r="B2273" t="inlineStr">
        <is>
          <t>Retail Trade</t>
        </is>
      </c>
      <c r="C2273" t="inlineStr">
        <is>
          <t>39-5012</t>
        </is>
      </c>
      <c r="D2273" t="inlineStr">
        <is>
          <t>Hairdressers, Hairstylists, and Cosmetologists</t>
        </is>
      </c>
      <c r="E2273" t="n">
        <v>31950</v>
      </c>
      <c r="F2273" t="n">
        <v>33170</v>
      </c>
      <c r="G2273">
        <f>IF(OR(E2273="",F2273=""),"",E2273*F2273)</f>
        <v/>
      </c>
      <c r="H2273" s="41">
        <f>IFERROR(XLOOKUP(C2273,'DATA Wharton'!$A$2:$A$785,'DATA Wharton'!$C$2:$C$785),"")</f>
        <v/>
      </c>
      <c r="I2273">
        <f>IF(OR(G2273="",H2273=""),"",G2273)</f>
        <v/>
      </c>
      <c r="J2273">
        <f>IF(OR(I2273="",H2273=""),"",I2273*H2273)</f>
        <v/>
      </c>
      <c r="K2273">
        <f>IF(G2273="","Missing OEWS wage",IF(H2273="","Missing Wharton SOC","Matched"))</f>
        <v/>
      </c>
    </row>
    <row r="2274">
      <c r="A2274" t="inlineStr">
        <is>
          <t>44-45</t>
        </is>
      </c>
      <c r="B2274" t="inlineStr">
        <is>
          <t>Retail Trade</t>
        </is>
      </c>
      <c r="C2274" t="inlineStr">
        <is>
          <t>39-5092</t>
        </is>
      </c>
      <c r="D2274" t="inlineStr">
        <is>
          <t>Manicurists and Pedicurists</t>
        </is>
      </c>
      <c r="E2274" t="n">
        <v>140</v>
      </c>
      <c r="F2274" t="n">
        <v>39760</v>
      </c>
      <c r="G2274">
        <f>IF(OR(E2274="",F2274=""),"",E2274*F2274)</f>
        <v/>
      </c>
      <c r="H2274" s="41">
        <f>IFERROR(XLOOKUP(C2274,'DATA Wharton'!$A$2:$A$785,'DATA Wharton'!$C$2:$C$785),"")</f>
        <v/>
      </c>
      <c r="I2274">
        <f>IF(OR(G2274="",H2274=""),"",G2274)</f>
        <v/>
      </c>
      <c r="J2274">
        <f>IF(OR(I2274="",H2274=""),"",I2274*H2274)</f>
        <v/>
      </c>
      <c r="K2274">
        <f>IF(G2274="","Missing OEWS wage",IF(H2274="","Missing Wharton SOC","Matched"))</f>
        <v/>
      </c>
    </row>
    <row r="2275">
      <c r="A2275" t="inlineStr">
        <is>
          <t>44-45</t>
        </is>
      </c>
      <c r="B2275" t="inlineStr">
        <is>
          <t>Retail Trade</t>
        </is>
      </c>
      <c r="C2275" t="inlineStr">
        <is>
          <t>39-5094</t>
        </is>
      </c>
      <c r="D2275" t="inlineStr">
        <is>
          <t>Skincare Specialists</t>
        </is>
      </c>
      <c r="E2275" t="n">
        <v>3610</v>
      </c>
      <c r="F2275" t="n">
        <v>46810</v>
      </c>
      <c r="G2275">
        <f>IF(OR(E2275="",F2275=""),"",E2275*F2275)</f>
        <v/>
      </c>
      <c r="H2275" s="41">
        <f>IFERROR(XLOOKUP(C2275,'DATA Wharton'!$A$2:$A$785,'DATA Wharton'!$C$2:$C$785),"")</f>
        <v/>
      </c>
      <c r="I2275">
        <f>IF(OR(G2275="",H2275=""),"",G2275)</f>
        <v/>
      </c>
      <c r="J2275">
        <f>IF(OR(I2275="",H2275=""),"",I2275*H2275)</f>
        <v/>
      </c>
      <c r="K2275">
        <f>IF(G2275="","Missing OEWS wage",IF(H2275="","Missing Wharton SOC","Matched"))</f>
        <v/>
      </c>
    </row>
    <row r="2276">
      <c r="A2276" t="inlineStr">
        <is>
          <t>44-45</t>
        </is>
      </c>
      <c r="B2276" t="inlineStr">
        <is>
          <t>Retail Trade</t>
        </is>
      </c>
      <c r="C2276" t="inlineStr">
        <is>
          <t>39-6011</t>
        </is>
      </c>
      <c r="D2276" t="inlineStr">
        <is>
          <t>Baggage Porters and Bellhops</t>
        </is>
      </c>
      <c r="E2276" t="n">
        <v>90</v>
      </c>
      <c r="F2276" t="n">
        <v>33510</v>
      </c>
      <c r="G2276">
        <f>IF(OR(E2276="",F2276=""),"",E2276*F2276)</f>
        <v/>
      </c>
      <c r="H2276" s="41">
        <f>IFERROR(XLOOKUP(C2276,'DATA Wharton'!$A$2:$A$785,'DATA Wharton'!$C$2:$C$785),"")</f>
        <v/>
      </c>
      <c r="I2276">
        <f>IF(OR(G2276="",H2276=""),"",G2276)</f>
        <v/>
      </c>
      <c r="J2276">
        <f>IF(OR(I2276="",H2276=""),"",I2276*H2276)</f>
        <v/>
      </c>
      <c r="K2276">
        <f>IF(G2276="","Missing OEWS wage",IF(H2276="","Missing Wharton SOC","Matched"))</f>
        <v/>
      </c>
    </row>
    <row r="2277">
      <c r="A2277" t="inlineStr">
        <is>
          <t>44-45</t>
        </is>
      </c>
      <c r="B2277" t="inlineStr">
        <is>
          <t>Retail Trade</t>
        </is>
      </c>
      <c r="C2277" t="inlineStr">
        <is>
          <t>39-6012</t>
        </is>
      </c>
      <c r="D2277" t="inlineStr">
        <is>
          <t>Concierges</t>
        </is>
      </c>
      <c r="E2277" t="n">
        <v>100</v>
      </c>
      <c r="F2277" t="n">
        <v>40470</v>
      </c>
      <c r="G2277">
        <f>IF(OR(E2277="",F2277=""),"",E2277*F2277)</f>
        <v/>
      </c>
      <c r="H2277" s="41">
        <f>IFERROR(XLOOKUP(C2277,'DATA Wharton'!$A$2:$A$785,'DATA Wharton'!$C$2:$C$785),"")</f>
        <v/>
      </c>
      <c r="I2277">
        <f>IF(OR(G2277="",H2277=""),"",G2277)</f>
        <v/>
      </c>
      <c r="J2277">
        <f>IF(OR(I2277="",H2277=""),"",I2277*H2277)</f>
        <v/>
      </c>
      <c r="K2277">
        <f>IF(G2277="","Missing OEWS wage",IF(H2277="","Missing Wharton SOC","Matched"))</f>
        <v/>
      </c>
    </row>
    <row r="2278">
      <c r="A2278" t="inlineStr">
        <is>
          <t>44-45</t>
        </is>
      </c>
      <c r="B2278" t="inlineStr">
        <is>
          <t>Retail Trade</t>
        </is>
      </c>
      <c r="C2278" t="inlineStr">
        <is>
          <t>39-7010</t>
        </is>
      </c>
      <c r="D2278" t="inlineStr">
        <is>
          <t>Tour and Travel Guides</t>
        </is>
      </c>
      <c r="E2278" t="n">
        <v>550</v>
      </c>
      <c r="F2278" t="n">
        <v>45540</v>
      </c>
      <c r="G2278">
        <f>IF(OR(E2278="",F2278=""),"",E2278*F2278)</f>
        <v/>
      </c>
      <c r="H2278" s="41">
        <f>IFERROR(XLOOKUP(C2278,'DATA Wharton'!$A$2:$A$785,'DATA Wharton'!$C$2:$C$785),"")</f>
        <v/>
      </c>
      <c r="I2278">
        <f>IF(OR(G2278="",H2278=""),"",G2278)</f>
        <v/>
      </c>
      <c r="J2278">
        <f>IF(OR(I2278="",H2278=""),"",I2278*H2278)</f>
        <v/>
      </c>
      <c r="K2278">
        <f>IF(G2278="","Missing OEWS wage",IF(H2278="","Missing Wharton SOC","Matched"))</f>
        <v/>
      </c>
    </row>
    <row r="2279">
      <c r="A2279" t="inlineStr">
        <is>
          <t>44-45</t>
        </is>
      </c>
      <c r="B2279" t="inlineStr">
        <is>
          <t>Retail Trade</t>
        </is>
      </c>
      <c r="C2279" t="inlineStr">
        <is>
          <t>39-9011</t>
        </is>
      </c>
      <c r="D2279" t="inlineStr">
        <is>
          <t>Childcare Workers</t>
        </is>
      </c>
      <c r="E2279" t="n">
        <v>220</v>
      </c>
      <c r="F2279" t="n">
        <v>46490</v>
      </c>
      <c r="G2279">
        <f>IF(OR(E2279="",F2279=""),"",E2279*F2279)</f>
        <v/>
      </c>
      <c r="H2279" s="41">
        <f>IFERROR(XLOOKUP(C2279,'DATA Wharton'!$A$2:$A$785,'DATA Wharton'!$C$2:$C$785),"")</f>
        <v/>
      </c>
      <c r="I2279">
        <f>IF(OR(G2279="",H2279=""),"",G2279)</f>
        <v/>
      </c>
      <c r="J2279">
        <f>IF(OR(I2279="",H2279=""),"",I2279*H2279)</f>
        <v/>
      </c>
      <c r="K2279">
        <f>IF(G2279="","Missing OEWS wage",IF(H2279="","Missing Wharton SOC","Matched"))</f>
        <v/>
      </c>
    </row>
    <row r="2280">
      <c r="A2280" t="inlineStr">
        <is>
          <t>44-45</t>
        </is>
      </c>
      <c r="B2280" t="inlineStr">
        <is>
          <t>Retail Trade</t>
        </is>
      </c>
      <c r="C2280" t="inlineStr">
        <is>
          <t>39-9031</t>
        </is>
      </c>
      <c r="D2280" t="inlineStr">
        <is>
          <t>Exercise Trainers and Group Fitness Instructors</t>
        </is>
      </c>
      <c r="E2280" t="n">
        <v>80</v>
      </c>
      <c r="F2280" t="n">
        <v>81140</v>
      </c>
      <c r="G2280">
        <f>IF(OR(E2280="",F2280=""),"",E2280*F2280)</f>
        <v/>
      </c>
      <c r="H2280" s="41">
        <f>IFERROR(XLOOKUP(C2280,'DATA Wharton'!$A$2:$A$785,'DATA Wharton'!$C$2:$C$785),"")</f>
        <v/>
      </c>
      <c r="I2280">
        <f>IF(OR(G2280="",H2280=""),"",G2280)</f>
        <v/>
      </c>
      <c r="J2280">
        <f>IF(OR(I2280="",H2280=""),"",I2280*H2280)</f>
        <v/>
      </c>
      <c r="K2280">
        <f>IF(G2280="","Missing OEWS wage",IF(H2280="","Missing Wharton SOC","Matched"))</f>
        <v/>
      </c>
    </row>
    <row r="2281">
      <c r="A2281" t="inlineStr">
        <is>
          <t>44-45</t>
        </is>
      </c>
      <c r="B2281" t="inlineStr">
        <is>
          <t>Retail Trade</t>
        </is>
      </c>
      <c r="C2281" t="inlineStr">
        <is>
          <t>39-9032</t>
        </is>
      </c>
      <c r="D2281" t="inlineStr">
        <is>
          <t>Recreation Workers</t>
        </is>
      </c>
      <c r="E2281" t="n">
        <v>1220</v>
      </c>
      <c r="F2281" t="n">
        <v>31410</v>
      </c>
      <c r="G2281">
        <f>IF(OR(E2281="",F2281=""),"",E2281*F2281)</f>
        <v/>
      </c>
      <c r="H2281" s="41">
        <f>IFERROR(XLOOKUP(C2281,'DATA Wharton'!$A$2:$A$785,'DATA Wharton'!$C$2:$C$785),"")</f>
        <v/>
      </c>
      <c r="I2281">
        <f>IF(OR(G2281="",H2281=""),"",G2281)</f>
        <v/>
      </c>
      <c r="J2281">
        <f>IF(OR(I2281="",H2281=""),"",I2281*H2281)</f>
        <v/>
      </c>
      <c r="K2281">
        <f>IF(G2281="","Missing OEWS wage",IF(H2281="","Missing Wharton SOC","Matched"))</f>
        <v/>
      </c>
    </row>
    <row r="2282">
      <c r="A2282" t="inlineStr">
        <is>
          <t>44-45</t>
        </is>
      </c>
      <c r="B2282" t="inlineStr">
        <is>
          <t>Retail Trade</t>
        </is>
      </c>
      <c r="C2282" t="inlineStr">
        <is>
          <t>39-9099</t>
        </is>
      </c>
      <c r="D2282" t="inlineStr">
        <is>
          <t>Personal Care and Service Workers, All Other</t>
        </is>
      </c>
      <c r="E2282" t="n">
        <v>1810</v>
      </c>
      <c r="F2282" t="n">
        <v>35510</v>
      </c>
      <c r="G2282">
        <f>IF(OR(E2282="",F2282=""),"",E2282*F2282)</f>
        <v/>
      </c>
      <c r="H2282" s="41">
        <f>IFERROR(XLOOKUP(C2282,'DATA Wharton'!$A$2:$A$785,'DATA Wharton'!$C$2:$C$785),"")</f>
        <v/>
      </c>
      <c r="I2282">
        <f>IF(OR(G2282="",H2282=""),"",G2282)</f>
        <v/>
      </c>
      <c r="J2282">
        <f>IF(OR(I2282="",H2282=""),"",I2282*H2282)</f>
        <v/>
      </c>
      <c r="K2282">
        <f>IF(G2282="","Missing OEWS wage",IF(H2282="","Missing Wharton SOC","Matched"))</f>
        <v/>
      </c>
    </row>
    <row r="2283">
      <c r="A2283" t="inlineStr">
        <is>
          <t>44-45</t>
        </is>
      </c>
      <c r="B2283" t="inlineStr">
        <is>
          <t>Retail Trade</t>
        </is>
      </c>
      <c r="C2283" t="inlineStr">
        <is>
          <t>41-1011</t>
        </is>
      </c>
      <c r="D2283" t="inlineStr">
        <is>
          <t>First-Line Supervisors of Retail Sales Workers</t>
        </is>
      </c>
      <c r="E2283" t="n">
        <v>997650</v>
      </c>
      <c r="F2283" t="n">
        <v>52830</v>
      </c>
      <c r="G2283">
        <f>IF(OR(E2283="",F2283=""),"",E2283*F2283)</f>
        <v/>
      </c>
      <c r="H2283" s="41">
        <f>IFERROR(XLOOKUP(C2283,'DATA Wharton'!$A$2:$A$785,'DATA Wharton'!$C$2:$C$785),"")</f>
        <v/>
      </c>
      <c r="I2283">
        <f>IF(OR(G2283="",H2283=""),"",G2283)</f>
        <v/>
      </c>
      <c r="J2283">
        <f>IF(OR(I2283="",H2283=""),"",I2283*H2283)</f>
        <v/>
      </c>
      <c r="K2283">
        <f>IF(G2283="","Missing OEWS wage",IF(H2283="","Missing Wharton SOC","Matched"))</f>
        <v/>
      </c>
    </row>
    <row r="2284">
      <c r="A2284" t="inlineStr">
        <is>
          <t>44-45</t>
        </is>
      </c>
      <c r="B2284" t="inlineStr">
        <is>
          <t>Retail Trade</t>
        </is>
      </c>
      <c r="C2284" t="inlineStr">
        <is>
          <t>41-1012</t>
        </is>
      </c>
      <c r="D2284" t="inlineStr">
        <is>
          <t>First-Line Supervisors of Non-Retail Sales Workers</t>
        </is>
      </c>
      <c r="E2284" t="n">
        <v>25090</v>
      </c>
      <c r="F2284" t="n">
        <v>72840</v>
      </c>
      <c r="G2284">
        <f>IF(OR(E2284="",F2284=""),"",E2284*F2284)</f>
        <v/>
      </c>
      <c r="H2284" s="41">
        <f>IFERROR(XLOOKUP(C2284,'DATA Wharton'!$A$2:$A$785,'DATA Wharton'!$C$2:$C$785),"")</f>
        <v/>
      </c>
      <c r="I2284">
        <f>IF(OR(G2284="",H2284=""),"",G2284)</f>
        <v/>
      </c>
      <c r="J2284">
        <f>IF(OR(I2284="",H2284=""),"",I2284*H2284)</f>
        <v/>
      </c>
      <c r="K2284">
        <f>IF(G2284="","Missing OEWS wage",IF(H2284="","Missing Wharton SOC","Matched"))</f>
        <v/>
      </c>
    </row>
    <row r="2285">
      <c r="A2285" t="inlineStr">
        <is>
          <t>44-45</t>
        </is>
      </c>
      <c r="B2285" t="inlineStr">
        <is>
          <t>Retail Trade</t>
        </is>
      </c>
      <c r="C2285" t="inlineStr">
        <is>
          <t>41-2011</t>
        </is>
      </c>
      <c r="D2285" t="inlineStr">
        <is>
          <t>Cashiers</t>
        </is>
      </c>
      <c r="E2285" t="n">
        <v>2552720</v>
      </c>
      <c r="F2285" t="n">
        <v>33190</v>
      </c>
      <c r="G2285">
        <f>IF(OR(E2285="",F2285=""),"",E2285*F2285)</f>
        <v/>
      </c>
      <c r="H2285" s="41">
        <f>IFERROR(XLOOKUP(C2285,'DATA Wharton'!$A$2:$A$785,'DATA Wharton'!$C$2:$C$785),"")</f>
        <v/>
      </c>
      <c r="I2285">
        <f>IF(OR(G2285="",H2285=""),"",G2285)</f>
        <v/>
      </c>
      <c r="J2285">
        <f>IF(OR(I2285="",H2285=""),"",I2285*H2285)</f>
        <v/>
      </c>
      <c r="K2285">
        <f>IF(G2285="","Missing OEWS wage",IF(H2285="","Missing Wharton SOC","Matched"))</f>
        <v/>
      </c>
    </row>
    <row r="2286">
      <c r="A2286" t="inlineStr">
        <is>
          <t>44-45</t>
        </is>
      </c>
      <c r="B2286" t="inlineStr">
        <is>
          <t>Retail Trade</t>
        </is>
      </c>
      <c r="C2286" t="inlineStr">
        <is>
          <t>41-2021</t>
        </is>
      </c>
      <c r="D2286" t="inlineStr">
        <is>
          <t>Counter and Rental Clerks</t>
        </is>
      </c>
      <c r="E2286" t="n">
        <v>89510</v>
      </c>
      <c r="F2286" t="n">
        <v>52430</v>
      </c>
      <c r="G2286">
        <f>IF(OR(E2286="",F2286=""),"",E2286*F2286)</f>
        <v/>
      </c>
      <c r="H2286" s="41">
        <f>IFERROR(XLOOKUP(C2286,'DATA Wharton'!$A$2:$A$785,'DATA Wharton'!$C$2:$C$785),"")</f>
        <v/>
      </c>
      <c r="I2286">
        <f>IF(OR(G2286="",H2286=""),"",G2286)</f>
        <v/>
      </c>
      <c r="J2286">
        <f>IF(OR(I2286="",H2286=""),"",I2286*H2286)</f>
        <v/>
      </c>
      <c r="K2286">
        <f>IF(G2286="","Missing OEWS wage",IF(H2286="","Missing Wharton SOC","Matched"))</f>
        <v/>
      </c>
    </row>
    <row r="2287">
      <c r="A2287" t="inlineStr">
        <is>
          <t>44-45</t>
        </is>
      </c>
      <c r="B2287" t="inlineStr">
        <is>
          <t>Retail Trade</t>
        </is>
      </c>
      <c r="C2287" t="inlineStr">
        <is>
          <t>41-2022</t>
        </is>
      </c>
      <c r="D2287" t="inlineStr">
        <is>
          <t>Parts Salespersons</t>
        </is>
      </c>
      <c r="E2287" t="n">
        <v>200960</v>
      </c>
      <c r="F2287" t="n">
        <v>40920</v>
      </c>
      <c r="G2287">
        <f>IF(OR(E2287="",F2287=""),"",E2287*F2287)</f>
        <v/>
      </c>
      <c r="H2287" s="41">
        <f>IFERROR(XLOOKUP(C2287,'DATA Wharton'!$A$2:$A$785,'DATA Wharton'!$C$2:$C$785),"")</f>
        <v/>
      </c>
      <c r="I2287">
        <f>IF(OR(G2287="",H2287=""),"",G2287)</f>
        <v/>
      </c>
      <c r="J2287">
        <f>IF(OR(I2287="",H2287=""),"",I2287*H2287)</f>
        <v/>
      </c>
      <c r="K2287">
        <f>IF(G2287="","Missing OEWS wage",IF(H2287="","Missing Wharton SOC","Matched"))</f>
        <v/>
      </c>
    </row>
    <row r="2288">
      <c r="A2288" t="inlineStr">
        <is>
          <t>44-45</t>
        </is>
      </c>
      <c r="B2288" t="inlineStr">
        <is>
          <t>Retail Trade</t>
        </is>
      </c>
      <c r="C2288" t="inlineStr">
        <is>
          <t>41-2031</t>
        </is>
      </c>
      <c r="D2288" t="inlineStr">
        <is>
          <t>Retail Salespersons</t>
        </is>
      </c>
      <c r="E2288" t="n">
        <v>3550380</v>
      </c>
      <c r="F2288" t="n">
        <v>37170</v>
      </c>
      <c r="G2288">
        <f>IF(OR(E2288="",F2288=""),"",E2288*F2288)</f>
        <v/>
      </c>
      <c r="H2288" s="41">
        <f>IFERROR(XLOOKUP(C2288,'DATA Wharton'!$A$2:$A$785,'DATA Wharton'!$C$2:$C$785),"")</f>
        <v/>
      </c>
      <c r="I2288">
        <f>IF(OR(G2288="",H2288=""),"",G2288)</f>
        <v/>
      </c>
      <c r="J2288">
        <f>IF(OR(I2288="",H2288=""),"",I2288*H2288)</f>
        <v/>
      </c>
      <c r="K2288">
        <f>IF(G2288="","Missing OEWS wage",IF(H2288="","Missing Wharton SOC","Matched"))</f>
        <v/>
      </c>
    </row>
    <row r="2289">
      <c r="A2289" t="inlineStr">
        <is>
          <t>44-45</t>
        </is>
      </c>
      <c r="B2289" t="inlineStr">
        <is>
          <t>Retail Trade</t>
        </is>
      </c>
      <c r="C2289" t="inlineStr">
        <is>
          <t>41-3011</t>
        </is>
      </c>
      <c r="D2289" t="inlineStr">
        <is>
          <t>Advertising Sales Agents</t>
        </is>
      </c>
      <c r="E2289" t="n">
        <v>150</v>
      </c>
      <c r="F2289" t="n">
        <v>46200</v>
      </c>
      <c r="G2289">
        <f>IF(OR(E2289="",F2289=""),"",E2289*F2289)</f>
        <v/>
      </c>
      <c r="H2289" s="41">
        <f>IFERROR(XLOOKUP(C2289,'DATA Wharton'!$A$2:$A$785,'DATA Wharton'!$C$2:$C$785),"")</f>
        <v/>
      </c>
      <c r="I2289">
        <f>IF(OR(G2289="",H2289=""),"",G2289)</f>
        <v/>
      </c>
      <c r="J2289">
        <f>IF(OR(I2289="",H2289=""),"",I2289*H2289)</f>
        <v/>
      </c>
      <c r="K2289">
        <f>IF(G2289="","Missing OEWS wage",IF(H2289="","Missing Wharton SOC","Matched"))</f>
        <v/>
      </c>
    </row>
    <row r="2290">
      <c r="A2290" t="inlineStr">
        <is>
          <t>44-45</t>
        </is>
      </c>
      <c r="B2290" t="inlineStr">
        <is>
          <t>Retail Trade</t>
        </is>
      </c>
      <c r="C2290" t="inlineStr">
        <is>
          <t>41-3031</t>
        </is>
      </c>
      <c r="D2290" t="inlineStr">
        <is>
          <t>Securities, Commodities, and Financial Services Sales Agents</t>
        </is>
      </c>
      <c r="E2290" t="n">
        <v>2100</v>
      </c>
      <c r="F2290" t="n">
        <v>128570</v>
      </c>
      <c r="G2290">
        <f>IF(OR(E2290="",F2290=""),"",E2290*F2290)</f>
        <v/>
      </c>
      <c r="H2290" s="41">
        <f>IFERROR(XLOOKUP(C2290,'DATA Wharton'!$A$2:$A$785,'DATA Wharton'!$C$2:$C$785),"")</f>
        <v/>
      </c>
      <c r="I2290">
        <f>IF(OR(G2290="",H2290=""),"",G2290)</f>
        <v/>
      </c>
      <c r="J2290">
        <f>IF(OR(I2290="",H2290=""),"",I2290*H2290)</f>
        <v/>
      </c>
      <c r="K2290">
        <f>IF(G2290="","Missing OEWS wage",IF(H2290="","Missing Wharton SOC","Matched"))</f>
        <v/>
      </c>
    </row>
    <row r="2291">
      <c r="A2291" t="inlineStr">
        <is>
          <t>44-45</t>
        </is>
      </c>
      <c r="B2291" t="inlineStr">
        <is>
          <t>Retail Trade</t>
        </is>
      </c>
      <c r="C2291" t="inlineStr">
        <is>
          <t>41-3091</t>
        </is>
      </c>
      <c r="D2291" t="inlineStr">
        <is>
          <t>Sales Representatives of Services, Except Advertising, Insurance, Financial Services, and Travel</t>
        </is>
      </c>
      <c r="E2291" t="n">
        <v>120260</v>
      </c>
      <c r="F2291" t="n">
        <v>55000</v>
      </c>
      <c r="G2291">
        <f>IF(OR(E2291="",F2291=""),"",E2291*F2291)</f>
        <v/>
      </c>
      <c r="H2291" s="41">
        <f>IFERROR(XLOOKUP(C2291,'DATA Wharton'!$A$2:$A$785,'DATA Wharton'!$C$2:$C$785),"")</f>
        <v/>
      </c>
      <c r="I2291">
        <f>IF(OR(G2291="",H2291=""),"",G2291)</f>
        <v/>
      </c>
      <c r="J2291">
        <f>IF(OR(I2291="",H2291=""),"",I2291*H2291)</f>
        <v/>
      </c>
      <c r="K2291">
        <f>IF(G2291="","Missing OEWS wage",IF(H2291="","Missing Wharton SOC","Matched"))</f>
        <v/>
      </c>
    </row>
    <row r="2292">
      <c r="A2292" t="inlineStr">
        <is>
          <t>44-45</t>
        </is>
      </c>
      <c r="B2292" t="inlineStr">
        <is>
          <t>Retail Trade</t>
        </is>
      </c>
      <c r="C2292" t="inlineStr">
        <is>
          <t>41-4011</t>
        </is>
      </c>
      <c r="D2292" t="inlineStr">
        <is>
          <t>Sales Representatives, Wholesale and Manufacturing, Technical and Scientific Products</t>
        </is>
      </c>
      <c r="E2292" t="n">
        <v>5070</v>
      </c>
      <c r="F2292" t="n">
        <v>78010</v>
      </c>
      <c r="G2292">
        <f>IF(OR(E2292="",F2292=""),"",E2292*F2292)</f>
        <v/>
      </c>
      <c r="H2292" s="41">
        <f>IFERROR(XLOOKUP(C2292,'DATA Wharton'!$A$2:$A$785,'DATA Wharton'!$C$2:$C$785),"")</f>
        <v/>
      </c>
      <c r="I2292">
        <f>IF(OR(G2292="",H2292=""),"",G2292)</f>
        <v/>
      </c>
      <c r="J2292">
        <f>IF(OR(I2292="",H2292=""),"",I2292*H2292)</f>
        <v/>
      </c>
      <c r="K2292">
        <f>IF(G2292="","Missing OEWS wage",IF(H2292="","Missing Wharton SOC","Matched"))</f>
        <v/>
      </c>
    </row>
    <row r="2293">
      <c r="A2293" t="inlineStr">
        <is>
          <t>44-45</t>
        </is>
      </c>
      <c r="B2293" t="inlineStr">
        <is>
          <t>Retail Trade</t>
        </is>
      </c>
      <c r="C2293" t="inlineStr">
        <is>
          <t>41-4012</t>
        </is>
      </c>
      <c r="D2293" t="inlineStr">
        <is>
          <t>Sales Representatives, Wholesale and Manufacturing, Except Technical and Scientific Products</t>
        </is>
      </c>
      <c r="E2293" t="n">
        <v>72990</v>
      </c>
      <c r="F2293" t="n">
        <v>68740</v>
      </c>
      <c r="G2293">
        <f>IF(OR(E2293="",F2293=""),"",E2293*F2293)</f>
        <v/>
      </c>
      <c r="H2293" s="41">
        <f>IFERROR(XLOOKUP(C2293,'DATA Wharton'!$A$2:$A$785,'DATA Wharton'!$C$2:$C$785),"")</f>
        <v/>
      </c>
      <c r="I2293">
        <f>IF(OR(G2293="",H2293=""),"",G2293)</f>
        <v/>
      </c>
      <c r="J2293">
        <f>IF(OR(I2293="",H2293=""),"",I2293*H2293)</f>
        <v/>
      </c>
      <c r="K2293">
        <f>IF(G2293="","Missing OEWS wage",IF(H2293="","Missing Wharton SOC","Matched"))</f>
        <v/>
      </c>
    </row>
    <row r="2294">
      <c r="A2294" t="inlineStr">
        <is>
          <t>44-45</t>
        </is>
      </c>
      <c r="B2294" t="inlineStr">
        <is>
          <t>Retail Trade</t>
        </is>
      </c>
      <c r="C2294" t="inlineStr">
        <is>
          <t>41-9011</t>
        </is>
      </c>
      <c r="D2294" t="inlineStr">
        <is>
          <t>Demonstrators and Product Promoters</t>
        </is>
      </c>
      <c r="E2294" t="n">
        <v>10240</v>
      </c>
      <c r="F2294" t="n">
        <v>40810</v>
      </c>
      <c r="G2294">
        <f>IF(OR(E2294="",F2294=""),"",E2294*F2294)</f>
        <v/>
      </c>
      <c r="H2294" s="41">
        <f>IFERROR(XLOOKUP(C2294,'DATA Wharton'!$A$2:$A$785,'DATA Wharton'!$C$2:$C$785),"")</f>
        <v/>
      </c>
      <c r="I2294">
        <f>IF(OR(G2294="",H2294=""),"",G2294)</f>
        <v/>
      </c>
      <c r="J2294">
        <f>IF(OR(I2294="",H2294=""),"",I2294*H2294)</f>
        <v/>
      </c>
      <c r="K2294">
        <f>IF(G2294="","Missing OEWS wage",IF(H2294="","Missing Wharton SOC","Matched"))</f>
        <v/>
      </c>
    </row>
    <row r="2295">
      <c r="A2295" t="inlineStr">
        <is>
          <t>44-45</t>
        </is>
      </c>
      <c r="B2295" t="inlineStr">
        <is>
          <t>Retail Trade</t>
        </is>
      </c>
      <c r="C2295" t="inlineStr">
        <is>
          <t>41-9012</t>
        </is>
      </c>
      <c r="D2295" t="inlineStr">
        <is>
          <t>Models</t>
        </is>
      </c>
      <c r="F2295" t="n">
        <v>68600</v>
      </c>
      <c r="G2295">
        <f>IF(OR(E2295="",F2295=""),"",E2295*F2295)</f>
        <v/>
      </c>
      <c r="H2295" s="41">
        <f>IFERROR(XLOOKUP(C2295,'DATA Wharton'!$A$2:$A$785,'DATA Wharton'!$C$2:$C$785),"")</f>
        <v/>
      </c>
      <c r="I2295">
        <f>IF(OR(G2295="",H2295=""),"",G2295)</f>
        <v/>
      </c>
      <c r="J2295">
        <f>IF(OR(I2295="",H2295=""),"",I2295*H2295)</f>
        <v/>
      </c>
      <c r="K2295">
        <f>IF(G2295="","Missing OEWS wage",IF(H2295="","Missing Wharton SOC","Matched"))</f>
        <v/>
      </c>
    </row>
    <row r="2296">
      <c r="A2296" t="inlineStr">
        <is>
          <t>44-45</t>
        </is>
      </c>
      <c r="B2296" t="inlineStr">
        <is>
          <t>Retail Trade</t>
        </is>
      </c>
      <c r="C2296" t="inlineStr">
        <is>
          <t>41-9022</t>
        </is>
      </c>
      <c r="D2296" t="inlineStr">
        <is>
          <t>Real Estate Sales Agents</t>
        </is>
      </c>
      <c r="E2296" t="n">
        <v>400</v>
      </c>
      <c r="F2296" t="n">
        <v>76840</v>
      </c>
      <c r="G2296">
        <f>IF(OR(E2296="",F2296=""),"",E2296*F2296)</f>
        <v/>
      </c>
      <c r="H2296" s="41">
        <f>IFERROR(XLOOKUP(C2296,'DATA Wharton'!$A$2:$A$785,'DATA Wharton'!$C$2:$C$785),"")</f>
        <v/>
      </c>
      <c r="I2296">
        <f>IF(OR(G2296="",H2296=""),"",G2296)</f>
        <v/>
      </c>
      <c r="J2296">
        <f>IF(OR(I2296="",H2296=""),"",I2296*H2296)</f>
        <v/>
      </c>
      <c r="K2296">
        <f>IF(G2296="","Missing OEWS wage",IF(H2296="","Missing Wharton SOC","Matched"))</f>
        <v/>
      </c>
    </row>
    <row r="2297">
      <c r="A2297" t="inlineStr">
        <is>
          <t>44-45</t>
        </is>
      </c>
      <c r="B2297" t="inlineStr">
        <is>
          <t>Retail Trade</t>
        </is>
      </c>
      <c r="C2297" t="inlineStr">
        <is>
          <t>41-9031</t>
        </is>
      </c>
      <c r="D2297" t="inlineStr">
        <is>
          <t>Sales Engineers</t>
        </is>
      </c>
      <c r="E2297" t="n">
        <v>730</v>
      </c>
      <c r="F2297" t="n">
        <v>77750</v>
      </c>
      <c r="G2297">
        <f>IF(OR(E2297="",F2297=""),"",E2297*F2297)</f>
        <v/>
      </c>
      <c r="H2297" s="41">
        <f>IFERROR(XLOOKUP(C2297,'DATA Wharton'!$A$2:$A$785,'DATA Wharton'!$C$2:$C$785),"")</f>
        <v/>
      </c>
      <c r="I2297">
        <f>IF(OR(G2297="",H2297=""),"",G2297)</f>
        <v/>
      </c>
      <c r="J2297">
        <f>IF(OR(I2297="",H2297=""),"",I2297*H2297)</f>
        <v/>
      </c>
      <c r="K2297">
        <f>IF(G2297="","Missing OEWS wage",IF(H2297="","Missing Wharton SOC","Matched"))</f>
        <v/>
      </c>
    </row>
    <row r="2298">
      <c r="A2298" t="inlineStr">
        <is>
          <t>44-45</t>
        </is>
      </c>
      <c r="B2298" t="inlineStr">
        <is>
          <t>Retail Trade</t>
        </is>
      </c>
      <c r="C2298" t="inlineStr">
        <is>
          <t>41-9041</t>
        </is>
      </c>
      <c r="D2298" t="inlineStr">
        <is>
          <t>Telemarketers</t>
        </is>
      </c>
      <c r="E2298" t="n">
        <v>900</v>
      </c>
      <c r="F2298" t="n">
        <v>41690</v>
      </c>
      <c r="G2298">
        <f>IF(OR(E2298="",F2298=""),"",E2298*F2298)</f>
        <v/>
      </c>
      <c r="H2298" s="41">
        <f>IFERROR(XLOOKUP(C2298,'DATA Wharton'!$A$2:$A$785,'DATA Wharton'!$C$2:$C$785),"")</f>
        <v/>
      </c>
      <c r="I2298">
        <f>IF(OR(G2298="",H2298=""),"",G2298)</f>
        <v/>
      </c>
      <c r="J2298">
        <f>IF(OR(I2298="",H2298=""),"",I2298*H2298)</f>
        <v/>
      </c>
      <c r="K2298">
        <f>IF(G2298="","Missing OEWS wage",IF(H2298="","Missing Wharton SOC","Matched"))</f>
        <v/>
      </c>
    </row>
    <row r="2299">
      <c r="A2299" t="inlineStr">
        <is>
          <t>44-45</t>
        </is>
      </c>
      <c r="B2299" t="inlineStr">
        <is>
          <t>Retail Trade</t>
        </is>
      </c>
      <c r="C2299" t="inlineStr">
        <is>
          <t>41-9099</t>
        </is>
      </c>
      <c r="D2299" t="inlineStr">
        <is>
          <t>Sales and Related Workers, All Other</t>
        </is>
      </c>
      <c r="E2299" t="n">
        <v>27500</v>
      </c>
      <c r="F2299" t="n">
        <v>49390</v>
      </c>
      <c r="G2299">
        <f>IF(OR(E2299="",F2299=""),"",E2299*F2299)</f>
        <v/>
      </c>
      <c r="H2299" s="41">
        <f>IFERROR(XLOOKUP(C2299,'DATA Wharton'!$A$2:$A$785,'DATA Wharton'!$C$2:$C$785),"")</f>
        <v/>
      </c>
      <c r="I2299">
        <f>IF(OR(G2299="",H2299=""),"",G2299)</f>
        <v/>
      </c>
      <c r="J2299">
        <f>IF(OR(I2299="",H2299=""),"",I2299*H2299)</f>
        <v/>
      </c>
      <c r="K2299">
        <f>IF(G2299="","Missing OEWS wage",IF(H2299="","Missing Wharton SOC","Matched"))</f>
        <v/>
      </c>
    </row>
    <row r="2300">
      <c r="A2300" t="inlineStr">
        <is>
          <t>44-45</t>
        </is>
      </c>
      <c r="B2300" t="inlineStr">
        <is>
          <t>Retail Trade</t>
        </is>
      </c>
      <c r="C2300" t="inlineStr">
        <is>
          <t>43-1011</t>
        </is>
      </c>
      <c r="D2300" t="inlineStr">
        <is>
          <t>First-Line Supervisors of Office and Administrative Support Workers</t>
        </is>
      </c>
      <c r="E2300" t="n">
        <v>96600</v>
      </c>
      <c r="F2300" t="n">
        <v>62610</v>
      </c>
      <c r="G2300">
        <f>IF(OR(E2300="",F2300=""),"",E2300*F2300)</f>
        <v/>
      </c>
      <c r="H2300" s="41">
        <f>IFERROR(XLOOKUP(C2300,'DATA Wharton'!$A$2:$A$785,'DATA Wharton'!$C$2:$C$785),"")</f>
        <v/>
      </c>
      <c r="I2300">
        <f>IF(OR(G2300="",H2300=""),"",G2300)</f>
        <v/>
      </c>
      <c r="J2300">
        <f>IF(OR(I2300="",H2300=""),"",I2300*H2300)</f>
        <v/>
      </c>
      <c r="K2300">
        <f>IF(G2300="","Missing OEWS wage",IF(H2300="","Missing Wharton SOC","Matched"))</f>
        <v/>
      </c>
    </row>
    <row r="2301">
      <c r="A2301" t="inlineStr">
        <is>
          <t>44-45</t>
        </is>
      </c>
      <c r="B2301" t="inlineStr">
        <is>
          <t>Retail Trade</t>
        </is>
      </c>
      <c r="C2301" t="inlineStr">
        <is>
          <t>43-2011</t>
        </is>
      </c>
      <c r="D2301" t="inlineStr">
        <is>
          <t>Switchboard Operators, Including Answering Service</t>
        </is>
      </c>
      <c r="E2301" t="n">
        <v>790</v>
      </c>
      <c r="F2301" t="n">
        <v>33840</v>
      </c>
      <c r="G2301">
        <f>IF(OR(E2301="",F2301=""),"",E2301*F2301)</f>
        <v/>
      </c>
      <c r="H2301" s="41">
        <f>IFERROR(XLOOKUP(C2301,'DATA Wharton'!$A$2:$A$785,'DATA Wharton'!$C$2:$C$785),"")</f>
        <v/>
      </c>
      <c r="I2301">
        <f>IF(OR(G2301="",H2301=""),"",G2301)</f>
        <v/>
      </c>
      <c r="J2301">
        <f>IF(OR(I2301="",H2301=""),"",I2301*H2301)</f>
        <v/>
      </c>
      <c r="K2301">
        <f>IF(G2301="","Missing OEWS wage",IF(H2301="","Missing Wharton SOC","Matched"))</f>
        <v/>
      </c>
    </row>
    <row r="2302">
      <c r="A2302" t="inlineStr">
        <is>
          <t>44-45</t>
        </is>
      </c>
      <c r="B2302" t="inlineStr">
        <is>
          <t>Retail Trade</t>
        </is>
      </c>
      <c r="C2302" t="inlineStr">
        <is>
          <t>43-2021</t>
        </is>
      </c>
      <c r="D2302" t="inlineStr">
        <is>
          <t>Telephone Operators</t>
        </is>
      </c>
      <c r="E2302" t="n">
        <v>70</v>
      </c>
      <c r="F2302" t="n">
        <v>37450</v>
      </c>
      <c r="G2302">
        <f>IF(OR(E2302="",F2302=""),"",E2302*F2302)</f>
        <v/>
      </c>
      <c r="H2302" s="41">
        <f>IFERROR(XLOOKUP(C2302,'DATA Wharton'!$A$2:$A$785,'DATA Wharton'!$C$2:$C$785),"")</f>
        <v/>
      </c>
      <c r="I2302">
        <f>IF(OR(G2302="",H2302=""),"",G2302)</f>
        <v/>
      </c>
      <c r="J2302">
        <f>IF(OR(I2302="",H2302=""),"",I2302*H2302)</f>
        <v/>
      </c>
      <c r="K2302">
        <f>IF(G2302="","Missing OEWS wage",IF(H2302="","Missing Wharton SOC","Matched"))</f>
        <v/>
      </c>
    </row>
    <row r="2303">
      <c r="A2303" t="inlineStr">
        <is>
          <t>44-45</t>
        </is>
      </c>
      <c r="B2303" t="inlineStr">
        <is>
          <t>Retail Trade</t>
        </is>
      </c>
      <c r="C2303" t="inlineStr">
        <is>
          <t>43-3011</t>
        </is>
      </c>
      <c r="D2303" t="inlineStr">
        <is>
          <t>Bill and Account Collectors</t>
        </is>
      </c>
      <c r="E2303" t="n">
        <v>4380</v>
      </c>
      <c r="F2303" t="n">
        <v>41290</v>
      </c>
      <c r="G2303">
        <f>IF(OR(E2303="",F2303=""),"",E2303*F2303)</f>
        <v/>
      </c>
      <c r="H2303" s="41">
        <f>IFERROR(XLOOKUP(C2303,'DATA Wharton'!$A$2:$A$785,'DATA Wharton'!$C$2:$C$785),"")</f>
        <v/>
      </c>
      <c r="I2303">
        <f>IF(OR(G2303="",H2303=""),"",G2303)</f>
        <v/>
      </c>
      <c r="J2303">
        <f>IF(OR(I2303="",H2303=""),"",I2303*H2303)</f>
        <v/>
      </c>
      <c r="K2303">
        <f>IF(G2303="","Missing OEWS wage",IF(H2303="","Missing Wharton SOC","Matched"))</f>
        <v/>
      </c>
    </row>
    <row r="2304">
      <c r="A2304" t="inlineStr">
        <is>
          <t>44-45</t>
        </is>
      </c>
      <c r="B2304" t="inlineStr">
        <is>
          <t>Retail Trade</t>
        </is>
      </c>
      <c r="C2304" t="inlineStr">
        <is>
          <t>43-3021</t>
        </is>
      </c>
      <c r="D2304" t="inlineStr">
        <is>
          <t>Billing and Posting Clerks</t>
        </is>
      </c>
      <c r="E2304" t="n">
        <v>12450</v>
      </c>
      <c r="F2304" t="n">
        <v>47080</v>
      </c>
      <c r="G2304">
        <f>IF(OR(E2304="",F2304=""),"",E2304*F2304)</f>
        <v/>
      </c>
      <c r="H2304" s="41">
        <f>IFERROR(XLOOKUP(C2304,'DATA Wharton'!$A$2:$A$785,'DATA Wharton'!$C$2:$C$785),"")</f>
        <v/>
      </c>
      <c r="I2304">
        <f>IF(OR(G2304="",H2304=""),"",G2304)</f>
        <v/>
      </c>
      <c r="J2304">
        <f>IF(OR(I2304="",H2304=""),"",I2304*H2304)</f>
        <v/>
      </c>
      <c r="K2304">
        <f>IF(G2304="","Missing OEWS wage",IF(H2304="","Missing Wharton SOC","Matched"))</f>
        <v/>
      </c>
    </row>
    <row r="2305">
      <c r="A2305" t="inlineStr">
        <is>
          <t>44-45</t>
        </is>
      </c>
      <c r="B2305" t="inlineStr">
        <is>
          <t>Retail Trade</t>
        </is>
      </c>
      <c r="C2305" t="inlineStr">
        <is>
          <t>43-3031</t>
        </is>
      </c>
      <c r="D2305" t="inlineStr">
        <is>
          <t>Bookkeeping, Accounting, and Auditing Clerks</t>
        </is>
      </c>
      <c r="E2305" t="n">
        <v>103330</v>
      </c>
      <c r="F2305" t="n">
        <v>48010</v>
      </c>
      <c r="G2305">
        <f>IF(OR(E2305="",F2305=""),"",E2305*F2305)</f>
        <v/>
      </c>
      <c r="H2305" s="41">
        <f>IFERROR(XLOOKUP(C2305,'DATA Wharton'!$A$2:$A$785,'DATA Wharton'!$C$2:$C$785),"")</f>
        <v/>
      </c>
      <c r="I2305">
        <f>IF(OR(G2305="",H2305=""),"",G2305)</f>
        <v/>
      </c>
      <c r="J2305">
        <f>IF(OR(I2305="",H2305=""),"",I2305*H2305)</f>
        <v/>
      </c>
      <c r="K2305">
        <f>IF(G2305="","Missing OEWS wage",IF(H2305="","Missing Wharton SOC","Matched"))</f>
        <v/>
      </c>
    </row>
    <row r="2306">
      <c r="A2306" t="inlineStr">
        <is>
          <t>44-45</t>
        </is>
      </c>
      <c r="B2306" t="inlineStr">
        <is>
          <t>Retail Trade</t>
        </is>
      </c>
      <c r="C2306" t="inlineStr">
        <is>
          <t>43-3051</t>
        </is>
      </c>
      <c r="D2306" t="inlineStr">
        <is>
          <t>Payroll and Timekeeping Clerks</t>
        </is>
      </c>
      <c r="E2306" t="n">
        <v>6100</v>
      </c>
      <c r="F2306" t="n">
        <v>55230</v>
      </c>
      <c r="G2306">
        <f>IF(OR(E2306="",F2306=""),"",E2306*F2306)</f>
        <v/>
      </c>
      <c r="H2306" s="41">
        <f>IFERROR(XLOOKUP(C2306,'DATA Wharton'!$A$2:$A$785,'DATA Wharton'!$C$2:$C$785),"")</f>
        <v/>
      </c>
      <c r="I2306">
        <f>IF(OR(G2306="",H2306=""),"",G2306)</f>
        <v/>
      </c>
      <c r="J2306">
        <f>IF(OR(I2306="",H2306=""),"",I2306*H2306)</f>
        <v/>
      </c>
      <c r="K2306">
        <f>IF(G2306="","Missing OEWS wage",IF(H2306="","Missing Wharton SOC","Matched"))</f>
        <v/>
      </c>
    </row>
    <row r="2307">
      <c r="A2307" t="inlineStr">
        <is>
          <t>44-45</t>
        </is>
      </c>
      <c r="B2307" t="inlineStr">
        <is>
          <t>Retail Trade</t>
        </is>
      </c>
      <c r="C2307" t="inlineStr">
        <is>
          <t>43-3061</t>
        </is>
      </c>
      <c r="D2307" t="inlineStr">
        <is>
          <t>Procurement Clerks</t>
        </is>
      </c>
      <c r="E2307" t="n">
        <v>4050</v>
      </c>
      <c r="F2307" t="n">
        <v>45500</v>
      </c>
      <c r="G2307">
        <f>IF(OR(E2307="",F2307=""),"",E2307*F2307)</f>
        <v/>
      </c>
      <c r="H2307" s="41">
        <f>IFERROR(XLOOKUP(C2307,'DATA Wharton'!$A$2:$A$785,'DATA Wharton'!$C$2:$C$785),"")</f>
        <v/>
      </c>
      <c r="I2307">
        <f>IF(OR(G2307="",H2307=""),"",G2307)</f>
        <v/>
      </c>
      <c r="J2307">
        <f>IF(OR(I2307="",H2307=""),"",I2307*H2307)</f>
        <v/>
      </c>
      <c r="K2307">
        <f>IF(G2307="","Missing OEWS wage",IF(H2307="","Missing Wharton SOC","Matched"))</f>
        <v/>
      </c>
    </row>
    <row r="2308">
      <c r="A2308" t="inlineStr">
        <is>
          <t>44-45</t>
        </is>
      </c>
      <c r="B2308" t="inlineStr">
        <is>
          <t>Retail Trade</t>
        </is>
      </c>
      <c r="C2308" t="inlineStr">
        <is>
          <t>43-3099</t>
        </is>
      </c>
      <c r="D2308" t="inlineStr">
        <is>
          <t>Financial Clerks, All Other</t>
        </is>
      </c>
      <c r="E2308" t="n">
        <v>630</v>
      </c>
      <c r="F2308" t="n">
        <v>50260</v>
      </c>
      <c r="G2308">
        <f>IF(OR(E2308="",F2308=""),"",E2308*F2308)</f>
        <v/>
      </c>
      <c r="H2308" s="41">
        <f>IFERROR(XLOOKUP(C2308,'DATA Wharton'!$A$2:$A$785,'DATA Wharton'!$C$2:$C$785),"")</f>
        <v/>
      </c>
      <c r="I2308">
        <f>IF(OR(G2308="",H2308=""),"",G2308)</f>
        <v/>
      </c>
      <c r="J2308">
        <f>IF(OR(I2308="",H2308=""),"",I2308*H2308)</f>
        <v/>
      </c>
      <c r="K2308">
        <f>IF(G2308="","Missing OEWS wage",IF(H2308="","Missing Wharton SOC","Matched"))</f>
        <v/>
      </c>
    </row>
    <row r="2309">
      <c r="A2309" t="inlineStr">
        <is>
          <t>44-45</t>
        </is>
      </c>
      <c r="B2309" t="inlineStr">
        <is>
          <t>Retail Trade</t>
        </is>
      </c>
      <c r="C2309" t="inlineStr">
        <is>
          <t>43-4021</t>
        </is>
      </c>
      <c r="D2309" t="inlineStr">
        <is>
          <t>Correspondence Clerks</t>
        </is>
      </c>
      <c r="E2309" t="n">
        <v>430</v>
      </c>
      <c r="F2309" t="n">
        <v>41890</v>
      </c>
      <c r="G2309">
        <f>IF(OR(E2309="",F2309=""),"",E2309*F2309)</f>
        <v/>
      </c>
      <c r="H2309" s="41">
        <f>IFERROR(XLOOKUP(C2309,'DATA Wharton'!$A$2:$A$785,'DATA Wharton'!$C$2:$C$785),"")</f>
        <v/>
      </c>
      <c r="I2309">
        <f>IF(OR(G2309="",H2309=""),"",G2309)</f>
        <v/>
      </c>
      <c r="J2309">
        <f>IF(OR(I2309="",H2309=""),"",I2309*H2309)</f>
        <v/>
      </c>
      <c r="K2309">
        <f>IF(G2309="","Missing OEWS wage",IF(H2309="","Missing Wharton SOC","Matched"))</f>
        <v/>
      </c>
    </row>
    <row r="2310">
      <c r="A2310" t="inlineStr">
        <is>
          <t>44-45</t>
        </is>
      </c>
      <c r="B2310" t="inlineStr">
        <is>
          <t>Retail Trade</t>
        </is>
      </c>
      <c r="C2310" t="inlineStr">
        <is>
          <t>43-4031</t>
        </is>
      </c>
      <c r="D2310" t="inlineStr">
        <is>
          <t>Court, Municipal, and License Clerks</t>
        </is>
      </c>
      <c r="E2310" t="n">
        <v>170</v>
      </c>
      <c r="F2310" t="n">
        <v>45670</v>
      </c>
      <c r="G2310">
        <f>IF(OR(E2310="",F2310=""),"",E2310*F2310)</f>
        <v/>
      </c>
      <c r="H2310" s="41">
        <f>IFERROR(XLOOKUP(C2310,'DATA Wharton'!$A$2:$A$785,'DATA Wharton'!$C$2:$C$785),"")</f>
        <v/>
      </c>
      <c r="I2310">
        <f>IF(OR(G2310="",H2310=""),"",G2310)</f>
        <v/>
      </c>
      <c r="J2310">
        <f>IF(OR(I2310="",H2310=""),"",I2310*H2310)</f>
        <v/>
      </c>
      <c r="K2310">
        <f>IF(G2310="","Missing OEWS wage",IF(H2310="","Missing Wharton SOC","Matched"))</f>
        <v/>
      </c>
    </row>
    <row r="2311">
      <c r="A2311" t="inlineStr">
        <is>
          <t>44-45</t>
        </is>
      </c>
      <c r="B2311" t="inlineStr">
        <is>
          <t>Retail Trade</t>
        </is>
      </c>
      <c r="C2311" t="inlineStr">
        <is>
          <t>43-4041</t>
        </is>
      </c>
      <c r="D2311" t="inlineStr">
        <is>
          <t>Credit Authorizers, Checkers, and Clerks</t>
        </is>
      </c>
      <c r="E2311" t="n">
        <v>2100</v>
      </c>
      <c r="F2311" t="n">
        <v>39020</v>
      </c>
      <c r="G2311">
        <f>IF(OR(E2311="",F2311=""),"",E2311*F2311)</f>
        <v/>
      </c>
      <c r="H2311" s="41">
        <f>IFERROR(XLOOKUP(C2311,'DATA Wharton'!$A$2:$A$785,'DATA Wharton'!$C$2:$C$785),"")</f>
        <v/>
      </c>
      <c r="I2311">
        <f>IF(OR(G2311="",H2311=""),"",G2311)</f>
        <v/>
      </c>
      <c r="J2311">
        <f>IF(OR(I2311="",H2311=""),"",I2311*H2311)</f>
        <v/>
      </c>
      <c r="K2311">
        <f>IF(G2311="","Missing OEWS wage",IF(H2311="","Missing Wharton SOC","Matched"))</f>
        <v/>
      </c>
    </row>
    <row r="2312">
      <c r="A2312" t="inlineStr">
        <is>
          <t>44-45</t>
        </is>
      </c>
      <c r="B2312" t="inlineStr">
        <is>
          <t>Retail Trade</t>
        </is>
      </c>
      <c r="C2312" t="inlineStr">
        <is>
          <t>43-4051</t>
        </is>
      </c>
      <c r="D2312" t="inlineStr">
        <is>
          <t>Customer Service Representatives</t>
        </is>
      </c>
      <c r="E2312" t="n">
        <v>411850</v>
      </c>
      <c r="F2312" t="n">
        <v>39620</v>
      </c>
      <c r="G2312">
        <f>IF(OR(E2312="",F2312=""),"",E2312*F2312)</f>
        <v/>
      </c>
      <c r="H2312" s="41">
        <f>IFERROR(XLOOKUP(C2312,'DATA Wharton'!$A$2:$A$785,'DATA Wharton'!$C$2:$C$785),"")</f>
        <v/>
      </c>
      <c r="I2312">
        <f>IF(OR(G2312="",H2312=""),"",G2312)</f>
        <v/>
      </c>
      <c r="J2312">
        <f>IF(OR(I2312="",H2312=""),"",I2312*H2312)</f>
        <v/>
      </c>
      <c r="K2312">
        <f>IF(G2312="","Missing OEWS wage",IF(H2312="","Missing Wharton SOC","Matched"))</f>
        <v/>
      </c>
    </row>
    <row r="2313">
      <c r="A2313" t="inlineStr">
        <is>
          <t>44-45</t>
        </is>
      </c>
      <c r="B2313" t="inlineStr">
        <is>
          <t>Retail Trade</t>
        </is>
      </c>
      <c r="C2313" t="inlineStr">
        <is>
          <t>43-4071</t>
        </is>
      </c>
      <c r="D2313" t="inlineStr">
        <is>
          <t>File Clerks</t>
        </is>
      </c>
      <c r="E2313" t="n">
        <v>2990</v>
      </c>
      <c r="F2313" t="n">
        <v>38160</v>
      </c>
      <c r="G2313">
        <f>IF(OR(E2313="",F2313=""),"",E2313*F2313)</f>
        <v/>
      </c>
      <c r="H2313" s="41">
        <f>IFERROR(XLOOKUP(C2313,'DATA Wharton'!$A$2:$A$785,'DATA Wharton'!$C$2:$C$785),"")</f>
        <v/>
      </c>
      <c r="I2313">
        <f>IF(OR(G2313="",H2313=""),"",G2313)</f>
        <v/>
      </c>
      <c r="J2313">
        <f>IF(OR(I2313="",H2313=""),"",I2313*H2313)</f>
        <v/>
      </c>
      <c r="K2313">
        <f>IF(G2313="","Missing OEWS wage",IF(H2313="","Missing Wharton SOC","Matched"))</f>
        <v/>
      </c>
    </row>
    <row r="2314">
      <c r="A2314" t="inlineStr">
        <is>
          <t>44-45</t>
        </is>
      </c>
      <c r="B2314" t="inlineStr">
        <is>
          <t>Retail Trade</t>
        </is>
      </c>
      <c r="C2314" t="inlineStr">
        <is>
          <t>43-4081</t>
        </is>
      </c>
      <c r="D2314" t="inlineStr">
        <is>
          <t>Hotel, Motel, and Resort Desk Clerks</t>
        </is>
      </c>
      <c r="F2314" t="n">
        <v>28250</v>
      </c>
      <c r="G2314">
        <f>IF(OR(E2314="",F2314=""),"",E2314*F2314)</f>
        <v/>
      </c>
      <c r="H2314" s="41">
        <f>IFERROR(XLOOKUP(C2314,'DATA Wharton'!$A$2:$A$785,'DATA Wharton'!$C$2:$C$785),"")</f>
        <v/>
      </c>
      <c r="I2314">
        <f>IF(OR(G2314="",H2314=""),"",G2314)</f>
        <v/>
      </c>
      <c r="J2314">
        <f>IF(OR(I2314="",H2314=""),"",I2314*H2314)</f>
        <v/>
      </c>
      <c r="K2314">
        <f>IF(G2314="","Missing OEWS wage",IF(H2314="","Missing Wharton SOC","Matched"))</f>
        <v/>
      </c>
    </row>
    <row r="2315">
      <c r="A2315" t="inlineStr">
        <is>
          <t>44-45</t>
        </is>
      </c>
      <c r="B2315" t="inlineStr">
        <is>
          <t>Retail Trade</t>
        </is>
      </c>
      <c r="C2315" t="inlineStr">
        <is>
          <t>43-4111</t>
        </is>
      </c>
      <c r="D2315" t="inlineStr">
        <is>
          <t>Interviewers, Except Eligibility and Loan</t>
        </is>
      </c>
      <c r="E2315" t="n">
        <v>290</v>
      </c>
      <c r="F2315" t="n">
        <v>46840</v>
      </c>
      <c r="G2315">
        <f>IF(OR(E2315="",F2315=""),"",E2315*F2315)</f>
        <v/>
      </c>
      <c r="H2315" s="41">
        <f>IFERROR(XLOOKUP(C2315,'DATA Wharton'!$A$2:$A$785,'DATA Wharton'!$C$2:$C$785),"")</f>
        <v/>
      </c>
      <c r="I2315">
        <f>IF(OR(G2315="",H2315=""),"",G2315)</f>
        <v/>
      </c>
      <c r="J2315">
        <f>IF(OR(I2315="",H2315=""),"",I2315*H2315)</f>
        <v/>
      </c>
      <c r="K2315">
        <f>IF(G2315="","Missing OEWS wage",IF(H2315="","Missing Wharton SOC","Matched"))</f>
        <v/>
      </c>
    </row>
    <row r="2316">
      <c r="A2316" t="inlineStr">
        <is>
          <t>44-45</t>
        </is>
      </c>
      <c r="B2316" t="inlineStr">
        <is>
          <t>Retail Trade</t>
        </is>
      </c>
      <c r="C2316" t="inlineStr">
        <is>
          <t>43-4131</t>
        </is>
      </c>
      <c r="D2316" t="inlineStr">
        <is>
          <t>Loan Interviewers and Clerks</t>
        </is>
      </c>
      <c r="E2316" t="n">
        <v>420</v>
      </c>
      <c r="F2316" t="n">
        <v>49070</v>
      </c>
      <c r="G2316">
        <f>IF(OR(E2316="",F2316=""),"",E2316*F2316)</f>
        <v/>
      </c>
      <c r="H2316" s="41">
        <f>IFERROR(XLOOKUP(C2316,'DATA Wharton'!$A$2:$A$785,'DATA Wharton'!$C$2:$C$785),"")</f>
        <v/>
      </c>
      <c r="I2316">
        <f>IF(OR(G2316="",H2316=""),"",G2316)</f>
        <v/>
      </c>
      <c r="J2316">
        <f>IF(OR(I2316="",H2316=""),"",I2316*H2316)</f>
        <v/>
      </c>
      <c r="K2316">
        <f>IF(G2316="","Missing OEWS wage",IF(H2316="","Missing Wharton SOC","Matched"))</f>
        <v/>
      </c>
    </row>
    <row r="2317">
      <c r="A2317" t="inlineStr">
        <is>
          <t>44-45</t>
        </is>
      </c>
      <c r="B2317" t="inlineStr">
        <is>
          <t>Retail Trade</t>
        </is>
      </c>
      <c r="C2317" t="inlineStr">
        <is>
          <t>43-4151</t>
        </is>
      </c>
      <c r="D2317" t="inlineStr">
        <is>
          <t>Order Clerks</t>
        </is>
      </c>
      <c r="E2317" t="n">
        <v>15860</v>
      </c>
      <c r="F2317" t="n">
        <v>44870</v>
      </c>
      <c r="G2317">
        <f>IF(OR(E2317="",F2317=""),"",E2317*F2317)</f>
        <v/>
      </c>
      <c r="H2317" s="41">
        <f>IFERROR(XLOOKUP(C2317,'DATA Wharton'!$A$2:$A$785,'DATA Wharton'!$C$2:$C$785),"")</f>
        <v/>
      </c>
      <c r="I2317">
        <f>IF(OR(G2317="",H2317=""),"",G2317)</f>
        <v/>
      </c>
      <c r="J2317">
        <f>IF(OR(I2317="",H2317=""),"",I2317*H2317)</f>
        <v/>
      </c>
      <c r="K2317">
        <f>IF(G2317="","Missing OEWS wage",IF(H2317="","Missing Wharton SOC","Matched"))</f>
        <v/>
      </c>
    </row>
    <row r="2318">
      <c r="A2318" t="inlineStr">
        <is>
          <t>44-45</t>
        </is>
      </c>
      <c r="B2318" t="inlineStr">
        <is>
          <t>Retail Trade</t>
        </is>
      </c>
      <c r="C2318" t="inlineStr">
        <is>
          <t>43-4161</t>
        </is>
      </c>
      <c r="D2318" t="inlineStr">
        <is>
          <t>Human Resources Assistants, Except Payroll and Timekeeping</t>
        </is>
      </c>
      <c r="E2318" t="n">
        <v>2630</v>
      </c>
      <c r="F2318" t="n">
        <v>47960</v>
      </c>
      <c r="G2318">
        <f>IF(OR(E2318="",F2318=""),"",E2318*F2318)</f>
        <v/>
      </c>
      <c r="H2318" s="41">
        <f>IFERROR(XLOOKUP(C2318,'DATA Wharton'!$A$2:$A$785,'DATA Wharton'!$C$2:$C$785),"")</f>
        <v/>
      </c>
      <c r="I2318">
        <f>IF(OR(G2318="",H2318=""),"",G2318)</f>
        <v/>
      </c>
      <c r="J2318">
        <f>IF(OR(I2318="",H2318=""),"",I2318*H2318)</f>
        <v/>
      </c>
      <c r="K2318">
        <f>IF(G2318="","Missing OEWS wage",IF(H2318="","Missing Wharton SOC","Matched"))</f>
        <v/>
      </c>
    </row>
    <row r="2319">
      <c r="A2319" t="inlineStr">
        <is>
          <t>44-45</t>
        </is>
      </c>
      <c r="B2319" t="inlineStr">
        <is>
          <t>Retail Trade</t>
        </is>
      </c>
      <c r="C2319" t="inlineStr">
        <is>
          <t>43-4171</t>
        </is>
      </c>
      <c r="D2319" t="inlineStr">
        <is>
          <t>Receptionists and Information Clerks</t>
        </is>
      </c>
      <c r="E2319" t="n">
        <v>40770</v>
      </c>
      <c r="F2319" t="n">
        <v>36400</v>
      </c>
      <c r="G2319">
        <f>IF(OR(E2319="",F2319=""),"",E2319*F2319)</f>
        <v/>
      </c>
      <c r="H2319" s="41">
        <f>IFERROR(XLOOKUP(C2319,'DATA Wharton'!$A$2:$A$785,'DATA Wharton'!$C$2:$C$785),"")</f>
        <v/>
      </c>
      <c r="I2319">
        <f>IF(OR(G2319="",H2319=""),"",G2319)</f>
        <v/>
      </c>
      <c r="J2319">
        <f>IF(OR(I2319="",H2319=""),"",I2319*H2319)</f>
        <v/>
      </c>
      <c r="K2319">
        <f>IF(G2319="","Missing OEWS wage",IF(H2319="","Missing Wharton SOC","Matched"))</f>
        <v/>
      </c>
    </row>
    <row r="2320">
      <c r="A2320" t="inlineStr">
        <is>
          <t>44-45</t>
        </is>
      </c>
      <c r="B2320" t="inlineStr">
        <is>
          <t>Retail Trade</t>
        </is>
      </c>
      <c r="C2320" t="inlineStr">
        <is>
          <t>43-4199</t>
        </is>
      </c>
      <c r="D2320" t="inlineStr">
        <is>
          <t>Information and Record Clerks, All Other</t>
        </is>
      </c>
      <c r="E2320" t="n">
        <v>4800</v>
      </c>
      <c r="F2320" t="n">
        <v>46690</v>
      </c>
      <c r="G2320">
        <f>IF(OR(E2320="",F2320=""),"",E2320*F2320)</f>
        <v/>
      </c>
      <c r="H2320" s="41">
        <f>IFERROR(XLOOKUP(C2320,'DATA Wharton'!$A$2:$A$785,'DATA Wharton'!$C$2:$C$785),"")</f>
        <v/>
      </c>
      <c r="I2320">
        <f>IF(OR(G2320="",H2320=""),"",G2320)</f>
        <v/>
      </c>
      <c r="J2320">
        <f>IF(OR(I2320="",H2320=""),"",I2320*H2320)</f>
        <v/>
      </c>
      <c r="K2320">
        <f>IF(G2320="","Missing OEWS wage",IF(H2320="","Missing Wharton SOC","Matched"))</f>
        <v/>
      </c>
    </row>
    <row r="2321">
      <c r="A2321" t="inlineStr">
        <is>
          <t>44-45</t>
        </is>
      </c>
      <c r="B2321" t="inlineStr">
        <is>
          <t>Retail Trade</t>
        </is>
      </c>
      <c r="C2321" t="inlineStr">
        <is>
          <t>43-5011</t>
        </is>
      </c>
      <c r="D2321" t="inlineStr">
        <is>
          <t>Cargo and Freight Agents</t>
        </is>
      </c>
      <c r="E2321" t="n">
        <v>80</v>
      </c>
      <c r="F2321" t="n">
        <v>52020</v>
      </c>
      <c r="G2321">
        <f>IF(OR(E2321="",F2321=""),"",E2321*F2321)</f>
        <v/>
      </c>
      <c r="H2321" s="41">
        <f>IFERROR(XLOOKUP(C2321,'DATA Wharton'!$A$2:$A$785,'DATA Wharton'!$C$2:$C$785),"")</f>
        <v/>
      </c>
      <c r="I2321">
        <f>IF(OR(G2321="",H2321=""),"",G2321)</f>
        <v/>
      </c>
      <c r="J2321">
        <f>IF(OR(I2321="",H2321=""),"",I2321*H2321)</f>
        <v/>
      </c>
      <c r="K2321">
        <f>IF(G2321="","Missing OEWS wage",IF(H2321="","Missing Wharton SOC","Matched"))</f>
        <v/>
      </c>
    </row>
    <row r="2322">
      <c r="A2322" t="inlineStr">
        <is>
          <t>44-45</t>
        </is>
      </c>
      <c r="B2322" t="inlineStr">
        <is>
          <t>Retail Trade</t>
        </is>
      </c>
      <c r="C2322" t="inlineStr">
        <is>
          <t>43-5021</t>
        </is>
      </c>
      <c r="D2322" t="inlineStr">
        <is>
          <t>Couriers and Messengers</t>
        </is>
      </c>
      <c r="E2322" t="n">
        <v>2740</v>
      </c>
      <c r="F2322" t="n">
        <v>37040</v>
      </c>
      <c r="G2322">
        <f>IF(OR(E2322="",F2322=""),"",E2322*F2322)</f>
        <v/>
      </c>
      <c r="H2322" s="41">
        <f>IFERROR(XLOOKUP(C2322,'DATA Wharton'!$A$2:$A$785,'DATA Wharton'!$C$2:$C$785),"")</f>
        <v/>
      </c>
      <c r="I2322">
        <f>IF(OR(G2322="",H2322=""),"",G2322)</f>
        <v/>
      </c>
      <c r="J2322">
        <f>IF(OR(I2322="",H2322=""),"",I2322*H2322)</f>
        <v/>
      </c>
      <c r="K2322">
        <f>IF(G2322="","Missing OEWS wage",IF(H2322="","Missing Wharton SOC","Matched"))</f>
        <v/>
      </c>
    </row>
    <row r="2323">
      <c r="A2323" t="inlineStr">
        <is>
          <t>44-45</t>
        </is>
      </c>
      <c r="B2323" t="inlineStr">
        <is>
          <t>Retail Trade</t>
        </is>
      </c>
      <c r="C2323" t="inlineStr">
        <is>
          <t>43-5032</t>
        </is>
      </c>
      <c r="D2323" t="inlineStr">
        <is>
          <t>Dispatchers, Except Police, Fire, and Ambulance</t>
        </is>
      </c>
      <c r="E2323" t="n">
        <v>7310</v>
      </c>
      <c r="F2323" t="n">
        <v>51790</v>
      </c>
      <c r="G2323">
        <f>IF(OR(E2323="",F2323=""),"",E2323*F2323)</f>
        <v/>
      </c>
      <c r="H2323" s="41">
        <f>IFERROR(XLOOKUP(C2323,'DATA Wharton'!$A$2:$A$785,'DATA Wharton'!$C$2:$C$785),"")</f>
        <v/>
      </c>
      <c r="I2323">
        <f>IF(OR(G2323="",H2323=""),"",G2323)</f>
        <v/>
      </c>
      <c r="J2323">
        <f>IF(OR(I2323="",H2323=""),"",I2323*H2323)</f>
        <v/>
      </c>
      <c r="K2323">
        <f>IF(G2323="","Missing OEWS wage",IF(H2323="","Missing Wharton SOC","Matched"))</f>
        <v/>
      </c>
    </row>
    <row r="2324">
      <c r="A2324" t="inlineStr">
        <is>
          <t>44-45</t>
        </is>
      </c>
      <c r="B2324" t="inlineStr">
        <is>
          <t>Retail Trade</t>
        </is>
      </c>
      <c r="C2324" t="inlineStr">
        <is>
          <t>43-5061</t>
        </is>
      </c>
      <c r="D2324" t="inlineStr">
        <is>
          <t>Production, Planning, and Expediting Clerks</t>
        </is>
      </c>
      <c r="E2324" t="n">
        <v>14350</v>
      </c>
      <c r="F2324" t="n">
        <v>47440</v>
      </c>
      <c r="G2324">
        <f>IF(OR(E2324="",F2324=""),"",E2324*F2324)</f>
        <v/>
      </c>
      <c r="H2324" s="41">
        <f>IFERROR(XLOOKUP(C2324,'DATA Wharton'!$A$2:$A$785,'DATA Wharton'!$C$2:$C$785),"")</f>
        <v/>
      </c>
      <c r="I2324">
        <f>IF(OR(G2324="",H2324=""),"",G2324)</f>
        <v/>
      </c>
      <c r="J2324">
        <f>IF(OR(I2324="",H2324=""),"",I2324*H2324)</f>
        <v/>
      </c>
      <c r="K2324">
        <f>IF(G2324="","Missing OEWS wage",IF(H2324="","Missing Wharton SOC","Matched"))</f>
        <v/>
      </c>
    </row>
    <row r="2325">
      <c r="A2325" t="inlineStr">
        <is>
          <t>44-45</t>
        </is>
      </c>
      <c r="B2325" t="inlineStr">
        <is>
          <t>Retail Trade</t>
        </is>
      </c>
      <c r="C2325" t="inlineStr">
        <is>
          <t>43-5071</t>
        </is>
      </c>
      <c r="D2325" t="inlineStr">
        <is>
          <t>Shipping, Receiving, and Inventory Clerks</t>
        </is>
      </c>
      <c r="E2325" t="n">
        <v>154730</v>
      </c>
      <c r="F2325" t="n">
        <v>41800</v>
      </c>
      <c r="G2325">
        <f>IF(OR(E2325="",F2325=""),"",E2325*F2325)</f>
        <v/>
      </c>
      <c r="H2325" s="41">
        <f>IFERROR(XLOOKUP(C2325,'DATA Wharton'!$A$2:$A$785,'DATA Wharton'!$C$2:$C$785),"")</f>
        <v/>
      </c>
      <c r="I2325">
        <f>IF(OR(G2325="",H2325=""),"",G2325)</f>
        <v/>
      </c>
      <c r="J2325">
        <f>IF(OR(I2325="",H2325=""),"",I2325*H2325)</f>
        <v/>
      </c>
      <c r="K2325">
        <f>IF(G2325="","Missing OEWS wage",IF(H2325="","Missing Wharton SOC","Matched"))</f>
        <v/>
      </c>
    </row>
    <row r="2326">
      <c r="A2326" t="inlineStr">
        <is>
          <t>44-45</t>
        </is>
      </c>
      <c r="B2326" t="inlineStr">
        <is>
          <t>Retail Trade</t>
        </is>
      </c>
      <c r="C2326" t="inlineStr">
        <is>
          <t>43-5111</t>
        </is>
      </c>
      <c r="D2326" t="inlineStr">
        <is>
          <t>Weighers, Measurers, Checkers, and Samplers, Recordkeeping</t>
        </is>
      </c>
      <c r="E2326" t="n">
        <v>4680</v>
      </c>
      <c r="F2326" t="n">
        <v>44280</v>
      </c>
      <c r="G2326">
        <f>IF(OR(E2326="",F2326=""),"",E2326*F2326)</f>
        <v/>
      </c>
      <c r="H2326" s="41">
        <f>IFERROR(XLOOKUP(C2326,'DATA Wharton'!$A$2:$A$785,'DATA Wharton'!$C$2:$C$785),"")</f>
        <v/>
      </c>
      <c r="I2326">
        <f>IF(OR(G2326="",H2326=""),"",G2326)</f>
        <v/>
      </c>
      <c r="J2326">
        <f>IF(OR(I2326="",H2326=""),"",I2326*H2326)</f>
        <v/>
      </c>
      <c r="K2326">
        <f>IF(G2326="","Missing OEWS wage",IF(H2326="","Missing Wharton SOC","Matched"))</f>
        <v/>
      </c>
    </row>
    <row r="2327">
      <c r="A2327" t="inlineStr">
        <is>
          <t>44-45</t>
        </is>
      </c>
      <c r="B2327" t="inlineStr">
        <is>
          <t>Retail Trade</t>
        </is>
      </c>
      <c r="C2327" t="inlineStr">
        <is>
          <t>43-6011</t>
        </is>
      </c>
      <c r="D2327" t="inlineStr">
        <is>
          <t>Executive Secretaries and Executive Administrative Assistants</t>
        </is>
      </c>
      <c r="E2327" t="n">
        <v>5540</v>
      </c>
      <c r="F2327" t="n">
        <v>71170</v>
      </c>
      <c r="G2327">
        <f>IF(OR(E2327="",F2327=""),"",E2327*F2327)</f>
        <v/>
      </c>
      <c r="H2327" s="41">
        <f>IFERROR(XLOOKUP(C2327,'DATA Wharton'!$A$2:$A$785,'DATA Wharton'!$C$2:$C$785),"")</f>
        <v/>
      </c>
      <c r="I2327">
        <f>IF(OR(G2327="",H2327=""),"",G2327)</f>
        <v/>
      </c>
      <c r="J2327">
        <f>IF(OR(I2327="",H2327=""),"",I2327*H2327)</f>
        <v/>
      </c>
      <c r="K2327">
        <f>IF(G2327="","Missing OEWS wage",IF(H2327="","Missing Wharton SOC","Matched"))</f>
        <v/>
      </c>
    </row>
    <row r="2328">
      <c r="A2328" t="inlineStr">
        <is>
          <t>44-45</t>
        </is>
      </c>
      <c r="B2328" t="inlineStr">
        <is>
          <t>Retail Trade</t>
        </is>
      </c>
      <c r="C2328" t="inlineStr">
        <is>
          <t>43-6013</t>
        </is>
      </c>
      <c r="D2328" t="inlineStr">
        <is>
          <t>Medical Secretaries and Administrative Assistants</t>
        </is>
      </c>
      <c r="E2328" t="n">
        <v>2020</v>
      </c>
      <c r="F2328" t="n">
        <v>43020</v>
      </c>
      <c r="G2328">
        <f>IF(OR(E2328="",F2328=""),"",E2328*F2328)</f>
        <v/>
      </c>
      <c r="H2328" s="41">
        <f>IFERROR(XLOOKUP(C2328,'DATA Wharton'!$A$2:$A$785,'DATA Wharton'!$C$2:$C$785),"")</f>
        <v/>
      </c>
      <c r="I2328">
        <f>IF(OR(G2328="",H2328=""),"",G2328)</f>
        <v/>
      </c>
      <c r="J2328">
        <f>IF(OR(I2328="",H2328=""),"",I2328*H2328)</f>
        <v/>
      </c>
      <c r="K2328">
        <f>IF(G2328="","Missing OEWS wage",IF(H2328="","Missing Wharton SOC","Matched"))</f>
        <v/>
      </c>
    </row>
    <row r="2329">
      <c r="A2329" t="inlineStr">
        <is>
          <t>44-45</t>
        </is>
      </c>
      <c r="B2329" t="inlineStr">
        <is>
          <t>Retail Trade</t>
        </is>
      </c>
      <c r="C2329" t="inlineStr">
        <is>
          <t>43-6014</t>
        </is>
      </c>
      <c r="D2329" t="inlineStr">
        <is>
          <t>Secretaries and Administrative Assistants, Except Legal, Medical, and Executive</t>
        </is>
      </c>
      <c r="E2329" t="n">
        <v>52550</v>
      </c>
      <c r="F2329" t="n">
        <v>44430</v>
      </c>
      <c r="G2329">
        <f>IF(OR(E2329="",F2329=""),"",E2329*F2329)</f>
        <v/>
      </c>
      <c r="H2329" s="41">
        <f>IFERROR(XLOOKUP(C2329,'DATA Wharton'!$A$2:$A$785,'DATA Wharton'!$C$2:$C$785),"")</f>
        <v/>
      </c>
      <c r="I2329">
        <f>IF(OR(G2329="",H2329=""),"",G2329)</f>
        <v/>
      </c>
      <c r="J2329">
        <f>IF(OR(I2329="",H2329=""),"",I2329*H2329)</f>
        <v/>
      </c>
      <c r="K2329">
        <f>IF(G2329="","Missing OEWS wage",IF(H2329="","Missing Wharton SOC","Matched"))</f>
        <v/>
      </c>
    </row>
    <row r="2330">
      <c r="A2330" t="inlineStr">
        <is>
          <t>44-45</t>
        </is>
      </c>
      <c r="B2330" t="inlineStr">
        <is>
          <t>Retail Trade</t>
        </is>
      </c>
      <c r="C2330" t="inlineStr">
        <is>
          <t>43-9021</t>
        </is>
      </c>
      <c r="D2330" t="inlineStr">
        <is>
          <t>Data Entry Keyers</t>
        </is>
      </c>
      <c r="E2330" t="n">
        <v>6550</v>
      </c>
      <c r="F2330" t="n">
        <v>41720</v>
      </c>
      <c r="G2330">
        <f>IF(OR(E2330="",F2330=""),"",E2330*F2330)</f>
        <v/>
      </c>
      <c r="H2330" s="41">
        <f>IFERROR(XLOOKUP(C2330,'DATA Wharton'!$A$2:$A$785,'DATA Wharton'!$C$2:$C$785),"")</f>
        <v/>
      </c>
      <c r="I2330">
        <f>IF(OR(G2330="",H2330=""),"",G2330)</f>
        <v/>
      </c>
      <c r="J2330">
        <f>IF(OR(I2330="",H2330=""),"",I2330*H2330)</f>
        <v/>
      </c>
      <c r="K2330">
        <f>IF(G2330="","Missing OEWS wage",IF(H2330="","Missing Wharton SOC","Matched"))</f>
        <v/>
      </c>
    </row>
    <row r="2331">
      <c r="A2331" t="inlineStr">
        <is>
          <t>44-45</t>
        </is>
      </c>
      <c r="B2331" t="inlineStr">
        <is>
          <t>Retail Trade</t>
        </is>
      </c>
      <c r="C2331" t="inlineStr">
        <is>
          <t>43-9022</t>
        </is>
      </c>
      <c r="D2331" t="inlineStr">
        <is>
          <t>Word Processors and Typists</t>
        </is>
      </c>
      <c r="E2331" t="n">
        <v>40</v>
      </c>
      <c r="F2331" t="n">
        <v>42920</v>
      </c>
      <c r="G2331">
        <f>IF(OR(E2331="",F2331=""),"",E2331*F2331)</f>
        <v/>
      </c>
      <c r="H2331" s="41">
        <f>IFERROR(XLOOKUP(C2331,'DATA Wharton'!$A$2:$A$785,'DATA Wharton'!$C$2:$C$785),"")</f>
        <v/>
      </c>
      <c r="I2331">
        <f>IF(OR(G2331="",H2331=""),"",G2331)</f>
        <v/>
      </c>
      <c r="J2331">
        <f>IF(OR(I2331="",H2331=""),"",I2331*H2331)</f>
        <v/>
      </c>
      <c r="K2331">
        <f>IF(G2331="","Missing OEWS wage",IF(H2331="","Missing Wharton SOC","Matched"))</f>
        <v/>
      </c>
    </row>
    <row r="2332">
      <c r="A2332" t="inlineStr">
        <is>
          <t>44-45</t>
        </is>
      </c>
      <c r="B2332" t="inlineStr">
        <is>
          <t>Retail Trade</t>
        </is>
      </c>
      <c r="C2332" t="inlineStr">
        <is>
          <t>43-9041</t>
        </is>
      </c>
      <c r="D2332" t="inlineStr">
        <is>
          <t>Insurance Claims and Policy Processing Clerks</t>
        </is>
      </c>
      <c r="E2332" t="n">
        <v>2130</v>
      </c>
      <c r="F2332" t="n">
        <v>48690</v>
      </c>
      <c r="G2332">
        <f>IF(OR(E2332="",F2332=""),"",E2332*F2332)</f>
        <v/>
      </c>
      <c r="H2332" s="41">
        <f>IFERROR(XLOOKUP(C2332,'DATA Wharton'!$A$2:$A$785,'DATA Wharton'!$C$2:$C$785),"")</f>
        <v/>
      </c>
      <c r="I2332">
        <f>IF(OR(G2332="",H2332=""),"",G2332)</f>
        <v/>
      </c>
      <c r="J2332">
        <f>IF(OR(I2332="",H2332=""),"",I2332*H2332)</f>
        <v/>
      </c>
      <c r="K2332">
        <f>IF(G2332="","Missing OEWS wage",IF(H2332="","Missing Wharton SOC","Matched"))</f>
        <v/>
      </c>
    </row>
    <row r="2333">
      <c r="A2333" t="inlineStr">
        <is>
          <t>44-45</t>
        </is>
      </c>
      <c r="B2333" t="inlineStr">
        <is>
          <t>Retail Trade</t>
        </is>
      </c>
      <c r="C2333" t="inlineStr">
        <is>
          <t>43-9051</t>
        </is>
      </c>
      <c r="D2333" t="inlineStr">
        <is>
          <t>Mail Clerks and Mail Machine Operators, Except Postal Service</t>
        </is>
      </c>
      <c r="E2333" t="n">
        <v>570</v>
      </c>
      <c r="F2333" t="n">
        <v>42390</v>
      </c>
      <c r="G2333">
        <f>IF(OR(E2333="",F2333=""),"",E2333*F2333)</f>
        <v/>
      </c>
      <c r="H2333" s="41">
        <f>IFERROR(XLOOKUP(C2333,'DATA Wharton'!$A$2:$A$785,'DATA Wharton'!$C$2:$C$785),"")</f>
        <v/>
      </c>
      <c r="I2333">
        <f>IF(OR(G2333="",H2333=""),"",G2333)</f>
        <v/>
      </c>
      <c r="J2333">
        <f>IF(OR(I2333="",H2333=""),"",I2333*H2333)</f>
        <v/>
      </c>
      <c r="K2333">
        <f>IF(G2333="","Missing OEWS wage",IF(H2333="","Missing Wharton SOC","Matched"))</f>
        <v/>
      </c>
    </row>
    <row r="2334">
      <c r="A2334" t="inlineStr">
        <is>
          <t>44-45</t>
        </is>
      </c>
      <c r="B2334" t="inlineStr">
        <is>
          <t>Retail Trade</t>
        </is>
      </c>
      <c r="C2334" t="inlineStr">
        <is>
          <t>43-9061</t>
        </is>
      </c>
      <c r="D2334" t="inlineStr">
        <is>
          <t>Office Clerks, General</t>
        </is>
      </c>
      <c r="E2334" t="n">
        <v>148590</v>
      </c>
      <c r="F2334" t="n">
        <v>42500</v>
      </c>
      <c r="G2334">
        <f>IF(OR(E2334="",F2334=""),"",E2334*F2334)</f>
        <v/>
      </c>
      <c r="H2334" s="41">
        <f>IFERROR(XLOOKUP(C2334,'DATA Wharton'!$A$2:$A$785,'DATA Wharton'!$C$2:$C$785),"")</f>
        <v/>
      </c>
      <c r="I2334">
        <f>IF(OR(G2334="",H2334=""),"",G2334)</f>
        <v/>
      </c>
      <c r="J2334">
        <f>IF(OR(I2334="",H2334=""),"",I2334*H2334)</f>
        <v/>
      </c>
      <c r="K2334">
        <f>IF(G2334="","Missing OEWS wage",IF(H2334="","Missing Wharton SOC","Matched"))</f>
        <v/>
      </c>
    </row>
    <row r="2335">
      <c r="A2335" t="inlineStr">
        <is>
          <t>44-45</t>
        </is>
      </c>
      <c r="B2335" t="inlineStr">
        <is>
          <t>Retail Trade</t>
        </is>
      </c>
      <c r="C2335" t="inlineStr">
        <is>
          <t>43-9071</t>
        </is>
      </c>
      <c r="D2335" t="inlineStr">
        <is>
          <t>Office Machine Operators, Except Computer</t>
        </is>
      </c>
      <c r="E2335" t="n">
        <v>1040</v>
      </c>
      <c r="F2335" t="n">
        <v>40570</v>
      </c>
      <c r="G2335">
        <f>IF(OR(E2335="",F2335=""),"",E2335*F2335)</f>
        <v/>
      </c>
      <c r="H2335" s="41">
        <f>IFERROR(XLOOKUP(C2335,'DATA Wharton'!$A$2:$A$785,'DATA Wharton'!$C$2:$C$785),"")</f>
        <v/>
      </c>
      <c r="I2335">
        <f>IF(OR(G2335="",H2335=""),"",G2335)</f>
        <v/>
      </c>
      <c r="J2335">
        <f>IF(OR(I2335="",H2335=""),"",I2335*H2335)</f>
        <v/>
      </c>
      <c r="K2335">
        <f>IF(G2335="","Missing OEWS wage",IF(H2335="","Missing Wharton SOC","Matched"))</f>
        <v/>
      </c>
    </row>
    <row r="2336">
      <c r="A2336" t="inlineStr">
        <is>
          <t>44-45</t>
        </is>
      </c>
      <c r="B2336" t="inlineStr">
        <is>
          <t>Retail Trade</t>
        </is>
      </c>
      <c r="C2336" t="inlineStr">
        <is>
          <t>43-9081</t>
        </is>
      </c>
      <c r="D2336" t="inlineStr">
        <is>
          <t>Proofreaders and Copy Markers</t>
        </is>
      </c>
      <c r="E2336" t="n">
        <v>90</v>
      </c>
      <c r="F2336" t="n">
        <v>51830</v>
      </c>
      <c r="G2336">
        <f>IF(OR(E2336="",F2336=""),"",E2336*F2336)</f>
        <v/>
      </c>
      <c r="H2336" s="41">
        <f>IFERROR(XLOOKUP(C2336,'DATA Wharton'!$A$2:$A$785,'DATA Wharton'!$C$2:$C$785),"")</f>
        <v/>
      </c>
      <c r="I2336">
        <f>IF(OR(G2336="",H2336=""),"",G2336)</f>
        <v/>
      </c>
      <c r="J2336">
        <f>IF(OR(I2336="",H2336=""),"",I2336*H2336)</f>
        <v/>
      </c>
      <c r="K2336">
        <f>IF(G2336="","Missing OEWS wage",IF(H2336="","Missing Wharton SOC","Matched"))</f>
        <v/>
      </c>
    </row>
    <row r="2337">
      <c r="A2337" t="inlineStr">
        <is>
          <t>44-45</t>
        </is>
      </c>
      <c r="B2337" t="inlineStr">
        <is>
          <t>Retail Trade</t>
        </is>
      </c>
      <c r="C2337" t="inlineStr">
        <is>
          <t>43-9199</t>
        </is>
      </c>
      <c r="D2337" t="inlineStr">
        <is>
          <t>Office and Administrative Support Workers, All Other</t>
        </is>
      </c>
      <c r="E2337" t="n">
        <v>6970</v>
      </c>
      <c r="F2337" t="n">
        <v>48450</v>
      </c>
      <c r="G2337">
        <f>IF(OR(E2337="",F2337=""),"",E2337*F2337)</f>
        <v/>
      </c>
      <c r="H2337" s="41">
        <f>IFERROR(XLOOKUP(C2337,'DATA Wharton'!$A$2:$A$785,'DATA Wharton'!$C$2:$C$785),"")</f>
        <v/>
      </c>
      <c r="I2337">
        <f>IF(OR(G2337="",H2337=""),"",G2337)</f>
        <v/>
      </c>
      <c r="J2337">
        <f>IF(OR(I2337="",H2337=""),"",I2337*H2337)</f>
        <v/>
      </c>
      <c r="K2337">
        <f>IF(G2337="","Missing OEWS wage",IF(H2337="","Missing Wharton SOC","Matched"))</f>
        <v/>
      </c>
    </row>
    <row r="2338">
      <c r="A2338" t="inlineStr">
        <is>
          <t>44-45</t>
        </is>
      </c>
      <c r="B2338" t="inlineStr">
        <is>
          <t>Retail Trade</t>
        </is>
      </c>
      <c r="C2338" t="inlineStr">
        <is>
          <t>45-1011</t>
        </is>
      </c>
      <c r="D2338" t="inlineStr">
        <is>
          <t>First-Line Supervisors of Farming, Fishing, and Forestry Workers</t>
        </is>
      </c>
      <c r="E2338" t="n">
        <v>1830</v>
      </c>
      <c r="F2338" t="n">
        <v>56260</v>
      </c>
      <c r="G2338">
        <f>IF(OR(E2338="",F2338=""),"",E2338*F2338)</f>
        <v/>
      </c>
      <c r="H2338" s="41">
        <f>IFERROR(XLOOKUP(C2338,'DATA Wharton'!$A$2:$A$785,'DATA Wharton'!$C$2:$C$785),"")</f>
        <v/>
      </c>
      <c r="I2338">
        <f>IF(OR(G2338="",H2338=""),"",G2338)</f>
        <v/>
      </c>
      <c r="J2338">
        <f>IF(OR(I2338="",H2338=""),"",I2338*H2338)</f>
        <v/>
      </c>
      <c r="K2338">
        <f>IF(G2338="","Missing OEWS wage",IF(H2338="","Missing Wharton SOC","Matched"))</f>
        <v/>
      </c>
    </row>
    <row r="2339">
      <c r="A2339" t="inlineStr">
        <is>
          <t>44-45</t>
        </is>
      </c>
      <c r="B2339" t="inlineStr">
        <is>
          <t>Retail Trade</t>
        </is>
      </c>
      <c r="C2339" t="inlineStr">
        <is>
          <t>45-2041</t>
        </is>
      </c>
      <c r="D2339" t="inlineStr">
        <is>
          <t>Graders and Sorters, Agricultural Products</t>
        </is>
      </c>
      <c r="E2339" t="n">
        <v>350</v>
      </c>
      <c r="F2339" t="n">
        <v>33740</v>
      </c>
      <c r="G2339">
        <f>IF(OR(E2339="",F2339=""),"",E2339*F2339)</f>
        <v/>
      </c>
      <c r="H2339" s="41">
        <f>IFERROR(XLOOKUP(C2339,'DATA Wharton'!$A$2:$A$785,'DATA Wharton'!$C$2:$C$785),"")</f>
        <v/>
      </c>
      <c r="I2339">
        <f>IF(OR(G2339="",H2339=""),"",G2339)</f>
        <v/>
      </c>
      <c r="J2339">
        <f>IF(OR(I2339="",H2339=""),"",I2339*H2339)</f>
        <v/>
      </c>
      <c r="K2339">
        <f>IF(G2339="","Missing OEWS wage",IF(H2339="","Missing Wharton SOC","Matched"))</f>
        <v/>
      </c>
    </row>
    <row r="2340">
      <c r="A2340" t="inlineStr">
        <is>
          <t>44-45</t>
        </is>
      </c>
      <c r="B2340" t="inlineStr">
        <is>
          <t>Retail Trade</t>
        </is>
      </c>
      <c r="C2340" t="inlineStr">
        <is>
          <t>45-2091</t>
        </is>
      </c>
      <c r="D2340" t="inlineStr">
        <is>
          <t>Agricultural Equipment Operators</t>
        </is>
      </c>
      <c r="E2340" t="n">
        <v>440</v>
      </c>
      <c r="F2340" t="n">
        <v>42820</v>
      </c>
      <c r="G2340">
        <f>IF(OR(E2340="",F2340=""),"",E2340*F2340)</f>
        <v/>
      </c>
      <c r="H2340" s="41">
        <f>IFERROR(XLOOKUP(C2340,'DATA Wharton'!$A$2:$A$785,'DATA Wharton'!$C$2:$C$785),"")</f>
        <v/>
      </c>
      <c r="I2340">
        <f>IF(OR(G2340="",H2340=""),"",G2340)</f>
        <v/>
      </c>
      <c r="J2340">
        <f>IF(OR(I2340="",H2340=""),"",I2340*H2340)</f>
        <v/>
      </c>
      <c r="K2340">
        <f>IF(G2340="","Missing OEWS wage",IF(H2340="","Missing Wharton SOC","Matched"))</f>
        <v/>
      </c>
    </row>
    <row r="2341">
      <c r="A2341" t="inlineStr">
        <is>
          <t>44-45</t>
        </is>
      </c>
      <c r="B2341" t="inlineStr">
        <is>
          <t>Retail Trade</t>
        </is>
      </c>
      <c r="C2341" t="inlineStr">
        <is>
          <t>45-2092</t>
        </is>
      </c>
      <c r="D2341" t="inlineStr">
        <is>
          <t>Farmworkers and Laborers, Crop, Nursery, and Greenhouse</t>
        </is>
      </c>
      <c r="E2341" t="n">
        <v>21950</v>
      </c>
      <c r="F2341" t="n">
        <v>36930</v>
      </c>
      <c r="G2341">
        <f>IF(OR(E2341="",F2341=""),"",E2341*F2341)</f>
        <v/>
      </c>
      <c r="H2341" s="41">
        <f>IFERROR(XLOOKUP(C2341,'DATA Wharton'!$A$2:$A$785,'DATA Wharton'!$C$2:$C$785),"")</f>
        <v/>
      </c>
      <c r="I2341">
        <f>IF(OR(G2341="",H2341=""),"",G2341)</f>
        <v/>
      </c>
      <c r="J2341">
        <f>IF(OR(I2341="",H2341=""),"",I2341*H2341)</f>
        <v/>
      </c>
      <c r="K2341">
        <f>IF(G2341="","Missing OEWS wage",IF(H2341="","Missing Wharton SOC","Matched"))</f>
        <v/>
      </c>
    </row>
    <row r="2342">
      <c r="A2342" t="inlineStr">
        <is>
          <t>44-45</t>
        </is>
      </c>
      <c r="B2342" t="inlineStr">
        <is>
          <t>Retail Trade</t>
        </is>
      </c>
      <c r="C2342" t="inlineStr">
        <is>
          <t>45-2093</t>
        </is>
      </c>
      <c r="D2342" t="inlineStr">
        <is>
          <t>Farmworkers, Farm, Ranch, and Aquacultural Animals</t>
        </is>
      </c>
      <c r="E2342" t="n">
        <v>130</v>
      </c>
      <c r="F2342" t="n">
        <v>40620</v>
      </c>
      <c r="G2342">
        <f>IF(OR(E2342="",F2342=""),"",E2342*F2342)</f>
        <v/>
      </c>
      <c r="H2342" s="41">
        <f>IFERROR(XLOOKUP(C2342,'DATA Wharton'!$A$2:$A$785,'DATA Wharton'!$C$2:$C$785),"")</f>
        <v/>
      </c>
      <c r="I2342">
        <f>IF(OR(G2342="",H2342=""),"",G2342)</f>
        <v/>
      </c>
      <c r="J2342">
        <f>IF(OR(I2342="",H2342=""),"",I2342*H2342)</f>
        <v/>
      </c>
      <c r="K2342">
        <f>IF(G2342="","Missing OEWS wage",IF(H2342="","Missing Wharton SOC","Matched"))</f>
        <v/>
      </c>
    </row>
    <row r="2343">
      <c r="A2343" t="inlineStr">
        <is>
          <t>44-45</t>
        </is>
      </c>
      <c r="B2343" t="inlineStr">
        <is>
          <t>Retail Trade</t>
        </is>
      </c>
      <c r="C2343" t="inlineStr">
        <is>
          <t>45-2099</t>
        </is>
      </c>
      <c r="D2343" t="inlineStr">
        <is>
          <t>Agricultural Workers, All Other</t>
        </is>
      </c>
      <c r="E2343" t="n">
        <v>320</v>
      </c>
      <c r="F2343" t="n">
        <v>34100</v>
      </c>
      <c r="G2343">
        <f>IF(OR(E2343="",F2343=""),"",E2343*F2343)</f>
        <v/>
      </c>
      <c r="H2343" s="41">
        <f>IFERROR(XLOOKUP(C2343,'DATA Wharton'!$A$2:$A$785,'DATA Wharton'!$C$2:$C$785),"")</f>
        <v/>
      </c>
      <c r="I2343">
        <f>IF(OR(G2343="",H2343=""),"",G2343)</f>
        <v/>
      </c>
      <c r="J2343">
        <f>IF(OR(I2343="",H2343=""),"",I2343*H2343)</f>
        <v/>
      </c>
      <c r="K2343">
        <f>IF(G2343="","Missing OEWS wage",IF(H2343="","Missing Wharton SOC","Matched"))</f>
        <v/>
      </c>
    </row>
    <row r="2344">
      <c r="A2344" t="inlineStr">
        <is>
          <t>44-45</t>
        </is>
      </c>
      <c r="B2344" t="inlineStr">
        <is>
          <t>Retail Trade</t>
        </is>
      </c>
      <c r="C2344" t="inlineStr">
        <is>
          <t>47-1011</t>
        </is>
      </c>
      <c r="D2344" t="inlineStr">
        <is>
          <t>First-Line Supervisors of Construction Trades and Extraction Workers</t>
        </is>
      </c>
      <c r="E2344" t="n">
        <v>2960</v>
      </c>
      <c r="F2344" t="n">
        <v>78170</v>
      </c>
      <c r="G2344">
        <f>IF(OR(E2344="",F2344=""),"",E2344*F2344)</f>
        <v/>
      </c>
      <c r="H2344" s="41">
        <f>IFERROR(XLOOKUP(C2344,'DATA Wharton'!$A$2:$A$785,'DATA Wharton'!$C$2:$C$785),"")</f>
        <v/>
      </c>
      <c r="I2344">
        <f>IF(OR(G2344="",H2344=""),"",G2344)</f>
        <v/>
      </c>
      <c r="J2344">
        <f>IF(OR(I2344="",H2344=""),"",I2344*H2344)</f>
        <v/>
      </c>
      <c r="K2344">
        <f>IF(G2344="","Missing OEWS wage",IF(H2344="","Missing Wharton SOC","Matched"))</f>
        <v/>
      </c>
    </row>
    <row r="2345">
      <c r="A2345" t="inlineStr">
        <is>
          <t>44-45</t>
        </is>
      </c>
      <c r="B2345" t="inlineStr">
        <is>
          <t>Retail Trade</t>
        </is>
      </c>
      <c r="C2345" t="inlineStr">
        <is>
          <t>47-2021</t>
        </is>
      </c>
      <c r="D2345" t="inlineStr">
        <is>
          <t>Brickmasons and Blockmasons</t>
        </is>
      </c>
      <c r="E2345" t="n">
        <v>170</v>
      </c>
      <c r="F2345" t="n">
        <v>60240</v>
      </c>
      <c r="G2345">
        <f>IF(OR(E2345="",F2345=""),"",E2345*F2345)</f>
        <v/>
      </c>
      <c r="H2345" s="41">
        <f>IFERROR(XLOOKUP(C2345,'DATA Wharton'!$A$2:$A$785,'DATA Wharton'!$C$2:$C$785),"")</f>
        <v/>
      </c>
      <c r="I2345">
        <f>IF(OR(G2345="",H2345=""),"",G2345)</f>
        <v/>
      </c>
      <c r="J2345">
        <f>IF(OR(I2345="",H2345=""),"",I2345*H2345)</f>
        <v/>
      </c>
      <c r="K2345">
        <f>IF(G2345="","Missing OEWS wage",IF(H2345="","Missing Wharton SOC","Matched"))</f>
        <v/>
      </c>
    </row>
    <row r="2346">
      <c r="A2346" t="inlineStr">
        <is>
          <t>44-45</t>
        </is>
      </c>
      <c r="B2346" t="inlineStr">
        <is>
          <t>Retail Trade</t>
        </is>
      </c>
      <c r="C2346" t="inlineStr">
        <is>
          <t>47-2022</t>
        </is>
      </c>
      <c r="D2346" t="inlineStr">
        <is>
          <t>Stonemasons</t>
        </is>
      </c>
      <c r="E2346" t="n">
        <v>230</v>
      </c>
      <c r="F2346" t="n">
        <v>45080</v>
      </c>
      <c r="G2346">
        <f>IF(OR(E2346="",F2346=""),"",E2346*F2346)</f>
        <v/>
      </c>
      <c r="H2346" s="41">
        <f>IFERROR(XLOOKUP(C2346,'DATA Wharton'!$A$2:$A$785,'DATA Wharton'!$C$2:$C$785),"")</f>
        <v/>
      </c>
      <c r="I2346">
        <f>IF(OR(G2346="",H2346=""),"",G2346)</f>
        <v/>
      </c>
      <c r="J2346">
        <f>IF(OR(I2346="",H2346=""),"",I2346*H2346)</f>
        <v/>
      </c>
      <c r="K2346">
        <f>IF(G2346="","Missing OEWS wage",IF(H2346="","Missing Wharton SOC","Matched"))</f>
        <v/>
      </c>
    </row>
    <row r="2347">
      <c r="A2347" t="inlineStr">
        <is>
          <t>44-45</t>
        </is>
      </c>
      <c r="B2347" t="inlineStr">
        <is>
          <t>Retail Trade</t>
        </is>
      </c>
      <c r="C2347" t="inlineStr">
        <is>
          <t>47-2031</t>
        </is>
      </c>
      <c r="D2347" t="inlineStr">
        <is>
          <t>Carpenters</t>
        </is>
      </c>
      <c r="E2347" t="n">
        <v>6850</v>
      </c>
      <c r="F2347" t="n">
        <v>56880</v>
      </c>
      <c r="G2347">
        <f>IF(OR(E2347="",F2347=""),"",E2347*F2347)</f>
        <v/>
      </c>
      <c r="H2347" s="41">
        <f>IFERROR(XLOOKUP(C2347,'DATA Wharton'!$A$2:$A$785,'DATA Wharton'!$C$2:$C$785),"")</f>
        <v/>
      </c>
      <c r="I2347">
        <f>IF(OR(G2347="",H2347=""),"",G2347)</f>
        <v/>
      </c>
      <c r="J2347">
        <f>IF(OR(I2347="",H2347=""),"",I2347*H2347)</f>
        <v/>
      </c>
      <c r="K2347">
        <f>IF(G2347="","Missing OEWS wage",IF(H2347="","Missing Wharton SOC","Matched"))</f>
        <v/>
      </c>
    </row>
    <row r="2348">
      <c r="A2348" t="inlineStr">
        <is>
          <t>44-45</t>
        </is>
      </c>
      <c r="B2348" t="inlineStr">
        <is>
          <t>Retail Trade</t>
        </is>
      </c>
      <c r="C2348" t="inlineStr">
        <is>
          <t>47-2041</t>
        </is>
      </c>
      <c r="D2348" t="inlineStr">
        <is>
          <t>Carpet Installers</t>
        </is>
      </c>
      <c r="E2348" t="n">
        <v>5410</v>
      </c>
      <c r="F2348" t="n">
        <v>55310</v>
      </c>
      <c r="G2348">
        <f>IF(OR(E2348="",F2348=""),"",E2348*F2348)</f>
        <v/>
      </c>
      <c r="H2348" s="41">
        <f>IFERROR(XLOOKUP(C2348,'DATA Wharton'!$A$2:$A$785,'DATA Wharton'!$C$2:$C$785),"")</f>
        <v/>
      </c>
      <c r="I2348">
        <f>IF(OR(G2348="",H2348=""),"",G2348)</f>
        <v/>
      </c>
      <c r="J2348">
        <f>IF(OR(I2348="",H2348=""),"",I2348*H2348)</f>
        <v/>
      </c>
      <c r="K2348">
        <f>IF(G2348="","Missing OEWS wage",IF(H2348="","Missing Wharton SOC","Matched"))</f>
        <v/>
      </c>
    </row>
    <row r="2349">
      <c r="A2349" t="inlineStr">
        <is>
          <t>44-45</t>
        </is>
      </c>
      <c r="B2349" t="inlineStr">
        <is>
          <t>Retail Trade</t>
        </is>
      </c>
      <c r="C2349" t="inlineStr">
        <is>
          <t>47-2042</t>
        </is>
      </c>
      <c r="D2349" t="inlineStr">
        <is>
          <t>Floor Layers, Except Carpet, Wood, and Hard Tiles</t>
        </is>
      </c>
      <c r="E2349" t="n">
        <v>2090</v>
      </c>
      <c r="F2349" t="n">
        <v>57080</v>
      </c>
      <c r="G2349">
        <f>IF(OR(E2349="",F2349=""),"",E2349*F2349)</f>
        <v/>
      </c>
      <c r="H2349" s="41">
        <f>IFERROR(XLOOKUP(C2349,'DATA Wharton'!$A$2:$A$785,'DATA Wharton'!$C$2:$C$785),"")</f>
        <v/>
      </c>
      <c r="I2349">
        <f>IF(OR(G2349="",H2349=""),"",G2349)</f>
        <v/>
      </c>
      <c r="J2349">
        <f>IF(OR(I2349="",H2349=""),"",I2349*H2349)</f>
        <v/>
      </c>
      <c r="K2349">
        <f>IF(G2349="","Missing OEWS wage",IF(H2349="","Missing Wharton SOC","Matched"))</f>
        <v/>
      </c>
    </row>
    <row r="2350">
      <c r="A2350" t="inlineStr">
        <is>
          <t>44-45</t>
        </is>
      </c>
      <c r="B2350" t="inlineStr">
        <is>
          <t>Retail Trade</t>
        </is>
      </c>
      <c r="C2350" t="inlineStr">
        <is>
          <t>47-2043</t>
        </is>
      </c>
      <c r="D2350" t="inlineStr">
        <is>
          <t>Floor Sanders and Finishers</t>
        </is>
      </c>
      <c r="E2350" t="n">
        <v>100</v>
      </c>
      <c r="F2350" t="n">
        <v>47210</v>
      </c>
      <c r="G2350">
        <f>IF(OR(E2350="",F2350=""),"",E2350*F2350)</f>
        <v/>
      </c>
      <c r="H2350" s="41">
        <f>IFERROR(XLOOKUP(C2350,'DATA Wharton'!$A$2:$A$785,'DATA Wharton'!$C$2:$C$785),"")</f>
        <v/>
      </c>
      <c r="I2350">
        <f>IF(OR(G2350="",H2350=""),"",G2350)</f>
        <v/>
      </c>
      <c r="J2350">
        <f>IF(OR(I2350="",H2350=""),"",I2350*H2350)</f>
        <v/>
      </c>
      <c r="K2350">
        <f>IF(G2350="","Missing OEWS wage",IF(H2350="","Missing Wharton SOC","Matched"))</f>
        <v/>
      </c>
    </row>
    <row r="2351">
      <c r="A2351" t="inlineStr">
        <is>
          <t>44-45</t>
        </is>
      </c>
      <c r="B2351" t="inlineStr">
        <is>
          <t>Retail Trade</t>
        </is>
      </c>
      <c r="C2351" t="inlineStr">
        <is>
          <t>47-2044</t>
        </is>
      </c>
      <c r="D2351" t="inlineStr">
        <is>
          <t>Tile and Stone Setters</t>
        </is>
      </c>
      <c r="E2351" t="n">
        <v>1380</v>
      </c>
      <c r="F2351" t="n">
        <v>57520</v>
      </c>
      <c r="G2351">
        <f>IF(OR(E2351="",F2351=""),"",E2351*F2351)</f>
        <v/>
      </c>
      <c r="H2351" s="41">
        <f>IFERROR(XLOOKUP(C2351,'DATA Wharton'!$A$2:$A$785,'DATA Wharton'!$C$2:$C$785),"")</f>
        <v/>
      </c>
      <c r="I2351">
        <f>IF(OR(G2351="",H2351=""),"",G2351)</f>
        <v/>
      </c>
      <c r="J2351">
        <f>IF(OR(I2351="",H2351=""),"",I2351*H2351)</f>
        <v/>
      </c>
      <c r="K2351">
        <f>IF(G2351="","Missing OEWS wage",IF(H2351="","Missing Wharton SOC","Matched"))</f>
        <v/>
      </c>
    </row>
    <row r="2352">
      <c r="A2352" t="inlineStr">
        <is>
          <t>44-45</t>
        </is>
      </c>
      <c r="B2352" t="inlineStr">
        <is>
          <t>Retail Trade</t>
        </is>
      </c>
      <c r="C2352" t="inlineStr">
        <is>
          <t>47-2051</t>
        </is>
      </c>
      <c r="D2352" t="inlineStr">
        <is>
          <t>Cement Masons and Concrete Finishers</t>
        </is>
      </c>
      <c r="E2352" t="n">
        <v>200</v>
      </c>
      <c r="F2352" t="n">
        <v>49650</v>
      </c>
      <c r="G2352">
        <f>IF(OR(E2352="",F2352=""),"",E2352*F2352)</f>
        <v/>
      </c>
      <c r="H2352" s="41">
        <f>IFERROR(XLOOKUP(C2352,'DATA Wharton'!$A$2:$A$785,'DATA Wharton'!$C$2:$C$785),"")</f>
        <v/>
      </c>
      <c r="I2352">
        <f>IF(OR(G2352="",H2352=""),"",G2352)</f>
        <v/>
      </c>
      <c r="J2352">
        <f>IF(OR(I2352="",H2352=""),"",I2352*H2352)</f>
        <v/>
      </c>
      <c r="K2352">
        <f>IF(G2352="","Missing OEWS wage",IF(H2352="","Missing Wharton SOC","Matched"))</f>
        <v/>
      </c>
    </row>
    <row r="2353">
      <c r="A2353" t="inlineStr">
        <is>
          <t>44-45</t>
        </is>
      </c>
      <c r="B2353" t="inlineStr">
        <is>
          <t>Retail Trade</t>
        </is>
      </c>
      <c r="C2353" t="inlineStr">
        <is>
          <t>47-2061</t>
        </is>
      </c>
      <c r="D2353" t="inlineStr">
        <is>
          <t>Construction Laborers</t>
        </is>
      </c>
      <c r="E2353" t="n">
        <v>2160</v>
      </c>
      <c r="F2353" t="n">
        <v>50130</v>
      </c>
      <c r="G2353">
        <f>IF(OR(E2353="",F2353=""),"",E2353*F2353)</f>
        <v/>
      </c>
      <c r="H2353" s="41">
        <f>IFERROR(XLOOKUP(C2353,'DATA Wharton'!$A$2:$A$785,'DATA Wharton'!$C$2:$C$785),"")</f>
        <v/>
      </c>
      <c r="I2353">
        <f>IF(OR(G2353="",H2353=""),"",G2353)</f>
        <v/>
      </c>
      <c r="J2353">
        <f>IF(OR(I2353="",H2353=""),"",I2353*H2353)</f>
        <v/>
      </c>
      <c r="K2353">
        <f>IF(G2353="","Missing OEWS wage",IF(H2353="","Missing Wharton SOC","Matched"))</f>
        <v/>
      </c>
    </row>
    <row r="2354">
      <c r="A2354" t="inlineStr">
        <is>
          <t>44-45</t>
        </is>
      </c>
      <c r="B2354" t="inlineStr">
        <is>
          <t>Retail Trade</t>
        </is>
      </c>
      <c r="C2354" t="inlineStr">
        <is>
          <t>47-2073</t>
        </is>
      </c>
      <c r="D2354" t="inlineStr">
        <is>
          <t>Operating Engineers and Other Construction Equipment Operators</t>
        </is>
      </c>
      <c r="E2354" t="n">
        <v>360</v>
      </c>
      <c r="F2354" t="n">
        <v>48250</v>
      </c>
      <c r="G2354">
        <f>IF(OR(E2354="",F2354=""),"",E2354*F2354)</f>
        <v/>
      </c>
      <c r="H2354" s="41">
        <f>IFERROR(XLOOKUP(C2354,'DATA Wharton'!$A$2:$A$785,'DATA Wharton'!$C$2:$C$785),"")</f>
        <v/>
      </c>
      <c r="I2354">
        <f>IF(OR(G2354="",H2354=""),"",G2354)</f>
        <v/>
      </c>
      <c r="J2354">
        <f>IF(OR(I2354="",H2354=""),"",I2354*H2354)</f>
        <v/>
      </c>
      <c r="K2354">
        <f>IF(G2354="","Missing OEWS wage",IF(H2354="","Missing Wharton SOC","Matched"))</f>
        <v/>
      </c>
    </row>
    <row r="2355">
      <c r="A2355" t="inlineStr">
        <is>
          <t>44-45</t>
        </is>
      </c>
      <c r="B2355" t="inlineStr">
        <is>
          <t>Retail Trade</t>
        </is>
      </c>
      <c r="C2355" t="inlineStr">
        <is>
          <t>47-2111</t>
        </is>
      </c>
      <c r="D2355" t="inlineStr">
        <is>
          <t>Electricians</t>
        </is>
      </c>
      <c r="E2355" t="n">
        <v>1010</v>
      </c>
      <c r="F2355" t="n">
        <v>79540</v>
      </c>
      <c r="G2355">
        <f>IF(OR(E2355="",F2355=""),"",E2355*F2355)</f>
        <v/>
      </c>
      <c r="H2355" s="41">
        <f>IFERROR(XLOOKUP(C2355,'DATA Wharton'!$A$2:$A$785,'DATA Wharton'!$C$2:$C$785),"")</f>
        <v/>
      </c>
      <c r="I2355">
        <f>IF(OR(G2355="",H2355=""),"",G2355)</f>
        <v/>
      </c>
      <c r="J2355">
        <f>IF(OR(I2355="",H2355=""),"",I2355*H2355)</f>
        <v/>
      </c>
      <c r="K2355">
        <f>IF(G2355="","Missing OEWS wage",IF(H2355="","Missing Wharton SOC","Matched"))</f>
        <v/>
      </c>
    </row>
    <row r="2356">
      <c r="A2356" t="inlineStr">
        <is>
          <t>44-45</t>
        </is>
      </c>
      <c r="B2356" t="inlineStr">
        <is>
          <t>Retail Trade</t>
        </is>
      </c>
      <c r="C2356" t="inlineStr">
        <is>
          <t>47-2121</t>
        </is>
      </c>
      <c r="D2356" t="inlineStr">
        <is>
          <t>Glaziers</t>
        </is>
      </c>
      <c r="E2356" t="n">
        <v>7050</v>
      </c>
      <c r="F2356" t="n">
        <v>56350</v>
      </c>
      <c r="G2356">
        <f>IF(OR(E2356="",F2356=""),"",E2356*F2356)</f>
        <v/>
      </c>
      <c r="H2356" s="41">
        <f>IFERROR(XLOOKUP(C2356,'DATA Wharton'!$A$2:$A$785,'DATA Wharton'!$C$2:$C$785),"")</f>
        <v/>
      </c>
      <c r="I2356">
        <f>IF(OR(G2356="",H2356=""),"",G2356)</f>
        <v/>
      </c>
      <c r="J2356">
        <f>IF(OR(I2356="",H2356=""),"",I2356*H2356)</f>
        <v/>
      </c>
      <c r="K2356">
        <f>IF(G2356="","Missing OEWS wage",IF(H2356="","Missing Wharton SOC","Matched"))</f>
        <v/>
      </c>
    </row>
    <row r="2357">
      <c r="A2357" t="inlineStr">
        <is>
          <t>44-45</t>
        </is>
      </c>
      <c r="B2357" t="inlineStr">
        <is>
          <t>Retail Trade</t>
        </is>
      </c>
      <c r="C2357" t="inlineStr">
        <is>
          <t>47-2131</t>
        </is>
      </c>
      <c r="D2357" t="inlineStr">
        <is>
          <t>Insulation Workers, Floor, Ceiling, and Wall</t>
        </is>
      </c>
      <c r="E2357" t="n">
        <v>300</v>
      </c>
      <c r="F2357" t="n">
        <v>38830</v>
      </c>
      <c r="G2357">
        <f>IF(OR(E2357="",F2357=""),"",E2357*F2357)</f>
        <v/>
      </c>
      <c r="H2357" s="41">
        <f>IFERROR(XLOOKUP(C2357,'DATA Wharton'!$A$2:$A$785,'DATA Wharton'!$C$2:$C$785),"")</f>
        <v/>
      </c>
      <c r="I2357">
        <f>IF(OR(G2357="",H2357=""),"",G2357)</f>
        <v/>
      </c>
      <c r="J2357">
        <f>IF(OR(I2357="",H2357=""),"",I2357*H2357)</f>
        <v/>
      </c>
      <c r="K2357">
        <f>IF(G2357="","Missing OEWS wage",IF(H2357="","Missing Wharton SOC","Matched"))</f>
        <v/>
      </c>
    </row>
    <row r="2358">
      <c r="A2358" t="inlineStr">
        <is>
          <t>44-45</t>
        </is>
      </c>
      <c r="B2358" t="inlineStr">
        <is>
          <t>Retail Trade</t>
        </is>
      </c>
      <c r="C2358" t="inlineStr">
        <is>
          <t>47-2141</t>
        </is>
      </c>
      <c r="D2358" t="inlineStr">
        <is>
          <t>Painters, Construction and Maintenance</t>
        </is>
      </c>
      <c r="E2358" t="n">
        <v>370</v>
      </c>
      <c r="F2358" t="n">
        <v>53670</v>
      </c>
      <c r="G2358">
        <f>IF(OR(E2358="",F2358=""),"",E2358*F2358)</f>
        <v/>
      </c>
      <c r="H2358" s="41">
        <f>IFERROR(XLOOKUP(C2358,'DATA Wharton'!$A$2:$A$785,'DATA Wharton'!$C$2:$C$785),"")</f>
        <v/>
      </c>
      <c r="I2358">
        <f>IF(OR(G2358="",H2358=""),"",G2358)</f>
        <v/>
      </c>
      <c r="J2358">
        <f>IF(OR(I2358="",H2358=""),"",I2358*H2358)</f>
        <v/>
      </c>
      <c r="K2358">
        <f>IF(G2358="","Missing OEWS wage",IF(H2358="","Missing Wharton SOC","Matched"))</f>
        <v/>
      </c>
    </row>
    <row r="2359">
      <c r="A2359" t="inlineStr">
        <is>
          <t>44-45</t>
        </is>
      </c>
      <c r="B2359" t="inlineStr">
        <is>
          <t>Retail Trade</t>
        </is>
      </c>
      <c r="C2359" t="inlineStr">
        <is>
          <t>47-2142</t>
        </is>
      </c>
      <c r="D2359" t="inlineStr">
        <is>
          <t>Paperhangers</t>
        </is>
      </c>
      <c r="E2359" t="n">
        <v>60</v>
      </c>
      <c r="F2359" t="n">
        <v>50170</v>
      </c>
      <c r="G2359">
        <f>IF(OR(E2359="",F2359=""),"",E2359*F2359)</f>
        <v/>
      </c>
      <c r="H2359" s="41">
        <f>IFERROR(XLOOKUP(C2359,'DATA Wharton'!$A$2:$A$785,'DATA Wharton'!$C$2:$C$785),"")</f>
        <v/>
      </c>
      <c r="I2359">
        <f>IF(OR(G2359="",H2359=""),"",G2359)</f>
        <v/>
      </c>
      <c r="J2359">
        <f>IF(OR(I2359="",H2359=""),"",I2359*H2359)</f>
        <v/>
      </c>
      <c r="K2359">
        <f>IF(G2359="","Missing OEWS wage",IF(H2359="","Missing Wharton SOC","Matched"))</f>
        <v/>
      </c>
    </row>
    <row r="2360">
      <c r="A2360" t="inlineStr">
        <is>
          <t>44-45</t>
        </is>
      </c>
      <c r="B2360" t="inlineStr">
        <is>
          <t>Retail Trade</t>
        </is>
      </c>
      <c r="C2360" t="inlineStr">
        <is>
          <t>47-2152</t>
        </is>
      </c>
      <c r="D2360" t="inlineStr">
        <is>
          <t>Plumbers, Pipefitters, and Steamfitters</t>
        </is>
      </c>
      <c r="E2360" t="n">
        <v>1270</v>
      </c>
      <c r="F2360" t="n">
        <v>68150</v>
      </c>
      <c r="G2360">
        <f>IF(OR(E2360="",F2360=""),"",E2360*F2360)</f>
        <v/>
      </c>
      <c r="H2360" s="41">
        <f>IFERROR(XLOOKUP(C2360,'DATA Wharton'!$A$2:$A$785,'DATA Wharton'!$C$2:$C$785),"")</f>
        <v/>
      </c>
      <c r="I2360">
        <f>IF(OR(G2360="",H2360=""),"",G2360)</f>
        <v/>
      </c>
      <c r="J2360">
        <f>IF(OR(I2360="",H2360=""),"",I2360*H2360)</f>
        <v/>
      </c>
      <c r="K2360">
        <f>IF(G2360="","Missing OEWS wage",IF(H2360="","Missing Wharton SOC","Matched"))</f>
        <v/>
      </c>
    </row>
    <row r="2361">
      <c r="A2361" t="inlineStr">
        <is>
          <t>44-45</t>
        </is>
      </c>
      <c r="B2361" t="inlineStr">
        <is>
          <t>Retail Trade</t>
        </is>
      </c>
      <c r="C2361" t="inlineStr">
        <is>
          <t>47-2181</t>
        </is>
      </c>
      <c r="D2361" t="inlineStr">
        <is>
          <t>Roofers</t>
        </is>
      </c>
      <c r="E2361" t="n">
        <v>70</v>
      </c>
      <c r="F2361" t="n">
        <v>58110</v>
      </c>
      <c r="G2361">
        <f>IF(OR(E2361="",F2361=""),"",E2361*F2361)</f>
        <v/>
      </c>
      <c r="H2361" s="41">
        <f>IFERROR(XLOOKUP(C2361,'DATA Wharton'!$A$2:$A$785,'DATA Wharton'!$C$2:$C$785),"")</f>
        <v/>
      </c>
      <c r="I2361">
        <f>IF(OR(G2361="",H2361=""),"",G2361)</f>
        <v/>
      </c>
      <c r="J2361">
        <f>IF(OR(I2361="",H2361=""),"",I2361*H2361)</f>
        <v/>
      </c>
      <c r="K2361">
        <f>IF(G2361="","Missing OEWS wage",IF(H2361="","Missing Wharton SOC","Matched"))</f>
        <v/>
      </c>
    </row>
    <row r="2362">
      <c r="A2362" t="inlineStr">
        <is>
          <t>44-45</t>
        </is>
      </c>
      <c r="B2362" t="inlineStr">
        <is>
          <t>Retail Trade</t>
        </is>
      </c>
      <c r="C2362" t="inlineStr">
        <is>
          <t>47-2211</t>
        </is>
      </c>
      <c r="D2362" t="inlineStr">
        <is>
          <t>Sheet Metal Workers</t>
        </is>
      </c>
      <c r="E2362" t="n">
        <v>50</v>
      </c>
      <c r="F2362" t="n">
        <v>63360</v>
      </c>
      <c r="G2362">
        <f>IF(OR(E2362="",F2362=""),"",E2362*F2362)</f>
        <v/>
      </c>
      <c r="H2362" s="41">
        <f>IFERROR(XLOOKUP(C2362,'DATA Wharton'!$A$2:$A$785,'DATA Wharton'!$C$2:$C$785),"")</f>
        <v/>
      </c>
      <c r="I2362">
        <f>IF(OR(G2362="",H2362=""),"",G2362)</f>
        <v/>
      </c>
      <c r="J2362">
        <f>IF(OR(I2362="",H2362=""),"",I2362*H2362)</f>
        <v/>
      </c>
      <c r="K2362">
        <f>IF(G2362="","Missing OEWS wage",IF(H2362="","Missing Wharton SOC","Matched"))</f>
        <v/>
      </c>
    </row>
    <row r="2363">
      <c r="A2363" t="inlineStr">
        <is>
          <t>44-45</t>
        </is>
      </c>
      <c r="B2363" t="inlineStr">
        <is>
          <t>Retail Trade</t>
        </is>
      </c>
      <c r="C2363" t="inlineStr">
        <is>
          <t>47-3011</t>
        </is>
      </c>
      <c r="D2363" t="inlineStr">
        <is>
          <t>Helpers--Brickmasons, Blockmasons, Stonemasons, and Tile and Marble Setters</t>
        </is>
      </c>
      <c r="F2363" t="n">
        <v>48280</v>
      </c>
      <c r="G2363">
        <f>IF(OR(E2363="",F2363=""),"",E2363*F2363)</f>
        <v/>
      </c>
      <c r="H2363" s="41">
        <f>IFERROR(XLOOKUP(C2363,'DATA Wharton'!$A$2:$A$785,'DATA Wharton'!$C$2:$C$785),"")</f>
        <v/>
      </c>
      <c r="I2363">
        <f>IF(OR(G2363="",H2363=""),"",G2363)</f>
        <v/>
      </c>
      <c r="J2363">
        <f>IF(OR(I2363="",H2363=""),"",I2363*H2363)</f>
        <v/>
      </c>
      <c r="K2363">
        <f>IF(G2363="","Missing OEWS wage",IF(H2363="","Missing Wharton SOC","Matched"))</f>
        <v/>
      </c>
    </row>
    <row r="2364">
      <c r="A2364" t="inlineStr">
        <is>
          <t>44-45</t>
        </is>
      </c>
      <c r="B2364" t="inlineStr">
        <is>
          <t>Retail Trade</t>
        </is>
      </c>
      <c r="C2364" t="inlineStr">
        <is>
          <t>47-3012</t>
        </is>
      </c>
      <c r="D2364" t="inlineStr">
        <is>
          <t>Helpers--Carpenters</t>
        </is>
      </c>
      <c r="E2364" t="n">
        <v>150</v>
      </c>
      <c r="F2364" t="n">
        <v>46840</v>
      </c>
      <c r="G2364">
        <f>IF(OR(E2364="",F2364=""),"",E2364*F2364)</f>
        <v/>
      </c>
      <c r="H2364" s="41">
        <f>IFERROR(XLOOKUP(C2364,'DATA Wharton'!$A$2:$A$785,'DATA Wharton'!$C$2:$C$785),"")</f>
        <v/>
      </c>
      <c r="I2364">
        <f>IF(OR(G2364="",H2364=""),"",G2364)</f>
        <v/>
      </c>
      <c r="J2364">
        <f>IF(OR(I2364="",H2364=""),"",I2364*H2364)</f>
        <v/>
      </c>
      <c r="K2364">
        <f>IF(G2364="","Missing OEWS wage",IF(H2364="","Missing Wharton SOC","Matched"))</f>
        <v/>
      </c>
    </row>
    <row r="2365">
      <c r="A2365" t="inlineStr">
        <is>
          <t>44-45</t>
        </is>
      </c>
      <c r="B2365" t="inlineStr">
        <is>
          <t>Retail Trade</t>
        </is>
      </c>
      <c r="C2365" t="inlineStr">
        <is>
          <t>47-3019</t>
        </is>
      </c>
      <c r="D2365" t="inlineStr">
        <is>
          <t>Helpers, Construction Trades, All Other</t>
        </is>
      </c>
      <c r="E2365" t="n">
        <v>480</v>
      </c>
      <c r="F2365" t="n">
        <v>41020</v>
      </c>
      <c r="G2365">
        <f>IF(OR(E2365="",F2365=""),"",E2365*F2365)</f>
        <v/>
      </c>
      <c r="H2365" s="41">
        <f>IFERROR(XLOOKUP(C2365,'DATA Wharton'!$A$2:$A$785,'DATA Wharton'!$C$2:$C$785),"")</f>
        <v/>
      </c>
      <c r="I2365">
        <f>IF(OR(G2365="",H2365=""),"",G2365)</f>
        <v/>
      </c>
      <c r="J2365">
        <f>IF(OR(I2365="",H2365=""),"",I2365*H2365)</f>
        <v/>
      </c>
      <c r="K2365">
        <f>IF(G2365="","Missing OEWS wage",IF(H2365="","Missing Wharton SOC","Matched"))</f>
        <v/>
      </c>
    </row>
    <row r="2366">
      <c r="A2366" t="inlineStr">
        <is>
          <t>44-45</t>
        </is>
      </c>
      <c r="B2366" t="inlineStr">
        <is>
          <t>Retail Trade</t>
        </is>
      </c>
      <c r="C2366" t="inlineStr">
        <is>
          <t>47-4031</t>
        </is>
      </c>
      <c r="D2366" t="inlineStr">
        <is>
          <t>Fence Erectors</t>
        </is>
      </c>
      <c r="E2366" t="n">
        <v>1020</v>
      </c>
      <c r="F2366" t="n">
        <v>48090</v>
      </c>
      <c r="G2366">
        <f>IF(OR(E2366="",F2366=""),"",E2366*F2366)</f>
        <v/>
      </c>
      <c r="H2366" s="41">
        <f>IFERROR(XLOOKUP(C2366,'DATA Wharton'!$A$2:$A$785,'DATA Wharton'!$C$2:$C$785),"")</f>
        <v/>
      </c>
      <c r="I2366">
        <f>IF(OR(G2366="",H2366=""),"",G2366)</f>
        <v/>
      </c>
      <c r="J2366">
        <f>IF(OR(I2366="",H2366=""),"",I2366*H2366)</f>
        <v/>
      </c>
      <c r="K2366">
        <f>IF(G2366="","Missing OEWS wage",IF(H2366="","Missing Wharton SOC","Matched"))</f>
        <v/>
      </c>
    </row>
    <row r="2367">
      <c r="A2367" t="inlineStr">
        <is>
          <t>44-45</t>
        </is>
      </c>
      <c r="B2367" t="inlineStr">
        <is>
          <t>Retail Trade</t>
        </is>
      </c>
      <c r="C2367" t="inlineStr">
        <is>
          <t>47-4041</t>
        </is>
      </c>
      <c r="D2367" t="inlineStr">
        <is>
          <t>Hazardous Materials Removal Workers</t>
        </is>
      </c>
      <c r="E2367" t="n">
        <v>70</v>
      </c>
      <c r="F2367" t="n">
        <v>50740</v>
      </c>
      <c r="G2367">
        <f>IF(OR(E2367="",F2367=""),"",E2367*F2367)</f>
        <v/>
      </c>
      <c r="H2367" s="41">
        <f>IFERROR(XLOOKUP(C2367,'DATA Wharton'!$A$2:$A$785,'DATA Wharton'!$C$2:$C$785),"")</f>
        <v/>
      </c>
      <c r="I2367">
        <f>IF(OR(G2367="",H2367=""),"",G2367)</f>
        <v/>
      </c>
      <c r="J2367">
        <f>IF(OR(I2367="",H2367=""),"",I2367*H2367)</f>
        <v/>
      </c>
      <c r="K2367">
        <f>IF(G2367="","Missing OEWS wage",IF(H2367="","Missing Wharton SOC","Matched"))</f>
        <v/>
      </c>
    </row>
    <row r="2368">
      <c r="A2368" t="inlineStr">
        <is>
          <t>44-45</t>
        </is>
      </c>
      <c r="B2368" t="inlineStr">
        <is>
          <t>Retail Trade</t>
        </is>
      </c>
      <c r="C2368" t="inlineStr">
        <is>
          <t>47-4090</t>
        </is>
      </c>
      <c r="D2368" t="inlineStr">
        <is>
          <t>Miscellaneous Construction and Related Workers</t>
        </is>
      </c>
      <c r="E2368" t="n">
        <v>220</v>
      </c>
      <c r="F2368" t="n">
        <v>56600</v>
      </c>
      <c r="G2368">
        <f>IF(OR(E2368="",F2368=""),"",E2368*F2368)</f>
        <v/>
      </c>
      <c r="H2368" s="41">
        <f>IFERROR(XLOOKUP(C2368,'DATA Wharton'!$A$2:$A$785,'DATA Wharton'!$C$2:$C$785),"")</f>
        <v/>
      </c>
      <c r="I2368">
        <f>IF(OR(G2368="",H2368=""),"",G2368)</f>
        <v/>
      </c>
      <c r="J2368">
        <f>IF(OR(I2368="",H2368=""),"",I2368*H2368)</f>
        <v/>
      </c>
      <c r="K2368">
        <f>IF(G2368="","Missing OEWS wage",IF(H2368="","Missing Wharton SOC","Matched"))</f>
        <v/>
      </c>
    </row>
    <row r="2369">
      <c r="A2369" t="inlineStr">
        <is>
          <t>44-45</t>
        </is>
      </c>
      <c r="B2369" t="inlineStr">
        <is>
          <t>Retail Trade</t>
        </is>
      </c>
      <c r="C2369" t="inlineStr">
        <is>
          <t>47-5022</t>
        </is>
      </c>
      <c r="D2369" t="inlineStr">
        <is>
          <t>Excavating and Loading Machine and Dragline Operators, Surface Mining</t>
        </is>
      </c>
      <c r="F2369" t="n">
        <v>59790</v>
      </c>
      <c r="G2369">
        <f>IF(OR(E2369="",F2369=""),"",E2369*F2369)</f>
        <v/>
      </c>
      <c r="H2369" s="41">
        <f>IFERROR(XLOOKUP(C2369,'DATA Wharton'!$A$2:$A$785,'DATA Wharton'!$C$2:$C$785),"")</f>
        <v/>
      </c>
      <c r="I2369">
        <f>IF(OR(G2369="",H2369=""),"",G2369)</f>
        <v/>
      </c>
      <c r="J2369">
        <f>IF(OR(I2369="",H2369=""),"",I2369*H2369)</f>
        <v/>
      </c>
      <c r="K2369">
        <f>IF(G2369="","Missing OEWS wage",IF(H2369="","Missing Wharton SOC","Matched"))</f>
        <v/>
      </c>
    </row>
    <row r="2370">
      <c r="A2370" t="inlineStr">
        <is>
          <t>44-45</t>
        </is>
      </c>
      <c r="B2370" t="inlineStr">
        <is>
          <t>Retail Trade</t>
        </is>
      </c>
      <c r="C2370" t="inlineStr">
        <is>
          <t>49-1011</t>
        </is>
      </c>
      <c r="D2370" t="inlineStr">
        <is>
          <t>First-Line Supervisors of Mechanics, Installers, and Repairers</t>
        </is>
      </c>
      <c r="E2370" t="n">
        <v>76310</v>
      </c>
      <c r="F2370" t="n">
        <v>76150</v>
      </c>
      <c r="G2370">
        <f>IF(OR(E2370="",F2370=""),"",E2370*F2370)</f>
        <v/>
      </c>
      <c r="H2370" s="41">
        <f>IFERROR(XLOOKUP(C2370,'DATA Wharton'!$A$2:$A$785,'DATA Wharton'!$C$2:$C$785),"")</f>
        <v/>
      </c>
      <c r="I2370">
        <f>IF(OR(G2370="",H2370=""),"",G2370)</f>
        <v/>
      </c>
      <c r="J2370">
        <f>IF(OR(I2370="",H2370=""),"",I2370*H2370)</f>
        <v/>
      </c>
      <c r="K2370">
        <f>IF(G2370="","Missing OEWS wage",IF(H2370="","Missing Wharton SOC","Matched"))</f>
        <v/>
      </c>
    </row>
    <row r="2371">
      <c r="A2371" t="inlineStr">
        <is>
          <t>44-45</t>
        </is>
      </c>
      <c r="B2371" t="inlineStr">
        <is>
          <t>Retail Trade</t>
        </is>
      </c>
      <c r="C2371" t="inlineStr">
        <is>
          <t>49-2011</t>
        </is>
      </c>
      <c r="D2371" t="inlineStr">
        <is>
          <t>Computer, Automated Teller, and Office Machine Repairers</t>
        </is>
      </c>
      <c r="E2371" t="n">
        <v>20010</v>
      </c>
      <c r="F2371" t="n">
        <v>45310</v>
      </c>
      <c r="G2371">
        <f>IF(OR(E2371="",F2371=""),"",E2371*F2371)</f>
        <v/>
      </c>
      <c r="H2371" s="41">
        <f>IFERROR(XLOOKUP(C2371,'DATA Wharton'!$A$2:$A$785,'DATA Wharton'!$C$2:$C$785),"")</f>
        <v/>
      </c>
      <c r="I2371">
        <f>IF(OR(G2371="",H2371=""),"",G2371)</f>
        <v/>
      </c>
      <c r="J2371">
        <f>IF(OR(I2371="",H2371=""),"",I2371*H2371)</f>
        <v/>
      </c>
      <c r="K2371">
        <f>IF(G2371="","Missing OEWS wage",IF(H2371="","Missing Wharton SOC","Matched"))</f>
        <v/>
      </c>
    </row>
    <row r="2372">
      <c r="A2372" t="inlineStr">
        <is>
          <t>44-45</t>
        </is>
      </c>
      <c r="B2372" t="inlineStr">
        <is>
          <t>Retail Trade</t>
        </is>
      </c>
      <c r="C2372" t="inlineStr">
        <is>
          <t>49-2021</t>
        </is>
      </c>
      <c r="D2372" t="inlineStr">
        <is>
          <t>Radio, Cellular, and Tower Equipment Installers and Repairers</t>
        </is>
      </c>
      <c r="E2372" t="n">
        <v>450</v>
      </c>
      <c r="F2372" t="n">
        <v>76420</v>
      </c>
      <c r="G2372">
        <f>IF(OR(E2372="",F2372=""),"",E2372*F2372)</f>
        <v/>
      </c>
      <c r="H2372" s="41">
        <f>IFERROR(XLOOKUP(C2372,'DATA Wharton'!$A$2:$A$785,'DATA Wharton'!$C$2:$C$785),"")</f>
        <v/>
      </c>
      <c r="I2372">
        <f>IF(OR(G2372="",H2372=""),"",G2372)</f>
        <v/>
      </c>
      <c r="J2372">
        <f>IF(OR(I2372="",H2372=""),"",I2372*H2372)</f>
        <v/>
      </c>
      <c r="K2372">
        <f>IF(G2372="","Missing OEWS wage",IF(H2372="","Missing Wharton SOC","Matched"))</f>
        <v/>
      </c>
    </row>
    <row r="2373">
      <c r="A2373" t="inlineStr">
        <is>
          <t>44-45</t>
        </is>
      </c>
      <c r="B2373" t="inlineStr">
        <is>
          <t>Retail Trade</t>
        </is>
      </c>
      <c r="C2373" t="inlineStr">
        <is>
          <t>49-2022</t>
        </is>
      </c>
      <c r="D2373" t="inlineStr">
        <is>
          <t>Telecommunications Equipment Installers and Repairers, Except Line Installers</t>
        </is>
      </c>
      <c r="F2373" t="n">
        <v>46280</v>
      </c>
      <c r="G2373">
        <f>IF(OR(E2373="",F2373=""),"",E2373*F2373)</f>
        <v/>
      </c>
      <c r="H2373" s="41">
        <f>IFERROR(XLOOKUP(C2373,'DATA Wharton'!$A$2:$A$785,'DATA Wharton'!$C$2:$C$785),"")</f>
        <v/>
      </c>
      <c r="I2373">
        <f>IF(OR(G2373="",H2373=""),"",G2373)</f>
        <v/>
      </c>
      <c r="J2373">
        <f>IF(OR(I2373="",H2373=""),"",I2373*H2373)</f>
        <v/>
      </c>
      <c r="K2373">
        <f>IF(G2373="","Missing OEWS wage",IF(H2373="","Missing Wharton SOC","Matched"))</f>
        <v/>
      </c>
    </row>
    <row r="2374">
      <c r="A2374" t="inlineStr">
        <is>
          <t>44-45</t>
        </is>
      </c>
      <c r="B2374" t="inlineStr">
        <is>
          <t>Retail Trade</t>
        </is>
      </c>
      <c r="C2374" t="inlineStr">
        <is>
          <t>49-2092</t>
        </is>
      </c>
      <c r="D2374" t="inlineStr">
        <is>
          <t>Electric Motor, Power Tool, and Related Repairers</t>
        </is>
      </c>
      <c r="E2374" t="n">
        <v>860</v>
      </c>
      <c r="F2374" t="n">
        <v>53200</v>
      </c>
      <c r="G2374">
        <f>IF(OR(E2374="",F2374=""),"",E2374*F2374)</f>
        <v/>
      </c>
      <c r="H2374" s="41">
        <f>IFERROR(XLOOKUP(C2374,'DATA Wharton'!$A$2:$A$785,'DATA Wharton'!$C$2:$C$785),"")</f>
        <v/>
      </c>
      <c r="I2374">
        <f>IF(OR(G2374="",H2374=""),"",G2374)</f>
        <v/>
      </c>
      <c r="J2374">
        <f>IF(OR(I2374="",H2374=""),"",I2374*H2374)</f>
        <v/>
      </c>
      <c r="K2374">
        <f>IF(G2374="","Missing OEWS wage",IF(H2374="","Missing Wharton SOC","Matched"))</f>
        <v/>
      </c>
    </row>
    <row r="2375">
      <c r="A2375" t="inlineStr">
        <is>
          <t>44-45</t>
        </is>
      </c>
      <c r="B2375" t="inlineStr">
        <is>
          <t>Retail Trade</t>
        </is>
      </c>
      <c r="C2375" t="inlineStr">
        <is>
          <t>49-2093</t>
        </is>
      </c>
      <c r="D2375" t="inlineStr">
        <is>
          <t>Electrical and Electronics Installers and Repairers, Transportation Equipment</t>
        </is>
      </c>
      <c r="E2375" t="n">
        <v>240</v>
      </c>
      <c r="F2375" t="n">
        <v>69320</v>
      </c>
      <c r="G2375">
        <f>IF(OR(E2375="",F2375=""),"",E2375*F2375)</f>
        <v/>
      </c>
      <c r="H2375" s="41">
        <f>IFERROR(XLOOKUP(C2375,'DATA Wharton'!$A$2:$A$785,'DATA Wharton'!$C$2:$C$785),"")</f>
        <v/>
      </c>
      <c r="I2375">
        <f>IF(OR(G2375="",H2375=""),"",G2375)</f>
        <v/>
      </c>
      <c r="J2375">
        <f>IF(OR(I2375="",H2375=""),"",I2375*H2375)</f>
        <v/>
      </c>
      <c r="K2375">
        <f>IF(G2375="","Missing OEWS wage",IF(H2375="","Missing Wharton SOC","Matched"))</f>
        <v/>
      </c>
    </row>
    <row r="2376">
      <c r="A2376" t="inlineStr">
        <is>
          <t>44-45</t>
        </is>
      </c>
      <c r="B2376" t="inlineStr">
        <is>
          <t>Retail Trade</t>
        </is>
      </c>
      <c r="C2376" t="inlineStr">
        <is>
          <t>49-2094</t>
        </is>
      </c>
      <c r="D2376" t="inlineStr">
        <is>
          <t>Electrical and Electronics Repairers, Commercial and Industrial Equipment</t>
        </is>
      </c>
      <c r="E2376" t="n">
        <v>670</v>
      </c>
      <c r="F2376" t="n">
        <v>43550</v>
      </c>
      <c r="G2376">
        <f>IF(OR(E2376="",F2376=""),"",E2376*F2376)</f>
        <v/>
      </c>
      <c r="H2376" s="41">
        <f>IFERROR(XLOOKUP(C2376,'DATA Wharton'!$A$2:$A$785,'DATA Wharton'!$C$2:$C$785),"")</f>
        <v/>
      </c>
      <c r="I2376">
        <f>IF(OR(G2376="",H2376=""),"",G2376)</f>
        <v/>
      </c>
      <c r="J2376">
        <f>IF(OR(I2376="",H2376=""),"",I2376*H2376)</f>
        <v/>
      </c>
      <c r="K2376">
        <f>IF(G2376="","Missing OEWS wage",IF(H2376="","Missing Wharton SOC","Matched"))</f>
        <v/>
      </c>
    </row>
    <row r="2377">
      <c r="A2377" t="inlineStr">
        <is>
          <t>44-45</t>
        </is>
      </c>
      <c r="B2377" t="inlineStr">
        <is>
          <t>Retail Trade</t>
        </is>
      </c>
      <c r="C2377" t="inlineStr">
        <is>
          <t>49-2096</t>
        </is>
      </c>
      <c r="D2377" t="inlineStr">
        <is>
          <t>Electronic Equipment Installers and Repairers, Motor Vehicles</t>
        </is>
      </c>
      <c r="E2377" t="n">
        <v>4210</v>
      </c>
      <c r="F2377" t="n">
        <v>47220</v>
      </c>
      <c r="G2377">
        <f>IF(OR(E2377="",F2377=""),"",E2377*F2377)</f>
        <v/>
      </c>
      <c r="H2377" s="41">
        <f>IFERROR(XLOOKUP(C2377,'DATA Wharton'!$A$2:$A$785,'DATA Wharton'!$C$2:$C$785),"")</f>
        <v/>
      </c>
      <c r="I2377">
        <f>IF(OR(G2377="",H2377=""),"",G2377)</f>
        <v/>
      </c>
      <c r="J2377">
        <f>IF(OR(I2377="",H2377=""),"",I2377*H2377)</f>
        <v/>
      </c>
      <c r="K2377">
        <f>IF(G2377="","Missing OEWS wage",IF(H2377="","Missing Wharton SOC","Matched"))</f>
        <v/>
      </c>
    </row>
    <row r="2378">
      <c r="A2378" t="inlineStr">
        <is>
          <t>44-45</t>
        </is>
      </c>
      <c r="B2378" t="inlineStr">
        <is>
          <t>Retail Trade</t>
        </is>
      </c>
      <c r="C2378" t="inlineStr">
        <is>
          <t>49-2097</t>
        </is>
      </c>
      <c r="D2378" t="inlineStr">
        <is>
          <t>Audiovisual Equipment Installers and Repairers</t>
        </is>
      </c>
      <c r="E2378" t="n">
        <v>7610</v>
      </c>
      <c r="F2378" t="n">
        <v>53920</v>
      </c>
      <c r="G2378">
        <f>IF(OR(E2378="",F2378=""),"",E2378*F2378)</f>
        <v/>
      </c>
      <c r="H2378" s="41">
        <f>IFERROR(XLOOKUP(C2378,'DATA Wharton'!$A$2:$A$785,'DATA Wharton'!$C$2:$C$785),"")</f>
        <v/>
      </c>
      <c r="I2378">
        <f>IF(OR(G2378="",H2378=""),"",G2378)</f>
        <v/>
      </c>
      <c r="J2378">
        <f>IF(OR(I2378="",H2378=""),"",I2378*H2378)</f>
        <v/>
      </c>
      <c r="K2378">
        <f>IF(G2378="","Missing OEWS wage",IF(H2378="","Missing Wharton SOC","Matched"))</f>
        <v/>
      </c>
    </row>
    <row r="2379">
      <c r="A2379" t="inlineStr">
        <is>
          <t>44-45</t>
        </is>
      </c>
      <c r="B2379" t="inlineStr">
        <is>
          <t>Retail Trade</t>
        </is>
      </c>
      <c r="C2379" t="inlineStr">
        <is>
          <t>49-2098</t>
        </is>
      </c>
      <c r="D2379" t="inlineStr">
        <is>
          <t>Security and Fire Alarm Systems Installers</t>
        </is>
      </c>
      <c r="E2379" t="n">
        <v>140</v>
      </c>
      <c r="F2379" t="n">
        <v>50390</v>
      </c>
      <c r="G2379">
        <f>IF(OR(E2379="",F2379=""),"",E2379*F2379)</f>
        <v/>
      </c>
      <c r="H2379" s="41">
        <f>IFERROR(XLOOKUP(C2379,'DATA Wharton'!$A$2:$A$785,'DATA Wharton'!$C$2:$C$785),"")</f>
        <v/>
      </c>
      <c r="I2379">
        <f>IF(OR(G2379="",H2379=""),"",G2379)</f>
        <v/>
      </c>
      <c r="J2379">
        <f>IF(OR(I2379="",H2379=""),"",I2379*H2379)</f>
        <v/>
      </c>
      <c r="K2379">
        <f>IF(G2379="","Missing OEWS wage",IF(H2379="","Missing Wharton SOC","Matched"))</f>
        <v/>
      </c>
    </row>
    <row r="2380">
      <c r="A2380" t="inlineStr">
        <is>
          <t>44-45</t>
        </is>
      </c>
      <c r="B2380" t="inlineStr">
        <is>
          <t>Retail Trade</t>
        </is>
      </c>
      <c r="C2380" t="inlineStr">
        <is>
          <t>49-3011</t>
        </is>
      </c>
      <c r="D2380" t="inlineStr">
        <is>
          <t>Aircraft Mechanics and Service Technicians</t>
        </is>
      </c>
      <c r="E2380" t="n">
        <v>110</v>
      </c>
      <c r="F2380" t="n">
        <v>74390</v>
      </c>
      <c r="G2380">
        <f>IF(OR(E2380="",F2380=""),"",E2380*F2380)</f>
        <v/>
      </c>
      <c r="H2380" s="41">
        <f>IFERROR(XLOOKUP(C2380,'DATA Wharton'!$A$2:$A$785,'DATA Wharton'!$C$2:$C$785),"")</f>
        <v/>
      </c>
      <c r="I2380">
        <f>IF(OR(G2380="",H2380=""),"",G2380)</f>
        <v/>
      </c>
      <c r="J2380">
        <f>IF(OR(I2380="",H2380=""),"",I2380*H2380)</f>
        <v/>
      </c>
      <c r="K2380">
        <f>IF(G2380="","Missing OEWS wage",IF(H2380="","Missing Wharton SOC","Matched"))</f>
        <v/>
      </c>
    </row>
    <row r="2381">
      <c r="A2381" t="inlineStr">
        <is>
          <t>44-45</t>
        </is>
      </c>
      <c r="B2381" t="inlineStr">
        <is>
          <t>Retail Trade</t>
        </is>
      </c>
      <c r="C2381" t="inlineStr">
        <is>
          <t>49-3021</t>
        </is>
      </c>
      <c r="D2381" t="inlineStr">
        <is>
          <t>Automotive Body and Related Repairers</t>
        </is>
      </c>
      <c r="E2381" t="n">
        <v>27370</v>
      </c>
      <c r="F2381" t="n">
        <v>59810</v>
      </c>
      <c r="G2381">
        <f>IF(OR(E2381="",F2381=""),"",E2381*F2381)</f>
        <v/>
      </c>
      <c r="H2381" s="41">
        <f>IFERROR(XLOOKUP(C2381,'DATA Wharton'!$A$2:$A$785,'DATA Wharton'!$C$2:$C$785),"")</f>
        <v/>
      </c>
      <c r="I2381">
        <f>IF(OR(G2381="",H2381=""),"",G2381)</f>
        <v/>
      </c>
      <c r="J2381">
        <f>IF(OR(I2381="",H2381=""),"",I2381*H2381)</f>
        <v/>
      </c>
      <c r="K2381">
        <f>IF(G2381="","Missing OEWS wage",IF(H2381="","Missing Wharton SOC","Matched"))</f>
        <v/>
      </c>
    </row>
    <row r="2382">
      <c r="A2382" t="inlineStr">
        <is>
          <t>44-45</t>
        </is>
      </c>
      <c r="B2382" t="inlineStr">
        <is>
          <t>Retail Trade</t>
        </is>
      </c>
      <c r="C2382" t="inlineStr">
        <is>
          <t>49-3022</t>
        </is>
      </c>
      <c r="D2382" t="inlineStr">
        <is>
          <t>Automotive Glass Installers and Repairers</t>
        </is>
      </c>
      <c r="E2382" t="n">
        <v>1040</v>
      </c>
      <c r="F2382" t="n">
        <v>48510</v>
      </c>
      <c r="G2382">
        <f>IF(OR(E2382="",F2382=""),"",E2382*F2382)</f>
        <v/>
      </c>
      <c r="H2382" s="41">
        <f>IFERROR(XLOOKUP(C2382,'DATA Wharton'!$A$2:$A$785,'DATA Wharton'!$C$2:$C$785),"")</f>
        <v/>
      </c>
      <c r="I2382">
        <f>IF(OR(G2382="",H2382=""),"",G2382)</f>
        <v/>
      </c>
      <c r="J2382">
        <f>IF(OR(I2382="",H2382=""),"",I2382*H2382)</f>
        <v/>
      </c>
      <c r="K2382">
        <f>IF(G2382="","Missing OEWS wage",IF(H2382="","Missing Wharton SOC","Matched"))</f>
        <v/>
      </c>
    </row>
    <row r="2383">
      <c r="A2383" t="inlineStr">
        <is>
          <t>44-45</t>
        </is>
      </c>
      <c r="B2383" t="inlineStr">
        <is>
          <t>Retail Trade</t>
        </is>
      </c>
      <c r="C2383" t="inlineStr">
        <is>
          <t>49-3023</t>
        </is>
      </c>
      <c r="D2383" t="inlineStr">
        <is>
          <t>Automotive Service Technicians and Mechanics</t>
        </is>
      </c>
      <c r="E2383" t="n">
        <v>355520</v>
      </c>
      <c r="F2383" t="n">
        <v>57260</v>
      </c>
      <c r="G2383">
        <f>IF(OR(E2383="",F2383=""),"",E2383*F2383)</f>
        <v/>
      </c>
      <c r="H2383" s="41">
        <f>IFERROR(XLOOKUP(C2383,'DATA Wharton'!$A$2:$A$785,'DATA Wharton'!$C$2:$C$785),"")</f>
        <v/>
      </c>
      <c r="I2383">
        <f>IF(OR(G2383="",H2383=""),"",G2383)</f>
        <v/>
      </c>
      <c r="J2383">
        <f>IF(OR(I2383="",H2383=""),"",I2383*H2383)</f>
        <v/>
      </c>
      <c r="K2383">
        <f>IF(G2383="","Missing OEWS wage",IF(H2383="","Missing Wharton SOC","Matched"))</f>
        <v/>
      </c>
    </row>
    <row r="2384">
      <c r="A2384" t="inlineStr">
        <is>
          <t>44-45</t>
        </is>
      </c>
      <c r="B2384" t="inlineStr">
        <is>
          <t>Retail Trade</t>
        </is>
      </c>
      <c r="C2384" t="inlineStr">
        <is>
          <t>49-3031</t>
        </is>
      </c>
      <c r="D2384" t="inlineStr">
        <is>
          <t>Bus and Truck Mechanics and Diesel Engine Specialists</t>
        </is>
      </c>
      <c r="E2384" t="n">
        <v>9960</v>
      </c>
      <c r="F2384" t="n">
        <v>59260</v>
      </c>
      <c r="G2384">
        <f>IF(OR(E2384="",F2384=""),"",E2384*F2384)</f>
        <v/>
      </c>
      <c r="H2384" s="41">
        <f>IFERROR(XLOOKUP(C2384,'DATA Wharton'!$A$2:$A$785,'DATA Wharton'!$C$2:$C$785),"")</f>
        <v/>
      </c>
      <c r="I2384">
        <f>IF(OR(G2384="",H2384=""),"",G2384)</f>
        <v/>
      </c>
      <c r="J2384">
        <f>IF(OR(I2384="",H2384=""),"",I2384*H2384)</f>
        <v/>
      </c>
      <c r="K2384">
        <f>IF(G2384="","Missing OEWS wage",IF(H2384="","Missing Wharton SOC","Matched"))</f>
        <v/>
      </c>
    </row>
    <row r="2385">
      <c r="A2385" t="inlineStr">
        <is>
          <t>44-45</t>
        </is>
      </c>
      <c r="B2385" t="inlineStr">
        <is>
          <t>Retail Trade</t>
        </is>
      </c>
      <c r="C2385" t="inlineStr">
        <is>
          <t>49-3041</t>
        </is>
      </c>
      <c r="D2385" t="inlineStr">
        <is>
          <t>Farm Equipment Mechanics and Service Technicians</t>
        </is>
      </c>
      <c r="E2385" t="n">
        <v>1250</v>
      </c>
      <c r="F2385" t="n">
        <v>54160</v>
      </c>
      <c r="G2385">
        <f>IF(OR(E2385="",F2385=""),"",E2385*F2385)</f>
        <v/>
      </c>
      <c r="H2385" s="41">
        <f>IFERROR(XLOOKUP(C2385,'DATA Wharton'!$A$2:$A$785,'DATA Wharton'!$C$2:$C$785),"")</f>
        <v/>
      </c>
      <c r="I2385">
        <f>IF(OR(G2385="",H2385=""),"",G2385)</f>
        <v/>
      </c>
      <c r="J2385">
        <f>IF(OR(I2385="",H2385=""),"",I2385*H2385)</f>
        <v/>
      </c>
      <c r="K2385">
        <f>IF(G2385="","Missing OEWS wage",IF(H2385="","Missing Wharton SOC","Matched"))</f>
        <v/>
      </c>
    </row>
    <row r="2386">
      <c r="A2386" t="inlineStr">
        <is>
          <t>44-45</t>
        </is>
      </c>
      <c r="B2386" t="inlineStr">
        <is>
          <t>Retail Trade</t>
        </is>
      </c>
      <c r="C2386" t="inlineStr">
        <is>
          <t>49-3042</t>
        </is>
      </c>
      <c r="D2386" t="inlineStr">
        <is>
          <t>Mobile Heavy Equipment Mechanics, Except Engines</t>
        </is>
      </c>
      <c r="E2386" t="n">
        <v>1260</v>
      </c>
      <c r="F2386" t="n">
        <v>59520</v>
      </c>
      <c r="G2386">
        <f>IF(OR(E2386="",F2386=""),"",E2386*F2386)</f>
        <v/>
      </c>
      <c r="H2386" s="41">
        <f>IFERROR(XLOOKUP(C2386,'DATA Wharton'!$A$2:$A$785,'DATA Wharton'!$C$2:$C$785),"")</f>
        <v/>
      </c>
      <c r="I2386">
        <f>IF(OR(G2386="",H2386=""),"",G2386)</f>
        <v/>
      </c>
      <c r="J2386">
        <f>IF(OR(I2386="",H2386=""),"",I2386*H2386)</f>
        <v/>
      </c>
      <c r="K2386">
        <f>IF(G2386="","Missing OEWS wage",IF(H2386="","Missing Wharton SOC","Matched"))</f>
        <v/>
      </c>
    </row>
    <row r="2387">
      <c r="A2387" t="inlineStr">
        <is>
          <t>44-45</t>
        </is>
      </c>
      <c r="B2387" t="inlineStr">
        <is>
          <t>Retail Trade</t>
        </is>
      </c>
      <c r="C2387" t="inlineStr">
        <is>
          <t>49-3051</t>
        </is>
      </c>
      <c r="D2387" t="inlineStr">
        <is>
          <t>Motorboat Mechanics and Service Technicians</t>
        </is>
      </c>
      <c r="E2387" t="n">
        <v>8360</v>
      </c>
      <c r="F2387" t="n">
        <v>55950</v>
      </c>
      <c r="G2387">
        <f>IF(OR(E2387="",F2387=""),"",E2387*F2387)</f>
        <v/>
      </c>
      <c r="H2387" s="41">
        <f>IFERROR(XLOOKUP(C2387,'DATA Wharton'!$A$2:$A$785,'DATA Wharton'!$C$2:$C$785),"")</f>
        <v/>
      </c>
      <c r="I2387">
        <f>IF(OR(G2387="",H2387=""),"",G2387)</f>
        <v/>
      </c>
      <c r="J2387">
        <f>IF(OR(I2387="",H2387=""),"",I2387*H2387)</f>
        <v/>
      </c>
      <c r="K2387">
        <f>IF(G2387="","Missing OEWS wage",IF(H2387="","Missing Wharton SOC","Matched"))</f>
        <v/>
      </c>
    </row>
    <row r="2388">
      <c r="A2388" t="inlineStr">
        <is>
          <t>44-45</t>
        </is>
      </c>
      <c r="B2388" t="inlineStr">
        <is>
          <t>Retail Trade</t>
        </is>
      </c>
      <c r="C2388" t="inlineStr">
        <is>
          <t>49-3052</t>
        </is>
      </c>
      <c r="D2388" t="inlineStr">
        <is>
          <t>Motorcycle Mechanics</t>
        </is>
      </c>
      <c r="E2388" t="n">
        <v>11670</v>
      </c>
      <c r="F2388" t="n">
        <v>52610</v>
      </c>
      <c r="G2388">
        <f>IF(OR(E2388="",F2388=""),"",E2388*F2388)</f>
        <v/>
      </c>
      <c r="H2388" s="41">
        <f>IFERROR(XLOOKUP(C2388,'DATA Wharton'!$A$2:$A$785,'DATA Wharton'!$C$2:$C$785),"")</f>
        <v/>
      </c>
      <c r="I2388">
        <f>IF(OR(G2388="",H2388=""),"",G2388)</f>
        <v/>
      </c>
      <c r="J2388">
        <f>IF(OR(I2388="",H2388=""),"",I2388*H2388)</f>
        <v/>
      </c>
      <c r="K2388">
        <f>IF(G2388="","Missing OEWS wage",IF(H2388="","Missing Wharton SOC","Matched"))</f>
        <v/>
      </c>
    </row>
    <row r="2389">
      <c r="A2389" t="inlineStr">
        <is>
          <t>44-45</t>
        </is>
      </c>
      <c r="B2389" t="inlineStr">
        <is>
          <t>Retail Trade</t>
        </is>
      </c>
      <c r="C2389" t="inlineStr">
        <is>
          <t>49-3053</t>
        </is>
      </c>
      <c r="D2389" t="inlineStr">
        <is>
          <t>Outdoor Power Equipment and Other Small Engine Mechanics</t>
        </is>
      </c>
      <c r="E2389" t="n">
        <v>14580</v>
      </c>
      <c r="F2389" t="n">
        <v>46840</v>
      </c>
      <c r="G2389">
        <f>IF(OR(E2389="",F2389=""),"",E2389*F2389)</f>
        <v/>
      </c>
      <c r="H2389" s="41">
        <f>IFERROR(XLOOKUP(C2389,'DATA Wharton'!$A$2:$A$785,'DATA Wharton'!$C$2:$C$785),"")</f>
        <v/>
      </c>
      <c r="I2389">
        <f>IF(OR(G2389="",H2389=""),"",G2389)</f>
        <v/>
      </c>
      <c r="J2389">
        <f>IF(OR(I2389="",H2389=""),"",I2389*H2389)</f>
        <v/>
      </c>
      <c r="K2389">
        <f>IF(G2389="","Missing OEWS wage",IF(H2389="","Missing Wharton SOC","Matched"))</f>
        <v/>
      </c>
    </row>
    <row r="2390">
      <c r="A2390" t="inlineStr">
        <is>
          <t>44-45</t>
        </is>
      </c>
      <c r="B2390" t="inlineStr">
        <is>
          <t>Retail Trade</t>
        </is>
      </c>
      <c r="C2390" t="inlineStr">
        <is>
          <t>49-3091</t>
        </is>
      </c>
      <c r="D2390" t="inlineStr">
        <is>
          <t>Bicycle Repairers</t>
        </is>
      </c>
      <c r="E2390" t="n">
        <v>10080</v>
      </c>
      <c r="F2390" t="n">
        <v>41880</v>
      </c>
      <c r="G2390">
        <f>IF(OR(E2390="",F2390=""),"",E2390*F2390)</f>
        <v/>
      </c>
      <c r="H2390" s="41">
        <f>IFERROR(XLOOKUP(C2390,'DATA Wharton'!$A$2:$A$785,'DATA Wharton'!$C$2:$C$785),"")</f>
        <v/>
      </c>
      <c r="I2390">
        <f>IF(OR(G2390="",H2390=""),"",G2390)</f>
        <v/>
      </c>
      <c r="J2390">
        <f>IF(OR(I2390="",H2390=""),"",I2390*H2390)</f>
        <v/>
      </c>
      <c r="K2390">
        <f>IF(G2390="","Missing OEWS wage",IF(H2390="","Missing Wharton SOC","Matched"))</f>
        <v/>
      </c>
    </row>
    <row r="2391">
      <c r="A2391" t="inlineStr">
        <is>
          <t>44-45</t>
        </is>
      </c>
      <c r="B2391" t="inlineStr">
        <is>
          <t>Retail Trade</t>
        </is>
      </c>
      <c r="C2391" t="inlineStr">
        <is>
          <t>49-3092</t>
        </is>
      </c>
      <c r="D2391" t="inlineStr">
        <is>
          <t>Recreational Vehicle Service Technicians</t>
        </is>
      </c>
      <c r="E2391" t="n">
        <v>12200</v>
      </c>
      <c r="F2391" t="n">
        <v>58110</v>
      </c>
      <c r="G2391">
        <f>IF(OR(E2391="",F2391=""),"",E2391*F2391)</f>
        <v/>
      </c>
      <c r="H2391" s="41">
        <f>IFERROR(XLOOKUP(C2391,'DATA Wharton'!$A$2:$A$785,'DATA Wharton'!$C$2:$C$785),"")</f>
        <v/>
      </c>
      <c r="I2391">
        <f>IF(OR(G2391="",H2391=""),"",G2391)</f>
        <v/>
      </c>
      <c r="J2391">
        <f>IF(OR(I2391="",H2391=""),"",I2391*H2391)</f>
        <v/>
      </c>
      <c r="K2391">
        <f>IF(G2391="","Missing OEWS wage",IF(H2391="","Missing Wharton SOC","Matched"))</f>
        <v/>
      </c>
    </row>
    <row r="2392">
      <c r="A2392" t="inlineStr">
        <is>
          <t>44-45</t>
        </is>
      </c>
      <c r="B2392" t="inlineStr">
        <is>
          <t>Retail Trade</t>
        </is>
      </c>
      <c r="C2392" t="inlineStr">
        <is>
          <t>49-3093</t>
        </is>
      </c>
      <c r="D2392" t="inlineStr">
        <is>
          <t>Tire Repairers and Changers</t>
        </is>
      </c>
      <c r="E2392" t="n">
        <v>88800</v>
      </c>
      <c r="F2392" t="n">
        <v>39760</v>
      </c>
      <c r="G2392">
        <f>IF(OR(E2392="",F2392=""),"",E2392*F2392)</f>
        <v/>
      </c>
      <c r="H2392" s="41">
        <f>IFERROR(XLOOKUP(C2392,'DATA Wharton'!$A$2:$A$785,'DATA Wharton'!$C$2:$C$785),"")</f>
        <v/>
      </c>
      <c r="I2392">
        <f>IF(OR(G2392="",H2392=""),"",G2392)</f>
        <v/>
      </c>
      <c r="J2392">
        <f>IF(OR(I2392="",H2392=""),"",I2392*H2392)</f>
        <v/>
      </c>
      <c r="K2392">
        <f>IF(G2392="","Missing OEWS wage",IF(H2392="","Missing Wharton SOC","Matched"))</f>
        <v/>
      </c>
    </row>
    <row r="2393">
      <c r="A2393" t="inlineStr">
        <is>
          <t>44-45</t>
        </is>
      </c>
      <c r="B2393" t="inlineStr">
        <is>
          <t>Retail Trade</t>
        </is>
      </c>
      <c r="C2393" t="inlineStr">
        <is>
          <t>49-9011</t>
        </is>
      </c>
      <c r="D2393" t="inlineStr">
        <is>
          <t>Mechanical Door Repairers</t>
        </is>
      </c>
      <c r="E2393" t="n">
        <v>5060</v>
      </c>
      <c r="F2393" t="n">
        <v>56700</v>
      </c>
      <c r="G2393">
        <f>IF(OR(E2393="",F2393=""),"",E2393*F2393)</f>
        <v/>
      </c>
      <c r="H2393" s="41">
        <f>IFERROR(XLOOKUP(C2393,'DATA Wharton'!$A$2:$A$785,'DATA Wharton'!$C$2:$C$785),"")</f>
        <v/>
      </c>
      <c r="I2393">
        <f>IF(OR(G2393="",H2393=""),"",G2393)</f>
        <v/>
      </c>
      <c r="J2393">
        <f>IF(OR(I2393="",H2393=""),"",I2393*H2393)</f>
        <v/>
      </c>
      <c r="K2393">
        <f>IF(G2393="","Missing OEWS wage",IF(H2393="","Missing Wharton SOC","Matched"))</f>
        <v/>
      </c>
    </row>
    <row r="2394">
      <c r="A2394" t="inlineStr">
        <is>
          <t>44-45</t>
        </is>
      </c>
      <c r="B2394" t="inlineStr">
        <is>
          <t>Retail Trade</t>
        </is>
      </c>
      <c r="C2394" t="inlineStr">
        <is>
          <t>49-9012</t>
        </is>
      </c>
      <c r="D2394" t="inlineStr">
        <is>
          <t>Control and Valve Installers and Repairers, Except Mechanical Door</t>
        </is>
      </c>
      <c r="E2394" t="n">
        <v>300</v>
      </c>
      <c r="F2394" t="n">
        <v>58330</v>
      </c>
      <c r="G2394">
        <f>IF(OR(E2394="",F2394=""),"",E2394*F2394)</f>
        <v/>
      </c>
      <c r="H2394" s="41">
        <f>IFERROR(XLOOKUP(C2394,'DATA Wharton'!$A$2:$A$785,'DATA Wharton'!$C$2:$C$785),"")</f>
        <v/>
      </c>
      <c r="I2394">
        <f>IF(OR(G2394="",H2394=""),"",G2394)</f>
        <v/>
      </c>
      <c r="J2394">
        <f>IF(OR(I2394="",H2394=""),"",I2394*H2394)</f>
        <v/>
      </c>
      <c r="K2394">
        <f>IF(G2394="","Missing OEWS wage",IF(H2394="","Missing Wharton SOC","Matched"))</f>
        <v/>
      </c>
    </row>
    <row r="2395">
      <c r="A2395" t="inlineStr">
        <is>
          <t>44-45</t>
        </is>
      </c>
      <c r="B2395" t="inlineStr">
        <is>
          <t>Retail Trade</t>
        </is>
      </c>
      <c r="C2395" t="inlineStr">
        <is>
          <t>49-9021</t>
        </is>
      </c>
      <c r="D2395" t="inlineStr">
        <is>
          <t>Heating, Air Conditioning, and Refrigeration Mechanics and Installers</t>
        </is>
      </c>
      <c r="E2395" t="n">
        <v>11210</v>
      </c>
      <c r="F2395" t="n">
        <v>65730</v>
      </c>
      <c r="G2395">
        <f>IF(OR(E2395="",F2395=""),"",E2395*F2395)</f>
        <v/>
      </c>
      <c r="H2395" s="41">
        <f>IFERROR(XLOOKUP(C2395,'DATA Wharton'!$A$2:$A$785,'DATA Wharton'!$C$2:$C$785),"")</f>
        <v/>
      </c>
      <c r="I2395">
        <f>IF(OR(G2395="",H2395=""),"",G2395)</f>
        <v/>
      </c>
      <c r="J2395">
        <f>IF(OR(I2395="",H2395=""),"",I2395*H2395)</f>
        <v/>
      </c>
      <c r="K2395">
        <f>IF(G2395="","Missing OEWS wage",IF(H2395="","Missing Wharton SOC","Matched"))</f>
        <v/>
      </c>
    </row>
    <row r="2396">
      <c r="A2396" t="inlineStr">
        <is>
          <t>44-45</t>
        </is>
      </c>
      <c r="B2396" t="inlineStr">
        <is>
          <t>Retail Trade</t>
        </is>
      </c>
      <c r="C2396" t="inlineStr">
        <is>
          <t>49-9031</t>
        </is>
      </c>
      <c r="D2396" t="inlineStr">
        <is>
          <t>Home Appliance Repairers</t>
        </is>
      </c>
      <c r="E2396" t="n">
        <v>10370</v>
      </c>
      <c r="F2396" t="n">
        <v>49990</v>
      </c>
      <c r="G2396">
        <f>IF(OR(E2396="",F2396=""),"",E2396*F2396)</f>
        <v/>
      </c>
      <c r="H2396" s="41">
        <f>IFERROR(XLOOKUP(C2396,'DATA Wharton'!$A$2:$A$785,'DATA Wharton'!$C$2:$C$785),"")</f>
        <v/>
      </c>
      <c r="I2396">
        <f>IF(OR(G2396="",H2396=""),"",G2396)</f>
        <v/>
      </c>
      <c r="J2396">
        <f>IF(OR(I2396="",H2396=""),"",I2396*H2396)</f>
        <v/>
      </c>
      <c r="K2396">
        <f>IF(G2396="","Missing OEWS wage",IF(H2396="","Missing Wharton SOC","Matched"))</f>
        <v/>
      </c>
    </row>
    <row r="2397">
      <c r="A2397" t="inlineStr">
        <is>
          <t>44-45</t>
        </is>
      </c>
      <c r="B2397" t="inlineStr">
        <is>
          <t>Retail Trade</t>
        </is>
      </c>
      <c r="C2397" t="inlineStr">
        <is>
          <t>49-9041</t>
        </is>
      </c>
      <c r="D2397" t="inlineStr">
        <is>
          <t>Industrial Machinery Mechanics</t>
        </is>
      </c>
      <c r="E2397" t="n">
        <v>430</v>
      </c>
      <c r="F2397" t="n">
        <v>70370</v>
      </c>
      <c r="G2397">
        <f>IF(OR(E2397="",F2397=""),"",E2397*F2397)</f>
        <v/>
      </c>
      <c r="H2397" s="41">
        <f>IFERROR(XLOOKUP(C2397,'DATA Wharton'!$A$2:$A$785,'DATA Wharton'!$C$2:$C$785),"")</f>
        <v/>
      </c>
      <c r="I2397">
        <f>IF(OR(G2397="",H2397=""),"",G2397)</f>
        <v/>
      </c>
      <c r="J2397">
        <f>IF(OR(I2397="",H2397=""),"",I2397*H2397)</f>
        <v/>
      </c>
      <c r="K2397">
        <f>IF(G2397="","Missing OEWS wage",IF(H2397="","Missing Wharton SOC","Matched"))</f>
        <v/>
      </c>
    </row>
    <row r="2398">
      <c r="A2398" t="inlineStr">
        <is>
          <t>44-45</t>
        </is>
      </c>
      <c r="B2398" t="inlineStr">
        <is>
          <t>Retail Trade</t>
        </is>
      </c>
      <c r="C2398" t="inlineStr">
        <is>
          <t>49-9043</t>
        </is>
      </c>
      <c r="D2398" t="inlineStr">
        <is>
          <t>Maintenance Workers, Machinery</t>
        </is>
      </c>
      <c r="E2398" t="n">
        <v>660</v>
      </c>
      <c r="F2398" t="n">
        <v>46080</v>
      </c>
      <c r="G2398">
        <f>IF(OR(E2398="",F2398=""),"",E2398*F2398)</f>
        <v/>
      </c>
      <c r="H2398" s="41">
        <f>IFERROR(XLOOKUP(C2398,'DATA Wharton'!$A$2:$A$785,'DATA Wharton'!$C$2:$C$785),"")</f>
        <v/>
      </c>
      <c r="I2398">
        <f>IF(OR(G2398="",H2398=""),"",G2398)</f>
        <v/>
      </c>
      <c r="J2398">
        <f>IF(OR(I2398="",H2398=""),"",I2398*H2398)</f>
        <v/>
      </c>
      <c r="K2398">
        <f>IF(G2398="","Missing OEWS wage",IF(H2398="","Missing Wharton SOC","Matched"))</f>
        <v/>
      </c>
    </row>
    <row r="2399">
      <c r="A2399" t="inlineStr">
        <is>
          <t>44-45</t>
        </is>
      </c>
      <c r="B2399" t="inlineStr">
        <is>
          <t>Retail Trade</t>
        </is>
      </c>
      <c r="C2399" t="inlineStr">
        <is>
          <t>49-9061</t>
        </is>
      </c>
      <c r="D2399" t="inlineStr">
        <is>
          <t>Camera and Photographic Equipment Repairers</t>
        </is>
      </c>
      <c r="E2399" t="n">
        <v>40</v>
      </c>
      <c r="F2399" t="n">
        <v>56450</v>
      </c>
      <c r="G2399">
        <f>IF(OR(E2399="",F2399=""),"",E2399*F2399)</f>
        <v/>
      </c>
      <c r="H2399" s="41">
        <f>IFERROR(XLOOKUP(C2399,'DATA Wharton'!$A$2:$A$785,'DATA Wharton'!$C$2:$C$785),"")</f>
        <v/>
      </c>
      <c r="I2399">
        <f>IF(OR(G2399="",H2399=""),"",G2399)</f>
        <v/>
      </c>
      <c r="J2399">
        <f>IF(OR(I2399="",H2399=""),"",I2399*H2399)</f>
        <v/>
      </c>
      <c r="K2399">
        <f>IF(G2399="","Missing OEWS wage",IF(H2399="","Missing Wharton SOC","Matched"))</f>
        <v/>
      </c>
    </row>
    <row r="2400">
      <c r="A2400" t="inlineStr">
        <is>
          <t>44-45</t>
        </is>
      </c>
      <c r="B2400" t="inlineStr">
        <is>
          <t>Retail Trade</t>
        </is>
      </c>
      <c r="C2400" t="inlineStr">
        <is>
          <t>49-9062</t>
        </is>
      </c>
      <c r="D2400" t="inlineStr">
        <is>
          <t>Medical Equipment Repairers</t>
        </is>
      </c>
      <c r="E2400" t="n">
        <v>3780</v>
      </c>
      <c r="F2400" t="n">
        <v>48820</v>
      </c>
      <c r="G2400">
        <f>IF(OR(E2400="",F2400=""),"",E2400*F2400)</f>
        <v/>
      </c>
      <c r="H2400" s="41">
        <f>IFERROR(XLOOKUP(C2400,'DATA Wharton'!$A$2:$A$785,'DATA Wharton'!$C$2:$C$785),"")</f>
        <v/>
      </c>
      <c r="I2400">
        <f>IF(OR(G2400="",H2400=""),"",G2400)</f>
        <v/>
      </c>
      <c r="J2400">
        <f>IF(OR(I2400="",H2400=""),"",I2400*H2400)</f>
        <v/>
      </c>
      <c r="K2400">
        <f>IF(G2400="","Missing OEWS wage",IF(H2400="","Missing Wharton SOC","Matched"))</f>
        <v/>
      </c>
    </row>
    <row r="2401">
      <c r="A2401" t="inlineStr">
        <is>
          <t>44-45</t>
        </is>
      </c>
      <c r="B2401" t="inlineStr">
        <is>
          <t>Retail Trade</t>
        </is>
      </c>
      <c r="C2401" t="inlineStr">
        <is>
          <t>49-9063</t>
        </is>
      </c>
      <c r="D2401" t="inlineStr">
        <is>
          <t>Musical Instrument Repairers and Tuners</t>
        </is>
      </c>
      <c r="E2401" t="n">
        <v>3510</v>
      </c>
      <c r="F2401" t="n">
        <v>47900</v>
      </c>
      <c r="G2401">
        <f>IF(OR(E2401="",F2401=""),"",E2401*F2401)</f>
        <v/>
      </c>
      <c r="H2401" s="41">
        <f>IFERROR(XLOOKUP(C2401,'DATA Wharton'!$A$2:$A$785,'DATA Wharton'!$C$2:$C$785),"")</f>
        <v/>
      </c>
      <c r="I2401">
        <f>IF(OR(G2401="",H2401=""),"",G2401)</f>
        <v/>
      </c>
      <c r="J2401">
        <f>IF(OR(I2401="",H2401=""),"",I2401*H2401)</f>
        <v/>
      </c>
      <c r="K2401">
        <f>IF(G2401="","Missing OEWS wage",IF(H2401="","Missing Wharton SOC","Matched"))</f>
        <v/>
      </c>
    </row>
    <row r="2402">
      <c r="A2402" t="inlineStr">
        <is>
          <t>44-45</t>
        </is>
      </c>
      <c r="B2402" t="inlineStr">
        <is>
          <t>Retail Trade</t>
        </is>
      </c>
      <c r="C2402" t="inlineStr">
        <is>
          <t>49-9064</t>
        </is>
      </c>
      <c r="D2402" t="inlineStr">
        <is>
          <t>Watch and Clock Repairers</t>
        </is>
      </c>
      <c r="E2402" t="n">
        <v>690</v>
      </c>
      <c r="F2402" t="n">
        <v>78840</v>
      </c>
      <c r="G2402">
        <f>IF(OR(E2402="",F2402=""),"",E2402*F2402)</f>
        <v/>
      </c>
      <c r="H2402" s="41">
        <f>IFERROR(XLOOKUP(C2402,'DATA Wharton'!$A$2:$A$785,'DATA Wharton'!$C$2:$C$785),"")</f>
        <v/>
      </c>
      <c r="I2402">
        <f>IF(OR(G2402="",H2402=""),"",G2402)</f>
        <v/>
      </c>
      <c r="J2402">
        <f>IF(OR(I2402="",H2402=""),"",I2402*H2402)</f>
        <v/>
      </c>
      <c r="K2402">
        <f>IF(G2402="","Missing OEWS wage",IF(H2402="","Missing Wharton SOC","Matched"))</f>
        <v/>
      </c>
    </row>
    <row r="2403">
      <c r="A2403" t="inlineStr">
        <is>
          <t>44-45</t>
        </is>
      </c>
      <c r="B2403" t="inlineStr">
        <is>
          <t>Retail Trade</t>
        </is>
      </c>
      <c r="C2403" t="inlineStr">
        <is>
          <t>49-9069</t>
        </is>
      </c>
      <c r="D2403" t="inlineStr">
        <is>
          <t>Precision Instrument and Equipment Repairers, All Other</t>
        </is>
      </c>
      <c r="F2403" t="n">
        <v>44120</v>
      </c>
      <c r="G2403">
        <f>IF(OR(E2403="",F2403=""),"",E2403*F2403)</f>
        <v/>
      </c>
      <c r="H2403" s="41">
        <f>IFERROR(XLOOKUP(C2403,'DATA Wharton'!$A$2:$A$785,'DATA Wharton'!$C$2:$C$785),"")</f>
        <v/>
      </c>
      <c r="I2403">
        <f>IF(OR(G2403="",H2403=""),"",G2403)</f>
        <v/>
      </c>
      <c r="J2403">
        <f>IF(OR(I2403="",H2403=""),"",I2403*H2403)</f>
        <v/>
      </c>
      <c r="K2403">
        <f>IF(G2403="","Missing OEWS wage",IF(H2403="","Missing Wharton SOC","Matched"))</f>
        <v/>
      </c>
    </row>
    <row r="2404">
      <c r="A2404" t="inlineStr">
        <is>
          <t>44-45</t>
        </is>
      </c>
      <c r="B2404" t="inlineStr">
        <is>
          <t>Retail Trade</t>
        </is>
      </c>
      <c r="C2404" t="inlineStr">
        <is>
          <t>49-9071</t>
        </is>
      </c>
      <c r="D2404" t="inlineStr">
        <is>
          <t>Maintenance and Repair Workers, General</t>
        </is>
      </c>
      <c r="E2404" t="n">
        <v>39680</v>
      </c>
      <c r="F2404" t="n">
        <v>46970</v>
      </c>
      <c r="G2404">
        <f>IF(OR(E2404="",F2404=""),"",E2404*F2404)</f>
        <v/>
      </c>
      <c r="H2404" s="41">
        <f>IFERROR(XLOOKUP(C2404,'DATA Wharton'!$A$2:$A$785,'DATA Wharton'!$C$2:$C$785),"")</f>
        <v/>
      </c>
      <c r="I2404">
        <f>IF(OR(G2404="",H2404=""),"",G2404)</f>
        <v/>
      </c>
      <c r="J2404">
        <f>IF(OR(I2404="",H2404=""),"",I2404*H2404)</f>
        <v/>
      </c>
      <c r="K2404">
        <f>IF(G2404="","Missing OEWS wage",IF(H2404="","Missing Wharton SOC","Matched"))</f>
        <v/>
      </c>
    </row>
    <row r="2405">
      <c r="A2405" t="inlineStr">
        <is>
          <t>44-45</t>
        </is>
      </c>
      <c r="B2405" t="inlineStr">
        <is>
          <t>Retail Trade</t>
        </is>
      </c>
      <c r="C2405" t="inlineStr">
        <is>
          <t>49-9091</t>
        </is>
      </c>
      <c r="D2405" t="inlineStr">
        <is>
          <t>Coin, Vending, and Amusement Machine Servicers and Repairers</t>
        </is>
      </c>
      <c r="E2405" t="n">
        <v>3550</v>
      </c>
      <c r="F2405" t="n">
        <v>43870</v>
      </c>
      <c r="G2405">
        <f>IF(OR(E2405="",F2405=""),"",E2405*F2405)</f>
        <v/>
      </c>
      <c r="H2405" s="41">
        <f>IFERROR(XLOOKUP(C2405,'DATA Wharton'!$A$2:$A$785,'DATA Wharton'!$C$2:$C$785),"")</f>
        <v/>
      </c>
      <c r="I2405">
        <f>IF(OR(G2405="",H2405=""),"",G2405)</f>
        <v/>
      </c>
      <c r="J2405">
        <f>IF(OR(I2405="",H2405=""),"",I2405*H2405)</f>
        <v/>
      </c>
      <c r="K2405">
        <f>IF(G2405="","Missing OEWS wage",IF(H2405="","Missing Wharton SOC","Matched"))</f>
        <v/>
      </c>
    </row>
    <row r="2406">
      <c r="A2406" t="inlineStr">
        <is>
          <t>44-45</t>
        </is>
      </c>
      <c r="B2406" t="inlineStr">
        <is>
          <t>Retail Trade</t>
        </is>
      </c>
      <c r="C2406" t="inlineStr">
        <is>
          <t>49-9094</t>
        </is>
      </c>
      <c r="D2406" t="inlineStr">
        <is>
          <t>Locksmiths and Safe Repairers</t>
        </is>
      </c>
      <c r="F2406" t="n">
        <v>47730</v>
      </c>
      <c r="G2406">
        <f>IF(OR(E2406="",F2406=""),"",E2406*F2406)</f>
        <v/>
      </c>
      <c r="H2406" s="41">
        <f>IFERROR(XLOOKUP(C2406,'DATA Wharton'!$A$2:$A$785,'DATA Wharton'!$C$2:$C$785),"")</f>
        <v/>
      </c>
      <c r="I2406">
        <f>IF(OR(G2406="",H2406=""),"",G2406)</f>
        <v/>
      </c>
      <c r="J2406">
        <f>IF(OR(I2406="",H2406=""),"",I2406*H2406)</f>
        <v/>
      </c>
      <c r="K2406">
        <f>IF(G2406="","Missing OEWS wage",IF(H2406="","Missing Wharton SOC","Matched"))</f>
        <v/>
      </c>
    </row>
    <row r="2407">
      <c r="A2407" t="inlineStr">
        <is>
          <t>44-45</t>
        </is>
      </c>
      <c r="B2407" t="inlineStr">
        <is>
          <t>Retail Trade</t>
        </is>
      </c>
      <c r="C2407" t="inlineStr">
        <is>
          <t>49-9095</t>
        </is>
      </c>
      <c r="D2407" t="inlineStr">
        <is>
          <t>Manufactured Building and Mobile Home Installers</t>
        </is>
      </c>
      <c r="E2407" t="n">
        <v>1390</v>
      </c>
      <c r="F2407" t="n">
        <v>46820</v>
      </c>
      <c r="G2407">
        <f>IF(OR(E2407="",F2407=""),"",E2407*F2407)</f>
        <v/>
      </c>
      <c r="H2407" s="41">
        <f>IFERROR(XLOOKUP(C2407,'DATA Wharton'!$A$2:$A$785,'DATA Wharton'!$C$2:$C$785),"")</f>
        <v/>
      </c>
      <c r="I2407">
        <f>IF(OR(G2407="",H2407=""),"",G2407)</f>
        <v/>
      </c>
      <c r="J2407">
        <f>IF(OR(I2407="",H2407=""),"",I2407*H2407)</f>
        <v/>
      </c>
      <c r="K2407">
        <f>IF(G2407="","Missing OEWS wage",IF(H2407="","Missing Wharton SOC","Matched"))</f>
        <v/>
      </c>
    </row>
    <row r="2408">
      <c r="A2408" t="inlineStr">
        <is>
          <t>44-45</t>
        </is>
      </c>
      <c r="B2408" t="inlineStr">
        <is>
          <t>Retail Trade</t>
        </is>
      </c>
      <c r="C2408" t="inlineStr">
        <is>
          <t>49-9096</t>
        </is>
      </c>
      <c r="D2408" t="inlineStr">
        <is>
          <t>Riggers</t>
        </is>
      </c>
      <c r="E2408" t="n">
        <v>630</v>
      </c>
      <c r="F2408" t="n">
        <v>47660</v>
      </c>
      <c r="G2408">
        <f>IF(OR(E2408="",F2408=""),"",E2408*F2408)</f>
        <v/>
      </c>
      <c r="H2408" s="41">
        <f>IFERROR(XLOOKUP(C2408,'DATA Wharton'!$A$2:$A$785,'DATA Wharton'!$C$2:$C$785),"")</f>
        <v/>
      </c>
      <c r="I2408">
        <f>IF(OR(G2408="",H2408=""),"",G2408)</f>
        <v/>
      </c>
      <c r="J2408">
        <f>IF(OR(I2408="",H2408=""),"",I2408*H2408)</f>
        <v/>
      </c>
      <c r="K2408">
        <f>IF(G2408="","Missing OEWS wage",IF(H2408="","Missing Wharton SOC","Matched"))</f>
        <v/>
      </c>
    </row>
    <row r="2409">
      <c r="A2409" t="inlineStr">
        <is>
          <t>44-45</t>
        </is>
      </c>
      <c r="B2409" t="inlineStr">
        <is>
          <t>Retail Trade</t>
        </is>
      </c>
      <c r="C2409" t="inlineStr">
        <is>
          <t>49-9098</t>
        </is>
      </c>
      <c r="D2409" t="inlineStr">
        <is>
          <t>Helpers--Installation, Maintenance, and Repair Workers</t>
        </is>
      </c>
      <c r="E2409" t="n">
        <v>7960</v>
      </c>
      <c r="F2409" t="n">
        <v>38040</v>
      </c>
      <c r="G2409">
        <f>IF(OR(E2409="",F2409=""),"",E2409*F2409)</f>
        <v/>
      </c>
      <c r="H2409" s="41">
        <f>IFERROR(XLOOKUP(C2409,'DATA Wharton'!$A$2:$A$785,'DATA Wharton'!$C$2:$C$785),"")</f>
        <v/>
      </c>
      <c r="I2409">
        <f>IF(OR(G2409="",H2409=""),"",G2409)</f>
        <v/>
      </c>
      <c r="J2409">
        <f>IF(OR(I2409="",H2409=""),"",I2409*H2409)</f>
        <v/>
      </c>
      <c r="K2409">
        <f>IF(G2409="","Missing OEWS wage",IF(H2409="","Missing Wharton SOC","Matched"))</f>
        <v/>
      </c>
    </row>
    <row r="2410">
      <c r="A2410" t="inlineStr">
        <is>
          <t>44-45</t>
        </is>
      </c>
      <c r="B2410" t="inlineStr">
        <is>
          <t>Retail Trade</t>
        </is>
      </c>
      <c r="C2410" t="inlineStr">
        <is>
          <t>49-9099</t>
        </is>
      </c>
      <c r="D2410" t="inlineStr">
        <is>
          <t>Installation, Maintenance, and Repair Workers, All Other</t>
        </is>
      </c>
      <c r="E2410" t="n">
        <v>22870</v>
      </c>
      <c r="F2410" t="n">
        <v>50160</v>
      </c>
      <c r="G2410">
        <f>IF(OR(E2410="",F2410=""),"",E2410*F2410)</f>
        <v/>
      </c>
      <c r="H2410" s="41">
        <f>IFERROR(XLOOKUP(C2410,'DATA Wharton'!$A$2:$A$785,'DATA Wharton'!$C$2:$C$785),"")</f>
        <v/>
      </c>
      <c r="I2410">
        <f>IF(OR(G2410="",H2410=""),"",G2410)</f>
        <v/>
      </c>
      <c r="J2410">
        <f>IF(OR(I2410="",H2410=""),"",I2410*H2410)</f>
        <v/>
      </c>
      <c r="K2410">
        <f>IF(G2410="","Missing OEWS wage",IF(H2410="","Missing Wharton SOC","Matched"))</f>
        <v/>
      </c>
    </row>
    <row r="2411">
      <c r="A2411" t="inlineStr">
        <is>
          <t>44-45</t>
        </is>
      </c>
      <c r="B2411" t="inlineStr">
        <is>
          <t>Retail Trade</t>
        </is>
      </c>
      <c r="C2411" t="inlineStr">
        <is>
          <t>51-1011</t>
        </is>
      </c>
      <c r="D2411" t="inlineStr">
        <is>
          <t>First-Line Supervisors of Production and Operating Workers</t>
        </is>
      </c>
      <c r="E2411" t="n">
        <v>35320</v>
      </c>
      <c r="F2411" t="n">
        <v>57540</v>
      </c>
      <c r="G2411">
        <f>IF(OR(E2411="",F2411=""),"",E2411*F2411)</f>
        <v/>
      </c>
      <c r="H2411" s="41">
        <f>IFERROR(XLOOKUP(C2411,'DATA Wharton'!$A$2:$A$785,'DATA Wharton'!$C$2:$C$785),"")</f>
        <v/>
      </c>
      <c r="I2411">
        <f>IF(OR(G2411="",H2411=""),"",G2411)</f>
        <v/>
      </c>
      <c r="J2411">
        <f>IF(OR(I2411="",H2411=""),"",I2411*H2411)</f>
        <v/>
      </c>
      <c r="K2411">
        <f>IF(G2411="","Missing OEWS wage",IF(H2411="","Missing Wharton SOC","Matched"))</f>
        <v/>
      </c>
    </row>
    <row r="2412">
      <c r="A2412" t="inlineStr">
        <is>
          <t>44-45</t>
        </is>
      </c>
      <c r="B2412" t="inlineStr">
        <is>
          <t>Retail Trade</t>
        </is>
      </c>
      <c r="C2412" t="inlineStr">
        <is>
          <t>51-2028</t>
        </is>
      </c>
      <c r="D2412" t="inlineStr">
        <is>
          <t>Electrical, Electronic, and Electromechanical Assemblers, Except Coil Winders, Tapers, and Finishers</t>
        </is>
      </c>
      <c r="F2412" t="n">
        <v>46160</v>
      </c>
      <c r="G2412">
        <f>IF(OR(E2412="",F2412=""),"",E2412*F2412)</f>
        <v/>
      </c>
      <c r="H2412" s="41">
        <f>IFERROR(XLOOKUP(C2412,'DATA Wharton'!$A$2:$A$785,'DATA Wharton'!$C$2:$C$785),"")</f>
        <v/>
      </c>
      <c r="I2412">
        <f>IF(OR(G2412="",H2412=""),"",G2412)</f>
        <v/>
      </c>
      <c r="J2412">
        <f>IF(OR(I2412="",H2412=""),"",I2412*H2412)</f>
        <v/>
      </c>
      <c r="K2412">
        <f>IF(G2412="","Missing OEWS wage",IF(H2412="","Missing Wharton SOC","Matched"))</f>
        <v/>
      </c>
    </row>
    <row r="2413">
      <c r="A2413" t="inlineStr">
        <is>
          <t>44-45</t>
        </is>
      </c>
      <c r="B2413" t="inlineStr">
        <is>
          <t>Retail Trade</t>
        </is>
      </c>
      <c r="C2413" t="inlineStr">
        <is>
          <t>51-2031</t>
        </is>
      </c>
      <c r="D2413" t="inlineStr">
        <is>
          <t>Engine and Other Machine Assemblers</t>
        </is>
      </c>
      <c r="E2413" t="n">
        <v>60</v>
      </c>
      <c r="F2413" t="n">
        <v>49500</v>
      </c>
      <c r="G2413">
        <f>IF(OR(E2413="",F2413=""),"",E2413*F2413)</f>
        <v/>
      </c>
      <c r="H2413" s="41">
        <f>IFERROR(XLOOKUP(C2413,'DATA Wharton'!$A$2:$A$785,'DATA Wharton'!$C$2:$C$785),"")</f>
        <v/>
      </c>
      <c r="I2413">
        <f>IF(OR(G2413="",H2413=""),"",G2413)</f>
        <v/>
      </c>
      <c r="J2413">
        <f>IF(OR(I2413="",H2413=""),"",I2413*H2413)</f>
        <v/>
      </c>
      <c r="K2413">
        <f>IF(G2413="","Missing OEWS wage",IF(H2413="","Missing Wharton SOC","Matched"))</f>
        <v/>
      </c>
    </row>
    <row r="2414">
      <c r="A2414" t="inlineStr">
        <is>
          <t>44-45</t>
        </is>
      </c>
      <c r="B2414" t="inlineStr">
        <is>
          <t>Retail Trade</t>
        </is>
      </c>
      <c r="C2414" t="inlineStr">
        <is>
          <t>51-2051</t>
        </is>
      </c>
      <c r="D2414" t="inlineStr">
        <is>
          <t>Fiberglass Laminators and Fabricators</t>
        </is>
      </c>
      <c r="E2414" t="n">
        <v>240</v>
      </c>
      <c r="F2414" t="n">
        <v>48480</v>
      </c>
      <c r="G2414">
        <f>IF(OR(E2414="",F2414=""),"",E2414*F2414)</f>
        <v/>
      </c>
      <c r="H2414" s="41">
        <f>IFERROR(XLOOKUP(C2414,'DATA Wharton'!$A$2:$A$785,'DATA Wharton'!$C$2:$C$785),"")</f>
        <v/>
      </c>
      <c r="I2414">
        <f>IF(OR(G2414="",H2414=""),"",G2414)</f>
        <v/>
      </c>
      <c r="J2414">
        <f>IF(OR(I2414="",H2414=""),"",I2414*H2414)</f>
        <v/>
      </c>
      <c r="K2414">
        <f>IF(G2414="","Missing OEWS wage",IF(H2414="","Missing Wharton SOC","Matched"))</f>
        <v/>
      </c>
    </row>
    <row r="2415">
      <c r="A2415" t="inlineStr">
        <is>
          <t>44-45</t>
        </is>
      </c>
      <c r="B2415" t="inlineStr">
        <is>
          <t>Retail Trade</t>
        </is>
      </c>
      <c r="C2415" t="inlineStr">
        <is>
          <t>51-2090</t>
        </is>
      </c>
      <c r="D2415" t="inlineStr">
        <is>
          <t>Miscellaneous Assemblers and Fabricators</t>
        </is>
      </c>
      <c r="E2415" t="n">
        <v>20630</v>
      </c>
      <c r="F2415" t="n">
        <v>41450</v>
      </c>
      <c r="G2415">
        <f>IF(OR(E2415="",F2415=""),"",E2415*F2415)</f>
        <v/>
      </c>
      <c r="H2415" s="41">
        <f>IFERROR(XLOOKUP(C2415,'DATA Wharton'!$A$2:$A$785,'DATA Wharton'!$C$2:$C$785),"")</f>
        <v/>
      </c>
      <c r="I2415">
        <f>IF(OR(G2415="",H2415=""),"",G2415)</f>
        <v/>
      </c>
      <c r="J2415">
        <f>IF(OR(I2415="",H2415=""),"",I2415*H2415)</f>
        <v/>
      </c>
      <c r="K2415">
        <f>IF(G2415="","Missing OEWS wage",IF(H2415="","Missing Wharton SOC","Matched"))</f>
        <v/>
      </c>
    </row>
    <row r="2416">
      <c r="A2416" t="inlineStr">
        <is>
          <t>44-45</t>
        </is>
      </c>
      <c r="B2416" t="inlineStr">
        <is>
          <t>Retail Trade</t>
        </is>
      </c>
      <c r="C2416" t="inlineStr">
        <is>
          <t>51-3011</t>
        </is>
      </c>
      <c r="D2416" t="inlineStr">
        <is>
          <t>Bakers</t>
        </is>
      </c>
      <c r="E2416" t="n">
        <v>75060</v>
      </c>
      <c r="F2416" t="n">
        <v>39620</v>
      </c>
      <c r="G2416">
        <f>IF(OR(E2416="",F2416=""),"",E2416*F2416)</f>
        <v/>
      </c>
      <c r="H2416" s="41">
        <f>IFERROR(XLOOKUP(C2416,'DATA Wharton'!$A$2:$A$785,'DATA Wharton'!$C$2:$C$785),"")</f>
        <v/>
      </c>
      <c r="I2416">
        <f>IF(OR(G2416="",H2416=""),"",G2416)</f>
        <v/>
      </c>
      <c r="J2416">
        <f>IF(OR(I2416="",H2416=""),"",I2416*H2416)</f>
        <v/>
      </c>
      <c r="K2416">
        <f>IF(G2416="","Missing OEWS wage",IF(H2416="","Missing Wharton SOC","Matched"))</f>
        <v/>
      </c>
    </row>
    <row r="2417">
      <c r="A2417" t="inlineStr">
        <is>
          <t>44-45</t>
        </is>
      </c>
      <c r="B2417" t="inlineStr">
        <is>
          <t>Retail Trade</t>
        </is>
      </c>
      <c r="C2417" t="inlineStr">
        <is>
          <t>51-3021</t>
        </is>
      </c>
      <c r="D2417" t="inlineStr">
        <is>
          <t>Butchers and Meat Cutters</t>
        </is>
      </c>
      <c r="E2417" t="n">
        <v>116230</v>
      </c>
      <c r="F2417" t="n">
        <v>42140</v>
      </c>
      <c r="G2417">
        <f>IF(OR(E2417="",F2417=""),"",E2417*F2417)</f>
        <v/>
      </c>
      <c r="H2417" s="41">
        <f>IFERROR(XLOOKUP(C2417,'DATA Wharton'!$A$2:$A$785,'DATA Wharton'!$C$2:$C$785),"")</f>
        <v/>
      </c>
      <c r="I2417">
        <f>IF(OR(G2417="",H2417=""),"",G2417)</f>
        <v/>
      </c>
      <c r="J2417">
        <f>IF(OR(I2417="",H2417=""),"",I2417*H2417)</f>
        <v/>
      </c>
      <c r="K2417">
        <f>IF(G2417="","Missing OEWS wage",IF(H2417="","Missing Wharton SOC","Matched"))</f>
        <v/>
      </c>
    </row>
    <row r="2418">
      <c r="A2418" t="inlineStr">
        <is>
          <t>44-45</t>
        </is>
      </c>
      <c r="B2418" t="inlineStr">
        <is>
          <t>Retail Trade</t>
        </is>
      </c>
      <c r="C2418" t="inlineStr">
        <is>
          <t>51-3022</t>
        </is>
      </c>
      <c r="D2418" t="inlineStr">
        <is>
          <t>Meat, Poultry, and Fish Cutters and Trimmers</t>
        </is>
      </c>
      <c r="E2418" t="n">
        <v>20170</v>
      </c>
      <c r="F2418" t="n">
        <v>36420</v>
      </c>
      <c r="G2418">
        <f>IF(OR(E2418="",F2418=""),"",E2418*F2418)</f>
        <v/>
      </c>
      <c r="H2418" s="41">
        <f>IFERROR(XLOOKUP(C2418,'DATA Wharton'!$A$2:$A$785,'DATA Wharton'!$C$2:$C$785),"")</f>
        <v/>
      </c>
      <c r="I2418">
        <f>IF(OR(G2418="",H2418=""),"",G2418)</f>
        <v/>
      </c>
      <c r="J2418">
        <f>IF(OR(I2418="",H2418=""),"",I2418*H2418)</f>
        <v/>
      </c>
      <c r="K2418">
        <f>IF(G2418="","Missing OEWS wage",IF(H2418="","Missing Wharton SOC","Matched"))</f>
        <v/>
      </c>
    </row>
    <row r="2419">
      <c r="A2419" t="inlineStr">
        <is>
          <t>44-45</t>
        </is>
      </c>
      <c r="B2419" t="inlineStr">
        <is>
          <t>Retail Trade</t>
        </is>
      </c>
      <c r="C2419" t="inlineStr">
        <is>
          <t>51-3023</t>
        </is>
      </c>
      <c r="D2419" t="inlineStr">
        <is>
          <t>Slaughterers and Meat Packers</t>
        </is>
      </c>
      <c r="E2419" t="n">
        <v>3130</v>
      </c>
      <c r="F2419" t="n">
        <v>37400</v>
      </c>
      <c r="G2419">
        <f>IF(OR(E2419="",F2419=""),"",E2419*F2419)</f>
        <v/>
      </c>
      <c r="H2419" s="41">
        <f>IFERROR(XLOOKUP(C2419,'DATA Wharton'!$A$2:$A$785,'DATA Wharton'!$C$2:$C$785),"")</f>
        <v/>
      </c>
      <c r="I2419">
        <f>IF(OR(G2419="",H2419=""),"",G2419)</f>
        <v/>
      </c>
      <c r="J2419">
        <f>IF(OR(I2419="",H2419=""),"",I2419*H2419)</f>
        <v/>
      </c>
      <c r="K2419">
        <f>IF(G2419="","Missing OEWS wage",IF(H2419="","Missing Wharton SOC","Matched"))</f>
        <v/>
      </c>
    </row>
    <row r="2420">
      <c r="A2420" t="inlineStr">
        <is>
          <t>44-45</t>
        </is>
      </c>
      <c r="B2420" t="inlineStr">
        <is>
          <t>Retail Trade</t>
        </is>
      </c>
      <c r="C2420" t="inlineStr">
        <is>
          <t>51-3091</t>
        </is>
      </c>
      <c r="D2420" t="inlineStr">
        <is>
          <t>Food and Tobacco Roasting, Baking, and Drying Machine Operators and Tenders</t>
        </is>
      </c>
      <c r="E2420" t="n">
        <v>480</v>
      </c>
      <c r="F2420" t="n">
        <v>44700</v>
      </c>
      <c r="G2420">
        <f>IF(OR(E2420="",F2420=""),"",E2420*F2420)</f>
        <v/>
      </c>
      <c r="H2420" s="41">
        <f>IFERROR(XLOOKUP(C2420,'DATA Wharton'!$A$2:$A$785,'DATA Wharton'!$C$2:$C$785),"")</f>
        <v/>
      </c>
      <c r="I2420">
        <f>IF(OR(G2420="",H2420=""),"",G2420)</f>
        <v/>
      </c>
      <c r="J2420">
        <f>IF(OR(I2420="",H2420=""),"",I2420*H2420)</f>
        <v/>
      </c>
      <c r="K2420">
        <f>IF(G2420="","Missing OEWS wage",IF(H2420="","Missing Wharton SOC","Matched"))</f>
        <v/>
      </c>
    </row>
    <row r="2421">
      <c r="A2421" t="inlineStr">
        <is>
          <t>44-45</t>
        </is>
      </c>
      <c r="B2421" t="inlineStr">
        <is>
          <t>Retail Trade</t>
        </is>
      </c>
      <c r="C2421" t="inlineStr">
        <is>
          <t>51-3092</t>
        </is>
      </c>
      <c r="D2421" t="inlineStr">
        <is>
          <t>Food Batchmakers</t>
        </is>
      </c>
      <c r="E2421" t="n">
        <v>4610</v>
      </c>
      <c r="F2421" t="n">
        <v>38650</v>
      </c>
      <c r="G2421">
        <f>IF(OR(E2421="",F2421=""),"",E2421*F2421)</f>
        <v/>
      </c>
      <c r="H2421" s="41">
        <f>IFERROR(XLOOKUP(C2421,'DATA Wharton'!$A$2:$A$785,'DATA Wharton'!$C$2:$C$785),"")</f>
        <v/>
      </c>
      <c r="I2421">
        <f>IF(OR(G2421="",H2421=""),"",G2421)</f>
        <v/>
      </c>
      <c r="J2421">
        <f>IF(OR(I2421="",H2421=""),"",I2421*H2421)</f>
        <v/>
      </c>
      <c r="K2421">
        <f>IF(G2421="","Missing OEWS wage",IF(H2421="","Missing Wharton SOC","Matched"))</f>
        <v/>
      </c>
    </row>
    <row r="2422">
      <c r="A2422" t="inlineStr">
        <is>
          <t>44-45</t>
        </is>
      </c>
      <c r="B2422" t="inlineStr">
        <is>
          <t>Retail Trade</t>
        </is>
      </c>
      <c r="C2422" t="inlineStr">
        <is>
          <t>51-3093</t>
        </is>
      </c>
      <c r="D2422" t="inlineStr">
        <is>
          <t>Food Cooking Machine Operators and Tenders</t>
        </is>
      </c>
      <c r="E2422" t="n">
        <v>470</v>
      </c>
      <c r="F2422" t="n">
        <v>39480</v>
      </c>
      <c r="G2422">
        <f>IF(OR(E2422="",F2422=""),"",E2422*F2422)</f>
        <v/>
      </c>
      <c r="H2422" s="41">
        <f>IFERROR(XLOOKUP(C2422,'DATA Wharton'!$A$2:$A$785,'DATA Wharton'!$C$2:$C$785),"")</f>
        <v/>
      </c>
      <c r="I2422">
        <f>IF(OR(G2422="",H2422=""),"",G2422)</f>
        <v/>
      </c>
      <c r="J2422">
        <f>IF(OR(I2422="",H2422=""),"",I2422*H2422)</f>
        <v/>
      </c>
      <c r="K2422">
        <f>IF(G2422="","Missing OEWS wage",IF(H2422="","Missing Wharton SOC","Matched"))</f>
        <v/>
      </c>
    </row>
    <row r="2423">
      <c r="A2423" t="inlineStr">
        <is>
          <t>44-45</t>
        </is>
      </c>
      <c r="B2423" t="inlineStr">
        <is>
          <t>Retail Trade</t>
        </is>
      </c>
      <c r="C2423" t="inlineStr">
        <is>
          <t>51-3099</t>
        </is>
      </c>
      <c r="D2423" t="inlineStr">
        <is>
          <t>Food Processing Workers, All Other</t>
        </is>
      </c>
      <c r="E2423" t="n">
        <v>11070</v>
      </c>
      <c r="F2423" t="n">
        <v>40000</v>
      </c>
      <c r="G2423">
        <f>IF(OR(E2423="",F2423=""),"",E2423*F2423)</f>
        <v/>
      </c>
      <c r="H2423" s="41">
        <f>IFERROR(XLOOKUP(C2423,'DATA Wharton'!$A$2:$A$785,'DATA Wharton'!$C$2:$C$785),"")</f>
        <v/>
      </c>
      <c r="I2423">
        <f>IF(OR(G2423="",H2423=""),"",G2423)</f>
        <v/>
      </c>
      <c r="J2423">
        <f>IF(OR(I2423="",H2423=""),"",I2423*H2423)</f>
        <v/>
      </c>
      <c r="K2423">
        <f>IF(G2423="","Missing OEWS wage",IF(H2423="","Missing Wharton SOC","Matched"))</f>
        <v/>
      </c>
    </row>
    <row r="2424">
      <c r="A2424" t="inlineStr">
        <is>
          <t>44-45</t>
        </is>
      </c>
      <c r="B2424" t="inlineStr">
        <is>
          <t>Retail Trade</t>
        </is>
      </c>
      <c r="C2424" t="inlineStr">
        <is>
          <t>51-4031</t>
        </is>
      </c>
      <c r="D2424" t="inlineStr">
        <is>
          <t>Cutting, Punching, and Press Machine Setters, Operators, and Tenders, Metal and Plastic</t>
        </is>
      </c>
      <c r="E2424" t="n">
        <v>90</v>
      </c>
      <c r="F2424" t="n">
        <v>43320</v>
      </c>
      <c r="G2424">
        <f>IF(OR(E2424="",F2424=""),"",E2424*F2424)</f>
        <v/>
      </c>
      <c r="H2424" s="41">
        <f>IFERROR(XLOOKUP(C2424,'DATA Wharton'!$A$2:$A$785,'DATA Wharton'!$C$2:$C$785),"")</f>
        <v/>
      </c>
      <c r="I2424">
        <f>IF(OR(G2424="",H2424=""),"",G2424)</f>
        <v/>
      </c>
      <c r="J2424">
        <f>IF(OR(I2424="",H2424=""),"",I2424*H2424)</f>
        <v/>
      </c>
      <c r="K2424">
        <f>IF(G2424="","Missing OEWS wage",IF(H2424="","Missing Wharton SOC","Matched"))</f>
        <v/>
      </c>
    </row>
    <row r="2425">
      <c r="A2425" t="inlineStr">
        <is>
          <t>44-45</t>
        </is>
      </c>
      <c r="B2425" t="inlineStr">
        <is>
          <t>Retail Trade</t>
        </is>
      </c>
      <c r="C2425" t="inlineStr">
        <is>
          <t>51-4033</t>
        </is>
      </c>
      <c r="D2425" t="inlineStr">
        <is>
          <t>Grinding, Lapping, Polishing, and Buffing Machine Tool Setters, Operators, and Tenders, Metal and Plastic</t>
        </is>
      </c>
      <c r="E2425" t="n">
        <v>40</v>
      </c>
      <c r="F2425" t="n">
        <v>42290</v>
      </c>
      <c r="G2425">
        <f>IF(OR(E2425="",F2425=""),"",E2425*F2425)</f>
        <v/>
      </c>
      <c r="H2425" s="41">
        <f>IFERROR(XLOOKUP(C2425,'DATA Wharton'!$A$2:$A$785,'DATA Wharton'!$C$2:$C$785),"")</f>
        <v/>
      </c>
      <c r="I2425">
        <f>IF(OR(G2425="",H2425=""),"",G2425)</f>
        <v/>
      </c>
      <c r="J2425">
        <f>IF(OR(I2425="",H2425=""),"",I2425*H2425)</f>
        <v/>
      </c>
      <c r="K2425">
        <f>IF(G2425="","Missing OEWS wage",IF(H2425="","Missing Wharton SOC","Matched"))</f>
        <v/>
      </c>
    </row>
    <row r="2426">
      <c r="A2426" t="inlineStr">
        <is>
          <t>44-45</t>
        </is>
      </c>
      <c r="B2426" t="inlineStr">
        <is>
          <t>Retail Trade</t>
        </is>
      </c>
      <c r="C2426" t="inlineStr">
        <is>
          <t>51-4035</t>
        </is>
      </c>
      <c r="D2426" t="inlineStr">
        <is>
          <t>Milling and Planing Machine Setters, Operators, and Tenders, Metal and Plastic</t>
        </is>
      </c>
      <c r="F2426" t="n">
        <v>46800</v>
      </c>
      <c r="G2426">
        <f>IF(OR(E2426="",F2426=""),"",E2426*F2426)</f>
        <v/>
      </c>
      <c r="H2426" s="41">
        <f>IFERROR(XLOOKUP(C2426,'DATA Wharton'!$A$2:$A$785,'DATA Wharton'!$C$2:$C$785),"")</f>
        <v/>
      </c>
      <c r="I2426">
        <f>IF(OR(G2426="",H2426=""),"",G2426)</f>
        <v/>
      </c>
      <c r="J2426">
        <f>IF(OR(I2426="",H2426=""),"",I2426*H2426)</f>
        <v/>
      </c>
      <c r="K2426">
        <f>IF(G2426="","Missing OEWS wage",IF(H2426="","Missing Wharton SOC","Matched"))</f>
        <v/>
      </c>
    </row>
    <row r="2427">
      <c r="A2427" t="inlineStr">
        <is>
          <t>44-45</t>
        </is>
      </c>
      <c r="B2427" t="inlineStr">
        <is>
          <t>Retail Trade</t>
        </is>
      </c>
      <c r="C2427" t="inlineStr">
        <is>
          <t>51-4041</t>
        </is>
      </c>
      <c r="D2427" t="inlineStr">
        <is>
          <t>Machinists</t>
        </is>
      </c>
      <c r="E2427" t="n">
        <v>810</v>
      </c>
      <c r="F2427" t="n">
        <v>53160</v>
      </c>
      <c r="G2427">
        <f>IF(OR(E2427="",F2427=""),"",E2427*F2427)</f>
        <v/>
      </c>
      <c r="H2427" s="41">
        <f>IFERROR(XLOOKUP(C2427,'DATA Wharton'!$A$2:$A$785,'DATA Wharton'!$C$2:$C$785),"")</f>
        <v/>
      </c>
      <c r="I2427">
        <f>IF(OR(G2427="",H2427=""),"",G2427)</f>
        <v/>
      </c>
      <c r="J2427">
        <f>IF(OR(I2427="",H2427=""),"",I2427*H2427)</f>
        <v/>
      </c>
      <c r="K2427">
        <f>IF(G2427="","Missing OEWS wage",IF(H2427="","Missing Wharton SOC","Matched"))</f>
        <v/>
      </c>
    </row>
    <row r="2428">
      <c r="A2428" t="inlineStr">
        <is>
          <t>44-45</t>
        </is>
      </c>
      <c r="B2428" t="inlineStr">
        <is>
          <t>Retail Trade</t>
        </is>
      </c>
      <c r="C2428" t="inlineStr">
        <is>
          <t>51-4072</t>
        </is>
      </c>
      <c r="D2428" t="inlineStr">
        <is>
          <t>Molding, Coremaking, and Casting Machine Setters, Operators, and Tenders, Metal and Plastic</t>
        </is>
      </c>
      <c r="F2428" t="n">
        <v>56480</v>
      </c>
      <c r="G2428">
        <f>IF(OR(E2428="",F2428=""),"",E2428*F2428)</f>
        <v/>
      </c>
      <c r="H2428" s="41">
        <f>IFERROR(XLOOKUP(C2428,'DATA Wharton'!$A$2:$A$785,'DATA Wharton'!$C$2:$C$785),"")</f>
        <v/>
      </c>
      <c r="I2428">
        <f>IF(OR(G2428="",H2428=""),"",G2428)</f>
        <v/>
      </c>
      <c r="J2428">
        <f>IF(OR(I2428="",H2428=""),"",I2428*H2428)</f>
        <v/>
      </c>
      <c r="K2428">
        <f>IF(G2428="","Missing OEWS wage",IF(H2428="","Missing Wharton SOC","Matched"))</f>
        <v/>
      </c>
    </row>
    <row r="2429">
      <c r="A2429" t="inlineStr">
        <is>
          <t>44-45</t>
        </is>
      </c>
      <c r="B2429" t="inlineStr">
        <is>
          <t>Retail Trade</t>
        </is>
      </c>
      <c r="C2429" t="inlineStr">
        <is>
          <t>51-4121</t>
        </is>
      </c>
      <c r="D2429" t="inlineStr">
        <is>
          <t>Welders, Cutters, Solderers, and Brazers</t>
        </is>
      </c>
      <c r="E2429" t="n">
        <v>1400</v>
      </c>
      <c r="F2429" t="n">
        <v>51170</v>
      </c>
      <c r="G2429">
        <f>IF(OR(E2429="",F2429=""),"",E2429*F2429)</f>
        <v/>
      </c>
      <c r="H2429" s="41">
        <f>IFERROR(XLOOKUP(C2429,'DATA Wharton'!$A$2:$A$785,'DATA Wharton'!$C$2:$C$785),"")</f>
        <v/>
      </c>
      <c r="I2429">
        <f>IF(OR(G2429="",H2429=""),"",G2429)</f>
        <v/>
      </c>
      <c r="J2429">
        <f>IF(OR(I2429="",H2429=""),"",I2429*H2429)</f>
        <v/>
      </c>
      <c r="K2429">
        <f>IF(G2429="","Missing OEWS wage",IF(H2429="","Missing Wharton SOC","Matched"))</f>
        <v/>
      </c>
    </row>
    <row r="2430">
      <c r="A2430" t="inlineStr">
        <is>
          <t>44-45</t>
        </is>
      </c>
      <c r="B2430" t="inlineStr">
        <is>
          <t>Retail Trade</t>
        </is>
      </c>
      <c r="C2430" t="inlineStr">
        <is>
          <t>51-4122</t>
        </is>
      </c>
      <c r="D2430" t="inlineStr">
        <is>
          <t>Welding, Soldering, and Brazing Machine Setters, Operators, and Tenders</t>
        </is>
      </c>
      <c r="F2430" t="n">
        <v>57570</v>
      </c>
      <c r="G2430">
        <f>IF(OR(E2430="",F2430=""),"",E2430*F2430)</f>
        <v/>
      </c>
      <c r="H2430" s="41">
        <f>IFERROR(XLOOKUP(C2430,'DATA Wharton'!$A$2:$A$785,'DATA Wharton'!$C$2:$C$785),"")</f>
        <v/>
      </c>
      <c r="I2430">
        <f>IF(OR(G2430="",H2430=""),"",G2430)</f>
        <v/>
      </c>
      <c r="J2430">
        <f>IF(OR(I2430="",H2430=""),"",I2430*H2430)</f>
        <v/>
      </c>
      <c r="K2430">
        <f>IF(G2430="","Missing OEWS wage",IF(H2430="","Missing Wharton SOC","Matched"))</f>
        <v/>
      </c>
    </row>
    <row r="2431">
      <c r="A2431" t="inlineStr">
        <is>
          <t>44-45</t>
        </is>
      </c>
      <c r="B2431" t="inlineStr">
        <is>
          <t>Retail Trade</t>
        </is>
      </c>
      <c r="C2431" t="inlineStr">
        <is>
          <t>51-4194</t>
        </is>
      </c>
      <c r="D2431" t="inlineStr">
        <is>
          <t>Tool Grinders, Filers, and Sharpeners</t>
        </is>
      </c>
      <c r="E2431" t="n">
        <v>60</v>
      </c>
      <c r="F2431" t="n">
        <v>42480</v>
      </c>
      <c r="G2431">
        <f>IF(OR(E2431="",F2431=""),"",E2431*F2431)</f>
        <v/>
      </c>
      <c r="H2431" s="41">
        <f>IFERROR(XLOOKUP(C2431,'DATA Wharton'!$A$2:$A$785,'DATA Wharton'!$C$2:$C$785),"")</f>
        <v/>
      </c>
      <c r="I2431">
        <f>IF(OR(G2431="",H2431=""),"",G2431)</f>
        <v/>
      </c>
      <c r="J2431">
        <f>IF(OR(I2431="",H2431=""),"",I2431*H2431)</f>
        <v/>
      </c>
      <c r="K2431">
        <f>IF(G2431="","Missing OEWS wage",IF(H2431="","Missing Wharton SOC","Matched"))</f>
        <v/>
      </c>
    </row>
    <row r="2432">
      <c r="A2432" t="inlineStr">
        <is>
          <t>44-45</t>
        </is>
      </c>
      <c r="B2432" t="inlineStr">
        <is>
          <t>Retail Trade</t>
        </is>
      </c>
      <c r="C2432" t="inlineStr">
        <is>
          <t>51-4199</t>
        </is>
      </c>
      <c r="D2432" t="inlineStr">
        <is>
          <t>Metal Workers and Plastic Workers, All Other</t>
        </is>
      </c>
      <c r="E2432" t="n">
        <v>170</v>
      </c>
      <c r="F2432" t="n">
        <v>44010</v>
      </c>
      <c r="G2432">
        <f>IF(OR(E2432="",F2432=""),"",E2432*F2432)</f>
        <v/>
      </c>
      <c r="H2432" s="41">
        <f>IFERROR(XLOOKUP(C2432,'DATA Wharton'!$A$2:$A$785,'DATA Wharton'!$C$2:$C$785),"")</f>
        <v/>
      </c>
      <c r="I2432">
        <f>IF(OR(G2432="",H2432=""),"",G2432)</f>
        <v/>
      </c>
      <c r="J2432">
        <f>IF(OR(I2432="",H2432=""),"",I2432*H2432)</f>
        <v/>
      </c>
      <c r="K2432">
        <f>IF(G2432="","Missing OEWS wage",IF(H2432="","Missing Wharton SOC","Matched"))</f>
        <v/>
      </c>
    </row>
    <row r="2433">
      <c r="A2433" t="inlineStr">
        <is>
          <t>44-45</t>
        </is>
      </c>
      <c r="B2433" t="inlineStr">
        <is>
          <t>Retail Trade</t>
        </is>
      </c>
      <c r="C2433" t="inlineStr">
        <is>
          <t>51-5111</t>
        </is>
      </c>
      <c r="D2433" t="inlineStr">
        <is>
          <t>Prepress Technicians and Workers</t>
        </is>
      </c>
      <c r="E2433" t="n">
        <v>150</v>
      </c>
      <c r="F2433" t="n">
        <v>40280</v>
      </c>
      <c r="G2433">
        <f>IF(OR(E2433="",F2433=""),"",E2433*F2433)</f>
        <v/>
      </c>
      <c r="H2433" s="41">
        <f>IFERROR(XLOOKUP(C2433,'DATA Wharton'!$A$2:$A$785,'DATA Wharton'!$C$2:$C$785),"")</f>
        <v/>
      </c>
      <c r="I2433">
        <f>IF(OR(G2433="",H2433=""),"",G2433)</f>
        <v/>
      </c>
      <c r="J2433">
        <f>IF(OR(I2433="",H2433=""),"",I2433*H2433)</f>
        <v/>
      </c>
      <c r="K2433">
        <f>IF(G2433="","Missing OEWS wage",IF(H2433="","Missing Wharton SOC","Matched"))</f>
        <v/>
      </c>
    </row>
    <row r="2434">
      <c r="A2434" t="inlineStr">
        <is>
          <t>44-45</t>
        </is>
      </c>
      <c r="B2434" t="inlineStr">
        <is>
          <t>Retail Trade</t>
        </is>
      </c>
      <c r="C2434" t="inlineStr">
        <is>
          <t>51-5112</t>
        </is>
      </c>
      <c r="D2434" t="inlineStr">
        <is>
          <t>Printing Press Operators</t>
        </is>
      </c>
      <c r="E2434" t="n">
        <v>3420</v>
      </c>
      <c r="F2434" t="n">
        <v>39300</v>
      </c>
      <c r="G2434">
        <f>IF(OR(E2434="",F2434=""),"",E2434*F2434)</f>
        <v/>
      </c>
      <c r="H2434" s="41">
        <f>IFERROR(XLOOKUP(C2434,'DATA Wharton'!$A$2:$A$785,'DATA Wharton'!$C$2:$C$785),"")</f>
        <v/>
      </c>
      <c r="I2434">
        <f>IF(OR(G2434="",H2434=""),"",G2434)</f>
        <v/>
      </c>
      <c r="J2434">
        <f>IF(OR(I2434="",H2434=""),"",I2434*H2434)</f>
        <v/>
      </c>
      <c r="K2434">
        <f>IF(G2434="","Missing OEWS wage",IF(H2434="","Missing Wharton SOC","Matched"))</f>
        <v/>
      </c>
    </row>
    <row r="2435">
      <c r="A2435" t="inlineStr">
        <is>
          <t>44-45</t>
        </is>
      </c>
      <c r="B2435" t="inlineStr">
        <is>
          <t>Retail Trade</t>
        </is>
      </c>
      <c r="C2435" t="inlineStr">
        <is>
          <t>51-6011</t>
        </is>
      </c>
      <c r="D2435" t="inlineStr">
        <is>
          <t>Laundry and Dry-Cleaning Workers</t>
        </is>
      </c>
      <c r="F2435" t="n">
        <v>24570</v>
      </c>
      <c r="G2435">
        <f>IF(OR(E2435="",F2435=""),"",E2435*F2435)</f>
        <v/>
      </c>
      <c r="H2435" s="41">
        <f>IFERROR(XLOOKUP(C2435,'DATA Wharton'!$A$2:$A$785,'DATA Wharton'!$C$2:$C$785),"")</f>
        <v/>
      </c>
      <c r="I2435">
        <f>IF(OR(G2435="",H2435=""),"",G2435)</f>
        <v/>
      </c>
      <c r="J2435">
        <f>IF(OR(I2435="",H2435=""),"",I2435*H2435)</f>
        <v/>
      </c>
      <c r="K2435">
        <f>IF(G2435="","Missing OEWS wage",IF(H2435="","Missing Wharton SOC","Matched"))</f>
        <v/>
      </c>
    </row>
    <row r="2436">
      <c r="A2436" t="inlineStr">
        <is>
          <t>44-45</t>
        </is>
      </c>
      <c r="B2436" t="inlineStr">
        <is>
          <t>Retail Trade</t>
        </is>
      </c>
      <c r="C2436" t="inlineStr">
        <is>
          <t>51-6021</t>
        </is>
      </c>
      <c r="D2436" t="inlineStr">
        <is>
          <t>Pressers, Textile, Garment, and Related Materials</t>
        </is>
      </c>
      <c r="E2436" t="n">
        <v>280</v>
      </c>
      <c r="F2436" t="n">
        <v>33150</v>
      </c>
      <c r="G2436">
        <f>IF(OR(E2436="",F2436=""),"",E2436*F2436)</f>
        <v/>
      </c>
      <c r="H2436" s="41">
        <f>IFERROR(XLOOKUP(C2436,'DATA Wharton'!$A$2:$A$785,'DATA Wharton'!$C$2:$C$785),"")</f>
        <v/>
      </c>
      <c r="I2436">
        <f>IF(OR(G2436="",H2436=""),"",G2436)</f>
        <v/>
      </c>
      <c r="J2436">
        <f>IF(OR(I2436="",H2436=""),"",I2436*H2436)</f>
        <v/>
      </c>
      <c r="K2436">
        <f>IF(G2436="","Missing OEWS wage",IF(H2436="","Missing Wharton SOC","Matched"))</f>
        <v/>
      </c>
    </row>
    <row r="2437">
      <c r="A2437" t="inlineStr">
        <is>
          <t>44-45</t>
        </is>
      </c>
      <c r="B2437" t="inlineStr">
        <is>
          <t>Retail Trade</t>
        </is>
      </c>
      <c r="C2437" t="inlineStr">
        <is>
          <t>51-6031</t>
        </is>
      </c>
      <c r="D2437" t="inlineStr">
        <is>
          <t>Sewing Machine Operators</t>
        </is>
      </c>
      <c r="E2437" t="n">
        <v>7730</v>
      </c>
      <c r="F2437" t="n">
        <v>36850</v>
      </c>
      <c r="G2437">
        <f>IF(OR(E2437="",F2437=""),"",E2437*F2437)</f>
        <v/>
      </c>
      <c r="H2437" s="41">
        <f>IFERROR(XLOOKUP(C2437,'DATA Wharton'!$A$2:$A$785,'DATA Wharton'!$C$2:$C$785),"")</f>
        <v/>
      </c>
      <c r="I2437">
        <f>IF(OR(G2437="",H2437=""),"",G2437)</f>
        <v/>
      </c>
      <c r="J2437">
        <f>IF(OR(I2437="",H2437=""),"",I2437*H2437)</f>
        <v/>
      </c>
      <c r="K2437">
        <f>IF(G2437="","Missing OEWS wage",IF(H2437="","Missing Wharton SOC","Matched"))</f>
        <v/>
      </c>
    </row>
    <row r="2438">
      <c r="A2438" t="inlineStr">
        <is>
          <t>44-45</t>
        </is>
      </c>
      <c r="B2438" t="inlineStr">
        <is>
          <t>Retail Trade</t>
        </is>
      </c>
      <c r="C2438" t="inlineStr">
        <is>
          <t>51-6041</t>
        </is>
      </c>
      <c r="D2438" t="inlineStr">
        <is>
          <t>Shoe and Leather Workers and Repairers</t>
        </is>
      </c>
      <c r="E2438" t="n">
        <v>490</v>
      </c>
      <c r="F2438" t="n">
        <v>43130</v>
      </c>
      <c r="G2438">
        <f>IF(OR(E2438="",F2438=""),"",E2438*F2438)</f>
        <v/>
      </c>
      <c r="H2438" s="41">
        <f>IFERROR(XLOOKUP(C2438,'DATA Wharton'!$A$2:$A$785,'DATA Wharton'!$C$2:$C$785),"")</f>
        <v/>
      </c>
      <c r="I2438">
        <f>IF(OR(G2438="",H2438=""),"",G2438)</f>
        <v/>
      </c>
      <c r="J2438">
        <f>IF(OR(I2438="",H2438=""),"",I2438*H2438)</f>
        <v/>
      </c>
      <c r="K2438">
        <f>IF(G2438="","Missing OEWS wage",IF(H2438="","Missing Wharton SOC","Matched"))</f>
        <v/>
      </c>
    </row>
    <row r="2439">
      <c r="A2439" t="inlineStr">
        <is>
          <t>44-45</t>
        </is>
      </c>
      <c r="B2439" t="inlineStr">
        <is>
          <t>Retail Trade</t>
        </is>
      </c>
      <c r="C2439" t="inlineStr">
        <is>
          <t>51-6051</t>
        </is>
      </c>
      <c r="D2439" t="inlineStr">
        <is>
          <t>Sewers, Hand</t>
        </is>
      </c>
      <c r="E2439" t="n">
        <v>540</v>
      </c>
      <c r="F2439" t="n">
        <v>38200</v>
      </c>
      <c r="G2439">
        <f>IF(OR(E2439="",F2439=""),"",E2439*F2439)</f>
        <v/>
      </c>
      <c r="H2439" s="41">
        <f>IFERROR(XLOOKUP(C2439,'DATA Wharton'!$A$2:$A$785,'DATA Wharton'!$C$2:$C$785),"")</f>
        <v/>
      </c>
      <c r="I2439">
        <f>IF(OR(G2439="",H2439=""),"",G2439)</f>
        <v/>
      </c>
      <c r="J2439">
        <f>IF(OR(I2439="",H2439=""),"",I2439*H2439)</f>
        <v/>
      </c>
      <c r="K2439">
        <f>IF(G2439="","Missing OEWS wage",IF(H2439="","Missing Wharton SOC","Matched"))</f>
        <v/>
      </c>
    </row>
    <row r="2440">
      <c r="A2440" t="inlineStr">
        <is>
          <t>44-45</t>
        </is>
      </c>
      <c r="B2440" t="inlineStr">
        <is>
          <t>Retail Trade</t>
        </is>
      </c>
      <c r="C2440" t="inlineStr">
        <is>
          <t>51-6052</t>
        </is>
      </c>
      <c r="D2440" t="inlineStr">
        <is>
          <t>Tailors, Dressmakers, and Custom Sewers</t>
        </is>
      </c>
      <c r="E2440" t="n">
        <v>5700</v>
      </c>
      <c r="F2440" t="n">
        <v>46960</v>
      </c>
      <c r="G2440">
        <f>IF(OR(E2440="",F2440=""),"",E2440*F2440)</f>
        <v/>
      </c>
      <c r="H2440" s="41">
        <f>IFERROR(XLOOKUP(C2440,'DATA Wharton'!$A$2:$A$785,'DATA Wharton'!$C$2:$C$785),"")</f>
        <v/>
      </c>
      <c r="I2440">
        <f>IF(OR(G2440="",H2440=""),"",G2440)</f>
        <v/>
      </c>
      <c r="J2440">
        <f>IF(OR(I2440="",H2440=""),"",I2440*H2440)</f>
        <v/>
      </c>
      <c r="K2440">
        <f>IF(G2440="","Missing OEWS wage",IF(H2440="","Missing Wharton SOC","Matched"))</f>
        <v/>
      </c>
    </row>
    <row r="2441">
      <c r="A2441" t="inlineStr">
        <is>
          <t>44-45</t>
        </is>
      </c>
      <c r="B2441" t="inlineStr">
        <is>
          <t>Retail Trade</t>
        </is>
      </c>
      <c r="C2441" t="inlineStr">
        <is>
          <t>51-6062</t>
        </is>
      </c>
      <c r="D2441" t="inlineStr">
        <is>
          <t>Textile Cutting Machine Setters, Operators, and Tenders</t>
        </is>
      </c>
      <c r="E2441" t="n">
        <v>280</v>
      </c>
      <c r="F2441" t="n">
        <v>41540</v>
      </c>
      <c r="G2441">
        <f>IF(OR(E2441="",F2441=""),"",E2441*F2441)</f>
        <v/>
      </c>
      <c r="H2441" s="41">
        <f>IFERROR(XLOOKUP(C2441,'DATA Wharton'!$A$2:$A$785,'DATA Wharton'!$C$2:$C$785),"")</f>
        <v/>
      </c>
      <c r="I2441">
        <f>IF(OR(G2441="",H2441=""),"",G2441)</f>
        <v/>
      </c>
      <c r="J2441">
        <f>IF(OR(I2441="",H2441=""),"",I2441*H2441)</f>
        <v/>
      </c>
      <c r="K2441">
        <f>IF(G2441="","Missing OEWS wage",IF(H2441="","Missing Wharton SOC","Matched"))</f>
        <v/>
      </c>
    </row>
    <row r="2442">
      <c r="A2442" t="inlineStr">
        <is>
          <t>44-45</t>
        </is>
      </c>
      <c r="B2442" t="inlineStr">
        <is>
          <t>Retail Trade</t>
        </is>
      </c>
      <c r="C2442" t="inlineStr">
        <is>
          <t>51-6063</t>
        </is>
      </c>
      <c r="D2442" t="inlineStr">
        <is>
          <t>Textile Knitting and Weaving Machine Setters, Operators, and Tenders</t>
        </is>
      </c>
      <c r="E2442" t="n">
        <v>40</v>
      </c>
      <c r="F2442" t="n">
        <v>36420</v>
      </c>
      <c r="G2442">
        <f>IF(OR(E2442="",F2442=""),"",E2442*F2442)</f>
        <v/>
      </c>
      <c r="H2442" s="41">
        <f>IFERROR(XLOOKUP(C2442,'DATA Wharton'!$A$2:$A$785,'DATA Wharton'!$C$2:$C$785),"")</f>
        <v/>
      </c>
      <c r="I2442">
        <f>IF(OR(G2442="",H2442=""),"",G2442)</f>
        <v/>
      </c>
      <c r="J2442">
        <f>IF(OR(I2442="",H2442=""),"",I2442*H2442)</f>
        <v/>
      </c>
      <c r="K2442">
        <f>IF(G2442="","Missing OEWS wage",IF(H2442="","Missing Wharton SOC","Matched"))</f>
        <v/>
      </c>
    </row>
    <row r="2443">
      <c r="A2443" t="inlineStr">
        <is>
          <t>44-45</t>
        </is>
      </c>
      <c r="B2443" t="inlineStr">
        <is>
          <t>Retail Trade</t>
        </is>
      </c>
      <c r="C2443" t="inlineStr">
        <is>
          <t>51-6092</t>
        </is>
      </c>
      <c r="D2443" t="inlineStr">
        <is>
          <t>Fabric and Apparel Patternmakers</t>
        </is>
      </c>
      <c r="E2443" t="n">
        <v>430</v>
      </c>
      <c r="F2443" t="n">
        <v>57490</v>
      </c>
      <c r="G2443">
        <f>IF(OR(E2443="",F2443=""),"",E2443*F2443)</f>
        <v/>
      </c>
      <c r="H2443" s="41">
        <f>IFERROR(XLOOKUP(C2443,'DATA Wharton'!$A$2:$A$785,'DATA Wharton'!$C$2:$C$785),"")</f>
        <v/>
      </c>
      <c r="I2443">
        <f>IF(OR(G2443="",H2443=""),"",G2443)</f>
        <v/>
      </c>
      <c r="J2443">
        <f>IF(OR(I2443="",H2443=""),"",I2443*H2443)</f>
        <v/>
      </c>
      <c r="K2443">
        <f>IF(G2443="","Missing OEWS wage",IF(H2443="","Missing Wharton SOC","Matched"))</f>
        <v/>
      </c>
    </row>
    <row r="2444">
      <c r="A2444" t="inlineStr">
        <is>
          <t>44-45</t>
        </is>
      </c>
      <c r="B2444" t="inlineStr">
        <is>
          <t>Retail Trade</t>
        </is>
      </c>
      <c r="C2444" t="inlineStr">
        <is>
          <t>51-6093</t>
        </is>
      </c>
      <c r="D2444" t="inlineStr">
        <is>
          <t>Upholsterers</t>
        </is>
      </c>
      <c r="E2444" t="n">
        <v>710</v>
      </c>
      <c r="F2444" t="n">
        <v>50520</v>
      </c>
      <c r="G2444">
        <f>IF(OR(E2444="",F2444=""),"",E2444*F2444)</f>
        <v/>
      </c>
      <c r="H2444" s="41">
        <f>IFERROR(XLOOKUP(C2444,'DATA Wharton'!$A$2:$A$785,'DATA Wharton'!$C$2:$C$785),"")</f>
        <v/>
      </c>
      <c r="I2444">
        <f>IF(OR(G2444="",H2444=""),"",G2444)</f>
        <v/>
      </c>
      <c r="J2444">
        <f>IF(OR(I2444="",H2444=""),"",I2444*H2444)</f>
        <v/>
      </c>
      <c r="K2444">
        <f>IF(G2444="","Missing OEWS wage",IF(H2444="","Missing Wharton SOC","Matched"))</f>
        <v/>
      </c>
    </row>
    <row r="2445">
      <c r="A2445" t="inlineStr">
        <is>
          <t>44-45</t>
        </is>
      </c>
      <c r="B2445" t="inlineStr">
        <is>
          <t>Retail Trade</t>
        </is>
      </c>
      <c r="C2445" t="inlineStr">
        <is>
          <t>51-6099</t>
        </is>
      </c>
      <c r="D2445" t="inlineStr">
        <is>
          <t>Textile, Apparel, and Furnishings Workers, All Other</t>
        </is>
      </c>
      <c r="E2445" t="n">
        <v>980</v>
      </c>
      <c r="F2445" t="n">
        <v>37210</v>
      </c>
      <c r="G2445">
        <f>IF(OR(E2445="",F2445=""),"",E2445*F2445)</f>
        <v/>
      </c>
      <c r="H2445" s="41">
        <f>IFERROR(XLOOKUP(C2445,'DATA Wharton'!$A$2:$A$785,'DATA Wharton'!$C$2:$C$785),"")</f>
        <v/>
      </c>
      <c r="I2445">
        <f>IF(OR(G2445="",H2445=""),"",G2445)</f>
        <v/>
      </c>
      <c r="J2445">
        <f>IF(OR(I2445="",H2445=""),"",I2445*H2445)</f>
        <v/>
      </c>
      <c r="K2445">
        <f>IF(G2445="","Missing OEWS wage",IF(H2445="","Missing Wharton SOC","Matched"))</f>
        <v/>
      </c>
    </row>
    <row r="2446">
      <c r="A2446" t="inlineStr">
        <is>
          <t>44-45</t>
        </is>
      </c>
      <c r="B2446" t="inlineStr">
        <is>
          <t>Retail Trade</t>
        </is>
      </c>
      <c r="C2446" t="inlineStr">
        <is>
          <t>51-7011</t>
        </is>
      </c>
      <c r="D2446" t="inlineStr">
        <is>
          <t>Cabinetmakers and Bench Carpenters</t>
        </is>
      </c>
      <c r="E2446" t="n">
        <v>1900</v>
      </c>
      <c r="F2446" t="n">
        <v>52060</v>
      </c>
      <c r="G2446">
        <f>IF(OR(E2446="",F2446=""),"",E2446*F2446)</f>
        <v/>
      </c>
      <c r="H2446" s="41">
        <f>IFERROR(XLOOKUP(C2446,'DATA Wharton'!$A$2:$A$785,'DATA Wharton'!$C$2:$C$785),"")</f>
        <v/>
      </c>
      <c r="I2446">
        <f>IF(OR(G2446="",H2446=""),"",G2446)</f>
        <v/>
      </c>
      <c r="J2446">
        <f>IF(OR(I2446="",H2446=""),"",I2446*H2446)</f>
        <v/>
      </c>
      <c r="K2446">
        <f>IF(G2446="","Missing OEWS wage",IF(H2446="","Missing Wharton SOC","Matched"))</f>
        <v/>
      </c>
    </row>
    <row r="2447">
      <c r="A2447" t="inlineStr">
        <is>
          <t>44-45</t>
        </is>
      </c>
      <c r="B2447" t="inlineStr">
        <is>
          <t>Retail Trade</t>
        </is>
      </c>
      <c r="C2447" t="inlineStr">
        <is>
          <t>51-7021</t>
        </is>
      </c>
      <c r="D2447" t="inlineStr">
        <is>
          <t>Furniture Finishers</t>
        </is>
      </c>
      <c r="E2447" t="n">
        <v>870</v>
      </c>
      <c r="F2447" t="n">
        <v>47080</v>
      </c>
      <c r="G2447">
        <f>IF(OR(E2447="",F2447=""),"",E2447*F2447)</f>
        <v/>
      </c>
      <c r="H2447" s="41">
        <f>IFERROR(XLOOKUP(C2447,'DATA Wharton'!$A$2:$A$785,'DATA Wharton'!$C$2:$C$785),"")</f>
        <v/>
      </c>
      <c r="I2447">
        <f>IF(OR(G2447="",H2447=""),"",G2447)</f>
        <v/>
      </c>
      <c r="J2447">
        <f>IF(OR(I2447="",H2447=""),"",I2447*H2447)</f>
        <v/>
      </c>
      <c r="K2447">
        <f>IF(G2447="","Missing OEWS wage",IF(H2447="","Missing Wharton SOC","Matched"))</f>
        <v/>
      </c>
    </row>
    <row r="2448">
      <c r="A2448" t="inlineStr">
        <is>
          <t>44-45</t>
        </is>
      </c>
      <c r="B2448" t="inlineStr">
        <is>
          <t>Retail Trade</t>
        </is>
      </c>
      <c r="C2448" t="inlineStr">
        <is>
          <t>51-7041</t>
        </is>
      </c>
      <c r="D2448" t="inlineStr">
        <is>
          <t>Sawing Machine Setters, Operators, and Tenders, Wood</t>
        </is>
      </c>
      <c r="E2448" t="n">
        <v>1350</v>
      </c>
      <c r="F2448" t="n">
        <v>48990</v>
      </c>
      <c r="G2448">
        <f>IF(OR(E2448="",F2448=""),"",E2448*F2448)</f>
        <v/>
      </c>
      <c r="H2448" s="41">
        <f>IFERROR(XLOOKUP(C2448,'DATA Wharton'!$A$2:$A$785,'DATA Wharton'!$C$2:$C$785),"")</f>
        <v/>
      </c>
      <c r="I2448">
        <f>IF(OR(G2448="",H2448=""),"",G2448)</f>
        <v/>
      </c>
      <c r="J2448">
        <f>IF(OR(I2448="",H2448=""),"",I2448*H2448)</f>
        <v/>
      </c>
      <c r="K2448">
        <f>IF(G2448="","Missing OEWS wage",IF(H2448="","Missing Wharton SOC","Matched"))</f>
        <v/>
      </c>
    </row>
    <row r="2449">
      <c r="A2449" t="inlineStr">
        <is>
          <t>44-45</t>
        </is>
      </c>
      <c r="B2449" t="inlineStr">
        <is>
          <t>Retail Trade</t>
        </is>
      </c>
      <c r="C2449" t="inlineStr">
        <is>
          <t>51-7042</t>
        </is>
      </c>
      <c r="D2449" t="inlineStr">
        <is>
          <t>Woodworking Machine Setters, Operators, and Tenders, Except Sawing</t>
        </is>
      </c>
      <c r="E2449" t="n">
        <v>480</v>
      </c>
      <c r="F2449" t="n">
        <v>42790</v>
      </c>
      <c r="G2449">
        <f>IF(OR(E2449="",F2449=""),"",E2449*F2449)</f>
        <v/>
      </c>
      <c r="H2449" s="41">
        <f>IFERROR(XLOOKUP(C2449,'DATA Wharton'!$A$2:$A$785,'DATA Wharton'!$C$2:$C$785),"")</f>
        <v/>
      </c>
      <c r="I2449">
        <f>IF(OR(G2449="",H2449=""),"",G2449)</f>
        <v/>
      </c>
      <c r="J2449">
        <f>IF(OR(I2449="",H2449=""),"",I2449*H2449)</f>
        <v/>
      </c>
      <c r="K2449">
        <f>IF(G2449="","Missing OEWS wage",IF(H2449="","Missing Wharton SOC","Matched"))</f>
        <v/>
      </c>
    </row>
    <row r="2450">
      <c r="A2450" t="inlineStr">
        <is>
          <t>44-45</t>
        </is>
      </c>
      <c r="B2450" t="inlineStr">
        <is>
          <t>Retail Trade</t>
        </is>
      </c>
      <c r="C2450" t="inlineStr">
        <is>
          <t>51-7099</t>
        </is>
      </c>
      <c r="D2450" t="inlineStr">
        <is>
          <t>Woodworkers, All Other</t>
        </is>
      </c>
      <c r="E2450" t="n">
        <v>250</v>
      </c>
      <c r="F2450" t="n">
        <v>41550</v>
      </c>
      <c r="G2450">
        <f>IF(OR(E2450="",F2450=""),"",E2450*F2450)</f>
        <v/>
      </c>
      <c r="H2450" s="41">
        <f>IFERROR(XLOOKUP(C2450,'DATA Wharton'!$A$2:$A$785,'DATA Wharton'!$C$2:$C$785),"")</f>
        <v/>
      </c>
      <c r="I2450">
        <f>IF(OR(G2450="",H2450=""),"",G2450)</f>
        <v/>
      </c>
      <c r="J2450">
        <f>IF(OR(I2450="",H2450=""),"",I2450*H2450)</f>
        <v/>
      </c>
      <c r="K2450">
        <f>IF(G2450="","Missing OEWS wage",IF(H2450="","Missing Wharton SOC","Matched"))</f>
        <v/>
      </c>
    </row>
    <row r="2451">
      <c r="A2451" t="inlineStr">
        <is>
          <t>44-45</t>
        </is>
      </c>
      <c r="B2451" t="inlineStr">
        <is>
          <t>Retail Trade</t>
        </is>
      </c>
      <c r="C2451" t="inlineStr">
        <is>
          <t>51-8093</t>
        </is>
      </c>
      <c r="D2451" t="inlineStr">
        <is>
          <t>Petroleum Pump System Operators, Refinery Operators, and Gaugers</t>
        </is>
      </c>
      <c r="E2451" t="n">
        <v>110</v>
      </c>
      <c r="F2451" t="n">
        <v>70340</v>
      </c>
      <c r="G2451">
        <f>IF(OR(E2451="",F2451=""),"",E2451*F2451)</f>
        <v/>
      </c>
      <c r="H2451" s="41">
        <f>IFERROR(XLOOKUP(C2451,'DATA Wharton'!$A$2:$A$785,'DATA Wharton'!$C$2:$C$785),"")</f>
        <v/>
      </c>
      <c r="I2451">
        <f>IF(OR(G2451="",H2451=""),"",G2451)</f>
        <v/>
      </c>
      <c r="J2451">
        <f>IF(OR(I2451="",H2451=""),"",I2451*H2451)</f>
        <v/>
      </c>
      <c r="K2451">
        <f>IF(G2451="","Missing OEWS wage",IF(H2451="","Missing Wharton SOC","Matched"))</f>
        <v/>
      </c>
    </row>
    <row r="2452">
      <c r="A2452" t="inlineStr">
        <is>
          <t>44-45</t>
        </is>
      </c>
      <c r="B2452" t="inlineStr">
        <is>
          <t>Retail Trade</t>
        </is>
      </c>
      <c r="C2452" t="inlineStr">
        <is>
          <t>51-9011</t>
        </is>
      </c>
      <c r="D2452" t="inlineStr">
        <is>
          <t>Chemical Equipment Operators and Tenders</t>
        </is>
      </c>
      <c r="E2452" t="n">
        <v>60</v>
      </c>
      <c r="F2452" t="n">
        <v>47390</v>
      </c>
      <c r="G2452">
        <f>IF(OR(E2452="",F2452=""),"",E2452*F2452)</f>
        <v/>
      </c>
      <c r="H2452" s="41">
        <f>IFERROR(XLOOKUP(C2452,'DATA Wharton'!$A$2:$A$785,'DATA Wharton'!$C$2:$C$785),"")</f>
        <v/>
      </c>
      <c r="I2452">
        <f>IF(OR(G2452="",H2452=""),"",G2452)</f>
        <v/>
      </c>
      <c r="J2452">
        <f>IF(OR(I2452="",H2452=""),"",I2452*H2452)</f>
        <v/>
      </c>
      <c r="K2452">
        <f>IF(G2452="","Missing OEWS wage",IF(H2452="","Missing Wharton SOC","Matched"))</f>
        <v/>
      </c>
    </row>
    <row r="2453">
      <c r="A2453" t="inlineStr">
        <is>
          <t>44-45</t>
        </is>
      </c>
      <c r="B2453" t="inlineStr">
        <is>
          <t>Retail Trade</t>
        </is>
      </c>
      <c r="C2453" t="inlineStr">
        <is>
          <t>51-9012</t>
        </is>
      </c>
      <c r="D2453" t="inlineStr">
        <is>
          <t>Separating, Filtering, Clarifying, Precipitating, and Still Machine Setters, Operators, and Tenders</t>
        </is>
      </c>
      <c r="E2453" t="n">
        <v>480</v>
      </c>
      <c r="F2453" t="n">
        <v>55730</v>
      </c>
      <c r="G2453">
        <f>IF(OR(E2453="",F2453=""),"",E2453*F2453)</f>
        <v/>
      </c>
      <c r="H2453" s="41">
        <f>IFERROR(XLOOKUP(C2453,'DATA Wharton'!$A$2:$A$785,'DATA Wharton'!$C$2:$C$785),"")</f>
        <v/>
      </c>
      <c r="I2453">
        <f>IF(OR(G2453="",H2453=""),"",G2453)</f>
        <v/>
      </c>
      <c r="J2453">
        <f>IF(OR(I2453="",H2453=""),"",I2453*H2453)</f>
        <v/>
      </c>
      <c r="K2453">
        <f>IF(G2453="","Missing OEWS wage",IF(H2453="","Missing Wharton SOC","Matched"))</f>
        <v/>
      </c>
    </row>
    <row r="2454">
      <c r="A2454" t="inlineStr">
        <is>
          <t>44-45</t>
        </is>
      </c>
      <c r="B2454" t="inlineStr">
        <is>
          <t>Retail Trade</t>
        </is>
      </c>
      <c r="C2454" t="inlineStr">
        <is>
          <t>51-9021</t>
        </is>
      </c>
      <c r="D2454" t="inlineStr">
        <is>
          <t>Crushing, Grinding, and Polishing Machine Setters, Operators, and Tenders</t>
        </is>
      </c>
      <c r="E2454" t="n">
        <v>410</v>
      </c>
      <c r="F2454" t="n">
        <v>45120</v>
      </c>
      <c r="G2454">
        <f>IF(OR(E2454="",F2454=""),"",E2454*F2454)</f>
        <v/>
      </c>
      <c r="H2454" s="41">
        <f>IFERROR(XLOOKUP(C2454,'DATA Wharton'!$A$2:$A$785,'DATA Wharton'!$C$2:$C$785),"")</f>
        <v/>
      </c>
      <c r="I2454">
        <f>IF(OR(G2454="",H2454=""),"",G2454)</f>
        <v/>
      </c>
      <c r="J2454">
        <f>IF(OR(I2454="",H2454=""),"",I2454*H2454)</f>
        <v/>
      </c>
      <c r="K2454">
        <f>IF(G2454="","Missing OEWS wage",IF(H2454="","Missing Wharton SOC","Matched"))</f>
        <v/>
      </c>
    </row>
    <row r="2455">
      <c r="A2455" t="inlineStr">
        <is>
          <t>44-45</t>
        </is>
      </c>
      <c r="B2455" t="inlineStr">
        <is>
          <t>Retail Trade</t>
        </is>
      </c>
      <c r="C2455" t="inlineStr">
        <is>
          <t>51-9022</t>
        </is>
      </c>
      <c r="D2455" t="inlineStr">
        <is>
          <t>Grinding and Polishing Workers, Hand</t>
        </is>
      </c>
      <c r="F2455" t="n">
        <v>39690</v>
      </c>
      <c r="G2455">
        <f>IF(OR(E2455="",F2455=""),"",E2455*F2455)</f>
        <v/>
      </c>
      <c r="H2455" s="41">
        <f>IFERROR(XLOOKUP(C2455,'DATA Wharton'!$A$2:$A$785,'DATA Wharton'!$C$2:$C$785),"")</f>
        <v/>
      </c>
      <c r="I2455">
        <f>IF(OR(G2455="",H2455=""),"",G2455)</f>
        <v/>
      </c>
      <c r="J2455">
        <f>IF(OR(I2455="",H2455=""),"",I2455*H2455)</f>
        <v/>
      </c>
      <c r="K2455">
        <f>IF(G2455="","Missing OEWS wage",IF(H2455="","Missing Wharton SOC","Matched"))</f>
        <v/>
      </c>
    </row>
    <row r="2456">
      <c r="A2456" t="inlineStr">
        <is>
          <t>44-45</t>
        </is>
      </c>
      <c r="B2456" t="inlineStr">
        <is>
          <t>Retail Trade</t>
        </is>
      </c>
      <c r="C2456" t="inlineStr">
        <is>
          <t>51-9023</t>
        </is>
      </c>
      <c r="D2456" t="inlineStr">
        <is>
          <t>Mixing and Blending Machine Setters, Operators, and Tenders</t>
        </is>
      </c>
      <c r="E2456" t="n">
        <v>920</v>
      </c>
      <c r="F2456" t="n">
        <v>44140</v>
      </c>
      <c r="G2456">
        <f>IF(OR(E2456="",F2456=""),"",E2456*F2456)</f>
        <v/>
      </c>
      <c r="H2456" s="41">
        <f>IFERROR(XLOOKUP(C2456,'DATA Wharton'!$A$2:$A$785,'DATA Wharton'!$C$2:$C$785),"")</f>
        <v/>
      </c>
      <c r="I2456">
        <f>IF(OR(G2456="",H2456=""),"",G2456)</f>
        <v/>
      </c>
      <c r="J2456">
        <f>IF(OR(I2456="",H2456=""),"",I2456*H2456)</f>
        <v/>
      </c>
      <c r="K2456">
        <f>IF(G2456="","Missing OEWS wage",IF(H2456="","Missing Wharton SOC","Matched"))</f>
        <v/>
      </c>
    </row>
    <row r="2457">
      <c r="A2457" t="inlineStr">
        <is>
          <t>44-45</t>
        </is>
      </c>
      <c r="B2457" t="inlineStr">
        <is>
          <t>Retail Trade</t>
        </is>
      </c>
      <c r="C2457" t="inlineStr">
        <is>
          <t>51-9031</t>
        </is>
      </c>
      <c r="D2457" t="inlineStr">
        <is>
          <t>Cutters and Trimmers, Hand</t>
        </is>
      </c>
      <c r="E2457" t="n">
        <v>350</v>
      </c>
      <c r="F2457" t="n">
        <v>37190</v>
      </c>
      <c r="G2457">
        <f>IF(OR(E2457="",F2457=""),"",E2457*F2457)</f>
        <v/>
      </c>
      <c r="H2457" s="41">
        <f>IFERROR(XLOOKUP(C2457,'DATA Wharton'!$A$2:$A$785,'DATA Wharton'!$C$2:$C$785),"")</f>
        <v/>
      </c>
      <c r="I2457">
        <f>IF(OR(G2457="",H2457=""),"",G2457)</f>
        <v/>
      </c>
      <c r="J2457">
        <f>IF(OR(I2457="",H2457=""),"",I2457*H2457)</f>
        <v/>
      </c>
      <c r="K2457">
        <f>IF(G2457="","Missing OEWS wage",IF(H2457="","Missing Wharton SOC","Matched"))</f>
        <v/>
      </c>
    </row>
    <row r="2458">
      <c r="A2458" t="inlineStr">
        <is>
          <t>44-45</t>
        </is>
      </c>
      <c r="B2458" t="inlineStr">
        <is>
          <t>Retail Trade</t>
        </is>
      </c>
      <c r="C2458" t="inlineStr">
        <is>
          <t>51-9032</t>
        </is>
      </c>
      <c r="D2458" t="inlineStr">
        <is>
          <t>Cutting and Slicing Machine Setters, Operators, and Tenders</t>
        </is>
      </c>
      <c r="E2458" t="n">
        <v>560</v>
      </c>
      <c r="F2458" t="n">
        <v>45900</v>
      </c>
      <c r="G2458">
        <f>IF(OR(E2458="",F2458=""),"",E2458*F2458)</f>
        <v/>
      </c>
      <c r="H2458" s="41">
        <f>IFERROR(XLOOKUP(C2458,'DATA Wharton'!$A$2:$A$785,'DATA Wharton'!$C$2:$C$785),"")</f>
        <v/>
      </c>
      <c r="I2458">
        <f>IF(OR(G2458="",H2458=""),"",G2458)</f>
        <v/>
      </c>
      <c r="J2458">
        <f>IF(OR(I2458="",H2458=""),"",I2458*H2458)</f>
        <v/>
      </c>
      <c r="K2458">
        <f>IF(G2458="","Missing OEWS wage",IF(H2458="","Missing Wharton SOC","Matched"))</f>
        <v/>
      </c>
    </row>
    <row r="2459">
      <c r="A2459" t="inlineStr">
        <is>
          <t>44-45</t>
        </is>
      </c>
      <c r="B2459" t="inlineStr">
        <is>
          <t>Retail Trade</t>
        </is>
      </c>
      <c r="C2459" t="inlineStr">
        <is>
          <t>51-9041</t>
        </is>
      </c>
      <c r="D2459" t="inlineStr">
        <is>
          <t>Extruding, Forming, Pressing, and Compacting Machine Setters, Operators, and Tenders</t>
        </is>
      </c>
      <c r="E2459" t="n">
        <v>90</v>
      </c>
      <c r="F2459" t="n">
        <v>42080</v>
      </c>
      <c r="G2459">
        <f>IF(OR(E2459="",F2459=""),"",E2459*F2459)</f>
        <v/>
      </c>
      <c r="H2459" s="41">
        <f>IFERROR(XLOOKUP(C2459,'DATA Wharton'!$A$2:$A$785,'DATA Wharton'!$C$2:$C$785),"")</f>
        <v/>
      </c>
      <c r="I2459">
        <f>IF(OR(G2459="",H2459=""),"",G2459)</f>
        <v/>
      </c>
      <c r="J2459">
        <f>IF(OR(I2459="",H2459=""),"",I2459*H2459)</f>
        <v/>
      </c>
      <c r="K2459">
        <f>IF(G2459="","Missing OEWS wage",IF(H2459="","Missing Wharton SOC","Matched"))</f>
        <v/>
      </c>
    </row>
    <row r="2460">
      <c r="A2460" t="inlineStr">
        <is>
          <t>44-45</t>
        </is>
      </c>
      <c r="B2460" t="inlineStr">
        <is>
          <t>Retail Trade</t>
        </is>
      </c>
      <c r="C2460" t="inlineStr">
        <is>
          <t>51-9051</t>
        </is>
      </c>
      <c r="D2460" t="inlineStr">
        <is>
          <t>Furnace, Kiln, Oven, Drier, and Kettle Operators and Tenders</t>
        </is>
      </c>
      <c r="F2460" t="n">
        <v>34010</v>
      </c>
      <c r="G2460">
        <f>IF(OR(E2460="",F2460=""),"",E2460*F2460)</f>
        <v/>
      </c>
      <c r="H2460" s="41">
        <f>IFERROR(XLOOKUP(C2460,'DATA Wharton'!$A$2:$A$785,'DATA Wharton'!$C$2:$C$785),"")</f>
        <v/>
      </c>
      <c r="I2460">
        <f>IF(OR(G2460="",H2460=""),"",G2460)</f>
        <v/>
      </c>
      <c r="J2460">
        <f>IF(OR(I2460="",H2460=""),"",I2460*H2460)</f>
        <v/>
      </c>
      <c r="K2460">
        <f>IF(G2460="","Missing OEWS wage",IF(H2460="","Missing Wharton SOC","Matched"))</f>
        <v/>
      </c>
    </row>
    <row r="2461">
      <c r="A2461" t="inlineStr">
        <is>
          <t>44-45</t>
        </is>
      </c>
      <c r="B2461" t="inlineStr">
        <is>
          <t>Retail Trade</t>
        </is>
      </c>
      <c r="C2461" t="inlineStr">
        <is>
          <t>51-9061</t>
        </is>
      </c>
      <c r="D2461" t="inlineStr">
        <is>
          <t>Inspectors, Testers, Sorters, Samplers, and Weighers</t>
        </is>
      </c>
      <c r="E2461" t="n">
        <v>8490</v>
      </c>
      <c r="F2461" t="n">
        <v>47220</v>
      </c>
      <c r="G2461">
        <f>IF(OR(E2461="",F2461=""),"",E2461*F2461)</f>
        <v/>
      </c>
      <c r="H2461" s="41">
        <f>IFERROR(XLOOKUP(C2461,'DATA Wharton'!$A$2:$A$785,'DATA Wharton'!$C$2:$C$785),"")</f>
        <v/>
      </c>
      <c r="I2461">
        <f>IF(OR(G2461="",H2461=""),"",G2461)</f>
        <v/>
      </c>
      <c r="J2461">
        <f>IF(OR(I2461="",H2461=""),"",I2461*H2461)</f>
        <v/>
      </c>
      <c r="K2461">
        <f>IF(G2461="","Missing OEWS wage",IF(H2461="","Missing Wharton SOC","Matched"))</f>
        <v/>
      </c>
    </row>
    <row r="2462">
      <c r="A2462" t="inlineStr">
        <is>
          <t>44-45</t>
        </is>
      </c>
      <c r="B2462" t="inlineStr">
        <is>
          <t>Retail Trade</t>
        </is>
      </c>
      <c r="C2462" t="inlineStr">
        <is>
          <t>51-9071</t>
        </is>
      </c>
      <c r="D2462" t="inlineStr">
        <is>
          <t>Jewelers and Precious Stone and Metal Workers</t>
        </is>
      </c>
      <c r="E2462" t="n">
        <v>12470</v>
      </c>
      <c r="F2462" t="n">
        <v>57180</v>
      </c>
      <c r="G2462">
        <f>IF(OR(E2462="",F2462=""),"",E2462*F2462)</f>
        <v/>
      </c>
      <c r="H2462" s="41">
        <f>IFERROR(XLOOKUP(C2462,'DATA Wharton'!$A$2:$A$785,'DATA Wharton'!$C$2:$C$785),"")</f>
        <v/>
      </c>
      <c r="I2462">
        <f>IF(OR(G2462="",H2462=""),"",G2462)</f>
        <v/>
      </c>
      <c r="J2462">
        <f>IF(OR(I2462="",H2462=""),"",I2462*H2462)</f>
        <v/>
      </c>
      <c r="K2462">
        <f>IF(G2462="","Missing OEWS wage",IF(H2462="","Missing Wharton SOC","Matched"))</f>
        <v/>
      </c>
    </row>
    <row r="2463">
      <c r="A2463" t="inlineStr">
        <is>
          <t>44-45</t>
        </is>
      </c>
      <c r="B2463" t="inlineStr">
        <is>
          <t>Retail Trade</t>
        </is>
      </c>
      <c r="C2463" t="inlineStr">
        <is>
          <t>51-9082</t>
        </is>
      </c>
      <c r="D2463" t="inlineStr">
        <is>
          <t>Medical Appliance Technicians</t>
        </is>
      </c>
      <c r="E2463" t="n">
        <v>1080</v>
      </c>
      <c r="F2463" t="n">
        <v>50810</v>
      </c>
      <c r="G2463">
        <f>IF(OR(E2463="",F2463=""),"",E2463*F2463)</f>
        <v/>
      </c>
      <c r="H2463" s="41">
        <f>IFERROR(XLOOKUP(C2463,'DATA Wharton'!$A$2:$A$785,'DATA Wharton'!$C$2:$C$785),"")</f>
        <v/>
      </c>
      <c r="I2463">
        <f>IF(OR(G2463="",H2463=""),"",G2463)</f>
        <v/>
      </c>
      <c r="J2463">
        <f>IF(OR(I2463="",H2463=""),"",I2463*H2463)</f>
        <v/>
      </c>
      <c r="K2463">
        <f>IF(G2463="","Missing OEWS wage",IF(H2463="","Missing Wharton SOC","Matched"))</f>
        <v/>
      </c>
    </row>
    <row r="2464">
      <c r="A2464" t="inlineStr">
        <is>
          <t>44-45</t>
        </is>
      </c>
      <c r="B2464" t="inlineStr">
        <is>
          <t>Retail Trade</t>
        </is>
      </c>
      <c r="C2464" t="inlineStr">
        <is>
          <t>51-9083</t>
        </is>
      </c>
      <c r="D2464" t="inlineStr">
        <is>
          <t>Ophthalmic Laboratory Technicians</t>
        </is>
      </c>
      <c r="E2464" t="n">
        <v>4500</v>
      </c>
      <c r="F2464" t="n">
        <v>39370</v>
      </c>
      <c r="G2464">
        <f>IF(OR(E2464="",F2464=""),"",E2464*F2464)</f>
        <v/>
      </c>
      <c r="H2464" s="41">
        <f>IFERROR(XLOOKUP(C2464,'DATA Wharton'!$A$2:$A$785,'DATA Wharton'!$C$2:$C$785),"")</f>
        <v/>
      </c>
      <c r="I2464">
        <f>IF(OR(G2464="",H2464=""),"",G2464)</f>
        <v/>
      </c>
      <c r="J2464">
        <f>IF(OR(I2464="",H2464=""),"",I2464*H2464)</f>
        <v/>
      </c>
      <c r="K2464">
        <f>IF(G2464="","Missing OEWS wage",IF(H2464="","Missing Wharton SOC","Matched"))</f>
        <v/>
      </c>
    </row>
    <row r="2465">
      <c r="A2465" t="inlineStr">
        <is>
          <t>44-45</t>
        </is>
      </c>
      <c r="B2465" t="inlineStr">
        <is>
          <t>Retail Trade</t>
        </is>
      </c>
      <c r="C2465" t="inlineStr">
        <is>
          <t>51-9111</t>
        </is>
      </c>
      <c r="D2465" t="inlineStr">
        <is>
          <t>Packaging and Filling Machine Operators and Tenders</t>
        </is>
      </c>
      <c r="E2465" t="n">
        <v>2330</v>
      </c>
      <c r="F2465" t="n">
        <v>38350</v>
      </c>
      <c r="G2465">
        <f>IF(OR(E2465="",F2465=""),"",E2465*F2465)</f>
        <v/>
      </c>
      <c r="H2465" s="41">
        <f>IFERROR(XLOOKUP(C2465,'DATA Wharton'!$A$2:$A$785,'DATA Wharton'!$C$2:$C$785),"")</f>
        <v/>
      </c>
      <c r="I2465">
        <f>IF(OR(G2465="",H2465=""),"",G2465)</f>
        <v/>
      </c>
      <c r="J2465">
        <f>IF(OR(I2465="",H2465=""),"",I2465*H2465)</f>
        <v/>
      </c>
      <c r="K2465">
        <f>IF(G2465="","Missing OEWS wage",IF(H2465="","Missing Wharton SOC","Matched"))</f>
        <v/>
      </c>
    </row>
    <row r="2466">
      <c r="A2466" t="inlineStr">
        <is>
          <t>44-45</t>
        </is>
      </c>
      <c r="B2466" t="inlineStr">
        <is>
          <t>Retail Trade</t>
        </is>
      </c>
      <c r="C2466" t="inlineStr">
        <is>
          <t>51-9123</t>
        </is>
      </c>
      <c r="D2466" t="inlineStr">
        <is>
          <t>Painting, Coating, and Decorating Workers</t>
        </is>
      </c>
      <c r="E2466" t="n">
        <v>420</v>
      </c>
      <c r="F2466" t="n">
        <v>40220</v>
      </c>
      <c r="G2466">
        <f>IF(OR(E2466="",F2466=""),"",E2466*F2466)</f>
        <v/>
      </c>
      <c r="H2466" s="41">
        <f>IFERROR(XLOOKUP(C2466,'DATA Wharton'!$A$2:$A$785,'DATA Wharton'!$C$2:$C$785),"")</f>
        <v/>
      </c>
      <c r="I2466">
        <f>IF(OR(G2466="",H2466=""),"",G2466)</f>
        <v/>
      </c>
      <c r="J2466">
        <f>IF(OR(I2466="",H2466=""),"",I2466*H2466)</f>
        <v/>
      </c>
      <c r="K2466">
        <f>IF(G2466="","Missing OEWS wage",IF(H2466="","Missing Wharton SOC","Matched"))</f>
        <v/>
      </c>
    </row>
    <row r="2467">
      <c r="A2467" t="inlineStr">
        <is>
          <t>44-45</t>
        </is>
      </c>
      <c r="B2467" t="inlineStr">
        <is>
          <t>Retail Trade</t>
        </is>
      </c>
      <c r="C2467" t="inlineStr">
        <is>
          <t>51-9124</t>
        </is>
      </c>
      <c r="D2467" t="inlineStr">
        <is>
          <t>Coating, Painting, and Spraying Machine Setters, Operators, and Tenders</t>
        </is>
      </c>
      <c r="E2467" t="n">
        <v>4150</v>
      </c>
      <c r="F2467" t="n">
        <v>58460</v>
      </c>
      <c r="G2467">
        <f>IF(OR(E2467="",F2467=""),"",E2467*F2467)</f>
        <v/>
      </c>
      <c r="H2467" s="41">
        <f>IFERROR(XLOOKUP(C2467,'DATA Wharton'!$A$2:$A$785,'DATA Wharton'!$C$2:$C$785),"")</f>
        <v/>
      </c>
      <c r="I2467">
        <f>IF(OR(G2467="",H2467=""),"",G2467)</f>
        <v/>
      </c>
      <c r="J2467">
        <f>IF(OR(I2467="",H2467=""),"",I2467*H2467)</f>
        <v/>
      </c>
      <c r="K2467">
        <f>IF(G2467="","Missing OEWS wage",IF(H2467="","Missing Wharton SOC","Matched"))</f>
        <v/>
      </c>
    </row>
    <row r="2468">
      <c r="A2468" t="inlineStr">
        <is>
          <t>44-45</t>
        </is>
      </c>
      <c r="B2468" t="inlineStr">
        <is>
          <t>Retail Trade</t>
        </is>
      </c>
      <c r="C2468" t="inlineStr">
        <is>
          <t>51-9151</t>
        </is>
      </c>
      <c r="D2468" t="inlineStr">
        <is>
          <t>Photographic Process Workers and Processing Machine Operators</t>
        </is>
      </c>
      <c r="E2468" t="n">
        <v>430</v>
      </c>
      <c r="F2468" t="n">
        <v>43270</v>
      </c>
      <c r="G2468">
        <f>IF(OR(E2468="",F2468=""),"",E2468*F2468)</f>
        <v/>
      </c>
      <c r="H2468" s="41">
        <f>IFERROR(XLOOKUP(C2468,'DATA Wharton'!$A$2:$A$785,'DATA Wharton'!$C$2:$C$785),"")</f>
        <v/>
      </c>
      <c r="I2468">
        <f>IF(OR(G2468="",H2468=""),"",G2468)</f>
        <v/>
      </c>
      <c r="J2468">
        <f>IF(OR(I2468="",H2468=""),"",I2468*H2468)</f>
        <v/>
      </c>
      <c r="K2468">
        <f>IF(G2468="","Missing OEWS wage",IF(H2468="","Missing Wharton SOC","Matched"))</f>
        <v/>
      </c>
    </row>
    <row r="2469">
      <c r="A2469" t="inlineStr">
        <is>
          <t>44-45</t>
        </is>
      </c>
      <c r="B2469" t="inlineStr">
        <is>
          <t>Retail Trade</t>
        </is>
      </c>
      <c r="C2469" t="inlineStr">
        <is>
          <t>51-9161</t>
        </is>
      </c>
      <c r="D2469" t="inlineStr">
        <is>
          <t>Computer Numerically Controlled Tool Operators</t>
        </is>
      </c>
      <c r="E2469" t="n">
        <v>310</v>
      </c>
      <c r="F2469" t="n">
        <v>52910</v>
      </c>
      <c r="G2469">
        <f>IF(OR(E2469="",F2469=""),"",E2469*F2469)</f>
        <v/>
      </c>
      <c r="H2469" s="41">
        <f>IFERROR(XLOOKUP(C2469,'DATA Wharton'!$A$2:$A$785,'DATA Wharton'!$C$2:$C$785),"")</f>
        <v/>
      </c>
      <c r="I2469">
        <f>IF(OR(G2469="",H2469=""),"",G2469)</f>
        <v/>
      </c>
      <c r="J2469">
        <f>IF(OR(I2469="",H2469=""),"",I2469*H2469)</f>
        <v/>
      </c>
      <c r="K2469">
        <f>IF(G2469="","Missing OEWS wage",IF(H2469="","Missing Wharton SOC","Matched"))</f>
        <v/>
      </c>
    </row>
    <row r="2470">
      <c r="A2470" t="inlineStr">
        <is>
          <t>44-45</t>
        </is>
      </c>
      <c r="B2470" t="inlineStr">
        <is>
          <t>Retail Trade</t>
        </is>
      </c>
      <c r="C2470" t="inlineStr">
        <is>
          <t>51-9162</t>
        </is>
      </c>
      <c r="D2470" t="inlineStr">
        <is>
          <t>Computer Numerically Controlled Tool Programmers</t>
        </is>
      </c>
      <c r="E2470" t="n">
        <v>110</v>
      </c>
      <c r="F2470" t="n">
        <v>63290</v>
      </c>
      <c r="G2470">
        <f>IF(OR(E2470="",F2470=""),"",E2470*F2470)</f>
        <v/>
      </c>
      <c r="H2470" s="41">
        <f>IFERROR(XLOOKUP(C2470,'DATA Wharton'!$A$2:$A$785,'DATA Wharton'!$C$2:$C$785),"")</f>
        <v/>
      </c>
      <c r="I2470">
        <f>IF(OR(G2470="",H2470=""),"",G2470)</f>
        <v/>
      </c>
      <c r="J2470">
        <f>IF(OR(I2470="",H2470=""),"",I2470*H2470)</f>
        <v/>
      </c>
      <c r="K2470">
        <f>IF(G2470="","Missing OEWS wage",IF(H2470="","Missing Wharton SOC","Matched"))</f>
        <v/>
      </c>
    </row>
    <row r="2471">
      <c r="A2471" t="inlineStr">
        <is>
          <t>44-45</t>
        </is>
      </c>
      <c r="B2471" t="inlineStr">
        <is>
          <t>Retail Trade</t>
        </is>
      </c>
      <c r="C2471" t="inlineStr">
        <is>
          <t>51-9191</t>
        </is>
      </c>
      <c r="D2471" t="inlineStr">
        <is>
          <t>Adhesive Bonding Machine Operators and Tenders</t>
        </is>
      </c>
      <c r="F2471" t="n">
        <v>42930</v>
      </c>
      <c r="G2471">
        <f>IF(OR(E2471="",F2471=""),"",E2471*F2471)</f>
        <v/>
      </c>
      <c r="H2471" s="41">
        <f>IFERROR(XLOOKUP(C2471,'DATA Wharton'!$A$2:$A$785,'DATA Wharton'!$C$2:$C$785),"")</f>
        <v/>
      </c>
      <c r="I2471">
        <f>IF(OR(G2471="",H2471=""),"",G2471)</f>
        <v/>
      </c>
      <c r="J2471">
        <f>IF(OR(I2471="",H2471=""),"",I2471*H2471)</f>
        <v/>
      </c>
      <c r="K2471">
        <f>IF(G2471="","Missing OEWS wage",IF(H2471="","Missing Wharton SOC","Matched"))</f>
        <v/>
      </c>
    </row>
    <row r="2472">
      <c r="A2472" t="inlineStr">
        <is>
          <t>44-45</t>
        </is>
      </c>
      <c r="B2472" t="inlineStr">
        <is>
          <t>Retail Trade</t>
        </is>
      </c>
      <c r="C2472" t="inlineStr">
        <is>
          <t>51-9194</t>
        </is>
      </c>
      <c r="D2472" t="inlineStr">
        <is>
          <t>Etchers and Engravers</t>
        </is>
      </c>
      <c r="E2472" t="n">
        <v>1930</v>
      </c>
      <c r="F2472" t="n">
        <v>40540</v>
      </c>
      <c r="G2472">
        <f>IF(OR(E2472="",F2472=""),"",E2472*F2472)</f>
        <v/>
      </c>
      <c r="H2472" s="41">
        <f>IFERROR(XLOOKUP(C2472,'DATA Wharton'!$A$2:$A$785,'DATA Wharton'!$C$2:$C$785),"")</f>
        <v/>
      </c>
      <c r="I2472">
        <f>IF(OR(G2472="",H2472=""),"",G2472)</f>
        <v/>
      </c>
      <c r="J2472">
        <f>IF(OR(I2472="",H2472=""),"",I2472*H2472)</f>
        <v/>
      </c>
      <c r="K2472">
        <f>IF(G2472="","Missing OEWS wage",IF(H2472="","Missing Wharton SOC","Matched"))</f>
        <v/>
      </c>
    </row>
    <row r="2473">
      <c r="A2473" t="inlineStr">
        <is>
          <t>44-45</t>
        </is>
      </c>
      <c r="B2473" t="inlineStr">
        <is>
          <t>Retail Trade</t>
        </is>
      </c>
      <c r="C2473" t="inlineStr">
        <is>
          <t>51-9195</t>
        </is>
      </c>
      <c r="D2473" t="inlineStr">
        <is>
          <t>Molders, Shapers, and Casters, Except Metal and Plastic</t>
        </is>
      </c>
      <c r="E2473" t="n">
        <v>770</v>
      </c>
      <c r="F2473" t="n">
        <v>46900</v>
      </c>
      <c r="G2473">
        <f>IF(OR(E2473="",F2473=""),"",E2473*F2473)</f>
        <v/>
      </c>
      <c r="H2473" s="41">
        <f>IFERROR(XLOOKUP(C2473,'DATA Wharton'!$A$2:$A$785,'DATA Wharton'!$C$2:$C$785),"")</f>
        <v/>
      </c>
      <c r="I2473">
        <f>IF(OR(G2473="",H2473=""),"",G2473)</f>
        <v/>
      </c>
      <c r="J2473">
        <f>IF(OR(I2473="",H2473=""),"",I2473*H2473)</f>
        <v/>
      </c>
      <c r="K2473">
        <f>IF(G2473="","Missing OEWS wage",IF(H2473="","Missing Wharton SOC","Matched"))</f>
        <v/>
      </c>
    </row>
    <row r="2474">
      <c r="A2474" t="inlineStr">
        <is>
          <t>44-45</t>
        </is>
      </c>
      <c r="B2474" t="inlineStr">
        <is>
          <t>Retail Trade</t>
        </is>
      </c>
      <c r="C2474" t="inlineStr">
        <is>
          <t>51-9197</t>
        </is>
      </c>
      <c r="D2474" t="inlineStr">
        <is>
          <t>Tire Builders</t>
        </is>
      </c>
      <c r="E2474" t="n">
        <v>670</v>
      </c>
      <c r="F2474" t="n">
        <v>43610</v>
      </c>
      <c r="G2474">
        <f>IF(OR(E2474="",F2474=""),"",E2474*F2474)</f>
        <v/>
      </c>
      <c r="H2474" s="41">
        <f>IFERROR(XLOOKUP(C2474,'DATA Wharton'!$A$2:$A$785,'DATA Wharton'!$C$2:$C$785),"")</f>
        <v/>
      </c>
      <c r="I2474">
        <f>IF(OR(G2474="",H2474=""),"",G2474)</f>
        <v/>
      </c>
      <c r="J2474">
        <f>IF(OR(I2474="",H2474=""),"",I2474*H2474)</f>
        <v/>
      </c>
      <c r="K2474">
        <f>IF(G2474="","Missing OEWS wage",IF(H2474="","Missing Wharton SOC","Matched"))</f>
        <v/>
      </c>
    </row>
    <row r="2475">
      <c r="A2475" t="inlineStr">
        <is>
          <t>44-45</t>
        </is>
      </c>
      <c r="B2475" t="inlineStr">
        <is>
          <t>Retail Trade</t>
        </is>
      </c>
      <c r="C2475" t="inlineStr">
        <is>
          <t>51-9198</t>
        </is>
      </c>
      <c r="D2475" t="inlineStr">
        <is>
          <t>Helpers--Production Workers</t>
        </is>
      </c>
      <c r="E2475" t="n">
        <v>5350</v>
      </c>
      <c r="F2475" t="n">
        <v>42940</v>
      </c>
      <c r="G2475">
        <f>IF(OR(E2475="",F2475=""),"",E2475*F2475)</f>
        <v/>
      </c>
      <c r="H2475" s="41">
        <f>IFERROR(XLOOKUP(C2475,'DATA Wharton'!$A$2:$A$785,'DATA Wharton'!$C$2:$C$785),"")</f>
        <v/>
      </c>
      <c r="I2475">
        <f>IF(OR(G2475="",H2475=""),"",G2475)</f>
        <v/>
      </c>
      <c r="J2475">
        <f>IF(OR(I2475="",H2475=""),"",I2475*H2475)</f>
        <v/>
      </c>
      <c r="K2475">
        <f>IF(G2475="","Missing OEWS wage",IF(H2475="","Missing Wharton SOC","Matched"))</f>
        <v/>
      </c>
    </row>
    <row r="2476">
      <c r="A2476" t="inlineStr">
        <is>
          <t>44-45</t>
        </is>
      </c>
      <c r="B2476" t="inlineStr">
        <is>
          <t>Retail Trade</t>
        </is>
      </c>
      <c r="C2476" t="inlineStr">
        <is>
          <t>51-9199</t>
        </is>
      </c>
      <c r="D2476" t="inlineStr">
        <is>
          <t>Production Workers, All Other</t>
        </is>
      </c>
      <c r="E2476" t="n">
        <v>3960</v>
      </c>
      <c r="F2476" t="n">
        <v>39250</v>
      </c>
      <c r="G2476">
        <f>IF(OR(E2476="",F2476=""),"",E2476*F2476)</f>
        <v/>
      </c>
      <c r="H2476" s="41">
        <f>IFERROR(XLOOKUP(C2476,'DATA Wharton'!$A$2:$A$785,'DATA Wharton'!$C$2:$C$785),"")</f>
        <v/>
      </c>
      <c r="I2476">
        <f>IF(OR(G2476="",H2476=""),"",G2476)</f>
        <v/>
      </c>
      <c r="J2476">
        <f>IF(OR(I2476="",H2476=""),"",I2476*H2476)</f>
        <v/>
      </c>
      <c r="K2476">
        <f>IF(G2476="","Missing OEWS wage",IF(H2476="","Missing Wharton SOC","Matched"))</f>
        <v/>
      </c>
    </row>
    <row r="2477">
      <c r="A2477" t="inlineStr">
        <is>
          <t>44-45</t>
        </is>
      </c>
      <c r="B2477" t="inlineStr">
        <is>
          <t>Retail Trade</t>
        </is>
      </c>
      <c r="C2477" t="inlineStr">
        <is>
          <t>53-1047</t>
        </is>
      </c>
      <c r="D2477" t="inlineStr">
        <is>
          <t>First-Line Supervisors of Transportation and Material Moving Workers, Except Aircraft Cargo Handling Supervisors</t>
        </is>
      </c>
      <c r="E2477" t="n">
        <v>115580</v>
      </c>
      <c r="F2477" t="n">
        <v>55340</v>
      </c>
      <c r="G2477">
        <f>IF(OR(E2477="",F2477=""),"",E2477*F2477)</f>
        <v/>
      </c>
      <c r="H2477" s="41">
        <f>IFERROR(XLOOKUP(C2477,'DATA Wharton'!$A$2:$A$785,'DATA Wharton'!$C$2:$C$785),"")</f>
        <v/>
      </c>
      <c r="I2477">
        <f>IF(OR(G2477="",H2477=""),"",G2477)</f>
        <v/>
      </c>
      <c r="J2477">
        <f>IF(OR(I2477="",H2477=""),"",I2477*H2477)</f>
        <v/>
      </c>
      <c r="K2477">
        <f>IF(G2477="","Missing OEWS wage",IF(H2477="","Missing Wharton SOC","Matched"))</f>
        <v/>
      </c>
    </row>
    <row r="2478">
      <c r="A2478" t="inlineStr">
        <is>
          <t>44-45</t>
        </is>
      </c>
      <c r="B2478" t="inlineStr">
        <is>
          <t>Retail Trade</t>
        </is>
      </c>
      <c r="C2478" t="inlineStr">
        <is>
          <t>53-2012</t>
        </is>
      </c>
      <c r="D2478" t="inlineStr">
        <is>
          <t>Commercial Pilots</t>
        </is>
      </c>
      <c r="E2478" t="n">
        <v>80</v>
      </c>
      <c r="F2478" t="n">
        <v>147270</v>
      </c>
      <c r="G2478">
        <f>IF(OR(E2478="",F2478=""),"",E2478*F2478)</f>
        <v/>
      </c>
      <c r="H2478" s="41">
        <f>IFERROR(XLOOKUP(C2478,'DATA Wharton'!$A$2:$A$785,'DATA Wharton'!$C$2:$C$785),"")</f>
        <v/>
      </c>
      <c r="I2478">
        <f>IF(OR(G2478="",H2478=""),"",G2478)</f>
        <v/>
      </c>
      <c r="J2478">
        <f>IF(OR(I2478="",H2478=""),"",I2478*H2478)</f>
        <v/>
      </c>
      <c r="K2478">
        <f>IF(G2478="","Missing OEWS wage",IF(H2478="","Missing Wharton SOC","Matched"))</f>
        <v/>
      </c>
    </row>
    <row r="2479">
      <c r="A2479" t="inlineStr">
        <is>
          <t>44-45</t>
        </is>
      </c>
      <c r="B2479" t="inlineStr">
        <is>
          <t>Retail Trade</t>
        </is>
      </c>
      <c r="C2479" t="inlineStr">
        <is>
          <t>53-3031</t>
        </is>
      </c>
      <c r="D2479" t="inlineStr">
        <is>
          <t>Driver/Sales Workers</t>
        </is>
      </c>
      <c r="E2479" t="n">
        <v>40840</v>
      </c>
      <c r="F2479" t="n">
        <v>39350</v>
      </c>
      <c r="G2479">
        <f>IF(OR(E2479="",F2479=""),"",E2479*F2479)</f>
        <v/>
      </c>
      <c r="H2479" s="41">
        <f>IFERROR(XLOOKUP(C2479,'DATA Wharton'!$A$2:$A$785,'DATA Wharton'!$C$2:$C$785),"")</f>
        <v/>
      </c>
      <c r="I2479">
        <f>IF(OR(G2479="",H2479=""),"",G2479)</f>
        <v/>
      </c>
      <c r="J2479">
        <f>IF(OR(I2479="",H2479=""),"",I2479*H2479)</f>
        <v/>
      </c>
      <c r="K2479">
        <f>IF(G2479="","Missing OEWS wage",IF(H2479="","Missing Wharton SOC","Matched"))</f>
        <v/>
      </c>
    </row>
    <row r="2480">
      <c r="A2480" t="inlineStr">
        <is>
          <t>44-45</t>
        </is>
      </c>
      <c r="B2480" t="inlineStr">
        <is>
          <t>Retail Trade</t>
        </is>
      </c>
      <c r="C2480" t="inlineStr">
        <is>
          <t>53-3032</t>
        </is>
      </c>
      <c r="D2480" t="inlineStr">
        <is>
          <t>Heavy and Tractor-Trailer Truck Drivers</t>
        </is>
      </c>
      <c r="E2480" t="n">
        <v>63360</v>
      </c>
      <c r="F2480" t="n">
        <v>52630</v>
      </c>
      <c r="G2480">
        <f>IF(OR(E2480="",F2480=""),"",E2480*F2480)</f>
        <v/>
      </c>
      <c r="H2480" s="41">
        <f>IFERROR(XLOOKUP(C2480,'DATA Wharton'!$A$2:$A$785,'DATA Wharton'!$C$2:$C$785),"")</f>
        <v/>
      </c>
      <c r="I2480">
        <f>IF(OR(G2480="",H2480=""),"",G2480)</f>
        <v/>
      </c>
      <c r="J2480">
        <f>IF(OR(I2480="",H2480=""),"",I2480*H2480)</f>
        <v/>
      </c>
      <c r="K2480">
        <f>IF(G2480="","Missing OEWS wage",IF(H2480="","Missing Wharton SOC","Matched"))</f>
        <v/>
      </c>
    </row>
    <row r="2481">
      <c r="A2481" t="inlineStr">
        <is>
          <t>44-45</t>
        </is>
      </c>
      <c r="B2481" t="inlineStr">
        <is>
          <t>Retail Trade</t>
        </is>
      </c>
      <c r="C2481" t="inlineStr">
        <is>
          <t>53-3033</t>
        </is>
      </c>
      <c r="D2481" t="inlineStr">
        <is>
          <t>Light Truck Drivers</t>
        </is>
      </c>
      <c r="E2481" t="n">
        <v>177850</v>
      </c>
      <c r="F2481" t="n">
        <v>35730</v>
      </c>
      <c r="G2481">
        <f>IF(OR(E2481="",F2481=""),"",E2481*F2481)</f>
        <v/>
      </c>
      <c r="H2481" s="41">
        <f>IFERROR(XLOOKUP(C2481,'DATA Wharton'!$A$2:$A$785,'DATA Wharton'!$C$2:$C$785),"")</f>
        <v/>
      </c>
      <c r="I2481">
        <f>IF(OR(G2481="",H2481=""),"",G2481)</f>
        <v/>
      </c>
      <c r="J2481">
        <f>IF(OR(I2481="",H2481=""),"",I2481*H2481)</f>
        <v/>
      </c>
      <c r="K2481">
        <f>IF(G2481="","Missing OEWS wage",IF(H2481="","Missing Wharton SOC","Matched"))</f>
        <v/>
      </c>
    </row>
    <row r="2482">
      <c r="A2482" t="inlineStr">
        <is>
          <t>44-45</t>
        </is>
      </c>
      <c r="B2482" t="inlineStr">
        <is>
          <t>Retail Trade</t>
        </is>
      </c>
      <c r="C2482" t="inlineStr">
        <is>
          <t>53-3053</t>
        </is>
      </c>
      <c r="D2482" t="inlineStr">
        <is>
          <t>Shuttle Drivers and Chauffeurs</t>
        </is>
      </c>
      <c r="E2482" t="n">
        <v>18570</v>
      </c>
      <c r="F2482" t="n">
        <v>31840</v>
      </c>
      <c r="G2482">
        <f>IF(OR(E2482="",F2482=""),"",E2482*F2482)</f>
        <v/>
      </c>
      <c r="H2482" s="41">
        <f>IFERROR(XLOOKUP(C2482,'DATA Wharton'!$A$2:$A$785,'DATA Wharton'!$C$2:$C$785),"")</f>
        <v/>
      </c>
      <c r="I2482">
        <f>IF(OR(G2482="",H2482=""),"",G2482)</f>
        <v/>
      </c>
      <c r="J2482">
        <f>IF(OR(I2482="",H2482=""),"",I2482*H2482)</f>
        <v/>
      </c>
      <c r="K2482">
        <f>IF(G2482="","Missing OEWS wage",IF(H2482="","Missing Wharton SOC","Matched"))</f>
        <v/>
      </c>
    </row>
    <row r="2483">
      <c r="A2483" t="inlineStr">
        <is>
          <t>44-45</t>
        </is>
      </c>
      <c r="B2483" t="inlineStr">
        <is>
          <t>Retail Trade</t>
        </is>
      </c>
      <c r="C2483" t="inlineStr">
        <is>
          <t>53-3099</t>
        </is>
      </c>
      <c r="D2483" t="inlineStr">
        <is>
          <t>Motor Vehicle Operators, All Other</t>
        </is>
      </c>
      <c r="E2483" t="n">
        <v>9700</v>
      </c>
      <c r="F2483" t="n">
        <v>34200</v>
      </c>
      <c r="G2483">
        <f>IF(OR(E2483="",F2483=""),"",E2483*F2483)</f>
        <v/>
      </c>
      <c r="H2483" s="41">
        <f>IFERROR(XLOOKUP(C2483,'DATA Wharton'!$A$2:$A$785,'DATA Wharton'!$C$2:$C$785),"")</f>
        <v/>
      </c>
      <c r="I2483">
        <f>IF(OR(G2483="",H2483=""),"",G2483)</f>
        <v/>
      </c>
      <c r="J2483">
        <f>IF(OR(I2483="",H2483=""),"",I2483*H2483)</f>
        <v/>
      </c>
      <c r="K2483">
        <f>IF(G2483="","Missing OEWS wage",IF(H2483="","Missing Wharton SOC","Matched"))</f>
        <v/>
      </c>
    </row>
    <row r="2484">
      <c r="A2484" t="inlineStr">
        <is>
          <t>44-45</t>
        </is>
      </c>
      <c r="B2484" t="inlineStr">
        <is>
          <t>Retail Trade</t>
        </is>
      </c>
      <c r="C2484" t="inlineStr">
        <is>
          <t>53-5021</t>
        </is>
      </c>
      <c r="D2484" t="inlineStr">
        <is>
          <t>Captains, Mates, and Pilots of Water Vessels</t>
        </is>
      </c>
      <c r="E2484" t="n">
        <v>90</v>
      </c>
      <c r="F2484" t="n">
        <v>93850</v>
      </c>
      <c r="G2484">
        <f>IF(OR(E2484="",F2484=""),"",E2484*F2484)</f>
        <v/>
      </c>
      <c r="H2484" s="41">
        <f>IFERROR(XLOOKUP(C2484,'DATA Wharton'!$A$2:$A$785,'DATA Wharton'!$C$2:$C$785),"")</f>
        <v/>
      </c>
      <c r="I2484">
        <f>IF(OR(G2484="",H2484=""),"",G2484)</f>
        <v/>
      </c>
      <c r="J2484">
        <f>IF(OR(I2484="",H2484=""),"",I2484*H2484)</f>
        <v/>
      </c>
      <c r="K2484">
        <f>IF(G2484="","Missing OEWS wage",IF(H2484="","Missing Wharton SOC","Matched"))</f>
        <v/>
      </c>
    </row>
    <row r="2485">
      <c r="A2485" t="inlineStr">
        <is>
          <t>44-45</t>
        </is>
      </c>
      <c r="B2485" t="inlineStr">
        <is>
          <t>Retail Trade</t>
        </is>
      </c>
      <c r="C2485" t="inlineStr">
        <is>
          <t>53-5022</t>
        </is>
      </c>
      <c r="D2485" t="inlineStr">
        <is>
          <t>Motorboat Operators</t>
        </is>
      </c>
      <c r="E2485" t="n">
        <v>100</v>
      </c>
      <c r="F2485" t="n">
        <v>44580</v>
      </c>
      <c r="G2485">
        <f>IF(OR(E2485="",F2485=""),"",E2485*F2485)</f>
        <v/>
      </c>
      <c r="H2485" s="41">
        <f>IFERROR(XLOOKUP(C2485,'DATA Wharton'!$A$2:$A$785,'DATA Wharton'!$C$2:$C$785),"")</f>
        <v/>
      </c>
      <c r="I2485">
        <f>IF(OR(G2485="",H2485=""),"",G2485)</f>
        <v/>
      </c>
      <c r="J2485">
        <f>IF(OR(I2485="",H2485=""),"",I2485*H2485)</f>
        <v/>
      </c>
      <c r="K2485">
        <f>IF(G2485="","Missing OEWS wage",IF(H2485="","Missing Wharton SOC","Matched"))</f>
        <v/>
      </c>
    </row>
    <row r="2486">
      <c r="A2486" t="inlineStr">
        <is>
          <t>44-45</t>
        </is>
      </c>
      <c r="B2486" t="inlineStr">
        <is>
          <t>Retail Trade</t>
        </is>
      </c>
      <c r="C2486" t="inlineStr">
        <is>
          <t>53-6021</t>
        </is>
      </c>
      <c r="D2486" t="inlineStr">
        <is>
          <t>Parking Attendants</t>
        </is>
      </c>
      <c r="E2486" t="n">
        <v>23940</v>
      </c>
      <c r="F2486" t="n">
        <v>34950</v>
      </c>
      <c r="G2486">
        <f>IF(OR(E2486="",F2486=""),"",E2486*F2486)</f>
        <v/>
      </c>
      <c r="H2486" s="41">
        <f>IFERROR(XLOOKUP(C2486,'DATA Wharton'!$A$2:$A$785,'DATA Wharton'!$C$2:$C$785),"")</f>
        <v/>
      </c>
      <c r="I2486">
        <f>IF(OR(G2486="",H2486=""),"",G2486)</f>
        <v/>
      </c>
      <c r="J2486">
        <f>IF(OR(I2486="",H2486=""),"",I2486*H2486)</f>
        <v/>
      </c>
      <c r="K2486">
        <f>IF(G2486="","Missing OEWS wage",IF(H2486="","Missing Wharton SOC","Matched"))</f>
        <v/>
      </c>
    </row>
    <row r="2487">
      <c r="A2487" t="inlineStr">
        <is>
          <t>44-45</t>
        </is>
      </c>
      <c r="B2487" t="inlineStr">
        <is>
          <t>Retail Trade</t>
        </is>
      </c>
      <c r="C2487" t="inlineStr">
        <is>
          <t>53-6031</t>
        </is>
      </c>
      <c r="D2487" t="inlineStr">
        <is>
          <t>Automotive and Watercraft Service Attendants</t>
        </is>
      </c>
      <c r="E2487" t="n">
        <v>56790</v>
      </c>
      <c r="F2487" t="n">
        <v>37130</v>
      </c>
      <c r="G2487">
        <f>IF(OR(E2487="",F2487=""),"",E2487*F2487)</f>
        <v/>
      </c>
      <c r="H2487" s="41">
        <f>IFERROR(XLOOKUP(C2487,'DATA Wharton'!$A$2:$A$785,'DATA Wharton'!$C$2:$C$785),"")</f>
        <v/>
      </c>
      <c r="I2487">
        <f>IF(OR(G2487="",H2487=""),"",G2487)</f>
        <v/>
      </c>
      <c r="J2487">
        <f>IF(OR(I2487="",H2487=""),"",I2487*H2487)</f>
        <v/>
      </c>
      <c r="K2487">
        <f>IF(G2487="","Missing OEWS wage",IF(H2487="","Missing Wharton SOC","Matched"))</f>
        <v/>
      </c>
    </row>
    <row r="2488">
      <c r="A2488" t="inlineStr">
        <is>
          <t>44-45</t>
        </is>
      </c>
      <c r="B2488" t="inlineStr">
        <is>
          <t>Retail Trade</t>
        </is>
      </c>
      <c r="C2488" t="inlineStr">
        <is>
          <t>53-6051</t>
        </is>
      </c>
      <c r="D2488" t="inlineStr">
        <is>
          <t>Transportation Inspectors</t>
        </is>
      </c>
      <c r="E2488" t="n">
        <v>120</v>
      </c>
      <c r="F2488" t="n">
        <v>44540</v>
      </c>
      <c r="G2488">
        <f>IF(OR(E2488="",F2488=""),"",E2488*F2488)</f>
        <v/>
      </c>
      <c r="H2488" s="41">
        <f>IFERROR(XLOOKUP(C2488,'DATA Wharton'!$A$2:$A$785,'DATA Wharton'!$C$2:$C$785),"")</f>
        <v/>
      </c>
      <c r="I2488">
        <f>IF(OR(G2488="",H2488=""),"",G2488)</f>
        <v/>
      </c>
      <c r="J2488">
        <f>IF(OR(I2488="",H2488=""),"",I2488*H2488)</f>
        <v/>
      </c>
      <c r="K2488">
        <f>IF(G2488="","Missing OEWS wage",IF(H2488="","Missing Wharton SOC","Matched"))</f>
        <v/>
      </c>
    </row>
    <row r="2489">
      <c r="A2489" t="inlineStr">
        <is>
          <t>44-45</t>
        </is>
      </c>
      <c r="B2489" t="inlineStr">
        <is>
          <t>Retail Trade</t>
        </is>
      </c>
      <c r="C2489" t="inlineStr">
        <is>
          <t>53-6099</t>
        </is>
      </c>
      <c r="D2489" t="inlineStr">
        <is>
          <t>Transportation Workers, All Other</t>
        </is>
      </c>
      <c r="E2489" t="n">
        <v>140</v>
      </c>
      <c r="F2489" t="n">
        <v>36660</v>
      </c>
      <c r="G2489">
        <f>IF(OR(E2489="",F2489=""),"",E2489*F2489)</f>
        <v/>
      </c>
      <c r="H2489" s="41">
        <f>IFERROR(XLOOKUP(C2489,'DATA Wharton'!$A$2:$A$785,'DATA Wharton'!$C$2:$C$785),"")</f>
        <v/>
      </c>
      <c r="I2489">
        <f>IF(OR(G2489="",H2489=""),"",G2489)</f>
        <v/>
      </c>
      <c r="J2489">
        <f>IF(OR(I2489="",H2489=""),"",I2489*H2489)</f>
        <v/>
      </c>
      <c r="K2489">
        <f>IF(G2489="","Missing OEWS wage",IF(H2489="","Missing Wharton SOC","Matched"))</f>
        <v/>
      </c>
    </row>
    <row r="2490">
      <c r="A2490" t="inlineStr">
        <is>
          <t>44-45</t>
        </is>
      </c>
      <c r="B2490" t="inlineStr">
        <is>
          <t>Retail Trade</t>
        </is>
      </c>
      <c r="C2490" t="inlineStr">
        <is>
          <t>53-7011</t>
        </is>
      </c>
      <c r="D2490" t="inlineStr">
        <is>
          <t>Conveyor Operators and Tenders</t>
        </is>
      </c>
      <c r="E2490" t="n">
        <v>80</v>
      </c>
      <c r="F2490" t="n">
        <v>41210</v>
      </c>
      <c r="G2490">
        <f>IF(OR(E2490="",F2490=""),"",E2490*F2490)</f>
        <v/>
      </c>
      <c r="H2490" s="41">
        <f>IFERROR(XLOOKUP(C2490,'DATA Wharton'!$A$2:$A$785,'DATA Wharton'!$C$2:$C$785),"")</f>
        <v/>
      </c>
      <c r="I2490">
        <f>IF(OR(G2490="",H2490=""),"",G2490)</f>
        <v/>
      </c>
      <c r="J2490">
        <f>IF(OR(I2490="",H2490=""),"",I2490*H2490)</f>
        <v/>
      </c>
      <c r="K2490">
        <f>IF(G2490="","Missing OEWS wage",IF(H2490="","Missing Wharton SOC","Matched"))</f>
        <v/>
      </c>
    </row>
    <row r="2491">
      <c r="A2491" t="inlineStr">
        <is>
          <t>44-45</t>
        </is>
      </c>
      <c r="B2491" t="inlineStr">
        <is>
          <t>Retail Trade</t>
        </is>
      </c>
      <c r="C2491" t="inlineStr">
        <is>
          <t>53-7021</t>
        </is>
      </c>
      <c r="D2491" t="inlineStr">
        <is>
          <t>Crane and Tower Operators</t>
        </is>
      </c>
      <c r="E2491" t="n">
        <v>180</v>
      </c>
      <c r="F2491" t="n">
        <v>58990</v>
      </c>
      <c r="G2491">
        <f>IF(OR(E2491="",F2491=""),"",E2491*F2491)</f>
        <v/>
      </c>
      <c r="H2491" s="41">
        <f>IFERROR(XLOOKUP(C2491,'DATA Wharton'!$A$2:$A$785,'DATA Wharton'!$C$2:$C$785),"")</f>
        <v/>
      </c>
      <c r="I2491">
        <f>IF(OR(G2491="",H2491=""),"",G2491)</f>
        <v/>
      </c>
      <c r="J2491">
        <f>IF(OR(I2491="",H2491=""),"",I2491*H2491)</f>
        <v/>
      </c>
      <c r="K2491">
        <f>IF(G2491="","Missing OEWS wage",IF(H2491="","Missing Wharton SOC","Matched"))</f>
        <v/>
      </c>
    </row>
    <row r="2492">
      <c r="A2492" t="inlineStr">
        <is>
          <t>44-45</t>
        </is>
      </c>
      <c r="B2492" t="inlineStr">
        <is>
          <t>Retail Trade</t>
        </is>
      </c>
      <c r="C2492" t="inlineStr">
        <is>
          <t>53-7051</t>
        </is>
      </c>
      <c r="D2492" t="inlineStr">
        <is>
          <t>Industrial Truck and Tractor Operators</t>
        </is>
      </c>
      <c r="E2492" t="n">
        <v>35580</v>
      </c>
      <c r="F2492" t="n">
        <v>50760</v>
      </c>
      <c r="G2492">
        <f>IF(OR(E2492="",F2492=""),"",E2492*F2492)</f>
        <v/>
      </c>
      <c r="H2492" s="41">
        <f>IFERROR(XLOOKUP(C2492,'DATA Wharton'!$A$2:$A$785,'DATA Wharton'!$C$2:$C$785),"")</f>
        <v/>
      </c>
      <c r="I2492">
        <f>IF(OR(G2492="",H2492=""),"",G2492)</f>
        <v/>
      </c>
      <c r="J2492">
        <f>IF(OR(I2492="",H2492=""),"",I2492*H2492)</f>
        <v/>
      </c>
      <c r="K2492">
        <f>IF(G2492="","Missing OEWS wage",IF(H2492="","Missing Wharton SOC","Matched"))</f>
        <v/>
      </c>
    </row>
    <row r="2493">
      <c r="A2493" t="inlineStr">
        <is>
          <t>44-45</t>
        </is>
      </c>
      <c r="B2493" t="inlineStr">
        <is>
          <t>Retail Trade</t>
        </is>
      </c>
      <c r="C2493" t="inlineStr">
        <is>
          <t>53-7061</t>
        </is>
      </c>
      <c r="D2493" t="inlineStr">
        <is>
          <t>Cleaners of Vehicles and Equipment</t>
        </is>
      </c>
      <c r="E2493" t="n">
        <v>88070</v>
      </c>
      <c r="F2493" t="n">
        <v>36160</v>
      </c>
      <c r="G2493">
        <f>IF(OR(E2493="",F2493=""),"",E2493*F2493)</f>
        <v/>
      </c>
      <c r="H2493" s="41">
        <f>IFERROR(XLOOKUP(C2493,'DATA Wharton'!$A$2:$A$785,'DATA Wharton'!$C$2:$C$785),"")</f>
        <v/>
      </c>
      <c r="I2493">
        <f>IF(OR(G2493="",H2493=""),"",G2493)</f>
        <v/>
      </c>
      <c r="J2493">
        <f>IF(OR(I2493="",H2493=""),"",I2493*H2493)</f>
        <v/>
      </c>
      <c r="K2493">
        <f>IF(G2493="","Missing OEWS wage",IF(H2493="","Missing Wharton SOC","Matched"))</f>
        <v/>
      </c>
    </row>
    <row r="2494">
      <c r="A2494" t="inlineStr">
        <is>
          <t>44-45</t>
        </is>
      </c>
      <c r="B2494" t="inlineStr">
        <is>
          <t>Retail Trade</t>
        </is>
      </c>
      <c r="C2494" t="inlineStr">
        <is>
          <t>53-7062</t>
        </is>
      </c>
      <c r="D2494" t="inlineStr">
        <is>
          <t>Laborers and Freight, Stock, and Material Movers, Hand</t>
        </is>
      </c>
      <c r="E2494" t="n">
        <v>354030</v>
      </c>
      <c r="F2494" t="n">
        <v>37910</v>
      </c>
      <c r="G2494">
        <f>IF(OR(E2494="",F2494=""),"",E2494*F2494)</f>
        <v/>
      </c>
      <c r="H2494" s="41">
        <f>IFERROR(XLOOKUP(C2494,'DATA Wharton'!$A$2:$A$785,'DATA Wharton'!$C$2:$C$785),"")</f>
        <v/>
      </c>
      <c r="I2494">
        <f>IF(OR(G2494="",H2494=""),"",G2494)</f>
        <v/>
      </c>
      <c r="J2494">
        <f>IF(OR(I2494="",H2494=""),"",I2494*H2494)</f>
        <v/>
      </c>
      <c r="K2494">
        <f>IF(G2494="","Missing OEWS wage",IF(H2494="","Missing Wharton SOC","Matched"))</f>
        <v/>
      </c>
    </row>
    <row r="2495">
      <c r="A2495" t="inlineStr">
        <is>
          <t>44-45</t>
        </is>
      </c>
      <c r="B2495" t="inlineStr">
        <is>
          <t>Retail Trade</t>
        </is>
      </c>
      <c r="C2495" t="inlineStr">
        <is>
          <t>53-7063</t>
        </is>
      </c>
      <c r="D2495" t="inlineStr">
        <is>
          <t>Machine Feeders and Offbearers</t>
        </is>
      </c>
      <c r="E2495" t="n">
        <v>230</v>
      </c>
      <c r="F2495" t="n">
        <v>47910</v>
      </c>
      <c r="G2495">
        <f>IF(OR(E2495="",F2495=""),"",E2495*F2495)</f>
        <v/>
      </c>
      <c r="H2495" s="41">
        <f>IFERROR(XLOOKUP(C2495,'DATA Wharton'!$A$2:$A$785,'DATA Wharton'!$C$2:$C$785),"")</f>
        <v/>
      </c>
      <c r="I2495">
        <f>IF(OR(G2495="",H2495=""),"",G2495)</f>
        <v/>
      </c>
      <c r="J2495">
        <f>IF(OR(I2495="",H2495=""),"",I2495*H2495)</f>
        <v/>
      </c>
      <c r="K2495">
        <f>IF(G2495="","Missing OEWS wage",IF(H2495="","Missing Wharton SOC","Matched"))</f>
        <v/>
      </c>
    </row>
    <row r="2496">
      <c r="A2496" t="inlineStr">
        <is>
          <t>44-45</t>
        </is>
      </c>
      <c r="B2496" t="inlineStr">
        <is>
          <t>Retail Trade</t>
        </is>
      </c>
      <c r="C2496" t="inlineStr">
        <is>
          <t>53-7064</t>
        </is>
      </c>
      <c r="D2496" t="inlineStr">
        <is>
          <t>Packers and Packagers, Hand</t>
        </is>
      </c>
      <c r="E2496" t="n">
        <v>146290</v>
      </c>
      <c r="F2496" t="n">
        <v>35620</v>
      </c>
      <c r="G2496">
        <f>IF(OR(E2496="",F2496=""),"",E2496*F2496)</f>
        <v/>
      </c>
      <c r="H2496" s="41">
        <f>IFERROR(XLOOKUP(C2496,'DATA Wharton'!$A$2:$A$785,'DATA Wharton'!$C$2:$C$785),"")</f>
        <v/>
      </c>
      <c r="I2496">
        <f>IF(OR(G2496="",H2496=""),"",G2496)</f>
        <v/>
      </c>
      <c r="J2496">
        <f>IF(OR(I2496="",H2496=""),"",I2496*H2496)</f>
        <v/>
      </c>
      <c r="K2496">
        <f>IF(G2496="","Missing OEWS wage",IF(H2496="","Missing Wharton SOC","Matched"))</f>
        <v/>
      </c>
    </row>
    <row r="2497">
      <c r="A2497" t="inlineStr">
        <is>
          <t>44-45</t>
        </is>
      </c>
      <c r="B2497" t="inlineStr">
        <is>
          <t>Retail Trade</t>
        </is>
      </c>
      <c r="C2497" t="inlineStr">
        <is>
          <t>53-7065</t>
        </is>
      </c>
      <c r="D2497" t="inlineStr">
        <is>
          <t>Stockers and Order Fillers</t>
        </is>
      </c>
      <c r="E2497" t="n">
        <v>1828300</v>
      </c>
      <c r="F2497" t="n">
        <v>36880</v>
      </c>
      <c r="G2497">
        <f>IF(OR(E2497="",F2497=""),"",E2497*F2497)</f>
        <v/>
      </c>
      <c r="H2497" s="41">
        <f>IFERROR(XLOOKUP(C2497,'DATA Wharton'!$A$2:$A$785,'DATA Wharton'!$C$2:$C$785),"")</f>
        <v/>
      </c>
      <c r="I2497">
        <f>IF(OR(G2497="",H2497=""),"",G2497)</f>
        <v/>
      </c>
      <c r="J2497">
        <f>IF(OR(I2497="",H2497=""),"",I2497*H2497)</f>
        <v/>
      </c>
      <c r="K2497">
        <f>IF(G2497="","Missing OEWS wage",IF(H2497="","Missing Wharton SOC","Matched"))</f>
        <v/>
      </c>
    </row>
    <row r="2498">
      <c r="A2498" t="inlineStr">
        <is>
          <t>44-45</t>
        </is>
      </c>
      <c r="B2498" t="inlineStr">
        <is>
          <t>Retail Trade</t>
        </is>
      </c>
      <c r="C2498" t="inlineStr">
        <is>
          <t>53-7071</t>
        </is>
      </c>
      <c r="D2498" t="inlineStr">
        <is>
          <t>Gas Compressor and Gas Pumping Station Operators</t>
        </is>
      </c>
      <c r="E2498" t="n">
        <v>280</v>
      </c>
      <c r="F2498" t="n">
        <v>54580</v>
      </c>
      <c r="G2498">
        <f>IF(OR(E2498="",F2498=""),"",E2498*F2498)</f>
        <v/>
      </c>
      <c r="H2498" s="41">
        <f>IFERROR(XLOOKUP(C2498,'DATA Wharton'!$A$2:$A$785,'DATA Wharton'!$C$2:$C$785),"")</f>
        <v/>
      </c>
      <c r="I2498">
        <f>IF(OR(G2498="",H2498=""),"",G2498)</f>
        <v/>
      </c>
      <c r="J2498">
        <f>IF(OR(I2498="",H2498=""),"",I2498*H2498)</f>
        <v/>
      </c>
      <c r="K2498">
        <f>IF(G2498="","Missing OEWS wage",IF(H2498="","Missing Wharton SOC","Matched"))</f>
        <v/>
      </c>
    </row>
    <row r="2499">
      <c r="A2499" t="inlineStr">
        <is>
          <t>44-45</t>
        </is>
      </c>
      <c r="B2499" t="inlineStr">
        <is>
          <t>Retail Trade</t>
        </is>
      </c>
      <c r="C2499" t="inlineStr">
        <is>
          <t>53-7072</t>
        </is>
      </c>
      <c r="D2499" t="inlineStr">
        <is>
          <t>Pump Operators, Except Wellhead Pumpers</t>
        </is>
      </c>
      <c r="E2499" t="n">
        <v>200</v>
      </c>
      <c r="F2499" t="n">
        <v>58880</v>
      </c>
      <c r="G2499">
        <f>IF(OR(E2499="",F2499=""),"",E2499*F2499)</f>
        <v/>
      </c>
      <c r="H2499" s="41">
        <f>IFERROR(XLOOKUP(C2499,'DATA Wharton'!$A$2:$A$785,'DATA Wharton'!$C$2:$C$785),"")</f>
        <v/>
      </c>
      <c r="I2499">
        <f>IF(OR(G2499="",H2499=""),"",G2499)</f>
        <v/>
      </c>
      <c r="J2499">
        <f>IF(OR(I2499="",H2499=""),"",I2499*H2499)</f>
        <v/>
      </c>
      <c r="K2499">
        <f>IF(G2499="","Missing OEWS wage",IF(H2499="","Missing Wharton SOC","Matched"))</f>
        <v/>
      </c>
    </row>
    <row r="2500">
      <c r="A2500" t="inlineStr">
        <is>
          <t>44-45</t>
        </is>
      </c>
      <c r="B2500" t="inlineStr">
        <is>
          <t>Retail Trade</t>
        </is>
      </c>
      <c r="C2500" t="inlineStr">
        <is>
          <t>53-7199</t>
        </is>
      </c>
      <c r="D2500" t="inlineStr">
        <is>
          <t>Material Moving Workers, All Other</t>
        </is>
      </c>
      <c r="E2500" t="n">
        <v>5730</v>
      </c>
      <c r="F2500" t="n">
        <v>40530</v>
      </c>
      <c r="G2500">
        <f>IF(OR(E2500="",F2500=""),"",E2500*F2500)</f>
        <v/>
      </c>
      <c r="H2500" s="41">
        <f>IFERROR(XLOOKUP(C2500,'DATA Wharton'!$A$2:$A$785,'DATA Wharton'!$C$2:$C$785),"")</f>
        <v/>
      </c>
      <c r="I2500">
        <f>IF(OR(G2500="",H2500=""),"",G2500)</f>
        <v/>
      </c>
      <c r="J2500">
        <f>IF(OR(I2500="",H2500=""),"",I2500*H2500)</f>
        <v/>
      </c>
      <c r="K2500">
        <f>IF(G2500="","Missing OEWS wage",IF(H2500="","Missing Wharton SOC","Matched"))</f>
        <v/>
      </c>
    </row>
    <row r="2501">
      <c r="A2501" t="inlineStr">
        <is>
          <t>48-49</t>
        </is>
      </c>
      <c r="B2501" t="inlineStr">
        <is>
          <t>Transportation and Warehousing</t>
        </is>
      </c>
      <c r="C2501" t="inlineStr">
        <is>
          <t>11-1011</t>
        </is>
      </c>
      <c r="D2501" t="inlineStr">
        <is>
          <t>Chief Executives</t>
        </is>
      </c>
      <c r="E2501" t="n">
        <v>2790</v>
      </c>
      <c r="F2501" t="n">
        <v>276610</v>
      </c>
      <c r="G2501">
        <f>IF(OR(E2501="",F2501=""),"",E2501*F2501)</f>
        <v/>
      </c>
      <c r="H2501" s="41">
        <f>IFERROR(XLOOKUP(C2501,'DATA Wharton'!$A$2:$A$785,'DATA Wharton'!$C$2:$C$785),"")</f>
        <v/>
      </c>
      <c r="I2501">
        <f>IF(OR(G2501="",H2501=""),"",G2501)</f>
        <v/>
      </c>
      <c r="J2501">
        <f>IF(OR(I2501="",H2501=""),"",I2501*H2501)</f>
        <v/>
      </c>
      <c r="K2501">
        <f>IF(G2501="","Missing OEWS wage",IF(H2501="","Missing Wharton SOC","Matched"))</f>
        <v/>
      </c>
    </row>
    <row r="2502">
      <c r="A2502" t="inlineStr">
        <is>
          <t>48-49</t>
        </is>
      </c>
      <c r="B2502" t="inlineStr">
        <is>
          <t>Transportation and Warehousing</t>
        </is>
      </c>
      <c r="C2502" t="inlineStr">
        <is>
          <t>11-1021</t>
        </is>
      </c>
      <c r="D2502" t="inlineStr">
        <is>
          <t>General and Operations Managers</t>
        </is>
      </c>
      <c r="E2502" t="n">
        <v>120330</v>
      </c>
      <c r="F2502" t="n">
        <v>123710</v>
      </c>
      <c r="G2502">
        <f>IF(OR(E2502="",F2502=""),"",E2502*F2502)</f>
        <v/>
      </c>
      <c r="H2502" s="41">
        <f>IFERROR(XLOOKUP(C2502,'DATA Wharton'!$A$2:$A$785,'DATA Wharton'!$C$2:$C$785),"")</f>
        <v/>
      </c>
      <c r="I2502">
        <f>IF(OR(G2502="",H2502=""),"",G2502)</f>
        <v/>
      </c>
      <c r="J2502">
        <f>IF(OR(I2502="",H2502=""),"",I2502*H2502)</f>
        <v/>
      </c>
      <c r="K2502">
        <f>IF(G2502="","Missing OEWS wage",IF(H2502="","Missing Wharton SOC","Matched"))</f>
        <v/>
      </c>
    </row>
    <row r="2503">
      <c r="A2503" t="inlineStr">
        <is>
          <t>48-49</t>
        </is>
      </c>
      <c r="B2503" t="inlineStr">
        <is>
          <t>Transportation and Warehousing</t>
        </is>
      </c>
      <c r="C2503" t="inlineStr">
        <is>
          <t>11-2011</t>
        </is>
      </c>
      <c r="D2503" t="inlineStr">
        <is>
          <t>Advertising and Promotions Managers</t>
        </is>
      </c>
      <c r="E2503" t="n">
        <v>60</v>
      </c>
      <c r="F2503" t="n">
        <v>164200</v>
      </c>
      <c r="G2503">
        <f>IF(OR(E2503="",F2503=""),"",E2503*F2503)</f>
        <v/>
      </c>
      <c r="H2503" s="41">
        <f>IFERROR(XLOOKUP(C2503,'DATA Wharton'!$A$2:$A$785,'DATA Wharton'!$C$2:$C$785),"")</f>
        <v/>
      </c>
      <c r="I2503">
        <f>IF(OR(G2503="",H2503=""),"",G2503)</f>
        <v/>
      </c>
      <c r="J2503">
        <f>IF(OR(I2503="",H2503=""),"",I2503*H2503)</f>
        <v/>
      </c>
      <c r="K2503">
        <f>IF(G2503="","Missing OEWS wage",IF(H2503="","Missing Wharton SOC","Matched"))</f>
        <v/>
      </c>
    </row>
    <row r="2504">
      <c r="A2504" t="inlineStr">
        <is>
          <t>48-49</t>
        </is>
      </c>
      <c r="B2504" t="inlineStr">
        <is>
          <t>Transportation and Warehousing</t>
        </is>
      </c>
      <c r="C2504" t="inlineStr">
        <is>
          <t>11-2021</t>
        </is>
      </c>
      <c r="D2504" t="inlineStr">
        <is>
          <t>Marketing Managers</t>
        </is>
      </c>
      <c r="E2504" t="n">
        <v>5140</v>
      </c>
      <c r="F2504" t="n">
        <v>163820</v>
      </c>
      <c r="G2504">
        <f>IF(OR(E2504="",F2504=""),"",E2504*F2504)</f>
        <v/>
      </c>
      <c r="H2504" s="41">
        <f>IFERROR(XLOOKUP(C2504,'DATA Wharton'!$A$2:$A$785,'DATA Wharton'!$C$2:$C$785),"")</f>
        <v/>
      </c>
      <c r="I2504">
        <f>IF(OR(G2504="",H2504=""),"",G2504)</f>
        <v/>
      </c>
      <c r="J2504">
        <f>IF(OR(I2504="",H2504=""),"",I2504*H2504)</f>
        <v/>
      </c>
      <c r="K2504">
        <f>IF(G2504="","Missing OEWS wage",IF(H2504="","Missing Wharton SOC","Matched"))</f>
        <v/>
      </c>
    </row>
    <row r="2505">
      <c r="A2505" t="inlineStr">
        <is>
          <t>48-49</t>
        </is>
      </c>
      <c r="B2505" t="inlineStr">
        <is>
          <t>Transportation and Warehousing</t>
        </is>
      </c>
      <c r="C2505" t="inlineStr">
        <is>
          <t>11-2022</t>
        </is>
      </c>
      <c r="D2505" t="inlineStr">
        <is>
          <t>Sales Managers</t>
        </is>
      </c>
      <c r="E2505" t="n">
        <v>12490</v>
      </c>
      <c r="F2505" t="n">
        <v>147190</v>
      </c>
      <c r="G2505">
        <f>IF(OR(E2505="",F2505=""),"",E2505*F2505)</f>
        <v/>
      </c>
      <c r="H2505" s="41">
        <f>IFERROR(XLOOKUP(C2505,'DATA Wharton'!$A$2:$A$785,'DATA Wharton'!$C$2:$C$785),"")</f>
        <v/>
      </c>
      <c r="I2505">
        <f>IF(OR(G2505="",H2505=""),"",G2505)</f>
        <v/>
      </c>
      <c r="J2505">
        <f>IF(OR(I2505="",H2505=""),"",I2505*H2505)</f>
        <v/>
      </c>
      <c r="K2505">
        <f>IF(G2505="","Missing OEWS wage",IF(H2505="","Missing Wharton SOC","Matched"))</f>
        <v/>
      </c>
    </row>
    <row r="2506">
      <c r="A2506" t="inlineStr">
        <is>
          <t>48-49</t>
        </is>
      </c>
      <c r="B2506" t="inlineStr">
        <is>
          <t>Transportation and Warehousing</t>
        </is>
      </c>
      <c r="C2506" t="inlineStr">
        <is>
          <t>11-2032</t>
        </is>
      </c>
      <c r="D2506" t="inlineStr">
        <is>
          <t>Public Relations Managers</t>
        </is>
      </c>
      <c r="E2506" t="n">
        <v>740</v>
      </c>
      <c r="F2506" t="n">
        <v>156790</v>
      </c>
      <c r="G2506">
        <f>IF(OR(E2506="",F2506=""),"",E2506*F2506)</f>
        <v/>
      </c>
      <c r="H2506" s="41">
        <f>IFERROR(XLOOKUP(C2506,'DATA Wharton'!$A$2:$A$785,'DATA Wharton'!$C$2:$C$785),"")</f>
        <v/>
      </c>
      <c r="I2506">
        <f>IF(OR(G2506="",H2506=""),"",G2506)</f>
        <v/>
      </c>
      <c r="J2506">
        <f>IF(OR(I2506="",H2506=""),"",I2506*H2506)</f>
        <v/>
      </c>
      <c r="K2506">
        <f>IF(G2506="","Missing OEWS wage",IF(H2506="","Missing Wharton SOC","Matched"))</f>
        <v/>
      </c>
    </row>
    <row r="2507">
      <c r="A2507" t="inlineStr">
        <is>
          <t>48-49</t>
        </is>
      </c>
      <c r="B2507" t="inlineStr">
        <is>
          <t>Transportation and Warehousing</t>
        </is>
      </c>
      <c r="C2507" t="inlineStr">
        <is>
          <t>11-3012</t>
        </is>
      </c>
      <c r="D2507" t="inlineStr">
        <is>
          <t>Administrative Services Managers</t>
        </is>
      </c>
      <c r="E2507" t="n">
        <v>5100</v>
      </c>
      <c r="F2507" t="n">
        <v>114670</v>
      </c>
      <c r="G2507">
        <f>IF(OR(E2507="",F2507=""),"",E2507*F2507)</f>
        <v/>
      </c>
      <c r="H2507" s="41">
        <f>IFERROR(XLOOKUP(C2507,'DATA Wharton'!$A$2:$A$785,'DATA Wharton'!$C$2:$C$785),"")</f>
        <v/>
      </c>
      <c r="I2507">
        <f>IF(OR(G2507="",H2507=""),"",G2507)</f>
        <v/>
      </c>
      <c r="J2507">
        <f>IF(OR(I2507="",H2507=""),"",I2507*H2507)</f>
        <v/>
      </c>
      <c r="K2507">
        <f>IF(G2507="","Missing OEWS wage",IF(H2507="","Missing Wharton SOC","Matched"))</f>
        <v/>
      </c>
    </row>
    <row r="2508">
      <c r="A2508" t="inlineStr">
        <is>
          <t>48-49</t>
        </is>
      </c>
      <c r="B2508" t="inlineStr">
        <is>
          <t>Transportation and Warehousing</t>
        </is>
      </c>
      <c r="C2508" t="inlineStr">
        <is>
          <t>11-3013</t>
        </is>
      </c>
      <c r="D2508" t="inlineStr">
        <is>
          <t>Facilities Managers</t>
        </is>
      </c>
      <c r="E2508" t="n">
        <v>6700</v>
      </c>
      <c r="F2508" t="n">
        <v>130050</v>
      </c>
      <c r="G2508">
        <f>IF(OR(E2508="",F2508=""),"",E2508*F2508)</f>
        <v/>
      </c>
      <c r="H2508" s="41">
        <f>IFERROR(XLOOKUP(C2508,'DATA Wharton'!$A$2:$A$785,'DATA Wharton'!$C$2:$C$785),"")</f>
        <v/>
      </c>
      <c r="I2508">
        <f>IF(OR(G2508="",H2508=""),"",G2508)</f>
        <v/>
      </c>
      <c r="J2508">
        <f>IF(OR(I2508="",H2508=""),"",I2508*H2508)</f>
        <v/>
      </c>
      <c r="K2508">
        <f>IF(G2508="","Missing OEWS wage",IF(H2508="","Missing Wharton SOC","Matched"))</f>
        <v/>
      </c>
    </row>
    <row r="2509">
      <c r="A2509" t="inlineStr">
        <is>
          <t>48-49</t>
        </is>
      </c>
      <c r="B2509" t="inlineStr">
        <is>
          <t>Transportation and Warehousing</t>
        </is>
      </c>
      <c r="C2509" t="inlineStr">
        <is>
          <t>11-3021</t>
        </is>
      </c>
      <c r="D2509" t="inlineStr">
        <is>
          <t>Computer and Information Systems Managers</t>
        </is>
      </c>
      <c r="E2509" t="n">
        <v>8120</v>
      </c>
      <c r="F2509" t="n">
        <v>183080</v>
      </c>
      <c r="G2509">
        <f>IF(OR(E2509="",F2509=""),"",E2509*F2509)</f>
        <v/>
      </c>
      <c r="H2509" s="41">
        <f>IFERROR(XLOOKUP(C2509,'DATA Wharton'!$A$2:$A$785,'DATA Wharton'!$C$2:$C$785),"")</f>
        <v/>
      </c>
      <c r="I2509">
        <f>IF(OR(G2509="",H2509=""),"",G2509)</f>
        <v/>
      </c>
      <c r="J2509">
        <f>IF(OR(I2509="",H2509=""),"",I2509*H2509)</f>
        <v/>
      </c>
      <c r="K2509">
        <f>IF(G2509="","Missing OEWS wage",IF(H2509="","Missing Wharton SOC","Matched"))</f>
        <v/>
      </c>
    </row>
    <row r="2510">
      <c r="A2510" t="inlineStr">
        <is>
          <t>48-49</t>
        </is>
      </c>
      <c r="B2510" t="inlineStr">
        <is>
          <t>Transportation and Warehousing</t>
        </is>
      </c>
      <c r="C2510" t="inlineStr">
        <is>
          <t>11-3031</t>
        </is>
      </c>
      <c r="D2510" t="inlineStr">
        <is>
          <t>Financial Managers</t>
        </is>
      </c>
      <c r="E2510" t="n">
        <v>9290</v>
      </c>
      <c r="F2510" t="n">
        <v>171190</v>
      </c>
      <c r="G2510">
        <f>IF(OR(E2510="",F2510=""),"",E2510*F2510)</f>
        <v/>
      </c>
      <c r="H2510" s="41">
        <f>IFERROR(XLOOKUP(C2510,'DATA Wharton'!$A$2:$A$785,'DATA Wharton'!$C$2:$C$785),"")</f>
        <v/>
      </c>
      <c r="I2510">
        <f>IF(OR(G2510="",H2510=""),"",G2510)</f>
        <v/>
      </c>
      <c r="J2510">
        <f>IF(OR(I2510="",H2510=""),"",I2510*H2510)</f>
        <v/>
      </c>
      <c r="K2510">
        <f>IF(G2510="","Missing OEWS wage",IF(H2510="","Missing Wharton SOC","Matched"))</f>
        <v/>
      </c>
    </row>
    <row r="2511">
      <c r="A2511" t="inlineStr">
        <is>
          <t>48-49</t>
        </is>
      </c>
      <c r="B2511" t="inlineStr">
        <is>
          <t>Transportation and Warehousing</t>
        </is>
      </c>
      <c r="C2511" t="inlineStr">
        <is>
          <t>11-3051</t>
        </is>
      </c>
      <c r="D2511" t="inlineStr">
        <is>
          <t>Industrial Production Managers</t>
        </is>
      </c>
      <c r="E2511" t="n">
        <v>2670</v>
      </c>
      <c r="F2511" t="n">
        <v>131490</v>
      </c>
      <c r="G2511">
        <f>IF(OR(E2511="",F2511=""),"",E2511*F2511)</f>
        <v/>
      </c>
      <c r="H2511" s="41">
        <f>IFERROR(XLOOKUP(C2511,'DATA Wharton'!$A$2:$A$785,'DATA Wharton'!$C$2:$C$785),"")</f>
        <v/>
      </c>
      <c r="I2511">
        <f>IF(OR(G2511="",H2511=""),"",G2511)</f>
        <v/>
      </c>
      <c r="J2511">
        <f>IF(OR(I2511="",H2511=""),"",I2511*H2511)</f>
        <v/>
      </c>
      <c r="K2511">
        <f>IF(G2511="","Missing OEWS wage",IF(H2511="","Missing Wharton SOC","Matched"))</f>
        <v/>
      </c>
    </row>
    <row r="2512">
      <c r="A2512" t="inlineStr">
        <is>
          <t>48-49</t>
        </is>
      </c>
      <c r="B2512" t="inlineStr">
        <is>
          <t>Transportation and Warehousing</t>
        </is>
      </c>
      <c r="C2512" t="inlineStr">
        <is>
          <t>11-3061</t>
        </is>
      </c>
      <c r="D2512" t="inlineStr">
        <is>
          <t>Purchasing Managers</t>
        </is>
      </c>
      <c r="E2512" t="n">
        <v>1510</v>
      </c>
      <c r="F2512" t="n">
        <v>147280</v>
      </c>
      <c r="G2512">
        <f>IF(OR(E2512="",F2512=""),"",E2512*F2512)</f>
        <v/>
      </c>
      <c r="H2512" s="41">
        <f>IFERROR(XLOOKUP(C2512,'DATA Wharton'!$A$2:$A$785,'DATA Wharton'!$C$2:$C$785),"")</f>
        <v/>
      </c>
      <c r="I2512">
        <f>IF(OR(G2512="",H2512=""),"",G2512)</f>
        <v/>
      </c>
      <c r="J2512">
        <f>IF(OR(I2512="",H2512=""),"",I2512*H2512)</f>
        <v/>
      </c>
      <c r="K2512">
        <f>IF(G2512="","Missing OEWS wage",IF(H2512="","Missing Wharton SOC","Matched"))</f>
        <v/>
      </c>
    </row>
    <row r="2513">
      <c r="A2513" t="inlineStr">
        <is>
          <t>48-49</t>
        </is>
      </c>
      <c r="B2513" t="inlineStr">
        <is>
          <t>Transportation and Warehousing</t>
        </is>
      </c>
      <c r="C2513" t="inlineStr">
        <is>
          <t>11-3071</t>
        </is>
      </c>
      <c r="D2513" t="inlineStr">
        <is>
          <t>Transportation, Storage, and Distribution Managers</t>
        </is>
      </c>
      <c r="E2513" t="n">
        <v>71070</v>
      </c>
      <c r="F2513" t="n">
        <v>116600</v>
      </c>
      <c r="G2513">
        <f>IF(OR(E2513="",F2513=""),"",E2513*F2513)</f>
        <v/>
      </c>
      <c r="H2513" s="41">
        <f>IFERROR(XLOOKUP(C2513,'DATA Wharton'!$A$2:$A$785,'DATA Wharton'!$C$2:$C$785),"")</f>
        <v/>
      </c>
      <c r="I2513">
        <f>IF(OR(G2513="",H2513=""),"",G2513)</f>
        <v/>
      </c>
      <c r="J2513">
        <f>IF(OR(I2513="",H2513=""),"",I2513*H2513)</f>
        <v/>
      </c>
      <c r="K2513">
        <f>IF(G2513="","Missing OEWS wage",IF(H2513="","Missing Wharton SOC","Matched"))</f>
        <v/>
      </c>
    </row>
    <row r="2514">
      <c r="A2514" t="inlineStr">
        <is>
          <t>48-49</t>
        </is>
      </c>
      <c r="B2514" t="inlineStr">
        <is>
          <t>Transportation and Warehousing</t>
        </is>
      </c>
      <c r="C2514" t="inlineStr">
        <is>
          <t>11-3111</t>
        </is>
      </c>
      <c r="D2514" t="inlineStr">
        <is>
          <t>Compensation and Benefits Managers</t>
        </is>
      </c>
      <c r="E2514" t="n">
        <v>360</v>
      </c>
      <c r="F2514" t="n">
        <v>140250</v>
      </c>
      <c r="G2514">
        <f>IF(OR(E2514="",F2514=""),"",E2514*F2514)</f>
        <v/>
      </c>
      <c r="H2514" s="41">
        <f>IFERROR(XLOOKUP(C2514,'DATA Wharton'!$A$2:$A$785,'DATA Wharton'!$C$2:$C$785),"")</f>
        <v/>
      </c>
      <c r="I2514">
        <f>IF(OR(G2514="",H2514=""),"",G2514)</f>
        <v/>
      </c>
      <c r="J2514">
        <f>IF(OR(I2514="",H2514=""),"",I2514*H2514)</f>
        <v/>
      </c>
      <c r="K2514">
        <f>IF(G2514="","Missing OEWS wage",IF(H2514="","Missing Wharton SOC","Matched"))</f>
        <v/>
      </c>
    </row>
    <row r="2515">
      <c r="A2515" t="inlineStr">
        <is>
          <t>48-49</t>
        </is>
      </c>
      <c r="B2515" t="inlineStr">
        <is>
          <t>Transportation and Warehousing</t>
        </is>
      </c>
      <c r="C2515" t="inlineStr">
        <is>
          <t>11-3121</t>
        </is>
      </c>
      <c r="D2515" t="inlineStr">
        <is>
          <t>Human Resources Managers</t>
        </is>
      </c>
      <c r="E2515" t="n">
        <v>5800</v>
      </c>
      <c r="F2515" t="n">
        <v>145330</v>
      </c>
      <c r="G2515">
        <f>IF(OR(E2515="",F2515=""),"",E2515*F2515)</f>
        <v/>
      </c>
      <c r="H2515" s="41">
        <f>IFERROR(XLOOKUP(C2515,'DATA Wharton'!$A$2:$A$785,'DATA Wharton'!$C$2:$C$785),"")</f>
        <v/>
      </c>
      <c r="I2515">
        <f>IF(OR(G2515="",H2515=""),"",G2515)</f>
        <v/>
      </c>
      <c r="J2515">
        <f>IF(OR(I2515="",H2515=""),"",I2515*H2515)</f>
        <v/>
      </c>
      <c r="K2515">
        <f>IF(G2515="","Missing OEWS wage",IF(H2515="","Missing Wharton SOC","Matched"))</f>
        <v/>
      </c>
    </row>
    <row r="2516">
      <c r="A2516" t="inlineStr">
        <is>
          <t>48-49</t>
        </is>
      </c>
      <c r="B2516" t="inlineStr">
        <is>
          <t>Transportation and Warehousing</t>
        </is>
      </c>
      <c r="C2516" t="inlineStr">
        <is>
          <t>11-3131</t>
        </is>
      </c>
      <c r="D2516" t="inlineStr">
        <is>
          <t>Training and Development Managers</t>
        </is>
      </c>
      <c r="E2516" t="n">
        <v>1780</v>
      </c>
      <c r="F2516" t="n">
        <v>134790</v>
      </c>
      <c r="G2516">
        <f>IF(OR(E2516="",F2516=""),"",E2516*F2516)</f>
        <v/>
      </c>
      <c r="H2516" s="41">
        <f>IFERROR(XLOOKUP(C2516,'DATA Wharton'!$A$2:$A$785,'DATA Wharton'!$C$2:$C$785),"")</f>
        <v/>
      </c>
      <c r="I2516">
        <f>IF(OR(G2516="",H2516=""),"",G2516)</f>
        <v/>
      </c>
      <c r="J2516">
        <f>IF(OR(I2516="",H2516=""),"",I2516*H2516)</f>
        <v/>
      </c>
      <c r="K2516">
        <f>IF(G2516="","Missing OEWS wage",IF(H2516="","Missing Wharton SOC","Matched"))</f>
        <v/>
      </c>
    </row>
    <row r="2517">
      <c r="A2517" t="inlineStr">
        <is>
          <t>48-49</t>
        </is>
      </c>
      <c r="B2517" t="inlineStr">
        <is>
          <t>Transportation and Warehousing</t>
        </is>
      </c>
      <c r="C2517" t="inlineStr">
        <is>
          <t>11-9021</t>
        </is>
      </c>
      <c r="D2517" t="inlineStr">
        <is>
          <t>Construction Managers</t>
        </is>
      </c>
      <c r="E2517" t="n">
        <v>1150</v>
      </c>
      <c r="F2517" t="n">
        <v>148970</v>
      </c>
      <c r="G2517">
        <f>IF(OR(E2517="",F2517=""),"",E2517*F2517)</f>
        <v/>
      </c>
      <c r="H2517" s="41">
        <f>IFERROR(XLOOKUP(C2517,'DATA Wharton'!$A$2:$A$785,'DATA Wharton'!$C$2:$C$785),"")</f>
        <v/>
      </c>
      <c r="I2517">
        <f>IF(OR(G2517="",H2517=""),"",G2517)</f>
        <v/>
      </c>
      <c r="J2517">
        <f>IF(OR(I2517="",H2517=""),"",I2517*H2517)</f>
        <v/>
      </c>
      <c r="K2517">
        <f>IF(G2517="","Missing OEWS wage",IF(H2517="","Missing Wharton SOC","Matched"))</f>
        <v/>
      </c>
    </row>
    <row r="2518">
      <c r="A2518" t="inlineStr">
        <is>
          <t>48-49</t>
        </is>
      </c>
      <c r="B2518" t="inlineStr">
        <is>
          <t>Transportation and Warehousing</t>
        </is>
      </c>
      <c r="C2518" t="inlineStr">
        <is>
          <t>11-9041</t>
        </is>
      </c>
      <c r="D2518" t="inlineStr">
        <is>
          <t>Architectural and Engineering Managers</t>
        </is>
      </c>
      <c r="E2518" t="n">
        <v>2370</v>
      </c>
      <c r="F2518" t="n">
        <v>165210</v>
      </c>
      <c r="G2518">
        <f>IF(OR(E2518="",F2518=""),"",E2518*F2518)</f>
        <v/>
      </c>
      <c r="H2518" s="41">
        <f>IFERROR(XLOOKUP(C2518,'DATA Wharton'!$A$2:$A$785,'DATA Wharton'!$C$2:$C$785),"")</f>
        <v/>
      </c>
      <c r="I2518">
        <f>IF(OR(G2518="",H2518=""),"",G2518)</f>
        <v/>
      </c>
      <c r="J2518">
        <f>IF(OR(I2518="",H2518=""),"",I2518*H2518)</f>
        <v/>
      </c>
      <c r="K2518">
        <f>IF(G2518="","Missing OEWS wage",IF(H2518="","Missing Wharton SOC","Matched"))</f>
        <v/>
      </c>
    </row>
    <row r="2519">
      <c r="A2519" t="inlineStr">
        <is>
          <t>48-49</t>
        </is>
      </c>
      <c r="B2519" t="inlineStr">
        <is>
          <t>Transportation and Warehousing</t>
        </is>
      </c>
      <c r="C2519" t="inlineStr">
        <is>
          <t>11-9051</t>
        </is>
      </c>
      <c r="D2519" t="inlineStr">
        <is>
          <t>Food Service Managers</t>
        </is>
      </c>
      <c r="E2519" t="n">
        <v>130</v>
      </c>
      <c r="F2519" t="n">
        <v>86530</v>
      </c>
      <c r="G2519">
        <f>IF(OR(E2519="",F2519=""),"",E2519*F2519)</f>
        <v/>
      </c>
      <c r="H2519" s="41">
        <f>IFERROR(XLOOKUP(C2519,'DATA Wharton'!$A$2:$A$785,'DATA Wharton'!$C$2:$C$785),"")</f>
        <v/>
      </c>
      <c r="I2519">
        <f>IF(OR(G2519="",H2519=""),"",G2519)</f>
        <v/>
      </c>
      <c r="J2519">
        <f>IF(OR(I2519="",H2519=""),"",I2519*H2519)</f>
        <v/>
      </c>
      <c r="K2519">
        <f>IF(G2519="","Missing OEWS wage",IF(H2519="","Missing Wharton SOC","Matched"))</f>
        <v/>
      </c>
    </row>
    <row r="2520">
      <c r="A2520" t="inlineStr">
        <is>
          <t>48-49</t>
        </is>
      </c>
      <c r="B2520" t="inlineStr">
        <is>
          <t>Transportation and Warehousing</t>
        </is>
      </c>
      <c r="C2520" t="inlineStr">
        <is>
          <t>11-9072</t>
        </is>
      </c>
      <c r="D2520" t="inlineStr">
        <is>
          <t>Entertainment and Recreation Managers, Except Gambling</t>
        </is>
      </c>
      <c r="E2520" t="n">
        <v>70</v>
      </c>
      <c r="F2520" t="n">
        <v>97870</v>
      </c>
      <c r="G2520">
        <f>IF(OR(E2520="",F2520=""),"",E2520*F2520)</f>
        <v/>
      </c>
      <c r="H2520" s="41">
        <f>IFERROR(XLOOKUP(C2520,'DATA Wharton'!$A$2:$A$785,'DATA Wharton'!$C$2:$C$785),"")</f>
        <v/>
      </c>
      <c r="I2520">
        <f>IF(OR(G2520="",H2520=""),"",G2520)</f>
        <v/>
      </c>
      <c r="J2520">
        <f>IF(OR(I2520="",H2520=""),"",I2520*H2520)</f>
        <v/>
      </c>
      <c r="K2520">
        <f>IF(G2520="","Missing OEWS wage",IF(H2520="","Missing Wharton SOC","Matched"))</f>
        <v/>
      </c>
    </row>
    <row r="2521">
      <c r="A2521" t="inlineStr">
        <is>
          <t>48-49</t>
        </is>
      </c>
      <c r="B2521" t="inlineStr">
        <is>
          <t>Transportation and Warehousing</t>
        </is>
      </c>
      <c r="C2521" t="inlineStr">
        <is>
          <t>11-9081</t>
        </is>
      </c>
      <c r="D2521" t="inlineStr">
        <is>
          <t>Lodging Managers</t>
        </is>
      </c>
      <c r="E2521" t="n">
        <v>50</v>
      </c>
      <c r="F2521" t="n">
        <v>163170</v>
      </c>
      <c r="G2521">
        <f>IF(OR(E2521="",F2521=""),"",E2521*F2521)</f>
        <v/>
      </c>
      <c r="H2521" s="41">
        <f>IFERROR(XLOOKUP(C2521,'DATA Wharton'!$A$2:$A$785,'DATA Wharton'!$C$2:$C$785),"")</f>
        <v/>
      </c>
      <c r="I2521">
        <f>IF(OR(G2521="",H2521=""),"",G2521)</f>
        <v/>
      </c>
      <c r="J2521">
        <f>IF(OR(I2521="",H2521=""),"",I2521*H2521)</f>
        <v/>
      </c>
      <c r="K2521">
        <f>IF(G2521="","Missing OEWS wage",IF(H2521="","Missing Wharton SOC","Matched"))</f>
        <v/>
      </c>
    </row>
    <row r="2522">
      <c r="A2522" t="inlineStr">
        <is>
          <t>48-49</t>
        </is>
      </c>
      <c r="B2522" t="inlineStr">
        <is>
          <t>Transportation and Warehousing</t>
        </is>
      </c>
      <c r="C2522" t="inlineStr">
        <is>
          <t>11-9111</t>
        </is>
      </c>
      <c r="D2522" t="inlineStr">
        <is>
          <t>Medical and Health Services Managers</t>
        </is>
      </c>
      <c r="E2522" t="n">
        <v>50</v>
      </c>
      <c r="F2522" t="n">
        <v>175380</v>
      </c>
      <c r="G2522">
        <f>IF(OR(E2522="",F2522=""),"",E2522*F2522)</f>
        <v/>
      </c>
      <c r="H2522" s="41">
        <f>IFERROR(XLOOKUP(C2522,'DATA Wharton'!$A$2:$A$785,'DATA Wharton'!$C$2:$C$785),"")</f>
        <v/>
      </c>
      <c r="I2522">
        <f>IF(OR(G2522="",H2522=""),"",G2522)</f>
        <v/>
      </c>
      <c r="J2522">
        <f>IF(OR(I2522="",H2522=""),"",I2522*H2522)</f>
        <v/>
      </c>
      <c r="K2522">
        <f>IF(G2522="","Missing OEWS wage",IF(H2522="","Missing Wharton SOC","Matched"))</f>
        <v/>
      </c>
    </row>
    <row r="2523">
      <c r="A2523" t="inlineStr">
        <is>
          <t>48-49</t>
        </is>
      </c>
      <c r="B2523" t="inlineStr">
        <is>
          <t>Transportation and Warehousing</t>
        </is>
      </c>
      <c r="C2523" t="inlineStr">
        <is>
          <t>11-9121</t>
        </is>
      </c>
      <c r="D2523" t="inlineStr">
        <is>
          <t>Natural Sciences Managers</t>
        </is>
      </c>
      <c r="E2523" t="n">
        <v>50</v>
      </c>
      <c r="F2523" t="n">
        <v>165650</v>
      </c>
      <c r="G2523">
        <f>IF(OR(E2523="",F2523=""),"",E2523*F2523)</f>
        <v/>
      </c>
      <c r="H2523" s="41">
        <f>IFERROR(XLOOKUP(C2523,'DATA Wharton'!$A$2:$A$785,'DATA Wharton'!$C$2:$C$785),"")</f>
        <v/>
      </c>
      <c r="I2523">
        <f>IF(OR(G2523="",H2523=""),"",G2523)</f>
        <v/>
      </c>
      <c r="J2523">
        <f>IF(OR(I2523="",H2523=""),"",I2523*H2523)</f>
        <v/>
      </c>
      <c r="K2523">
        <f>IF(G2523="","Missing OEWS wage",IF(H2523="","Missing Wharton SOC","Matched"))</f>
        <v/>
      </c>
    </row>
    <row r="2524">
      <c r="A2524" t="inlineStr">
        <is>
          <t>48-49</t>
        </is>
      </c>
      <c r="B2524" t="inlineStr">
        <is>
          <t>Transportation and Warehousing</t>
        </is>
      </c>
      <c r="C2524" t="inlineStr">
        <is>
          <t>11-9131</t>
        </is>
      </c>
      <c r="D2524" t="inlineStr">
        <is>
          <t>Postmasters and Mail Superintendents</t>
        </is>
      </c>
      <c r="E2524" t="n">
        <v>13810</v>
      </c>
      <c r="F2524" t="n">
        <v>97360</v>
      </c>
      <c r="G2524">
        <f>IF(OR(E2524="",F2524=""),"",E2524*F2524)</f>
        <v/>
      </c>
      <c r="H2524" s="41">
        <f>IFERROR(XLOOKUP(C2524,'DATA Wharton'!$A$2:$A$785,'DATA Wharton'!$C$2:$C$785),"")</f>
        <v/>
      </c>
      <c r="I2524">
        <f>IF(OR(G2524="",H2524=""),"",G2524)</f>
        <v/>
      </c>
      <c r="J2524">
        <f>IF(OR(I2524="",H2524=""),"",I2524*H2524)</f>
        <v/>
      </c>
      <c r="K2524">
        <f>IF(G2524="","Missing OEWS wage",IF(H2524="","Missing Wharton SOC","Matched"))</f>
        <v/>
      </c>
    </row>
    <row r="2525">
      <c r="A2525" t="inlineStr">
        <is>
          <t>48-49</t>
        </is>
      </c>
      <c r="B2525" t="inlineStr">
        <is>
          <t>Transportation and Warehousing</t>
        </is>
      </c>
      <c r="C2525" t="inlineStr">
        <is>
          <t>11-9141</t>
        </is>
      </c>
      <c r="D2525" t="inlineStr">
        <is>
          <t>Property, Real Estate, and Community Association Managers</t>
        </is>
      </c>
      <c r="E2525" t="n">
        <v>640</v>
      </c>
      <c r="F2525" t="n">
        <v>129200</v>
      </c>
      <c r="G2525">
        <f>IF(OR(E2525="",F2525=""),"",E2525*F2525)</f>
        <v/>
      </c>
      <c r="H2525" s="41">
        <f>IFERROR(XLOOKUP(C2525,'DATA Wharton'!$A$2:$A$785,'DATA Wharton'!$C$2:$C$785),"")</f>
        <v/>
      </c>
      <c r="I2525">
        <f>IF(OR(G2525="",H2525=""),"",G2525)</f>
        <v/>
      </c>
      <c r="J2525">
        <f>IF(OR(I2525="",H2525=""),"",I2525*H2525)</f>
        <v/>
      </c>
      <c r="K2525">
        <f>IF(G2525="","Missing OEWS wage",IF(H2525="","Missing Wharton SOC","Matched"))</f>
        <v/>
      </c>
    </row>
    <row r="2526">
      <c r="A2526" t="inlineStr">
        <is>
          <t>48-49</t>
        </is>
      </c>
      <c r="B2526" t="inlineStr">
        <is>
          <t>Transportation and Warehousing</t>
        </is>
      </c>
      <c r="C2526" t="inlineStr">
        <is>
          <t>11-9161</t>
        </is>
      </c>
      <c r="D2526" t="inlineStr">
        <is>
          <t>Emergency Management Directors</t>
        </is>
      </c>
      <c r="E2526" t="n">
        <v>50</v>
      </c>
      <c r="F2526" t="n">
        <v>133890</v>
      </c>
      <c r="G2526">
        <f>IF(OR(E2526="",F2526=""),"",E2526*F2526)</f>
        <v/>
      </c>
      <c r="H2526" s="41">
        <f>IFERROR(XLOOKUP(C2526,'DATA Wharton'!$A$2:$A$785,'DATA Wharton'!$C$2:$C$785),"")</f>
        <v/>
      </c>
      <c r="I2526">
        <f>IF(OR(G2526="",H2526=""),"",G2526)</f>
        <v/>
      </c>
      <c r="J2526">
        <f>IF(OR(I2526="",H2526=""),"",I2526*H2526)</f>
        <v/>
      </c>
      <c r="K2526">
        <f>IF(G2526="","Missing OEWS wage",IF(H2526="","Missing Wharton SOC","Matched"))</f>
        <v/>
      </c>
    </row>
    <row r="2527">
      <c r="A2527" t="inlineStr">
        <is>
          <t>48-49</t>
        </is>
      </c>
      <c r="B2527" t="inlineStr">
        <is>
          <t>Transportation and Warehousing</t>
        </is>
      </c>
      <c r="C2527" t="inlineStr">
        <is>
          <t>11-9199</t>
        </is>
      </c>
      <c r="D2527" t="inlineStr">
        <is>
          <t>Managers, All Other</t>
        </is>
      </c>
      <c r="E2527" t="n">
        <v>10760</v>
      </c>
      <c r="F2527" t="n">
        <v>133390</v>
      </c>
      <c r="G2527">
        <f>IF(OR(E2527="",F2527=""),"",E2527*F2527)</f>
        <v/>
      </c>
      <c r="H2527" s="41">
        <f>IFERROR(XLOOKUP(C2527,'DATA Wharton'!$A$2:$A$785,'DATA Wharton'!$C$2:$C$785),"")</f>
        <v/>
      </c>
      <c r="I2527">
        <f>IF(OR(G2527="",H2527=""),"",G2527)</f>
        <v/>
      </c>
      <c r="J2527">
        <f>IF(OR(I2527="",H2527=""),"",I2527*H2527)</f>
        <v/>
      </c>
      <c r="K2527">
        <f>IF(G2527="","Missing OEWS wage",IF(H2527="","Missing Wharton SOC","Matched"))</f>
        <v/>
      </c>
    </row>
    <row r="2528">
      <c r="A2528" t="inlineStr">
        <is>
          <t>48-49</t>
        </is>
      </c>
      <c r="B2528" t="inlineStr">
        <is>
          <t>Transportation and Warehousing</t>
        </is>
      </c>
      <c r="C2528" t="inlineStr">
        <is>
          <t>13-1020</t>
        </is>
      </c>
      <c r="D2528" t="inlineStr">
        <is>
          <t>Buyers and Purchasing Agents</t>
        </is>
      </c>
      <c r="E2528" t="n">
        <v>11370</v>
      </c>
      <c r="F2528" t="n">
        <v>80810</v>
      </c>
      <c r="G2528">
        <f>IF(OR(E2528="",F2528=""),"",E2528*F2528)</f>
        <v/>
      </c>
      <c r="H2528" s="41">
        <f>IFERROR(XLOOKUP(C2528,'DATA Wharton'!$A$2:$A$785,'DATA Wharton'!$C$2:$C$785),"")</f>
        <v/>
      </c>
      <c r="I2528">
        <f>IF(OR(G2528="",H2528=""),"",G2528)</f>
        <v/>
      </c>
      <c r="J2528">
        <f>IF(OR(I2528="",H2528=""),"",I2528*H2528)</f>
        <v/>
      </c>
      <c r="K2528">
        <f>IF(G2528="","Missing OEWS wage",IF(H2528="","Missing Wharton SOC","Matched"))</f>
        <v/>
      </c>
    </row>
    <row r="2529">
      <c r="A2529" t="inlineStr">
        <is>
          <t>48-49</t>
        </is>
      </c>
      <c r="B2529" t="inlineStr">
        <is>
          <t>Transportation and Warehousing</t>
        </is>
      </c>
      <c r="C2529" t="inlineStr">
        <is>
          <t>13-1031</t>
        </is>
      </c>
      <c r="D2529" t="inlineStr">
        <is>
          <t>Claims Adjusters, Examiners, and Investigators</t>
        </is>
      </c>
      <c r="E2529" t="n">
        <v>730</v>
      </c>
      <c r="F2529" t="n">
        <v>71920</v>
      </c>
      <c r="G2529">
        <f>IF(OR(E2529="",F2529=""),"",E2529*F2529)</f>
        <v/>
      </c>
      <c r="H2529" s="41">
        <f>IFERROR(XLOOKUP(C2529,'DATA Wharton'!$A$2:$A$785,'DATA Wharton'!$C$2:$C$785),"")</f>
        <v/>
      </c>
      <c r="I2529">
        <f>IF(OR(G2529="",H2529=""),"",G2529)</f>
        <v/>
      </c>
      <c r="J2529">
        <f>IF(OR(I2529="",H2529=""),"",I2529*H2529)</f>
        <v/>
      </c>
      <c r="K2529">
        <f>IF(G2529="","Missing OEWS wage",IF(H2529="","Missing Wharton SOC","Matched"))</f>
        <v/>
      </c>
    </row>
    <row r="2530">
      <c r="A2530" t="inlineStr">
        <is>
          <t>48-49</t>
        </is>
      </c>
      <c r="B2530" t="inlineStr">
        <is>
          <t>Transportation and Warehousing</t>
        </is>
      </c>
      <c r="C2530" t="inlineStr">
        <is>
          <t>13-1041</t>
        </is>
      </c>
      <c r="D2530" t="inlineStr">
        <is>
          <t>Compliance Officers</t>
        </is>
      </c>
      <c r="E2530" t="n">
        <v>13470</v>
      </c>
      <c r="F2530" t="n">
        <v>77310</v>
      </c>
      <c r="G2530">
        <f>IF(OR(E2530="",F2530=""),"",E2530*F2530)</f>
        <v/>
      </c>
      <c r="H2530" s="41">
        <f>IFERROR(XLOOKUP(C2530,'DATA Wharton'!$A$2:$A$785,'DATA Wharton'!$C$2:$C$785),"")</f>
        <v/>
      </c>
      <c r="I2530">
        <f>IF(OR(G2530="",H2530=""),"",G2530)</f>
        <v/>
      </c>
      <c r="J2530">
        <f>IF(OR(I2530="",H2530=""),"",I2530*H2530)</f>
        <v/>
      </c>
      <c r="K2530">
        <f>IF(G2530="","Missing OEWS wage",IF(H2530="","Missing Wharton SOC","Matched"))</f>
        <v/>
      </c>
    </row>
    <row r="2531">
      <c r="A2531" t="inlineStr">
        <is>
          <t>48-49</t>
        </is>
      </c>
      <c r="B2531" t="inlineStr">
        <is>
          <t>Transportation and Warehousing</t>
        </is>
      </c>
      <c r="C2531" t="inlineStr">
        <is>
          <t>13-1051</t>
        </is>
      </c>
      <c r="D2531" t="inlineStr">
        <is>
          <t>Cost Estimators</t>
        </is>
      </c>
      <c r="E2531" t="n">
        <v>1290</v>
      </c>
      <c r="F2531" t="n">
        <v>67740</v>
      </c>
      <c r="G2531">
        <f>IF(OR(E2531="",F2531=""),"",E2531*F2531)</f>
        <v/>
      </c>
      <c r="H2531" s="41">
        <f>IFERROR(XLOOKUP(C2531,'DATA Wharton'!$A$2:$A$785,'DATA Wharton'!$C$2:$C$785),"")</f>
        <v/>
      </c>
      <c r="I2531">
        <f>IF(OR(G2531="",H2531=""),"",G2531)</f>
        <v/>
      </c>
      <c r="J2531">
        <f>IF(OR(I2531="",H2531=""),"",I2531*H2531)</f>
        <v/>
      </c>
      <c r="K2531">
        <f>IF(G2531="","Missing OEWS wage",IF(H2531="","Missing Wharton SOC","Matched"))</f>
        <v/>
      </c>
    </row>
    <row r="2532">
      <c r="A2532" t="inlineStr">
        <is>
          <t>48-49</t>
        </is>
      </c>
      <c r="B2532" t="inlineStr">
        <is>
          <t>Transportation and Warehousing</t>
        </is>
      </c>
      <c r="C2532" t="inlineStr">
        <is>
          <t>13-1071</t>
        </is>
      </c>
      <c r="D2532" t="inlineStr">
        <is>
          <t>Human Resources Specialists</t>
        </is>
      </c>
      <c r="E2532" t="n">
        <v>27950</v>
      </c>
      <c r="F2532" t="n">
        <v>74950</v>
      </c>
      <c r="G2532">
        <f>IF(OR(E2532="",F2532=""),"",E2532*F2532)</f>
        <v/>
      </c>
      <c r="H2532" s="41">
        <f>IFERROR(XLOOKUP(C2532,'DATA Wharton'!$A$2:$A$785,'DATA Wharton'!$C$2:$C$785),"")</f>
        <v/>
      </c>
      <c r="I2532">
        <f>IF(OR(G2532="",H2532=""),"",G2532)</f>
        <v/>
      </c>
      <c r="J2532">
        <f>IF(OR(I2532="",H2532=""),"",I2532*H2532)</f>
        <v/>
      </c>
      <c r="K2532">
        <f>IF(G2532="","Missing OEWS wage",IF(H2532="","Missing Wharton SOC","Matched"))</f>
        <v/>
      </c>
    </row>
    <row r="2533">
      <c r="A2533" t="inlineStr">
        <is>
          <t>48-49</t>
        </is>
      </c>
      <c r="B2533" t="inlineStr">
        <is>
          <t>Transportation and Warehousing</t>
        </is>
      </c>
      <c r="C2533" t="inlineStr">
        <is>
          <t>13-1075</t>
        </is>
      </c>
      <c r="D2533" t="inlineStr">
        <is>
          <t>Labor Relations Specialists</t>
        </is>
      </c>
      <c r="E2533" t="n">
        <v>1160</v>
      </c>
      <c r="F2533" t="n">
        <v>96510</v>
      </c>
      <c r="G2533">
        <f>IF(OR(E2533="",F2533=""),"",E2533*F2533)</f>
        <v/>
      </c>
      <c r="H2533" s="41">
        <f>IFERROR(XLOOKUP(C2533,'DATA Wharton'!$A$2:$A$785,'DATA Wharton'!$C$2:$C$785),"")</f>
        <v/>
      </c>
      <c r="I2533">
        <f>IF(OR(G2533="",H2533=""),"",G2533)</f>
        <v/>
      </c>
      <c r="J2533">
        <f>IF(OR(I2533="",H2533=""),"",I2533*H2533)</f>
        <v/>
      </c>
      <c r="K2533">
        <f>IF(G2533="","Missing OEWS wage",IF(H2533="","Missing Wharton SOC","Matched"))</f>
        <v/>
      </c>
    </row>
    <row r="2534">
      <c r="A2534" t="inlineStr">
        <is>
          <t>48-49</t>
        </is>
      </c>
      <c r="B2534" t="inlineStr">
        <is>
          <t>Transportation and Warehousing</t>
        </is>
      </c>
      <c r="C2534" t="inlineStr">
        <is>
          <t>13-1081</t>
        </is>
      </c>
      <c r="D2534" t="inlineStr">
        <is>
          <t>Logisticians</t>
        </is>
      </c>
      <c r="E2534" t="n">
        <v>30380</v>
      </c>
      <c r="F2534" t="n">
        <v>72600</v>
      </c>
      <c r="G2534">
        <f>IF(OR(E2534="",F2534=""),"",E2534*F2534)</f>
        <v/>
      </c>
      <c r="H2534" s="41">
        <f>IFERROR(XLOOKUP(C2534,'DATA Wharton'!$A$2:$A$785,'DATA Wharton'!$C$2:$C$785),"")</f>
        <v/>
      </c>
      <c r="I2534">
        <f>IF(OR(G2534="",H2534=""),"",G2534)</f>
        <v/>
      </c>
      <c r="J2534">
        <f>IF(OR(I2534="",H2534=""),"",I2534*H2534)</f>
        <v/>
      </c>
      <c r="K2534">
        <f>IF(G2534="","Missing OEWS wage",IF(H2534="","Missing Wharton SOC","Matched"))</f>
        <v/>
      </c>
    </row>
    <row r="2535">
      <c r="A2535" t="inlineStr">
        <is>
          <t>48-49</t>
        </is>
      </c>
      <c r="B2535" t="inlineStr">
        <is>
          <t>Transportation and Warehousing</t>
        </is>
      </c>
      <c r="C2535" t="inlineStr">
        <is>
          <t>13-1082</t>
        </is>
      </c>
      <c r="D2535" t="inlineStr">
        <is>
          <t>Project Management Specialists</t>
        </is>
      </c>
      <c r="E2535" t="n">
        <v>11390</v>
      </c>
      <c r="F2535" t="n">
        <v>119730</v>
      </c>
      <c r="G2535">
        <f>IF(OR(E2535="",F2535=""),"",E2535*F2535)</f>
        <v/>
      </c>
      <c r="H2535" s="41">
        <f>IFERROR(XLOOKUP(C2535,'DATA Wharton'!$A$2:$A$785,'DATA Wharton'!$C$2:$C$785),"")</f>
        <v/>
      </c>
      <c r="I2535">
        <f>IF(OR(G2535="",H2535=""),"",G2535)</f>
        <v/>
      </c>
      <c r="J2535">
        <f>IF(OR(I2535="",H2535=""),"",I2535*H2535)</f>
        <v/>
      </c>
      <c r="K2535">
        <f>IF(G2535="","Missing OEWS wage",IF(H2535="","Missing Wharton SOC","Matched"))</f>
        <v/>
      </c>
    </row>
    <row r="2536">
      <c r="A2536" t="inlineStr">
        <is>
          <t>48-49</t>
        </is>
      </c>
      <c r="B2536" t="inlineStr">
        <is>
          <t>Transportation and Warehousing</t>
        </is>
      </c>
      <c r="C2536" t="inlineStr">
        <is>
          <t>13-1111</t>
        </is>
      </c>
      <c r="D2536" t="inlineStr">
        <is>
          <t>Management Analysts</t>
        </is>
      </c>
      <c r="E2536" t="n">
        <v>7010</v>
      </c>
      <c r="F2536" t="n">
        <v>101860</v>
      </c>
      <c r="G2536">
        <f>IF(OR(E2536="",F2536=""),"",E2536*F2536)</f>
        <v/>
      </c>
      <c r="H2536" s="41">
        <f>IFERROR(XLOOKUP(C2536,'DATA Wharton'!$A$2:$A$785,'DATA Wharton'!$C$2:$C$785),"")</f>
        <v/>
      </c>
      <c r="I2536">
        <f>IF(OR(G2536="",H2536=""),"",G2536)</f>
        <v/>
      </c>
      <c r="J2536">
        <f>IF(OR(I2536="",H2536=""),"",I2536*H2536)</f>
        <v/>
      </c>
      <c r="K2536">
        <f>IF(G2536="","Missing OEWS wage",IF(H2536="","Missing Wharton SOC","Matched"))</f>
        <v/>
      </c>
    </row>
    <row r="2537">
      <c r="A2537" t="inlineStr">
        <is>
          <t>48-49</t>
        </is>
      </c>
      <c r="B2537" t="inlineStr">
        <is>
          <t>Transportation and Warehousing</t>
        </is>
      </c>
      <c r="C2537" t="inlineStr">
        <is>
          <t>13-1121</t>
        </is>
      </c>
      <c r="D2537" t="inlineStr">
        <is>
          <t>Meeting, Convention, and Event Planners</t>
        </is>
      </c>
      <c r="E2537" t="n">
        <v>380</v>
      </c>
      <c r="F2537" t="n">
        <v>66490</v>
      </c>
      <c r="G2537">
        <f>IF(OR(E2537="",F2537=""),"",E2537*F2537)</f>
        <v/>
      </c>
      <c r="H2537" s="41">
        <f>IFERROR(XLOOKUP(C2537,'DATA Wharton'!$A$2:$A$785,'DATA Wharton'!$C$2:$C$785),"")</f>
        <v/>
      </c>
      <c r="I2537">
        <f>IF(OR(G2537="",H2537=""),"",G2537)</f>
        <v/>
      </c>
      <c r="J2537">
        <f>IF(OR(I2537="",H2537=""),"",I2537*H2537)</f>
        <v/>
      </c>
      <c r="K2537">
        <f>IF(G2537="","Missing OEWS wage",IF(H2537="","Missing Wharton SOC","Matched"))</f>
        <v/>
      </c>
    </row>
    <row r="2538">
      <c r="A2538" t="inlineStr">
        <is>
          <t>48-49</t>
        </is>
      </c>
      <c r="B2538" t="inlineStr">
        <is>
          <t>Transportation and Warehousing</t>
        </is>
      </c>
      <c r="C2538" t="inlineStr">
        <is>
          <t>13-1131</t>
        </is>
      </c>
      <c r="D2538" t="inlineStr">
        <is>
          <t>Fundraisers</t>
        </is>
      </c>
      <c r="E2538" t="n">
        <v>70</v>
      </c>
      <c r="F2538" t="n">
        <v>86200</v>
      </c>
      <c r="G2538">
        <f>IF(OR(E2538="",F2538=""),"",E2538*F2538)</f>
        <v/>
      </c>
      <c r="H2538" s="41">
        <f>IFERROR(XLOOKUP(C2538,'DATA Wharton'!$A$2:$A$785,'DATA Wharton'!$C$2:$C$785),"")</f>
        <v/>
      </c>
      <c r="I2538">
        <f>IF(OR(G2538="",H2538=""),"",G2538)</f>
        <v/>
      </c>
      <c r="J2538">
        <f>IF(OR(I2538="",H2538=""),"",I2538*H2538)</f>
        <v/>
      </c>
      <c r="K2538">
        <f>IF(G2538="","Missing OEWS wage",IF(H2538="","Missing Wharton SOC","Matched"))</f>
        <v/>
      </c>
    </row>
    <row r="2539">
      <c r="A2539" t="inlineStr">
        <is>
          <t>48-49</t>
        </is>
      </c>
      <c r="B2539" t="inlineStr">
        <is>
          <t>Transportation and Warehousing</t>
        </is>
      </c>
      <c r="C2539" t="inlineStr">
        <is>
          <t>13-1141</t>
        </is>
      </c>
      <c r="D2539" t="inlineStr">
        <is>
          <t>Compensation, Benefits, and Job Analysis Specialists</t>
        </is>
      </c>
      <c r="E2539" t="n">
        <v>1500</v>
      </c>
      <c r="F2539" t="n">
        <v>79430</v>
      </c>
      <c r="G2539">
        <f>IF(OR(E2539="",F2539=""),"",E2539*F2539)</f>
        <v/>
      </c>
      <c r="H2539" s="41">
        <f>IFERROR(XLOOKUP(C2539,'DATA Wharton'!$A$2:$A$785,'DATA Wharton'!$C$2:$C$785),"")</f>
        <v/>
      </c>
      <c r="I2539">
        <f>IF(OR(G2539="",H2539=""),"",G2539)</f>
        <v/>
      </c>
      <c r="J2539">
        <f>IF(OR(I2539="",H2539=""),"",I2539*H2539)</f>
        <v/>
      </c>
      <c r="K2539">
        <f>IF(G2539="","Missing OEWS wage",IF(H2539="","Missing Wharton SOC","Matched"))</f>
        <v/>
      </c>
    </row>
    <row r="2540">
      <c r="A2540" t="inlineStr">
        <is>
          <t>48-49</t>
        </is>
      </c>
      <c r="B2540" t="inlineStr">
        <is>
          <t>Transportation and Warehousing</t>
        </is>
      </c>
      <c r="C2540" t="inlineStr">
        <is>
          <t>13-1151</t>
        </is>
      </c>
      <c r="D2540" t="inlineStr">
        <is>
          <t>Training and Development Specialists</t>
        </is>
      </c>
      <c r="E2540" t="n">
        <v>28430</v>
      </c>
      <c r="F2540" t="n">
        <v>66290</v>
      </c>
      <c r="G2540">
        <f>IF(OR(E2540="",F2540=""),"",E2540*F2540)</f>
        <v/>
      </c>
      <c r="H2540" s="41">
        <f>IFERROR(XLOOKUP(C2540,'DATA Wharton'!$A$2:$A$785,'DATA Wharton'!$C$2:$C$785),"")</f>
        <v/>
      </c>
      <c r="I2540">
        <f>IF(OR(G2540="",H2540=""),"",G2540)</f>
        <v/>
      </c>
      <c r="J2540">
        <f>IF(OR(I2540="",H2540=""),"",I2540*H2540)</f>
        <v/>
      </c>
      <c r="K2540">
        <f>IF(G2540="","Missing OEWS wage",IF(H2540="","Missing Wharton SOC","Matched"))</f>
        <v/>
      </c>
    </row>
    <row r="2541">
      <c r="A2541" t="inlineStr">
        <is>
          <t>48-49</t>
        </is>
      </c>
      <c r="B2541" t="inlineStr">
        <is>
          <t>Transportation and Warehousing</t>
        </is>
      </c>
      <c r="C2541" t="inlineStr">
        <is>
          <t>13-1161</t>
        </is>
      </c>
      <c r="D2541" t="inlineStr">
        <is>
          <t>Market Research Analysts and Marketing Specialists</t>
        </is>
      </c>
      <c r="E2541" t="n">
        <v>10890</v>
      </c>
      <c r="F2541" t="n">
        <v>99450</v>
      </c>
      <c r="G2541">
        <f>IF(OR(E2541="",F2541=""),"",E2541*F2541)</f>
        <v/>
      </c>
      <c r="H2541" s="41">
        <f>IFERROR(XLOOKUP(C2541,'DATA Wharton'!$A$2:$A$785,'DATA Wharton'!$C$2:$C$785),"")</f>
        <v/>
      </c>
      <c r="I2541">
        <f>IF(OR(G2541="",H2541=""),"",G2541)</f>
        <v/>
      </c>
      <c r="J2541">
        <f>IF(OR(I2541="",H2541=""),"",I2541*H2541)</f>
        <v/>
      </c>
      <c r="K2541">
        <f>IF(G2541="","Missing OEWS wage",IF(H2541="","Missing Wharton SOC","Matched"))</f>
        <v/>
      </c>
    </row>
    <row r="2542">
      <c r="A2542" t="inlineStr">
        <is>
          <t>48-49</t>
        </is>
      </c>
      <c r="B2542" t="inlineStr">
        <is>
          <t>Transportation and Warehousing</t>
        </is>
      </c>
      <c r="C2542" t="inlineStr">
        <is>
          <t>13-1199</t>
        </is>
      </c>
      <c r="D2542" t="inlineStr">
        <is>
          <t>Business Operations Specialists, All Other</t>
        </is>
      </c>
      <c r="E2542" t="n">
        <v>21090</v>
      </c>
      <c r="F2542" t="n">
        <v>85290</v>
      </c>
      <c r="G2542">
        <f>IF(OR(E2542="",F2542=""),"",E2542*F2542)</f>
        <v/>
      </c>
      <c r="H2542" s="41">
        <f>IFERROR(XLOOKUP(C2542,'DATA Wharton'!$A$2:$A$785,'DATA Wharton'!$C$2:$C$785),"")</f>
        <v/>
      </c>
      <c r="I2542">
        <f>IF(OR(G2542="",H2542=""),"",G2542)</f>
        <v/>
      </c>
      <c r="J2542">
        <f>IF(OR(I2542="",H2542=""),"",I2542*H2542)</f>
        <v/>
      </c>
      <c r="K2542">
        <f>IF(G2542="","Missing OEWS wage",IF(H2542="","Missing Wharton SOC","Matched"))</f>
        <v/>
      </c>
    </row>
    <row r="2543">
      <c r="A2543" t="inlineStr">
        <is>
          <t>48-49</t>
        </is>
      </c>
      <c r="B2543" t="inlineStr">
        <is>
          <t>Transportation and Warehousing</t>
        </is>
      </c>
      <c r="C2543" t="inlineStr">
        <is>
          <t>13-2011</t>
        </is>
      </c>
      <c r="D2543" t="inlineStr">
        <is>
          <t>Accountants and Auditors</t>
        </is>
      </c>
      <c r="E2543" t="n">
        <v>23720</v>
      </c>
      <c r="F2543" t="n">
        <v>86270</v>
      </c>
      <c r="G2543">
        <f>IF(OR(E2543="",F2543=""),"",E2543*F2543)</f>
        <v/>
      </c>
      <c r="H2543" s="41">
        <f>IFERROR(XLOOKUP(C2543,'DATA Wharton'!$A$2:$A$785,'DATA Wharton'!$C$2:$C$785),"")</f>
        <v/>
      </c>
      <c r="I2543">
        <f>IF(OR(G2543="",H2543=""),"",G2543)</f>
        <v/>
      </c>
      <c r="J2543">
        <f>IF(OR(I2543="",H2543=""),"",I2543*H2543)</f>
        <v/>
      </c>
      <c r="K2543">
        <f>IF(G2543="","Missing OEWS wage",IF(H2543="","Missing Wharton SOC","Matched"))</f>
        <v/>
      </c>
    </row>
    <row r="2544">
      <c r="A2544" t="inlineStr">
        <is>
          <t>48-49</t>
        </is>
      </c>
      <c r="B2544" t="inlineStr">
        <is>
          <t>Transportation and Warehousing</t>
        </is>
      </c>
      <c r="C2544" t="inlineStr">
        <is>
          <t>13-2020</t>
        </is>
      </c>
      <c r="D2544" t="inlineStr">
        <is>
          <t>Property Appraisers and Assessors</t>
        </is>
      </c>
      <c r="E2544" t="n">
        <v>80</v>
      </c>
      <c r="F2544" t="n">
        <v>113910</v>
      </c>
      <c r="G2544">
        <f>IF(OR(E2544="",F2544=""),"",E2544*F2544)</f>
        <v/>
      </c>
      <c r="H2544" s="41">
        <f>IFERROR(XLOOKUP(C2544,'DATA Wharton'!$A$2:$A$785,'DATA Wharton'!$C$2:$C$785),"")</f>
        <v/>
      </c>
      <c r="I2544">
        <f>IF(OR(G2544="",H2544=""),"",G2544)</f>
        <v/>
      </c>
      <c r="J2544">
        <f>IF(OR(I2544="",H2544=""),"",I2544*H2544)</f>
        <v/>
      </c>
      <c r="K2544">
        <f>IF(G2544="","Missing OEWS wage",IF(H2544="","Missing Wharton SOC","Matched"))</f>
        <v/>
      </c>
    </row>
    <row r="2545">
      <c r="A2545" t="inlineStr">
        <is>
          <t>48-49</t>
        </is>
      </c>
      <c r="B2545" t="inlineStr">
        <is>
          <t>Transportation and Warehousing</t>
        </is>
      </c>
      <c r="C2545" t="inlineStr">
        <is>
          <t>13-2031</t>
        </is>
      </c>
      <c r="D2545" t="inlineStr">
        <is>
          <t>Budget Analysts</t>
        </is>
      </c>
      <c r="E2545" t="n">
        <v>420</v>
      </c>
      <c r="F2545" t="n">
        <v>96850</v>
      </c>
      <c r="G2545">
        <f>IF(OR(E2545="",F2545=""),"",E2545*F2545)</f>
        <v/>
      </c>
      <c r="H2545" s="41">
        <f>IFERROR(XLOOKUP(C2545,'DATA Wharton'!$A$2:$A$785,'DATA Wharton'!$C$2:$C$785),"")</f>
        <v/>
      </c>
      <c r="I2545">
        <f>IF(OR(G2545="",H2545=""),"",G2545)</f>
        <v/>
      </c>
      <c r="J2545">
        <f>IF(OR(I2545="",H2545=""),"",I2545*H2545)</f>
        <v/>
      </c>
      <c r="K2545">
        <f>IF(G2545="","Missing OEWS wage",IF(H2545="","Missing Wharton SOC","Matched"))</f>
        <v/>
      </c>
    </row>
    <row r="2546">
      <c r="A2546" t="inlineStr">
        <is>
          <t>48-49</t>
        </is>
      </c>
      <c r="B2546" t="inlineStr">
        <is>
          <t>Transportation and Warehousing</t>
        </is>
      </c>
      <c r="C2546" t="inlineStr">
        <is>
          <t>13-2041</t>
        </is>
      </c>
      <c r="D2546" t="inlineStr">
        <is>
          <t>Credit Analysts</t>
        </is>
      </c>
      <c r="E2546" t="n">
        <v>210</v>
      </c>
      <c r="F2546" t="n">
        <v>70450</v>
      </c>
      <c r="G2546">
        <f>IF(OR(E2546="",F2546=""),"",E2546*F2546)</f>
        <v/>
      </c>
      <c r="H2546" s="41">
        <f>IFERROR(XLOOKUP(C2546,'DATA Wharton'!$A$2:$A$785,'DATA Wharton'!$C$2:$C$785),"")</f>
        <v/>
      </c>
      <c r="I2546">
        <f>IF(OR(G2546="",H2546=""),"",G2546)</f>
        <v/>
      </c>
      <c r="J2546">
        <f>IF(OR(I2546="",H2546=""),"",I2546*H2546)</f>
        <v/>
      </c>
      <c r="K2546">
        <f>IF(G2546="","Missing OEWS wage",IF(H2546="","Missing Wharton SOC","Matched"))</f>
        <v/>
      </c>
    </row>
    <row r="2547">
      <c r="A2547" t="inlineStr">
        <is>
          <t>48-49</t>
        </is>
      </c>
      <c r="B2547" t="inlineStr">
        <is>
          <t>Transportation and Warehousing</t>
        </is>
      </c>
      <c r="C2547" t="inlineStr">
        <is>
          <t>13-2051</t>
        </is>
      </c>
      <c r="D2547" t="inlineStr">
        <is>
          <t>Financial and Investment Analysts</t>
        </is>
      </c>
      <c r="E2547" t="n">
        <v>3310</v>
      </c>
      <c r="F2547" t="n">
        <v>105590</v>
      </c>
      <c r="G2547">
        <f>IF(OR(E2547="",F2547=""),"",E2547*F2547)</f>
        <v/>
      </c>
      <c r="H2547" s="41">
        <f>IFERROR(XLOOKUP(C2547,'DATA Wharton'!$A$2:$A$785,'DATA Wharton'!$C$2:$C$785),"")</f>
        <v/>
      </c>
      <c r="I2547">
        <f>IF(OR(G2547="",H2547=""),"",G2547)</f>
        <v/>
      </c>
      <c r="J2547">
        <f>IF(OR(I2547="",H2547=""),"",I2547*H2547)</f>
        <v/>
      </c>
      <c r="K2547">
        <f>IF(G2547="","Missing OEWS wage",IF(H2547="","Missing Wharton SOC","Matched"))</f>
        <v/>
      </c>
    </row>
    <row r="2548">
      <c r="A2548" t="inlineStr">
        <is>
          <t>48-49</t>
        </is>
      </c>
      <c r="B2548" t="inlineStr">
        <is>
          <t>Transportation and Warehousing</t>
        </is>
      </c>
      <c r="C2548" t="inlineStr">
        <is>
          <t>13-2054</t>
        </is>
      </c>
      <c r="D2548" t="inlineStr">
        <is>
          <t>Financial Risk Specialists</t>
        </is>
      </c>
      <c r="E2548" t="n">
        <v>330</v>
      </c>
      <c r="F2548" t="n">
        <v>106620</v>
      </c>
      <c r="G2548">
        <f>IF(OR(E2548="",F2548=""),"",E2548*F2548)</f>
        <v/>
      </c>
      <c r="H2548" s="41">
        <f>IFERROR(XLOOKUP(C2548,'DATA Wharton'!$A$2:$A$785,'DATA Wharton'!$C$2:$C$785),"")</f>
        <v/>
      </c>
      <c r="I2548">
        <f>IF(OR(G2548="",H2548=""),"",G2548)</f>
        <v/>
      </c>
      <c r="J2548">
        <f>IF(OR(I2548="",H2548=""),"",I2548*H2548)</f>
        <v/>
      </c>
      <c r="K2548">
        <f>IF(G2548="","Missing OEWS wage",IF(H2548="","Missing Wharton SOC","Matched"))</f>
        <v/>
      </c>
    </row>
    <row r="2549">
      <c r="A2549" t="inlineStr">
        <is>
          <t>48-49</t>
        </is>
      </c>
      <c r="B2549" t="inlineStr">
        <is>
          <t>Transportation and Warehousing</t>
        </is>
      </c>
      <c r="C2549" t="inlineStr">
        <is>
          <t>13-2099</t>
        </is>
      </c>
      <c r="D2549" t="inlineStr">
        <is>
          <t>Financial Specialists, All Other</t>
        </is>
      </c>
      <c r="E2549" t="n">
        <v>430</v>
      </c>
      <c r="F2549" t="n">
        <v>83520</v>
      </c>
      <c r="G2549">
        <f>IF(OR(E2549="",F2549=""),"",E2549*F2549)</f>
        <v/>
      </c>
      <c r="H2549" s="41">
        <f>IFERROR(XLOOKUP(C2549,'DATA Wharton'!$A$2:$A$785,'DATA Wharton'!$C$2:$C$785),"")</f>
        <v/>
      </c>
      <c r="I2549">
        <f>IF(OR(G2549="",H2549=""),"",G2549)</f>
        <v/>
      </c>
      <c r="J2549">
        <f>IF(OR(I2549="",H2549=""),"",I2549*H2549)</f>
        <v/>
      </c>
      <c r="K2549">
        <f>IF(G2549="","Missing OEWS wage",IF(H2549="","Missing Wharton SOC","Matched"))</f>
        <v/>
      </c>
    </row>
    <row r="2550">
      <c r="A2550" t="inlineStr">
        <is>
          <t>48-49</t>
        </is>
      </c>
      <c r="B2550" t="inlineStr">
        <is>
          <t>Transportation and Warehousing</t>
        </is>
      </c>
      <c r="C2550" t="inlineStr">
        <is>
          <t>15-1211</t>
        </is>
      </c>
      <c r="D2550" t="inlineStr">
        <is>
          <t>Computer Systems Analysts</t>
        </is>
      </c>
      <c r="E2550" t="n">
        <v>4310</v>
      </c>
      <c r="F2550" t="n">
        <v>105680</v>
      </c>
      <c r="G2550">
        <f>IF(OR(E2550="",F2550=""),"",E2550*F2550)</f>
        <v/>
      </c>
      <c r="H2550" s="41">
        <f>IFERROR(XLOOKUP(C2550,'DATA Wharton'!$A$2:$A$785,'DATA Wharton'!$C$2:$C$785),"")</f>
        <v/>
      </c>
      <c r="I2550">
        <f>IF(OR(G2550="",H2550=""),"",G2550)</f>
        <v/>
      </c>
      <c r="J2550">
        <f>IF(OR(I2550="",H2550=""),"",I2550*H2550)</f>
        <v/>
      </c>
      <c r="K2550">
        <f>IF(G2550="","Missing OEWS wage",IF(H2550="","Missing Wharton SOC","Matched"))</f>
        <v/>
      </c>
    </row>
    <row r="2551">
      <c r="A2551" t="inlineStr">
        <is>
          <t>48-49</t>
        </is>
      </c>
      <c r="B2551" t="inlineStr">
        <is>
          <t>Transportation and Warehousing</t>
        </is>
      </c>
      <c r="C2551" t="inlineStr">
        <is>
          <t>15-1212</t>
        </is>
      </c>
      <c r="D2551" t="inlineStr">
        <is>
          <t>Information Security Analysts</t>
        </is>
      </c>
      <c r="E2551" t="n">
        <v>1560</v>
      </c>
      <c r="F2551" t="n">
        <v>124930</v>
      </c>
      <c r="G2551">
        <f>IF(OR(E2551="",F2551=""),"",E2551*F2551)</f>
        <v/>
      </c>
      <c r="H2551" s="41">
        <f>IFERROR(XLOOKUP(C2551,'DATA Wharton'!$A$2:$A$785,'DATA Wharton'!$C$2:$C$785),"")</f>
        <v/>
      </c>
      <c r="I2551">
        <f>IF(OR(G2551="",H2551=""),"",G2551)</f>
        <v/>
      </c>
      <c r="J2551">
        <f>IF(OR(I2551="",H2551=""),"",I2551*H2551)</f>
        <v/>
      </c>
      <c r="K2551">
        <f>IF(G2551="","Missing OEWS wage",IF(H2551="","Missing Wharton SOC","Matched"))</f>
        <v/>
      </c>
    </row>
    <row r="2552">
      <c r="A2552" t="inlineStr">
        <is>
          <t>48-49</t>
        </is>
      </c>
      <c r="B2552" t="inlineStr">
        <is>
          <t>Transportation and Warehousing</t>
        </is>
      </c>
      <c r="C2552" t="inlineStr">
        <is>
          <t>15-1221</t>
        </is>
      </c>
      <c r="D2552" t="inlineStr">
        <is>
          <t>Computer and Information Research Scientists</t>
        </is>
      </c>
      <c r="E2552" t="n">
        <v>30</v>
      </c>
      <c r="F2552" t="n">
        <v>141140</v>
      </c>
      <c r="G2552">
        <f>IF(OR(E2552="",F2552=""),"",E2552*F2552)</f>
        <v/>
      </c>
      <c r="H2552" s="41">
        <f>IFERROR(XLOOKUP(C2552,'DATA Wharton'!$A$2:$A$785,'DATA Wharton'!$C$2:$C$785),"")</f>
        <v/>
      </c>
      <c r="I2552">
        <f>IF(OR(G2552="",H2552=""),"",G2552)</f>
        <v/>
      </c>
      <c r="J2552">
        <f>IF(OR(I2552="",H2552=""),"",I2552*H2552)</f>
        <v/>
      </c>
      <c r="K2552">
        <f>IF(G2552="","Missing OEWS wage",IF(H2552="","Missing Wharton SOC","Matched"))</f>
        <v/>
      </c>
    </row>
    <row r="2553">
      <c r="A2553" t="inlineStr">
        <is>
          <t>48-49</t>
        </is>
      </c>
      <c r="B2553" t="inlineStr">
        <is>
          <t>Transportation and Warehousing</t>
        </is>
      </c>
      <c r="C2553" t="inlineStr">
        <is>
          <t>15-1231</t>
        </is>
      </c>
      <c r="D2553" t="inlineStr">
        <is>
          <t>Computer Network Support Specialists</t>
        </is>
      </c>
      <c r="E2553" t="n">
        <v>1930</v>
      </c>
      <c r="F2553" t="n">
        <v>77930</v>
      </c>
      <c r="G2553">
        <f>IF(OR(E2553="",F2553=""),"",E2553*F2553)</f>
        <v/>
      </c>
      <c r="H2553" s="41">
        <f>IFERROR(XLOOKUP(C2553,'DATA Wharton'!$A$2:$A$785,'DATA Wharton'!$C$2:$C$785),"")</f>
        <v/>
      </c>
      <c r="I2553">
        <f>IF(OR(G2553="",H2553=""),"",G2553)</f>
        <v/>
      </c>
      <c r="J2553">
        <f>IF(OR(I2553="",H2553=""),"",I2553*H2553)</f>
        <v/>
      </c>
      <c r="K2553">
        <f>IF(G2553="","Missing OEWS wage",IF(H2553="","Missing Wharton SOC","Matched"))</f>
        <v/>
      </c>
    </row>
    <row r="2554">
      <c r="A2554" t="inlineStr">
        <is>
          <t>48-49</t>
        </is>
      </c>
      <c r="B2554" t="inlineStr">
        <is>
          <t>Transportation and Warehousing</t>
        </is>
      </c>
      <c r="C2554" t="inlineStr">
        <is>
          <t>15-1232</t>
        </is>
      </c>
      <c r="D2554" t="inlineStr">
        <is>
          <t>Computer User Support Specialists</t>
        </is>
      </c>
      <c r="E2554" t="n">
        <v>8160</v>
      </c>
      <c r="F2554" t="n">
        <v>67010</v>
      </c>
      <c r="G2554">
        <f>IF(OR(E2554="",F2554=""),"",E2554*F2554)</f>
        <v/>
      </c>
      <c r="H2554" s="41">
        <f>IFERROR(XLOOKUP(C2554,'DATA Wharton'!$A$2:$A$785,'DATA Wharton'!$C$2:$C$785),"")</f>
        <v/>
      </c>
      <c r="I2554">
        <f>IF(OR(G2554="",H2554=""),"",G2554)</f>
        <v/>
      </c>
      <c r="J2554">
        <f>IF(OR(I2554="",H2554=""),"",I2554*H2554)</f>
        <v/>
      </c>
      <c r="K2554">
        <f>IF(G2554="","Missing OEWS wage",IF(H2554="","Missing Wharton SOC","Matched"))</f>
        <v/>
      </c>
    </row>
    <row r="2555">
      <c r="A2555" t="inlineStr">
        <is>
          <t>48-49</t>
        </is>
      </c>
      <c r="B2555" t="inlineStr">
        <is>
          <t>Transportation and Warehousing</t>
        </is>
      </c>
      <c r="C2555" t="inlineStr">
        <is>
          <t>15-1241</t>
        </is>
      </c>
      <c r="D2555" t="inlineStr">
        <is>
          <t>Computer Network Architects</t>
        </is>
      </c>
      <c r="E2555" t="n">
        <v>1270</v>
      </c>
      <c r="F2555" t="n">
        <v>138600</v>
      </c>
      <c r="G2555">
        <f>IF(OR(E2555="",F2555=""),"",E2555*F2555)</f>
        <v/>
      </c>
      <c r="H2555" s="41">
        <f>IFERROR(XLOOKUP(C2555,'DATA Wharton'!$A$2:$A$785,'DATA Wharton'!$C$2:$C$785),"")</f>
        <v/>
      </c>
      <c r="I2555">
        <f>IF(OR(G2555="",H2555=""),"",G2555)</f>
        <v/>
      </c>
      <c r="J2555">
        <f>IF(OR(I2555="",H2555=""),"",I2555*H2555)</f>
        <v/>
      </c>
      <c r="K2555">
        <f>IF(G2555="","Missing OEWS wage",IF(H2555="","Missing Wharton SOC","Matched"))</f>
        <v/>
      </c>
    </row>
    <row r="2556">
      <c r="A2556" t="inlineStr">
        <is>
          <t>48-49</t>
        </is>
      </c>
      <c r="B2556" t="inlineStr">
        <is>
          <t>Transportation and Warehousing</t>
        </is>
      </c>
      <c r="C2556" t="inlineStr">
        <is>
          <t>15-1242</t>
        </is>
      </c>
      <c r="D2556" t="inlineStr">
        <is>
          <t>Database Administrators</t>
        </is>
      </c>
      <c r="E2556" t="n">
        <v>1180</v>
      </c>
      <c r="F2556" t="n">
        <v>95810</v>
      </c>
      <c r="G2556">
        <f>IF(OR(E2556="",F2556=""),"",E2556*F2556)</f>
        <v/>
      </c>
      <c r="H2556" s="41">
        <f>IFERROR(XLOOKUP(C2556,'DATA Wharton'!$A$2:$A$785,'DATA Wharton'!$C$2:$C$785),"")</f>
        <v/>
      </c>
      <c r="I2556">
        <f>IF(OR(G2556="",H2556=""),"",G2556)</f>
        <v/>
      </c>
      <c r="J2556">
        <f>IF(OR(I2556="",H2556=""),"",I2556*H2556)</f>
        <v/>
      </c>
      <c r="K2556">
        <f>IF(G2556="","Missing OEWS wage",IF(H2556="","Missing Wharton SOC","Matched"))</f>
        <v/>
      </c>
    </row>
    <row r="2557">
      <c r="A2557" t="inlineStr">
        <is>
          <t>48-49</t>
        </is>
      </c>
      <c r="B2557" t="inlineStr">
        <is>
          <t>Transportation and Warehousing</t>
        </is>
      </c>
      <c r="C2557" t="inlineStr">
        <is>
          <t>15-1243</t>
        </is>
      </c>
      <c r="D2557" t="inlineStr">
        <is>
          <t>Database Architects</t>
        </is>
      </c>
      <c r="E2557" t="n">
        <v>380</v>
      </c>
      <c r="F2557" t="n">
        <v>141690</v>
      </c>
      <c r="G2557">
        <f>IF(OR(E2557="",F2557=""),"",E2557*F2557)</f>
        <v/>
      </c>
      <c r="H2557" s="41">
        <f>IFERROR(XLOOKUP(C2557,'DATA Wharton'!$A$2:$A$785,'DATA Wharton'!$C$2:$C$785),"")</f>
        <v/>
      </c>
      <c r="I2557">
        <f>IF(OR(G2557="",H2557=""),"",G2557)</f>
        <v/>
      </c>
      <c r="J2557">
        <f>IF(OR(I2557="",H2557=""),"",I2557*H2557)</f>
        <v/>
      </c>
      <c r="K2557">
        <f>IF(G2557="","Missing OEWS wage",IF(H2557="","Missing Wharton SOC","Matched"))</f>
        <v/>
      </c>
    </row>
    <row r="2558">
      <c r="A2558" t="inlineStr">
        <is>
          <t>48-49</t>
        </is>
      </c>
      <c r="B2558" t="inlineStr">
        <is>
          <t>Transportation and Warehousing</t>
        </is>
      </c>
      <c r="C2558" t="inlineStr">
        <is>
          <t>15-1244</t>
        </is>
      </c>
      <c r="D2558" t="inlineStr">
        <is>
          <t>Network and Computer Systems Administrators</t>
        </is>
      </c>
      <c r="E2558" t="n">
        <v>5200</v>
      </c>
      <c r="F2558" t="n">
        <v>95850</v>
      </c>
      <c r="G2558">
        <f>IF(OR(E2558="",F2558=""),"",E2558*F2558)</f>
        <v/>
      </c>
      <c r="H2558" s="41">
        <f>IFERROR(XLOOKUP(C2558,'DATA Wharton'!$A$2:$A$785,'DATA Wharton'!$C$2:$C$785),"")</f>
        <v/>
      </c>
      <c r="I2558">
        <f>IF(OR(G2558="",H2558=""),"",G2558)</f>
        <v/>
      </c>
      <c r="J2558">
        <f>IF(OR(I2558="",H2558=""),"",I2558*H2558)</f>
        <v/>
      </c>
      <c r="K2558">
        <f>IF(G2558="","Missing OEWS wage",IF(H2558="","Missing Wharton SOC","Matched"))</f>
        <v/>
      </c>
    </row>
    <row r="2559">
      <c r="A2559" t="inlineStr">
        <is>
          <t>48-49</t>
        </is>
      </c>
      <c r="B2559" t="inlineStr">
        <is>
          <t>Transportation and Warehousing</t>
        </is>
      </c>
      <c r="C2559" t="inlineStr">
        <is>
          <t>15-1251</t>
        </is>
      </c>
      <c r="D2559" t="inlineStr">
        <is>
          <t>Computer Programmers</t>
        </is>
      </c>
      <c r="E2559" t="n">
        <v>860</v>
      </c>
      <c r="F2559" t="n">
        <v>127210</v>
      </c>
      <c r="G2559">
        <f>IF(OR(E2559="",F2559=""),"",E2559*F2559)</f>
        <v/>
      </c>
      <c r="H2559" s="41">
        <f>IFERROR(XLOOKUP(C2559,'DATA Wharton'!$A$2:$A$785,'DATA Wharton'!$C$2:$C$785),"")</f>
        <v/>
      </c>
      <c r="I2559">
        <f>IF(OR(G2559="",H2559=""),"",G2559)</f>
        <v/>
      </c>
      <c r="J2559">
        <f>IF(OR(I2559="",H2559=""),"",I2559*H2559)</f>
        <v/>
      </c>
      <c r="K2559">
        <f>IF(G2559="","Missing OEWS wage",IF(H2559="","Missing Wharton SOC","Matched"))</f>
        <v/>
      </c>
    </row>
    <row r="2560">
      <c r="A2560" t="inlineStr">
        <is>
          <t>48-49</t>
        </is>
      </c>
      <c r="B2560" t="inlineStr">
        <is>
          <t>Transportation and Warehousing</t>
        </is>
      </c>
      <c r="C2560" t="inlineStr">
        <is>
          <t>15-1252</t>
        </is>
      </c>
      <c r="D2560" t="inlineStr">
        <is>
          <t>Software Developers</t>
        </is>
      </c>
      <c r="E2560" t="n">
        <v>18020</v>
      </c>
      <c r="F2560" t="n">
        <v>151670</v>
      </c>
      <c r="G2560">
        <f>IF(OR(E2560="",F2560=""),"",E2560*F2560)</f>
        <v/>
      </c>
      <c r="H2560" s="41">
        <f>IFERROR(XLOOKUP(C2560,'DATA Wharton'!$A$2:$A$785,'DATA Wharton'!$C$2:$C$785),"")</f>
        <v/>
      </c>
      <c r="I2560">
        <f>IF(OR(G2560="",H2560=""),"",G2560)</f>
        <v/>
      </c>
      <c r="J2560">
        <f>IF(OR(I2560="",H2560=""),"",I2560*H2560)</f>
        <v/>
      </c>
      <c r="K2560">
        <f>IF(G2560="","Missing OEWS wage",IF(H2560="","Missing Wharton SOC","Matched"))</f>
        <v/>
      </c>
    </row>
    <row r="2561">
      <c r="A2561" t="inlineStr">
        <is>
          <t>48-49</t>
        </is>
      </c>
      <c r="B2561" t="inlineStr">
        <is>
          <t>Transportation and Warehousing</t>
        </is>
      </c>
      <c r="C2561" t="inlineStr">
        <is>
          <t>15-1253</t>
        </is>
      </c>
      <c r="D2561" t="inlineStr">
        <is>
          <t>Software Quality Assurance Analysts and Testers</t>
        </is>
      </c>
      <c r="E2561" t="n">
        <v>990</v>
      </c>
      <c r="F2561" t="n">
        <v>100150</v>
      </c>
      <c r="G2561">
        <f>IF(OR(E2561="",F2561=""),"",E2561*F2561)</f>
        <v/>
      </c>
      <c r="H2561" s="41">
        <f>IFERROR(XLOOKUP(C2561,'DATA Wharton'!$A$2:$A$785,'DATA Wharton'!$C$2:$C$785),"")</f>
        <v/>
      </c>
      <c r="I2561">
        <f>IF(OR(G2561="",H2561=""),"",G2561)</f>
        <v/>
      </c>
      <c r="J2561">
        <f>IF(OR(I2561="",H2561=""),"",I2561*H2561)</f>
        <v/>
      </c>
      <c r="K2561">
        <f>IF(G2561="","Missing OEWS wage",IF(H2561="","Missing Wharton SOC","Matched"))</f>
        <v/>
      </c>
    </row>
    <row r="2562">
      <c r="A2562" t="inlineStr">
        <is>
          <t>48-49</t>
        </is>
      </c>
      <c r="B2562" t="inlineStr">
        <is>
          <t>Transportation and Warehousing</t>
        </is>
      </c>
      <c r="C2562" t="inlineStr">
        <is>
          <t>15-1254</t>
        </is>
      </c>
      <c r="D2562" t="inlineStr">
        <is>
          <t>Web Developers</t>
        </is>
      </c>
      <c r="E2562" t="n">
        <v>450</v>
      </c>
      <c r="F2562" t="n">
        <v>121920</v>
      </c>
      <c r="G2562">
        <f>IF(OR(E2562="",F2562=""),"",E2562*F2562)</f>
        <v/>
      </c>
      <c r="H2562" s="41">
        <f>IFERROR(XLOOKUP(C2562,'DATA Wharton'!$A$2:$A$785,'DATA Wharton'!$C$2:$C$785),"")</f>
        <v/>
      </c>
      <c r="I2562">
        <f>IF(OR(G2562="",H2562=""),"",G2562)</f>
        <v/>
      </c>
      <c r="J2562">
        <f>IF(OR(I2562="",H2562=""),"",I2562*H2562)</f>
        <v/>
      </c>
      <c r="K2562">
        <f>IF(G2562="","Missing OEWS wage",IF(H2562="","Missing Wharton SOC","Matched"))</f>
        <v/>
      </c>
    </row>
    <row r="2563">
      <c r="A2563" t="inlineStr">
        <is>
          <t>48-49</t>
        </is>
      </c>
      <c r="B2563" t="inlineStr">
        <is>
          <t>Transportation and Warehousing</t>
        </is>
      </c>
      <c r="C2563" t="inlineStr">
        <is>
          <t>15-1255</t>
        </is>
      </c>
      <c r="D2563" t="inlineStr">
        <is>
          <t>Web and Digital Interface Designers</t>
        </is>
      </c>
      <c r="E2563" t="n">
        <v>770</v>
      </c>
      <c r="F2563" t="n">
        <v>133100</v>
      </c>
      <c r="G2563">
        <f>IF(OR(E2563="",F2563=""),"",E2563*F2563)</f>
        <v/>
      </c>
      <c r="H2563" s="41">
        <f>IFERROR(XLOOKUP(C2563,'DATA Wharton'!$A$2:$A$785,'DATA Wharton'!$C$2:$C$785),"")</f>
        <v/>
      </c>
      <c r="I2563">
        <f>IF(OR(G2563="",H2563=""),"",G2563)</f>
        <v/>
      </c>
      <c r="J2563">
        <f>IF(OR(I2563="",H2563=""),"",I2563*H2563)</f>
        <v/>
      </c>
      <c r="K2563">
        <f>IF(G2563="","Missing OEWS wage",IF(H2563="","Missing Wharton SOC","Matched"))</f>
        <v/>
      </c>
    </row>
    <row r="2564">
      <c r="A2564" t="inlineStr">
        <is>
          <t>48-49</t>
        </is>
      </c>
      <c r="B2564" t="inlineStr">
        <is>
          <t>Transportation and Warehousing</t>
        </is>
      </c>
      <c r="C2564" t="inlineStr">
        <is>
          <t>15-1299</t>
        </is>
      </c>
      <c r="D2564" t="inlineStr">
        <is>
          <t>Computer Occupations, All Other</t>
        </is>
      </c>
      <c r="E2564" t="n">
        <v>7270</v>
      </c>
      <c r="F2564" t="n">
        <v>82820</v>
      </c>
      <c r="G2564">
        <f>IF(OR(E2564="",F2564=""),"",E2564*F2564)</f>
        <v/>
      </c>
      <c r="H2564" s="41">
        <f>IFERROR(XLOOKUP(C2564,'DATA Wharton'!$A$2:$A$785,'DATA Wharton'!$C$2:$C$785),"")</f>
        <v/>
      </c>
      <c r="I2564">
        <f>IF(OR(G2564="",H2564=""),"",G2564)</f>
        <v/>
      </c>
      <c r="J2564">
        <f>IF(OR(I2564="",H2564=""),"",I2564*H2564)</f>
        <v/>
      </c>
      <c r="K2564">
        <f>IF(G2564="","Missing OEWS wage",IF(H2564="","Missing Wharton SOC","Matched"))</f>
        <v/>
      </c>
    </row>
    <row r="2565">
      <c r="A2565" t="inlineStr">
        <is>
          <t>48-49</t>
        </is>
      </c>
      <c r="B2565" t="inlineStr">
        <is>
          <t>Transportation and Warehousing</t>
        </is>
      </c>
      <c r="C2565" t="inlineStr">
        <is>
          <t>15-2031</t>
        </is>
      </c>
      <c r="D2565" t="inlineStr">
        <is>
          <t>Operations Research Analysts</t>
        </is>
      </c>
      <c r="E2565" t="n">
        <v>1280</v>
      </c>
      <c r="F2565" t="n">
        <v>96210</v>
      </c>
      <c r="G2565">
        <f>IF(OR(E2565="",F2565=""),"",E2565*F2565)</f>
        <v/>
      </c>
      <c r="H2565" s="41">
        <f>IFERROR(XLOOKUP(C2565,'DATA Wharton'!$A$2:$A$785,'DATA Wharton'!$C$2:$C$785),"")</f>
        <v/>
      </c>
      <c r="I2565">
        <f>IF(OR(G2565="",H2565=""),"",G2565)</f>
        <v/>
      </c>
      <c r="J2565">
        <f>IF(OR(I2565="",H2565=""),"",I2565*H2565)</f>
        <v/>
      </c>
      <c r="K2565">
        <f>IF(G2565="","Missing OEWS wage",IF(H2565="","Missing Wharton SOC","Matched"))</f>
        <v/>
      </c>
    </row>
    <row r="2566">
      <c r="A2566" t="inlineStr">
        <is>
          <t>48-49</t>
        </is>
      </c>
      <c r="B2566" t="inlineStr">
        <is>
          <t>Transportation and Warehousing</t>
        </is>
      </c>
      <c r="C2566" t="inlineStr">
        <is>
          <t>15-2041</t>
        </is>
      </c>
      <c r="D2566" t="inlineStr">
        <is>
          <t>Statisticians</t>
        </is>
      </c>
      <c r="E2566" t="n">
        <v>180</v>
      </c>
      <c r="F2566" t="n">
        <v>112580</v>
      </c>
      <c r="G2566">
        <f>IF(OR(E2566="",F2566=""),"",E2566*F2566)</f>
        <v/>
      </c>
      <c r="H2566" s="41">
        <f>IFERROR(XLOOKUP(C2566,'DATA Wharton'!$A$2:$A$785,'DATA Wharton'!$C$2:$C$785),"")</f>
        <v/>
      </c>
      <c r="I2566">
        <f>IF(OR(G2566="",H2566=""),"",G2566)</f>
        <v/>
      </c>
      <c r="J2566">
        <f>IF(OR(I2566="",H2566=""),"",I2566*H2566)</f>
        <v/>
      </c>
      <c r="K2566">
        <f>IF(G2566="","Missing OEWS wage",IF(H2566="","Missing Wharton SOC","Matched"))</f>
        <v/>
      </c>
    </row>
    <row r="2567">
      <c r="A2567" t="inlineStr">
        <is>
          <t>48-49</t>
        </is>
      </c>
      <c r="B2567" t="inlineStr">
        <is>
          <t>Transportation and Warehousing</t>
        </is>
      </c>
      <c r="C2567" t="inlineStr">
        <is>
          <t>15-2051</t>
        </is>
      </c>
      <c r="D2567" t="inlineStr">
        <is>
          <t>Data Scientists</t>
        </is>
      </c>
      <c r="E2567" t="n">
        <v>4450</v>
      </c>
      <c r="F2567" t="n">
        <v>136070</v>
      </c>
      <c r="G2567">
        <f>IF(OR(E2567="",F2567=""),"",E2567*F2567)</f>
        <v/>
      </c>
      <c r="H2567" s="41">
        <f>IFERROR(XLOOKUP(C2567,'DATA Wharton'!$A$2:$A$785,'DATA Wharton'!$C$2:$C$785),"")</f>
        <v/>
      </c>
      <c r="I2567">
        <f>IF(OR(G2567="",H2567=""),"",G2567)</f>
        <v/>
      </c>
      <c r="J2567">
        <f>IF(OR(I2567="",H2567=""),"",I2567*H2567)</f>
        <v/>
      </c>
      <c r="K2567">
        <f>IF(G2567="","Missing OEWS wage",IF(H2567="","Missing Wharton SOC","Matched"))</f>
        <v/>
      </c>
    </row>
    <row r="2568">
      <c r="A2568" t="inlineStr">
        <is>
          <t>48-49</t>
        </is>
      </c>
      <c r="B2568" t="inlineStr">
        <is>
          <t>Transportation and Warehousing</t>
        </is>
      </c>
      <c r="C2568" t="inlineStr">
        <is>
          <t>17-1011</t>
        </is>
      </c>
      <c r="D2568" t="inlineStr">
        <is>
          <t>Architects, Except Landscape and Naval</t>
        </is>
      </c>
      <c r="E2568" t="n">
        <v>100</v>
      </c>
      <c r="F2568" t="n">
        <v>117500</v>
      </c>
      <c r="G2568">
        <f>IF(OR(E2568="",F2568=""),"",E2568*F2568)</f>
        <v/>
      </c>
      <c r="H2568" s="41">
        <f>IFERROR(XLOOKUP(C2568,'DATA Wharton'!$A$2:$A$785,'DATA Wharton'!$C$2:$C$785),"")</f>
        <v/>
      </c>
      <c r="I2568">
        <f>IF(OR(G2568="",H2568=""),"",G2568)</f>
        <v/>
      </c>
      <c r="J2568">
        <f>IF(OR(I2568="",H2568=""),"",I2568*H2568)</f>
        <v/>
      </c>
      <c r="K2568">
        <f>IF(G2568="","Missing OEWS wage",IF(H2568="","Missing Wharton SOC","Matched"))</f>
        <v/>
      </c>
    </row>
    <row r="2569">
      <c r="A2569" t="inlineStr">
        <is>
          <t>48-49</t>
        </is>
      </c>
      <c r="B2569" t="inlineStr">
        <is>
          <t>Transportation and Warehousing</t>
        </is>
      </c>
      <c r="C2569" t="inlineStr">
        <is>
          <t>17-1022</t>
        </is>
      </c>
      <c r="D2569" t="inlineStr">
        <is>
          <t>Surveyors</t>
        </is>
      </c>
      <c r="E2569" t="n">
        <v>90</v>
      </c>
      <c r="F2569" t="n">
        <v>90070</v>
      </c>
      <c r="G2569">
        <f>IF(OR(E2569="",F2569=""),"",E2569*F2569)</f>
        <v/>
      </c>
      <c r="H2569" s="41">
        <f>IFERROR(XLOOKUP(C2569,'DATA Wharton'!$A$2:$A$785,'DATA Wharton'!$C$2:$C$785),"")</f>
        <v/>
      </c>
      <c r="I2569">
        <f>IF(OR(G2569="",H2569=""),"",G2569)</f>
        <v/>
      </c>
      <c r="J2569">
        <f>IF(OR(I2569="",H2569=""),"",I2569*H2569)</f>
        <v/>
      </c>
      <c r="K2569">
        <f>IF(G2569="","Missing OEWS wage",IF(H2569="","Missing Wharton SOC","Matched"))</f>
        <v/>
      </c>
    </row>
    <row r="2570">
      <c r="A2570" t="inlineStr">
        <is>
          <t>48-49</t>
        </is>
      </c>
      <c r="B2570" t="inlineStr">
        <is>
          <t>Transportation and Warehousing</t>
        </is>
      </c>
      <c r="C2570" t="inlineStr">
        <is>
          <t>17-2011</t>
        </is>
      </c>
      <c r="D2570" t="inlineStr">
        <is>
          <t>Aerospace Engineers</t>
        </is>
      </c>
      <c r="E2570" t="n">
        <v>1750</v>
      </c>
      <c r="F2570" t="n">
        <v>116070</v>
      </c>
      <c r="G2570">
        <f>IF(OR(E2570="",F2570=""),"",E2570*F2570)</f>
        <v/>
      </c>
      <c r="H2570" s="41">
        <f>IFERROR(XLOOKUP(C2570,'DATA Wharton'!$A$2:$A$785,'DATA Wharton'!$C$2:$C$785),"")</f>
        <v/>
      </c>
      <c r="I2570">
        <f>IF(OR(G2570="",H2570=""),"",G2570)</f>
        <v/>
      </c>
      <c r="J2570">
        <f>IF(OR(I2570="",H2570=""),"",I2570*H2570)</f>
        <v/>
      </c>
      <c r="K2570">
        <f>IF(G2570="","Missing OEWS wage",IF(H2570="","Missing Wharton SOC","Matched"))</f>
        <v/>
      </c>
    </row>
    <row r="2571">
      <c r="A2571" t="inlineStr">
        <is>
          <t>48-49</t>
        </is>
      </c>
      <c r="B2571" t="inlineStr">
        <is>
          <t>Transportation and Warehousing</t>
        </is>
      </c>
      <c r="C2571" t="inlineStr">
        <is>
          <t>17-2051</t>
        </is>
      </c>
      <c r="D2571" t="inlineStr">
        <is>
          <t>Civil Engineers</t>
        </is>
      </c>
      <c r="E2571" t="n">
        <v>1020</v>
      </c>
      <c r="F2571" t="n">
        <v>118000</v>
      </c>
      <c r="G2571">
        <f>IF(OR(E2571="",F2571=""),"",E2571*F2571)</f>
        <v/>
      </c>
      <c r="H2571" s="41">
        <f>IFERROR(XLOOKUP(C2571,'DATA Wharton'!$A$2:$A$785,'DATA Wharton'!$C$2:$C$785),"")</f>
        <v/>
      </c>
      <c r="I2571">
        <f>IF(OR(G2571="",H2571=""),"",G2571)</f>
        <v/>
      </c>
      <c r="J2571">
        <f>IF(OR(I2571="",H2571=""),"",I2571*H2571)</f>
        <v/>
      </c>
      <c r="K2571">
        <f>IF(G2571="","Missing OEWS wage",IF(H2571="","Missing Wharton SOC","Matched"))</f>
        <v/>
      </c>
    </row>
    <row r="2572">
      <c r="A2572" t="inlineStr">
        <is>
          <t>48-49</t>
        </is>
      </c>
      <c r="B2572" t="inlineStr">
        <is>
          <t>Transportation and Warehousing</t>
        </is>
      </c>
      <c r="C2572" t="inlineStr">
        <is>
          <t>17-2061</t>
        </is>
      </c>
      <c r="D2572" t="inlineStr">
        <is>
          <t>Computer Hardware Engineers</t>
        </is>
      </c>
      <c r="E2572" t="n">
        <v>160</v>
      </c>
      <c r="F2572" t="n">
        <v>131720</v>
      </c>
      <c r="G2572">
        <f>IF(OR(E2572="",F2572=""),"",E2572*F2572)</f>
        <v/>
      </c>
      <c r="H2572" s="41">
        <f>IFERROR(XLOOKUP(C2572,'DATA Wharton'!$A$2:$A$785,'DATA Wharton'!$C$2:$C$785),"")</f>
        <v/>
      </c>
      <c r="I2572">
        <f>IF(OR(G2572="",H2572=""),"",G2572)</f>
        <v/>
      </c>
      <c r="J2572">
        <f>IF(OR(I2572="",H2572=""),"",I2572*H2572)</f>
        <v/>
      </c>
      <c r="K2572">
        <f>IF(G2572="","Missing OEWS wage",IF(H2572="","Missing Wharton SOC","Matched"))</f>
        <v/>
      </c>
    </row>
    <row r="2573">
      <c r="A2573" t="inlineStr">
        <is>
          <t>48-49</t>
        </is>
      </c>
      <c r="B2573" t="inlineStr">
        <is>
          <t>Transportation and Warehousing</t>
        </is>
      </c>
      <c r="C2573" t="inlineStr">
        <is>
          <t>17-2071</t>
        </is>
      </c>
      <c r="D2573" t="inlineStr">
        <is>
          <t>Electrical Engineers</t>
        </is>
      </c>
      <c r="E2573" t="n">
        <v>860</v>
      </c>
      <c r="F2573" t="n">
        <v>116010</v>
      </c>
      <c r="G2573">
        <f>IF(OR(E2573="",F2573=""),"",E2573*F2573)</f>
        <v/>
      </c>
      <c r="H2573" s="41">
        <f>IFERROR(XLOOKUP(C2573,'DATA Wharton'!$A$2:$A$785,'DATA Wharton'!$C$2:$C$785),"")</f>
        <v/>
      </c>
      <c r="I2573">
        <f>IF(OR(G2573="",H2573=""),"",G2573)</f>
        <v/>
      </c>
      <c r="J2573">
        <f>IF(OR(I2573="",H2573=""),"",I2573*H2573)</f>
        <v/>
      </c>
      <c r="K2573">
        <f>IF(G2573="","Missing OEWS wage",IF(H2573="","Missing Wharton SOC","Matched"))</f>
        <v/>
      </c>
    </row>
    <row r="2574">
      <c r="A2574" t="inlineStr">
        <is>
          <t>48-49</t>
        </is>
      </c>
      <c r="B2574" t="inlineStr">
        <is>
          <t>Transportation and Warehousing</t>
        </is>
      </c>
      <c r="C2574" t="inlineStr">
        <is>
          <t>17-2072</t>
        </is>
      </c>
      <c r="D2574" t="inlineStr">
        <is>
          <t>Electronics Engineers, Except Computer</t>
        </is>
      </c>
      <c r="E2574" t="n">
        <v>510</v>
      </c>
      <c r="F2574" t="n">
        <v>121590</v>
      </c>
      <c r="G2574">
        <f>IF(OR(E2574="",F2574=""),"",E2574*F2574)</f>
        <v/>
      </c>
      <c r="H2574" s="41">
        <f>IFERROR(XLOOKUP(C2574,'DATA Wharton'!$A$2:$A$785,'DATA Wharton'!$C$2:$C$785),"")</f>
        <v/>
      </c>
      <c r="I2574">
        <f>IF(OR(G2574="",H2574=""),"",G2574)</f>
        <v/>
      </c>
      <c r="J2574">
        <f>IF(OR(I2574="",H2574=""),"",I2574*H2574)</f>
        <v/>
      </c>
      <c r="K2574">
        <f>IF(G2574="","Missing OEWS wage",IF(H2574="","Missing Wharton SOC","Matched"))</f>
        <v/>
      </c>
    </row>
    <row r="2575">
      <c r="A2575" t="inlineStr">
        <is>
          <t>48-49</t>
        </is>
      </c>
      <c r="B2575" t="inlineStr">
        <is>
          <t>Transportation and Warehousing</t>
        </is>
      </c>
      <c r="C2575" t="inlineStr">
        <is>
          <t>17-2081</t>
        </is>
      </c>
      <c r="D2575" t="inlineStr">
        <is>
          <t>Environmental Engineers</t>
        </is>
      </c>
      <c r="E2575" t="n">
        <v>230</v>
      </c>
      <c r="F2575" t="n">
        <v>140250</v>
      </c>
      <c r="G2575">
        <f>IF(OR(E2575="",F2575=""),"",E2575*F2575)</f>
        <v/>
      </c>
      <c r="H2575" s="41">
        <f>IFERROR(XLOOKUP(C2575,'DATA Wharton'!$A$2:$A$785,'DATA Wharton'!$C$2:$C$785),"")</f>
        <v/>
      </c>
      <c r="I2575">
        <f>IF(OR(G2575="",H2575=""),"",G2575)</f>
        <v/>
      </c>
      <c r="J2575">
        <f>IF(OR(I2575="",H2575=""),"",I2575*H2575)</f>
        <v/>
      </c>
      <c r="K2575">
        <f>IF(G2575="","Missing OEWS wage",IF(H2575="","Missing Wharton SOC","Matched"))</f>
        <v/>
      </c>
    </row>
    <row r="2576">
      <c r="A2576" t="inlineStr">
        <is>
          <t>48-49</t>
        </is>
      </c>
      <c r="B2576" t="inlineStr">
        <is>
          <t>Transportation and Warehousing</t>
        </is>
      </c>
      <c r="C2576" t="inlineStr">
        <is>
          <t>17-2111</t>
        </is>
      </c>
      <c r="D2576" t="inlineStr">
        <is>
          <t>Health and Safety Engineers, Except Mining Safety Engineers and Inspectors</t>
        </is>
      </c>
      <c r="E2576" t="n">
        <v>430</v>
      </c>
      <c r="F2576" t="n">
        <v>107760</v>
      </c>
      <c r="G2576">
        <f>IF(OR(E2576="",F2576=""),"",E2576*F2576)</f>
        <v/>
      </c>
      <c r="H2576" s="41">
        <f>IFERROR(XLOOKUP(C2576,'DATA Wharton'!$A$2:$A$785,'DATA Wharton'!$C$2:$C$785),"")</f>
        <v/>
      </c>
      <c r="I2576">
        <f>IF(OR(G2576="",H2576=""),"",G2576)</f>
        <v/>
      </c>
      <c r="J2576">
        <f>IF(OR(I2576="",H2576=""),"",I2576*H2576)</f>
        <v/>
      </c>
      <c r="K2576">
        <f>IF(G2576="","Missing OEWS wage",IF(H2576="","Missing Wharton SOC","Matched"))</f>
        <v/>
      </c>
    </row>
    <row r="2577">
      <c r="A2577" t="inlineStr">
        <is>
          <t>48-49</t>
        </is>
      </c>
      <c r="B2577" t="inlineStr">
        <is>
          <t>Transportation and Warehousing</t>
        </is>
      </c>
      <c r="C2577" t="inlineStr">
        <is>
          <t>17-2112</t>
        </is>
      </c>
      <c r="D2577" t="inlineStr">
        <is>
          <t>Industrial Engineers</t>
        </is>
      </c>
      <c r="E2577" t="n">
        <v>7140</v>
      </c>
      <c r="F2577" t="n">
        <v>104860</v>
      </c>
      <c r="G2577">
        <f>IF(OR(E2577="",F2577=""),"",E2577*F2577)</f>
        <v/>
      </c>
      <c r="H2577" s="41">
        <f>IFERROR(XLOOKUP(C2577,'DATA Wharton'!$A$2:$A$785,'DATA Wharton'!$C$2:$C$785),"")</f>
        <v/>
      </c>
      <c r="I2577">
        <f>IF(OR(G2577="",H2577=""),"",G2577)</f>
        <v/>
      </c>
      <c r="J2577">
        <f>IF(OR(I2577="",H2577=""),"",I2577*H2577)</f>
        <v/>
      </c>
      <c r="K2577">
        <f>IF(G2577="","Missing OEWS wage",IF(H2577="","Missing Wharton SOC","Matched"))</f>
        <v/>
      </c>
    </row>
    <row r="2578">
      <c r="A2578" t="inlineStr">
        <is>
          <t>48-49</t>
        </is>
      </c>
      <c r="B2578" t="inlineStr">
        <is>
          <t>Transportation and Warehousing</t>
        </is>
      </c>
      <c r="C2578" t="inlineStr">
        <is>
          <t>17-2121</t>
        </is>
      </c>
      <c r="D2578" t="inlineStr">
        <is>
          <t>Marine Engineers and Naval Architects</t>
        </is>
      </c>
      <c r="E2578" t="n">
        <v>870</v>
      </c>
      <c r="F2578" t="n">
        <v>147480</v>
      </c>
      <c r="G2578">
        <f>IF(OR(E2578="",F2578=""),"",E2578*F2578)</f>
        <v/>
      </c>
      <c r="H2578" s="41">
        <f>IFERROR(XLOOKUP(C2578,'DATA Wharton'!$A$2:$A$785,'DATA Wharton'!$C$2:$C$785),"")</f>
        <v/>
      </c>
      <c r="I2578">
        <f>IF(OR(G2578="",H2578=""),"",G2578)</f>
        <v/>
      </c>
      <c r="J2578">
        <f>IF(OR(I2578="",H2578=""),"",I2578*H2578)</f>
        <v/>
      </c>
      <c r="K2578">
        <f>IF(G2578="","Missing OEWS wage",IF(H2578="","Missing Wharton SOC","Matched"))</f>
        <v/>
      </c>
    </row>
    <row r="2579">
      <c r="A2579" t="inlineStr">
        <is>
          <t>48-49</t>
        </is>
      </c>
      <c r="B2579" t="inlineStr">
        <is>
          <t>Transportation and Warehousing</t>
        </is>
      </c>
      <c r="C2579" t="inlineStr">
        <is>
          <t>17-2131</t>
        </is>
      </c>
      <c r="D2579" t="inlineStr">
        <is>
          <t>Materials Engineers</t>
        </is>
      </c>
      <c r="E2579" t="n">
        <v>130</v>
      </c>
      <c r="F2579" t="n">
        <v>129050</v>
      </c>
      <c r="G2579">
        <f>IF(OR(E2579="",F2579=""),"",E2579*F2579)</f>
        <v/>
      </c>
      <c r="H2579" s="41">
        <f>IFERROR(XLOOKUP(C2579,'DATA Wharton'!$A$2:$A$785,'DATA Wharton'!$C$2:$C$785),"")</f>
        <v/>
      </c>
      <c r="I2579">
        <f>IF(OR(G2579="",H2579=""),"",G2579)</f>
        <v/>
      </c>
      <c r="J2579">
        <f>IF(OR(I2579="",H2579=""),"",I2579*H2579)</f>
        <v/>
      </c>
      <c r="K2579">
        <f>IF(G2579="","Missing OEWS wage",IF(H2579="","Missing Wharton SOC","Matched"))</f>
        <v/>
      </c>
    </row>
    <row r="2580">
      <c r="A2580" t="inlineStr">
        <is>
          <t>48-49</t>
        </is>
      </c>
      <c r="B2580" t="inlineStr">
        <is>
          <t>Transportation and Warehousing</t>
        </is>
      </c>
      <c r="C2580" t="inlineStr">
        <is>
          <t>17-2141</t>
        </is>
      </c>
      <c r="D2580" t="inlineStr">
        <is>
          <t>Mechanical Engineers</t>
        </is>
      </c>
      <c r="E2580" t="n">
        <v>1780</v>
      </c>
      <c r="F2580" t="n">
        <v>108990</v>
      </c>
      <c r="G2580">
        <f>IF(OR(E2580="",F2580=""),"",E2580*F2580)</f>
        <v/>
      </c>
      <c r="H2580" s="41">
        <f>IFERROR(XLOOKUP(C2580,'DATA Wharton'!$A$2:$A$785,'DATA Wharton'!$C$2:$C$785),"")</f>
        <v/>
      </c>
      <c r="I2580">
        <f>IF(OR(G2580="",H2580=""),"",G2580)</f>
        <v/>
      </c>
      <c r="J2580">
        <f>IF(OR(I2580="",H2580=""),"",I2580*H2580)</f>
        <v/>
      </c>
      <c r="K2580">
        <f>IF(G2580="","Missing OEWS wage",IF(H2580="","Missing Wharton SOC","Matched"))</f>
        <v/>
      </c>
    </row>
    <row r="2581">
      <c r="A2581" t="inlineStr">
        <is>
          <t>48-49</t>
        </is>
      </c>
      <c r="B2581" t="inlineStr">
        <is>
          <t>Transportation and Warehousing</t>
        </is>
      </c>
      <c r="C2581" t="inlineStr">
        <is>
          <t>17-2171</t>
        </is>
      </c>
      <c r="D2581" t="inlineStr">
        <is>
          <t>Petroleum Engineers</t>
        </is>
      </c>
      <c r="E2581" t="n">
        <v>990</v>
      </c>
      <c r="F2581" t="n">
        <v>137230</v>
      </c>
      <c r="G2581">
        <f>IF(OR(E2581="",F2581=""),"",E2581*F2581)</f>
        <v/>
      </c>
      <c r="H2581" s="41">
        <f>IFERROR(XLOOKUP(C2581,'DATA Wharton'!$A$2:$A$785,'DATA Wharton'!$C$2:$C$785),"")</f>
        <v/>
      </c>
      <c r="I2581">
        <f>IF(OR(G2581="",H2581=""),"",G2581)</f>
        <v/>
      </c>
      <c r="J2581">
        <f>IF(OR(I2581="",H2581=""),"",I2581*H2581)</f>
        <v/>
      </c>
      <c r="K2581">
        <f>IF(G2581="","Missing OEWS wage",IF(H2581="","Missing Wharton SOC","Matched"))</f>
        <v/>
      </c>
    </row>
    <row r="2582">
      <c r="A2582" t="inlineStr">
        <is>
          <t>48-49</t>
        </is>
      </c>
      <c r="B2582" t="inlineStr">
        <is>
          <t>Transportation and Warehousing</t>
        </is>
      </c>
      <c r="C2582" t="inlineStr">
        <is>
          <t>17-2199</t>
        </is>
      </c>
      <c r="D2582" t="inlineStr">
        <is>
          <t>Engineers, All Other</t>
        </is>
      </c>
      <c r="E2582" t="n">
        <v>1190</v>
      </c>
      <c r="F2582" t="n">
        <v>103200</v>
      </c>
      <c r="G2582">
        <f>IF(OR(E2582="",F2582=""),"",E2582*F2582)</f>
        <v/>
      </c>
      <c r="H2582" s="41">
        <f>IFERROR(XLOOKUP(C2582,'DATA Wharton'!$A$2:$A$785,'DATA Wharton'!$C$2:$C$785),"")</f>
        <v/>
      </c>
      <c r="I2582">
        <f>IF(OR(G2582="",H2582=""),"",G2582)</f>
        <v/>
      </c>
      <c r="J2582">
        <f>IF(OR(I2582="",H2582=""),"",I2582*H2582)</f>
        <v/>
      </c>
      <c r="K2582">
        <f>IF(G2582="","Missing OEWS wage",IF(H2582="","Missing Wharton SOC","Matched"))</f>
        <v/>
      </c>
    </row>
    <row r="2583">
      <c r="A2583" t="inlineStr">
        <is>
          <t>48-49</t>
        </is>
      </c>
      <c r="B2583" t="inlineStr">
        <is>
          <t>Transportation and Warehousing</t>
        </is>
      </c>
      <c r="C2583" t="inlineStr">
        <is>
          <t>17-3012</t>
        </is>
      </c>
      <c r="D2583" t="inlineStr">
        <is>
          <t>Electrical and Electronics Drafters</t>
        </is>
      </c>
      <c r="E2583" t="n">
        <v>40</v>
      </c>
      <c r="F2583" t="n">
        <v>69250</v>
      </c>
      <c r="G2583">
        <f>IF(OR(E2583="",F2583=""),"",E2583*F2583)</f>
        <v/>
      </c>
      <c r="H2583" s="41">
        <f>IFERROR(XLOOKUP(C2583,'DATA Wharton'!$A$2:$A$785,'DATA Wharton'!$C$2:$C$785),"")</f>
        <v/>
      </c>
      <c r="I2583">
        <f>IF(OR(G2583="",H2583=""),"",G2583)</f>
        <v/>
      </c>
      <c r="J2583">
        <f>IF(OR(I2583="",H2583=""),"",I2583*H2583)</f>
        <v/>
      </c>
      <c r="K2583">
        <f>IF(G2583="","Missing OEWS wage",IF(H2583="","Missing Wharton SOC","Matched"))</f>
        <v/>
      </c>
    </row>
    <row r="2584">
      <c r="A2584" t="inlineStr">
        <is>
          <t>48-49</t>
        </is>
      </c>
      <c r="B2584" t="inlineStr">
        <is>
          <t>Transportation and Warehousing</t>
        </is>
      </c>
      <c r="C2584" t="inlineStr">
        <is>
          <t>17-3013</t>
        </is>
      </c>
      <c r="D2584" t="inlineStr">
        <is>
          <t>Mechanical Drafters</t>
        </is>
      </c>
      <c r="E2584" t="n">
        <v>190</v>
      </c>
      <c r="F2584" t="n">
        <v>72120</v>
      </c>
      <c r="G2584">
        <f>IF(OR(E2584="",F2584=""),"",E2584*F2584)</f>
        <v/>
      </c>
      <c r="H2584" s="41">
        <f>IFERROR(XLOOKUP(C2584,'DATA Wharton'!$A$2:$A$785,'DATA Wharton'!$C$2:$C$785),"")</f>
        <v/>
      </c>
      <c r="I2584">
        <f>IF(OR(G2584="",H2584=""),"",G2584)</f>
        <v/>
      </c>
      <c r="J2584">
        <f>IF(OR(I2584="",H2584=""),"",I2584*H2584)</f>
        <v/>
      </c>
      <c r="K2584">
        <f>IF(G2584="","Missing OEWS wage",IF(H2584="","Missing Wharton SOC","Matched"))</f>
        <v/>
      </c>
    </row>
    <row r="2585">
      <c r="A2585" t="inlineStr">
        <is>
          <t>48-49</t>
        </is>
      </c>
      <c r="B2585" t="inlineStr">
        <is>
          <t>Transportation and Warehousing</t>
        </is>
      </c>
      <c r="C2585" t="inlineStr">
        <is>
          <t>17-3019</t>
        </is>
      </c>
      <c r="D2585" t="inlineStr">
        <is>
          <t>Drafters, All Other</t>
        </is>
      </c>
      <c r="E2585" t="n">
        <v>60</v>
      </c>
      <c r="F2585" t="n">
        <v>82260</v>
      </c>
      <c r="G2585">
        <f>IF(OR(E2585="",F2585=""),"",E2585*F2585)</f>
        <v/>
      </c>
      <c r="H2585" s="41">
        <f>IFERROR(XLOOKUP(C2585,'DATA Wharton'!$A$2:$A$785,'DATA Wharton'!$C$2:$C$785),"")</f>
        <v/>
      </c>
      <c r="I2585">
        <f>IF(OR(G2585="",H2585=""),"",G2585)</f>
        <v/>
      </c>
      <c r="J2585">
        <f>IF(OR(I2585="",H2585=""),"",I2585*H2585)</f>
        <v/>
      </c>
      <c r="K2585">
        <f>IF(G2585="","Missing OEWS wage",IF(H2585="","Missing Wharton SOC","Matched"))</f>
        <v/>
      </c>
    </row>
    <row r="2586">
      <c r="A2586" t="inlineStr">
        <is>
          <t>48-49</t>
        </is>
      </c>
      <c r="B2586" t="inlineStr">
        <is>
          <t>Transportation and Warehousing</t>
        </is>
      </c>
      <c r="C2586" t="inlineStr">
        <is>
          <t>17-3021</t>
        </is>
      </c>
      <c r="D2586" t="inlineStr">
        <is>
          <t>Aerospace Engineering and Operations Technologists and Technicians</t>
        </is>
      </c>
      <c r="E2586" t="n">
        <v>210</v>
      </c>
      <c r="G2586">
        <f>IF(OR(E2586="",F2586=""),"",E2586*F2586)</f>
        <v/>
      </c>
      <c r="H2586" s="41">
        <f>IFERROR(XLOOKUP(C2586,'DATA Wharton'!$A$2:$A$785,'DATA Wharton'!$C$2:$C$785),"")</f>
        <v/>
      </c>
      <c r="I2586">
        <f>IF(OR(G2586="",H2586=""),"",G2586)</f>
        <v/>
      </c>
      <c r="J2586">
        <f>IF(OR(I2586="",H2586=""),"",I2586*H2586)</f>
        <v/>
      </c>
      <c r="K2586">
        <f>IF(G2586="","Missing OEWS wage",IF(H2586="","Missing Wharton SOC","Matched"))</f>
        <v/>
      </c>
    </row>
    <row r="2587">
      <c r="A2587" t="inlineStr">
        <is>
          <t>48-49</t>
        </is>
      </c>
      <c r="B2587" t="inlineStr">
        <is>
          <t>Transportation and Warehousing</t>
        </is>
      </c>
      <c r="C2587" t="inlineStr">
        <is>
          <t>17-3023</t>
        </is>
      </c>
      <c r="D2587" t="inlineStr">
        <is>
          <t>Electrical and Electronic Engineering Technologists and Technicians</t>
        </is>
      </c>
      <c r="E2587" t="n">
        <v>4370</v>
      </c>
      <c r="F2587" t="n">
        <v>83320</v>
      </c>
      <c r="G2587">
        <f>IF(OR(E2587="",F2587=""),"",E2587*F2587)</f>
        <v/>
      </c>
      <c r="H2587" s="41">
        <f>IFERROR(XLOOKUP(C2587,'DATA Wharton'!$A$2:$A$785,'DATA Wharton'!$C$2:$C$785),"")</f>
        <v/>
      </c>
      <c r="I2587">
        <f>IF(OR(G2587="",H2587=""),"",G2587)</f>
        <v/>
      </c>
      <c r="J2587">
        <f>IF(OR(I2587="",H2587=""),"",I2587*H2587)</f>
        <v/>
      </c>
      <c r="K2587">
        <f>IF(G2587="","Missing OEWS wage",IF(H2587="","Missing Wharton SOC","Matched"))</f>
        <v/>
      </c>
    </row>
    <row r="2588">
      <c r="A2588" t="inlineStr">
        <is>
          <t>48-49</t>
        </is>
      </c>
      <c r="B2588" t="inlineStr">
        <is>
          <t>Transportation and Warehousing</t>
        </is>
      </c>
      <c r="C2588" t="inlineStr">
        <is>
          <t>17-3024</t>
        </is>
      </c>
      <c r="D2588" t="inlineStr">
        <is>
          <t>Electro-Mechanical and Mechatronics Technologists and Technicians</t>
        </is>
      </c>
      <c r="E2588" t="n">
        <v>520</v>
      </c>
      <c r="F2588" t="n">
        <v>69420</v>
      </c>
      <c r="G2588">
        <f>IF(OR(E2588="",F2588=""),"",E2588*F2588)</f>
        <v/>
      </c>
      <c r="H2588" s="41">
        <f>IFERROR(XLOOKUP(C2588,'DATA Wharton'!$A$2:$A$785,'DATA Wharton'!$C$2:$C$785),"")</f>
        <v/>
      </c>
      <c r="I2588">
        <f>IF(OR(G2588="",H2588=""),"",G2588)</f>
        <v/>
      </c>
      <c r="J2588">
        <f>IF(OR(I2588="",H2588=""),"",I2588*H2588)</f>
        <v/>
      </c>
      <c r="K2588">
        <f>IF(G2588="","Missing OEWS wage",IF(H2588="","Missing Wharton SOC","Matched"))</f>
        <v/>
      </c>
    </row>
    <row r="2589">
      <c r="A2589" t="inlineStr">
        <is>
          <t>48-49</t>
        </is>
      </c>
      <c r="B2589" t="inlineStr">
        <is>
          <t>Transportation and Warehousing</t>
        </is>
      </c>
      <c r="C2589" t="inlineStr">
        <is>
          <t>17-3026</t>
        </is>
      </c>
      <c r="D2589" t="inlineStr">
        <is>
          <t>Industrial Engineering Technologists and Technicians</t>
        </is>
      </c>
      <c r="E2589" t="n">
        <v>420</v>
      </c>
      <c r="F2589" t="n">
        <v>75240</v>
      </c>
      <c r="G2589">
        <f>IF(OR(E2589="",F2589=""),"",E2589*F2589)</f>
        <v/>
      </c>
      <c r="H2589" s="41">
        <f>IFERROR(XLOOKUP(C2589,'DATA Wharton'!$A$2:$A$785,'DATA Wharton'!$C$2:$C$785),"")</f>
        <v/>
      </c>
      <c r="I2589">
        <f>IF(OR(G2589="",H2589=""),"",G2589)</f>
        <v/>
      </c>
      <c r="J2589">
        <f>IF(OR(I2589="",H2589=""),"",I2589*H2589)</f>
        <v/>
      </c>
      <c r="K2589">
        <f>IF(G2589="","Missing OEWS wage",IF(H2589="","Missing Wharton SOC","Matched"))</f>
        <v/>
      </c>
    </row>
    <row r="2590">
      <c r="A2590" t="inlineStr">
        <is>
          <t>48-49</t>
        </is>
      </c>
      <c r="B2590" t="inlineStr">
        <is>
          <t>Transportation and Warehousing</t>
        </is>
      </c>
      <c r="C2590" t="inlineStr">
        <is>
          <t>17-3027</t>
        </is>
      </c>
      <c r="D2590" t="inlineStr">
        <is>
          <t>Mechanical Engineering Technologists and Technicians</t>
        </is>
      </c>
      <c r="E2590" t="n">
        <v>180</v>
      </c>
      <c r="F2590" t="n">
        <v>85390</v>
      </c>
      <c r="G2590">
        <f>IF(OR(E2590="",F2590=""),"",E2590*F2590)</f>
        <v/>
      </c>
      <c r="H2590" s="41">
        <f>IFERROR(XLOOKUP(C2590,'DATA Wharton'!$A$2:$A$785,'DATA Wharton'!$C$2:$C$785),"")</f>
        <v/>
      </c>
      <c r="I2590">
        <f>IF(OR(G2590="",H2590=""),"",G2590)</f>
        <v/>
      </c>
      <c r="J2590">
        <f>IF(OR(I2590="",H2590=""),"",I2590*H2590)</f>
        <v/>
      </c>
      <c r="K2590">
        <f>IF(G2590="","Missing OEWS wage",IF(H2590="","Missing Wharton SOC","Matched"))</f>
        <v/>
      </c>
    </row>
    <row r="2591">
      <c r="A2591" t="inlineStr">
        <is>
          <t>48-49</t>
        </is>
      </c>
      <c r="B2591" t="inlineStr">
        <is>
          <t>Transportation and Warehousing</t>
        </is>
      </c>
      <c r="C2591" t="inlineStr">
        <is>
          <t>17-3028</t>
        </is>
      </c>
      <c r="D2591" t="inlineStr">
        <is>
          <t>Calibration Technologists and Technicians</t>
        </is>
      </c>
      <c r="E2591" t="n">
        <v>650</v>
      </c>
      <c r="F2591" t="n">
        <v>93640</v>
      </c>
      <c r="G2591">
        <f>IF(OR(E2591="",F2591=""),"",E2591*F2591)</f>
        <v/>
      </c>
      <c r="H2591" s="41">
        <f>IFERROR(XLOOKUP(C2591,'DATA Wharton'!$A$2:$A$785,'DATA Wharton'!$C$2:$C$785),"")</f>
        <v/>
      </c>
      <c r="I2591">
        <f>IF(OR(G2591="",H2591=""),"",G2591)</f>
        <v/>
      </c>
      <c r="J2591">
        <f>IF(OR(I2591="",H2591=""),"",I2591*H2591)</f>
        <v/>
      </c>
      <c r="K2591">
        <f>IF(G2591="","Missing OEWS wage",IF(H2591="","Missing Wharton SOC","Matched"))</f>
        <v/>
      </c>
    </row>
    <row r="2592">
      <c r="A2592" t="inlineStr">
        <is>
          <t>48-49</t>
        </is>
      </c>
      <c r="B2592" t="inlineStr">
        <is>
          <t>Transportation and Warehousing</t>
        </is>
      </c>
      <c r="C2592" t="inlineStr">
        <is>
          <t>17-3029</t>
        </is>
      </c>
      <c r="D2592" t="inlineStr">
        <is>
          <t>Engineering Technologists and Technicians, Except Drafters, All Other</t>
        </is>
      </c>
      <c r="E2592" t="n">
        <v>650</v>
      </c>
      <c r="F2592" t="n">
        <v>89570</v>
      </c>
      <c r="G2592">
        <f>IF(OR(E2592="",F2592=""),"",E2592*F2592)</f>
        <v/>
      </c>
      <c r="H2592" s="41">
        <f>IFERROR(XLOOKUP(C2592,'DATA Wharton'!$A$2:$A$785,'DATA Wharton'!$C$2:$C$785),"")</f>
        <v/>
      </c>
      <c r="I2592">
        <f>IF(OR(G2592="",H2592=""),"",G2592)</f>
        <v/>
      </c>
      <c r="J2592">
        <f>IF(OR(I2592="",H2592=""),"",I2592*H2592)</f>
        <v/>
      </c>
      <c r="K2592">
        <f>IF(G2592="","Missing OEWS wage",IF(H2592="","Missing Wharton SOC","Matched"))</f>
        <v/>
      </c>
    </row>
    <row r="2593">
      <c r="A2593" t="inlineStr">
        <is>
          <t>48-49</t>
        </is>
      </c>
      <c r="B2593" t="inlineStr">
        <is>
          <t>Transportation and Warehousing</t>
        </is>
      </c>
      <c r="C2593" t="inlineStr">
        <is>
          <t>17-3031</t>
        </is>
      </c>
      <c r="D2593" t="inlineStr">
        <is>
          <t>Surveying and Mapping Technicians</t>
        </is>
      </c>
      <c r="E2593" t="n">
        <v>40</v>
      </c>
      <c r="F2593" t="n">
        <v>77180</v>
      </c>
      <c r="G2593">
        <f>IF(OR(E2593="",F2593=""),"",E2593*F2593)</f>
        <v/>
      </c>
      <c r="H2593" s="41">
        <f>IFERROR(XLOOKUP(C2593,'DATA Wharton'!$A$2:$A$785,'DATA Wharton'!$C$2:$C$785),"")</f>
        <v/>
      </c>
      <c r="I2593">
        <f>IF(OR(G2593="",H2593=""),"",G2593)</f>
        <v/>
      </c>
      <c r="J2593">
        <f>IF(OR(I2593="",H2593=""),"",I2593*H2593)</f>
        <v/>
      </c>
      <c r="K2593">
        <f>IF(G2593="","Missing OEWS wage",IF(H2593="","Missing Wharton SOC","Matched"))</f>
        <v/>
      </c>
    </row>
    <row r="2594">
      <c r="A2594" t="inlineStr">
        <is>
          <t>48-49</t>
        </is>
      </c>
      <c r="B2594" t="inlineStr">
        <is>
          <t>Transportation and Warehousing</t>
        </is>
      </c>
      <c r="C2594" t="inlineStr">
        <is>
          <t>19-1012</t>
        </is>
      </c>
      <c r="D2594" t="inlineStr">
        <is>
          <t>Food Scientists and Technologists</t>
        </is>
      </c>
      <c r="E2594" t="n">
        <v>100</v>
      </c>
      <c r="F2594" t="n">
        <v>85100</v>
      </c>
      <c r="G2594">
        <f>IF(OR(E2594="",F2594=""),"",E2594*F2594)</f>
        <v/>
      </c>
      <c r="H2594" s="41">
        <f>IFERROR(XLOOKUP(C2594,'DATA Wharton'!$A$2:$A$785,'DATA Wharton'!$C$2:$C$785),"")</f>
        <v/>
      </c>
      <c r="I2594">
        <f>IF(OR(G2594="",H2594=""),"",G2594)</f>
        <v/>
      </c>
      <c r="J2594">
        <f>IF(OR(I2594="",H2594=""),"",I2594*H2594)</f>
        <v/>
      </c>
      <c r="K2594">
        <f>IF(G2594="","Missing OEWS wage",IF(H2594="","Missing Wharton SOC","Matched"))</f>
        <v/>
      </c>
    </row>
    <row r="2595">
      <c r="A2595" t="inlineStr">
        <is>
          <t>48-49</t>
        </is>
      </c>
      <c r="B2595" t="inlineStr">
        <is>
          <t>Transportation and Warehousing</t>
        </is>
      </c>
      <c r="C2595" t="inlineStr">
        <is>
          <t>19-1013</t>
        </is>
      </c>
      <c r="D2595" t="inlineStr">
        <is>
          <t>Soil and Plant Scientists</t>
        </is>
      </c>
      <c r="E2595" t="n">
        <v>30</v>
      </c>
      <c r="F2595" t="n">
        <v>80700</v>
      </c>
      <c r="G2595">
        <f>IF(OR(E2595="",F2595=""),"",E2595*F2595)</f>
        <v/>
      </c>
      <c r="H2595" s="41">
        <f>IFERROR(XLOOKUP(C2595,'DATA Wharton'!$A$2:$A$785,'DATA Wharton'!$C$2:$C$785),"")</f>
        <v/>
      </c>
      <c r="I2595">
        <f>IF(OR(G2595="",H2595=""),"",G2595)</f>
        <v/>
      </c>
      <c r="J2595">
        <f>IF(OR(I2595="",H2595=""),"",I2595*H2595)</f>
        <v/>
      </c>
      <c r="K2595">
        <f>IF(G2595="","Missing OEWS wage",IF(H2595="","Missing Wharton SOC","Matched"))</f>
        <v/>
      </c>
    </row>
    <row r="2596">
      <c r="A2596" t="inlineStr">
        <is>
          <t>48-49</t>
        </is>
      </c>
      <c r="B2596" t="inlineStr">
        <is>
          <t>Transportation and Warehousing</t>
        </is>
      </c>
      <c r="C2596" t="inlineStr">
        <is>
          <t>19-2021</t>
        </is>
      </c>
      <c r="D2596" t="inlineStr">
        <is>
          <t>Atmospheric and Space Scientists</t>
        </is>
      </c>
      <c r="E2596" t="n">
        <v>110</v>
      </c>
      <c r="F2596" t="n">
        <v>90110</v>
      </c>
      <c r="G2596">
        <f>IF(OR(E2596="",F2596=""),"",E2596*F2596)</f>
        <v/>
      </c>
      <c r="H2596" s="41">
        <f>IFERROR(XLOOKUP(C2596,'DATA Wharton'!$A$2:$A$785,'DATA Wharton'!$C$2:$C$785),"")</f>
        <v/>
      </c>
      <c r="I2596">
        <f>IF(OR(G2596="",H2596=""),"",G2596)</f>
        <v/>
      </c>
      <c r="J2596">
        <f>IF(OR(I2596="",H2596=""),"",I2596*H2596)</f>
        <v/>
      </c>
      <c r="K2596">
        <f>IF(G2596="","Missing OEWS wage",IF(H2596="","Missing Wharton SOC","Matched"))</f>
        <v/>
      </c>
    </row>
    <row r="2597">
      <c r="A2597" t="inlineStr">
        <is>
          <t>48-49</t>
        </is>
      </c>
      <c r="B2597" t="inlineStr">
        <is>
          <t>Transportation and Warehousing</t>
        </is>
      </c>
      <c r="C2597" t="inlineStr">
        <is>
          <t>19-2031</t>
        </is>
      </c>
      <c r="D2597" t="inlineStr">
        <is>
          <t>Chemists</t>
        </is>
      </c>
      <c r="E2597" t="n">
        <v>160</v>
      </c>
      <c r="F2597" t="n">
        <v>93640</v>
      </c>
      <c r="G2597">
        <f>IF(OR(E2597="",F2597=""),"",E2597*F2597)</f>
        <v/>
      </c>
      <c r="H2597" s="41">
        <f>IFERROR(XLOOKUP(C2597,'DATA Wharton'!$A$2:$A$785,'DATA Wharton'!$C$2:$C$785),"")</f>
        <v/>
      </c>
      <c r="I2597">
        <f>IF(OR(G2597="",H2597=""),"",G2597)</f>
        <v/>
      </c>
      <c r="J2597">
        <f>IF(OR(I2597="",H2597=""),"",I2597*H2597)</f>
        <v/>
      </c>
      <c r="K2597">
        <f>IF(G2597="","Missing OEWS wage",IF(H2597="","Missing Wharton SOC","Matched"))</f>
        <v/>
      </c>
    </row>
    <row r="2598">
      <c r="A2598" t="inlineStr">
        <is>
          <t>48-49</t>
        </is>
      </c>
      <c r="B2598" t="inlineStr">
        <is>
          <t>Transportation and Warehousing</t>
        </is>
      </c>
      <c r="C2598" t="inlineStr">
        <is>
          <t>19-2041</t>
        </is>
      </c>
      <c r="D2598" t="inlineStr">
        <is>
          <t>Environmental Scientists and Specialists, Including Health</t>
        </is>
      </c>
      <c r="E2598" t="n">
        <v>210</v>
      </c>
      <c r="F2598" t="n">
        <v>123750</v>
      </c>
      <c r="G2598">
        <f>IF(OR(E2598="",F2598=""),"",E2598*F2598)</f>
        <v/>
      </c>
      <c r="H2598" s="41">
        <f>IFERROR(XLOOKUP(C2598,'DATA Wharton'!$A$2:$A$785,'DATA Wharton'!$C$2:$C$785),"")</f>
        <v/>
      </c>
      <c r="I2598">
        <f>IF(OR(G2598="",H2598=""),"",G2598)</f>
        <v/>
      </c>
      <c r="J2598">
        <f>IF(OR(I2598="",H2598=""),"",I2598*H2598)</f>
        <v/>
      </c>
      <c r="K2598">
        <f>IF(G2598="","Missing OEWS wage",IF(H2598="","Missing Wharton SOC","Matched"))</f>
        <v/>
      </c>
    </row>
    <row r="2599">
      <c r="A2599" t="inlineStr">
        <is>
          <t>48-49</t>
        </is>
      </c>
      <c r="B2599" t="inlineStr">
        <is>
          <t>Transportation and Warehousing</t>
        </is>
      </c>
      <c r="C2599" t="inlineStr">
        <is>
          <t>19-2042</t>
        </is>
      </c>
      <c r="D2599" t="inlineStr">
        <is>
          <t>Geoscientists, Except Hydrologists and Geographers</t>
        </is>
      </c>
      <c r="E2599" t="n">
        <v>30</v>
      </c>
      <c r="F2599" t="n">
        <v>133360</v>
      </c>
      <c r="G2599">
        <f>IF(OR(E2599="",F2599=""),"",E2599*F2599)</f>
        <v/>
      </c>
      <c r="H2599" s="41">
        <f>IFERROR(XLOOKUP(C2599,'DATA Wharton'!$A$2:$A$785,'DATA Wharton'!$C$2:$C$785),"")</f>
        <v/>
      </c>
      <c r="I2599">
        <f>IF(OR(G2599="",H2599=""),"",G2599)</f>
        <v/>
      </c>
      <c r="J2599">
        <f>IF(OR(I2599="",H2599=""),"",I2599*H2599)</f>
        <v/>
      </c>
      <c r="K2599">
        <f>IF(G2599="","Missing OEWS wage",IF(H2599="","Missing Wharton SOC","Matched"))</f>
        <v/>
      </c>
    </row>
    <row r="2600">
      <c r="A2600" t="inlineStr">
        <is>
          <t>48-49</t>
        </is>
      </c>
      <c r="B2600" t="inlineStr">
        <is>
          <t>Transportation and Warehousing</t>
        </is>
      </c>
      <c r="C2600" t="inlineStr">
        <is>
          <t>19-3011</t>
        </is>
      </c>
      <c r="D2600" t="inlineStr">
        <is>
          <t>Economists</t>
        </is>
      </c>
      <c r="E2600" t="n">
        <v>40</v>
      </c>
      <c r="F2600" t="n">
        <v>137970</v>
      </c>
      <c r="G2600">
        <f>IF(OR(E2600="",F2600=""),"",E2600*F2600)</f>
        <v/>
      </c>
      <c r="H2600" s="41">
        <f>IFERROR(XLOOKUP(C2600,'DATA Wharton'!$A$2:$A$785,'DATA Wharton'!$C$2:$C$785),"")</f>
        <v/>
      </c>
      <c r="I2600">
        <f>IF(OR(G2600="",H2600=""),"",G2600)</f>
        <v/>
      </c>
      <c r="J2600">
        <f>IF(OR(I2600="",H2600=""),"",I2600*H2600)</f>
        <v/>
      </c>
      <c r="K2600">
        <f>IF(G2600="","Missing OEWS wage",IF(H2600="","Missing Wharton SOC","Matched"))</f>
        <v/>
      </c>
    </row>
    <row r="2601">
      <c r="A2601" t="inlineStr">
        <is>
          <t>48-49</t>
        </is>
      </c>
      <c r="B2601" t="inlineStr">
        <is>
          <t>Transportation and Warehousing</t>
        </is>
      </c>
      <c r="C2601" t="inlineStr">
        <is>
          <t>19-4012</t>
        </is>
      </c>
      <c r="D2601" t="inlineStr">
        <is>
          <t>Agricultural Technicians</t>
        </is>
      </c>
      <c r="F2601" t="n">
        <v>57850</v>
      </c>
      <c r="G2601">
        <f>IF(OR(E2601="",F2601=""),"",E2601*F2601)</f>
        <v/>
      </c>
      <c r="H2601" s="41">
        <f>IFERROR(XLOOKUP(C2601,'DATA Wharton'!$A$2:$A$785,'DATA Wharton'!$C$2:$C$785),"")</f>
        <v/>
      </c>
      <c r="I2601">
        <f>IF(OR(G2601="",H2601=""),"",G2601)</f>
        <v/>
      </c>
      <c r="J2601">
        <f>IF(OR(I2601="",H2601=""),"",I2601*H2601)</f>
        <v/>
      </c>
      <c r="K2601">
        <f>IF(G2601="","Missing OEWS wage",IF(H2601="","Missing Wharton SOC","Matched"))</f>
        <v/>
      </c>
    </row>
    <row r="2602">
      <c r="A2602" t="inlineStr">
        <is>
          <t>48-49</t>
        </is>
      </c>
      <c r="B2602" t="inlineStr">
        <is>
          <t>Transportation and Warehousing</t>
        </is>
      </c>
      <c r="C2602" t="inlineStr">
        <is>
          <t>19-4013</t>
        </is>
      </c>
      <c r="D2602" t="inlineStr">
        <is>
          <t>Food Science Technicians</t>
        </is>
      </c>
      <c r="E2602" t="n">
        <v>120</v>
      </c>
      <c r="F2602" t="n">
        <v>69210</v>
      </c>
      <c r="G2602">
        <f>IF(OR(E2602="",F2602=""),"",E2602*F2602)</f>
        <v/>
      </c>
      <c r="H2602" s="41">
        <f>IFERROR(XLOOKUP(C2602,'DATA Wharton'!$A$2:$A$785,'DATA Wharton'!$C$2:$C$785),"")</f>
        <v/>
      </c>
      <c r="I2602">
        <f>IF(OR(G2602="",H2602=""),"",G2602)</f>
        <v/>
      </c>
      <c r="J2602">
        <f>IF(OR(I2602="",H2602=""),"",I2602*H2602)</f>
        <v/>
      </c>
      <c r="K2602">
        <f>IF(G2602="","Missing OEWS wage",IF(H2602="","Missing Wharton SOC","Matched"))</f>
        <v/>
      </c>
    </row>
    <row r="2603">
      <c r="A2603" t="inlineStr">
        <is>
          <t>48-49</t>
        </is>
      </c>
      <c r="B2603" t="inlineStr">
        <is>
          <t>Transportation and Warehousing</t>
        </is>
      </c>
      <c r="C2603" t="inlineStr">
        <is>
          <t>19-4031</t>
        </is>
      </c>
      <c r="D2603" t="inlineStr">
        <is>
          <t>Chemical Technicians</t>
        </is>
      </c>
      <c r="E2603" t="n">
        <v>270</v>
      </c>
      <c r="F2603" t="n">
        <v>79840</v>
      </c>
      <c r="G2603">
        <f>IF(OR(E2603="",F2603=""),"",E2603*F2603)</f>
        <v/>
      </c>
      <c r="H2603" s="41">
        <f>IFERROR(XLOOKUP(C2603,'DATA Wharton'!$A$2:$A$785,'DATA Wharton'!$C$2:$C$785),"")</f>
        <v/>
      </c>
      <c r="I2603">
        <f>IF(OR(G2603="",H2603=""),"",G2603)</f>
        <v/>
      </c>
      <c r="J2603">
        <f>IF(OR(I2603="",H2603=""),"",I2603*H2603)</f>
        <v/>
      </c>
      <c r="K2603">
        <f>IF(G2603="","Missing OEWS wage",IF(H2603="","Missing Wharton SOC","Matched"))</f>
        <v/>
      </c>
    </row>
    <row r="2604">
      <c r="A2604" t="inlineStr">
        <is>
          <t>48-49</t>
        </is>
      </c>
      <c r="B2604" t="inlineStr">
        <is>
          <t>Transportation and Warehousing</t>
        </is>
      </c>
      <c r="C2604" t="inlineStr">
        <is>
          <t>19-4042</t>
        </is>
      </c>
      <c r="D2604" t="inlineStr">
        <is>
          <t>Environmental Science and Protection Technicians, Including Health</t>
        </is>
      </c>
      <c r="E2604" t="n">
        <v>60</v>
      </c>
      <c r="F2604" t="n">
        <v>59020</v>
      </c>
      <c r="G2604">
        <f>IF(OR(E2604="",F2604=""),"",E2604*F2604)</f>
        <v/>
      </c>
      <c r="H2604" s="41">
        <f>IFERROR(XLOOKUP(C2604,'DATA Wharton'!$A$2:$A$785,'DATA Wharton'!$C$2:$C$785),"")</f>
        <v/>
      </c>
      <c r="I2604">
        <f>IF(OR(G2604="",H2604=""),"",G2604)</f>
        <v/>
      </c>
      <c r="J2604">
        <f>IF(OR(I2604="",H2604=""),"",I2604*H2604)</f>
        <v/>
      </c>
      <c r="K2604">
        <f>IF(G2604="","Missing OEWS wage",IF(H2604="","Missing Wharton SOC","Matched"))</f>
        <v/>
      </c>
    </row>
    <row r="2605">
      <c r="A2605" t="inlineStr">
        <is>
          <t>48-49</t>
        </is>
      </c>
      <c r="B2605" t="inlineStr">
        <is>
          <t>Transportation and Warehousing</t>
        </is>
      </c>
      <c r="C2605" t="inlineStr">
        <is>
          <t>19-4043</t>
        </is>
      </c>
      <c r="D2605" t="inlineStr">
        <is>
          <t>Geological Technicians, Except Hydrologic Technicians</t>
        </is>
      </c>
      <c r="E2605" t="n">
        <v>60</v>
      </c>
      <c r="F2605" t="n">
        <v>60730</v>
      </c>
      <c r="G2605">
        <f>IF(OR(E2605="",F2605=""),"",E2605*F2605)</f>
        <v/>
      </c>
      <c r="H2605" s="41">
        <f>IFERROR(XLOOKUP(C2605,'DATA Wharton'!$A$2:$A$785,'DATA Wharton'!$C$2:$C$785),"")</f>
        <v/>
      </c>
      <c r="I2605">
        <f>IF(OR(G2605="",H2605=""),"",G2605)</f>
        <v/>
      </c>
      <c r="J2605">
        <f>IF(OR(I2605="",H2605=""),"",I2605*H2605)</f>
        <v/>
      </c>
      <c r="K2605">
        <f>IF(G2605="","Missing OEWS wage",IF(H2605="","Missing Wharton SOC","Matched"))</f>
        <v/>
      </c>
    </row>
    <row r="2606">
      <c r="A2606" t="inlineStr">
        <is>
          <t>48-49</t>
        </is>
      </c>
      <c r="B2606" t="inlineStr">
        <is>
          <t>Transportation and Warehousing</t>
        </is>
      </c>
      <c r="C2606" t="inlineStr">
        <is>
          <t>19-4092</t>
        </is>
      </c>
      <c r="D2606" t="inlineStr">
        <is>
          <t>Forensic Science Technicians</t>
        </is>
      </c>
      <c r="E2606" t="n">
        <v>80</v>
      </c>
      <c r="F2606" t="n">
        <v>97800</v>
      </c>
      <c r="G2606">
        <f>IF(OR(E2606="",F2606=""),"",E2606*F2606)</f>
        <v/>
      </c>
      <c r="H2606" s="41">
        <f>IFERROR(XLOOKUP(C2606,'DATA Wharton'!$A$2:$A$785,'DATA Wharton'!$C$2:$C$785),"")</f>
        <v/>
      </c>
      <c r="I2606">
        <f>IF(OR(G2606="",H2606=""),"",G2606)</f>
        <v/>
      </c>
      <c r="J2606">
        <f>IF(OR(I2606="",H2606=""),"",I2606*H2606)</f>
        <v/>
      </c>
      <c r="K2606">
        <f>IF(G2606="","Missing OEWS wage",IF(H2606="","Missing Wharton SOC","Matched"))</f>
        <v/>
      </c>
    </row>
    <row r="2607">
      <c r="A2607" t="inlineStr">
        <is>
          <t>48-49</t>
        </is>
      </c>
      <c r="B2607" t="inlineStr">
        <is>
          <t>Transportation and Warehousing</t>
        </is>
      </c>
      <c r="C2607" t="inlineStr">
        <is>
          <t>19-5011</t>
        </is>
      </c>
      <c r="D2607" t="inlineStr">
        <is>
          <t>Occupational Health and Safety Specialists</t>
        </is>
      </c>
      <c r="E2607" t="n">
        <v>12000</v>
      </c>
      <c r="F2607" t="n">
        <v>83440</v>
      </c>
      <c r="G2607">
        <f>IF(OR(E2607="",F2607=""),"",E2607*F2607)</f>
        <v/>
      </c>
      <c r="H2607" s="41">
        <f>IFERROR(XLOOKUP(C2607,'DATA Wharton'!$A$2:$A$785,'DATA Wharton'!$C$2:$C$785),"")</f>
        <v/>
      </c>
      <c r="I2607">
        <f>IF(OR(G2607="",H2607=""),"",G2607)</f>
        <v/>
      </c>
      <c r="J2607">
        <f>IF(OR(I2607="",H2607=""),"",I2607*H2607)</f>
        <v/>
      </c>
      <c r="K2607">
        <f>IF(G2607="","Missing OEWS wage",IF(H2607="","Missing Wharton SOC","Matched"))</f>
        <v/>
      </c>
    </row>
    <row r="2608">
      <c r="A2608" t="inlineStr">
        <is>
          <t>48-49</t>
        </is>
      </c>
      <c r="B2608" t="inlineStr">
        <is>
          <t>Transportation and Warehousing</t>
        </is>
      </c>
      <c r="C2608" t="inlineStr">
        <is>
          <t>19-5012</t>
        </is>
      </c>
      <c r="D2608" t="inlineStr">
        <is>
          <t>Occupational Health and Safety Technicians</t>
        </is>
      </c>
      <c r="E2608" t="n">
        <v>9180</v>
      </c>
      <c r="F2608" t="n">
        <v>61080</v>
      </c>
      <c r="G2608">
        <f>IF(OR(E2608="",F2608=""),"",E2608*F2608)</f>
        <v/>
      </c>
      <c r="H2608" s="41">
        <f>IFERROR(XLOOKUP(C2608,'DATA Wharton'!$A$2:$A$785,'DATA Wharton'!$C$2:$C$785),"")</f>
        <v/>
      </c>
      <c r="I2608">
        <f>IF(OR(G2608="",H2608=""),"",G2608)</f>
        <v/>
      </c>
      <c r="J2608">
        <f>IF(OR(I2608="",H2608=""),"",I2608*H2608)</f>
        <v/>
      </c>
      <c r="K2608">
        <f>IF(G2608="","Missing OEWS wage",IF(H2608="","Missing Wharton SOC","Matched"))</f>
        <v/>
      </c>
    </row>
    <row r="2609">
      <c r="A2609" t="inlineStr">
        <is>
          <t>48-49</t>
        </is>
      </c>
      <c r="B2609" t="inlineStr">
        <is>
          <t>Transportation and Warehousing</t>
        </is>
      </c>
      <c r="C2609" t="inlineStr">
        <is>
          <t>23-1011</t>
        </is>
      </c>
      <c r="D2609" t="inlineStr">
        <is>
          <t>Lawyers</t>
        </is>
      </c>
      <c r="E2609" t="n">
        <v>1870</v>
      </c>
      <c r="F2609" t="n">
        <v>207070</v>
      </c>
      <c r="G2609">
        <f>IF(OR(E2609="",F2609=""),"",E2609*F2609)</f>
        <v/>
      </c>
      <c r="H2609" s="41">
        <f>IFERROR(XLOOKUP(C2609,'DATA Wharton'!$A$2:$A$785,'DATA Wharton'!$C$2:$C$785),"")</f>
        <v/>
      </c>
      <c r="I2609">
        <f>IF(OR(G2609="",H2609=""),"",G2609)</f>
        <v/>
      </c>
      <c r="J2609">
        <f>IF(OR(I2609="",H2609=""),"",I2609*H2609)</f>
        <v/>
      </c>
      <c r="K2609">
        <f>IF(G2609="","Missing OEWS wage",IF(H2609="","Missing Wharton SOC","Matched"))</f>
        <v/>
      </c>
    </row>
    <row r="2610">
      <c r="A2610" t="inlineStr">
        <is>
          <t>48-49</t>
        </is>
      </c>
      <c r="B2610" t="inlineStr">
        <is>
          <t>Transportation and Warehousing</t>
        </is>
      </c>
      <c r="C2610" t="inlineStr">
        <is>
          <t>23-2011</t>
        </is>
      </c>
      <c r="D2610" t="inlineStr">
        <is>
          <t>Paralegals and Legal Assistants</t>
        </is>
      </c>
      <c r="E2610" t="n">
        <v>300</v>
      </c>
      <c r="F2610" t="n">
        <v>93950</v>
      </c>
      <c r="G2610">
        <f>IF(OR(E2610="",F2610=""),"",E2610*F2610)</f>
        <v/>
      </c>
      <c r="H2610" s="41">
        <f>IFERROR(XLOOKUP(C2610,'DATA Wharton'!$A$2:$A$785,'DATA Wharton'!$C$2:$C$785),"")</f>
        <v/>
      </c>
      <c r="I2610">
        <f>IF(OR(G2610="",H2610=""),"",G2610)</f>
        <v/>
      </c>
      <c r="J2610">
        <f>IF(OR(I2610="",H2610=""),"",I2610*H2610)</f>
        <v/>
      </c>
      <c r="K2610">
        <f>IF(G2610="","Missing OEWS wage",IF(H2610="","Missing Wharton SOC","Matched"))</f>
        <v/>
      </c>
    </row>
    <row r="2611">
      <c r="A2611" t="inlineStr">
        <is>
          <t>48-49</t>
        </is>
      </c>
      <c r="B2611" t="inlineStr">
        <is>
          <t>Transportation and Warehousing</t>
        </is>
      </c>
      <c r="C2611" t="inlineStr">
        <is>
          <t>23-2099</t>
        </is>
      </c>
      <c r="D2611" t="inlineStr">
        <is>
          <t>Legal Support Workers, All Other</t>
        </is>
      </c>
      <c r="E2611" t="n">
        <v>60</v>
      </c>
      <c r="F2611" t="n">
        <v>49690</v>
      </c>
      <c r="G2611">
        <f>IF(OR(E2611="",F2611=""),"",E2611*F2611)</f>
        <v/>
      </c>
      <c r="H2611" s="41">
        <f>IFERROR(XLOOKUP(C2611,'DATA Wharton'!$A$2:$A$785,'DATA Wharton'!$C$2:$C$785),"")</f>
        <v/>
      </c>
      <c r="I2611">
        <f>IF(OR(G2611="",H2611=""),"",G2611)</f>
        <v/>
      </c>
      <c r="J2611">
        <f>IF(OR(I2611="",H2611=""),"",I2611*H2611)</f>
        <v/>
      </c>
      <c r="K2611">
        <f>IF(G2611="","Missing OEWS wage",IF(H2611="","Missing Wharton SOC","Matched"))</f>
        <v/>
      </c>
    </row>
    <row r="2612">
      <c r="A2612" t="inlineStr">
        <is>
          <t>48-49</t>
        </is>
      </c>
      <c r="B2612" t="inlineStr">
        <is>
          <t>Transportation and Warehousing</t>
        </is>
      </c>
      <c r="C2612" t="inlineStr">
        <is>
          <t>25-1194</t>
        </is>
      </c>
      <c r="D2612" t="inlineStr">
        <is>
          <t>Career/Technical Education Teachers, Postsecondary</t>
        </is>
      </c>
      <c r="F2612" t="n">
        <v>56260</v>
      </c>
      <c r="G2612">
        <f>IF(OR(E2612="",F2612=""),"",E2612*F2612)</f>
        <v/>
      </c>
      <c r="H2612" s="41">
        <f>IFERROR(XLOOKUP(C2612,'DATA Wharton'!$A$2:$A$785,'DATA Wharton'!$C$2:$C$785),"")</f>
        <v/>
      </c>
      <c r="I2612">
        <f>IF(OR(G2612="",H2612=""),"",G2612)</f>
        <v/>
      </c>
      <c r="J2612">
        <f>IF(OR(I2612="",H2612=""),"",I2612*H2612)</f>
        <v/>
      </c>
      <c r="K2612">
        <f>IF(G2612="","Missing OEWS wage",IF(H2612="","Missing Wharton SOC","Matched"))</f>
        <v/>
      </c>
    </row>
    <row r="2613">
      <c r="A2613" t="inlineStr">
        <is>
          <t>48-49</t>
        </is>
      </c>
      <c r="B2613" t="inlineStr">
        <is>
          <t>Transportation and Warehousing</t>
        </is>
      </c>
      <c r="C2613" t="inlineStr">
        <is>
          <t>25-3021</t>
        </is>
      </c>
      <c r="D2613" t="inlineStr">
        <is>
          <t>Self-Enrichment Teachers</t>
        </is>
      </c>
      <c r="E2613" t="n">
        <v>1050</v>
      </c>
      <c r="F2613" t="n">
        <v>60620</v>
      </c>
      <c r="G2613">
        <f>IF(OR(E2613="",F2613=""),"",E2613*F2613)</f>
        <v/>
      </c>
      <c r="H2613" s="41">
        <f>IFERROR(XLOOKUP(C2613,'DATA Wharton'!$A$2:$A$785,'DATA Wharton'!$C$2:$C$785),"")</f>
        <v/>
      </c>
      <c r="I2613">
        <f>IF(OR(G2613="",H2613=""),"",G2613)</f>
        <v/>
      </c>
      <c r="J2613">
        <f>IF(OR(I2613="",H2613=""),"",I2613*H2613)</f>
        <v/>
      </c>
      <c r="K2613">
        <f>IF(G2613="","Missing OEWS wage",IF(H2613="","Missing Wharton SOC","Matched"))</f>
        <v/>
      </c>
    </row>
    <row r="2614">
      <c r="A2614" t="inlineStr">
        <is>
          <t>48-49</t>
        </is>
      </c>
      <c r="B2614" t="inlineStr">
        <is>
          <t>Transportation and Warehousing</t>
        </is>
      </c>
      <c r="C2614" t="inlineStr">
        <is>
          <t>25-3099</t>
        </is>
      </c>
      <c r="D2614" t="inlineStr">
        <is>
          <t>Teachers and Instructors, All Other</t>
        </is>
      </c>
      <c r="E2614" t="n">
        <v>370</v>
      </c>
      <c r="F2614" t="n">
        <v>78560</v>
      </c>
      <c r="G2614">
        <f>IF(OR(E2614="",F2614=""),"",E2614*F2614)</f>
        <v/>
      </c>
      <c r="H2614" s="41">
        <f>IFERROR(XLOOKUP(C2614,'DATA Wharton'!$A$2:$A$785,'DATA Wharton'!$C$2:$C$785),"")</f>
        <v/>
      </c>
      <c r="I2614">
        <f>IF(OR(G2614="",H2614=""),"",G2614)</f>
        <v/>
      </c>
      <c r="J2614">
        <f>IF(OR(I2614="",H2614=""),"",I2614*H2614)</f>
        <v/>
      </c>
      <c r="K2614">
        <f>IF(G2614="","Missing OEWS wage",IF(H2614="","Missing Wharton SOC","Matched"))</f>
        <v/>
      </c>
    </row>
    <row r="2615">
      <c r="A2615" t="inlineStr">
        <is>
          <t>48-49</t>
        </is>
      </c>
      <c r="B2615" t="inlineStr">
        <is>
          <t>Transportation and Warehousing</t>
        </is>
      </c>
      <c r="C2615" t="inlineStr">
        <is>
          <t>25-4022</t>
        </is>
      </c>
      <c r="D2615" t="inlineStr">
        <is>
          <t>Librarians and Media Collections Specialists</t>
        </is>
      </c>
      <c r="E2615" t="n">
        <v>290</v>
      </c>
      <c r="F2615" t="n">
        <v>46050</v>
      </c>
      <c r="G2615">
        <f>IF(OR(E2615="",F2615=""),"",E2615*F2615)</f>
        <v/>
      </c>
      <c r="H2615" s="41">
        <f>IFERROR(XLOOKUP(C2615,'DATA Wharton'!$A$2:$A$785,'DATA Wharton'!$C$2:$C$785),"")</f>
        <v/>
      </c>
      <c r="I2615">
        <f>IF(OR(G2615="",H2615=""),"",G2615)</f>
        <v/>
      </c>
      <c r="J2615">
        <f>IF(OR(I2615="",H2615=""),"",I2615*H2615)</f>
        <v/>
      </c>
      <c r="K2615">
        <f>IF(G2615="","Missing OEWS wage",IF(H2615="","Missing Wharton SOC","Matched"))</f>
        <v/>
      </c>
    </row>
    <row r="2616">
      <c r="A2616" t="inlineStr">
        <is>
          <t>48-49</t>
        </is>
      </c>
      <c r="B2616" t="inlineStr">
        <is>
          <t>Transportation and Warehousing</t>
        </is>
      </c>
      <c r="C2616" t="inlineStr">
        <is>
          <t>27-1011</t>
        </is>
      </c>
      <c r="D2616" t="inlineStr">
        <is>
          <t>Art Directors</t>
        </is>
      </c>
      <c r="E2616" t="n">
        <v>60</v>
      </c>
      <c r="F2616" t="n">
        <v>115880</v>
      </c>
      <c r="G2616">
        <f>IF(OR(E2616="",F2616=""),"",E2616*F2616)</f>
        <v/>
      </c>
      <c r="H2616" s="41">
        <f>IFERROR(XLOOKUP(C2616,'DATA Wharton'!$A$2:$A$785,'DATA Wharton'!$C$2:$C$785),"")</f>
        <v/>
      </c>
      <c r="I2616">
        <f>IF(OR(G2616="",H2616=""),"",G2616)</f>
        <v/>
      </c>
      <c r="J2616">
        <f>IF(OR(I2616="",H2616=""),"",I2616*H2616)</f>
        <v/>
      </c>
      <c r="K2616">
        <f>IF(G2616="","Missing OEWS wage",IF(H2616="","Missing Wharton SOC","Matched"))</f>
        <v/>
      </c>
    </row>
    <row r="2617">
      <c r="A2617" t="inlineStr">
        <is>
          <t>48-49</t>
        </is>
      </c>
      <c r="B2617" t="inlineStr">
        <is>
          <t>Transportation and Warehousing</t>
        </is>
      </c>
      <c r="C2617" t="inlineStr">
        <is>
          <t>27-1021</t>
        </is>
      </c>
      <c r="D2617" t="inlineStr">
        <is>
          <t>Commercial and Industrial Designers</t>
        </is>
      </c>
      <c r="E2617" t="n">
        <v>80</v>
      </c>
      <c r="F2617" t="n">
        <v>87190</v>
      </c>
      <c r="G2617">
        <f>IF(OR(E2617="",F2617=""),"",E2617*F2617)</f>
        <v/>
      </c>
      <c r="H2617" s="41">
        <f>IFERROR(XLOOKUP(C2617,'DATA Wharton'!$A$2:$A$785,'DATA Wharton'!$C$2:$C$785),"")</f>
        <v/>
      </c>
      <c r="I2617">
        <f>IF(OR(G2617="",H2617=""),"",G2617)</f>
        <v/>
      </c>
      <c r="J2617">
        <f>IF(OR(I2617="",H2617=""),"",I2617*H2617)</f>
        <v/>
      </c>
      <c r="K2617">
        <f>IF(G2617="","Missing OEWS wage",IF(H2617="","Missing Wharton SOC","Matched"))</f>
        <v/>
      </c>
    </row>
    <row r="2618">
      <c r="A2618" t="inlineStr">
        <is>
          <t>48-49</t>
        </is>
      </c>
      <c r="B2618" t="inlineStr">
        <is>
          <t>Transportation and Warehousing</t>
        </is>
      </c>
      <c r="C2618" t="inlineStr">
        <is>
          <t>27-1024</t>
        </is>
      </c>
      <c r="D2618" t="inlineStr">
        <is>
          <t>Graphic Designers</t>
        </is>
      </c>
      <c r="E2618" t="n">
        <v>730</v>
      </c>
      <c r="F2618" t="n">
        <v>71660</v>
      </c>
      <c r="G2618">
        <f>IF(OR(E2618="",F2618=""),"",E2618*F2618)</f>
        <v/>
      </c>
      <c r="H2618" s="41">
        <f>IFERROR(XLOOKUP(C2618,'DATA Wharton'!$A$2:$A$785,'DATA Wharton'!$C$2:$C$785),"")</f>
        <v/>
      </c>
      <c r="I2618">
        <f>IF(OR(G2618="",H2618=""),"",G2618)</f>
        <v/>
      </c>
      <c r="J2618">
        <f>IF(OR(I2618="",H2618=""),"",I2618*H2618)</f>
        <v/>
      </c>
      <c r="K2618">
        <f>IF(G2618="","Missing OEWS wage",IF(H2618="","Missing Wharton SOC","Matched"))</f>
        <v/>
      </c>
    </row>
    <row r="2619">
      <c r="A2619" t="inlineStr">
        <is>
          <t>48-49</t>
        </is>
      </c>
      <c r="B2619" t="inlineStr">
        <is>
          <t>Transportation and Warehousing</t>
        </is>
      </c>
      <c r="C2619" t="inlineStr">
        <is>
          <t>27-1025</t>
        </is>
      </c>
      <c r="D2619" t="inlineStr">
        <is>
          <t>Interior Designers</t>
        </is>
      </c>
      <c r="E2619" t="n">
        <v>60</v>
      </c>
      <c r="F2619" t="n">
        <v>83570</v>
      </c>
      <c r="G2619">
        <f>IF(OR(E2619="",F2619=""),"",E2619*F2619)</f>
        <v/>
      </c>
      <c r="H2619" s="41">
        <f>IFERROR(XLOOKUP(C2619,'DATA Wharton'!$A$2:$A$785,'DATA Wharton'!$C$2:$C$785),"")</f>
        <v/>
      </c>
      <c r="I2619">
        <f>IF(OR(G2619="",H2619=""),"",G2619)</f>
        <v/>
      </c>
      <c r="J2619">
        <f>IF(OR(I2619="",H2619=""),"",I2619*H2619)</f>
        <v/>
      </c>
      <c r="K2619">
        <f>IF(G2619="","Missing OEWS wage",IF(H2619="","Missing Wharton SOC","Matched"))</f>
        <v/>
      </c>
    </row>
    <row r="2620">
      <c r="A2620" t="inlineStr">
        <is>
          <t>48-49</t>
        </is>
      </c>
      <c r="B2620" t="inlineStr">
        <is>
          <t>Transportation and Warehousing</t>
        </is>
      </c>
      <c r="C2620" t="inlineStr">
        <is>
          <t>27-1026</t>
        </is>
      </c>
      <c r="D2620" t="inlineStr">
        <is>
          <t>Merchandise Displayers and Window Trimmers</t>
        </is>
      </c>
      <c r="E2620" t="n">
        <v>1860</v>
      </c>
      <c r="F2620" t="n">
        <v>45470</v>
      </c>
      <c r="G2620">
        <f>IF(OR(E2620="",F2620=""),"",E2620*F2620)</f>
        <v/>
      </c>
      <c r="H2620" s="41">
        <f>IFERROR(XLOOKUP(C2620,'DATA Wharton'!$A$2:$A$785,'DATA Wharton'!$C$2:$C$785),"")</f>
        <v/>
      </c>
      <c r="I2620">
        <f>IF(OR(G2620="",H2620=""),"",G2620)</f>
        <v/>
      </c>
      <c r="J2620">
        <f>IF(OR(I2620="",H2620=""),"",I2620*H2620)</f>
        <v/>
      </c>
      <c r="K2620">
        <f>IF(G2620="","Missing OEWS wage",IF(H2620="","Missing Wharton SOC","Matched"))</f>
        <v/>
      </c>
    </row>
    <row r="2621">
      <c r="A2621" t="inlineStr">
        <is>
          <t>48-49</t>
        </is>
      </c>
      <c r="B2621" t="inlineStr">
        <is>
          <t>Transportation and Warehousing</t>
        </is>
      </c>
      <c r="C2621" t="inlineStr">
        <is>
          <t>27-2011</t>
        </is>
      </c>
      <c r="D2621" t="inlineStr">
        <is>
          <t>Actors</t>
        </is>
      </c>
      <c r="E2621" t="n">
        <v>390</v>
      </c>
      <c r="G2621">
        <f>IF(OR(E2621="",F2621=""),"",E2621*F2621)</f>
        <v/>
      </c>
      <c r="H2621" s="41">
        <f>IFERROR(XLOOKUP(C2621,'DATA Wharton'!$A$2:$A$785,'DATA Wharton'!$C$2:$C$785),"")</f>
        <v/>
      </c>
      <c r="I2621">
        <f>IF(OR(G2621="",H2621=""),"",G2621)</f>
        <v/>
      </c>
      <c r="J2621">
        <f>IF(OR(I2621="",H2621=""),"",I2621*H2621)</f>
        <v/>
      </c>
      <c r="K2621">
        <f>IF(G2621="","Missing OEWS wage",IF(H2621="","Missing Wharton SOC","Matched"))</f>
        <v/>
      </c>
    </row>
    <row r="2622">
      <c r="A2622" t="inlineStr">
        <is>
          <t>48-49</t>
        </is>
      </c>
      <c r="B2622" t="inlineStr">
        <is>
          <t>Transportation and Warehousing</t>
        </is>
      </c>
      <c r="C2622" t="inlineStr">
        <is>
          <t>27-2012</t>
        </is>
      </c>
      <c r="D2622" t="inlineStr">
        <is>
          <t>Producers and Directors</t>
        </is>
      </c>
      <c r="E2622" t="n">
        <v>40</v>
      </c>
      <c r="F2622" t="n">
        <v>110640</v>
      </c>
      <c r="G2622">
        <f>IF(OR(E2622="",F2622=""),"",E2622*F2622)</f>
        <v/>
      </c>
      <c r="H2622" s="41">
        <f>IFERROR(XLOOKUP(C2622,'DATA Wharton'!$A$2:$A$785,'DATA Wharton'!$C$2:$C$785),"")</f>
        <v/>
      </c>
      <c r="I2622">
        <f>IF(OR(G2622="",H2622=""),"",G2622)</f>
        <v/>
      </c>
      <c r="J2622">
        <f>IF(OR(I2622="",H2622=""),"",I2622*H2622)</f>
        <v/>
      </c>
      <c r="K2622">
        <f>IF(G2622="","Missing OEWS wage",IF(H2622="","Missing Wharton SOC","Matched"))</f>
        <v/>
      </c>
    </row>
    <row r="2623">
      <c r="A2623" t="inlineStr">
        <is>
          <t>48-49</t>
        </is>
      </c>
      <c r="B2623" t="inlineStr">
        <is>
          <t>Transportation and Warehousing</t>
        </is>
      </c>
      <c r="C2623" t="inlineStr">
        <is>
          <t>27-3031</t>
        </is>
      </c>
      <c r="D2623" t="inlineStr">
        <is>
          <t>Public Relations Specialists</t>
        </is>
      </c>
      <c r="E2623" t="n">
        <v>1170</v>
      </c>
      <c r="F2623" t="n">
        <v>90450</v>
      </c>
      <c r="G2623">
        <f>IF(OR(E2623="",F2623=""),"",E2623*F2623)</f>
        <v/>
      </c>
      <c r="H2623" s="41">
        <f>IFERROR(XLOOKUP(C2623,'DATA Wharton'!$A$2:$A$785,'DATA Wharton'!$C$2:$C$785),"")</f>
        <v/>
      </c>
      <c r="I2623">
        <f>IF(OR(G2623="",H2623=""),"",G2623)</f>
        <v/>
      </c>
      <c r="J2623">
        <f>IF(OR(I2623="",H2623=""),"",I2623*H2623)</f>
        <v/>
      </c>
      <c r="K2623">
        <f>IF(G2623="","Missing OEWS wage",IF(H2623="","Missing Wharton SOC","Matched"))</f>
        <v/>
      </c>
    </row>
    <row r="2624">
      <c r="A2624" t="inlineStr">
        <is>
          <t>48-49</t>
        </is>
      </c>
      <c r="B2624" t="inlineStr">
        <is>
          <t>Transportation and Warehousing</t>
        </is>
      </c>
      <c r="C2624" t="inlineStr">
        <is>
          <t>27-3041</t>
        </is>
      </c>
      <c r="D2624" t="inlineStr">
        <is>
          <t>Editors</t>
        </is>
      </c>
      <c r="E2624" t="n">
        <v>50</v>
      </c>
      <c r="F2624" t="n">
        <v>79390</v>
      </c>
      <c r="G2624">
        <f>IF(OR(E2624="",F2624=""),"",E2624*F2624)</f>
        <v/>
      </c>
      <c r="H2624" s="41">
        <f>IFERROR(XLOOKUP(C2624,'DATA Wharton'!$A$2:$A$785,'DATA Wharton'!$C$2:$C$785),"")</f>
        <v/>
      </c>
      <c r="I2624">
        <f>IF(OR(G2624="",H2624=""),"",G2624)</f>
        <v/>
      </c>
      <c r="J2624">
        <f>IF(OR(I2624="",H2624=""),"",I2624*H2624)</f>
        <v/>
      </c>
      <c r="K2624">
        <f>IF(G2624="","Missing OEWS wage",IF(H2624="","Missing Wharton SOC","Matched"))</f>
        <v/>
      </c>
    </row>
    <row r="2625">
      <c r="A2625" t="inlineStr">
        <is>
          <t>48-49</t>
        </is>
      </c>
      <c r="B2625" t="inlineStr">
        <is>
          <t>Transportation and Warehousing</t>
        </is>
      </c>
      <c r="C2625" t="inlineStr">
        <is>
          <t>27-3042</t>
        </is>
      </c>
      <c r="D2625" t="inlineStr">
        <is>
          <t>Technical Writers</t>
        </is>
      </c>
      <c r="E2625" t="n">
        <v>530</v>
      </c>
      <c r="F2625" t="n">
        <v>79320</v>
      </c>
      <c r="G2625">
        <f>IF(OR(E2625="",F2625=""),"",E2625*F2625)</f>
        <v/>
      </c>
      <c r="H2625" s="41">
        <f>IFERROR(XLOOKUP(C2625,'DATA Wharton'!$A$2:$A$785,'DATA Wharton'!$C$2:$C$785),"")</f>
        <v/>
      </c>
      <c r="I2625">
        <f>IF(OR(G2625="",H2625=""),"",G2625)</f>
        <v/>
      </c>
      <c r="J2625">
        <f>IF(OR(I2625="",H2625=""),"",I2625*H2625)</f>
        <v/>
      </c>
      <c r="K2625">
        <f>IF(G2625="","Missing OEWS wage",IF(H2625="","Missing Wharton SOC","Matched"))</f>
        <v/>
      </c>
    </row>
    <row r="2626">
      <c r="A2626" t="inlineStr">
        <is>
          <t>48-49</t>
        </is>
      </c>
      <c r="B2626" t="inlineStr">
        <is>
          <t>Transportation and Warehousing</t>
        </is>
      </c>
      <c r="C2626" t="inlineStr">
        <is>
          <t>27-3043</t>
        </is>
      </c>
      <c r="D2626" t="inlineStr">
        <is>
          <t>Writers and Authors</t>
        </is>
      </c>
      <c r="E2626" t="n">
        <v>150</v>
      </c>
      <c r="F2626" t="n">
        <v>99650</v>
      </c>
      <c r="G2626">
        <f>IF(OR(E2626="",F2626=""),"",E2626*F2626)</f>
        <v/>
      </c>
      <c r="H2626" s="41">
        <f>IFERROR(XLOOKUP(C2626,'DATA Wharton'!$A$2:$A$785,'DATA Wharton'!$C$2:$C$785),"")</f>
        <v/>
      </c>
      <c r="I2626">
        <f>IF(OR(G2626="",H2626=""),"",G2626)</f>
        <v/>
      </c>
      <c r="J2626">
        <f>IF(OR(I2626="",H2626=""),"",I2626*H2626)</f>
        <v/>
      </c>
      <c r="K2626">
        <f>IF(G2626="","Missing OEWS wage",IF(H2626="","Missing Wharton SOC","Matched"))</f>
        <v/>
      </c>
    </row>
    <row r="2627">
      <c r="A2627" t="inlineStr">
        <is>
          <t>48-49</t>
        </is>
      </c>
      <c r="B2627" t="inlineStr">
        <is>
          <t>Transportation and Warehousing</t>
        </is>
      </c>
      <c r="C2627" t="inlineStr">
        <is>
          <t>27-3091</t>
        </is>
      </c>
      <c r="D2627" t="inlineStr">
        <is>
          <t>Interpreters and Translators</t>
        </is>
      </c>
      <c r="E2627" t="n">
        <v>390</v>
      </c>
      <c r="F2627" t="n">
        <v>62190</v>
      </c>
      <c r="G2627">
        <f>IF(OR(E2627="",F2627=""),"",E2627*F2627)</f>
        <v/>
      </c>
      <c r="H2627" s="41">
        <f>IFERROR(XLOOKUP(C2627,'DATA Wharton'!$A$2:$A$785,'DATA Wharton'!$C$2:$C$785),"")</f>
        <v/>
      </c>
      <c r="I2627">
        <f>IF(OR(G2627="",H2627=""),"",G2627)</f>
        <v/>
      </c>
      <c r="J2627">
        <f>IF(OR(I2627="",H2627=""),"",I2627*H2627)</f>
        <v/>
      </c>
      <c r="K2627">
        <f>IF(G2627="","Missing OEWS wage",IF(H2627="","Missing Wharton SOC","Matched"))</f>
        <v/>
      </c>
    </row>
    <row r="2628">
      <c r="A2628" t="inlineStr">
        <is>
          <t>48-49</t>
        </is>
      </c>
      <c r="B2628" t="inlineStr">
        <is>
          <t>Transportation and Warehousing</t>
        </is>
      </c>
      <c r="C2628" t="inlineStr">
        <is>
          <t>27-4011</t>
        </is>
      </c>
      <c r="D2628" t="inlineStr">
        <is>
          <t>Audio and Video Technicians</t>
        </is>
      </c>
      <c r="F2628" t="n">
        <v>49810</v>
      </c>
      <c r="G2628">
        <f>IF(OR(E2628="",F2628=""),"",E2628*F2628)</f>
        <v/>
      </c>
      <c r="H2628" s="41">
        <f>IFERROR(XLOOKUP(C2628,'DATA Wharton'!$A$2:$A$785,'DATA Wharton'!$C$2:$C$785),"")</f>
        <v/>
      </c>
      <c r="I2628">
        <f>IF(OR(G2628="",H2628=""),"",G2628)</f>
        <v/>
      </c>
      <c r="J2628">
        <f>IF(OR(I2628="",H2628=""),"",I2628*H2628)</f>
        <v/>
      </c>
      <c r="K2628">
        <f>IF(G2628="","Missing OEWS wage",IF(H2628="","Missing Wharton SOC","Matched"))</f>
        <v/>
      </c>
    </row>
    <row r="2629">
      <c r="A2629" t="inlineStr">
        <is>
          <t>48-49</t>
        </is>
      </c>
      <c r="B2629" t="inlineStr">
        <is>
          <t>Transportation and Warehousing</t>
        </is>
      </c>
      <c r="C2629" t="inlineStr">
        <is>
          <t>27-4021</t>
        </is>
      </c>
      <c r="D2629" t="inlineStr">
        <is>
          <t>Photographers</t>
        </is>
      </c>
      <c r="E2629" t="n">
        <v>220</v>
      </c>
      <c r="F2629" t="n">
        <v>61410</v>
      </c>
      <c r="G2629">
        <f>IF(OR(E2629="",F2629=""),"",E2629*F2629)</f>
        <v/>
      </c>
      <c r="H2629" s="41">
        <f>IFERROR(XLOOKUP(C2629,'DATA Wharton'!$A$2:$A$785,'DATA Wharton'!$C$2:$C$785),"")</f>
        <v/>
      </c>
      <c r="I2629">
        <f>IF(OR(G2629="",H2629=""),"",G2629)</f>
        <v/>
      </c>
      <c r="J2629">
        <f>IF(OR(I2629="",H2629=""),"",I2629*H2629)</f>
        <v/>
      </c>
      <c r="K2629">
        <f>IF(G2629="","Missing OEWS wage",IF(H2629="","Missing Wharton SOC","Matched"))</f>
        <v/>
      </c>
    </row>
    <row r="2630">
      <c r="A2630" t="inlineStr">
        <is>
          <t>48-49</t>
        </is>
      </c>
      <c r="B2630" t="inlineStr">
        <is>
          <t>Transportation and Warehousing</t>
        </is>
      </c>
      <c r="C2630" t="inlineStr">
        <is>
          <t>27-4031</t>
        </is>
      </c>
      <c r="D2630" t="inlineStr">
        <is>
          <t>Camera Operators, Television, Video, and Film</t>
        </is>
      </c>
      <c r="E2630" t="n">
        <v>70</v>
      </c>
      <c r="F2630" t="n">
        <v>71240</v>
      </c>
      <c r="G2630">
        <f>IF(OR(E2630="",F2630=""),"",E2630*F2630)</f>
        <v/>
      </c>
      <c r="H2630" s="41">
        <f>IFERROR(XLOOKUP(C2630,'DATA Wharton'!$A$2:$A$785,'DATA Wharton'!$C$2:$C$785),"")</f>
        <v/>
      </c>
      <c r="I2630">
        <f>IF(OR(G2630="",H2630=""),"",G2630)</f>
        <v/>
      </c>
      <c r="J2630">
        <f>IF(OR(I2630="",H2630=""),"",I2630*H2630)</f>
        <v/>
      </c>
      <c r="K2630">
        <f>IF(G2630="","Missing OEWS wage",IF(H2630="","Missing Wharton SOC","Matched"))</f>
        <v/>
      </c>
    </row>
    <row r="2631">
      <c r="A2631" t="inlineStr">
        <is>
          <t>48-49</t>
        </is>
      </c>
      <c r="B2631" t="inlineStr">
        <is>
          <t>Transportation and Warehousing</t>
        </is>
      </c>
      <c r="C2631" t="inlineStr">
        <is>
          <t>27-4099</t>
        </is>
      </c>
      <c r="D2631" t="inlineStr">
        <is>
          <t>Media and Communication Equipment Workers, All Other</t>
        </is>
      </c>
      <c r="E2631" t="n">
        <v>60</v>
      </c>
      <c r="F2631" t="n">
        <v>72090</v>
      </c>
      <c r="G2631">
        <f>IF(OR(E2631="",F2631=""),"",E2631*F2631)</f>
        <v/>
      </c>
      <c r="H2631" s="41">
        <f>IFERROR(XLOOKUP(C2631,'DATA Wharton'!$A$2:$A$785,'DATA Wharton'!$C$2:$C$785),"")</f>
        <v/>
      </c>
      <c r="I2631">
        <f>IF(OR(G2631="",H2631=""),"",G2631)</f>
        <v/>
      </c>
      <c r="J2631">
        <f>IF(OR(I2631="",H2631=""),"",I2631*H2631)</f>
        <v/>
      </c>
      <c r="K2631">
        <f>IF(G2631="","Missing OEWS wage",IF(H2631="","Missing Wharton SOC","Matched"))</f>
        <v/>
      </c>
    </row>
    <row r="2632">
      <c r="A2632" t="inlineStr">
        <is>
          <t>48-49</t>
        </is>
      </c>
      <c r="B2632" t="inlineStr">
        <is>
          <t>Transportation and Warehousing</t>
        </is>
      </c>
      <c r="C2632" t="inlineStr">
        <is>
          <t>29-1051</t>
        </is>
      </c>
      <c r="D2632" t="inlineStr">
        <is>
          <t>Pharmacists</t>
        </is>
      </c>
      <c r="E2632" t="n">
        <v>470</v>
      </c>
      <c r="F2632" t="n">
        <v>145420</v>
      </c>
      <c r="G2632">
        <f>IF(OR(E2632="",F2632=""),"",E2632*F2632)</f>
        <v/>
      </c>
      <c r="H2632" s="41">
        <f>IFERROR(XLOOKUP(C2632,'DATA Wharton'!$A$2:$A$785,'DATA Wharton'!$C$2:$C$785),"")</f>
        <v/>
      </c>
      <c r="I2632">
        <f>IF(OR(G2632="",H2632=""),"",G2632)</f>
        <v/>
      </c>
      <c r="J2632">
        <f>IF(OR(I2632="",H2632=""),"",I2632*H2632)</f>
        <v/>
      </c>
      <c r="K2632">
        <f>IF(G2632="","Missing OEWS wage",IF(H2632="","Missing Wharton SOC","Matched"))</f>
        <v/>
      </c>
    </row>
    <row r="2633">
      <c r="A2633" t="inlineStr">
        <is>
          <t>48-49</t>
        </is>
      </c>
      <c r="B2633" t="inlineStr">
        <is>
          <t>Transportation and Warehousing</t>
        </is>
      </c>
      <c r="C2633" t="inlineStr">
        <is>
          <t>29-1141</t>
        </is>
      </c>
      <c r="D2633" t="inlineStr">
        <is>
          <t>Registered Nurses</t>
        </is>
      </c>
      <c r="E2633" t="n">
        <v>310</v>
      </c>
      <c r="F2633" t="n">
        <v>88420</v>
      </c>
      <c r="G2633">
        <f>IF(OR(E2633="",F2633=""),"",E2633*F2633)</f>
        <v/>
      </c>
      <c r="H2633" s="41">
        <f>IFERROR(XLOOKUP(C2633,'DATA Wharton'!$A$2:$A$785,'DATA Wharton'!$C$2:$C$785),"")</f>
        <v/>
      </c>
      <c r="I2633">
        <f>IF(OR(G2633="",H2633=""),"",G2633)</f>
        <v/>
      </c>
      <c r="J2633">
        <f>IF(OR(I2633="",H2633=""),"",I2633*H2633)</f>
        <v/>
      </c>
      <c r="K2633">
        <f>IF(G2633="","Missing OEWS wage",IF(H2633="","Missing Wharton SOC","Matched"))</f>
        <v/>
      </c>
    </row>
    <row r="2634">
      <c r="A2634" t="inlineStr">
        <is>
          <t>48-49</t>
        </is>
      </c>
      <c r="B2634" t="inlineStr">
        <is>
          <t>Transportation and Warehousing</t>
        </is>
      </c>
      <c r="C2634" t="inlineStr">
        <is>
          <t>29-2042</t>
        </is>
      </c>
      <c r="D2634" t="inlineStr">
        <is>
          <t>Emergency Medical Technicians</t>
        </is>
      </c>
      <c r="E2634" t="n">
        <v>420</v>
      </c>
      <c r="F2634" t="n">
        <v>60620</v>
      </c>
      <c r="G2634">
        <f>IF(OR(E2634="",F2634=""),"",E2634*F2634)</f>
        <v/>
      </c>
      <c r="H2634" s="41">
        <f>IFERROR(XLOOKUP(C2634,'DATA Wharton'!$A$2:$A$785,'DATA Wharton'!$C$2:$C$785),"")</f>
        <v/>
      </c>
      <c r="I2634">
        <f>IF(OR(G2634="",H2634=""),"",G2634)</f>
        <v/>
      </c>
      <c r="J2634">
        <f>IF(OR(I2634="",H2634=""),"",I2634*H2634)</f>
        <v/>
      </c>
      <c r="K2634">
        <f>IF(G2634="","Missing OEWS wage",IF(H2634="","Missing Wharton SOC","Matched"))</f>
        <v/>
      </c>
    </row>
    <row r="2635">
      <c r="A2635" t="inlineStr">
        <is>
          <t>48-49</t>
        </is>
      </c>
      <c r="B2635" t="inlineStr">
        <is>
          <t>Transportation and Warehousing</t>
        </is>
      </c>
      <c r="C2635" t="inlineStr">
        <is>
          <t>29-2052</t>
        </is>
      </c>
      <c r="D2635" t="inlineStr">
        <is>
          <t>Pharmacy Technicians</t>
        </is>
      </c>
      <c r="E2635" t="n">
        <v>1040</v>
      </c>
      <c r="F2635" t="n">
        <v>52370</v>
      </c>
      <c r="G2635">
        <f>IF(OR(E2635="",F2635=""),"",E2635*F2635)</f>
        <v/>
      </c>
      <c r="H2635" s="41">
        <f>IFERROR(XLOOKUP(C2635,'DATA Wharton'!$A$2:$A$785,'DATA Wharton'!$C$2:$C$785),"")</f>
        <v/>
      </c>
      <c r="I2635">
        <f>IF(OR(G2635="",H2635=""),"",G2635)</f>
        <v/>
      </c>
      <c r="J2635">
        <f>IF(OR(I2635="",H2635=""),"",I2635*H2635)</f>
        <v/>
      </c>
      <c r="K2635">
        <f>IF(G2635="","Missing OEWS wage",IF(H2635="","Missing Wharton SOC","Matched"))</f>
        <v/>
      </c>
    </row>
    <row r="2636">
      <c r="A2636" t="inlineStr">
        <is>
          <t>48-49</t>
        </is>
      </c>
      <c r="B2636" t="inlineStr">
        <is>
          <t>Transportation and Warehousing</t>
        </is>
      </c>
      <c r="C2636" t="inlineStr">
        <is>
          <t>29-2061</t>
        </is>
      </c>
      <c r="D2636" t="inlineStr">
        <is>
          <t>Licensed Practical and Licensed Vocational Nurses</t>
        </is>
      </c>
      <c r="E2636" t="n">
        <v>40</v>
      </c>
      <c r="F2636" t="n">
        <v>66040</v>
      </c>
      <c r="G2636">
        <f>IF(OR(E2636="",F2636=""),"",E2636*F2636)</f>
        <v/>
      </c>
      <c r="H2636" s="41">
        <f>IFERROR(XLOOKUP(C2636,'DATA Wharton'!$A$2:$A$785,'DATA Wharton'!$C$2:$C$785),"")</f>
        <v/>
      </c>
      <c r="I2636">
        <f>IF(OR(G2636="",H2636=""),"",G2636)</f>
        <v/>
      </c>
      <c r="J2636">
        <f>IF(OR(I2636="",H2636=""),"",I2636*H2636)</f>
        <v/>
      </c>
      <c r="K2636">
        <f>IF(G2636="","Missing OEWS wage",IF(H2636="","Missing Wharton SOC","Matched"))</f>
        <v/>
      </c>
    </row>
    <row r="2637">
      <c r="A2637" t="inlineStr">
        <is>
          <t>48-49</t>
        </is>
      </c>
      <c r="B2637" t="inlineStr">
        <is>
          <t>Transportation and Warehousing</t>
        </is>
      </c>
      <c r="C2637" t="inlineStr">
        <is>
          <t>29-2072</t>
        </is>
      </c>
      <c r="D2637" t="inlineStr">
        <is>
          <t>Medical Records Specialists</t>
        </is>
      </c>
      <c r="E2637" t="n">
        <v>40</v>
      </c>
      <c r="F2637" t="n">
        <v>55480</v>
      </c>
      <c r="G2637">
        <f>IF(OR(E2637="",F2637=""),"",E2637*F2637)</f>
        <v/>
      </c>
      <c r="H2637" s="41">
        <f>IFERROR(XLOOKUP(C2637,'DATA Wharton'!$A$2:$A$785,'DATA Wharton'!$C$2:$C$785),"")</f>
        <v/>
      </c>
      <c r="I2637">
        <f>IF(OR(G2637="",H2637=""),"",G2637)</f>
        <v/>
      </c>
      <c r="J2637">
        <f>IF(OR(I2637="",H2637=""),"",I2637*H2637)</f>
        <v/>
      </c>
      <c r="K2637">
        <f>IF(G2637="","Missing OEWS wage",IF(H2637="","Missing Wharton SOC","Matched"))</f>
        <v/>
      </c>
    </row>
    <row r="2638">
      <c r="A2638" t="inlineStr">
        <is>
          <t>48-49</t>
        </is>
      </c>
      <c r="B2638" t="inlineStr">
        <is>
          <t>Transportation and Warehousing</t>
        </is>
      </c>
      <c r="C2638" t="inlineStr">
        <is>
          <t>29-9099</t>
        </is>
      </c>
      <c r="D2638" t="inlineStr">
        <is>
          <t>Healthcare Practitioners and Technical Workers, All Other</t>
        </is>
      </c>
      <c r="E2638" t="n">
        <v>70</v>
      </c>
      <c r="F2638" t="n">
        <v>65710</v>
      </c>
      <c r="G2638">
        <f>IF(OR(E2638="",F2638=""),"",E2638*F2638)</f>
        <v/>
      </c>
      <c r="H2638" s="41">
        <f>IFERROR(XLOOKUP(C2638,'DATA Wharton'!$A$2:$A$785,'DATA Wharton'!$C$2:$C$785),"")</f>
        <v/>
      </c>
      <c r="I2638">
        <f>IF(OR(G2638="",H2638=""),"",G2638)</f>
        <v/>
      </c>
      <c r="J2638">
        <f>IF(OR(I2638="",H2638=""),"",I2638*H2638)</f>
        <v/>
      </c>
      <c r="K2638">
        <f>IF(G2638="","Missing OEWS wage",IF(H2638="","Missing Wharton SOC","Matched"))</f>
        <v/>
      </c>
    </row>
    <row r="2639">
      <c r="A2639" t="inlineStr">
        <is>
          <t>48-49</t>
        </is>
      </c>
      <c r="B2639" t="inlineStr">
        <is>
          <t>Transportation and Warehousing</t>
        </is>
      </c>
      <c r="C2639" t="inlineStr">
        <is>
          <t>31-1120</t>
        </is>
      </c>
      <c r="D2639" t="inlineStr">
        <is>
          <t>Home Health and Personal Care Aides</t>
        </is>
      </c>
      <c r="E2639" t="n">
        <v>160</v>
      </c>
      <c r="F2639" t="n">
        <v>32720</v>
      </c>
      <c r="G2639">
        <f>IF(OR(E2639="",F2639=""),"",E2639*F2639)</f>
        <v/>
      </c>
      <c r="H2639" s="41">
        <f>IFERROR(XLOOKUP(C2639,'DATA Wharton'!$A$2:$A$785,'DATA Wharton'!$C$2:$C$785),"")</f>
        <v/>
      </c>
      <c r="I2639">
        <f>IF(OR(G2639="",H2639=""),"",G2639)</f>
        <v/>
      </c>
      <c r="J2639">
        <f>IF(OR(I2639="",H2639=""),"",I2639*H2639)</f>
        <v/>
      </c>
      <c r="K2639">
        <f>IF(G2639="","Missing OEWS wage",IF(H2639="","Missing Wharton SOC","Matched"))</f>
        <v/>
      </c>
    </row>
    <row r="2640">
      <c r="A2640" t="inlineStr">
        <is>
          <t>48-49</t>
        </is>
      </c>
      <c r="B2640" t="inlineStr">
        <is>
          <t>Transportation and Warehousing</t>
        </is>
      </c>
      <c r="C2640" t="inlineStr">
        <is>
          <t>33-1012</t>
        </is>
      </c>
      <c r="D2640" t="inlineStr">
        <is>
          <t>First-Line Supervisors of Police and Detectives</t>
        </is>
      </c>
      <c r="E2640" t="n">
        <v>150</v>
      </c>
      <c r="F2640" t="n">
        <v>109010</v>
      </c>
      <c r="G2640">
        <f>IF(OR(E2640="",F2640=""),"",E2640*F2640)</f>
        <v/>
      </c>
      <c r="H2640" s="41">
        <f>IFERROR(XLOOKUP(C2640,'DATA Wharton'!$A$2:$A$785,'DATA Wharton'!$C$2:$C$785),"")</f>
        <v/>
      </c>
      <c r="I2640">
        <f>IF(OR(G2640="",H2640=""),"",G2640)</f>
        <v/>
      </c>
      <c r="J2640">
        <f>IF(OR(I2640="",H2640=""),"",I2640*H2640)</f>
        <v/>
      </c>
      <c r="K2640">
        <f>IF(G2640="","Missing OEWS wage",IF(H2640="","Missing Wharton SOC","Matched"))</f>
        <v/>
      </c>
    </row>
    <row r="2641">
      <c r="A2641" t="inlineStr">
        <is>
          <t>48-49</t>
        </is>
      </c>
      <c r="B2641" t="inlineStr">
        <is>
          <t>Transportation and Warehousing</t>
        </is>
      </c>
      <c r="C2641" t="inlineStr">
        <is>
          <t>33-1021</t>
        </is>
      </c>
      <c r="D2641" t="inlineStr">
        <is>
          <t>First-Line Supervisors of Firefighting and Prevention Workers</t>
        </is>
      </c>
      <c r="E2641" t="n">
        <v>30</v>
      </c>
      <c r="F2641" t="n">
        <v>91540</v>
      </c>
      <c r="G2641">
        <f>IF(OR(E2641="",F2641=""),"",E2641*F2641)</f>
        <v/>
      </c>
      <c r="H2641" s="41">
        <f>IFERROR(XLOOKUP(C2641,'DATA Wharton'!$A$2:$A$785,'DATA Wharton'!$C$2:$C$785),"")</f>
        <v/>
      </c>
      <c r="I2641">
        <f>IF(OR(G2641="",H2641=""),"",G2641)</f>
        <v/>
      </c>
      <c r="J2641">
        <f>IF(OR(I2641="",H2641=""),"",I2641*H2641)</f>
        <v/>
      </c>
      <c r="K2641">
        <f>IF(G2641="","Missing OEWS wage",IF(H2641="","Missing Wharton SOC","Matched"))</f>
        <v/>
      </c>
    </row>
    <row r="2642">
      <c r="A2642" t="inlineStr">
        <is>
          <t>48-49</t>
        </is>
      </c>
      <c r="B2642" t="inlineStr">
        <is>
          <t>Transportation and Warehousing</t>
        </is>
      </c>
      <c r="C2642" t="inlineStr">
        <is>
          <t>33-1091</t>
        </is>
      </c>
      <c r="D2642" t="inlineStr">
        <is>
          <t>First-Line Supervisors of Security Workers</t>
        </is>
      </c>
      <c r="E2642" t="n">
        <v>1270</v>
      </c>
      <c r="F2642" t="n">
        <v>74110</v>
      </c>
      <c r="G2642">
        <f>IF(OR(E2642="",F2642=""),"",E2642*F2642)</f>
        <v/>
      </c>
      <c r="H2642" s="41">
        <f>IFERROR(XLOOKUP(C2642,'DATA Wharton'!$A$2:$A$785,'DATA Wharton'!$C$2:$C$785),"")</f>
        <v/>
      </c>
      <c r="I2642">
        <f>IF(OR(G2642="",H2642=""),"",G2642)</f>
        <v/>
      </c>
      <c r="J2642">
        <f>IF(OR(I2642="",H2642=""),"",I2642*H2642)</f>
        <v/>
      </c>
      <c r="K2642">
        <f>IF(G2642="","Missing OEWS wage",IF(H2642="","Missing Wharton SOC","Matched"))</f>
        <v/>
      </c>
    </row>
    <row r="2643">
      <c r="A2643" t="inlineStr">
        <is>
          <t>48-49</t>
        </is>
      </c>
      <c r="B2643" t="inlineStr">
        <is>
          <t>Transportation and Warehousing</t>
        </is>
      </c>
      <c r="C2643" t="inlineStr">
        <is>
          <t>33-1099</t>
        </is>
      </c>
      <c r="D2643" t="inlineStr">
        <is>
          <t>First-Line Supervisors of Protective Service Workers, All Other</t>
        </is>
      </c>
      <c r="E2643" t="n">
        <v>300</v>
      </c>
      <c r="F2643" t="n">
        <v>87510</v>
      </c>
      <c r="G2643">
        <f>IF(OR(E2643="",F2643=""),"",E2643*F2643)</f>
        <v/>
      </c>
      <c r="H2643" s="41">
        <f>IFERROR(XLOOKUP(C2643,'DATA Wharton'!$A$2:$A$785,'DATA Wharton'!$C$2:$C$785),"")</f>
        <v/>
      </c>
      <c r="I2643">
        <f>IF(OR(G2643="",H2643=""),"",G2643)</f>
        <v/>
      </c>
      <c r="J2643">
        <f>IF(OR(I2643="",H2643=""),"",I2643*H2643)</f>
        <v/>
      </c>
      <c r="K2643">
        <f>IF(G2643="","Missing OEWS wage",IF(H2643="","Missing Wharton SOC","Matched"))</f>
        <v/>
      </c>
    </row>
    <row r="2644">
      <c r="A2644" t="inlineStr">
        <is>
          <t>48-49</t>
        </is>
      </c>
      <c r="B2644" t="inlineStr">
        <is>
          <t>Transportation and Warehousing</t>
        </is>
      </c>
      <c r="C2644" t="inlineStr">
        <is>
          <t>33-2011</t>
        </is>
      </c>
      <c r="D2644" t="inlineStr">
        <is>
          <t>Firefighters</t>
        </is>
      </c>
      <c r="E2644" t="n">
        <v>110</v>
      </c>
      <c r="F2644" t="n">
        <v>64970</v>
      </c>
      <c r="G2644">
        <f>IF(OR(E2644="",F2644=""),"",E2644*F2644)</f>
        <v/>
      </c>
      <c r="H2644" s="41">
        <f>IFERROR(XLOOKUP(C2644,'DATA Wharton'!$A$2:$A$785,'DATA Wharton'!$C$2:$C$785),"")</f>
        <v/>
      </c>
      <c r="I2644">
        <f>IF(OR(G2644="",H2644=""),"",G2644)</f>
        <v/>
      </c>
      <c r="J2644">
        <f>IF(OR(I2644="",H2644=""),"",I2644*H2644)</f>
        <v/>
      </c>
      <c r="K2644">
        <f>IF(G2644="","Missing OEWS wage",IF(H2644="","Missing Wharton SOC","Matched"))</f>
        <v/>
      </c>
    </row>
    <row r="2645">
      <c r="A2645" t="inlineStr">
        <is>
          <t>48-49</t>
        </is>
      </c>
      <c r="B2645" t="inlineStr">
        <is>
          <t>Transportation and Warehousing</t>
        </is>
      </c>
      <c r="C2645" t="inlineStr">
        <is>
          <t>33-3021</t>
        </is>
      </c>
      <c r="D2645" t="inlineStr">
        <is>
          <t>Detectives and Criminal Investigators</t>
        </is>
      </c>
      <c r="E2645" t="n">
        <v>400</v>
      </c>
      <c r="F2645" t="n">
        <v>121530</v>
      </c>
      <c r="G2645">
        <f>IF(OR(E2645="",F2645=""),"",E2645*F2645)</f>
        <v/>
      </c>
      <c r="H2645" s="41">
        <f>IFERROR(XLOOKUP(C2645,'DATA Wharton'!$A$2:$A$785,'DATA Wharton'!$C$2:$C$785),"")</f>
        <v/>
      </c>
      <c r="I2645">
        <f>IF(OR(G2645="",H2645=""),"",G2645)</f>
        <v/>
      </c>
      <c r="J2645">
        <f>IF(OR(I2645="",H2645=""),"",I2645*H2645)</f>
        <v/>
      </c>
      <c r="K2645">
        <f>IF(G2645="","Missing OEWS wage",IF(H2645="","Missing Wharton SOC","Matched"))</f>
        <v/>
      </c>
    </row>
    <row r="2646">
      <c r="A2646" t="inlineStr">
        <is>
          <t>48-49</t>
        </is>
      </c>
      <c r="B2646" t="inlineStr">
        <is>
          <t>Transportation and Warehousing</t>
        </is>
      </c>
      <c r="C2646" t="inlineStr">
        <is>
          <t>33-3051</t>
        </is>
      </c>
      <c r="D2646" t="inlineStr">
        <is>
          <t>Police and Sheriff's Patrol Officers</t>
        </is>
      </c>
      <c r="E2646" t="n">
        <v>370</v>
      </c>
      <c r="F2646" t="n">
        <v>78540</v>
      </c>
      <c r="G2646">
        <f>IF(OR(E2646="",F2646=""),"",E2646*F2646)</f>
        <v/>
      </c>
      <c r="H2646" s="41">
        <f>IFERROR(XLOOKUP(C2646,'DATA Wharton'!$A$2:$A$785,'DATA Wharton'!$C$2:$C$785),"")</f>
        <v/>
      </c>
      <c r="I2646">
        <f>IF(OR(G2646="",H2646=""),"",G2646)</f>
        <v/>
      </c>
      <c r="J2646">
        <f>IF(OR(I2646="",H2646=""),"",I2646*H2646)</f>
        <v/>
      </c>
      <c r="K2646">
        <f>IF(G2646="","Missing OEWS wage",IF(H2646="","Missing Wharton SOC","Matched"))</f>
        <v/>
      </c>
    </row>
    <row r="2647">
      <c r="A2647" t="inlineStr">
        <is>
          <t>48-49</t>
        </is>
      </c>
      <c r="B2647" t="inlineStr">
        <is>
          <t>Transportation and Warehousing</t>
        </is>
      </c>
      <c r="C2647" t="inlineStr">
        <is>
          <t>33-3052</t>
        </is>
      </c>
      <c r="D2647" t="inlineStr">
        <is>
          <t>Transit and Railroad Police</t>
        </is>
      </c>
      <c r="E2647" t="n">
        <v>580</v>
      </c>
      <c r="F2647" t="n">
        <v>94600</v>
      </c>
      <c r="G2647">
        <f>IF(OR(E2647="",F2647=""),"",E2647*F2647)</f>
        <v/>
      </c>
      <c r="H2647" s="41">
        <f>IFERROR(XLOOKUP(C2647,'DATA Wharton'!$A$2:$A$785,'DATA Wharton'!$C$2:$C$785),"")</f>
        <v/>
      </c>
      <c r="I2647">
        <f>IF(OR(G2647="",H2647=""),"",G2647)</f>
        <v/>
      </c>
      <c r="J2647">
        <f>IF(OR(I2647="",H2647=""),"",I2647*H2647)</f>
        <v/>
      </c>
      <c r="K2647">
        <f>IF(G2647="","Missing OEWS wage",IF(H2647="","Missing Wharton SOC","Matched"))</f>
        <v/>
      </c>
    </row>
    <row r="2648">
      <c r="A2648" t="inlineStr">
        <is>
          <t>48-49</t>
        </is>
      </c>
      <c r="B2648" t="inlineStr">
        <is>
          <t>Transportation and Warehousing</t>
        </is>
      </c>
      <c r="C2648" t="inlineStr">
        <is>
          <t>33-9021</t>
        </is>
      </c>
      <c r="D2648" t="inlineStr">
        <is>
          <t>Private Detectives and Investigators</t>
        </is>
      </c>
      <c r="E2648" t="n">
        <v>1100</v>
      </c>
      <c r="F2648" t="n">
        <v>82820</v>
      </c>
      <c r="G2648">
        <f>IF(OR(E2648="",F2648=""),"",E2648*F2648)</f>
        <v/>
      </c>
      <c r="H2648" s="41">
        <f>IFERROR(XLOOKUP(C2648,'DATA Wharton'!$A$2:$A$785,'DATA Wharton'!$C$2:$C$785),"")</f>
        <v/>
      </c>
      <c r="I2648">
        <f>IF(OR(G2648="",H2648=""),"",G2648)</f>
        <v/>
      </c>
      <c r="J2648">
        <f>IF(OR(I2648="",H2648=""),"",I2648*H2648)</f>
        <v/>
      </c>
      <c r="K2648">
        <f>IF(G2648="","Missing OEWS wage",IF(H2648="","Missing Wharton SOC","Matched"))</f>
        <v/>
      </c>
    </row>
    <row r="2649">
      <c r="A2649" t="inlineStr">
        <is>
          <t>48-49</t>
        </is>
      </c>
      <c r="B2649" t="inlineStr">
        <is>
          <t>Transportation and Warehousing</t>
        </is>
      </c>
      <c r="C2649" t="inlineStr">
        <is>
          <t>33-9032</t>
        </is>
      </c>
      <c r="D2649" t="inlineStr">
        <is>
          <t>Security Guards</t>
        </is>
      </c>
      <c r="E2649" t="n">
        <v>13210</v>
      </c>
      <c r="F2649" t="n">
        <v>46080</v>
      </c>
      <c r="G2649">
        <f>IF(OR(E2649="",F2649=""),"",E2649*F2649)</f>
        <v/>
      </c>
      <c r="H2649" s="41">
        <f>IFERROR(XLOOKUP(C2649,'DATA Wharton'!$A$2:$A$785,'DATA Wharton'!$C$2:$C$785),"")</f>
        <v/>
      </c>
      <c r="I2649">
        <f>IF(OR(G2649="",H2649=""),"",G2649)</f>
        <v/>
      </c>
      <c r="J2649">
        <f>IF(OR(I2649="",H2649=""),"",I2649*H2649)</f>
        <v/>
      </c>
      <c r="K2649">
        <f>IF(G2649="","Missing OEWS wage",IF(H2649="","Missing Wharton SOC","Matched"))</f>
        <v/>
      </c>
    </row>
    <row r="2650">
      <c r="A2650" t="inlineStr">
        <is>
          <t>48-49</t>
        </is>
      </c>
      <c r="B2650" t="inlineStr">
        <is>
          <t>Transportation and Warehousing</t>
        </is>
      </c>
      <c r="C2650" t="inlineStr">
        <is>
          <t>33-9091</t>
        </is>
      </c>
      <c r="D2650" t="inlineStr">
        <is>
          <t>Crossing Guards and Flaggers</t>
        </is>
      </c>
      <c r="E2650" t="n">
        <v>510</v>
      </c>
      <c r="F2650" t="n">
        <v>36120</v>
      </c>
      <c r="G2650">
        <f>IF(OR(E2650="",F2650=""),"",E2650*F2650)</f>
        <v/>
      </c>
      <c r="H2650" s="41">
        <f>IFERROR(XLOOKUP(C2650,'DATA Wharton'!$A$2:$A$785,'DATA Wharton'!$C$2:$C$785),"")</f>
        <v/>
      </c>
      <c r="I2650">
        <f>IF(OR(G2650="",H2650=""),"",G2650)</f>
        <v/>
      </c>
      <c r="J2650">
        <f>IF(OR(I2650="",H2650=""),"",I2650*H2650)</f>
        <v/>
      </c>
      <c r="K2650">
        <f>IF(G2650="","Missing OEWS wage",IF(H2650="","Missing Wharton SOC","Matched"))</f>
        <v/>
      </c>
    </row>
    <row r="2651">
      <c r="A2651" t="inlineStr">
        <is>
          <t>48-49</t>
        </is>
      </c>
      <c r="B2651" t="inlineStr">
        <is>
          <t>Transportation and Warehousing</t>
        </is>
      </c>
      <c r="C2651" t="inlineStr">
        <is>
          <t>33-9093</t>
        </is>
      </c>
      <c r="D2651" t="inlineStr">
        <is>
          <t>Transportation Security Screeners</t>
        </is>
      </c>
      <c r="E2651" t="n">
        <v>3130</v>
      </c>
      <c r="F2651" t="n">
        <v>49350</v>
      </c>
      <c r="G2651">
        <f>IF(OR(E2651="",F2651=""),"",E2651*F2651)</f>
        <v/>
      </c>
      <c r="H2651" s="41">
        <f>IFERROR(XLOOKUP(C2651,'DATA Wharton'!$A$2:$A$785,'DATA Wharton'!$C$2:$C$785),"")</f>
        <v/>
      </c>
      <c r="I2651">
        <f>IF(OR(G2651="",H2651=""),"",G2651)</f>
        <v/>
      </c>
      <c r="J2651">
        <f>IF(OR(I2651="",H2651=""),"",I2651*H2651)</f>
        <v/>
      </c>
      <c r="K2651">
        <f>IF(G2651="","Missing OEWS wage",IF(H2651="","Missing Wharton SOC","Matched"))</f>
        <v/>
      </c>
    </row>
    <row r="2652">
      <c r="A2652" t="inlineStr">
        <is>
          <t>48-49</t>
        </is>
      </c>
      <c r="B2652" t="inlineStr">
        <is>
          <t>Transportation and Warehousing</t>
        </is>
      </c>
      <c r="C2652" t="inlineStr">
        <is>
          <t>33-9094</t>
        </is>
      </c>
      <c r="D2652" t="inlineStr">
        <is>
          <t>School Bus Monitors</t>
        </is>
      </c>
      <c r="E2652" t="n">
        <v>37190</v>
      </c>
      <c r="F2652" t="n">
        <v>35670</v>
      </c>
      <c r="G2652">
        <f>IF(OR(E2652="",F2652=""),"",E2652*F2652)</f>
        <v/>
      </c>
      <c r="H2652" s="41">
        <f>IFERROR(XLOOKUP(C2652,'DATA Wharton'!$A$2:$A$785,'DATA Wharton'!$C$2:$C$785),"")</f>
        <v/>
      </c>
      <c r="I2652">
        <f>IF(OR(G2652="",H2652=""),"",G2652)</f>
        <v/>
      </c>
      <c r="J2652">
        <f>IF(OR(I2652="",H2652=""),"",I2652*H2652)</f>
        <v/>
      </c>
      <c r="K2652">
        <f>IF(G2652="","Missing OEWS wage",IF(H2652="","Missing Wharton SOC","Matched"))</f>
        <v/>
      </c>
    </row>
    <row r="2653">
      <c r="A2653" t="inlineStr">
        <is>
          <t>48-49</t>
        </is>
      </c>
      <c r="B2653" t="inlineStr">
        <is>
          <t>Transportation and Warehousing</t>
        </is>
      </c>
      <c r="C2653" t="inlineStr">
        <is>
          <t>33-9099</t>
        </is>
      </c>
      <c r="D2653" t="inlineStr">
        <is>
          <t>Protective Service Workers, All Other</t>
        </is>
      </c>
      <c r="E2653" t="n">
        <v>1190</v>
      </c>
      <c r="F2653" t="n">
        <v>57130</v>
      </c>
      <c r="G2653">
        <f>IF(OR(E2653="",F2653=""),"",E2653*F2653)</f>
        <v/>
      </c>
      <c r="H2653" s="41">
        <f>IFERROR(XLOOKUP(C2653,'DATA Wharton'!$A$2:$A$785,'DATA Wharton'!$C$2:$C$785),"")</f>
        <v/>
      </c>
      <c r="I2653">
        <f>IF(OR(G2653="",H2653=""),"",G2653)</f>
        <v/>
      </c>
      <c r="J2653">
        <f>IF(OR(I2653="",H2653=""),"",I2653*H2653)</f>
        <v/>
      </c>
      <c r="K2653">
        <f>IF(G2653="","Missing OEWS wage",IF(H2653="","Missing Wharton SOC","Matched"))</f>
        <v/>
      </c>
    </row>
    <row r="2654">
      <c r="A2654" t="inlineStr">
        <is>
          <t>48-49</t>
        </is>
      </c>
      <c r="B2654" t="inlineStr">
        <is>
          <t>Transportation and Warehousing</t>
        </is>
      </c>
      <c r="C2654" t="inlineStr">
        <is>
          <t>35-1011</t>
        </is>
      </c>
      <c r="D2654" t="inlineStr">
        <is>
          <t>Chefs and Head Cooks</t>
        </is>
      </c>
      <c r="E2654" t="n">
        <v>280</v>
      </c>
      <c r="F2654" t="n">
        <v>73270</v>
      </c>
      <c r="G2654">
        <f>IF(OR(E2654="",F2654=""),"",E2654*F2654)</f>
        <v/>
      </c>
      <c r="H2654" s="41">
        <f>IFERROR(XLOOKUP(C2654,'DATA Wharton'!$A$2:$A$785,'DATA Wharton'!$C$2:$C$785),"")</f>
        <v/>
      </c>
      <c r="I2654">
        <f>IF(OR(G2654="",H2654=""),"",G2654)</f>
        <v/>
      </c>
      <c r="J2654">
        <f>IF(OR(I2654="",H2654=""),"",I2654*H2654)</f>
        <v/>
      </c>
      <c r="K2654">
        <f>IF(G2654="","Missing OEWS wage",IF(H2654="","Missing Wharton SOC","Matched"))</f>
        <v/>
      </c>
    </row>
    <row r="2655">
      <c r="A2655" t="inlineStr">
        <is>
          <t>48-49</t>
        </is>
      </c>
      <c r="B2655" t="inlineStr">
        <is>
          <t>Transportation and Warehousing</t>
        </is>
      </c>
      <c r="C2655" t="inlineStr">
        <is>
          <t>35-1012</t>
        </is>
      </c>
      <c r="D2655" t="inlineStr">
        <is>
          <t>First-Line Supervisors of Food Preparation and Serving Workers</t>
        </is>
      </c>
      <c r="E2655" t="n">
        <v>320</v>
      </c>
      <c r="F2655" t="n">
        <v>57600</v>
      </c>
      <c r="G2655">
        <f>IF(OR(E2655="",F2655=""),"",E2655*F2655)</f>
        <v/>
      </c>
      <c r="H2655" s="41">
        <f>IFERROR(XLOOKUP(C2655,'DATA Wharton'!$A$2:$A$785,'DATA Wharton'!$C$2:$C$785),"")</f>
        <v/>
      </c>
      <c r="I2655">
        <f>IF(OR(G2655="",H2655=""),"",G2655)</f>
        <v/>
      </c>
      <c r="J2655">
        <f>IF(OR(I2655="",H2655=""),"",I2655*H2655)</f>
        <v/>
      </c>
      <c r="K2655">
        <f>IF(G2655="","Missing OEWS wage",IF(H2655="","Missing Wharton SOC","Matched"))</f>
        <v/>
      </c>
    </row>
    <row r="2656">
      <c r="A2656" t="inlineStr">
        <is>
          <t>48-49</t>
        </is>
      </c>
      <c r="B2656" t="inlineStr">
        <is>
          <t>Transportation and Warehousing</t>
        </is>
      </c>
      <c r="C2656" t="inlineStr">
        <is>
          <t>35-2012</t>
        </is>
      </c>
      <c r="D2656" t="inlineStr">
        <is>
          <t>Cooks, Institution and Cafeteria</t>
        </is>
      </c>
      <c r="E2656" t="n">
        <v>920</v>
      </c>
      <c r="F2656" t="n">
        <v>45300</v>
      </c>
      <c r="G2656">
        <f>IF(OR(E2656="",F2656=""),"",E2656*F2656)</f>
        <v/>
      </c>
      <c r="H2656" s="41">
        <f>IFERROR(XLOOKUP(C2656,'DATA Wharton'!$A$2:$A$785,'DATA Wharton'!$C$2:$C$785),"")</f>
        <v/>
      </c>
      <c r="I2656">
        <f>IF(OR(G2656="",H2656=""),"",G2656)</f>
        <v/>
      </c>
      <c r="J2656">
        <f>IF(OR(I2656="",H2656=""),"",I2656*H2656)</f>
        <v/>
      </c>
      <c r="K2656">
        <f>IF(G2656="","Missing OEWS wage",IF(H2656="","Missing Wharton SOC","Matched"))</f>
        <v/>
      </c>
    </row>
    <row r="2657">
      <c r="A2657" t="inlineStr">
        <is>
          <t>48-49</t>
        </is>
      </c>
      <c r="B2657" t="inlineStr">
        <is>
          <t>Transportation and Warehousing</t>
        </is>
      </c>
      <c r="C2657" t="inlineStr">
        <is>
          <t>35-2014</t>
        </is>
      </c>
      <c r="D2657" t="inlineStr">
        <is>
          <t>Cooks, Restaurant</t>
        </is>
      </c>
      <c r="E2657" t="n">
        <v>360</v>
      </c>
      <c r="F2657" t="n">
        <v>40120</v>
      </c>
      <c r="G2657">
        <f>IF(OR(E2657="",F2657=""),"",E2657*F2657)</f>
        <v/>
      </c>
      <c r="H2657" s="41">
        <f>IFERROR(XLOOKUP(C2657,'DATA Wharton'!$A$2:$A$785,'DATA Wharton'!$C$2:$C$785),"")</f>
        <v/>
      </c>
      <c r="I2657">
        <f>IF(OR(G2657="",H2657=""),"",G2657)</f>
        <v/>
      </c>
      <c r="J2657">
        <f>IF(OR(I2657="",H2657=""),"",I2657*H2657)</f>
        <v/>
      </c>
      <c r="K2657">
        <f>IF(G2657="","Missing OEWS wage",IF(H2657="","Missing Wharton SOC","Matched"))</f>
        <v/>
      </c>
    </row>
    <row r="2658">
      <c r="A2658" t="inlineStr">
        <is>
          <t>48-49</t>
        </is>
      </c>
      <c r="B2658" t="inlineStr">
        <is>
          <t>Transportation and Warehousing</t>
        </is>
      </c>
      <c r="C2658" t="inlineStr">
        <is>
          <t>35-2015</t>
        </is>
      </c>
      <c r="D2658" t="inlineStr">
        <is>
          <t>Cooks, Short Order</t>
        </is>
      </c>
      <c r="E2658" t="n">
        <v>70</v>
      </c>
      <c r="F2658" t="n">
        <v>33660</v>
      </c>
      <c r="G2658">
        <f>IF(OR(E2658="",F2658=""),"",E2658*F2658)</f>
        <v/>
      </c>
      <c r="H2658" s="41">
        <f>IFERROR(XLOOKUP(C2658,'DATA Wharton'!$A$2:$A$785,'DATA Wharton'!$C$2:$C$785),"")</f>
        <v/>
      </c>
      <c r="I2658">
        <f>IF(OR(G2658="",H2658=""),"",G2658)</f>
        <v/>
      </c>
      <c r="J2658">
        <f>IF(OR(I2658="",H2658=""),"",I2658*H2658)</f>
        <v/>
      </c>
      <c r="K2658">
        <f>IF(G2658="","Missing OEWS wage",IF(H2658="","Missing Wharton SOC","Matched"))</f>
        <v/>
      </c>
    </row>
    <row r="2659">
      <c r="A2659" t="inlineStr">
        <is>
          <t>48-49</t>
        </is>
      </c>
      <c r="B2659" t="inlineStr">
        <is>
          <t>Transportation and Warehousing</t>
        </is>
      </c>
      <c r="C2659" t="inlineStr">
        <is>
          <t>35-2019</t>
        </is>
      </c>
      <c r="D2659" t="inlineStr">
        <is>
          <t>Cooks, All Other</t>
        </is>
      </c>
      <c r="E2659" t="n">
        <v>250</v>
      </c>
      <c r="F2659" t="n">
        <v>51040</v>
      </c>
      <c r="G2659">
        <f>IF(OR(E2659="",F2659=""),"",E2659*F2659)</f>
        <v/>
      </c>
      <c r="H2659" s="41">
        <f>IFERROR(XLOOKUP(C2659,'DATA Wharton'!$A$2:$A$785,'DATA Wharton'!$C$2:$C$785),"")</f>
        <v/>
      </c>
      <c r="I2659">
        <f>IF(OR(G2659="",H2659=""),"",G2659)</f>
        <v/>
      </c>
      <c r="J2659">
        <f>IF(OR(I2659="",H2659=""),"",I2659*H2659)</f>
        <v/>
      </c>
      <c r="K2659">
        <f>IF(G2659="","Missing OEWS wage",IF(H2659="","Missing Wharton SOC","Matched"))</f>
        <v/>
      </c>
    </row>
    <row r="2660">
      <c r="A2660" t="inlineStr">
        <is>
          <t>48-49</t>
        </is>
      </c>
      <c r="B2660" t="inlineStr">
        <is>
          <t>Transportation and Warehousing</t>
        </is>
      </c>
      <c r="C2660" t="inlineStr">
        <is>
          <t>35-2021</t>
        </is>
      </c>
      <c r="D2660" t="inlineStr">
        <is>
          <t>Food Preparation Workers</t>
        </is>
      </c>
      <c r="E2660" t="n">
        <v>900</v>
      </c>
      <c r="F2660" t="n">
        <v>41110</v>
      </c>
      <c r="G2660">
        <f>IF(OR(E2660="",F2660=""),"",E2660*F2660)</f>
        <v/>
      </c>
      <c r="H2660" s="41">
        <f>IFERROR(XLOOKUP(C2660,'DATA Wharton'!$A$2:$A$785,'DATA Wharton'!$C$2:$C$785),"")</f>
        <v/>
      </c>
      <c r="I2660">
        <f>IF(OR(G2660="",H2660=""),"",G2660)</f>
        <v/>
      </c>
      <c r="J2660">
        <f>IF(OR(I2660="",H2660=""),"",I2660*H2660)</f>
        <v/>
      </c>
      <c r="K2660">
        <f>IF(G2660="","Missing OEWS wage",IF(H2660="","Missing Wharton SOC","Matched"))</f>
        <v/>
      </c>
    </row>
    <row r="2661">
      <c r="A2661" t="inlineStr">
        <is>
          <t>48-49</t>
        </is>
      </c>
      <c r="B2661" t="inlineStr">
        <is>
          <t>Transportation and Warehousing</t>
        </is>
      </c>
      <c r="C2661" t="inlineStr">
        <is>
          <t>35-3011</t>
        </is>
      </c>
      <c r="D2661" t="inlineStr">
        <is>
          <t>Bartenders</t>
        </is>
      </c>
      <c r="E2661" t="n">
        <v>500</v>
      </c>
      <c r="F2661" t="n">
        <v>38420</v>
      </c>
      <c r="G2661">
        <f>IF(OR(E2661="",F2661=""),"",E2661*F2661)</f>
        <v/>
      </c>
      <c r="H2661" s="41">
        <f>IFERROR(XLOOKUP(C2661,'DATA Wharton'!$A$2:$A$785,'DATA Wharton'!$C$2:$C$785),"")</f>
        <v/>
      </c>
      <c r="I2661">
        <f>IF(OR(G2661="",H2661=""),"",G2661)</f>
        <v/>
      </c>
      <c r="J2661">
        <f>IF(OR(I2661="",H2661=""),"",I2661*H2661)</f>
        <v/>
      </c>
      <c r="K2661">
        <f>IF(G2661="","Missing OEWS wage",IF(H2661="","Missing Wharton SOC","Matched"))</f>
        <v/>
      </c>
    </row>
    <row r="2662">
      <c r="A2662" t="inlineStr">
        <is>
          <t>48-49</t>
        </is>
      </c>
      <c r="B2662" t="inlineStr">
        <is>
          <t>Transportation and Warehousing</t>
        </is>
      </c>
      <c r="C2662" t="inlineStr">
        <is>
          <t>35-3023</t>
        </is>
      </c>
      <c r="D2662" t="inlineStr">
        <is>
          <t>Fast Food and Counter Workers</t>
        </is>
      </c>
      <c r="E2662" t="n">
        <v>390</v>
      </c>
      <c r="F2662" t="n">
        <v>39190</v>
      </c>
      <c r="G2662">
        <f>IF(OR(E2662="",F2662=""),"",E2662*F2662)</f>
        <v/>
      </c>
      <c r="H2662" s="41">
        <f>IFERROR(XLOOKUP(C2662,'DATA Wharton'!$A$2:$A$785,'DATA Wharton'!$C$2:$C$785),"")</f>
        <v/>
      </c>
      <c r="I2662">
        <f>IF(OR(G2662="",H2662=""),"",G2662)</f>
        <v/>
      </c>
      <c r="J2662">
        <f>IF(OR(I2662="",H2662=""),"",I2662*H2662)</f>
        <v/>
      </c>
      <c r="K2662">
        <f>IF(G2662="","Missing OEWS wage",IF(H2662="","Missing Wharton SOC","Matched"))</f>
        <v/>
      </c>
    </row>
    <row r="2663">
      <c r="A2663" t="inlineStr">
        <is>
          <t>48-49</t>
        </is>
      </c>
      <c r="B2663" t="inlineStr">
        <is>
          <t>Transportation and Warehousing</t>
        </is>
      </c>
      <c r="C2663" t="inlineStr">
        <is>
          <t>35-3031</t>
        </is>
      </c>
      <c r="D2663" t="inlineStr">
        <is>
          <t>Waiters and Waitresses</t>
        </is>
      </c>
      <c r="E2663" t="n">
        <v>810</v>
      </c>
      <c r="F2663" t="n">
        <v>37030</v>
      </c>
      <c r="G2663">
        <f>IF(OR(E2663="",F2663=""),"",E2663*F2663)</f>
        <v/>
      </c>
      <c r="H2663" s="41">
        <f>IFERROR(XLOOKUP(C2663,'DATA Wharton'!$A$2:$A$785,'DATA Wharton'!$C$2:$C$785),"")</f>
        <v/>
      </c>
      <c r="I2663">
        <f>IF(OR(G2663="",H2663=""),"",G2663)</f>
        <v/>
      </c>
      <c r="J2663">
        <f>IF(OR(I2663="",H2663=""),"",I2663*H2663)</f>
        <v/>
      </c>
      <c r="K2663">
        <f>IF(G2663="","Missing OEWS wage",IF(H2663="","Missing Wharton SOC","Matched"))</f>
        <v/>
      </c>
    </row>
    <row r="2664">
      <c r="A2664" t="inlineStr">
        <is>
          <t>48-49</t>
        </is>
      </c>
      <c r="B2664" t="inlineStr">
        <is>
          <t>Transportation and Warehousing</t>
        </is>
      </c>
      <c r="C2664" t="inlineStr">
        <is>
          <t>35-3041</t>
        </is>
      </c>
      <c r="D2664" t="inlineStr">
        <is>
          <t>Food Servers, Nonrestaurant</t>
        </is>
      </c>
      <c r="E2664" t="n">
        <v>200</v>
      </c>
      <c r="F2664" t="n">
        <v>35860</v>
      </c>
      <c r="G2664">
        <f>IF(OR(E2664="",F2664=""),"",E2664*F2664)</f>
        <v/>
      </c>
      <c r="H2664" s="41">
        <f>IFERROR(XLOOKUP(C2664,'DATA Wharton'!$A$2:$A$785,'DATA Wharton'!$C$2:$C$785),"")</f>
        <v/>
      </c>
      <c r="I2664">
        <f>IF(OR(G2664="",H2664=""),"",G2664)</f>
        <v/>
      </c>
      <c r="J2664">
        <f>IF(OR(I2664="",H2664=""),"",I2664*H2664)</f>
        <v/>
      </c>
      <c r="K2664">
        <f>IF(G2664="","Missing OEWS wage",IF(H2664="","Missing Wharton SOC","Matched"))</f>
        <v/>
      </c>
    </row>
    <row r="2665">
      <c r="A2665" t="inlineStr">
        <is>
          <t>48-49</t>
        </is>
      </c>
      <c r="B2665" t="inlineStr">
        <is>
          <t>Transportation and Warehousing</t>
        </is>
      </c>
      <c r="C2665" t="inlineStr">
        <is>
          <t>35-9011</t>
        </is>
      </c>
      <c r="D2665" t="inlineStr">
        <is>
          <t>Dining Room and Cafeteria Attendants and Bartender Helpers</t>
        </is>
      </c>
      <c r="E2665" t="n">
        <v>260</v>
      </c>
      <c r="F2665" t="n">
        <v>40910</v>
      </c>
      <c r="G2665">
        <f>IF(OR(E2665="",F2665=""),"",E2665*F2665)</f>
        <v/>
      </c>
      <c r="H2665" s="41">
        <f>IFERROR(XLOOKUP(C2665,'DATA Wharton'!$A$2:$A$785,'DATA Wharton'!$C$2:$C$785),"")</f>
        <v/>
      </c>
      <c r="I2665">
        <f>IF(OR(G2665="",H2665=""),"",G2665)</f>
        <v/>
      </c>
      <c r="J2665">
        <f>IF(OR(I2665="",H2665=""),"",I2665*H2665)</f>
        <v/>
      </c>
      <c r="K2665">
        <f>IF(G2665="","Missing OEWS wage",IF(H2665="","Missing Wharton SOC","Matched"))</f>
        <v/>
      </c>
    </row>
    <row r="2666">
      <c r="A2666" t="inlineStr">
        <is>
          <t>48-49</t>
        </is>
      </c>
      <c r="B2666" t="inlineStr">
        <is>
          <t>Transportation and Warehousing</t>
        </is>
      </c>
      <c r="C2666" t="inlineStr">
        <is>
          <t>35-9021</t>
        </is>
      </c>
      <c r="D2666" t="inlineStr">
        <is>
          <t>Dishwashers</t>
        </is>
      </c>
      <c r="E2666" t="n">
        <v>210</v>
      </c>
      <c r="F2666" t="n">
        <v>34240</v>
      </c>
      <c r="G2666">
        <f>IF(OR(E2666="",F2666=""),"",E2666*F2666)</f>
        <v/>
      </c>
      <c r="H2666" s="41">
        <f>IFERROR(XLOOKUP(C2666,'DATA Wharton'!$A$2:$A$785,'DATA Wharton'!$C$2:$C$785),"")</f>
        <v/>
      </c>
      <c r="I2666">
        <f>IF(OR(G2666="",H2666=""),"",G2666)</f>
        <v/>
      </c>
      <c r="J2666">
        <f>IF(OR(I2666="",H2666=""),"",I2666*H2666)</f>
        <v/>
      </c>
      <c r="K2666">
        <f>IF(G2666="","Missing OEWS wage",IF(H2666="","Missing Wharton SOC","Matched"))</f>
        <v/>
      </c>
    </row>
    <row r="2667">
      <c r="A2667" t="inlineStr">
        <is>
          <t>48-49</t>
        </is>
      </c>
      <c r="B2667" t="inlineStr">
        <is>
          <t>Transportation and Warehousing</t>
        </is>
      </c>
      <c r="C2667" t="inlineStr">
        <is>
          <t>35-9031</t>
        </is>
      </c>
      <c r="D2667" t="inlineStr">
        <is>
          <t>Hosts and Hostesses, Restaurant, Lounge, and Coffee Shop</t>
        </is>
      </c>
      <c r="E2667" t="n">
        <v>440</v>
      </c>
      <c r="F2667" t="n">
        <v>41660</v>
      </c>
      <c r="G2667">
        <f>IF(OR(E2667="",F2667=""),"",E2667*F2667)</f>
        <v/>
      </c>
      <c r="H2667" s="41">
        <f>IFERROR(XLOOKUP(C2667,'DATA Wharton'!$A$2:$A$785,'DATA Wharton'!$C$2:$C$785),"")</f>
        <v/>
      </c>
      <c r="I2667">
        <f>IF(OR(G2667="",H2667=""),"",G2667)</f>
        <v/>
      </c>
      <c r="J2667">
        <f>IF(OR(I2667="",H2667=""),"",I2667*H2667)</f>
        <v/>
      </c>
      <c r="K2667">
        <f>IF(G2667="","Missing OEWS wage",IF(H2667="","Missing Wharton SOC","Matched"))</f>
        <v/>
      </c>
    </row>
    <row r="2668">
      <c r="A2668" t="inlineStr">
        <is>
          <t>48-49</t>
        </is>
      </c>
      <c r="B2668" t="inlineStr">
        <is>
          <t>Transportation and Warehousing</t>
        </is>
      </c>
      <c r="C2668" t="inlineStr">
        <is>
          <t>35-9099</t>
        </is>
      </c>
      <c r="D2668" t="inlineStr">
        <is>
          <t>Food Preparation and Serving Related Workers, All Other</t>
        </is>
      </c>
      <c r="E2668" t="n">
        <v>120</v>
      </c>
      <c r="F2668" t="n">
        <v>33690</v>
      </c>
      <c r="G2668">
        <f>IF(OR(E2668="",F2668=""),"",E2668*F2668)</f>
        <v/>
      </c>
      <c r="H2668" s="41">
        <f>IFERROR(XLOOKUP(C2668,'DATA Wharton'!$A$2:$A$785,'DATA Wharton'!$C$2:$C$785),"")</f>
        <v/>
      </c>
      <c r="I2668">
        <f>IF(OR(G2668="",H2668=""),"",G2668)</f>
        <v/>
      </c>
      <c r="J2668">
        <f>IF(OR(I2668="",H2668=""),"",I2668*H2668)</f>
        <v/>
      </c>
      <c r="K2668">
        <f>IF(G2668="","Missing OEWS wage",IF(H2668="","Missing Wharton SOC","Matched"))</f>
        <v/>
      </c>
    </row>
    <row r="2669">
      <c r="A2669" t="inlineStr">
        <is>
          <t>48-49</t>
        </is>
      </c>
      <c r="B2669" t="inlineStr">
        <is>
          <t>Transportation and Warehousing</t>
        </is>
      </c>
      <c r="C2669" t="inlineStr">
        <is>
          <t>37-1011</t>
        </is>
      </c>
      <c r="D2669" t="inlineStr">
        <is>
          <t>First-Line Supervisors of Housekeeping and Janitorial Workers</t>
        </is>
      </c>
      <c r="E2669" t="n">
        <v>470</v>
      </c>
      <c r="F2669" t="n">
        <v>61360</v>
      </c>
      <c r="G2669">
        <f>IF(OR(E2669="",F2669=""),"",E2669*F2669)</f>
        <v/>
      </c>
      <c r="H2669" s="41">
        <f>IFERROR(XLOOKUP(C2669,'DATA Wharton'!$A$2:$A$785,'DATA Wharton'!$C$2:$C$785),"")</f>
        <v/>
      </c>
      <c r="I2669">
        <f>IF(OR(G2669="",H2669=""),"",G2669)</f>
        <v/>
      </c>
      <c r="J2669">
        <f>IF(OR(I2669="",H2669=""),"",I2669*H2669)</f>
        <v/>
      </c>
      <c r="K2669">
        <f>IF(G2669="","Missing OEWS wage",IF(H2669="","Missing Wharton SOC","Matched"))</f>
        <v/>
      </c>
    </row>
    <row r="2670">
      <c r="A2670" t="inlineStr">
        <is>
          <t>48-49</t>
        </is>
      </c>
      <c r="B2670" t="inlineStr">
        <is>
          <t>Transportation and Warehousing</t>
        </is>
      </c>
      <c r="C2670" t="inlineStr">
        <is>
          <t>37-1012</t>
        </is>
      </c>
      <c r="D2670" t="inlineStr">
        <is>
          <t>First-Line Supervisors of Landscaping, Lawn Service, and Groundskeeping Workers</t>
        </is>
      </c>
      <c r="E2670" t="n">
        <v>70</v>
      </c>
      <c r="F2670" t="n">
        <v>66400</v>
      </c>
      <c r="G2670">
        <f>IF(OR(E2670="",F2670=""),"",E2670*F2670)</f>
        <v/>
      </c>
      <c r="H2670" s="41">
        <f>IFERROR(XLOOKUP(C2670,'DATA Wharton'!$A$2:$A$785,'DATA Wharton'!$C$2:$C$785),"")</f>
        <v/>
      </c>
      <c r="I2670">
        <f>IF(OR(G2670="",H2670=""),"",G2670)</f>
        <v/>
      </c>
      <c r="J2670">
        <f>IF(OR(I2670="",H2670=""),"",I2670*H2670)</f>
        <v/>
      </c>
      <c r="K2670">
        <f>IF(G2670="","Missing OEWS wage",IF(H2670="","Missing Wharton SOC","Matched"))</f>
        <v/>
      </c>
    </row>
    <row r="2671">
      <c r="A2671" t="inlineStr">
        <is>
          <t>48-49</t>
        </is>
      </c>
      <c r="B2671" t="inlineStr">
        <is>
          <t>Transportation and Warehousing</t>
        </is>
      </c>
      <c r="C2671" t="inlineStr">
        <is>
          <t>37-2011</t>
        </is>
      </c>
      <c r="D2671" t="inlineStr">
        <is>
          <t>Janitors and Cleaners, Except Maids and Housekeeping Cleaners</t>
        </is>
      </c>
      <c r="E2671" t="n">
        <v>43580</v>
      </c>
      <c r="F2671" t="n">
        <v>49210</v>
      </c>
      <c r="G2671">
        <f>IF(OR(E2671="",F2671=""),"",E2671*F2671)</f>
        <v/>
      </c>
      <c r="H2671" s="41">
        <f>IFERROR(XLOOKUP(C2671,'DATA Wharton'!$A$2:$A$785,'DATA Wharton'!$C$2:$C$785),"")</f>
        <v/>
      </c>
      <c r="I2671">
        <f>IF(OR(G2671="",H2671=""),"",G2671)</f>
        <v/>
      </c>
      <c r="J2671">
        <f>IF(OR(I2671="",H2671=""),"",I2671*H2671)</f>
        <v/>
      </c>
      <c r="K2671">
        <f>IF(G2671="","Missing OEWS wage",IF(H2671="","Missing Wharton SOC","Matched"))</f>
        <v/>
      </c>
    </row>
    <row r="2672">
      <c r="A2672" t="inlineStr">
        <is>
          <t>48-49</t>
        </is>
      </c>
      <c r="B2672" t="inlineStr">
        <is>
          <t>Transportation and Warehousing</t>
        </is>
      </c>
      <c r="C2672" t="inlineStr">
        <is>
          <t>37-2012</t>
        </is>
      </c>
      <c r="D2672" t="inlineStr">
        <is>
          <t>Maids and Housekeeping Cleaners</t>
        </is>
      </c>
      <c r="E2672" t="n">
        <v>170</v>
      </c>
      <c r="F2672" t="n">
        <v>40620</v>
      </c>
      <c r="G2672">
        <f>IF(OR(E2672="",F2672=""),"",E2672*F2672)</f>
        <v/>
      </c>
      <c r="H2672" s="41">
        <f>IFERROR(XLOOKUP(C2672,'DATA Wharton'!$A$2:$A$785,'DATA Wharton'!$C$2:$C$785),"")</f>
        <v/>
      </c>
      <c r="I2672">
        <f>IF(OR(G2672="",H2672=""),"",G2672)</f>
        <v/>
      </c>
      <c r="J2672">
        <f>IF(OR(I2672="",H2672=""),"",I2672*H2672)</f>
        <v/>
      </c>
      <c r="K2672">
        <f>IF(G2672="","Missing OEWS wage",IF(H2672="","Missing Wharton SOC","Matched"))</f>
        <v/>
      </c>
    </row>
    <row r="2673">
      <c r="A2673" t="inlineStr">
        <is>
          <t>48-49</t>
        </is>
      </c>
      <c r="B2673" t="inlineStr">
        <is>
          <t>Transportation and Warehousing</t>
        </is>
      </c>
      <c r="C2673" t="inlineStr">
        <is>
          <t>37-2021</t>
        </is>
      </c>
      <c r="D2673" t="inlineStr">
        <is>
          <t>Pest Control Workers</t>
        </is>
      </c>
      <c r="E2673" t="n">
        <v>40</v>
      </c>
      <c r="F2673" t="n">
        <v>52890</v>
      </c>
      <c r="G2673">
        <f>IF(OR(E2673="",F2673=""),"",E2673*F2673)</f>
        <v/>
      </c>
      <c r="H2673" s="41">
        <f>IFERROR(XLOOKUP(C2673,'DATA Wharton'!$A$2:$A$785,'DATA Wharton'!$C$2:$C$785),"")</f>
        <v/>
      </c>
      <c r="I2673">
        <f>IF(OR(G2673="",H2673=""),"",G2673)</f>
        <v/>
      </c>
      <c r="J2673">
        <f>IF(OR(I2673="",H2673=""),"",I2673*H2673)</f>
        <v/>
      </c>
      <c r="K2673">
        <f>IF(G2673="","Missing OEWS wage",IF(H2673="","Missing Wharton SOC","Matched"))</f>
        <v/>
      </c>
    </row>
    <row r="2674">
      <c r="A2674" t="inlineStr">
        <is>
          <t>48-49</t>
        </is>
      </c>
      <c r="B2674" t="inlineStr">
        <is>
          <t>Transportation and Warehousing</t>
        </is>
      </c>
      <c r="C2674" t="inlineStr">
        <is>
          <t>37-3011</t>
        </is>
      </c>
      <c r="D2674" t="inlineStr">
        <is>
          <t>Landscaping and Groundskeeping Workers</t>
        </is>
      </c>
      <c r="E2674" t="n">
        <v>1640</v>
      </c>
      <c r="F2674" t="n">
        <v>42440</v>
      </c>
      <c r="G2674">
        <f>IF(OR(E2674="",F2674=""),"",E2674*F2674)</f>
        <v/>
      </c>
      <c r="H2674" s="41">
        <f>IFERROR(XLOOKUP(C2674,'DATA Wharton'!$A$2:$A$785,'DATA Wharton'!$C$2:$C$785),"")</f>
        <v/>
      </c>
      <c r="I2674">
        <f>IF(OR(G2674="",H2674=""),"",G2674)</f>
        <v/>
      </c>
      <c r="J2674">
        <f>IF(OR(I2674="",H2674=""),"",I2674*H2674)</f>
        <v/>
      </c>
      <c r="K2674">
        <f>IF(G2674="","Missing OEWS wage",IF(H2674="","Missing Wharton SOC","Matched"))</f>
        <v/>
      </c>
    </row>
    <row r="2675">
      <c r="A2675" t="inlineStr">
        <is>
          <t>48-49</t>
        </is>
      </c>
      <c r="B2675" t="inlineStr">
        <is>
          <t>Transportation and Warehousing</t>
        </is>
      </c>
      <c r="C2675" t="inlineStr">
        <is>
          <t>37-3012</t>
        </is>
      </c>
      <c r="D2675" t="inlineStr">
        <is>
          <t>Pesticide Handlers, Sprayers, and Applicators, Vegetation</t>
        </is>
      </c>
      <c r="E2675" t="n">
        <v>70</v>
      </c>
      <c r="F2675" t="n">
        <v>48800</v>
      </c>
      <c r="G2675">
        <f>IF(OR(E2675="",F2675=""),"",E2675*F2675)</f>
        <v/>
      </c>
      <c r="H2675" s="41">
        <f>IFERROR(XLOOKUP(C2675,'DATA Wharton'!$A$2:$A$785,'DATA Wharton'!$C$2:$C$785),"")</f>
        <v/>
      </c>
      <c r="I2675">
        <f>IF(OR(G2675="",H2675=""),"",G2675)</f>
        <v/>
      </c>
      <c r="J2675">
        <f>IF(OR(I2675="",H2675=""),"",I2675*H2675)</f>
        <v/>
      </c>
      <c r="K2675">
        <f>IF(G2675="","Missing OEWS wage",IF(H2675="","Missing Wharton SOC","Matched"))</f>
        <v/>
      </c>
    </row>
    <row r="2676">
      <c r="A2676" t="inlineStr">
        <is>
          <t>48-49</t>
        </is>
      </c>
      <c r="B2676" t="inlineStr">
        <is>
          <t>Transportation and Warehousing</t>
        </is>
      </c>
      <c r="C2676" t="inlineStr">
        <is>
          <t>37-3019</t>
        </is>
      </c>
      <c r="D2676" t="inlineStr">
        <is>
          <t>Grounds Maintenance Workers, All Other</t>
        </is>
      </c>
      <c r="E2676" t="n">
        <v>1340</v>
      </c>
      <c r="F2676" t="n">
        <v>76640</v>
      </c>
      <c r="G2676">
        <f>IF(OR(E2676="",F2676=""),"",E2676*F2676)</f>
        <v/>
      </c>
      <c r="H2676" s="41">
        <f>IFERROR(XLOOKUP(C2676,'DATA Wharton'!$A$2:$A$785,'DATA Wharton'!$C$2:$C$785),"")</f>
        <v/>
      </c>
      <c r="I2676">
        <f>IF(OR(G2676="",H2676=""),"",G2676)</f>
        <v/>
      </c>
      <c r="J2676">
        <f>IF(OR(I2676="",H2676=""),"",I2676*H2676)</f>
        <v/>
      </c>
      <c r="K2676">
        <f>IF(G2676="","Missing OEWS wage",IF(H2676="","Missing Wharton SOC","Matched"))</f>
        <v/>
      </c>
    </row>
    <row r="2677">
      <c r="A2677" t="inlineStr">
        <is>
          <t>48-49</t>
        </is>
      </c>
      <c r="B2677" t="inlineStr">
        <is>
          <t>Transportation and Warehousing</t>
        </is>
      </c>
      <c r="C2677" t="inlineStr">
        <is>
          <t>39-1014</t>
        </is>
      </c>
      <c r="D2677" t="inlineStr">
        <is>
          <t>First-Line Supervisors of Entertainment and Recreation Workers, Except Gambling Services</t>
        </is>
      </c>
      <c r="E2677" t="n">
        <v>220</v>
      </c>
      <c r="F2677" t="n">
        <v>63240</v>
      </c>
      <c r="G2677">
        <f>IF(OR(E2677="",F2677=""),"",E2677*F2677)</f>
        <v/>
      </c>
      <c r="H2677" s="41">
        <f>IFERROR(XLOOKUP(C2677,'DATA Wharton'!$A$2:$A$785,'DATA Wharton'!$C$2:$C$785),"")</f>
        <v/>
      </c>
      <c r="I2677">
        <f>IF(OR(G2677="",H2677=""),"",G2677)</f>
        <v/>
      </c>
      <c r="J2677">
        <f>IF(OR(I2677="",H2677=""),"",I2677*H2677)</f>
        <v/>
      </c>
      <c r="K2677">
        <f>IF(G2677="","Missing OEWS wage",IF(H2677="","Missing Wharton SOC","Matched"))</f>
        <v/>
      </c>
    </row>
    <row r="2678">
      <c r="A2678" t="inlineStr">
        <is>
          <t>48-49</t>
        </is>
      </c>
      <c r="B2678" t="inlineStr">
        <is>
          <t>Transportation and Warehousing</t>
        </is>
      </c>
      <c r="C2678" t="inlineStr">
        <is>
          <t>39-1022</t>
        </is>
      </c>
      <c r="D2678" t="inlineStr">
        <is>
          <t>First-Line Supervisors of Personal Service Workers</t>
        </is>
      </c>
      <c r="E2678" t="n">
        <v>390</v>
      </c>
      <c r="F2678" t="n">
        <v>53340</v>
      </c>
      <c r="G2678">
        <f>IF(OR(E2678="",F2678=""),"",E2678*F2678)</f>
        <v/>
      </c>
      <c r="H2678" s="41">
        <f>IFERROR(XLOOKUP(C2678,'DATA Wharton'!$A$2:$A$785,'DATA Wharton'!$C$2:$C$785),"")</f>
        <v/>
      </c>
      <c r="I2678">
        <f>IF(OR(G2678="",H2678=""),"",G2678)</f>
        <v/>
      </c>
      <c r="J2678">
        <f>IF(OR(I2678="",H2678=""),"",I2678*H2678)</f>
        <v/>
      </c>
      <c r="K2678">
        <f>IF(G2678="","Missing OEWS wage",IF(H2678="","Missing Wharton SOC","Matched"))</f>
        <v/>
      </c>
    </row>
    <row r="2679">
      <c r="A2679" t="inlineStr">
        <is>
          <t>48-49</t>
        </is>
      </c>
      <c r="B2679" t="inlineStr">
        <is>
          <t>Transportation and Warehousing</t>
        </is>
      </c>
      <c r="C2679" t="inlineStr">
        <is>
          <t>39-2021</t>
        </is>
      </c>
      <c r="D2679" t="inlineStr">
        <is>
          <t>Animal Caretakers</t>
        </is>
      </c>
      <c r="E2679" t="n">
        <v>190</v>
      </c>
      <c r="F2679" t="n">
        <v>42810</v>
      </c>
      <c r="G2679">
        <f>IF(OR(E2679="",F2679=""),"",E2679*F2679)</f>
        <v/>
      </c>
      <c r="H2679" s="41">
        <f>IFERROR(XLOOKUP(C2679,'DATA Wharton'!$A$2:$A$785,'DATA Wharton'!$C$2:$C$785),"")</f>
        <v/>
      </c>
      <c r="I2679">
        <f>IF(OR(G2679="",H2679=""),"",G2679)</f>
        <v/>
      </c>
      <c r="J2679">
        <f>IF(OR(I2679="",H2679=""),"",I2679*H2679)</f>
        <v/>
      </c>
      <c r="K2679">
        <f>IF(G2679="","Missing OEWS wage",IF(H2679="","Missing Wharton SOC","Matched"))</f>
        <v/>
      </c>
    </row>
    <row r="2680">
      <c r="A2680" t="inlineStr">
        <is>
          <t>48-49</t>
        </is>
      </c>
      <c r="B2680" t="inlineStr">
        <is>
          <t>Transportation and Warehousing</t>
        </is>
      </c>
      <c r="C2680" t="inlineStr">
        <is>
          <t>39-3031</t>
        </is>
      </c>
      <c r="D2680" t="inlineStr">
        <is>
          <t>Ushers, Lobby Attendants, and Ticket Takers</t>
        </is>
      </c>
      <c r="E2680" t="n">
        <v>230</v>
      </c>
      <c r="F2680" t="n">
        <v>46600</v>
      </c>
      <c r="G2680">
        <f>IF(OR(E2680="",F2680=""),"",E2680*F2680)</f>
        <v/>
      </c>
      <c r="H2680" s="41">
        <f>IFERROR(XLOOKUP(C2680,'DATA Wharton'!$A$2:$A$785,'DATA Wharton'!$C$2:$C$785),"")</f>
        <v/>
      </c>
      <c r="I2680">
        <f>IF(OR(G2680="",H2680=""),"",G2680)</f>
        <v/>
      </c>
      <c r="J2680">
        <f>IF(OR(I2680="",H2680=""),"",I2680*H2680)</f>
        <v/>
      </c>
      <c r="K2680">
        <f>IF(G2680="","Missing OEWS wage",IF(H2680="","Missing Wharton SOC","Matched"))</f>
        <v/>
      </c>
    </row>
    <row r="2681">
      <c r="A2681" t="inlineStr">
        <is>
          <t>48-49</t>
        </is>
      </c>
      <c r="B2681" t="inlineStr">
        <is>
          <t>Transportation and Warehousing</t>
        </is>
      </c>
      <c r="C2681" t="inlineStr">
        <is>
          <t>39-3091</t>
        </is>
      </c>
      <c r="D2681" t="inlineStr">
        <is>
          <t>Amusement and Recreation Attendants</t>
        </is>
      </c>
      <c r="E2681" t="n">
        <v>200</v>
      </c>
      <c r="F2681" t="n">
        <v>39400</v>
      </c>
      <c r="G2681">
        <f>IF(OR(E2681="",F2681=""),"",E2681*F2681)</f>
        <v/>
      </c>
      <c r="H2681" s="41">
        <f>IFERROR(XLOOKUP(C2681,'DATA Wharton'!$A$2:$A$785,'DATA Wharton'!$C$2:$C$785),"")</f>
        <v/>
      </c>
      <c r="I2681">
        <f>IF(OR(G2681="",H2681=""),"",G2681)</f>
        <v/>
      </c>
      <c r="J2681">
        <f>IF(OR(I2681="",H2681=""),"",I2681*H2681)</f>
        <v/>
      </c>
      <c r="K2681">
        <f>IF(G2681="","Missing OEWS wage",IF(H2681="","Missing Wharton SOC","Matched"))</f>
        <v/>
      </c>
    </row>
    <row r="2682">
      <c r="A2682" t="inlineStr">
        <is>
          <t>48-49</t>
        </is>
      </c>
      <c r="B2682" t="inlineStr">
        <is>
          <t>Transportation and Warehousing</t>
        </is>
      </c>
      <c r="C2682" t="inlineStr">
        <is>
          <t>39-6011</t>
        </is>
      </c>
      <c r="D2682" t="inlineStr">
        <is>
          <t>Baggage Porters and Bellhops</t>
        </is>
      </c>
      <c r="E2682" t="n">
        <v>4900</v>
      </c>
      <c r="F2682" t="n">
        <v>37870</v>
      </c>
      <c r="G2682">
        <f>IF(OR(E2682="",F2682=""),"",E2682*F2682)</f>
        <v/>
      </c>
      <c r="H2682" s="41">
        <f>IFERROR(XLOOKUP(C2682,'DATA Wharton'!$A$2:$A$785,'DATA Wharton'!$C$2:$C$785),"")</f>
        <v/>
      </c>
      <c r="I2682">
        <f>IF(OR(G2682="",H2682=""),"",G2682)</f>
        <v/>
      </c>
      <c r="J2682">
        <f>IF(OR(I2682="",H2682=""),"",I2682*H2682)</f>
        <v/>
      </c>
      <c r="K2682">
        <f>IF(G2682="","Missing OEWS wage",IF(H2682="","Missing Wharton SOC","Matched"))</f>
        <v/>
      </c>
    </row>
    <row r="2683">
      <c r="A2683" t="inlineStr">
        <is>
          <t>48-49</t>
        </is>
      </c>
      <c r="B2683" t="inlineStr">
        <is>
          <t>Transportation and Warehousing</t>
        </is>
      </c>
      <c r="C2683" t="inlineStr">
        <is>
          <t>39-6012</t>
        </is>
      </c>
      <c r="D2683" t="inlineStr">
        <is>
          <t>Concierges</t>
        </is>
      </c>
      <c r="E2683" t="n">
        <v>970</v>
      </c>
      <c r="F2683" t="n">
        <v>40650</v>
      </c>
      <c r="G2683">
        <f>IF(OR(E2683="",F2683=""),"",E2683*F2683)</f>
        <v/>
      </c>
      <c r="H2683" s="41">
        <f>IFERROR(XLOOKUP(C2683,'DATA Wharton'!$A$2:$A$785,'DATA Wharton'!$C$2:$C$785),"")</f>
        <v/>
      </c>
      <c r="I2683">
        <f>IF(OR(G2683="",H2683=""),"",G2683)</f>
        <v/>
      </c>
      <c r="J2683">
        <f>IF(OR(I2683="",H2683=""),"",I2683*H2683)</f>
        <v/>
      </c>
      <c r="K2683">
        <f>IF(G2683="","Missing OEWS wage",IF(H2683="","Missing Wharton SOC","Matched"))</f>
        <v/>
      </c>
    </row>
    <row r="2684">
      <c r="A2684" t="inlineStr">
        <is>
          <t>48-49</t>
        </is>
      </c>
      <c r="B2684" t="inlineStr">
        <is>
          <t>Transportation and Warehousing</t>
        </is>
      </c>
      <c r="C2684" t="inlineStr">
        <is>
          <t>39-7010</t>
        </is>
      </c>
      <c r="D2684" t="inlineStr">
        <is>
          <t>Tour and Travel Guides</t>
        </is>
      </c>
      <c r="E2684" t="n">
        <v>4050</v>
      </c>
      <c r="F2684" t="n">
        <v>45600</v>
      </c>
      <c r="G2684">
        <f>IF(OR(E2684="",F2684=""),"",E2684*F2684)</f>
        <v/>
      </c>
      <c r="H2684" s="41">
        <f>IFERROR(XLOOKUP(C2684,'DATA Wharton'!$A$2:$A$785,'DATA Wharton'!$C$2:$C$785),"")</f>
        <v/>
      </c>
      <c r="I2684">
        <f>IF(OR(G2684="",H2684=""),"",G2684)</f>
        <v/>
      </c>
      <c r="J2684">
        <f>IF(OR(I2684="",H2684=""),"",I2684*H2684)</f>
        <v/>
      </c>
      <c r="K2684">
        <f>IF(G2684="","Missing OEWS wage",IF(H2684="","Missing Wharton SOC","Matched"))</f>
        <v/>
      </c>
    </row>
    <row r="2685">
      <c r="A2685" t="inlineStr">
        <is>
          <t>48-49</t>
        </is>
      </c>
      <c r="B2685" t="inlineStr">
        <is>
          <t>Transportation and Warehousing</t>
        </is>
      </c>
      <c r="C2685" t="inlineStr">
        <is>
          <t>39-9032</t>
        </is>
      </c>
      <c r="D2685" t="inlineStr">
        <is>
          <t>Recreation Workers</t>
        </is>
      </c>
      <c r="E2685" t="n">
        <v>70</v>
      </c>
      <c r="F2685" t="n">
        <v>54820</v>
      </c>
      <c r="G2685">
        <f>IF(OR(E2685="",F2685=""),"",E2685*F2685)</f>
        <v/>
      </c>
      <c r="H2685" s="41">
        <f>IFERROR(XLOOKUP(C2685,'DATA Wharton'!$A$2:$A$785,'DATA Wharton'!$C$2:$C$785),"")</f>
        <v/>
      </c>
      <c r="I2685">
        <f>IF(OR(G2685="",H2685=""),"",G2685)</f>
        <v/>
      </c>
      <c r="J2685">
        <f>IF(OR(I2685="",H2685=""),"",I2685*H2685)</f>
        <v/>
      </c>
      <c r="K2685">
        <f>IF(G2685="","Missing OEWS wage",IF(H2685="","Missing Wharton SOC","Matched"))</f>
        <v/>
      </c>
    </row>
    <row r="2686">
      <c r="A2686" t="inlineStr">
        <is>
          <t>48-49</t>
        </is>
      </c>
      <c r="B2686" t="inlineStr">
        <is>
          <t>Transportation and Warehousing</t>
        </is>
      </c>
      <c r="C2686" t="inlineStr">
        <is>
          <t>39-9099</t>
        </is>
      </c>
      <c r="D2686" t="inlineStr">
        <is>
          <t>Personal Care and Service Workers, All Other</t>
        </is>
      </c>
      <c r="E2686" t="n">
        <v>1880</v>
      </c>
      <c r="F2686" t="n">
        <v>38220</v>
      </c>
      <c r="G2686">
        <f>IF(OR(E2686="",F2686=""),"",E2686*F2686)</f>
        <v/>
      </c>
      <c r="H2686" s="41">
        <f>IFERROR(XLOOKUP(C2686,'DATA Wharton'!$A$2:$A$785,'DATA Wharton'!$C$2:$C$785),"")</f>
        <v/>
      </c>
      <c r="I2686">
        <f>IF(OR(G2686="",H2686=""),"",G2686)</f>
        <v/>
      </c>
      <c r="J2686">
        <f>IF(OR(I2686="",H2686=""),"",I2686*H2686)</f>
        <v/>
      </c>
      <c r="K2686">
        <f>IF(G2686="","Missing OEWS wage",IF(H2686="","Missing Wharton SOC","Matched"))</f>
        <v/>
      </c>
    </row>
    <row r="2687">
      <c r="A2687" t="inlineStr">
        <is>
          <t>48-49</t>
        </is>
      </c>
      <c r="B2687" t="inlineStr">
        <is>
          <t>Transportation and Warehousing</t>
        </is>
      </c>
      <c r="C2687" t="inlineStr">
        <is>
          <t>41-1011</t>
        </is>
      </c>
      <c r="D2687" t="inlineStr">
        <is>
          <t>First-Line Supervisors of Retail Sales Workers</t>
        </is>
      </c>
      <c r="E2687" t="n">
        <v>1830</v>
      </c>
      <c r="F2687" t="n">
        <v>57840</v>
      </c>
      <c r="G2687">
        <f>IF(OR(E2687="",F2687=""),"",E2687*F2687)</f>
        <v/>
      </c>
      <c r="H2687" s="41">
        <f>IFERROR(XLOOKUP(C2687,'DATA Wharton'!$A$2:$A$785,'DATA Wharton'!$C$2:$C$785),"")</f>
        <v/>
      </c>
      <c r="I2687">
        <f>IF(OR(G2687="",H2687=""),"",G2687)</f>
        <v/>
      </c>
      <c r="J2687">
        <f>IF(OR(I2687="",H2687=""),"",I2687*H2687)</f>
        <v/>
      </c>
      <c r="K2687">
        <f>IF(G2687="","Missing OEWS wage",IF(H2687="","Missing Wharton SOC","Matched"))</f>
        <v/>
      </c>
    </row>
    <row r="2688">
      <c r="A2688" t="inlineStr">
        <is>
          <t>48-49</t>
        </is>
      </c>
      <c r="B2688" t="inlineStr">
        <is>
          <t>Transportation and Warehousing</t>
        </is>
      </c>
      <c r="C2688" t="inlineStr">
        <is>
          <t>41-1012</t>
        </is>
      </c>
      <c r="D2688" t="inlineStr">
        <is>
          <t>First-Line Supervisors of Non-Retail Sales Workers</t>
        </is>
      </c>
      <c r="E2688" t="n">
        <v>2210</v>
      </c>
      <c r="F2688" t="n">
        <v>96760</v>
      </c>
      <c r="G2688">
        <f>IF(OR(E2688="",F2688=""),"",E2688*F2688)</f>
        <v/>
      </c>
      <c r="H2688" s="41">
        <f>IFERROR(XLOOKUP(C2688,'DATA Wharton'!$A$2:$A$785,'DATA Wharton'!$C$2:$C$785),"")</f>
        <v/>
      </c>
      <c r="I2688">
        <f>IF(OR(G2688="",H2688=""),"",G2688)</f>
        <v/>
      </c>
      <c r="J2688">
        <f>IF(OR(I2688="",H2688=""),"",I2688*H2688)</f>
        <v/>
      </c>
      <c r="K2688">
        <f>IF(G2688="","Missing OEWS wage",IF(H2688="","Missing Wharton SOC","Matched"))</f>
        <v/>
      </c>
    </row>
    <row r="2689">
      <c r="A2689" t="inlineStr">
        <is>
          <t>48-49</t>
        </is>
      </c>
      <c r="B2689" t="inlineStr">
        <is>
          <t>Transportation and Warehousing</t>
        </is>
      </c>
      <c r="C2689" t="inlineStr">
        <is>
          <t>41-2011</t>
        </is>
      </c>
      <c r="D2689" t="inlineStr">
        <is>
          <t>Cashiers</t>
        </is>
      </c>
      <c r="E2689" t="n">
        <v>2250</v>
      </c>
      <c r="F2689" t="n">
        <v>35810</v>
      </c>
      <c r="G2689">
        <f>IF(OR(E2689="",F2689=""),"",E2689*F2689)</f>
        <v/>
      </c>
      <c r="H2689" s="41">
        <f>IFERROR(XLOOKUP(C2689,'DATA Wharton'!$A$2:$A$785,'DATA Wharton'!$C$2:$C$785),"")</f>
        <v/>
      </c>
      <c r="I2689">
        <f>IF(OR(G2689="",H2689=""),"",G2689)</f>
        <v/>
      </c>
      <c r="J2689">
        <f>IF(OR(I2689="",H2689=""),"",I2689*H2689)</f>
        <v/>
      </c>
      <c r="K2689">
        <f>IF(G2689="","Missing OEWS wage",IF(H2689="","Missing Wharton SOC","Matched"))</f>
        <v/>
      </c>
    </row>
    <row r="2690">
      <c r="A2690" t="inlineStr">
        <is>
          <t>48-49</t>
        </is>
      </c>
      <c r="B2690" t="inlineStr">
        <is>
          <t>Transportation and Warehousing</t>
        </is>
      </c>
      <c r="C2690" t="inlineStr">
        <is>
          <t>41-2021</t>
        </is>
      </c>
      <c r="D2690" t="inlineStr">
        <is>
          <t>Counter and Rental Clerks</t>
        </is>
      </c>
      <c r="E2690" t="n">
        <v>2570</v>
      </c>
      <c r="F2690" t="n">
        <v>41010</v>
      </c>
      <c r="G2690">
        <f>IF(OR(E2690="",F2690=""),"",E2690*F2690)</f>
        <v/>
      </c>
      <c r="H2690" s="41">
        <f>IFERROR(XLOOKUP(C2690,'DATA Wharton'!$A$2:$A$785,'DATA Wharton'!$C$2:$C$785),"")</f>
        <v/>
      </c>
      <c r="I2690">
        <f>IF(OR(G2690="",H2690=""),"",G2690)</f>
        <v/>
      </c>
      <c r="J2690">
        <f>IF(OR(I2690="",H2690=""),"",I2690*H2690)</f>
        <v/>
      </c>
      <c r="K2690">
        <f>IF(G2690="","Missing OEWS wage",IF(H2690="","Missing Wharton SOC","Matched"))</f>
        <v/>
      </c>
    </row>
    <row r="2691">
      <c r="A2691" t="inlineStr">
        <is>
          <t>48-49</t>
        </is>
      </c>
      <c r="B2691" t="inlineStr">
        <is>
          <t>Transportation and Warehousing</t>
        </is>
      </c>
      <c r="C2691" t="inlineStr">
        <is>
          <t>41-2022</t>
        </is>
      </c>
      <c r="D2691" t="inlineStr">
        <is>
          <t>Parts Salespersons</t>
        </is>
      </c>
      <c r="E2691" t="n">
        <v>910</v>
      </c>
      <c r="F2691" t="n">
        <v>48370</v>
      </c>
      <c r="G2691">
        <f>IF(OR(E2691="",F2691=""),"",E2691*F2691)</f>
        <v/>
      </c>
      <c r="H2691" s="41">
        <f>IFERROR(XLOOKUP(C2691,'DATA Wharton'!$A$2:$A$785,'DATA Wharton'!$C$2:$C$785),"")</f>
        <v/>
      </c>
      <c r="I2691">
        <f>IF(OR(G2691="",H2691=""),"",G2691)</f>
        <v/>
      </c>
      <c r="J2691">
        <f>IF(OR(I2691="",H2691=""),"",I2691*H2691)</f>
        <v/>
      </c>
      <c r="K2691">
        <f>IF(G2691="","Missing OEWS wage",IF(H2691="","Missing Wharton SOC","Matched"))</f>
        <v/>
      </c>
    </row>
    <row r="2692">
      <c r="A2692" t="inlineStr">
        <is>
          <t>48-49</t>
        </is>
      </c>
      <c r="B2692" t="inlineStr">
        <is>
          <t>Transportation and Warehousing</t>
        </is>
      </c>
      <c r="C2692" t="inlineStr">
        <is>
          <t>41-2031</t>
        </is>
      </c>
      <c r="D2692" t="inlineStr">
        <is>
          <t>Retail Salespersons</t>
        </is>
      </c>
      <c r="E2692" t="n">
        <v>10510</v>
      </c>
      <c r="F2692" t="n">
        <v>42460</v>
      </c>
      <c r="G2692">
        <f>IF(OR(E2692="",F2692=""),"",E2692*F2692)</f>
        <v/>
      </c>
      <c r="H2692" s="41">
        <f>IFERROR(XLOOKUP(C2692,'DATA Wharton'!$A$2:$A$785,'DATA Wharton'!$C$2:$C$785),"")</f>
        <v/>
      </c>
      <c r="I2692">
        <f>IF(OR(G2692="",H2692=""),"",G2692)</f>
        <v/>
      </c>
      <c r="J2692">
        <f>IF(OR(I2692="",H2692=""),"",I2692*H2692)</f>
        <v/>
      </c>
      <c r="K2692">
        <f>IF(G2692="","Missing OEWS wage",IF(H2692="","Missing Wharton SOC","Matched"))</f>
        <v/>
      </c>
    </row>
    <row r="2693">
      <c r="A2693" t="inlineStr">
        <is>
          <t>48-49</t>
        </is>
      </c>
      <c r="B2693" t="inlineStr">
        <is>
          <t>Transportation and Warehousing</t>
        </is>
      </c>
      <c r="C2693" t="inlineStr">
        <is>
          <t>41-3011</t>
        </is>
      </c>
      <c r="D2693" t="inlineStr">
        <is>
          <t>Advertising Sales Agents</t>
        </is>
      </c>
      <c r="E2693" t="n">
        <v>320</v>
      </c>
      <c r="F2693" t="n">
        <v>133560</v>
      </c>
      <c r="G2693">
        <f>IF(OR(E2693="",F2693=""),"",E2693*F2693)</f>
        <v/>
      </c>
      <c r="H2693" s="41">
        <f>IFERROR(XLOOKUP(C2693,'DATA Wharton'!$A$2:$A$785,'DATA Wharton'!$C$2:$C$785),"")</f>
        <v/>
      </c>
      <c r="I2693">
        <f>IF(OR(G2693="",H2693=""),"",G2693)</f>
        <v/>
      </c>
      <c r="J2693">
        <f>IF(OR(I2693="",H2693=""),"",I2693*H2693)</f>
        <v/>
      </c>
      <c r="K2693">
        <f>IF(G2693="","Missing OEWS wage",IF(H2693="","Missing Wharton SOC","Matched"))</f>
        <v/>
      </c>
    </row>
    <row r="2694">
      <c r="A2694" t="inlineStr">
        <is>
          <t>48-49</t>
        </is>
      </c>
      <c r="B2694" t="inlineStr">
        <is>
          <t>Transportation and Warehousing</t>
        </is>
      </c>
      <c r="C2694" t="inlineStr">
        <is>
          <t>41-3031</t>
        </is>
      </c>
      <c r="D2694" t="inlineStr">
        <is>
          <t>Securities, Commodities, and Financial Services Sales Agents</t>
        </is>
      </c>
      <c r="F2694" t="n">
        <v>151890</v>
      </c>
      <c r="G2694">
        <f>IF(OR(E2694="",F2694=""),"",E2694*F2694)</f>
        <v/>
      </c>
      <c r="H2694" s="41">
        <f>IFERROR(XLOOKUP(C2694,'DATA Wharton'!$A$2:$A$785,'DATA Wharton'!$C$2:$C$785),"")</f>
        <v/>
      </c>
      <c r="I2694">
        <f>IF(OR(G2694="",H2694=""),"",G2694)</f>
        <v/>
      </c>
      <c r="J2694">
        <f>IF(OR(I2694="",H2694=""),"",I2694*H2694)</f>
        <v/>
      </c>
      <c r="K2694">
        <f>IF(G2694="","Missing OEWS wage",IF(H2694="","Missing Wharton SOC","Matched"))</f>
        <v/>
      </c>
    </row>
    <row r="2695">
      <c r="A2695" t="inlineStr">
        <is>
          <t>48-49</t>
        </is>
      </c>
      <c r="B2695" t="inlineStr">
        <is>
          <t>Transportation and Warehousing</t>
        </is>
      </c>
      <c r="C2695" t="inlineStr">
        <is>
          <t>41-3041</t>
        </is>
      </c>
      <c r="D2695" t="inlineStr">
        <is>
          <t>Travel Agents</t>
        </is>
      </c>
      <c r="E2695" t="n">
        <v>2130</v>
      </c>
      <c r="F2695" t="n">
        <v>48470</v>
      </c>
      <c r="G2695">
        <f>IF(OR(E2695="",F2695=""),"",E2695*F2695)</f>
        <v/>
      </c>
      <c r="H2695" s="41">
        <f>IFERROR(XLOOKUP(C2695,'DATA Wharton'!$A$2:$A$785,'DATA Wharton'!$C$2:$C$785),"")</f>
        <v/>
      </c>
      <c r="I2695">
        <f>IF(OR(G2695="",H2695=""),"",G2695)</f>
        <v/>
      </c>
      <c r="J2695">
        <f>IF(OR(I2695="",H2695=""),"",I2695*H2695)</f>
        <v/>
      </c>
      <c r="K2695">
        <f>IF(G2695="","Missing OEWS wage",IF(H2695="","Missing Wharton SOC","Matched"))</f>
        <v/>
      </c>
    </row>
    <row r="2696">
      <c r="A2696" t="inlineStr">
        <is>
          <t>48-49</t>
        </is>
      </c>
      <c r="B2696" t="inlineStr">
        <is>
          <t>Transportation and Warehousing</t>
        </is>
      </c>
      <c r="C2696" t="inlineStr">
        <is>
          <t>41-3091</t>
        </is>
      </c>
      <c r="D2696" t="inlineStr">
        <is>
          <t>Sales Representatives of Services, Except Advertising, Insurance, Financial Services, and Travel</t>
        </is>
      </c>
      <c r="E2696" t="n">
        <v>58780</v>
      </c>
      <c r="F2696" t="n">
        <v>78720</v>
      </c>
      <c r="G2696">
        <f>IF(OR(E2696="",F2696=""),"",E2696*F2696)</f>
        <v/>
      </c>
      <c r="H2696" s="41">
        <f>IFERROR(XLOOKUP(C2696,'DATA Wharton'!$A$2:$A$785,'DATA Wharton'!$C$2:$C$785),"")</f>
        <v/>
      </c>
      <c r="I2696">
        <f>IF(OR(G2696="",H2696=""),"",G2696)</f>
        <v/>
      </c>
      <c r="J2696">
        <f>IF(OR(I2696="",H2696=""),"",I2696*H2696)</f>
        <v/>
      </c>
      <c r="K2696">
        <f>IF(G2696="","Missing OEWS wage",IF(H2696="","Missing Wharton SOC","Matched"))</f>
        <v/>
      </c>
    </row>
    <row r="2697">
      <c r="A2697" t="inlineStr">
        <is>
          <t>48-49</t>
        </is>
      </c>
      <c r="B2697" t="inlineStr">
        <is>
          <t>Transportation and Warehousing</t>
        </is>
      </c>
      <c r="C2697" t="inlineStr">
        <is>
          <t>41-4011</t>
        </is>
      </c>
      <c r="D2697" t="inlineStr">
        <is>
          <t>Sales Representatives, Wholesale and Manufacturing, Technical and Scientific Products</t>
        </is>
      </c>
      <c r="E2697" t="n">
        <v>810</v>
      </c>
      <c r="F2697" t="n">
        <v>92630</v>
      </c>
      <c r="G2697">
        <f>IF(OR(E2697="",F2697=""),"",E2697*F2697)</f>
        <v/>
      </c>
      <c r="H2697" s="41">
        <f>IFERROR(XLOOKUP(C2697,'DATA Wharton'!$A$2:$A$785,'DATA Wharton'!$C$2:$C$785),"")</f>
        <v/>
      </c>
      <c r="I2697">
        <f>IF(OR(G2697="",H2697=""),"",G2697)</f>
        <v/>
      </c>
      <c r="J2697">
        <f>IF(OR(I2697="",H2697=""),"",I2697*H2697)</f>
        <v/>
      </c>
      <c r="K2697">
        <f>IF(G2697="","Missing OEWS wage",IF(H2697="","Missing Wharton SOC","Matched"))</f>
        <v/>
      </c>
    </row>
    <row r="2698">
      <c r="A2698" t="inlineStr">
        <is>
          <t>48-49</t>
        </is>
      </c>
      <c r="B2698" t="inlineStr">
        <is>
          <t>Transportation and Warehousing</t>
        </is>
      </c>
      <c r="C2698" t="inlineStr">
        <is>
          <t>41-4012</t>
        </is>
      </c>
      <c r="D2698" t="inlineStr">
        <is>
          <t>Sales Representatives, Wholesale and Manufacturing, Except Technical and Scientific Products</t>
        </is>
      </c>
      <c r="E2698" t="n">
        <v>9800</v>
      </c>
      <c r="F2698" t="n">
        <v>68950</v>
      </c>
      <c r="G2698">
        <f>IF(OR(E2698="",F2698=""),"",E2698*F2698)</f>
        <v/>
      </c>
      <c r="H2698" s="41">
        <f>IFERROR(XLOOKUP(C2698,'DATA Wharton'!$A$2:$A$785,'DATA Wharton'!$C$2:$C$785),"")</f>
        <v/>
      </c>
      <c r="I2698">
        <f>IF(OR(G2698="",H2698=""),"",G2698)</f>
        <v/>
      </c>
      <c r="J2698">
        <f>IF(OR(I2698="",H2698=""),"",I2698*H2698)</f>
        <v/>
      </c>
      <c r="K2698">
        <f>IF(G2698="","Missing OEWS wage",IF(H2698="","Missing Wharton SOC","Matched"))</f>
        <v/>
      </c>
    </row>
    <row r="2699">
      <c r="A2699" t="inlineStr">
        <is>
          <t>48-49</t>
        </is>
      </c>
      <c r="B2699" t="inlineStr">
        <is>
          <t>Transportation and Warehousing</t>
        </is>
      </c>
      <c r="C2699" t="inlineStr">
        <is>
          <t>41-9011</t>
        </is>
      </c>
      <c r="D2699" t="inlineStr">
        <is>
          <t>Demonstrators and Product Promoters</t>
        </is>
      </c>
      <c r="E2699" t="n">
        <v>30</v>
      </c>
      <c r="F2699" t="n">
        <v>49430</v>
      </c>
      <c r="G2699">
        <f>IF(OR(E2699="",F2699=""),"",E2699*F2699)</f>
        <v/>
      </c>
      <c r="H2699" s="41">
        <f>IFERROR(XLOOKUP(C2699,'DATA Wharton'!$A$2:$A$785,'DATA Wharton'!$C$2:$C$785),"")</f>
        <v/>
      </c>
      <c r="I2699">
        <f>IF(OR(G2699="",H2699=""),"",G2699)</f>
        <v/>
      </c>
      <c r="J2699">
        <f>IF(OR(I2699="",H2699=""),"",I2699*H2699)</f>
        <v/>
      </c>
      <c r="K2699">
        <f>IF(G2699="","Missing OEWS wage",IF(H2699="","Missing Wharton SOC","Matched"))</f>
        <v/>
      </c>
    </row>
    <row r="2700">
      <c r="A2700" t="inlineStr">
        <is>
          <t>48-49</t>
        </is>
      </c>
      <c r="B2700" t="inlineStr">
        <is>
          <t>Transportation and Warehousing</t>
        </is>
      </c>
      <c r="C2700" t="inlineStr">
        <is>
          <t>41-9022</t>
        </is>
      </c>
      <c r="D2700" t="inlineStr">
        <is>
          <t>Real Estate Sales Agents</t>
        </is>
      </c>
      <c r="E2700" t="n">
        <v>110</v>
      </c>
      <c r="F2700" t="n">
        <v>116540</v>
      </c>
      <c r="G2700">
        <f>IF(OR(E2700="",F2700=""),"",E2700*F2700)</f>
        <v/>
      </c>
      <c r="H2700" s="41">
        <f>IFERROR(XLOOKUP(C2700,'DATA Wharton'!$A$2:$A$785,'DATA Wharton'!$C$2:$C$785),"")</f>
        <v/>
      </c>
      <c r="I2700">
        <f>IF(OR(G2700="",H2700=""),"",G2700)</f>
        <v/>
      </c>
      <c r="J2700">
        <f>IF(OR(I2700="",H2700=""),"",I2700*H2700)</f>
        <v/>
      </c>
      <c r="K2700">
        <f>IF(G2700="","Missing OEWS wage",IF(H2700="","Missing Wharton SOC","Matched"))</f>
        <v/>
      </c>
    </row>
    <row r="2701">
      <c r="A2701" t="inlineStr">
        <is>
          <t>48-49</t>
        </is>
      </c>
      <c r="B2701" t="inlineStr">
        <is>
          <t>Transportation and Warehousing</t>
        </is>
      </c>
      <c r="C2701" t="inlineStr">
        <is>
          <t>41-9031</t>
        </is>
      </c>
      <c r="D2701" t="inlineStr">
        <is>
          <t>Sales Engineers</t>
        </is>
      </c>
      <c r="E2701" t="n">
        <v>300</v>
      </c>
      <c r="F2701" t="n">
        <v>107070</v>
      </c>
      <c r="G2701">
        <f>IF(OR(E2701="",F2701=""),"",E2701*F2701)</f>
        <v/>
      </c>
      <c r="H2701" s="41">
        <f>IFERROR(XLOOKUP(C2701,'DATA Wharton'!$A$2:$A$785,'DATA Wharton'!$C$2:$C$785),"")</f>
        <v/>
      </c>
      <c r="I2701">
        <f>IF(OR(G2701="",H2701=""),"",G2701)</f>
        <v/>
      </c>
      <c r="J2701">
        <f>IF(OR(I2701="",H2701=""),"",I2701*H2701)</f>
        <v/>
      </c>
      <c r="K2701">
        <f>IF(G2701="","Missing OEWS wage",IF(H2701="","Missing Wharton SOC","Matched"))</f>
        <v/>
      </c>
    </row>
    <row r="2702">
      <c r="A2702" t="inlineStr">
        <is>
          <t>48-49</t>
        </is>
      </c>
      <c r="B2702" t="inlineStr">
        <is>
          <t>Transportation and Warehousing</t>
        </is>
      </c>
      <c r="C2702" t="inlineStr">
        <is>
          <t>41-9041</t>
        </is>
      </c>
      <c r="D2702" t="inlineStr">
        <is>
          <t>Telemarketers</t>
        </is>
      </c>
      <c r="E2702" t="n">
        <v>430</v>
      </c>
      <c r="G2702">
        <f>IF(OR(E2702="",F2702=""),"",E2702*F2702)</f>
        <v/>
      </c>
      <c r="H2702" s="41">
        <f>IFERROR(XLOOKUP(C2702,'DATA Wharton'!$A$2:$A$785,'DATA Wharton'!$C$2:$C$785),"")</f>
        <v/>
      </c>
      <c r="I2702">
        <f>IF(OR(G2702="",H2702=""),"",G2702)</f>
        <v/>
      </c>
      <c r="J2702">
        <f>IF(OR(I2702="",H2702=""),"",I2702*H2702)</f>
        <v/>
      </c>
      <c r="K2702">
        <f>IF(G2702="","Missing OEWS wage",IF(H2702="","Missing Wharton SOC","Matched"))</f>
        <v/>
      </c>
    </row>
    <row r="2703">
      <c r="A2703" t="inlineStr">
        <is>
          <t>48-49</t>
        </is>
      </c>
      <c r="B2703" t="inlineStr">
        <is>
          <t>Transportation and Warehousing</t>
        </is>
      </c>
      <c r="C2703" t="inlineStr">
        <is>
          <t>41-9099</t>
        </is>
      </c>
      <c r="D2703" t="inlineStr">
        <is>
          <t>Sales and Related Workers, All Other</t>
        </is>
      </c>
      <c r="E2703" t="n">
        <v>680</v>
      </c>
      <c r="F2703" t="n">
        <v>62240</v>
      </c>
      <c r="G2703">
        <f>IF(OR(E2703="",F2703=""),"",E2703*F2703)</f>
        <v/>
      </c>
      <c r="H2703" s="41">
        <f>IFERROR(XLOOKUP(C2703,'DATA Wharton'!$A$2:$A$785,'DATA Wharton'!$C$2:$C$785),"")</f>
        <v/>
      </c>
      <c r="I2703">
        <f>IF(OR(G2703="",H2703=""),"",G2703)</f>
        <v/>
      </c>
      <c r="J2703">
        <f>IF(OR(I2703="",H2703=""),"",I2703*H2703)</f>
        <v/>
      </c>
      <c r="K2703">
        <f>IF(G2703="","Missing OEWS wage",IF(H2703="","Missing Wharton SOC","Matched"))</f>
        <v/>
      </c>
    </row>
    <row r="2704">
      <c r="A2704" t="inlineStr">
        <is>
          <t>48-49</t>
        </is>
      </c>
      <c r="B2704" t="inlineStr">
        <is>
          <t>Transportation and Warehousing</t>
        </is>
      </c>
      <c r="C2704" t="inlineStr">
        <is>
          <t>43-1011</t>
        </is>
      </c>
      <c r="D2704" t="inlineStr">
        <is>
          <t>First-Line Supervisors of Office and Administrative Support Workers</t>
        </is>
      </c>
      <c r="E2704" t="n">
        <v>95970</v>
      </c>
      <c r="F2704" t="n">
        <v>78480</v>
      </c>
      <c r="G2704">
        <f>IF(OR(E2704="",F2704=""),"",E2704*F2704)</f>
        <v/>
      </c>
      <c r="H2704" s="41">
        <f>IFERROR(XLOOKUP(C2704,'DATA Wharton'!$A$2:$A$785,'DATA Wharton'!$C$2:$C$785),"")</f>
        <v/>
      </c>
      <c r="I2704">
        <f>IF(OR(G2704="",H2704=""),"",G2704)</f>
        <v/>
      </c>
      <c r="J2704">
        <f>IF(OR(I2704="",H2704=""),"",I2704*H2704)</f>
        <v/>
      </c>
      <c r="K2704">
        <f>IF(G2704="","Missing OEWS wage",IF(H2704="","Missing Wharton SOC","Matched"))</f>
        <v/>
      </c>
    </row>
    <row r="2705">
      <c r="A2705" t="inlineStr">
        <is>
          <t>48-49</t>
        </is>
      </c>
      <c r="B2705" t="inlineStr">
        <is>
          <t>Transportation and Warehousing</t>
        </is>
      </c>
      <c r="C2705" t="inlineStr">
        <is>
          <t>43-2011</t>
        </is>
      </c>
      <c r="D2705" t="inlineStr">
        <is>
          <t>Switchboard Operators, Including Answering Service</t>
        </is>
      </c>
      <c r="E2705" t="n">
        <v>140</v>
      </c>
      <c r="F2705" t="n">
        <v>38450</v>
      </c>
      <c r="G2705">
        <f>IF(OR(E2705="",F2705=""),"",E2705*F2705)</f>
        <v/>
      </c>
      <c r="H2705" s="41">
        <f>IFERROR(XLOOKUP(C2705,'DATA Wharton'!$A$2:$A$785,'DATA Wharton'!$C$2:$C$785),"")</f>
        <v/>
      </c>
      <c r="I2705">
        <f>IF(OR(G2705="",H2705=""),"",G2705)</f>
        <v/>
      </c>
      <c r="J2705">
        <f>IF(OR(I2705="",H2705=""),"",I2705*H2705)</f>
        <v/>
      </c>
      <c r="K2705">
        <f>IF(G2705="","Missing OEWS wage",IF(H2705="","Missing Wharton SOC","Matched"))</f>
        <v/>
      </c>
    </row>
    <row r="2706">
      <c r="A2706" t="inlineStr">
        <is>
          <t>48-49</t>
        </is>
      </c>
      <c r="B2706" t="inlineStr">
        <is>
          <t>Transportation and Warehousing</t>
        </is>
      </c>
      <c r="C2706" t="inlineStr">
        <is>
          <t>43-3011</t>
        </is>
      </c>
      <c r="D2706" t="inlineStr">
        <is>
          <t>Bill and Account Collectors</t>
        </is>
      </c>
      <c r="E2706" t="n">
        <v>3300</v>
      </c>
      <c r="F2706" t="n">
        <v>53190</v>
      </c>
      <c r="G2706">
        <f>IF(OR(E2706="",F2706=""),"",E2706*F2706)</f>
        <v/>
      </c>
      <c r="H2706" s="41">
        <f>IFERROR(XLOOKUP(C2706,'DATA Wharton'!$A$2:$A$785,'DATA Wharton'!$C$2:$C$785),"")</f>
        <v/>
      </c>
      <c r="I2706">
        <f>IF(OR(G2706="",H2706=""),"",G2706)</f>
        <v/>
      </c>
      <c r="J2706">
        <f>IF(OR(I2706="",H2706=""),"",I2706*H2706)</f>
        <v/>
      </c>
      <c r="K2706">
        <f>IF(G2706="","Missing OEWS wage",IF(H2706="","Missing Wharton SOC","Matched"))</f>
        <v/>
      </c>
    </row>
    <row r="2707">
      <c r="A2707" t="inlineStr">
        <is>
          <t>48-49</t>
        </is>
      </c>
      <c r="B2707" t="inlineStr">
        <is>
          <t>Transportation and Warehousing</t>
        </is>
      </c>
      <c r="C2707" t="inlineStr">
        <is>
          <t>43-3021</t>
        </is>
      </c>
      <c r="D2707" t="inlineStr">
        <is>
          <t>Billing and Posting Clerks</t>
        </is>
      </c>
      <c r="E2707" t="n">
        <v>11020</v>
      </c>
      <c r="F2707" t="n">
        <v>47420</v>
      </c>
      <c r="G2707">
        <f>IF(OR(E2707="",F2707=""),"",E2707*F2707)</f>
        <v/>
      </c>
      <c r="H2707" s="41">
        <f>IFERROR(XLOOKUP(C2707,'DATA Wharton'!$A$2:$A$785,'DATA Wharton'!$C$2:$C$785),"")</f>
        <v/>
      </c>
      <c r="I2707">
        <f>IF(OR(G2707="",H2707=""),"",G2707)</f>
        <v/>
      </c>
      <c r="J2707">
        <f>IF(OR(I2707="",H2707=""),"",I2707*H2707)</f>
        <v/>
      </c>
      <c r="K2707">
        <f>IF(G2707="","Missing OEWS wage",IF(H2707="","Missing Wharton SOC","Matched"))</f>
        <v/>
      </c>
    </row>
    <row r="2708">
      <c r="A2708" t="inlineStr">
        <is>
          <t>48-49</t>
        </is>
      </c>
      <c r="B2708" t="inlineStr">
        <is>
          <t>Transportation and Warehousing</t>
        </is>
      </c>
      <c r="C2708" t="inlineStr">
        <is>
          <t>43-3031</t>
        </is>
      </c>
      <c r="D2708" t="inlineStr">
        <is>
          <t>Bookkeeping, Accounting, and Auditing Clerks</t>
        </is>
      </c>
      <c r="E2708" t="n">
        <v>39620</v>
      </c>
      <c r="F2708" t="n">
        <v>53690</v>
      </c>
      <c r="G2708">
        <f>IF(OR(E2708="",F2708=""),"",E2708*F2708)</f>
        <v/>
      </c>
      <c r="H2708" s="41">
        <f>IFERROR(XLOOKUP(C2708,'DATA Wharton'!$A$2:$A$785,'DATA Wharton'!$C$2:$C$785),"")</f>
        <v/>
      </c>
      <c r="I2708">
        <f>IF(OR(G2708="",H2708=""),"",G2708)</f>
        <v/>
      </c>
      <c r="J2708">
        <f>IF(OR(I2708="",H2708=""),"",I2708*H2708)</f>
        <v/>
      </c>
      <c r="K2708">
        <f>IF(G2708="","Missing OEWS wage",IF(H2708="","Missing Wharton SOC","Matched"))</f>
        <v/>
      </c>
    </row>
    <row r="2709">
      <c r="A2709" t="inlineStr">
        <is>
          <t>48-49</t>
        </is>
      </c>
      <c r="B2709" t="inlineStr">
        <is>
          <t>Transportation and Warehousing</t>
        </is>
      </c>
      <c r="C2709" t="inlineStr">
        <is>
          <t>43-3051</t>
        </is>
      </c>
      <c r="D2709" t="inlineStr">
        <is>
          <t>Payroll and Timekeeping Clerks</t>
        </is>
      </c>
      <c r="E2709" t="n">
        <v>5410</v>
      </c>
      <c r="F2709" t="n">
        <v>56810</v>
      </c>
      <c r="G2709">
        <f>IF(OR(E2709="",F2709=""),"",E2709*F2709)</f>
        <v/>
      </c>
      <c r="H2709" s="41">
        <f>IFERROR(XLOOKUP(C2709,'DATA Wharton'!$A$2:$A$785,'DATA Wharton'!$C$2:$C$785),"")</f>
        <v/>
      </c>
      <c r="I2709">
        <f>IF(OR(G2709="",H2709=""),"",G2709)</f>
        <v/>
      </c>
      <c r="J2709">
        <f>IF(OR(I2709="",H2709=""),"",I2709*H2709)</f>
        <v/>
      </c>
      <c r="K2709">
        <f>IF(G2709="","Missing OEWS wage",IF(H2709="","Missing Wharton SOC","Matched"))</f>
        <v/>
      </c>
    </row>
    <row r="2710">
      <c r="A2710" t="inlineStr">
        <is>
          <t>48-49</t>
        </is>
      </c>
      <c r="B2710" t="inlineStr">
        <is>
          <t>Transportation and Warehousing</t>
        </is>
      </c>
      <c r="C2710" t="inlineStr">
        <is>
          <t>43-3061</t>
        </is>
      </c>
      <c r="D2710" t="inlineStr">
        <is>
          <t>Procurement Clerks</t>
        </is>
      </c>
      <c r="E2710" t="n">
        <v>1800</v>
      </c>
      <c r="F2710" t="n">
        <v>51990</v>
      </c>
      <c r="G2710">
        <f>IF(OR(E2710="",F2710=""),"",E2710*F2710)</f>
        <v/>
      </c>
      <c r="H2710" s="41">
        <f>IFERROR(XLOOKUP(C2710,'DATA Wharton'!$A$2:$A$785,'DATA Wharton'!$C$2:$C$785),"")</f>
        <v/>
      </c>
      <c r="I2710">
        <f>IF(OR(G2710="",H2710=""),"",G2710)</f>
        <v/>
      </c>
      <c r="J2710">
        <f>IF(OR(I2710="",H2710=""),"",I2710*H2710)</f>
        <v/>
      </c>
      <c r="K2710">
        <f>IF(G2710="","Missing OEWS wage",IF(H2710="","Missing Wharton SOC","Matched"))</f>
        <v/>
      </c>
    </row>
    <row r="2711">
      <c r="A2711" t="inlineStr">
        <is>
          <t>48-49</t>
        </is>
      </c>
      <c r="B2711" t="inlineStr">
        <is>
          <t>Transportation and Warehousing</t>
        </is>
      </c>
      <c r="C2711" t="inlineStr">
        <is>
          <t>43-3099</t>
        </is>
      </c>
      <c r="D2711" t="inlineStr">
        <is>
          <t>Financial Clerks, All Other</t>
        </is>
      </c>
      <c r="E2711" t="n">
        <v>260</v>
      </c>
      <c r="F2711" t="n">
        <v>55450</v>
      </c>
      <c r="G2711">
        <f>IF(OR(E2711="",F2711=""),"",E2711*F2711)</f>
        <v/>
      </c>
      <c r="H2711" s="41">
        <f>IFERROR(XLOOKUP(C2711,'DATA Wharton'!$A$2:$A$785,'DATA Wharton'!$C$2:$C$785),"")</f>
        <v/>
      </c>
      <c r="I2711">
        <f>IF(OR(G2711="",H2711=""),"",G2711)</f>
        <v/>
      </c>
      <c r="J2711">
        <f>IF(OR(I2711="",H2711=""),"",I2711*H2711)</f>
        <v/>
      </c>
      <c r="K2711">
        <f>IF(G2711="","Missing OEWS wage",IF(H2711="","Missing Wharton SOC","Matched"))</f>
        <v/>
      </c>
    </row>
    <row r="2712">
      <c r="A2712" t="inlineStr">
        <is>
          <t>48-49</t>
        </is>
      </c>
      <c r="B2712" t="inlineStr">
        <is>
          <t>Transportation and Warehousing</t>
        </is>
      </c>
      <c r="C2712" t="inlineStr">
        <is>
          <t>43-4011</t>
        </is>
      </c>
      <c r="D2712" t="inlineStr">
        <is>
          <t>Brokerage Clerks</t>
        </is>
      </c>
      <c r="E2712" t="n">
        <v>910</v>
      </c>
      <c r="F2712" t="n">
        <v>58280</v>
      </c>
      <c r="G2712">
        <f>IF(OR(E2712="",F2712=""),"",E2712*F2712)</f>
        <v/>
      </c>
      <c r="H2712" s="41">
        <f>IFERROR(XLOOKUP(C2712,'DATA Wharton'!$A$2:$A$785,'DATA Wharton'!$C$2:$C$785),"")</f>
        <v/>
      </c>
      <c r="I2712">
        <f>IF(OR(G2712="",H2712=""),"",G2712)</f>
        <v/>
      </c>
      <c r="J2712">
        <f>IF(OR(I2712="",H2712=""),"",I2712*H2712)</f>
        <v/>
      </c>
      <c r="K2712">
        <f>IF(G2712="","Missing OEWS wage",IF(H2712="","Missing Wharton SOC","Matched"))</f>
        <v/>
      </c>
    </row>
    <row r="2713">
      <c r="A2713" t="inlineStr">
        <is>
          <t>48-49</t>
        </is>
      </c>
      <c r="B2713" t="inlineStr">
        <is>
          <t>Transportation and Warehousing</t>
        </is>
      </c>
      <c r="C2713" t="inlineStr">
        <is>
          <t>43-4021</t>
        </is>
      </c>
      <c r="D2713" t="inlineStr">
        <is>
          <t>Correspondence Clerks</t>
        </is>
      </c>
      <c r="E2713" t="n">
        <v>50</v>
      </c>
      <c r="F2713" t="n">
        <v>60570</v>
      </c>
      <c r="G2713">
        <f>IF(OR(E2713="",F2713=""),"",E2713*F2713)</f>
        <v/>
      </c>
      <c r="H2713" s="41">
        <f>IFERROR(XLOOKUP(C2713,'DATA Wharton'!$A$2:$A$785,'DATA Wharton'!$C$2:$C$785),"")</f>
        <v/>
      </c>
      <c r="I2713">
        <f>IF(OR(G2713="",H2713=""),"",G2713)</f>
        <v/>
      </c>
      <c r="J2713">
        <f>IF(OR(I2713="",H2713=""),"",I2713*H2713)</f>
        <v/>
      </c>
      <c r="K2713">
        <f>IF(G2713="","Missing OEWS wage",IF(H2713="","Missing Wharton SOC","Matched"))</f>
        <v/>
      </c>
    </row>
    <row r="2714">
      <c r="A2714" t="inlineStr">
        <is>
          <t>48-49</t>
        </is>
      </c>
      <c r="B2714" t="inlineStr">
        <is>
          <t>Transportation and Warehousing</t>
        </is>
      </c>
      <c r="C2714" t="inlineStr">
        <is>
          <t>43-4041</t>
        </is>
      </c>
      <c r="D2714" t="inlineStr">
        <is>
          <t>Credit Authorizers, Checkers, and Clerks</t>
        </is>
      </c>
      <c r="E2714" t="n">
        <v>120</v>
      </c>
      <c r="F2714" t="n">
        <v>55000</v>
      </c>
      <c r="G2714">
        <f>IF(OR(E2714="",F2714=""),"",E2714*F2714)</f>
        <v/>
      </c>
      <c r="H2714" s="41">
        <f>IFERROR(XLOOKUP(C2714,'DATA Wharton'!$A$2:$A$785,'DATA Wharton'!$C$2:$C$785),"")</f>
        <v/>
      </c>
      <c r="I2714">
        <f>IF(OR(G2714="",H2714=""),"",G2714)</f>
        <v/>
      </c>
      <c r="J2714">
        <f>IF(OR(I2714="",H2714=""),"",I2714*H2714)</f>
        <v/>
      </c>
      <c r="K2714">
        <f>IF(G2714="","Missing OEWS wage",IF(H2714="","Missing Wharton SOC","Matched"))</f>
        <v/>
      </c>
    </row>
    <row r="2715">
      <c r="A2715" t="inlineStr">
        <is>
          <t>48-49</t>
        </is>
      </c>
      <c r="B2715" t="inlineStr">
        <is>
          <t>Transportation and Warehousing</t>
        </is>
      </c>
      <c r="C2715" t="inlineStr">
        <is>
          <t>43-4051</t>
        </is>
      </c>
      <c r="D2715" t="inlineStr">
        <is>
          <t>Customer Service Representatives</t>
        </is>
      </c>
      <c r="E2715" t="n">
        <v>99450</v>
      </c>
      <c r="F2715" t="n">
        <v>48500</v>
      </c>
      <c r="G2715">
        <f>IF(OR(E2715="",F2715=""),"",E2715*F2715)</f>
        <v/>
      </c>
      <c r="H2715" s="41">
        <f>IFERROR(XLOOKUP(C2715,'DATA Wharton'!$A$2:$A$785,'DATA Wharton'!$C$2:$C$785),"")</f>
        <v/>
      </c>
      <c r="I2715">
        <f>IF(OR(G2715="",H2715=""),"",G2715)</f>
        <v/>
      </c>
      <c r="J2715">
        <f>IF(OR(I2715="",H2715=""),"",I2715*H2715)</f>
        <v/>
      </c>
      <c r="K2715">
        <f>IF(G2715="","Missing OEWS wage",IF(H2715="","Missing Wharton SOC","Matched"))</f>
        <v/>
      </c>
    </row>
    <row r="2716">
      <c r="A2716" t="inlineStr">
        <is>
          <t>48-49</t>
        </is>
      </c>
      <c r="B2716" t="inlineStr">
        <is>
          <t>Transportation and Warehousing</t>
        </is>
      </c>
      <c r="C2716" t="inlineStr">
        <is>
          <t>43-4061</t>
        </is>
      </c>
      <c r="D2716" t="inlineStr">
        <is>
          <t>Eligibility Interviewers, Government Programs</t>
        </is>
      </c>
      <c r="F2716" t="n">
        <v>41540</v>
      </c>
      <c r="G2716">
        <f>IF(OR(E2716="",F2716=""),"",E2716*F2716)</f>
        <v/>
      </c>
      <c r="H2716" s="41">
        <f>IFERROR(XLOOKUP(C2716,'DATA Wharton'!$A$2:$A$785,'DATA Wharton'!$C$2:$C$785),"")</f>
        <v/>
      </c>
      <c r="I2716">
        <f>IF(OR(G2716="",H2716=""),"",G2716)</f>
        <v/>
      </c>
      <c r="J2716">
        <f>IF(OR(I2716="",H2716=""),"",I2716*H2716)</f>
        <v/>
      </c>
      <c r="K2716">
        <f>IF(G2716="","Missing OEWS wage",IF(H2716="","Missing Wharton SOC","Matched"))</f>
        <v/>
      </c>
    </row>
    <row r="2717">
      <c r="A2717" t="inlineStr">
        <is>
          <t>48-49</t>
        </is>
      </c>
      <c r="B2717" t="inlineStr">
        <is>
          <t>Transportation and Warehousing</t>
        </is>
      </c>
      <c r="C2717" t="inlineStr">
        <is>
          <t>43-4071</t>
        </is>
      </c>
      <c r="D2717" t="inlineStr">
        <is>
          <t>File Clerks</t>
        </is>
      </c>
      <c r="E2717" t="n">
        <v>2600</v>
      </c>
      <c r="F2717" t="n">
        <v>45060</v>
      </c>
      <c r="G2717">
        <f>IF(OR(E2717="",F2717=""),"",E2717*F2717)</f>
        <v/>
      </c>
      <c r="H2717" s="41">
        <f>IFERROR(XLOOKUP(C2717,'DATA Wharton'!$A$2:$A$785,'DATA Wharton'!$C$2:$C$785),"")</f>
        <v/>
      </c>
      <c r="I2717">
        <f>IF(OR(G2717="",H2717=""),"",G2717)</f>
        <v/>
      </c>
      <c r="J2717">
        <f>IF(OR(I2717="",H2717=""),"",I2717*H2717)</f>
        <v/>
      </c>
      <c r="K2717">
        <f>IF(G2717="","Missing OEWS wage",IF(H2717="","Missing Wharton SOC","Matched"))</f>
        <v/>
      </c>
    </row>
    <row r="2718">
      <c r="A2718" t="inlineStr">
        <is>
          <t>48-49</t>
        </is>
      </c>
      <c r="B2718" t="inlineStr">
        <is>
          <t>Transportation and Warehousing</t>
        </is>
      </c>
      <c r="C2718" t="inlineStr">
        <is>
          <t>43-4081</t>
        </is>
      </c>
      <c r="D2718" t="inlineStr">
        <is>
          <t>Hotel, Motel, and Resort Desk Clerks</t>
        </is>
      </c>
      <c r="E2718" t="n">
        <v>90</v>
      </c>
      <c r="F2718" t="n">
        <v>42630</v>
      </c>
      <c r="G2718">
        <f>IF(OR(E2718="",F2718=""),"",E2718*F2718)</f>
        <v/>
      </c>
      <c r="H2718" s="41">
        <f>IFERROR(XLOOKUP(C2718,'DATA Wharton'!$A$2:$A$785,'DATA Wharton'!$C$2:$C$785),"")</f>
        <v/>
      </c>
      <c r="I2718">
        <f>IF(OR(G2718="",H2718=""),"",G2718)</f>
        <v/>
      </c>
      <c r="J2718">
        <f>IF(OR(I2718="",H2718=""),"",I2718*H2718)</f>
        <v/>
      </c>
      <c r="K2718">
        <f>IF(G2718="","Missing OEWS wage",IF(H2718="","Missing Wharton SOC","Matched"))</f>
        <v/>
      </c>
    </row>
    <row r="2719">
      <c r="A2719" t="inlineStr">
        <is>
          <t>48-49</t>
        </is>
      </c>
      <c r="B2719" t="inlineStr">
        <is>
          <t>Transportation and Warehousing</t>
        </is>
      </c>
      <c r="C2719" t="inlineStr">
        <is>
          <t>43-4111</t>
        </is>
      </c>
      <c r="D2719" t="inlineStr">
        <is>
          <t>Interviewers, Except Eligibility and Loan</t>
        </is>
      </c>
      <c r="F2719" t="n">
        <v>61890</v>
      </c>
      <c r="G2719">
        <f>IF(OR(E2719="",F2719=""),"",E2719*F2719)</f>
        <v/>
      </c>
      <c r="H2719" s="41">
        <f>IFERROR(XLOOKUP(C2719,'DATA Wharton'!$A$2:$A$785,'DATA Wharton'!$C$2:$C$785),"")</f>
        <v/>
      </c>
      <c r="I2719">
        <f>IF(OR(G2719="",H2719=""),"",G2719)</f>
        <v/>
      </c>
      <c r="J2719">
        <f>IF(OR(I2719="",H2719=""),"",I2719*H2719)</f>
        <v/>
      </c>
      <c r="K2719">
        <f>IF(G2719="","Missing OEWS wage",IF(H2719="","Missing Wharton SOC","Matched"))</f>
        <v/>
      </c>
    </row>
    <row r="2720">
      <c r="A2720" t="inlineStr">
        <is>
          <t>48-49</t>
        </is>
      </c>
      <c r="B2720" t="inlineStr">
        <is>
          <t>Transportation and Warehousing</t>
        </is>
      </c>
      <c r="C2720" t="inlineStr">
        <is>
          <t>43-4151</t>
        </is>
      </c>
      <c r="D2720" t="inlineStr">
        <is>
          <t>Order Clerks</t>
        </is>
      </c>
      <c r="E2720" t="n">
        <v>5450</v>
      </c>
      <c r="F2720" t="n">
        <v>46330</v>
      </c>
      <c r="G2720">
        <f>IF(OR(E2720="",F2720=""),"",E2720*F2720)</f>
        <v/>
      </c>
      <c r="H2720" s="41">
        <f>IFERROR(XLOOKUP(C2720,'DATA Wharton'!$A$2:$A$785,'DATA Wharton'!$C$2:$C$785),"")</f>
        <v/>
      </c>
      <c r="I2720">
        <f>IF(OR(G2720="",H2720=""),"",G2720)</f>
        <v/>
      </c>
      <c r="J2720">
        <f>IF(OR(I2720="",H2720=""),"",I2720*H2720)</f>
        <v/>
      </c>
      <c r="K2720">
        <f>IF(G2720="","Missing OEWS wage",IF(H2720="","Missing Wharton SOC","Matched"))</f>
        <v/>
      </c>
    </row>
    <row r="2721">
      <c r="A2721" t="inlineStr">
        <is>
          <t>48-49</t>
        </is>
      </c>
      <c r="B2721" t="inlineStr">
        <is>
          <t>Transportation and Warehousing</t>
        </is>
      </c>
      <c r="C2721" t="inlineStr">
        <is>
          <t>43-4161</t>
        </is>
      </c>
      <c r="D2721" t="inlineStr">
        <is>
          <t>Human Resources Assistants, Except Payroll and Timekeeping</t>
        </is>
      </c>
      <c r="E2721" t="n">
        <v>4980</v>
      </c>
      <c r="F2721" t="n">
        <v>54090</v>
      </c>
      <c r="G2721">
        <f>IF(OR(E2721="",F2721=""),"",E2721*F2721)</f>
        <v/>
      </c>
      <c r="H2721" s="41">
        <f>IFERROR(XLOOKUP(C2721,'DATA Wharton'!$A$2:$A$785,'DATA Wharton'!$C$2:$C$785),"")</f>
        <v/>
      </c>
      <c r="I2721">
        <f>IF(OR(G2721="",H2721=""),"",G2721)</f>
        <v/>
      </c>
      <c r="J2721">
        <f>IF(OR(I2721="",H2721=""),"",I2721*H2721)</f>
        <v/>
      </c>
      <c r="K2721">
        <f>IF(G2721="","Missing OEWS wage",IF(H2721="","Missing Wharton SOC","Matched"))</f>
        <v/>
      </c>
    </row>
    <row r="2722">
      <c r="A2722" t="inlineStr">
        <is>
          <t>48-49</t>
        </is>
      </c>
      <c r="B2722" t="inlineStr">
        <is>
          <t>Transportation and Warehousing</t>
        </is>
      </c>
      <c r="C2722" t="inlineStr">
        <is>
          <t>43-4171</t>
        </is>
      </c>
      <c r="D2722" t="inlineStr">
        <is>
          <t>Receptionists and Information Clerks</t>
        </is>
      </c>
      <c r="E2722" t="n">
        <v>4440</v>
      </c>
      <c r="F2722" t="n">
        <v>42230</v>
      </c>
      <c r="G2722">
        <f>IF(OR(E2722="",F2722=""),"",E2722*F2722)</f>
        <v/>
      </c>
      <c r="H2722" s="41">
        <f>IFERROR(XLOOKUP(C2722,'DATA Wharton'!$A$2:$A$785,'DATA Wharton'!$C$2:$C$785),"")</f>
        <v/>
      </c>
      <c r="I2722">
        <f>IF(OR(G2722="",H2722=""),"",G2722)</f>
        <v/>
      </c>
      <c r="J2722">
        <f>IF(OR(I2722="",H2722=""),"",I2722*H2722)</f>
        <v/>
      </c>
      <c r="K2722">
        <f>IF(G2722="","Missing OEWS wage",IF(H2722="","Missing Wharton SOC","Matched"))</f>
        <v/>
      </c>
    </row>
    <row r="2723">
      <c r="A2723" t="inlineStr">
        <is>
          <t>48-49</t>
        </is>
      </c>
      <c r="B2723" t="inlineStr">
        <is>
          <t>Transportation and Warehousing</t>
        </is>
      </c>
      <c r="C2723" t="inlineStr">
        <is>
          <t>43-4181</t>
        </is>
      </c>
      <c r="D2723" t="inlineStr">
        <is>
          <t>Reservation and Transportation Ticket Agents and Travel Clerks</t>
        </is>
      </c>
      <c r="E2723" t="n">
        <v>92920</v>
      </c>
      <c r="F2723" t="n">
        <v>50280</v>
      </c>
      <c r="G2723">
        <f>IF(OR(E2723="",F2723=""),"",E2723*F2723)</f>
        <v/>
      </c>
      <c r="H2723" s="41">
        <f>IFERROR(XLOOKUP(C2723,'DATA Wharton'!$A$2:$A$785,'DATA Wharton'!$C$2:$C$785),"")</f>
        <v/>
      </c>
      <c r="I2723">
        <f>IF(OR(G2723="",H2723=""),"",G2723)</f>
        <v/>
      </c>
      <c r="J2723">
        <f>IF(OR(I2723="",H2723=""),"",I2723*H2723)</f>
        <v/>
      </c>
      <c r="K2723">
        <f>IF(G2723="","Missing OEWS wage",IF(H2723="","Missing Wharton SOC","Matched"))</f>
        <v/>
      </c>
    </row>
    <row r="2724">
      <c r="A2724" t="inlineStr">
        <is>
          <t>48-49</t>
        </is>
      </c>
      <c r="B2724" t="inlineStr">
        <is>
          <t>Transportation and Warehousing</t>
        </is>
      </c>
      <c r="C2724" t="inlineStr">
        <is>
          <t>43-4199</t>
        </is>
      </c>
      <c r="D2724" t="inlineStr">
        <is>
          <t>Information and Record Clerks, All Other</t>
        </is>
      </c>
      <c r="E2724" t="n">
        <v>2040</v>
      </c>
      <c r="F2724" t="n">
        <v>62120</v>
      </c>
      <c r="G2724">
        <f>IF(OR(E2724="",F2724=""),"",E2724*F2724)</f>
        <v/>
      </c>
      <c r="H2724" s="41">
        <f>IFERROR(XLOOKUP(C2724,'DATA Wharton'!$A$2:$A$785,'DATA Wharton'!$C$2:$C$785),"")</f>
        <v/>
      </c>
      <c r="I2724">
        <f>IF(OR(G2724="",H2724=""),"",G2724)</f>
        <v/>
      </c>
      <c r="J2724">
        <f>IF(OR(I2724="",H2724=""),"",I2724*H2724)</f>
        <v/>
      </c>
      <c r="K2724">
        <f>IF(G2724="","Missing OEWS wage",IF(H2724="","Missing Wharton SOC","Matched"))</f>
        <v/>
      </c>
    </row>
    <row r="2725">
      <c r="A2725" t="inlineStr">
        <is>
          <t>48-49</t>
        </is>
      </c>
      <c r="B2725" t="inlineStr">
        <is>
          <t>Transportation and Warehousing</t>
        </is>
      </c>
      <c r="C2725" t="inlineStr">
        <is>
          <t>43-5011</t>
        </is>
      </c>
      <c r="D2725" t="inlineStr">
        <is>
          <t>Cargo and Freight Agents</t>
        </is>
      </c>
      <c r="E2725" t="n">
        <v>89580</v>
      </c>
      <c r="F2725" t="n">
        <v>57210</v>
      </c>
      <c r="G2725">
        <f>IF(OR(E2725="",F2725=""),"",E2725*F2725)</f>
        <v/>
      </c>
      <c r="H2725" s="41">
        <f>IFERROR(XLOOKUP(C2725,'DATA Wharton'!$A$2:$A$785,'DATA Wharton'!$C$2:$C$785),"")</f>
        <v/>
      </c>
      <c r="I2725">
        <f>IF(OR(G2725="",H2725=""),"",G2725)</f>
        <v/>
      </c>
      <c r="J2725">
        <f>IF(OR(I2725="",H2725=""),"",I2725*H2725)</f>
        <v/>
      </c>
      <c r="K2725">
        <f>IF(G2725="","Missing OEWS wage",IF(H2725="","Missing Wharton SOC","Matched"))</f>
        <v/>
      </c>
    </row>
    <row r="2726">
      <c r="A2726" t="inlineStr">
        <is>
          <t>48-49</t>
        </is>
      </c>
      <c r="B2726" t="inlineStr">
        <is>
          <t>Transportation and Warehousing</t>
        </is>
      </c>
      <c r="C2726" t="inlineStr">
        <is>
          <t>43-5021</t>
        </is>
      </c>
      <c r="D2726" t="inlineStr">
        <is>
          <t>Couriers and Messengers</t>
        </is>
      </c>
      <c r="E2726" t="n">
        <v>20070</v>
      </c>
      <c r="F2726" t="n">
        <v>40930</v>
      </c>
      <c r="G2726">
        <f>IF(OR(E2726="",F2726=""),"",E2726*F2726)</f>
        <v/>
      </c>
      <c r="H2726" s="41">
        <f>IFERROR(XLOOKUP(C2726,'DATA Wharton'!$A$2:$A$785,'DATA Wharton'!$C$2:$C$785),"")</f>
        <v/>
      </c>
      <c r="I2726">
        <f>IF(OR(G2726="",H2726=""),"",G2726)</f>
        <v/>
      </c>
      <c r="J2726">
        <f>IF(OR(I2726="",H2726=""),"",I2726*H2726)</f>
        <v/>
      </c>
      <c r="K2726">
        <f>IF(G2726="","Missing OEWS wage",IF(H2726="","Missing Wharton SOC","Matched"))</f>
        <v/>
      </c>
    </row>
    <row r="2727">
      <c r="A2727" t="inlineStr">
        <is>
          <t>48-49</t>
        </is>
      </c>
      <c r="B2727" t="inlineStr">
        <is>
          <t>Transportation and Warehousing</t>
        </is>
      </c>
      <c r="C2727" t="inlineStr">
        <is>
          <t>43-5032</t>
        </is>
      </c>
      <c r="D2727" t="inlineStr">
        <is>
          <t>Dispatchers, Except Police, Fire, and Ambulance</t>
        </is>
      </c>
      <c r="E2727" t="n">
        <v>85220</v>
      </c>
      <c r="F2727" t="n">
        <v>54740</v>
      </c>
      <c r="G2727">
        <f>IF(OR(E2727="",F2727=""),"",E2727*F2727)</f>
        <v/>
      </c>
      <c r="H2727" s="41">
        <f>IFERROR(XLOOKUP(C2727,'DATA Wharton'!$A$2:$A$785,'DATA Wharton'!$C$2:$C$785),"")</f>
        <v/>
      </c>
      <c r="I2727">
        <f>IF(OR(G2727="",H2727=""),"",G2727)</f>
        <v/>
      </c>
      <c r="J2727">
        <f>IF(OR(I2727="",H2727=""),"",I2727*H2727)</f>
        <v/>
      </c>
      <c r="K2727">
        <f>IF(G2727="","Missing OEWS wage",IF(H2727="","Missing Wharton SOC","Matched"))</f>
        <v/>
      </c>
    </row>
    <row r="2728">
      <c r="A2728" t="inlineStr">
        <is>
          <t>48-49</t>
        </is>
      </c>
      <c r="B2728" t="inlineStr">
        <is>
          <t>Transportation and Warehousing</t>
        </is>
      </c>
      <c r="C2728" t="inlineStr">
        <is>
          <t>43-5051</t>
        </is>
      </c>
      <c r="D2728" t="inlineStr">
        <is>
          <t>Postal Service Clerks</t>
        </is>
      </c>
      <c r="E2728" t="n">
        <v>73720</v>
      </c>
      <c r="F2728" t="n">
        <v>61860</v>
      </c>
      <c r="G2728">
        <f>IF(OR(E2728="",F2728=""),"",E2728*F2728)</f>
        <v/>
      </c>
      <c r="H2728" s="41">
        <f>IFERROR(XLOOKUP(C2728,'DATA Wharton'!$A$2:$A$785,'DATA Wharton'!$C$2:$C$785),"")</f>
        <v/>
      </c>
      <c r="I2728">
        <f>IF(OR(G2728="",H2728=""),"",G2728)</f>
        <v/>
      </c>
      <c r="J2728">
        <f>IF(OR(I2728="",H2728=""),"",I2728*H2728)</f>
        <v/>
      </c>
      <c r="K2728">
        <f>IF(G2728="","Missing OEWS wage",IF(H2728="","Missing Wharton SOC","Matched"))</f>
        <v/>
      </c>
    </row>
    <row r="2729">
      <c r="A2729" t="inlineStr">
        <is>
          <t>48-49</t>
        </is>
      </c>
      <c r="B2729" t="inlineStr">
        <is>
          <t>Transportation and Warehousing</t>
        </is>
      </c>
      <c r="C2729" t="inlineStr">
        <is>
          <t>43-5052</t>
        </is>
      </c>
      <c r="D2729" t="inlineStr">
        <is>
          <t>Postal Service Mail Carriers</t>
        </is>
      </c>
      <c r="E2729" t="n">
        <v>328820</v>
      </c>
      <c r="F2729" t="n">
        <v>62540</v>
      </c>
      <c r="G2729">
        <f>IF(OR(E2729="",F2729=""),"",E2729*F2729)</f>
        <v/>
      </c>
      <c r="H2729" s="41">
        <f>IFERROR(XLOOKUP(C2729,'DATA Wharton'!$A$2:$A$785,'DATA Wharton'!$C$2:$C$785),"")</f>
        <v/>
      </c>
      <c r="I2729">
        <f>IF(OR(G2729="",H2729=""),"",G2729)</f>
        <v/>
      </c>
      <c r="J2729">
        <f>IF(OR(I2729="",H2729=""),"",I2729*H2729)</f>
        <v/>
      </c>
      <c r="K2729">
        <f>IF(G2729="","Missing OEWS wage",IF(H2729="","Missing Wharton SOC","Matched"))</f>
        <v/>
      </c>
    </row>
    <row r="2730">
      <c r="A2730" t="inlineStr">
        <is>
          <t>48-49</t>
        </is>
      </c>
      <c r="B2730" t="inlineStr">
        <is>
          <t>Transportation and Warehousing</t>
        </is>
      </c>
      <c r="C2730" t="inlineStr">
        <is>
          <t>43-5053</t>
        </is>
      </c>
      <c r="D2730" t="inlineStr">
        <is>
          <t>Postal Service Mail Sorters, Processors, and Processing Machine Operators</t>
        </is>
      </c>
      <c r="E2730" t="n">
        <v>105200</v>
      </c>
      <c r="F2730" t="n">
        <v>59430</v>
      </c>
      <c r="G2730">
        <f>IF(OR(E2730="",F2730=""),"",E2730*F2730)</f>
        <v/>
      </c>
      <c r="H2730" s="41">
        <f>IFERROR(XLOOKUP(C2730,'DATA Wharton'!$A$2:$A$785,'DATA Wharton'!$C$2:$C$785),"")</f>
        <v/>
      </c>
      <c r="I2730">
        <f>IF(OR(G2730="",H2730=""),"",G2730)</f>
        <v/>
      </c>
      <c r="J2730">
        <f>IF(OR(I2730="",H2730=""),"",I2730*H2730)</f>
        <v/>
      </c>
      <c r="K2730">
        <f>IF(G2730="","Missing OEWS wage",IF(H2730="","Missing Wharton SOC","Matched"))</f>
        <v/>
      </c>
    </row>
    <row r="2731">
      <c r="A2731" t="inlineStr">
        <is>
          <t>48-49</t>
        </is>
      </c>
      <c r="B2731" t="inlineStr">
        <is>
          <t>Transportation and Warehousing</t>
        </is>
      </c>
      <c r="C2731" t="inlineStr">
        <is>
          <t>43-5061</t>
        </is>
      </c>
      <c r="D2731" t="inlineStr">
        <is>
          <t>Production, Planning, and Expediting Clerks</t>
        </is>
      </c>
      <c r="E2731" t="n">
        <v>37360</v>
      </c>
      <c r="F2731" t="n">
        <v>59320</v>
      </c>
      <c r="G2731">
        <f>IF(OR(E2731="",F2731=""),"",E2731*F2731)</f>
        <v/>
      </c>
      <c r="H2731" s="41">
        <f>IFERROR(XLOOKUP(C2731,'DATA Wharton'!$A$2:$A$785,'DATA Wharton'!$C$2:$C$785),"")</f>
        <v/>
      </c>
      <c r="I2731">
        <f>IF(OR(G2731="",H2731=""),"",G2731)</f>
        <v/>
      </c>
      <c r="J2731">
        <f>IF(OR(I2731="",H2731=""),"",I2731*H2731)</f>
        <v/>
      </c>
      <c r="K2731">
        <f>IF(G2731="","Missing OEWS wage",IF(H2731="","Missing Wharton SOC","Matched"))</f>
        <v/>
      </c>
    </row>
    <row r="2732">
      <c r="A2732" t="inlineStr">
        <is>
          <t>48-49</t>
        </is>
      </c>
      <c r="B2732" t="inlineStr">
        <is>
          <t>Transportation and Warehousing</t>
        </is>
      </c>
      <c r="C2732" t="inlineStr">
        <is>
          <t>43-5071</t>
        </is>
      </c>
      <c r="D2732" t="inlineStr">
        <is>
          <t>Shipping, Receiving, and Inventory Clerks</t>
        </is>
      </c>
      <c r="E2732" t="n">
        <v>133660</v>
      </c>
      <c r="F2732" t="n">
        <v>49310</v>
      </c>
      <c r="G2732">
        <f>IF(OR(E2732="",F2732=""),"",E2732*F2732)</f>
        <v/>
      </c>
      <c r="H2732" s="41">
        <f>IFERROR(XLOOKUP(C2732,'DATA Wharton'!$A$2:$A$785,'DATA Wharton'!$C$2:$C$785),"")</f>
        <v/>
      </c>
      <c r="I2732">
        <f>IF(OR(G2732="",H2732=""),"",G2732)</f>
        <v/>
      </c>
      <c r="J2732">
        <f>IF(OR(I2732="",H2732=""),"",I2732*H2732)</f>
        <v/>
      </c>
      <c r="K2732">
        <f>IF(G2732="","Missing OEWS wage",IF(H2732="","Missing Wharton SOC","Matched"))</f>
        <v/>
      </c>
    </row>
    <row r="2733">
      <c r="A2733" t="inlineStr">
        <is>
          <t>48-49</t>
        </is>
      </c>
      <c r="B2733" t="inlineStr">
        <is>
          <t>Transportation and Warehousing</t>
        </is>
      </c>
      <c r="C2733" t="inlineStr">
        <is>
          <t>43-5111</t>
        </is>
      </c>
      <c r="D2733" t="inlineStr">
        <is>
          <t>Weighers, Measurers, Checkers, and Samplers, Recordkeeping</t>
        </is>
      </c>
      <c r="E2733" t="n">
        <v>15620</v>
      </c>
      <c r="F2733" t="n">
        <v>52910</v>
      </c>
      <c r="G2733">
        <f>IF(OR(E2733="",F2733=""),"",E2733*F2733)</f>
        <v/>
      </c>
      <c r="H2733" s="41">
        <f>IFERROR(XLOOKUP(C2733,'DATA Wharton'!$A$2:$A$785,'DATA Wharton'!$C$2:$C$785),"")</f>
        <v/>
      </c>
      <c r="I2733">
        <f>IF(OR(G2733="",H2733=""),"",G2733)</f>
        <v/>
      </c>
      <c r="J2733">
        <f>IF(OR(I2733="",H2733=""),"",I2733*H2733)</f>
        <v/>
      </c>
      <c r="K2733">
        <f>IF(G2733="","Missing OEWS wage",IF(H2733="","Missing Wharton SOC","Matched"))</f>
        <v/>
      </c>
    </row>
    <row r="2734">
      <c r="A2734" t="inlineStr">
        <is>
          <t>48-49</t>
        </is>
      </c>
      <c r="B2734" t="inlineStr">
        <is>
          <t>Transportation and Warehousing</t>
        </is>
      </c>
      <c r="C2734" t="inlineStr">
        <is>
          <t>43-6011</t>
        </is>
      </c>
      <c r="D2734" t="inlineStr">
        <is>
          <t>Executive Secretaries and Executive Administrative Assistants</t>
        </is>
      </c>
      <c r="E2734" t="n">
        <v>4780</v>
      </c>
      <c r="F2734" t="n">
        <v>76800</v>
      </c>
      <c r="G2734">
        <f>IF(OR(E2734="",F2734=""),"",E2734*F2734)</f>
        <v/>
      </c>
      <c r="H2734" s="41">
        <f>IFERROR(XLOOKUP(C2734,'DATA Wharton'!$A$2:$A$785,'DATA Wharton'!$C$2:$C$785),"")</f>
        <v/>
      </c>
      <c r="I2734">
        <f>IF(OR(G2734="",H2734=""),"",G2734)</f>
        <v/>
      </c>
      <c r="J2734">
        <f>IF(OR(I2734="",H2734=""),"",I2734*H2734)</f>
        <v/>
      </c>
      <c r="K2734">
        <f>IF(G2734="","Missing OEWS wage",IF(H2734="","Missing Wharton SOC","Matched"))</f>
        <v/>
      </c>
    </row>
    <row r="2735">
      <c r="A2735" t="inlineStr">
        <is>
          <t>48-49</t>
        </is>
      </c>
      <c r="B2735" t="inlineStr">
        <is>
          <t>Transportation and Warehousing</t>
        </is>
      </c>
      <c r="C2735" t="inlineStr">
        <is>
          <t>43-6012</t>
        </is>
      </c>
      <c r="D2735" t="inlineStr">
        <is>
          <t>Legal Secretaries and Administrative Assistants</t>
        </is>
      </c>
      <c r="E2735" t="n">
        <v>80</v>
      </c>
      <c r="F2735" t="n">
        <v>71670</v>
      </c>
      <c r="G2735">
        <f>IF(OR(E2735="",F2735=""),"",E2735*F2735)</f>
        <v/>
      </c>
      <c r="H2735" s="41">
        <f>IFERROR(XLOOKUP(C2735,'DATA Wharton'!$A$2:$A$785,'DATA Wharton'!$C$2:$C$785),"")</f>
        <v/>
      </c>
      <c r="I2735">
        <f>IF(OR(G2735="",H2735=""),"",G2735)</f>
        <v/>
      </c>
      <c r="J2735">
        <f>IF(OR(I2735="",H2735=""),"",I2735*H2735)</f>
        <v/>
      </c>
      <c r="K2735">
        <f>IF(G2735="","Missing OEWS wage",IF(H2735="","Missing Wharton SOC","Matched"))</f>
        <v/>
      </c>
    </row>
    <row r="2736">
      <c r="A2736" t="inlineStr">
        <is>
          <t>48-49</t>
        </is>
      </c>
      <c r="B2736" t="inlineStr">
        <is>
          <t>Transportation and Warehousing</t>
        </is>
      </c>
      <c r="C2736" t="inlineStr">
        <is>
          <t>43-6014</t>
        </is>
      </c>
      <c r="D2736" t="inlineStr">
        <is>
          <t>Secretaries and Administrative Assistants, Except Legal, Medical, and Executive</t>
        </is>
      </c>
      <c r="E2736" t="n">
        <v>37410</v>
      </c>
      <c r="F2736" t="n">
        <v>49060</v>
      </c>
      <c r="G2736">
        <f>IF(OR(E2736="",F2736=""),"",E2736*F2736)</f>
        <v/>
      </c>
      <c r="H2736" s="41">
        <f>IFERROR(XLOOKUP(C2736,'DATA Wharton'!$A$2:$A$785,'DATA Wharton'!$C$2:$C$785),"")</f>
        <v/>
      </c>
      <c r="I2736">
        <f>IF(OR(G2736="",H2736=""),"",G2736)</f>
        <v/>
      </c>
      <c r="J2736">
        <f>IF(OR(I2736="",H2736=""),"",I2736*H2736)</f>
        <v/>
      </c>
      <c r="K2736">
        <f>IF(G2736="","Missing OEWS wage",IF(H2736="","Missing Wharton SOC","Matched"))</f>
        <v/>
      </c>
    </row>
    <row r="2737">
      <c r="A2737" t="inlineStr">
        <is>
          <t>48-49</t>
        </is>
      </c>
      <c r="B2737" t="inlineStr">
        <is>
          <t>Transportation and Warehousing</t>
        </is>
      </c>
      <c r="C2737" t="inlineStr">
        <is>
          <t>43-9021</t>
        </is>
      </c>
      <c r="D2737" t="inlineStr">
        <is>
          <t>Data Entry Keyers</t>
        </is>
      </c>
      <c r="E2737" t="n">
        <v>5710</v>
      </c>
      <c r="F2737" t="n">
        <v>45640</v>
      </c>
      <c r="G2737">
        <f>IF(OR(E2737="",F2737=""),"",E2737*F2737)</f>
        <v/>
      </c>
      <c r="H2737" s="41">
        <f>IFERROR(XLOOKUP(C2737,'DATA Wharton'!$A$2:$A$785,'DATA Wharton'!$C$2:$C$785),"")</f>
        <v/>
      </c>
      <c r="I2737">
        <f>IF(OR(G2737="",H2737=""),"",G2737)</f>
        <v/>
      </c>
      <c r="J2737">
        <f>IF(OR(I2737="",H2737=""),"",I2737*H2737)</f>
        <v/>
      </c>
      <c r="K2737">
        <f>IF(G2737="","Missing OEWS wage",IF(H2737="","Missing Wharton SOC","Matched"))</f>
        <v/>
      </c>
    </row>
    <row r="2738">
      <c r="A2738" t="inlineStr">
        <is>
          <t>48-49</t>
        </is>
      </c>
      <c r="B2738" t="inlineStr">
        <is>
          <t>Transportation and Warehousing</t>
        </is>
      </c>
      <c r="C2738" t="inlineStr">
        <is>
          <t>43-9022</t>
        </is>
      </c>
      <c r="D2738" t="inlineStr">
        <is>
          <t>Word Processors and Typists</t>
        </is>
      </c>
      <c r="E2738" t="n">
        <v>40</v>
      </c>
      <c r="F2738" t="n">
        <v>57920</v>
      </c>
      <c r="G2738">
        <f>IF(OR(E2738="",F2738=""),"",E2738*F2738)</f>
        <v/>
      </c>
      <c r="H2738" s="41">
        <f>IFERROR(XLOOKUP(C2738,'DATA Wharton'!$A$2:$A$785,'DATA Wharton'!$C$2:$C$785),"")</f>
        <v/>
      </c>
      <c r="I2738">
        <f>IF(OR(G2738="",H2738=""),"",G2738)</f>
        <v/>
      </c>
      <c r="J2738">
        <f>IF(OR(I2738="",H2738=""),"",I2738*H2738)</f>
        <v/>
      </c>
      <c r="K2738">
        <f>IF(G2738="","Missing OEWS wage",IF(H2738="","Missing Wharton SOC","Matched"))</f>
        <v/>
      </c>
    </row>
    <row r="2739">
      <c r="A2739" t="inlineStr">
        <is>
          <t>48-49</t>
        </is>
      </c>
      <c r="B2739" t="inlineStr">
        <is>
          <t>Transportation and Warehousing</t>
        </is>
      </c>
      <c r="C2739" t="inlineStr">
        <is>
          <t>43-9041</t>
        </is>
      </c>
      <c r="D2739" t="inlineStr">
        <is>
          <t>Insurance Claims and Policy Processing Clerks</t>
        </is>
      </c>
      <c r="E2739" t="n">
        <v>170</v>
      </c>
      <c r="F2739" t="n">
        <v>67440</v>
      </c>
      <c r="G2739">
        <f>IF(OR(E2739="",F2739=""),"",E2739*F2739)</f>
        <v/>
      </c>
      <c r="H2739" s="41">
        <f>IFERROR(XLOOKUP(C2739,'DATA Wharton'!$A$2:$A$785,'DATA Wharton'!$C$2:$C$785),"")</f>
        <v/>
      </c>
      <c r="I2739">
        <f>IF(OR(G2739="",H2739=""),"",G2739)</f>
        <v/>
      </c>
      <c r="J2739">
        <f>IF(OR(I2739="",H2739=""),"",I2739*H2739)</f>
        <v/>
      </c>
      <c r="K2739">
        <f>IF(G2739="","Missing OEWS wage",IF(H2739="","Missing Wharton SOC","Matched"))</f>
        <v/>
      </c>
    </row>
    <row r="2740">
      <c r="A2740" t="inlineStr">
        <is>
          <t>48-49</t>
        </is>
      </c>
      <c r="B2740" t="inlineStr">
        <is>
          <t>Transportation and Warehousing</t>
        </is>
      </c>
      <c r="C2740" t="inlineStr">
        <is>
          <t>43-9051</t>
        </is>
      </c>
      <c r="D2740" t="inlineStr">
        <is>
          <t>Mail Clerks and Mail Machine Operators, Except Postal Service</t>
        </is>
      </c>
      <c r="E2740" t="n">
        <v>1020</v>
      </c>
      <c r="F2740" t="n">
        <v>41020</v>
      </c>
      <c r="G2740">
        <f>IF(OR(E2740="",F2740=""),"",E2740*F2740)</f>
        <v/>
      </c>
      <c r="H2740" s="41">
        <f>IFERROR(XLOOKUP(C2740,'DATA Wharton'!$A$2:$A$785,'DATA Wharton'!$C$2:$C$785),"")</f>
        <v/>
      </c>
      <c r="I2740">
        <f>IF(OR(G2740="",H2740=""),"",G2740)</f>
        <v/>
      </c>
      <c r="J2740">
        <f>IF(OR(I2740="",H2740=""),"",I2740*H2740)</f>
        <v/>
      </c>
      <c r="K2740">
        <f>IF(G2740="","Missing OEWS wage",IF(H2740="","Missing Wharton SOC","Matched"))</f>
        <v/>
      </c>
    </row>
    <row r="2741">
      <c r="A2741" t="inlineStr">
        <is>
          <t>48-49</t>
        </is>
      </c>
      <c r="B2741" t="inlineStr">
        <is>
          <t>Transportation and Warehousing</t>
        </is>
      </c>
      <c r="C2741" t="inlineStr">
        <is>
          <t>43-9061</t>
        </is>
      </c>
      <c r="D2741" t="inlineStr">
        <is>
          <t>Office Clerks, General</t>
        </is>
      </c>
      <c r="E2741" t="n">
        <v>86900</v>
      </c>
      <c r="F2741" t="n">
        <v>47310</v>
      </c>
      <c r="G2741">
        <f>IF(OR(E2741="",F2741=""),"",E2741*F2741)</f>
        <v/>
      </c>
      <c r="H2741" s="41">
        <f>IFERROR(XLOOKUP(C2741,'DATA Wharton'!$A$2:$A$785,'DATA Wharton'!$C$2:$C$785),"")</f>
        <v/>
      </c>
      <c r="I2741">
        <f>IF(OR(G2741="",H2741=""),"",G2741)</f>
        <v/>
      </c>
      <c r="J2741">
        <f>IF(OR(I2741="",H2741=""),"",I2741*H2741)</f>
        <v/>
      </c>
      <c r="K2741">
        <f>IF(G2741="","Missing OEWS wage",IF(H2741="","Missing Wharton SOC","Matched"))</f>
        <v/>
      </c>
    </row>
    <row r="2742">
      <c r="A2742" t="inlineStr">
        <is>
          <t>48-49</t>
        </is>
      </c>
      <c r="B2742" t="inlineStr">
        <is>
          <t>Transportation and Warehousing</t>
        </is>
      </c>
      <c r="C2742" t="inlineStr">
        <is>
          <t>43-9071</t>
        </is>
      </c>
      <c r="D2742" t="inlineStr">
        <is>
          <t>Office Machine Operators, Except Computer</t>
        </is>
      </c>
      <c r="E2742" t="n">
        <v>490</v>
      </c>
      <c r="F2742" t="n">
        <v>39590</v>
      </c>
      <c r="G2742">
        <f>IF(OR(E2742="",F2742=""),"",E2742*F2742)</f>
        <v/>
      </c>
      <c r="H2742" s="41">
        <f>IFERROR(XLOOKUP(C2742,'DATA Wharton'!$A$2:$A$785,'DATA Wharton'!$C$2:$C$785),"")</f>
        <v/>
      </c>
      <c r="I2742">
        <f>IF(OR(G2742="",H2742=""),"",G2742)</f>
        <v/>
      </c>
      <c r="J2742">
        <f>IF(OR(I2742="",H2742=""),"",I2742*H2742)</f>
        <v/>
      </c>
      <c r="K2742">
        <f>IF(G2742="","Missing OEWS wage",IF(H2742="","Missing Wharton SOC","Matched"))</f>
        <v/>
      </c>
    </row>
    <row r="2743">
      <c r="A2743" t="inlineStr">
        <is>
          <t>48-49</t>
        </is>
      </c>
      <c r="B2743" t="inlineStr">
        <is>
          <t>Transportation and Warehousing</t>
        </is>
      </c>
      <c r="C2743" t="inlineStr">
        <is>
          <t>43-9111</t>
        </is>
      </c>
      <c r="D2743" t="inlineStr">
        <is>
          <t>Statistical Assistants</t>
        </is>
      </c>
      <c r="E2743" t="n">
        <v>90</v>
      </c>
      <c r="F2743" t="n">
        <v>98590</v>
      </c>
      <c r="G2743">
        <f>IF(OR(E2743="",F2743=""),"",E2743*F2743)</f>
        <v/>
      </c>
      <c r="H2743" s="41">
        <f>IFERROR(XLOOKUP(C2743,'DATA Wharton'!$A$2:$A$785,'DATA Wharton'!$C$2:$C$785),"")</f>
        <v/>
      </c>
      <c r="I2743">
        <f>IF(OR(G2743="",H2743=""),"",G2743)</f>
        <v/>
      </c>
      <c r="J2743">
        <f>IF(OR(I2743="",H2743=""),"",I2743*H2743)</f>
        <v/>
      </c>
      <c r="K2743">
        <f>IF(G2743="","Missing OEWS wage",IF(H2743="","Missing Wharton SOC","Matched"))</f>
        <v/>
      </c>
    </row>
    <row r="2744">
      <c r="A2744" t="inlineStr">
        <is>
          <t>48-49</t>
        </is>
      </c>
      <c r="B2744" t="inlineStr">
        <is>
          <t>Transportation and Warehousing</t>
        </is>
      </c>
      <c r="C2744" t="inlineStr">
        <is>
          <t>43-9199</t>
        </is>
      </c>
      <c r="D2744" t="inlineStr">
        <is>
          <t>Office and Administrative Support Workers, All Other</t>
        </is>
      </c>
      <c r="E2744" t="n">
        <v>2270</v>
      </c>
      <c r="F2744" t="n">
        <v>54780</v>
      </c>
      <c r="G2744">
        <f>IF(OR(E2744="",F2744=""),"",E2744*F2744)</f>
        <v/>
      </c>
      <c r="H2744" s="41">
        <f>IFERROR(XLOOKUP(C2744,'DATA Wharton'!$A$2:$A$785,'DATA Wharton'!$C$2:$C$785),"")</f>
        <v/>
      </c>
      <c r="I2744">
        <f>IF(OR(G2744="",H2744=""),"",G2744)</f>
        <v/>
      </c>
      <c r="J2744">
        <f>IF(OR(I2744="",H2744=""),"",I2744*H2744)</f>
        <v/>
      </c>
      <c r="K2744">
        <f>IF(G2744="","Missing OEWS wage",IF(H2744="","Missing Wharton SOC","Matched"))</f>
        <v/>
      </c>
    </row>
    <row r="2745">
      <c r="A2745" t="inlineStr">
        <is>
          <t>48-49</t>
        </is>
      </c>
      <c r="B2745" t="inlineStr">
        <is>
          <t>Transportation and Warehousing</t>
        </is>
      </c>
      <c r="C2745" t="inlineStr">
        <is>
          <t>45-1011</t>
        </is>
      </c>
      <c r="D2745" t="inlineStr">
        <is>
          <t>First-Line Supervisors of Farming, Fishing, and Forestry Workers</t>
        </is>
      </c>
      <c r="E2745" t="n">
        <v>170</v>
      </c>
      <c r="F2745" t="n">
        <v>63140</v>
      </c>
      <c r="G2745">
        <f>IF(OR(E2745="",F2745=""),"",E2745*F2745)</f>
        <v/>
      </c>
      <c r="H2745" s="41">
        <f>IFERROR(XLOOKUP(C2745,'DATA Wharton'!$A$2:$A$785,'DATA Wharton'!$C$2:$C$785),"")</f>
        <v/>
      </c>
      <c r="I2745">
        <f>IF(OR(G2745="",H2745=""),"",G2745)</f>
        <v/>
      </c>
      <c r="J2745">
        <f>IF(OR(I2745="",H2745=""),"",I2745*H2745)</f>
        <v/>
      </c>
      <c r="K2745">
        <f>IF(G2745="","Missing OEWS wage",IF(H2745="","Missing Wharton SOC","Matched"))</f>
        <v/>
      </c>
    </row>
    <row r="2746">
      <c r="A2746" t="inlineStr">
        <is>
          <t>48-49</t>
        </is>
      </c>
      <c r="B2746" t="inlineStr">
        <is>
          <t>Transportation and Warehousing</t>
        </is>
      </c>
      <c r="C2746" t="inlineStr">
        <is>
          <t>45-2011</t>
        </is>
      </c>
      <c r="D2746" t="inlineStr">
        <is>
          <t>Agricultural Inspectors</t>
        </is>
      </c>
      <c r="E2746" t="n">
        <v>110</v>
      </c>
      <c r="F2746" t="n">
        <v>57400</v>
      </c>
      <c r="G2746">
        <f>IF(OR(E2746="",F2746=""),"",E2746*F2746)</f>
        <v/>
      </c>
      <c r="H2746" s="41">
        <f>IFERROR(XLOOKUP(C2746,'DATA Wharton'!$A$2:$A$785,'DATA Wharton'!$C$2:$C$785),"")</f>
        <v/>
      </c>
      <c r="I2746">
        <f>IF(OR(G2746="",H2746=""),"",G2746)</f>
        <v/>
      </c>
      <c r="J2746">
        <f>IF(OR(I2746="",H2746=""),"",I2746*H2746)</f>
        <v/>
      </c>
      <c r="K2746">
        <f>IF(G2746="","Missing OEWS wage",IF(H2746="","Missing Wharton SOC","Matched"))</f>
        <v/>
      </c>
    </row>
    <row r="2747">
      <c r="A2747" t="inlineStr">
        <is>
          <t>48-49</t>
        </is>
      </c>
      <c r="B2747" t="inlineStr">
        <is>
          <t>Transportation and Warehousing</t>
        </is>
      </c>
      <c r="C2747" t="inlineStr">
        <is>
          <t>45-2041</t>
        </is>
      </c>
      <c r="D2747" t="inlineStr">
        <is>
          <t>Graders and Sorters, Agricultural Products</t>
        </is>
      </c>
      <c r="E2747" t="n">
        <v>360</v>
      </c>
      <c r="F2747" t="n">
        <v>36490</v>
      </c>
      <c r="G2747">
        <f>IF(OR(E2747="",F2747=""),"",E2747*F2747)</f>
        <v/>
      </c>
      <c r="H2747" s="41">
        <f>IFERROR(XLOOKUP(C2747,'DATA Wharton'!$A$2:$A$785,'DATA Wharton'!$C$2:$C$785),"")</f>
        <v/>
      </c>
      <c r="I2747">
        <f>IF(OR(G2747="",H2747=""),"",G2747)</f>
        <v/>
      </c>
      <c r="J2747">
        <f>IF(OR(I2747="",H2747=""),"",I2747*H2747)</f>
        <v/>
      </c>
      <c r="K2747">
        <f>IF(G2747="","Missing OEWS wage",IF(H2747="","Missing Wharton SOC","Matched"))</f>
        <v/>
      </c>
    </row>
    <row r="2748">
      <c r="A2748" t="inlineStr">
        <is>
          <t>48-49</t>
        </is>
      </c>
      <c r="B2748" t="inlineStr">
        <is>
          <t>Transportation and Warehousing</t>
        </is>
      </c>
      <c r="C2748" t="inlineStr">
        <is>
          <t>45-2091</t>
        </is>
      </c>
      <c r="D2748" t="inlineStr">
        <is>
          <t>Agricultural Equipment Operators</t>
        </is>
      </c>
      <c r="E2748" t="n">
        <v>960</v>
      </c>
      <c r="F2748" t="n">
        <v>51340</v>
      </c>
      <c r="G2748">
        <f>IF(OR(E2748="",F2748=""),"",E2748*F2748)</f>
        <v/>
      </c>
      <c r="H2748" s="41">
        <f>IFERROR(XLOOKUP(C2748,'DATA Wharton'!$A$2:$A$785,'DATA Wharton'!$C$2:$C$785),"")</f>
        <v/>
      </c>
      <c r="I2748">
        <f>IF(OR(G2748="",H2748=""),"",G2748)</f>
        <v/>
      </c>
      <c r="J2748">
        <f>IF(OR(I2748="",H2748=""),"",I2748*H2748)</f>
        <v/>
      </c>
      <c r="K2748">
        <f>IF(G2748="","Missing OEWS wage",IF(H2748="","Missing Wharton SOC","Matched"))</f>
        <v/>
      </c>
    </row>
    <row r="2749">
      <c r="A2749" t="inlineStr">
        <is>
          <t>48-49</t>
        </is>
      </c>
      <c r="B2749" t="inlineStr">
        <is>
          <t>Transportation and Warehousing</t>
        </is>
      </c>
      <c r="C2749" t="inlineStr">
        <is>
          <t>45-2092</t>
        </is>
      </c>
      <c r="D2749" t="inlineStr">
        <is>
          <t>Farmworkers and Laborers, Crop, Nursery, and Greenhouse</t>
        </is>
      </c>
      <c r="E2749" t="n">
        <v>470</v>
      </c>
      <c r="F2749" t="n">
        <v>37790</v>
      </c>
      <c r="G2749">
        <f>IF(OR(E2749="",F2749=""),"",E2749*F2749)</f>
        <v/>
      </c>
      <c r="H2749" s="41">
        <f>IFERROR(XLOOKUP(C2749,'DATA Wharton'!$A$2:$A$785,'DATA Wharton'!$C$2:$C$785),"")</f>
        <v/>
      </c>
      <c r="I2749">
        <f>IF(OR(G2749="",H2749=""),"",G2749)</f>
        <v/>
      </c>
      <c r="J2749">
        <f>IF(OR(I2749="",H2749=""),"",I2749*H2749)</f>
        <v/>
      </c>
      <c r="K2749">
        <f>IF(G2749="","Missing OEWS wage",IF(H2749="","Missing Wharton SOC","Matched"))</f>
        <v/>
      </c>
    </row>
    <row r="2750">
      <c r="A2750" t="inlineStr">
        <is>
          <t>48-49</t>
        </is>
      </c>
      <c r="B2750" t="inlineStr">
        <is>
          <t>Transportation and Warehousing</t>
        </is>
      </c>
      <c r="C2750" t="inlineStr">
        <is>
          <t>45-2093</t>
        </is>
      </c>
      <c r="D2750" t="inlineStr">
        <is>
          <t>Farmworkers, Farm, Ranch, and Aquacultural Animals</t>
        </is>
      </c>
      <c r="E2750" t="n">
        <v>410</v>
      </c>
      <c r="F2750" t="n">
        <v>41200</v>
      </c>
      <c r="G2750">
        <f>IF(OR(E2750="",F2750=""),"",E2750*F2750)</f>
        <v/>
      </c>
      <c r="H2750" s="41">
        <f>IFERROR(XLOOKUP(C2750,'DATA Wharton'!$A$2:$A$785,'DATA Wharton'!$C$2:$C$785),"")</f>
        <v/>
      </c>
      <c r="I2750">
        <f>IF(OR(G2750="",H2750=""),"",G2750)</f>
        <v/>
      </c>
      <c r="J2750">
        <f>IF(OR(I2750="",H2750=""),"",I2750*H2750)</f>
        <v/>
      </c>
      <c r="K2750">
        <f>IF(G2750="","Missing OEWS wage",IF(H2750="","Missing Wharton SOC","Matched"))</f>
        <v/>
      </c>
    </row>
    <row r="2751">
      <c r="A2751" t="inlineStr">
        <is>
          <t>48-49</t>
        </is>
      </c>
      <c r="B2751" t="inlineStr">
        <is>
          <t>Transportation and Warehousing</t>
        </is>
      </c>
      <c r="C2751" t="inlineStr">
        <is>
          <t>45-4022</t>
        </is>
      </c>
      <c r="D2751" t="inlineStr">
        <is>
          <t>Logging Equipment Operators</t>
        </is>
      </c>
      <c r="E2751" t="n">
        <v>160</v>
      </c>
      <c r="F2751" t="n">
        <v>62250</v>
      </c>
      <c r="G2751">
        <f>IF(OR(E2751="",F2751=""),"",E2751*F2751)</f>
        <v/>
      </c>
      <c r="H2751" s="41">
        <f>IFERROR(XLOOKUP(C2751,'DATA Wharton'!$A$2:$A$785,'DATA Wharton'!$C$2:$C$785),"")</f>
        <v/>
      </c>
      <c r="I2751">
        <f>IF(OR(G2751="",H2751=""),"",G2751)</f>
        <v/>
      </c>
      <c r="J2751">
        <f>IF(OR(I2751="",H2751=""),"",I2751*H2751)</f>
        <v/>
      </c>
      <c r="K2751">
        <f>IF(G2751="","Missing OEWS wage",IF(H2751="","Missing Wharton SOC","Matched"))</f>
        <v/>
      </c>
    </row>
    <row r="2752">
      <c r="A2752" t="inlineStr">
        <is>
          <t>48-49</t>
        </is>
      </c>
      <c r="B2752" t="inlineStr">
        <is>
          <t>Transportation and Warehousing</t>
        </is>
      </c>
      <c r="C2752" t="inlineStr">
        <is>
          <t>47-1011</t>
        </is>
      </c>
      <c r="D2752" t="inlineStr">
        <is>
          <t>First-Line Supervisors of Construction Trades and Extraction Workers</t>
        </is>
      </c>
      <c r="E2752" t="n">
        <v>6300</v>
      </c>
      <c r="F2752" t="n">
        <v>96250</v>
      </c>
      <c r="G2752">
        <f>IF(OR(E2752="",F2752=""),"",E2752*F2752)</f>
        <v/>
      </c>
      <c r="H2752" s="41">
        <f>IFERROR(XLOOKUP(C2752,'DATA Wharton'!$A$2:$A$785,'DATA Wharton'!$C$2:$C$785),"")</f>
        <v/>
      </c>
      <c r="I2752">
        <f>IF(OR(G2752="",H2752=""),"",G2752)</f>
        <v/>
      </c>
      <c r="J2752">
        <f>IF(OR(I2752="",H2752=""),"",I2752*H2752)</f>
        <v/>
      </c>
      <c r="K2752">
        <f>IF(G2752="","Missing OEWS wage",IF(H2752="","Missing Wharton SOC","Matched"))</f>
        <v/>
      </c>
    </row>
    <row r="2753">
      <c r="A2753" t="inlineStr">
        <is>
          <t>48-49</t>
        </is>
      </c>
      <c r="B2753" t="inlineStr">
        <is>
          <t>Transportation and Warehousing</t>
        </is>
      </c>
      <c r="C2753" t="inlineStr">
        <is>
          <t>47-2011</t>
        </is>
      </c>
      <c r="D2753" t="inlineStr">
        <is>
          <t>Boilermakers</t>
        </is>
      </c>
      <c r="E2753" t="n">
        <v>100</v>
      </c>
      <c r="F2753" t="n">
        <v>79970</v>
      </c>
      <c r="G2753">
        <f>IF(OR(E2753="",F2753=""),"",E2753*F2753)</f>
        <v/>
      </c>
      <c r="H2753" s="41">
        <f>IFERROR(XLOOKUP(C2753,'DATA Wharton'!$A$2:$A$785,'DATA Wharton'!$C$2:$C$785),"")</f>
        <v/>
      </c>
      <c r="I2753">
        <f>IF(OR(G2753="",H2753=""),"",G2753)</f>
        <v/>
      </c>
      <c r="J2753">
        <f>IF(OR(I2753="",H2753=""),"",I2753*H2753)</f>
        <v/>
      </c>
      <c r="K2753">
        <f>IF(G2753="","Missing OEWS wage",IF(H2753="","Missing Wharton SOC","Matched"))</f>
        <v/>
      </c>
    </row>
    <row r="2754">
      <c r="A2754" t="inlineStr">
        <is>
          <t>48-49</t>
        </is>
      </c>
      <c r="B2754" t="inlineStr">
        <is>
          <t>Transportation and Warehousing</t>
        </is>
      </c>
      <c r="C2754" t="inlineStr">
        <is>
          <t>47-2031</t>
        </is>
      </c>
      <c r="D2754" t="inlineStr">
        <is>
          <t>Carpenters</t>
        </is>
      </c>
      <c r="E2754" t="n">
        <v>1640</v>
      </c>
      <c r="F2754" t="n">
        <v>62450</v>
      </c>
      <c r="G2754">
        <f>IF(OR(E2754="",F2754=""),"",E2754*F2754)</f>
        <v/>
      </c>
      <c r="H2754" s="41">
        <f>IFERROR(XLOOKUP(C2754,'DATA Wharton'!$A$2:$A$785,'DATA Wharton'!$C$2:$C$785),"")</f>
        <v/>
      </c>
      <c r="I2754">
        <f>IF(OR(G2754="",H2754=""),"",G2754)</f>
        <v/>
      </c>
      <c r="J2754">
        <f>IF(OR(I2754="",H2754=""),"",I2754*H2754)</f>
        <v/>
      </c>
      <c r="K2754">
        <f>IF(G2754="","Missing OEWS wage",IF(H2754="","Missing Wharton SOC","Matched"))</f>
        <v/>
      </c>
    </row>
    <row r="2755">
      <c r="A2755" t="inlineStr">
        <is>
          <t>48-49</t>
        </is>
      </c>
      <c r="B2755" t="inlineStr">
        <is>
          <t>Transportation and Warehousing</t>
        </is>
      </c>
      <c r="C2755" t="inlineStr">
        <is>
          <t>47-2061</t>
        </is>
      </c>
      <c r="D2755" t="inlineStr">
        <is>
          <t>Construction Laborers</t>
        </is>
      </c>
      <c r="E2755" t="n">
        <v>2250</v>
      </c>
      <c r="F2755" t="n">
        <v>46410</v>
      </c>
      <c r="G2755">
        <f>IF(OR(E2755="",F2755=""),"",E2755*F2755)</f>
        <v/>
      </c>
      <c r="H2755" s="41">
        <f>IFERROR(XLOOKUP(C2755,'DATA Wharton'!$A$2:$A$785,'DATA Wharton'!$C$2:$C$785),"")</f>
        <v/>
      </c>
      <c r="I2755">
        <f>IF(OR(G2755="",H2755=""),"",G2755)</f>
        <v/>
      </c>
      <c r="J2755">
        <f>IF(OR(I2755="",H2755=""),"",I2755*H2755)</f>
        <v/>
      </c>
      <c r="K2755">
        <f>IF(G2755="","Missing OEWS wage",IF(H2755="","Missing Wharton SOC","Matched"))</f>
        <v/>
      </c>
    </row>
    <row r="2756">
      <c r="A2756" t="inlineStr">
        <is>
          <t>48-49</t>
        </is>
      </c>
      <c r="B2756" t="inlineStr">
        <is>
          <t>Transportation and Warehousing</t>
        </is>
      </c>
      <c r="C2756" t="inlineStr">
        <is>
          <t>47-2071</t>
        </is>
      </c>
      <c r="D2756" t="inlineStr">
        <is>
          <t>Paving, Surfacing, and Tamping Equipment Operators</t>
        </is>
      </c>
      <c r="E2756" t="n">
        <v>260</v>
      </c>
      <c r="F2756" t="n">
        <v>61520</v>
      </c>
      <c r="G2756">
        <f>IF(OR(E2756="",F2756=""),"",E2756*F2756)</f>
        <v/>
      </c>
      <c r="H2756" s="41">
        <f>IFERROR(XLOOKUP(C2756,'DATA Wharton'!$A$2:$A$785,'DATA Wharton'!$C$2:$C$785),"")</f>
        <v/>
      </c>
      <c r="I2756">
        <f>IF(OR(G2756="",H2756=""),"",G2756)</f>
        <v/>
      </c>
      <c r="J2756">
        <f>IF(OR(I2756="",H2756=""),"",I2756*H2756)</f>
        <v/>
      </c>
      <c r="K2756">
        <f>IF(G2756="","Missing OEWS wage",IF(H2756="","Missing Wharton SOC","Matched"))</f>
        <v/>
      </c>
    </row>
    <row r="2757">
      <c r="A2757" t="inlineStr">
        <is>
          <t>48-49</t>
        </is>
      </c>
      <c r="B2757" t="inlineStr">
        <is>
          <t>Transportation and Warehousing</t>
        </is>
      </c>
      <c r="C2757" t="inlineStr">
        <is>
          <t>47-2073</t>
        </is>
      </c>
      <c r="D2757" t="inlineStr">
        <is>
          <t>Operating Engineers and Other Construction Equipment Operators</t>
        </is>
      </c>
      <c r="E2757" t="n">
        <v>7240</v>
      </c>
      <c r="F2757" t="n">
        <v>60230</v>
      </c>
      <c r="G2757">
        <f>IF(OR(E2757="",F2757=""),"",E2757*F2757)</f>
        <v/>
      </c>
      <c r="H2757" s="41">
        <f>IFERROR(XLOOKUP(C2757,'DATA Wharton'!$A$2:$A$785,'DATA Wharton'!$C$2:$C$785),"")</f>
        <v/>
      </c>
      <c r="I2757">
        <f>IF(OR(G2757="",H2757=""),"",G2757)</f>
        <v/>
      </c>
      <c r="J2757">
        <f>IF(OR(I2757="",H2757=""),"",I2757*H2757)</f>
        <v/>
      </c>
      <c r="K2757">
        <f>IF(G2757="","Missing OEWS wage",IF(H2757="","Missing Wharton SOC","Matched"))</f>
        <v/>
      </c>
    </row>
    <row r="2758">
      <c r="A2758" t="inlineStr">
        <is>
          <t>48-49</t>
        </is>
      </c>
      <c r="B2758" t="inlineStr">
        <is>
          <t>Transportation and Warehousing</t>
        </is>
      </c>
      <c r="C2758" t="inlineStr">
        <is>
          <t>47-2111</t>
        </is>
      </c>
      <c r="D2758" t="inlineStr">
        <is>
          <t>Electricians</t>
        </is>
      </c>
      <c r="E2758" t="n">
        <v>5520</v>
      </c>
      <c r="F2758" t="n">
        <v>82570</v>
      </c>
      <c r="G2758">
        <f>IF(OR(E2758="",F2758=""),"",E2758*F2758)</f>
        <v/>
      </c>
      <c r="H2758" s="41">
        <f>IFERROR(XLOOKUP(C2758,'DATA Wharton'!$A$2:$A$785,'DATA Wharton'!$C$2:$C$785),"")</f>
        <v/>
      </c>
      <c r="I2758">
        <f>IF(OR(G2758="",H2758=""),"",G2758)</f>
        <v/>
      </c>
      <c r="J2758">
        <f>IF(OR(I2758="",H2758=""),"",I2758*H2758)</f>
        <v/>
      </c>
      <c r="K2758">
        <f>IF(G2758="","Missing OEWS wage",IF(H2758="","Missing Wharton SOC","Matched"))</f>
        <v/>
      </c>
    </row>
    <row r="2759">
      <c r="A2759" t="inlineStr">
        <is>
          <t>48-49</t>
        </is>
      </c>
      <c r="B2759" t="inlineStr">
        <is>
          <t>Transportation and Warehousing</t>
        </is>
      </c>
      <c r="C2759" t="inlineStr">
        <is>
          <t>47-2141</t>
        </is>
      </c>
      <c r="D2759" t="inlineStr">
        <is>
          <t>Painters, Construction and Maintenance</t>
        </is>
      </c>
      <c r="E2759" t="n">
        <v>300</v>
      </c>
      <c r="F2759" t="n">
        <v>51790</v>
      </c>
      <c r="G2759">
        <f>IF(OR(E2759="",F2759=""),"",E2759*F2759)</f>
        <v/>
      </c>
      <c r="H2759" s="41">
        <f>IFERROR(XLOOKUP(C2759,'DATA Wharton'!$A$2:$A$785,'DATA Wharton'!$C$2:$C$785),"")</f>
        <v/>
      </c>
      <c r="I2759">
        <f>IF(OR(G2759="",H2759=""),"",G2759)</f>
        <v/>
      </c>
      <c r="J2759">
        <f>IF(OR(I2759="",H2759=""),"",I2759*H2759)</f>
        <v/>
      </c>
      <c r="K2759">
        <f>IF(G2759="","Missing OEWS wage",IF(H2759="","Missing Wharton SOC","Matched"))</f>
        <v/>
      </c>
    </row>
    <row r="2760">
      <c r="A2760" t="inlineStr">
        <is>
          <t>48-49</t>
        </is>
      </c>
      <c r="B2760" t="inlineStr">
        <is>
          <t>Transportation and Warehousing</t>
        </is>
      </c>
      <c r="C2760" t="inlineStr">
        <is>
          <t>47-2152</t>
        </is>
      </c>
      <c r="D2760" t="inlineStr">
        <is>
          <t>Plumbers, Pipefitters, and Steamfitters</t>
        </is>
      </c>
      <c r="E2760" t="n">
        <v>1640</v>
      </c>
      <c r="F2760" t="n">
        <v>87770</v>
      </c>
      <c r="G2760">
        <f>IF(OR(E2760="",F2760=""),"",E2760*F2760)</f>
        <v/>
      </c>
      <c r="H2760" s="41">
        <f>IFERROR(XLOOKUP(C2760,'DATA Wharton'!$A$2:$A$785,'DATA Wharton'!$C$2:$C$785),"")</f>
        <v/>
      </c>
      <c r="I2760">
        <f>IF(OR(G2760="",H2760=""),"",G2760)</f>
        <v/>
      </c>
      <c r="J2760">
        <f>IF(OR(I2760="",H2760=""),"",I2760*H2760)</f>
        <v/>
      </c>
      <c r="K2760">
        <f>IF(G2760="","Missing OEWS wage",IF(H2760="","Missing Wharton SOC","Matched"))</f>
        <v/>
      </c>
    </row>
    <row r="2761">
      <c r="A2761" t="inlineStr">
        <is>
          <t>48-49</t>
        </is>
      </c>
      <c r="B2761" t="inlineStr">
        <is>
          <t>Transportation and Warehousing</t>
        </is>
      </c>
      <c r="C2761" t="inlineStr">
        <is>
          <t>47-2211</t>
        </is>
      </c>
      <c r="D2761" t="inlineStr">
        <is>
          <t>Sheet Metal Workers</t>
        </is>
      </c>
      <c r="E2761" t="n">
        <v>2210</v>
      </c>
      <c r="F2761" t="n">
        <v>80690</v>
      </c>
      <c r="G2761">
        <f>IF(OR(E2761="",F2761=""),"",E2761*F2761)</f>
        <v/>
      </c>
      <c r="H2761" s="41">
        <f>IFERROR(XLOOKUP(C2761,'DATA Wharton'!$A$2:$A$785,'DATA Wharton'!$C$2:$C$785),"")</f>
        <v/>
      </c>
      <c r="I2761">
        <f>IF(OR(G2761="",H2761=""),"",G2761)</f>
        <v/>
      </c>
      <c r="J2761">
        <f>IF(OR(I2761="",H2761=""),"",I2761*H2761)</f>
        <v/>
      </c>
      <c r="K2761">
        <f>IF(G2761="","Missing OEWS wage",IF(H2761="","Missing Wharton SOC","Matched"))</f>
        <v/>
      </c>
    </row>
    <row r="2762">
      <c r="A2762" t="inlineStr">
        <is>
          <t>48-49</t>
        </is>
      </c>
      <c r="B2762" t="inlineStr">
        <is>
          <t>Transportation and Warehousing</t>
        </is>
      </c>
      <c r="C2762" t="inlineStr">
        <is>
          <t>47-2221</t>
        </is>
      </c>
      <c r="D2762" t="inlineStr">
        <is>
          <t>Structural Iron and Steel Workers</t>
        </is>
      </c>
      <c r="E2762" t="n">
        <v>90</v>
      </c>
      <c r="F2762" t="n">
        <v>89700</v>
      </c>
      <c r="G2762">
        <f>IF(OR(E2762="",F2762=""),"",E2762*F2762)</f>
        <v/>
      </c>
      <c r="H2762" s="41">
        <f>IFERROR(XLOOKUP(C2762,'DATA Wharton'!$A$2:$A$785,'DATA Wharton'!$C$2:$C$785),"")</f>
        <v/>
      </c>
      <c r="I2762">
        <f>IF(OR(G2762="",H2762=""),"",G2762)</f>
        <v/>
      </c>
      <c r="J2762">
        <f>IF(OR(I2762="",H2762=""),"",I2762*H2762)</f>
        <v/>
      </c>
      <c r="K2762">
        <f>IF(G2762="","Missing OEWS wage",IF(H2762="","Missing Wharton SOC","Matched"))</f>
        <v/>
      </c>
    </row>
    <row r="2763">
      <c r="A2763" t="inlineStr">
        <is>
          <t>48-49</t>
        </is>
      </c>
      <c r="B2763" t="inlineStr">
        <is>
          <t>Transportation and Warehousing</t>
        </is>
      </c>
      <c r="C2763" t="inlineStr">
        <is>
          <t>47-3013</t>
        </is>
      </c>
      <c r="D2763" t="inlineStr">
        <is>
          <t>Helpers--Electricians</t>
        </is>
      </c>
      <c r="E2763" t="n">
        <v>90</v>
      </c>
      <c r="F2763" t="n">
        <v>48540</v>
      </c>
      <c r="G2763">
        <f>IF(OR(E2763="",F2763=""),"",E2763*F2763)</f>
        <v/>
      </c>
      <c r="H2763" s="41">
        <f>IFERROR(XLOOKUP(C2763,'DATA Wharton'!$A$2:$A$785,'DATA Wharton'!$C$2:$C$785),"")</f>
        <v/>
      </c>
      <c r="I2763">
        <f>IF(OR(G2763="",H2763=""),"",G2763)</f>
        <v/>
      </c>
      <c r="J2763">
        <f>IF(OR(I2763="",H2763=""),"",I2763*H2763)</f>
        <v/>
      </c>
      <c r="K2763">
        <f>IF(G2763="","Missing OEWS wage",IF(H2763="","Missing Wharton SOC","Matched"))</f>
        <v/>
      </c>
    </row>
    <row r="2764">
      <c r="A2764" t="inlineStr">
        <is>
          <t>48-49</t>
        </is>
      </c>
      <c r="B2764" t="inlineStr">
        <is>
          <t>Transportation and Warehousing</t>
        </is>
      </c>
      <c r="C2764" t="inlineStr">
        <is>
          <t>47-4011</t>
        </is>
      </c>
      <c r="D2764" t="inlineStr">
        <is>
          <t>Construction and Building Inspectors</t>
        </is>
      </c>
      <c r="E2764" t="n">
        <v>530</v>
      </c>
      <c r="F2764" t="n">
        <v>86700</v>
      </c>
      <c r="G2764">
        <f>IF(OR(E2764="",F2764=""),"",E2764*F2764)</f>
        <v/>
      </c>
      <c r="H2764" s="41">
        <f>IFERROR(XLOOKUP(C2764,'DATA Wharton'!$A$2:$A$785,'DATA Wharton'!$C$2:$C$785),"")</f>
        <v/>
      </c>
      <c r="I2764">
        <f>IF(OR(G2764="",H2764=""),"",G2764)</f>
        <v/>
      </c>
      <c r="J2764">
        <f>IF(OR(I2764="",H2764=""),"",I2764*H2764)</f>
        <v/>
      </c>
      <c r="K2764">
        <f>IF(G2764="","Missing OEWS wage",IF(H2764="","Missing Wharton SOC","Matched"))</f>
        <v/>
      </c>
    </row>
    <row r="2765">
      <c r="A2765" t="inlineStr">
        <is>
          <t>48-49</t>
        </is>
      </c>
      <c r="B2765" t="inlineStr">
        <is>
          <t>Transportation and Warehousing</t>
        </is>
      </c>
      <c r="C2765" t="inlineStr">
        <is>
          <t>47-4021</t>
        </is>
      </c>
      <c r="D2765" t="inlineStr">
        <is>
          <t>Elevator and Escalator Installers and Repairers</t>
        </is>
      </c>
      <c r="F2765" t="n">
        <v>63940</v>
      </c>
      <c r="G2765">
        <f>IF(OR(E2765="",F2765=""),"",E2765*F2765)</f>
        <v/>
      </c>
      <c r="H2765" s="41">
        <f>IFERROR(XLOOKUP(C2765,'DATA Wharton'!$A$2:$A$785,'DATA Wharton'!$C$2:$C$785),"")</f>
        <v/>
      </c>
      <c r="I2765">
        <f>IF(OR(G2765="",H2765=""),"",G2765)</f>
        <v/>
      </c>
      <c r="J2765">
        <f>IF(OR(I2765="",H2765=""),"",I2765*H2765)</f>
        <v/>
      </c>
      <c r="K2765">
        <f>IF(G2765="","Missing OEWS wage",IF(H2765="","Missing Wharton SOC","Matched"))</f>
        <v/>
      </c>
    </row>
    <row r="2766">
      <c r="A2766" t="inlineStr">
        <is>
          <t>48-49</t>
        </is>
      </c>
      <c r="B2766" t="inlineStr">
        <is>
          <t>Transportation and Warehousing</t>
        </is>
      </c>
      <c r="C2766" t="inlineStr">
        <is>
          <t>47-4041</t>
        </is>
      </c>
      <c r="D2766" t="inlineStr">
        <is>
          <t>Hazardous Materials Removal Workers</t>
        </is>
      </c>
      <c r="E2766" t="n">
        <v>260</v>
      </c>
      <c r="F2766" t="n">
        <v>62200</v>
      </c>
      <c r="G2766">
        <f>IF(OR(E2766="",F2766=""),"",E2766*F2766)</f>
        <v/>
      </c>
      <c r="H2766" s="41">
        <f>IFERROR(XLOOKUP(C2766,'DATA Wharton'!$A$2:$A$785,'DATA Wharton'!$C$2:$C$785),"")</f>
        <v/>
      </c>
      <c r="I2766">
        <f>IF(OR(G2766="",H2766=""),"",G2766)</f>
        <v/>
      </c>
      <c r="J2766">
        <f>IF(OR(I2766="",H2766=""),"",I2766*H2766)</f>
        <v/>
      </c>
      <c r="K2766">
        <f>IF(G2766="","Missing OEWS wage",IF(H2766="","Missing Wharton SOC","Matched"))</f>
        <v/>
      </c>
    </row>
    <row r="2767">
      <c r="A2767" t="inlineStr">
        <is>
          <t>48-49</t>
        </is>
      </c>
      <c r="B2767" t="inlineStr">
        <is>
          <t>Transportation and Warehousing</t>
        </is>
      </c>
      <c r="C2767" t="inlineStr">
        <is>
          <t>47-4061</t>
        </is>
      </c>
      <c r="D2767" t="inlineStr">
        <is>
          <t>Rail-Track Laying and Maintenance Equipment Operators</t>
        </is>
      </c>
      <c r="E2767" t="n">
        <v>14000</v>
      </c>
      <c r="F2767" t="n">
        <v>67030</v>
      </c>
      <c r="G2767">
        <f>IF(OR(E2767="",F2767=""),"",E2767*F2767)</f>
        <v/>
      </c>
      <c r="H2767" s="41">
        <f>IFERROR(XLOOKUP(C2767,'DATA Wharton'!$A$2:$A$785,'DATA Wharton'!$C$2:$C$785),"")</f>
        <v/>
      </c>
      <c r="I2767">
        <f>IF(OR(G2767="",H2767=""),"",G2767)</f>
        <v/>
      </c>
      <c r="J2767">
        <f>IF(OR(I2767="",H2767=""),"",I2767*H2767)</f>
        <v/>
      </c>
      <c r="K2767">
        <f>IF(G2767="","Missing OEWS wage",IF(H2767="","Missing Wharton SOC","Matched"))</f>
        <v/>
      </c>
    </row>
    <row r="2768">
      <c r="A2768" t="inlineStr">
        <is>
          <t>48-49</t>
        </is>
      </c>
      <c r="B2768" t="inlineStr">
        <is>
          <t>Transportation and Warehousing</t>
        </is>
      </c>
      <c r="C2768" t="inlineStr">
        <is>
          <t>47-4090</t>
        </is>
      </c>
      <c r="D2768" t="inlineStr">
        <is>
          <t>Miscellaneous Construction and Related Workers</t>
        </is>
      </c>
      <c r="E2768" t="n">
        <v>200</v>
      </c>
      <c r="F2768" t="n">
        <v>67340</v>
      </c>
      <c r="G2768">
        <f>IF(OR(E2768="",F2768=""),"",E2768*F2768)</f>
        <v/>
      </c>
      <c r="H2768" s="41">
        <f>IFERROR(XLOOKUP(C2768,'DATA Wharton'!$A$2:$A$785,'DATA Wharton'!$C$2:$C$785),"")</f>
        <v/>
      </c>
      <c r="I2768">
        <f>IF(OR(G2768="",H2768=""),"",G2768)</f>
        <v/>
      </c>
      <c r="J2768">
        <f>IF(OR(I2768="",H2768=""),"",I2768*H2768)</f>
        <v/>
      </c>
      <c r="K2768">
        <f>IF(G2768="","Missing OEWS wage",IF(H2768="","Missing Wharton SOC","Matched"))</f>
        <v/>
      </c>
    </row>
    <row r="2769">
      <c r="A2769" t="inlineStr">
        <is>
          <t>48-49</t>
        </is>
      </c>
      <c r="B2769" t="inlineStr">
        <is>
          <t>Transportation and Warehousing</t>
        </is>
      </c>
      <c r="C2769" t="inlineStr">
        <is>
          <t>47-5012</t>
        </is>
      </c>
      <c r="D2769" t="inlineStr">
        <is>
          <t>Rotary Drill Operators, Oil and Gas</t>
        </is>
      </c>
      <c r="E2769" t="n">
        <v>150</v>
      </c>
      <c r="F2769" t="n">
        <v>98650</v>
      </c>
      <c r="G2769">
        <f>IF(OR(E2769="",F2769=""),"",E2769*F2769)</f>
        <v/>
      </c>
      <c r="H2769" s="41">
        <f>IFERROR(XLOOKUP(C2769,'DATA Wharton'!$A$2:$A$785,'DATA Wharton'!$C$2:$C$785),"")</f>
        <v/>
      </c>
      <c r="I2769">
        <f>IF(OR(G2769="",H2769=""),"",G2769)</f>
        <v/>
      </c>
      <c r="J2769">
        <f>IF(OR(I2769="",H2769=""),"",I2769*H2769)</f>
        <v/>
      </c>
      <c r="K2769">
        <f>IF(G2769="","Missing OEWS wage",IF(H2769="","Missing Wharton SOC","Matched"))</f>
        <v/>
      </c>
    </row>
    <row r="2770">
      <c r="A2770" t="inlineStr">
        <is>
          <t>48-49</t>
        </is>
      </c>
      <c r="B2770" t="inlineStr">
        <is>
          <t>Transportation and Warehousing</t>
        </is>
      </c>
      <c r="C2770" t="inlineStr">
        <is>
          <t>47-5013</t>
        </is>
      </c>
      <c r="D2770" t="inlineStr">
        <is>
          <t>Service Unit Operators, Oil and Gas</t>
        </is>
      </c>
      <c r="E2770" t="n">
        <v>1060</v>
      </c>
      <c r="F2770" t="n">
        <v>89530</v>
      </c>
      <c r="G2770">
        <f>IF(OR(E2770="",F2770=""),"",E2770*F2770)</f>
        <v/>
      </c>
      <c r="H2770" s="41">
        <f>IFERROR(XLOOKUP(C2770,'DATA Wharton'!$A$2:$A$785,'DATA Wharton'!$C$2:$C$785),"")</f>
        <v/>
      </c>
      <c r="I2770">
        <f>IF(OR(G2770="",H2770=""),"",G2770)</f>
        <v/>
      </c>
      <c r="J2770">
        <f>IF(OR(I2770="",H2770=""),"",I2770*H2770)</f>
        <v/>
      </c>
      <c r="K2770">
        <f>IF(G2770="","Missing OEWS wage",IF(H2770="","Missing Wharton SOC","Matched"))</f>
        <v/>
      </c>
    </row>
    <row r="2771">
      <c r="A2771" t="inlineStr">
        <is>
          <t>48-49</t>
        </is>
      </c>
      <c r="B2771" t="inlineStr">
        <is>
          <t>Transportation and Warehousing</t>
        </is>
      </c>
      <c r="C2771" t="inlineStr">
        <is>
          <t>47-5022</t>
        </is>
      </c>
      <c r="D2771" t="inlineStr">
        <is>
          <t>Excavating and Loading Machine and Dragline Operators, Surface Mining</t>
        </is>
      </c>
      <c r="E2771" t="n">
        <v>270</v>
      </c>
      <c r="F2771" t="n">
        <v>58780</v>
      </c>
      <c r="G2771">
        <f>IF(OR(E2771="",F2771=""),"",E2771*F2771)</f>
        <v/>
      </c>
      <c r="H2771" s="41">
        <f>IFERROR(XLOOKUP(C2771,'DATA Wharton'!$A$2:$A$785,'DATA Wharton'!$C$2:$C$785),"")</f>
        <v/>
      </c>
      <c r="I2771">
        <f>IF(OR(G2771="",H2771=""),"",G2771)</f>
        <v/>
      </c>
      <c r="J2771">
        <f>IF(OR(I2771="",H2771=""),"",I2771*H2771)</f>
        <v/>
      </c>
      <c r="K2771">
        <f>IF(G2771="","Missing OEWS wage",IF(H2771="","Missing Wharton SOC","Matched"))</f>
        <v/>
      </c>
    </row>
    <row r="2772">
      <c r="A2772" t="inlineStr">
        <is>
          <t>48-49</t>
        </is>
      </c>
      <c r="B2772" t="inlineStr">
        <is>
          <t>Transportation and Warehousing</t>
        </is>
      </c>
      <c r="C2772" t="inlineStr">
        <is>
          <t>47-5032</t>
        </is>
      </c>
      <c r="D2772" t="inlineStr">
        <is>
          <t>Explosives Workers, Ordnance Handling Experts, and Blasters</t>
        </is>
      </c>
      <c r="E2772" t="n">
        <v>40</v>
      </c>
      <c r="F2772" t="n">
        <v>52440</v>
      </c>
      <c r="G2772">
        <f>IF(OR(E2772="",F2772=""),"",E2772*F2772)</f>
        <v/>
      </c>
      <c r="H2772" s="41">
        <f>IFERROR(XLOOKUP(C2772,'DATA Wharton'!$A$2:$A$785,'DATA Wharton'!$C$2:$C$785),"")</f>
        <v/>
      </c>
      <c r="I2772">
        <f>IF(OR(G2772="",H2772=""),"",G2772)</f>
        <v/>
      </c>
      <c r="J2772">
        <f>IF(OR(I2772="",H2772=""),"",I2772*H2772)</f>
        <v/>
      </c>
      <c r="K2772">
        <f>IF(G2772="","Missing OEWS wage",IF(H2772="","Missing Wharton SOC","Matched"))</f>
        <v/>
      </c>
    </row>
    <row r="2773">
      <c r="A2773" t="inlineStr">
        <is>
          <t>48-49</t>
        </is>
      </c>
      <c r="B2773" t="inlineStr">
        <is>
          <t>Transportation and Warehousing</t>
        </is>
      </c>
      <c r="C2773" t="inlineStr">
        <is>
          <t>47-5041</t>
        </is>
      </c>
      <c r="D2773" t="inlineStr">
        <is>
          <t>Continuous Mining Machine Operators</t>
        </is>
      </c>
      <c r="F2773" t="n">
        <v>42350</v>
      </c>
      <c r="G2773">
        <f>IF(OR(E2773="",F2773=""),"",E2773*F2773)</f>
        <v/>
      </c>
      <c r="H2773" s="41">
        <f>IFERROR(XLOOKUP(C2773,'DATA Wharton'!$A$2:$A$785,'DATA Wharton'!$C$2:$C$785),"")</f>
        <v/>
      </c>
      <c r="I2773">
        <f>IF(OR(G2773="",H2773=""),"",G2773)</f>
        <v/>
      </c>
      <c r="J2773">
        <f>IF(OR(I2773="",H2773=""),"",I2773*H2773)</f>
        <v/>
      </c>
      <c r="K2773">
        <f>IF(G2773="","Missing OEWS wage",IF(H2773="","Missing Wharton SOC","Matched"))</f>
        <v/>
      </c>
    </row>
    <row r="2774">
      <c r="A2774" t="inlineStr">
        <is>
          <t>48-49</t>
        </is>
      </c>
      <c r="B2774" t="inlineStr">
        <is>
          <t>Transportation and Warehousing</t>
        </is>
      </c>
      <c r="C2774" t="inlineStr">
        <is>
          <t>47-5071</t>
        </is>
      </c>
      <c r="D2774" t="inlineStr">
        <is>
          <t>Roustabouts, Oil and Gas</t>
        </is>
      </c>
      <c r="E2774" t="n">
        <v>140</v>
      </c>
      <c r="F2774" t="n">
        <v>62540</v>
      </c>
      <c r="G2774">
        <f>IF(OR(E2774="",F2774=""),"",E2774*F2774)</f>
        <v/>
      </c>
      <c r="H2774" s="41">
        <f>IFERROR(XLOOKUP(C2774,'DATA Wharton'!$A$2:$A$785,'DATA Wharton'!$C$2:$C$785),"")</f>
        <v/>
      </c>
      <c r="I2774">
        <f>IF(OR(G2774="",H2774=""),"",G2774)</f>
        <v/>
      </c>
      <c r="J2774">
        <f>IF(OR(I2774="",H2774=""),"",I2774*H2774)</f>
        <v/>
      </c>
      <c r="K2774">
        <f>IF(G2774="","Missing OEWS wage",IF(H2774="","Missing Wharton SOC","Matched"))</f>
        <v/>
      </c>
    </row>
    <row r="2775">
      <c r="A2775" t="inlineStr">
        <is>
          <t>48-49</t>
        </is>
      </c>
      <c r="B2775" t="inlineStr">
        <is>
          <t>Transportation and Warehousing</t>
        </is>
      </c>
      <c r="C2775" t="inlineStr">
        <is>
          <t>49-1011</t>
        </is>
      </c>
      <c r="D2775" t="inlineStr">
        <is>
          <t>First-Line Supervisors of Mechanics, Installers, and Repairers</t>
        </is>
      </c>
      <c r="E2775" t="n">
        <v>39000</v>
      </c>
      <c r="F2775" t="n">
        <v>96310</v>
      </c>
      <c r="G2775">
        <f>IF(OR(E2775="",F2775=""),"",E2775*F2775)</f>
        <v/>
      </c>
      <c r="H2775" s="41">
        <f>IFERROR(XLOOKUP(C2775,'DATA Wharton'!$A$2:$A$785,'DATA Wharton'!$C$2:$C$785),"")</f>
        <v/>
      </c>
      <c r="I2775">
        <f>IF(OR(G2775="",H2775=""),"",G2775)</f>
        <v/>
      </c>
      <c r="J2775">
        <f>IF(OR(I2775="",H2775=""),"",I2775*H2775)</f>
        <v/>
      </c>
      <c r="K2775">
        <f>IF(G2775="","Missing OEWS wage",IF(H2775="","Missing Wharton SOC","Matched"))</f>
        <v/>
      </c>
    </row>
    <row r="2776">
      <c r="A2776" t="inlineStr">
        <is>
          <t>48-49</t>
        </is>
      </c>
      <c r="B2776" t="inlineStr">
        <is>
          <t>Transportation and Warehousing</t>
        </is>
      </c>
      <c r="C2776" t="inlineStr">
        <is>
          <t>49-2011</t>
        </is>
      </c>
      <c r="D2776" t="inlineStr">
        <is>
          <t>Computer, Automated Teller, and Office Machine Repairers</t>
        </is>
      </c>
      <c r="E2776" t="n">
        <v>280</v>
      </c>
      <c r="F2776" t="n">
        <v>47150</v>
      </c>
      <c r="G2776">
        <f>IF(OR(E2776="",F2776=""),"",E2776*F2776)</f>
        <v/>
      </c>
      <c r="H2776" s="41">
        <f>IFERROR(XLOOKUP(C2776,'DATA Wharton'!$A$2:$A$785,'DATA Wharton'!$C$2:$C$785),"")</f>
        <v/>
      </c>
      <c r="I2776">
        <f>IF(OR(G2776="",H2776=""),"",G2776)</f>
        <v/>
      </c>
      <c r="J2776">
        <f>IF(OR(I2776="",H2776=""),"",I2776*H2776)</f>
        <v/>
      </c>
      <c r="K2776">
        <f>IF(G2776="","Missing OEWS wage",IF(H2776="","Missing Wharton SOC","Matched"))</f>
        <v/>
      </c>
    </row>
    <row r="2777">
      <c r="A2777" t="inlineStr">
        <is>
          <t>48-49</t>
        </is>
      </c>
      <c r="B2777" t="inlineStr">
        <is>
          <t>Transportation and Warehousing</t>
        </is>
      </c>
      <c r="C2777" t="inlineStr">
        <is>
          <t>49-2021</t>
        </is>
      </c>
      <c r="D2777" t="inlineStr">
        <is>
          <t>Radio, Cellular, and Tower Equipment Installers and Repairers</t>
        </is>
      </c>
      <c r="E2777" t="n">
        <v>110</v>
      </c>
      <c r="F2777" t="n">
        <v>87470</v>
      </c>
      <c r="G2777">
        <f>IF(OR(E2777="",F2777=""),"",E2777*F2777)</f>
        <v/>
      </c>
      <c r="H2777" s="41">
        <f>IFERROR(XLOOKUP(C2777,'DATA Wharton'!$A$2:$A$785,'DATA Wharton'!$C$2:$C$785),"")</f>
        <v/>
      </c>
      <c r="I2777">
        <f>IF(OR(G2777="",H2777=""),"",G2777)</f>
        <v/>
      </c>
      <c r="J2777">
        <f>IF(OR(I2777="",H2777=""),"",I2777*H2777)</f>
        <v/>
      </c>
      <c r="K2777">
        <f>IF(G2777="","Missing OEWS wage",IF(H2777="","Missing Wharton SOC","Matched"))</f>
        <v/>
      </c>
    </row>
    <row r="2778">
      <c r="A2778" t="inlineStr">
        <is>
          <t>48-49</t>
        </is>
      </c>
      <c r="B2778" t="inlineStr">
        <is>
          <t>Transportation and Warehousing</t>
        </is>
      </c>
      <c r="C2778" t="inlineStr">
        <is>
          <t>49-2022</t>
        </is>
      </c>
      <c r="D2778" t="inlineStr">
        <is>
          <t>Telecommunications Equipment Installers and Repairers, Except Line Installers</t>
        </is>
      </c>
      <c r="E2778" t="n">
        <v>60</v>
      </c>
      <c r="F2778" t="n">
        <v>78390</v>
      </c>
      <c r="G2778">
        <f>IF(OR(E2778="",F2778=""),"",E2778*F2778)</f>
        <v/>
      </c>
      <c r="H2778" s="41">
        <f>IFERROR(XLOOKUP(C2778,'DATA Wharton'!$A$2:$A$785,'DATA Wharton'!$C$2:$C$785),"")</f>
        <v/>
      </c>
      <c r="I2778">
        <f>IF(OR(G2778="",H2778=""),"",G2778)</f>
        <v/>
      </c>
      <c r="J2778">
        <f>IF(OR(I2778="",H2778=""),"",I2778*H2778)</f>
        <v/>
      </c>
      <c r="K2778">
        <f>IF(G2778="","Missing OEWS wage",IF(H2778="","Missing Wharton SOC","Matched"))</f>
        <v/>
      </c>
    </row>
    <row r="2779">
      <c r="A2779" t="inlineStr">
        <is>
          <t>48-49</t>
        </is>
      </c>
      <c r="B2779" t="inlineStr">
        <is>
          <t>Transportation and Warehousing</t>
        </is>
      </c>
      <c r="C2779" t="inlineStr">
        <is>
          <t>49-2091</t>
        </is>
      </c>
      <c r="D2779" t="inlineStr">
        <is>
          <t>Avionics Technicians</t>
        </is>
      </c>
      <c r="E2779" t="n">
        <v>7360</v>
      </c>
      <c r="F2779" t="n">
        <v>77810</v>
      </c>
      <c r="G2779">
        <f>IF(OR(E2779="",F2779=""),"",E2779*F2779)</f>
        <v/>
      </c>
      <c r="H2779" s="41">
        <f>IFERROR(XLOOKUP(C2779,'DATA Wharton'!$A$2:$A$785,'DATA Wharton'!$C$2:$C$785),"")</f>
        <v/>
      </c>
      <c r="I2779">
        <f>IF(OR(G2779="",H2779=""),"",G2779)</f>
        <v/>
      </c>
      <c r="J2779">
        <f>IF(OR(I2779="",H2779=""),"",I2779*H2779)</f>
        <v/>
      </c>
      <c r="K2779">
        <f>IF(G2779="","Missing OEWS wage",IF(H2779="","Missing Wharton SOC","Matched"))</f>
        <v/>
      </c>
    </row>
    <row r="2780">
      <c r="A2780" t="inlineStr">
        <is>
          <t>48-49</t>
        </is>
      </c>
      <c r="B2780" t="inlineStr">
        <is>
          <t>Transportation and Warehousing</t>
        </is>
      </c>
      <c r="C2780" t="inlineStr">
        <is>
          <t>49-2092</t>
        </is>
      </c>
      <c r="D2780" t="inlineStr">
        <is>
          <t>Electric Motor, Power Tool, and Related Repairers</t>
        </is>
      </c>
      <c r="E2780" t="n">
        <v>360</v>
      </c>
      <c r="F2780" t="n">
        <v>45040</v>
      </c>
      <c r="G2780">
        <f>IF(OR(E2780="",F2780=""),"",E2780*F2780)</f>
        <v/>
      </c>
      <c r="H2780" s="41">
        <f>IFERROR(XLOOKUP(C2780,'DATA Wharton'!$A$2:$A$785,'DATA Wharton'!$C$2:$C$785),"")</f>
        <v/>
      </c>
      <c r="I2780">
        <f>IF(OR(G2780="",H2780=""),"",G2780)</f>
        <v/>
      </c>
      <c r="J2780">
        <f>IF(OR(I2780="",H2780=""),"",I2780*H2780)</f>
        <v/>
      </c>
      <c r="K2780">
        <f>IF(G2780="","Missing OEWS wage",IF(H2780="","Missing Wharton SOC","Matched"))</f>
        <v/>
      </c>
    </row>
    <row r="2781">
      <c r="A2781" t="inlineStr">
        <is>
          <t>48-49</t>
        </is>
      </c>
      <c r="B2781" t="inlineStr">
        <is>
          <t>Transportation and Warehousing</t>
        </is>
      </c>
      <c r="C2781" t="inlineStr">
        <is>
          <t>49-2093</t>
        </is>
      </c>
      <c r="D2781" t="inlineStr">
        <is>
          <t>Electrical and Electronics Installers and Repairers, Transportation Equipment</t>
        </is>
      </c>
      <c r="E2781" t="n">
        <v>2720</v>
      </c>
      <c r="F2781" t="n">
        <v>86570</v>
      </c>
      <c r="G2781">
        <f>IF(OR(E2781="",F2781=""),"",E2781*F2781)</f>
        <v/>
      </c>
      <c r="H2781" s="41">
        <f>IFERROR(XLOOKUP(C2781,'DATA Wharton'!$A$2:$A$785,'DATA Wharton'!$C$2:$C$785),"")</f>
        <v/>
      </c>
      <c r="I2781">
        <f>IF(OR(G2781="",H2781=""),"",G2781)</f>
        <v/>
      </c>
      <c r="J2781">
        <f>IF(OR(I2781="",H2781=""),"",I2781*H2781)</f>
        <v/>
      </c>
      <c r="K2781">
        <f>IF(G2781="","Missing OEWS wage",IF(H2781="","Missing Wharton SOC","Matched"))</f>
        <v/>
      </c>
    </row>
    <row r="2782">
      <c r="A2782" t="inlineStr">
        <is>
          <t>48-49</t>
        </is>
      </c>
      <c r="B2782" t="inlineStr">
        <is>
          <t>Transportation and Warehousing</t>
        </is>
      </c>
      <c r="C2782" t="inlineStr">
        <is>
          <t>49-2094</t>
        </is>
      </c>
      <c r="D2782" t="inlineStr">
        <is>
          <t>Electrical and Electronics Repairers, Commercial and Industrial Equipment</t>
        </is>
      </c>
      <c r="E2782" t="n">
        <v>5290</v>
      </c>
      <c r="F2782" t="n">
        <v>81330</v>
      </c>
      <c r="G2782">
        <f>IF(OR(E2782="",F2782=""),"",E2782*F2782)</f>
        <v/>
      </c>
      <c r="H2782" s="41">
        <f>IFERROR(XLOOKUP(C2782,'DATA Wharton'!$A$2:$A$785,'DATA Wharton'!$C$2:$C$785),"")</f>
        <v/>
      </c>
      <c r="I2782">
        <f>IF(OR(G2782="",H2782=""),"",G2782)</f>
        <v/>
      </c>
      <c r="J2782">
        <f>IF(OR(I2782="",H2782=""),"",I2782*H2782)</f>
        <v/>
      </c>
      <c r="K2782">
        <f>IF(G2782="","Missing OEWS wage",IF(H2782="","Missing Wharton SOC","Matched"))</f>
        <v/>
      </c>
    </row>
    <row r="2783">
      <c r="A2783" t="inlineStr">
        <is>
          <t>48-49</t>
        </is>
      </c>
      <c r="B2783" t="inlineStr">
        <is>
          <t>Transportation and Warehousing</t>
        </is>
      </c>
      <c r="C2783" t="inlineStr">
        <is>
          <t>49-2095</t>
        </is>
      </c>
      <c r="D2783" t="inlineStr">
        <is>
          <t>Electrical and Electronics Repairers, Powerhouse, Substation, and Relay</t>
        </is>
      </c>
      <c r="E2783" t="n">
        <v>170</v>
      </c>
      <c r="F2783" t="n">
        <v>111310</v>
      </c>
      <c r="G2783">
        <f>IF(OR(E2783="",F2783=""),"",E2783*F2783)</f>
        <v/>
      </c>
      <c r="H2783" s="41">
        <f>IFERROR(XLOOKUP(C2783,'DATA Wharton'!$A$2:$A$785,'DATA Wharton'!$C$2:$C$785),"")</f>
        <v/>
      </c>
      <c r="I2783">
        <f>IF(OR(G2783="",H2783=""),"",G2783)</f>
        <v/>
      </c>
      <c r="J2783">
        <f>IF(OR(I2783="",H2783=""),"",I2783*H2783)</f>
        <v/>
      </c>
      <c r="K2783">
        <f>IF(G2783="","Missing OEWS wage",IF(H2783="","Missing Wharton SOC","Matched"))</f>
        <v/>
      </c>
    </row>
    <row r="2784">
      <c r="A2784" t="inlineStr">
        <is>
          <t>48-49</t>
        </is>
      </c>
      <c r="B2784" t="inlineStr">
        <is>
          <t>Transportation and Warehousing</t>
        </is>
      </c>
      <c r="C2784" t="inlineStr">
        <is>
          <t>49-2096</t>
        </is>
      </c>
      <c r="D2784" t="inlineStr">
        <is>
          <t>Electronic Equipment Installers and Repairers, Motor Vehicles</t>
        </is>
      </c>
      <c r="E2784" t="n">
        <v>150</v>
      </c>
      <c r="F2784" t="n">
        <v>53770</v>
      </c>
      <c r="G2784">
        <f>IF(OR(E2784="",F2784=""),"",E2784*F2784)</f>
        <v/>
      </c>
      <c r="H2784" s="41">
        <f>IFERROR(XLOOKUP(C2784,'DATA Wharton'!$A$2:$A$785,'DATA Wharton'!$C$2:$C$785),"")</f>
        <v/>
      </c>
      <c r="I2784">
        <f>IF(OR(G2784="",H2784=""),"",G2784)</f>
        <v/>
      </c>
      <c r="J2784">
        <f>IF(OR(I2784="",H2784=""),"",I2784*H2784)</f>
        <v/>
      </c>
      <c r="K2784">
        <f>IF(G2784="","Missing OEWS wage",IF(H2784="","Missing Wharton SOC","Matched"))</f>
        <v/>
      </c>
    </row>
    <row r="2785">
      <c r="A2785" t="inlineStr">
        <is>
          <t>48-49</t>
        </is>
      </c>
      <c r="B2785" t="inlineStr">
        <is>
          <t>Transportation and Warehousing</t>
        </is>
      </c>
      <c r="C2785" t="inlineStr">
        <is>
          <t>49-3011</t>
        </is>
      </c>
      <c r="D2785" t="inlineStr">
        <is>
          <t>Aircraft Mechanics and Service Technicians</t>
        </is>
      </c>
      <c r="E2785" t="n">
        <v>83190</v>
      </c>
      <c r="F2785" t="n">
        <v>85730</v>
      </c>
      <c r="G2785">
        <f>IF(OR(E2785="",F2785=""),"",E2785*F2785)</f>
        <v/>
      </c>
      <c r="H2785" s="41">
        <f>IFERROR(XLOOKUP(C2785,'DATA Wharton'!$A$2:$A$785,'DATA Wharton'!$C$2:$C$785),"")</f>
        <v/>
      </c>
      <c r="I2785">
        <f>IF(OR(G2785="",H2785=""),"",G2785)</f>
        <v/>
      </c>
      <c r="J2785">
        <f>IF(OR(I2785="",H2785=""),"",I2785*H2785)</f>
        <v/>
      </c>
      <c r="K2785">
        <f>IF(G2785="","Missing OEWS wage",IF(H2785="","Missing Wharton SOC","Matched"))</f>
        <v/>
      </c>
    </row>
    <row r="2786">
      <c r="A2786" t="inlineStr">
        <is>
          <t>48-49</t>
        </is>
      </c>
      <c r="B2786" t="inlineStr">
        <is>
          <t>Transportation and Warehousing</t>
        </is>
      </c>
      <c r="C2786" t="inlineStr">
        <is>
          <t>49-3021</t>
        </is>
      </c>
      <c r="D2786" t="inlineStr">
        <is>
          <t>Automotive Body and Related Repairers</t>
        </is>
      </c>
      <c r="E2786" t="n">
        <v>1320</v>
      </c>
      <c r="F2786" t="n">
        <v>61810</v>
      </c>
      <c r="G2786">
        <f>IF(OR(E2786="",F2786=""),"",E2786*F2786)</f>
        <v/>
      </c>
      <c r="H2786" s="41">
        <f>IFERROR(XLOOKUP(C2786,'DATA Wharton'!$A$2:$A$785,'DATA Wharton'!$C$2:$C$785),"")</f>
        <v/>
      </c>
      <c r="I2786">
        <f>IF(OR(G2786="",H2786=""),"",G2786)</f>
        <v/>
      </c>
      <c r="J2786">
        <f>IF(OR(I2786="",H2786=""),"",I2786*H2786)</f>
        <v/>
      </c>
      <c r="K2786">
        <f>IF(G2786="","Missing OEWS wage",IF(H2786="","Missing Wharton SOC","Matched"))</f>
        <v/>
      </c>
    </row>
    <row r="2787">
      <c r="A2787" t="inlineStr">
        <is>
          <t>48-49</t>
        </is>
      </c>
      <c r="B2787" t="inlineStr">
        <is>
          <t>Transportation and Warehousing</t>
        </is>
      </c>
      <c r="C2787" t="inlineStr">
        <is>
          <t>49-3022</t>
        </is>
      </c>
      <c r="D2787" t="inlineStr">
        <is>
          <t>Automotive Glass Installers and Repairers</t>
        </is>
      </c>
      <c r="E2787" t="n">
        <v>40</v>
      </c>
      <c r="F2787" t="n">
        <v>48620</v>
      </c>
      <c r="G2787">
        <f>IF(OR(E2787="",F2787=""),"",E2787*F2787)</f>
        <v/>
      </c>
      <c r="H2787" s="41">
        <f>IFERROR(XLOOKUP(C2787,'DATA Wharton'!$A$2:$A$785,'DATA Wharton'!$C$2:$C$785),"")</f>
        <v/>
      </c>
      <c r="I2787">
        <f>IF(OR(G2787="",H2787=""),"",G2787)</f>
        <v/>
      </c>
      <c r="J2787">
        <f>IF(OR(I2787="",H2787=""),"",I2787*H2787)</f>
        <v/>
      </c>
      <c r="K2787">
        <f>IF(G2787="","Missing OEWS wage",IF(H2787="","Missing Wharton SOC","Matched"))</f>
        <v/>
      </c>
    </row>
    <row r="2788">
      <c r="A2788" t="inlineStr">
        <is>
          <t>48-49</t>
        </is>
      </c>
      <c r="B2788" t="inlineStr">
        <is>
          <t>Transportation and Warehousing</t>
        </is>
      </c>
      <c r="C2788" t="inlineStr">
        <is>
          <t>49-3023</t>
        </is>
      </c>
      <c r="D2788" t="inlineStr">
        <is>
          <t>Automotive Service Technicians and Mechanics</t>
        </is>
      </c>
      <c r="E2788" t="n">
        <v>14500</v>
      </c>
      <c r="F2788" t="n">
        <v>62290</v>
      </c>
      <c r="G2788">
        <f>IF(OR(E2788="",F2788=""),"",E2788*F2788)</f>
        <v/>
      </c>
      <c r="H2788" s="41">
        <f>IFERROR(XLOOKUP(C2788,'DATA Wharton'!$A$2:$A$785,'DATA Wharton'!$C$2:$C$785),"")</f>
        <v/>
      </c>
      <c r="I2788">
        <f>IF(OR(G2788="",H2788=""),"",G2788)</f>
        <v/>
      </c>
      <c r="J2788">
        <f>IF(OR(I2788="",H2788=""),"",I2788*H2788)</f>
        <v/>
      </c>
      <c r="K2788">
        <f>IF(G2788="","Missing OEWS wage",IF(H2788="","Missing Wharton SOC","Matched"))</f>
        <v/>
      </c>
    </row>
    <row r="2789">
      <c r="A2789" t="inlineStr">
        <is>
          <t>48-49</t>
        </is>
      </c>
      <c r="B2789" t="inlineStr">
        <is>
          <t>Transportation and Warehousing</t>
        </is>
      </c>
      <c r="C2789" t="inlineStr">
        <is>
          <t>49-3031</t>
        </is>
      </c>
      <c r="D2789" t="inlineStr">
        <is>
          <t>Bus and Truck Mechanics and Diesel Engine Specialists</t>
        </is>
      </c>
      <c r="E2789" t="n">
        <v>86430</v>
      </c>
      <c r="F2789" t="n">
        <v>63080</v>
      </c>
      <c r="G2789">
        <f>IF(OR(E2789="",F2789=""),"",E2789*F2789)</f>
        <v/>
      </c>
      <c r="H2789" s="41">
        <f>IFERROR(XLOOKUP(C2789,'DATA Wharton'!$A$2:$A$785,'DATA Wharton'!$C$2:$C$785),"")</f>
        <v/>
      </c>
      <c r="I2789">
        <f>IF(OR(G2789="",H2789=""),"",G2789)</f>
        <v/>
      </c>
      <c r="J2789">
        <f>IF(OR(I2789="",H2789=""),"",I2789*H2789)</f>
        <v/>
      </c>
      <c r="K2789">
        <f>IF(G2789="","Missing OEWS wage",IF(H2789="","Missing Wharton SOC","Matched"))</f>
        <v/>
      </c>
    </row>
    <row r="2790">
      <c r="A2790" t="inlineStr">
        <is>
          <t>48-49</t>
        </is>
      </c>
      <c r="B2790" t="inlineStr">
        <is>
          <t>Transportation and Warehousing</t>
        </is>
      </c>
      <c r="C2790" t="inlineStr">
        <is>
          <t>49-3041</t>
        </is>
      </c>
      <c r="D2790" t="inlineStr">
        <is>
          <t>Farm Equipment Mechanics and Service Technicians</t>
        </is>
      </c>
      <c r="E2790" t="n">
        <v>40</v>
      </c>
      <c r="F2790" t="n">
        <v>51870</v>
      </c>
      <c r="G2790">
        <f>IF(OR(E2790="",F2790=""),"",E2790*F2790)</f>
        <v/>
      </c>
      <c r="H2790" s="41">
        <f>IFERROR(XLOOKUP(C2790,'DATA Wharton'!$A$2:$A$785,'DATA Wharton'!$C$2:$C$785),"")</f>
        <v/>
      </c>
      <c r="I2790">
        <f>IF(OR(G2790="",H2790=""),"",G2790)</f>
        <v/>
      </c>
      <c r="J2790">
        <f>IF(OR(I2790="",H2790=""),"",I2790*H2790)</f>
        <v/>
      </c>
      <c r="K2790">
        <f>IF(G2790="","Missing OEWS wage",IF(H2790="","Missing Wharton SOC","Matched"))</f>
        <v/>
      </c>
    </row>
    <row r="2791">
      <c r="A2791" t="inlineStr">
        <is>
          <t>48-49</t>
        </is>
      </c>
      <c r="B2791" t="inlineStr">
        <is>
          <t>Transportation and Warehousing</t>
        </is>
      </c>
      <c r="C2791" t="inlineStr">
        <is>
          <t>49-3042</t>
        </is>
      </c>
      <c r="D2791" t="inlineStr">
        <is>
          <t>Mobile Heavy Equipment Mechanics, Except Engines</t>
        </is>
      </c>
      <c r="E2791" t="n">
        <v>8290</v>
      </c>
      <c r="F2791" t="n">
        <v>85510</v>
      </c>
      <c r="G2791">
        <f>IF(OR(E2791="",F2791=""),"",E2791*F2791)</f>
        <v/>
      </c>
      <c r="H2791" s="41">
        <f>IFERROR(XLOOKUP(C2791,'DATA Wharton'!$A$2:$A$785,'DATA Wharton'!$C$2:$C$785),"")</f>
        <v/>
      </c>
      <c r="I2791">
        <f>IF(OR(G2791="",H2791=""),"",G2791)</f>
        <v/>
      </c>
      <c r="J2791">
        <f>IF(OR(I2791="",H2791=""),"",I2791*H2791)</f>
        <v/>
      </c>
      <c r="K2791">
        <f>IF(G2791="","Missing OEWS wage",IF(H2791="","Missing Wharton SOC","Matched"))</f>
        <v/>
      </c>
    </row>
    <row r="2792">
      <c r="A2792" t="inlineStr">
        <is>
          <t>48-49</t>
        </is>
      </c>
      <c r="B2792" t="inlineStr">
        <is>
          <t>Transportation and Warehousing</t>
        </is>
      </c>
      <c r="C2792" t="inlineStr">
        <is>
          <t>49-3043</t>
        </is>
      </c>
      <c r="D2792" t="inlineStr">
        <is>
          <t>Rail Car Repairers</t>
        </is>
      </c>
      <c r="E2792" t="n">
        <v>17750</v>
      </c>
      <c r="F2792" t="n">
        <v>69220</v>
      </c>
      <c r="G2792">
        <f>IF(OR(E2792="",F2792=""),"",E2792*F2792)</f>
        <v/>
      </c>
      <c r="H2792" s="41">
        <f>IFERROR(XLOOKUP(C2792,'DATA Wharton'!$A$2:$A$785,'DATA Wharton'!$C$2:$C$785),"")</f>
        <v/>
      </c>
      <c r="I2792">
        <f>IF(OR(G2792="",H2792=""),"",G2792)</f>
        <v/>
      </c>
      <c r="J2792">
        <f>IF(OR(I2792="",H2792=""),"",I2792*H2792)</f>
        <v/>
      </c>
      <c r="K2792">
        <f>IF(G2792="","Missing OEWS wage",IF(H2792="","Missing Wharton SOC","Matched"))</f>
        <v/>
      </c>
    </row>
    <row r="2793">
      <c r="A2793" t="inlineStr">
        <is>
          <t>48-49</t>
        </is>
      </c>
      <c r="B2793" t="inlineStr">
        <is>
          <t>Transportation and Warehousing</t>
        </is>
      </c>
      <c r="C2793" t="inlineStr">
        <is>
          <t>49-3051</t>
        </is>
      </c>
      <c r="D2793" t="inlineStr">
        <is>
          <t>Motorboat Mechanics and Service Technicians</t>
        </is>
      </c>
      <c r="E2793" t="n">
        <v>1670</v>
      </c>
      <c r="F2793" t="n">
        <v>73960</v>
      </c>
      <c r="G2793">
        <f>IF(OR(E2793="",F2793=""),"",E2793*F2793)</f>
        <v/>
      </c>
      <c r="H2793" s="41">
        <f>IFERROR(XLOOKUP(C2793,'DATA Wharton'!$A$2:$A$785,'DATA Wharton'!$C$2:$C$785),"")</f>
        <v/>
      </c>
      <c r="I2793">
        <f>IF(OR(G2793="",H2793=""),"",G2793)</f>
        <v/>
      </c>
      <c r="J2793">
        <f>IF(OR(I2793="",H2793=""),"",I2793*H2793)</f>
        <v/>
      </c>
      <c r="K2793">
        <f>IF(G2793="","Missing OEWS wage",IF(H2793="","Missing Wharton SOC","Matched"))</f>
        <v/>
      </c>
    </row>
    <row r="2794">
      <c r="A2794" t="inlineStr">
        <is>
          <t>48-49</t>
        </is>
      </c>
      <c r="B2794" t="inlineStr">
        <is>
          <t>Transportation and Warehousing</t>
        </is>
      </c>
      <c r="C2794" t="inlineStr">
        <is>
          <t>49-3053</t>
        </is>
      </c>
      <c r="D2794" t="inlineStr">
        <is>
          <t>Outdoor Power Equipment and Other Small Engine Mechanics</t>
        </is>
      </c>
      <c r="F2794" t="n">
        <v>56550</v>
      </c>
      <c r="G2794">
        <f>IF(OR(E2794="",F2794=""),"",E2794*F2794)</f>
        <v/>
      </c>
      <c r="H2794" s="41">
        <f>IFERROR(XLOOKUP(C2794,'DATA Wharton'!$A$2:$A$785,'DATA Wharton'!$C$2:$C$785),"")</f>
        <v/>
      </c>
      <c r="I2794">
        <f>IF(OR(G2794="",H2794=""),"",G2794)</f>
        <v/>
      </c>
      <c r="J2794">
        <f>IF(OR(I2794="",H2794=""),"",I2794*H2794)</f>
        <v/>
      </c>
      <c r="K2794">
        <f>IF(G2794="","Missing OEWS wage",IF(H2794="","Missing Wharton SOC","Matched"))</f>
        <v/>
      </c>
    </row>
    <row r="2795">
      <c r="A2795" t="inlineStr">
        <is>
          <t>48-49</t>
        </is>
      </c>
      <c r="B2795" t="inlineStr">
        <is>
          <t>Transportation and Warehousing</t>
        </is>
      </c>
      <c r="C2795" t="inlineStr">
        <is>
          <t>49-3091</t>
        </is>
      </c>
      <c r="D2795" t="inlineStr">
        <is>
          <t>Bicycle Repairers</t>
        </is>
      </c>
      <c r="F2795" t="n">
        <v>44470</v>
      </c>
      <c r="G2795">
        <f>IF(OR(E2795="",F2795=""),"",E2795*F2795)</f>
        <v/>
      </c>
      <c r="H2795" s="41">
        <f>IFERROR(XLOOKUP(C2795,'DATA Wharton'!$A$2:$A$785,'DATA Wharton'!$C$2:$C$785),"")</f>
        <v/>
      </c>
      <c r="I2795">
        <f>IF(OR(G2795="",H2795=""),"",G2795)</f>
        <v/>
      </c>
      <c r="J2795">
        <f>IF(OR(I2795="",H2795=""),"",I2795*H2795)</f>
        <v/>
      </c>
      <c r="K2795">
        <f>IF(G2795="","Missing OEWS wage",IF(H2795="","Missing Wharton SOC","Matched"))</f>
        <v/>
      </c>
    </row>
    <row r="2796">
      <c r="A2796" t="inlineStr">
        <is>
          <t>48-49</t>
        </is>
      </c>
      <c r="B2796" t="inlineStr">
        <is>
          <t>Transportation and Warehousing</t>
        </is>
      </c>
      <c r="C2796" t="inlineStr">
        <is>
          <t>49-3093</t>
        </is>
      </c>
      <c r="D2796" t="inlineStr">
        <is>
          <t>Tire Repairers and Changers</t>
        </is>
      </c>
      <c r="E2796" t="n">
        <v>1070</v>
      </c>
      <c r="F2796" t="n">
        <v>48290</v>
      </c>
      <c r="G2796">
        <f>IF(OR(E2796="",F2796=""),"",E2796*F2796)</f>
        <v/>
      </c>
      <c r="H2796" s="41">
        <f>IFERROR(XLOOKUP(C2796,'DATA Wharton'!$A$2:$A$785,'DATA Wharton'!$C$2:$C$785),"")</f>
        <v/>
      </c>
      <c r="I2796">
        <f>IF(OR(G2796="",H2796=""),"",G2796)</f>
        <v/>
      </c>
      <c r="J2796">
        <f>IF(OR(I2796="",H2796=""),"",I2796*H2796)</f>
        <v/>
      </c>
      <c r="K2796">
        <f>IF(G2796="","Missing OEWS wage",IF(H2796="","Missing Wharton SOC","Matched"))</f>
        <v/>
      </c>
    </row>
    <row r="2797">
      <c r="A2797" t="inlineStr">
        <is>
          <t>48-49</t>
        </is>
      </c>
      <c r="B2797" t="inlineStr">
        <is>
          <t>Transportation and Warehousing</t>
        </is>
      </c>
      <c r="C2797" t="inlineStr">
        <is>
          <t>49-9012</t>
        </is>
      </c>
      <c r="D2797" t="inlineStr">
        <is>
          <t>Control and Valve Installers and Repairers, Except Mechanical Door</t>
        </is>
      </c>
      <c r="E2797" t="n">
        <v>1180</v>
      </c>
      <c r="F2797" t="n">
        <v>80270</v>
      </c>
      <c r="G2797">
        <f>IF(OR(E2797="",F2797=""),"",E2797*F2797)</f>
        <v/>
      </c>
      <c r="H2797" s="41">
        <f>IFERROR(XLOOKUP(C2797,'DATA Wharton'!$A$2:$A$785,'DATA Wharton'!$C$2:$C$785),"")</f>
        <v/>
      </c>
      <c r="I2797">
        <f>IF(OR(G2797="",H2797=""),"",G2797)</f>
        <v/>
      </c>
      <c r="J2797">
        <f>IF(OR(I2797="",H2797=""),"",I2797*H2797)</f>
        <v/>
      </c>
      <c r="K2797">
        <f>IF(G2797="","Missing OEWS wage",IF(H2797="","Missing Wharton SOC","Matched"))</f>
        <v/>
      </c>
    </row>
    <row r="2798">
      <c r="A2798" t="inlineStr">
        <is>
          <t>48-49</t>
        </is>
      </c>
      <c r="B2798" t="inlineStr">
        <is>
          <t>Transportation and Warehousing</t>
        </is>
      </c>
      <c r="C2798" t="inlineStr">
        <is>
          <t>49-9021</t>
        </is>
      </c>
      <c r="D2798" t="inlineStr">
        <is>
          <t>Heating, Air Conditioning, and Refrigeration Mechanics and Installers</t>
        </is>
      </c>
      <c r="E2798" t="n">
        <v>2980</v>
      </c>
      <c r="F2798" t="n">
        <v>74840</v>
      </c>
      <c r="G2798">
        <f>IF(OR(E2798="",F2798=""),"",E2798*F2798)</f>
        <v/>
      </c>
      <c r="H2798" s="41">
        <f>IFERROR(XLOOKUP(C2798,'DATA Wharton'!$A$2:$A$785,'DATA Wharton'!$C$2:$C$785),"")</f>
        <v/>
      </c>
      <c r="I2798">
        <f>IF(OR(G2798="",H2798=""),"",G2798)</f>
        <v/>
      </c>
      <c r="J2798">
        <f>IF(OR(I2798="",H2798=""),"",I2798*H2798)</f>
        <v/>
      </c>
      <c r="K2798">
        <f>IF(G2798="","Missing OEWS wage",IF(H2798="","Missing Wharton SOC","Matched"))</f>
        <v/>
      </c>
    </row>
    <row r="2799">
      <c r="A2799" t="inlineStr">
        <is>
          <t>48-49</t>
        </is>
      </c>
      <c r="B2799" t="inlineStr">
        <is>
          <t>Transportation and Warehousing</t>
        </is>
      </c>
      <c r="C2799" t="inlineStr">
        <is>
          <t>49-9031</t>
        </is>
      </c>
      <c r="D2799" t="inlineStr">
        <is>
          <t>Home Appliance Repairers</t>
        </is>
      </c>
      <c r="E2799" t="n">
        <v>1170</v>
      </c>
      <c r="F2799" t="n">
        <v>56470</v>
      </c>
      <c r="G2799">
        <f>IF(OR(E2799="",F2799=""),"",E2799*F2799)</f>
        <v/>
      </c>
      <c r="H2799" s="41">
        <f>IFERROR(XLOOKUP(C2799,'DATA Wharton'!$A$2:$A$785,'DATA Wharton'!$C$2:$C$785),"")</f>
        <v/>
      </c>
      <c r="I2799">
        <f>IF(OR(G2799="",H2799=""),"",G2799)</f>
        <v/>
      </c>
      <c r="J2799">
        <f>IF(OR(I2799="",H2799=""),"",I2799*H2799)</f>
        <v/>
      </c>
      <c r="K2799">
        <f>IF(G2799="","Missing OEWS wage",IF(H2799="","Missing Wharton SOC","Matched"))</f>
        <v/>
      </c>
    </row>
    <row r="2800">
      <c r="A2800" t="inlineStr">
        <is>
          <t>48-49</t>
        </is>
      </c>
      <c r="B2800" t="inlineStr">
        <is>
          <t>Transportation and Warehousing</t>
        </is>
      </c>
      <c r="C2800" t="inlineStr">
        <is>
          <t>49-9041</t>
        </is>
      </c>
      <c r="D2800" t="inlineStr">
        <is>
          <t>Industrial Machinery Mechanics</t>
        </is>
      </c>
      <c r="E2800" t="n">
        <v>10380</v>
      </c>
      <c r="F2800" t="n">
        <v>77710</v>
      </c>
      <c r="G2800">
        <f>IF(OR(E2800="",F2800=""),"",E2800*F2800)</f>
        <v/>
      </c>
      <c r="H2800" s="41">
        <f>IFERROR(XLOOKUP(C2800,'DATA Wharton'!$A$2:$A$785,'DATA Wharton'!$C$2:$C$785),"")</f>
        <v/>
      </c>
      <c r="I2800">
        <f>IF(OR(G2800="",H2800=""),"",G2800)</f>
        <v/>
      </c>
      <c r="J2800">
        <f>IF(OR(I2800="",H2800=""),"",I2800*H2800)</f>
        <v/>
      </c>
      <c r="K2800">
        <f>IF(G2800="","Missing OEWS wage",IF(H2800="","Missing Wharton SOC","Matched"))</f>
        <v/>
      </c>
    </row>
    <row r="2801">
      <c r="A2801" t="inlineStr">
        <is>
          <t>48-49</t>
        </is>
      </c>
      <c r="B2801" t="inlineStr">
        <is>
          <t>Transportation and Warehousing</t>
        </is>
      </c>
      <c r="C2801" t="inlineStr">
        <is>
          <t>49-9043</t>
        </is>
      </c>
      <c r="D2801" t="inlineStr">
        <is>
          <t>Maintenance Workers, Machinery</t>
        </is>
      </c>
      <c r="E2801" t="n">
        <v>5550</v>
      </c>
      <c r="F2801" t="n">
        <v>81830</v>
      </c>
      <c r="G2801">
        <f>IF(OR(E2801="",F2801=""),"",E2801*F2801)</f>
        <v/>
      </c>
      <c r="H2801" s="41">
        <f>IFERROR(XLOOKUP(C2801,'DATA Wharton'!$A$2:$A$785,'DATA Wharton'!$C$2:$C$785),"")</f>
        <v/>
      </c>
      <c r="I2801">
        <f>IF(OR(G2801="",H2801=""),"",G2801)</f>
        <v/>
      </c>
      <c r="J2801">
        <f>IF(OR(I2801="",H2801=""),"",I2801*H2801)</f>
        <v/>
      </c>
      <c r="K2801">
        <f>IF(G2801="","Missing OEWS wage",IF(H2801="","Missing Wharton SOC","Matched"))</f>
        <v/>
      </c>
    </row>
    <row r="2802">
      <c r="A2802" t="inlineStr">
        <is>
          <t>48-49</t>
        </is>
      </c>
      <c r="B2802" t="inlineStr">
        <is>
          <t>Transportation and Warehousing</t>
        </is>
      </c>
      <c r="C2802" t="inlineStr">
        <is>
          <t>49-9044</t>
        </is>
      </c>
      <c r="D2802" t="inlineStr">
        <is>
          <t>Millwrights</t>
        </is>
      </c>
      <c r="E2802" t="n">
        <v>130</v>
      </c>
      <c r="F2802" t="n">
        <v>82710</v>
      </c>
      <c r="G2802">
        <f>IF(OR(E2802="",F2802=""),"",E2802*F2802)</f>
        <v/>
      </c>
      <c r="H2802" s="41">
        <f>IFERROR(XLOOKUP(C2802,'DATA Wharton'!$A$2:$A$785,'DATA Wharton'!$C$2:$C$785),"")</f>
        <v/>
      </c>
      <c r="I2802">
        <f>IF(OR(G2802="",H2802=""),"",G2802)</f>
        <v/>
      </c>
      <c r="J2802">
        <f>IF(OR(I2802="",H2802=""),"",I2802*H2802)</f>
        <v/>
      </c>
      <c r="K2802">
        <f>IF(G2802="","Missing OEWS wage",IF(H2802="","Missing Wharton SOC","Matched"))</f>
        <v/>
      </c>
    </row>
    <row r="2803">
      <c r="A2803" t="inlineStr">
        <is>
          <t>48-49</t>
        </is>
      </c>
      <c r="B2803" t="inlineStr">
        <is>
          <t>Transportation and Warehousing</t>
        </is>
      </c>
      <c r="C2803" t="inlineStr">
        <is>
          <t>49-9051</t>
        </is>
      </c>
      <c r="D2803" t="inlineStr">
        <is>
          <t>Electrical Power-Line Installers and Repairers</t>
        </is>
      </c>
      <c r="E2803" t="n">
        <v>330</v>
      </c>
      <c r="F2803" t="n">
        <v>73310</v>
      </c>
      <c r="G2803">
        <f>IF(OR(E2803="",F2803=""),"",E2803*F2803)</f>
        <v/>
      </c>
      <c r="H2803" s="41">
        <f>IFERROR(XLOOKUP(C2803,'DATA Wharton'!$A$2:$A$785,'DATA Wharton'!$C$2:$C$785),"")</f>
        <v/>
      </c>
      <c r="I2803">
        <f>IF(OR(G2803="",H2803=""),"",G2803)</f>
        <v/>
      </c>
      <c r="J2803">
        <f>IF(OR(I2803="",H2803=""),"",I2803*H2803)</f>
        <v/>
      </c>
      <c r="K2803">
        <f>IF(G2803="","Missing OEWS wage",IF(H2803="","Missing Wharton SOC","Matched"))</f>
        <v/>
      </c>
    </row>
    <row r="2804">
      <c r="A2804" t="inlineStr">
        <is>
          <t>48-49</t>
        </is>
      </c>
      <c r="B2804" t="inlineStr">
        <is>
          <t>Transportation and Warehousing</t>
        </is>
      </c>
      <c r="C2804" t="inlineStr">
        <is>
          <t>49-9062</t>
        </is>
      </c>
      <c r="D2804" t="inlineStr">
        <is>
          <t>Medical Equipment Repairers</t>
        </is>
      </c>
      <c r="E2804" t="n">
        <v>80</v>
      </c>
      <c r="F2804" t="n">
        <v>92690</v>
      </c>
      <c r="G2804">
        <f>IF(OR(E2804="",F2804=""),"",E2804*F2804)</f>
        <v/>
      </c>
      <c r="H2804" s="41">
        <f>IFERROR(XLOOKUP(C2804,'DATA Wharton'!$A$2:$A$785,'DATA Wharton'!$C$2:$C$785),"")</f>
        <v/>
      </c>
      <c r="I2804">
        <f>IF(OR(G2804="",H2804=""),"",G2804)</f>
        <v/>
      </c>
      <c r="J2804">
        <f>IF(OR(I2804="",H2804=""),"",I2804*H2804)</f>
        <v/>
      </c>
      <c r="K2804">
        <f>IF(G2804="","Missing OEWS wage",IF(H2804="","Missing Wharton SOC","Matched"))</f>
        <v/>
      </c>
    </row>
    <row r="2805">
      <c r="A2805" t="inlineStr">
        <is>
          <t>48-49</t>
        </is>
      </c>
      <c r="B2805" t="inlineStr">
        <is>
          <t>Transportation and Warehousing</t>
        </is>
      </c>
      <c r="C2805" t="inlineStr">
        <is>
          <t>49-9069</t>
        </is>
      </c>
      <c r="D2805" t="inlineStr">
        <is>
          <t>Precision Instrument and Equipment Repairers, All Other</t>
        </is>
      </c>
      <c r="E2805" t="n">
        <v>170</v>
      </c>
      <c r="G2805">
        <f>IF(OR(E2805="",F2805=""),"",E2805*F2805)</f>
        <v/>
      </c>
      <c r="H2805" s="41">
        <f>IFERROR(XLOOKUP(C2805,'DATA Wharton'!$A$2:$A$785,'DATA Wharton'!$C$2:$C$785),"")</f>
        <v/>
      </c>
      <c r="I2805">
        <f>IF(OR(G2805="",H2805=""),"",G2805)</f>
        <v/>
      </c>
      <c r="J2805">
        <f>IF(OR(I2805="",H2805=""),"",I2805*H2805)</f>
        <v/>
      </c>
      <c r="K2805">
        <f>IF(G2805="","Missing OEWS wage",IF(H2805="","Missing Wharton SOC","Matched"))</f>
        <v/>
      </c>
    </row>
    <row r="2806">
      <c r="A2806" t="inlineStr">
        <is>
          <t>48-49</t>
        </is>
      </c>
      <c r="B2806" t="inlineStr">
        <is>
          <t>Transportation and Warehousing</t>
        </is>
      </c>
      <c r="C2806" t="inlineStr">
        <is>
          <t>49-9071</t>
        </is>
      </c>
      <c r="D2806" t="inlineStr">
        <is>
          <t>Maintenance and Repair Workers, General</t>
        </is>
      </c>
      <c r="E2806" t="n">
        <v>58980</v>
      </c>
      <c r="F2806" t="n">
        <v>65320</v>
      </c>
      <c r="G2806">
        <f>IF(OR(E2806="",F2806=""),"",E2806*F2806)</f>
        <v/>
      </c>
      <c r="H2806" s="41">
        <f>IFERROR(XLOOKUP(C2806,'DATA Wharton'!$A$2:$A$785,'DATA Wharton'!$C$2:$C$785),"")</f>
        <v/>
      </c>
      <c r="I2806">
        <f>IF(OR(G2806="",H2806=""),"",G2806)</f>
        <v/>
      </c>
      <c r="J2806">
        <f>IF(OR(I2806="",H2806=""),"",I2806*H2806)</f>
        <v/>
      </c>
      <c r="K2806">
        <f>IF(G2806="","Missing OEWS wage",IF(H2806="","Missing Wharton SOC","Matched"))</f>
        <v/>
      </c>
    </row>
    <row r="2807">
      <c r="A2807" t="inlineStr">
        <is>
          <t>48-49</t>
        </is>
      </c>
      <c r="B2807" t="inlineStr">
        <is>
          <t>Transportation and Warehousing</t>
        </is>
      </c>
      <c r="C2807" t="inlineStr">
        <is>
          <t>49-9081</t>
        </is>
      </c>
      <c r="D2807" t="inlineStr">
        <is>
          <t>Wind Turbine Service Technicians</t>
        </is>
      </c>
      <c r="E2807" t="n">
        <v>80</v>
      </c>
      <c r="F2807" t="n">
        <v>48820</v>
      </c>
      <c r="G2807">
        <f>IF(OR(E2807="",F2807=""),"",E2807*F2807)</f>
        <v/>
      </c>
      <c r="H2807" s="41">
        <f>IFERROR(XLOOKUP(C2807,'DATA Wharton'!$A$2:$A$785,'DATA Wharton'!$C$2:$C$785),"")</f>
        <v/>
      </c>
      <c r="I2807">
        <f>IF(OR(G2807="",H2807=""),"",G2807)</f>
        <v/>
      </c>
      <c r="J2807">
        <f>IF(OR(I2807="",H2807=""),"",I2807*H2807)</f>
        <v/>
      </c>
      <c r="K2807">
        <f>IF(G2807="","Missing OEWS wage",IF(H2807="","Missing Wharton SOC","Matched"))</f>
        <v/>
      </c>
    </row>
    <row r="2808">
      <c r="A2808" t="inlineStr">
        <is>
          <t>48-49</t>
        </is>
      </c>
      <c r="B2808" t="inlineStr">
        <is>
          <t>Transportation and Warehousing</t>
        </is>
      </c>
      <c r="C2808" t="inlineStr">
        <is>
          <t>49-9091</t>
        </is>
      </c>
      <c r="D2808" t="inlineStr">
        <is>
          <t>Coin, Vending, and Amusement Machine Servicers and Repairers</t>
        </is>
      </c>
      <c r="E2808" t="n">
        <v>340</v>
      </c>
      <c r="F2808" t="n">
        <v>56740</v>
      </c>
      <c r="G2808">
        <f>IF(OR(E2808="",F2808=""),"",E2808*F2808)</f>
        <v/>
      </c>
      <c r="H2808" s="41">
        <f>IFERROR(XLOOKUP(C2808,'DATA Wharton'!$A$2:$A$785,'DATA Wharton'!$C$2:$C$785),"")</f>
        <v/>
      </c>
      <c r="I2808">
        <f>IF(OR(G2808="",H2808=""),"",G2808)</f>
        <v/>
      </c>
      <c r="J2808">
        <f>IF(OR(I2808="",H2808=""),"",I2808*H2808)</f>
        <v/>
      </c>
      <c r="K2808">
        <f>IF(G2808="","Missing OEWS wage",IF(H2808="","Missing Wharton SOC","Matched"))</f>
        <v/>
      </c>
    </row>
    <row r="2809">
      <c r="A2809" t="inlineStr">
        <is>
          <t>48-49</t>
        </is>
      </c>
      <c r="B2809" t="inlineStr">
        <is>
          <t>Transportation and Warehousing</t>
        </is>
      </c>
      <c r="C2809" t="inlineStr">
        <is>
          <t>49-9092</t>
        </is>
      </c>
      <c r="D2809" t="inlineStr">
        <is>
          <t>Commercial Divers</t>
        </is>
      </c>
      <c r="E2809" t="n">
        <v>220</v>
      </c>
      <c r="F2809" t="n">
        <v>77220</v>
      </c>
      <c r="G2809">
        <f>IF(OR(E2809="",F2809=""),"",E2809*F2809)</f>
        <v/>
      </c>
      <c r="H2809" s="41">
        <f>IFERROR(XLOOKUP(C2809,'DATA Wharton'!$A$2:$A$785,'DATA Wharton'!$C$2:$C$785),"")</f>
        <v/>
      </c>
      <c r="I2809">
        <f>IF(OR(G2809="",H2809=""),"",G2809)</f>
        <v/>
      </c>
      <c r="J2809">
        <f>IF(OR(I2809="",H2809=""),"",I2809*H2809)</f>
        <v/>
      </c>
      <c r="K2809">
        <f>IF(G2809="","Missing OEWS wage",IF(H2809="","Missing Wharton SOC","Matched"))</f>
        <v/>
      </c>
    </row>
    <row r="2810">
      <c r="A2810" t="inlineStr">
        <is>
          <t>48-49</t>
        </is>
      </c>
      <c r="B2810" t="inlineStr">
        <is>
          <t>Transportation and Warehousing</t>
        </is>
      </c>
      <c r="C2810" t="inlineStr">
        <is>
          <t>49-9096</t>
        </is>
      </c>
      <c r="D2810" t="inlineStr">
        <is>
          <t>Riggers</t>
        </is>
      </c>
      <c r="E2810" t="n">
        <v>1060</v>
      </c>
      <c r="F2810" t="n">
        <v>51730</v>
      </c>
      <c r="G2810">
        <f>IF(OR(E2810="",F2810=""),"",E2810*F2810)</f>
        <v/>
      </c>
      <c r="H2810" s="41">
        <f>IFERROR(XLOOKUP(C2810,'DATA Wharton'!$A$2:$A$785,'DATA Wharton'!$C$2:$C$785),"")</f>
        <v/>
      </c>
      <c r="I2810">
        <f>IF(OR(G2810="",H2810=""),"",G2810)</f>
        <v/>
      </c>
      <c r="J2810">
        <f>IF(OR(I2810="",H2810=""),"",I2810*H2810)</f>
        <v/>
      </c>
      <c r="K2810">
        <f>IF(G2810="","Missing OEWS wage",IF(H2810="","Missing Wharton SOC","Matched"))</f>
        <v/>
      </c>
    </row>
    <row r="2811">
      <c r="A2811" t="inlineStr">
        <is>
          <t>48-49</t>
        </is>
      </c>
      <c r="B2811" t="inlineStr">
        <is>
          <t>Transportation and Warehousing</t>
        </is>
      </c>
      <c r="C2811" t="inlineStr">
        <is>
          <t>49-9097</t>
        </is>
      </c>
      <c r="D2811" t="inlineStr">
        <is>
          <t>Signal and Track Switch Repairers</t>
        </is>
      </c>
      <c r="E2811" t="n">
        <v>6610</v>
      </c>
      <c r="F2811" t="n">
        <v>90310</v>
      </c>
      <c r="G2811">
        <f>IF(OR(E2811="",F2811=""),"",E2811*F2811)</f>
        <v/>
      </c>
      <c r="H2811" s="41">
        <f>IFERROR(XLOOKUP(C2811,'DATA Wharton'!$A$2:$A$785,'DATA Wharton'!$C$2:$C$785),"")</f>
        <v/>
      </c>
      <c r="I2811">
        <f>IF(OR(G2811="",H2811=""),"",G2811)</f>
        <v/>
      </c>
      <c r="J2811">
        <f>IF(OR(I2811="",H2811=""),"",I2811*H2811)</f>
        <v/>
      </c>
      <c r="K2811">
        <f>IF(G2811="","Missing OEWS wage",IF(H2811="","Missing Wharton SOC","Matched"))</f>
        <v/>
      </c>
    </row>
    <row r="2812">
      <c r="A2812" t="inlineStr">
        <is>
          <t>48-49</t>
        </is>
      </c>
      <c r="B2812" t="inlineStr">
        <is>
          <t>Transportation and Warehousing</t>
        </is>
      </c>
      <c r="C2812" t="inlineStr">
        <is>
          <t>49-9098</t>
        </is>
      </c>
      <c r="D2812" t="inlineStr">
        <is>
          <t>Helpers--Installation, Maintenance, and Repair Workers</t>
        </is>
      </c>
      <c r="E2812" t="n">
        <v>4560</v>
      </c>
      <c r="F2812" t="n">
        <v>41240</v>
      </c>
      <c r="G2812">
        <f>IF(OR(E2812="",F2812=""),"",E2812*F2812)</f>
        <v/>
      </c>
      <c r="H2812" s="41">
        <f>IFERROR(XLOOKUP(C2812,'DATA Wharton'!$A$2:$A$785,'DATA Wharton'!$C$2:$C$785),"")</f>
        <v/>
      </c>
      <c r="I2812">
        <f>IF(OR(G2812="",H2812=""),"",G2812)</f>
        <v/>
      </c>
      <c r="J2812">
        <f>IF(OR(I2812="",H2812=""),"",I2812*H2812)</f>
        <v/>
      </c>
      <c r="K2812">
        <f>IF(G2812="","Missing OEWS wage",IF(H2812="","Missing Wharton SOC","Matched"))</f>
        <v/>
      </c>
    </row>
    <row r="2813">
      <c r="A2813" t="inlineStr">
        <is>
          <t>48-49</t>
        </is>
      </c>
      <c r="B2813" t="inlineStr">
        <is>
          <t>Transportation and Warehousing</t>
        </is>
      </c>
      <c r="C2813" t="inlineStr">
        <is>
          <t>49-9099</t>
        </is>
      </c>
      <c r="D2813" t="inlineStr">
        <is>
          <t>Installation, Maintenance, and Repair Workers, All Other</t>
        </is>
      </c>
      <c r="E2813" t="n">
        <v>4840</v>
      </c>
      <c r="F2813" t="n">
        <v>62100</v>
      </c>
      <c r="G2813">
        <f>IF(OR(E2813="",F2813=""),"",E2813*F2813)</f>
        <v/>
      </c>
      <c r="H2813" s="41">
        <f>IFERROR(XLOOKUP(C2813,'DATA Wharton'!$A$2:$A$785,'DATA Wharton'!$C$2:$C$785),"")</f>
        <v/>
      </c>
      <c r="I2813">
        <f>IF(OR(G2813="",H2813=""),"",G2813)</f>
        <v/>
      </c>
      <c r="J2813">
        <f>IF(OR(I2813="",H2813=""),"",I2813*H2813)</f>
        <v/>
      </c>
      <c r="K2813">
        <f>IF(G2813="","Missing OEWS wage",IF(H2813="","Missing Wharton SOC","Matched"))</f>
        <v/>
      </c>
    </row>
    <row r="2814">
      <c r="A2814" t="inlineStr">
        <is>
          <t>48-49</t>
        </is>
      </c>
      <c r="B2814" t="inlineStr">
        <is>
          <t>Transportation and Warehousing</t>
        </is>
      </c>
      <c r="C2814" t="inlineStr">
        <is>
          <t>51-1011</t>
        </is>
      </c>
      <c r="D2814" t="inlineStr">
        <is>
          <t>First-Line Supervisors of Production and Operating Workers</t>
        </is>
      </c>
      <c r="E2814" t="n">
        <v>7920</v>
      </c>
      <c r="F2814" t="n">
        <v>86580</v>
      </c>
      <c r="G2814">
        <f>IF(OR(E2814="",F2814=""),"",E2814*F2814)</f>
        <v/>
      </c>
      <c r="H2814" s="41">
        <f>IFERROR(XLOOKUP(C2814,'DATA Wharton'!$A$2:$A$785,'DATA Wharton'!$C$2:$C$785),"")</f>
        <v/>
      </c>
      <c r="I2814">
        <f>IF(OR(G2814="",H2814=""),"",G2814)</f>
        <v/>
      </c>
      <c r="J2814">
        <f>IF(OR(I2814="",H2814=""),"",I2814*H2814)</f>
        <v/>
      </c>
      <c r="K2814">
        <f>IF(G2814="","Missing OEWS wage",IF(H2814="","Missing Wharton SOC","Matched"))</f>
        <v/>
      </c>
    </row>
    <row r="2815">
      <c r="A2815" t="inlineStr">
        <is>
          <t>48-49</t>
        </is>
      </c>
      <c r="B2815" t="inlineStr">
        <is>
          <t>Transportation and Warehousing</t>
        </is>
      </c>
      <c r="C2815" t="inlineStr">
        <is>
          <t>51-2011</t>
        </is>
      </c>
      <c r="D2815" t="inlineStr">
        <is>
          <t>Aircraft Structure, Surfaces, Rigging, and Systems Assemblers</t>
        </is>
      </c>
      <c r="E2815" t="n">
        <v>1450</v>
      </c>
      <c r="F2815" t="n">
        <v>57420</v>
      </c>
      <c r="G2815">
        <f>IF(OR(E2815="",F2815=""),"",E2815*F2815)</f>
        <v/>
      </c>
      <c r="H2815" s="41">
        <f>IFERROR(XLOOKUP(C2815,'DATA Wharton'!$A$2:$A$785,'DATA Wharton'!$C$2:$C$785),"")</f>
        <v/>
      </c>
      <c r="I2815">
        <f>IF(OR(G2815="",H2815=""),"",G2815)</f>
        <v/>
      </c>
      <c r="J2815">
        <f>IF(OR(I2815="",H2815=""),"",I2815*H2815)</f>
        <v/>
      </c>
      <c r="K2815">
        <f>IF(G2815="","Missing OEWS wage",IF(H2815="","Missing Wharton SOC","Matched"))</f>
        <v/>
      </c>
    </row>
    <row r="2816">
      <c r="A2816" t="inlineStr">
        <is>
          <t>48-49</t>
        </is>
      </c>
      <c r="B2816" t="inlineStr">
        <is>
          <t>Transportation and Warehousing</t>
        </is>
      </c>
      <c r="C2816" t="inlineStr">
        <is>
          <t>51-2028</t>
        </is>
      </c>
      <c r="D2816" t="inlineStr">
        <is>
          <t>Electrical, Electronic, and Electromechanical Assemblers, Except Coil Winders, Tapers, and Finishers</t>
        </is>
      </c>
      <c r="E2816" t="n">
        <v>350</v>
      </c>
      <c r="F2816" t="n">
        <v>61680</v>
      </c>
      <c r="G2816">
        <f>IF(OR(E2816="",F2816=""),"",E2816*F2816)</f>
        <v/>
      </c>
      <c r="H2816" s="41">
        <f>IFERROR(XLOOKUP(C2816,'DATA Wharton'!$A$2:$A$785,'DATA Wharton'!$C$2:$C$785),"")</f>
        <v/>
      </c>
      <c r="I2816">
        <f>IF(OR(G2816="",H2816=""),"",G2816)</f>
        <v/>
      </c>
      <c r="J2816">
        <f>IF(OR(I2816="",H2816=""),"",I2816*H2816)</f>
        <v/>
      </c>
      <c r="K2816">
        <f>IF(G2816="","Missing OEWS wage",IF(H2816="","Missing Wharton SOC","Matched"))</f>
        <v/>
      </c>
    </row>
    <row r="2817">
      <c r="A2817" t="inlineStr">
        <is>
          <t>48-49</t>
        </is>
      </c>
      <c r="B2817" t="inlineStr">
        <is>
          <t>Transportation and Warehousing</t>
        </is>
      </c>
      <c r="C2817" t="inlineStr">
        <is>
          <t>51-2031</t>
        </is>
      </c>
      <c r="D2817" t="inlineStr">
        <is>
          <t>Engine and Other Machine Assemblers</t>
        </is>
      </c>
      <c r="E2817" t="n">
        <v>50</v>
      </c>
      <c r="F2817" t="n">
        <v>55000</v>
      </c>
      <c r="G2817">
        <f>IF(OR(E2817="",F2817=""),"",E2817*F2817)</f>
        <v/>
      </c>
      <c r="H2817" s="41">
        <f>IFERROR(XLOOKUP(C2817,'DATA Wharton'!$A$2:$A$785,'DATA Wharton'!$C$2:$C$785),"")</f>
        <v/>
      </c>
      <c r="I2817">
        <f>IF(OR(G2817="",H2817=""),"",G2817)</f>
        <v/>
      </c>
      <c r="J2817">
        <f>IF(OR(I2817="",H2817=""),"",I2817*H2817)</f>
        <v/>
      </c>
      <c r="K2817">
        <f>IF(G2817="","Missing OEWS wage",IF(H2817="","Missing Wharton SOC","Matched"))</f>
        <v/>
      </c>
    </row>
    <row r="2818">
      <c r="A2818" t="inlineStr">
        <is>
          <t>48-49</t>
        </is>
      </c>
      <c r="B2818" t="inlineStr">
        <is>
          <t>Transportation and Warehousing</t>
        </is>
      </c>
      <c r="C2818" t="inlineStr">
        <is>
          <t>51-2041</t>
        </is>
      </c>
      <c r="D2818" t="inlineStr">
        <is>
          <t>Structural Metal Fabricators and Fitters</t>
        </is>
      </c>
      <c r="E2818" t="n">
        <v>250</v>
      </c>
      <c r="F2818" t="n">
        <v>60920</v>
      </c>
      <c r="G2818">
        <f>IF(OR(E2818="",F2818=""),"",E2818*F2818)</f>
        <v/>
      </c>
      <c r="H2818" s="41">
        <f>IFERROR(XLOOKUP(C2818,'DATA Wharton'!$A$2:$A$785,'DATA Wharton'!$C$2:$C$785),"")</f>
        <v/>
      </c>
      <c r="I2818">
        <f>IF(OR(G2818="",H2818=""),"",G2818)</f>
        <v/>
      </c>
      <c r="J2818">
        <f>IF(OR(I2818="",H2818=""),"",I2818*H2818)</f>
        <v/>
      </c>
      <c r="K2818">
        <f>IF(G2818="","Missing OEWS wage",IF(H2818="","Missing Wharton SOC","Matched"))</f>
        <v/>
      </c>
    </row>
    <row r="2819">
      <c r="A2819" t="inlineStr">
        <is>
          <t>48-49</t>
        </is>
      </c>
      <c r="B2819" t="inlineStr">
        <is>
          <t>Transportation and Warehousing</t>
        </is>
      </c>
      <c r="C2819" t="inlineStr">
        <is>
          <t>51-2090</t>
        </is>
      </c>
      <c r="D2819" t="inlineStr">
        <is>
          <t>Miscellaneous Assemblers and Fabricators</t>
        </is>
      </c>
      <c r="E2819" t="n">
        <v>8680</v>
      </c>
      <c r="F2819" t="n">
        <v>42560</v>
      </c>
      <c r="G2819">
        <f>IF(OR(E2819="",F2819=""),"",E2819*F2819)</f>
        <v/>
      </c>
      <c r="H2819" s="41">
        <f>IFERROR(XLOOKUP(C2819,'DATA Wharton'!$A$2:$A$785,'DATA Wharton'!$C$2:$C$785),"")</f>
        <v/>
      </c>
      <c r="I2819">
        <f>IF(OR(G2819="",H2819=""),"",G2819)</f>
        <v/>
      </c>
      <c r="J2819">
        <f>IF(OR(I2819="",H2819=""),"",I2819*H2819)</f>
        <v/>
      </c>
      <c r="K2819">
        <f>IF(G2819="","Missing OEWS wage",IF(H2819="","Missing Wharton SOC","Matched"))</f>
        <v/>
      </c>
    </row>
    <row r="2820">
      <c r="A2820" t="inlineStr">
        <is>
          <t>48-49</t>
        </is>
      </c>
      <c r="B2820" t="inlineStr">
        <is>
          <t>Transportation and Warehousing</t>
        </is>
      </c>
      <c r="C2820" t="inlineStr">
        <is>
          <t>51-3011</t>
        </is>
      </c>
      <c r="D2820" t="inlineStr">
        <is>
          <t>Bakers</t>
        </is>
      </c>
      <c r="E2820" t="n">
        <v>190</v>
      </c>
      <c r="F2820" t="n">
        <v>44480</v>
      </c>
      <c r="G2820">
        <f>IF(OR(E2820="",F2820=""),"",E2820*F2820)</f>
        <v/>
      </c>
      <c r="H2820" s="41">
        <f>IFERROR(XLOOKUP(C2820,'DATA Wharton'!$A$2:$A$785,'DATA Wharton'!$C$2:$C$785),"")</f>
        <v/>
      </c>
      <c r="I2820">
        <f>IF(OR(G2820="",H2820=""),"",G2820)</f>
        <v/>
      </c>
      <c r="J2820">
        <f>IF(OR(I2820="",H2820=""),"",I2820*H2820)</f>
        <v/>
      </c>
      <c r="K2820">
        <f>IF(G2820="","Missing OEWS wage",IF(H2820="","Missing Wharton SOC","Matched"))</f>
        <v/>
      </c>
    </row>
    <row r="2821">
      <c r="A2821" t="inlineStr">
        <is>
          <t>48-49</t>
        </is>
      </c>
      <c r="B2821" t="inlineStr">
        <is>
          <t>Transportation and Warehousing</t>
        </is>
      </c>
      <c r="C2821" t="inlineStr">
        <is>
          <t>51-3021</t>
        </is>
      </c>
      <c r="D2821" t="inlineStr">
        <is>
          <t>Butchers and Meat Cutters</t>
        </is>
      </c>
      <c r="E2821" t="n">
        <v>50</v>
      </c>
      <c r="F2821" t="n">
        <v>41030</v>
      </c>
      <c r="G2821">
        <f>IF(OR(E2821="",F2821=""),"",E2821*F2821)</f>
        <v/>
      </c>
      <c r="H2821" s="41">
        <f>IFERROR(XLOOKUP(C2821,'DATA Wharton'!$A$2:$A$785,'DATA Wharton'!$C$2:$C$785),"")</f>
        <v/>
      </c>
      <c r="I2821">
        <f>IF(OR(G2821="",H2821=""),"",G2821)</f>
        <v/>
      </c>
      <c r="J2821">
        <f>IF(OR(I2821="",H2821=""),"",I2821*H2821)</f>
        <v/>
      </c>
      <c r="K2821">
        <f>IF(G2821="","Missing OEWS wage",IF(H2821="","Missing Wharton SOC","Matched"))</f>
        <v/>
      </c>
    </row>
    <row r="2822">
      <c r="A2822" t="inlineStr">
        <is>
          <t>48-49</t>
        </is>
      </c>
      <c r="B2822" t="inlineStr">
        <is>
          <t>Transportation and Warehousing</t>
        </is>
      </c>
      <c r="C2822" t="inlineStr">
        <is>
          <t>51-3022</t>
        </is>
      </c>
      <c r="D2822" t="inlineStr">
        <is>
          <t>Meat, Poultry, and Fish Cutters and Trimmers</t>
        </is>
      </c>
      <c r="E2822" t="n">
        <v>80</v>
      </c>
      <c r="F2822" t="n">
        <v>39420</v>
      </c>
      <c r="G2822">
        <f>IF(OR(E2822="",F2822=""),"",E2822*F2822)</f>
        <v/>
      </c>
      <c r="H2822" s="41">
        <f>IFERROR(XLOOKUP(C2822,'DATA Wharton'!$A$2:$A$785,'DATA Wharton'!$C$2:$C$785),"")</f>
        <v/>
      </c>
      <c r="I2822">
        <f>IF(OR(G2822="",H2822=""),"",G2822)</f>
        <v/>
      </c>
      <c r="J2822">
        <f>IF(OR(I2822="",H2822=""),"",I2822*H2822)</f>
        <v/>
      </c>
      <c r="K2822">
        <f>IF(G2822="","Missing OEWS wage",IF(H2822="","Missing Wharton SOC","Matched"))</f>
        <v/>
      </c>
    </row>
    <row r="2823">
      <c r="A2823" t="inlineStr">
        <is>
          <t>48-49</t>
        </is>
      </c>
      <c r="B2823" t="inlineStr">
        <is>
          <t>Transportation and Warehousing</t>
        </is>
      </c>
      <c r="C2823" t="inlineStr">
        <is>
          <t>51-3092</t>
        </is>
      </c>
      <c r="D2823" t="inlineStr">
        <is>
          <t>Food Batchmakers</t>
        </is>
      </c>
      <c r="E2823" t="n">
        <v>1980</v>
      </c>
      <c r="F2823" t="n">
        <v>44730</v>
      </c>
      <c r="G2823">
        <f>IF(OR(E2823="",F2823=""),"",E2823*F2823)</f>
        <v/>
      </c>
      <c r="H2823" s="41">
        <f>IFERROR(XLOOKUP(C2823,'DATA Wharton'!$A$2:$A$785,'DATA Wharton'!$C$2:$C$785),"")</f>
        <v/>
      </c>
      <c r="I2823">
        <f>IF(OR(G2823="",H2823=""),"",G2823)</f>
        <v/>
      </c>
      <c r="J2823">
        <f>IF(OR(I2823="",H2823=""),"",I2823*H2823)</f>
        <v/>
      </c>
      <c r="K2823">
        <f>IF(G2823="","Missing OEWS wage",IF(H2823="","Missing Wharton SOC","Matched"))</f>
        <v/>
      </c>
    </row>
    <row r="2824">
      <c r="A2824" t="inlineStr">
        <is>
          <t>48-49</t>
        </is>
      </c>
      <c r="B2824" t="inlineStr">
        <is>
          <t>Transportation and Warehousing</t>
        </is>
      </c>
      <c r="C2824" t="inlineStr">
        <is>
          <t>51-3099</t>
        </is>
      </c>
      <c r="D2824" t="inlineStr">
        <is>
          <t>Food Processing Workers, All Other</t>
        </is>
      </c>
      <c r="E2824" t="n">
        <v>420</v>
      </c>
      <c r="F2824" t="n">
        <v>52340</v>
      </c>
      <c r="G2824">
        <f>IF(OR(E2824="",F2824=""),"",E2824*F2824)</f>
        <v/>
      </c>
      <c r="H2824" s="41">
        <f>IFERROR(XLOOKUP(C2824,'DATA Wharton'!$A$2:$A$785,'DATA Wharton'!$C$2:$C$785),"")</f>
        <v/>
      </c>
      <c r="I2824">
        <f>IF(OR(G2824="",H2824=""),"",G2824)</f>
        <v/>
      </c>
      <c r="J2824">
        <f>IF(OR(I2824="",H2824=""),"",I2824*H2824)</f>
        <v/>
      </c>
      <c r="K2824">
        <f>IF(G2824="","Missing OEWS wage",IF(H2824="","Missing Wharton SOC","Matched"))</f>
        <v/>
      </c>
    </row>
    <row r="2825">
      <c r="A2825" t="inlineStr">
        <is>
          <t>48-49</t>
        </is>
      </c>
      <c r="B2825" t="inlineStr">
        <is>
          <t>Transportation and Warehousing</t>
        </is>
      </c>
      <c r="C2825" t="inlineStr">
        <is>
          <t>51-4031</t>
        </is>
      </c>
      <c r="D2825" t="inlineStr">
        <is>
          <t>Cutting, Punching, and Press Machine Setters, Operators, and Tenders, Metal and Plastic</t>
        </is>
      </c>
      <c r="E2825" t="n">
        <v>280</v>
      </c>
      <c r="F2825" t="n">
        <v>50950</v>
      </c>
      <c r="G2825">
        <f>IF(OR(E2825="",F2825=""),"",E2825*F2825)</f>
        <v/>
      </c>
      <c r="H2825" s="41">
        <f>IFERROR(XLOOKUP(C2825,'DATA Wharton'!$A$2:$A$785,'DATA Wharton'!$C$2:$C$785),"")</f>
        <v/>
      </c>
      <c r="I2825">
        <f>IF(OR(G2825="",H2825=""),"",G2825)</f>
        <v/>
      </c>
      <c r="J2825">
        <f>IF(OR(I2825="",H2825=""),"",I2825*H2825)</f>
        <v/>
      </c>
      <c r="K2825">
        <f>IF(G2825="","Missing OEWS wage",IF(H2825="","Missing Wharton SOC","Matched"))</f>
        <v/>
      </c>
    </row>
    <row r="2826">
      <c r="A2826" t="inlineStr">
        <is>
          <t>48-49</t>
        </is>
      </c>
      <c r="B2826" t="inlineStr">
        <is>
          <t>Transportation and Warehousing</t>
        </is>
      </c>
      <c r="C2826" t="inlineStr">
        <is>
          <t>51-4033</t>
        </is>
      </c>
      <c r="D2826" t="inlineStr">
        <is>
          <t>Grinding, Lapping, Polishing, and Buffing Machine Tool Setters, Operators, and Tenders, Metal and Plastic</t>
        </is>
      </c>
      <c r="E2826" t="n">
        <v>70</v>
      </c>
      <c r="F2826" t="n">
        <v>48210</v>
      </c>
      <c r="G2826">
        <f>IF(OR(E2826="",F2826=""),"",E2826*F2826)</f>
        <v/>
      </c>
      <c r="H2826" s="41">
        <f>IFERROR(XLOOKUP(C2826,'DATA Wharton'!$A$2:$A$785,'DATA Wharton'!$C$2:$C$785),"")</f>
        <v/>
      </c>
      <c r="I2826">
        <f>IF(OR(G2826="",H2826=""),"",G2826)</f>
        <v/>
      </c>
      <c r="J2826">
        <f>IF(OR(I2826="",H2826=""),"",I2826*H2826)</f>
        <v/>
      </c>
      <c r="K2826">
        <f>IF(G2826="","Missing OEWS wage",IF(H2826="","Missing Wharton SOC","Matched"))</f>
        <v/>
      </c>
    </row>
    <row r="2827">
      <c r="A2827" t="inlineStr">
        <is>
          <t>48-49</t>
        </is>
      </c>
      <c r="B2827" t="inlineStr">
        <is>
          <t>Transportation and Warehousing</t>
        </is>
      </c>
      <c r="C2827" t="inlineStr">
        <is>
          <t>51-4041</t>
        </is>
      </c>
      <c r="D2827" t="inlineStr">
        <is>
          <t>Machinists</t>
        </is>
      </c>
      <c r="E2827" t="n">
        <v>4610</v>
      </c>
      <c r="F2827" t="n">
        <v>81380</v>
      </c>
      <c r="G2827">
        <f>IF(OR(E2827="",F2827=""),"",E2827*F2827)</f>
        <v/>
      </c>
      <c r="H2827" s="41">
        <f>IFERROR(XLOOKUP(C2827,'DATA Wharton'!$A$2:$A$785,'DATA Wharton'!$C$2:$C$785),"")</f>
        <v/>
      </c>
      <c r="I2827">
        <f>IF(OR(G2827="",H2827=""),"",G2827)</f>
        <v/>
      </c>
      <c r="J2827">
        <f>IF(OR(I2827="",H2827=""),"",I2827*H2827)</f>
        <v/>
      </c>
      <c r="K2827">
        <f>IF(G2827="","Missing OEWS wage",IF(H2827="","Missing Wharton SOC","Matched"))</f>
        <v/>
      </c>
    </row>
    <row r="2828">
      <c r="A2828" t="inlineStr">
        <is>
          <t>48-49</t>
        </is>
      </c>
      <c r="B2828" t="inlineStr">
        <is>
          <t>Transportation and Warehousing</t>
        </is>
      </c>
      <c r="C2828" t="inlineStr">
        <is>
          <t>51-4081</t>
        </is>
      </c>
      <c r="D2828" t="inlineStr">
        <is>
          <t>Multiple Machine Tool Setters, Operators, and Tenders, Metal and Plastic</t>
        </is>
      </c>
      <c r="E2828" t="n">
        <v>50</v>
      </c>
      <c r="G2828">
        <f>IF(OR(E2828="",F2828=""),"",E2828*F2828)</f>
        <v/>
      </c>
      <c r="H2828" s="41">
        <f>IFERROR(XLOOKUP(C2828,'DATA Wharton'!$A$2:$A$785,'DATA Wharton'!$C$2:$C$785),"")</f>
        <v/>
      </c>
      <c r="I2828">
        <f>IF(OR(G2828="",H2828=""),"",G2828)</f>
        <v/>
      </c>
      <c r="J2828">
        <f>IF(OR(I2828="",H2828=""),"",I2828*H2828)</f>
        <v/>
      </c>
      <c r="K2828">
        <f>IF(G2828="","Missing OEWS wage",IF(H2828="","Missing Wharton SOC","Matched"))</f>
        <v/>
      </c>
    </row>
    <row r="2829">
      <c r="A2829" t="inlineStr">
        <is>
          <t>48-49</t>
        </is>
      </c>
      <c r="B2829" t="inlineStr">
        <is>
          <t>Transportation and Warehousing</t>
        </is>
      </c>
      <c r="C2829" t="inlineStr">
        <is>
          <t>51-4111</t>
        </is>
      </c>
      <c r="D2829" t="inlineStr">
        <is>
          <t>Tool and Die Makers</t>
        </is>
      </c>
      <c r="E2829" t="n">
        <v>60</v>
      </c>
      <c r="F2829" t="n">
        <v>67410</v>
      </c>
      <c r="G2829">
        <f>IF(OR(E2829="",F2829=""),"",E2829*F2829)</f>
        <v/>
      </c>
      <c r="H2829" s="41">
        <f>IFERROR(XLOOKUP(C2829,'DATA Wharton'!$A$2:$A$785,'DATA Wharton'!$C$2:$C$785),"")</f>
        <v/>
      </c>
      <c r="I2829">
        <f>IF(OR(G2829="",H2829=""),"",G2829)</f>
        <v/>
      </c>
      <c r="J2829">
        <f>IF(OR(I2829="",H2829=""),"",I2829*H2829)</f>
        <v/>
      </c>
      <c r="K2829">
        <f>IF(G2829="","Missing OEWS wage",IF(H2829="","Missing Wharton SOC","Matched"))</f>
        <v/>
      </c>
    </row>
    <row r="2830">
      <c r="A2830" t="inlineStr">
        <is>
          <t>48-49</t>
        </is>
      </c>
      <c r="B2830" t="inlineStr">
        <is>
          <t>Transportation and Warehousing</t>
        </is>
      </c>
      <c r="C2830" t="inlineStr">
        <is>
          <t>51-4121</t>
        </is>
      </c>
      <c r="D2830" t="inlineStr">
        <is>
          <t>Welders, Cutters, Solderers, and Brazers</t>
        </is>
      </c>
      <c r="E2830" t="n">
        <v>7540</v>
      </c>
      <c r="F2830" t="n">
        <v>71710</v>
      </c>
      <c r="G2830">
        <f>IF(OR(E2830="",F2830=""),"",E2830*F2830)</f>
        <v/>
      </c>
      <c r="H2830" s="41">
        <f>IFERROR(XLOOKUP(C2830,'DATA Wharton'!$A$2:$A$785,'DATA Wharton'!$C$2:$C$785),"")</f>
        <v/>
      </c>
      <c r="I2830">
        <f>IF(OR(G2830="",H2830=""),"",G2830)</f>
        <v/>
      </c>
      <c r="J2830">
        <f>IF(OR(I2830="",H2830=""),"",I2830*H2830)</f>
        <v/>
      </c>
      <c r="K2830">
        <f>IF(G2830="","Missing OEWS wage",IF(H2830="","Missing Wharton SOC","Matched"))</f>
        <v/>
      </c>
    </row>
    <row r="2831">
      <c r="A2831" t="inlineStr">
        <is>
          <t>48-49</t>
        </is>
      </c>
      <c r="B2831" t="inlineStr">
        <is>
          <t>Transportation and Warehousing</t>
        </is>
      </c>
      <c r="C2831" t="inlineStr">
        <is>
          <t>51-4122</t>
        </is>
      </c>
      <c r="D2831" t="inlineStr">
        <is>
          <t>Welding, Soldering, and Brazing Machine Setters, Operators, and Tenders</t>
        </is>
      </c>
      <c r="F2831" t="n">
        <v>51660</v>
      </c>
      <c r="G2831">
        <f>IF(OR(E2831="",F2831=""),"",E2831*F2831)</f>
        <v/>
      </c>
      <c r="H2831" s="41">
        <f>IFERROR(XLOOKUP(C2831,'DATA Wharton'!$A$2:$A$785,'DATA Wharton'!$C$2:$C$785),"")</f>
        <v/>
      </c>
      <c r="I2831">
        <f>IF(OR(G2831="",H2831=""),"",G2831)</f>
        <v/>
      </c>
      <c r="J2831">
        <f>IF(OR(I2831="",H2831=""),"",I2831*H2831)</f>
        <v/>
      </c>
      <c r="K2831">
        <f>IF(G2831="","Missing OEWS wage",IF(H2831="","Missing Wharton SOC","Matched"))</f>
        <v/>
      </c>
    </row>
    <row r="2832">
      <c r="A2832" t="inlineStr">
        <is>
          <t>48-49</t>
        </is>
      </c>
      <c r="B2832" t="inlineStr">
        <is>
          <t>Transportation and Warehousing</t>
        </is>
      </c>
      <c r="C2832" t="inlineStr">
        <is>
          <t>51-5111</t>
        </is>
      </c>
      <c r="D2832" t="inlineStr">
        <is>
          <t>Prepress Technicians and Workers</t>
        </is>
      </c>
      <c r="E2832" t="n">
        <v>50</v>
      </c>
      <c r="F2832" t="n">
        <v>47930</v>
      </c>
      <c r="G2832">
        <f>IF(OR(E2832="",F2832=""),"",E2832*F2832)</f>
        <v/>
      </c>
      <c r="H2832" s="41">
        <f>IFERROR(XLOOKUP(C2832,'DATA Wharton'!$A$2:$A$785,'DATA Wharton'!$C$2:$C$785),"")</f>
        <v/>
      </c>
      <c r="I2832">
        <f>IF(OR(G2832="",H2832=""),"",G2832)</f>
        <v/>
      </c>
      <c r="J2832">
        <f>IF(OR(I2832="",H2832=""),"",I2832*H2832)</f>
        <v/>
      </c>
      <c r="K2832">
        <f>IF(G2832="","Missing OEWS wage",IF(H2832="","Missing Wharton SOC","Matched"))</f>
        <v/>
      </c>
    </row>
    <row r="2833">
      <c r="A2833" t="inlineStr">
        <is>
          <t>48-49</t>
        </is>
      </c>
      <c r="B2833" t="inlineStr">
        <is>
          <t>Transportation and Warehousing</t>
        </is>
      </c>
      <c r="C2833" t="inlineStr">
        <is>
          <t>51-5112</t>
        </is>
      </c>
      <c r="D2833" t="inlineStr">
        <is>
          <t>Printing Press Operators</t>
        </is>
      </c>
      <c r="E2833" t="n">
        <v>450</v>
      </c>
      <c r="F2833" t="n">
        <v>44890</v>
      </c>
      <c r="G2833">
        <f>IF(OR(E2833="",F2833=""),"",E2833*F2833)</f>
        <v/>
      </c>
      <c r="H2833" s="41">
        <f>IFERROR(XLOOKUP(C2833,'DATA Wharton'!$A$2:$A$785,'DATA Wharton'!$C$2:$C$785),"")</f>
        <v/>
      </c>
      <c r="I2833">
        <f>IF(OR(G2833="",H2833=""),"",G2833)</f>
        <v/>
      </c>
      <c r="J2833">
        <f>IF(OR(I2833="",H2833=""),"",I2833*H2833)</f>
        <v/>
      </c>
      <c r="K2833">
        <f>IF(G2833="","Missing OEWS wage",IF(H2833="","Missing Wharton SOC","Matched"))</f>
        <v/>
      </c>
    </row>
    <row r="2834">
      <c r="A2834" t="inlineStr">
        <is>
          <t>48-49</t>
        </is>
      </c>
      <c r="B2834" t="inlineStr">
        <is>
          <t>Transportation and Warehousing</t>
        </is>
      </c>
      <c r="C2834" t="inlineStr">
        <is>
          <t>51-5113</t>
        </is>
      </c>
      <c r="D2834" t="inlineStr">
        <is>
          <t>Print Binding and Finishing Workers</t>
        </is>
      </c>
      <c r="E2834" t="n">
        <v>140</v>
      </c>
      <c r="F2834" t="n">
        <v>45470</v>
      </c>
      <c r="G2834">
        <f>IF(OR(E2834="",F2834=""),"",E2834*F2834)</f>
        <v/>
      </c>
      <c r="H2834" s="41">
        <f>IFERROR(XLOOKUP(C2834,'DATA Wharton'!$A$2:$A$785,'DATA Wharton'!$C$2:$C$785),"")</f>
        <v/>
      </c>
      <c r="I2834">
        <f>IF(OR(G2834="",H2834=""),"",G2834)</f>
        <v/>
      </c>
      <c r="J2834">
        <f>IF(OR(I2834="",H2834=""),"",I2834*H2834)</f>
        <v/>
      </c>
      <c r="K2834">
        <f>IF(G2834="","Missing OEWS wage",IF(H2834="","Missing Wharton SOC","Matched"))</f>
        <v/>
      </c>
    </row>
    <row r="2835">
      <c r="A2835" t="inlineStr">
        <is>
          <t>48-49</t>
        </is>
      </c>
      <c r="B2835" t="inlineStr">
        <is>
          <t>Transportation and Warehousing</t>
        </is>
      </c>
      <c r="C2835" t="inlineStr">
        <is>
          <t>51-6011</t>
        </is>
      </c>
      <c r="D2835" t="inlineStr">
        <is>
          <t>Laundry and Dry-Cleaning Workers</t>
        </is>
      </c>
      <c r="E2835" t="n">
        <v>60</v>
      </c>
      <c r="F2835" t="n">
        <v>35960</v>
      </c>
      <c r="G2835">
        <f>IF(OR(E2835="",F2835=""),"",E2835*F2835)</f>
        <v/>
      </c>
      <c r="H2835" s="41">
        <f>IFERROR(XLOOKUP(C2835,'DATA Wharton'!$A$2:$A$785,'DATA Wharton'!$C$2:$C$785),"")</f>
        <v/>
      </c>
      <c r="I2835">
        <f>IF(OR(G2835="",H2835=""),"",G2835)</f>
        <v/>
      </c>
      <c r="J2835">
        <f>IF(OR(I2835="",H2835=""),"",I2835*H2835)</f>
        <v/>
      </c>
      <c r="K2835">
        <f>IF(G2835="","Missing OEWS wage",IF(H2835="","Missing Wharton SOC","Matched"))</f>
        <v/>
      </c>
    </row>
    <row r="2836">
      <c r="A2836" t="inlineStr">
        <is>
          <t>48-49</t>
        </is>
      </c>
      <c r="B2836" t="inlineStr">
        <is>
          <t>Transportation and Warehousing</t>
        </is>
      </c>
      <c r="C2836" t="inlineStr">
        <is>
          <t>51-6021</t>
        </is>
      </c>
      <c r="D2836" t="inlineStr">
        <is>
          <t>Pressers, Textile, Garment, and Related Materials</t>
        </is>
      </c>
      <c r="F2836" t="n">
        <v>35520</v>
      </c>
      <c r="G2836">
        <f>IF(OR(E2836="",F2836=""),"",E2836*F2836)</f>
        <v/>
      </c>
      <c r="H2836" s="41">
        <f>IFERROR(XLOOKUP(C2836,'DATA Wharton'!$A$2:$A$785,'DATA Wharton'!$C$2:$C$785),"")</f>
        <v/>
      </c>
      <c r="I2836">
        <f>IF(OR(G2836="",H2836=""),"",G2836)</f>
        <v/>
      </c>
      <c r="J2836">
        <f>IF(OR(I2836="",H2836=""),"",I2836*H2836)</f>
        <v/>
      </c>
      <c r="K2836">
        <f>IF(G2836="","Missing OEWS wage",IF(H2836="","Missing Wharton SOC","Matched"))</f>
        <v/>
      </c>
    </row>
    <row r="2837">
      <c r="A2837" t="inlineStr">
        <is>
          <t>48-49</t>
        </is>
      </c>
      <c r="B2837" t="inlineStr">
        <is>
          <t>Transportation and Warehousing</t>
        </is>
      </c>
      <c r="C2837" t="inlineStr">
        <is>
          <t>51-6031</t>
        </is>
      </c>
      <c r="D2837" t="inlineStr">
        <is>
          <t>Sewing Machine Operators</t>
        </is>
      </c>
      <c r="E2837" t="n">
        <v>1640</v>
      </c>
      <c r="F2837" t="n">
        <v>40710</v>
      </c>
      <c r="G2837">
        <f>IF(OR(E2837="",F2837=""),"",E2837*F2837)</f>
        <v/>
      </c>
      <c r="H2837" s="41">
        <f>IFERROR(XLOOKUP(C2837,'DATA Wharton'!$A$2:$A$785,'DATA Wharton'!$C$2:$C$785),"")</f>
        <v/>
      </c>
      <c r="I2837">
        <f>IF(OR(G2837="",H2837=""),"",G2837)</f>
        <v/>
      </c>
      <c r="J2837">
        <f>IF(OR(I2837="",H2837=""),"",I2837*H2837)</f>
        <v/>
      </c>
      <c r="K2837">
        <f>IF(G2837="","Missing OEWS wage",IF(H2837="","Missing Wharton SOC","Matched"))</f>
        <v/>
      </c>
    </row>
    <row r="2838">
      <c r="A2838" t="inlineStr">
        <is>
          <t>48-49</t>
        </is>
      </c>
      <c r="B2838" t="inlineStr">
        <is>
          <t>Transportation and Warehousing</t>
        </is>
      </c>
      <c r="C2838" t="inlineStr">
        <is>
          <t>51-6052</t>
        </is>
      </c>
      <c r="D2838" t="inlineStr">
        <is>
          <t>Tailors, Dressmakers, and Custom Sewers</t>
        </is>
      </c>
      <c r="F2838" t="n">
        <v>32190</v>
      </c>
      <c r="G2838">
        <f>IF(OR(E2838="",F2838=""),"",E2838*F2838)</f>
        <v/>
      </c>
      <c r="H2838" s="41">
        <f>IFERROR(XLOOKUP(C2838,'DATA Wharton'!$A$2:$A$785,'DATA Wharton'!$C$2:$C$785),"")</f>
        <v/>
      </c>
      <c r="I2838">
        <f>IF(OR(G2838="",H2838=""),"",G2838)</f>
        <v/>
      </c>
      <c r="J2838">
        <f>IF(OR(I2838="",H2838=""),"",I2838*H2838)</f>
        <v/>
      </c>
      <c r="K2838">
        <f>IF(G2838="","Missing OEWS wage",IF(H2838="","Missing Wharton SOC","Matched"))</f>
        <v/>
      </c>
    </row>
    <row r="2839">
      <c r="A2839" t="inlineStr">
        <is>
          <t>48-49</t>
        </is>
      </c>
      <c r="B2839" t="inlineStr">
        <is>
          <t>Transportation and Warehousing</t>
        </is>
      </c>
      <c r="C2839" t="inlineStr">
        <is>
          <t>51-6062</t>
        </is>
      </c>
      <c r="D2839" t="inlineStr">
        <is>
          <t>Textile Cutting Machine Setters, Operators, and Tenders</t>
        </is>
      </c>
      <c r="E2839" t="n">
        <v>50</v>
      </c>
      <c r="F2839" t="n">
        <v>41330</v>
      </c>
      <c r="G2839">
        <f>IF(OR(E2839="",F2839=""),"",E2839*F2839)</f>
        <v/>
      </c>
      <c r="H2839" s="41">
        <f>IFERROR(XLOOKUP(C2839,'DATA Wharton'!$A$2:$A$785,'DATA Wharton'!$C$2:$C$785),"")</f>
        <v/>
      </c>
      <c r="I2839">
        <f>IF(OR(G2839="",H2839=""),"",G2839)</f>
        <v/>
      </c>
      <c r="J2839">
        <f>IF(OR(I2839="",H2839=""),"",I2839*H2839)</f>
        <v/>
      </c>
      <c r="K2839">
        <f>IF(G2839="","Missing OEWS wage",IF(H2839="","Missing Wharton SOC","Matched"))</f>
        <v/>
      </c>
    </row>
    <row r="2840">
      <c r="A2840" t="inlineStr">
        <is>
          <t>48-49</t>
        </is>
      </c>
      <c r="B2840" t="inlineStr">
        <is>
          <t>Transportation and Warehousing</t>
        </is>
      </c>
      <c r="C2840" t="inlineStr">
        <is>
          <t>51-6093</t>
        </is>
      </c>
      <c r="D2840" t="inlineStr">
        <is>
          <t>Upholsterers</t>
        </is>
      </c>
      <c r="E2840" t="n">
        <v>430</v>
      </c>
      <c r="F2840" t="n">
        <v>60050</v>
      </c>
      <c r="G2840">
        <f>IF(OR(E2840="",F2840=""),"",E2840*F2840)</f>
        <v/>
      </c>
      <c r="H2840" s="41">
        <f>IFERROR(XLOOKUP(C2840,'DATA Wharton'!$A$2:$A$785,'DATA Wharton'!$C$2:$C$785),"")</f>
        <v/>
      </c>
      <c r="I2840">
        <f>IF(OR(G2840="",H2840=""),"",G2840)</f>
        <v/>
      </c>
      <c r="J2840">
        <f>IF(OR(I2840="",H2840=""),"",I2840*H2840)</f>
        <v/>
      </c>
      <c r="K2840">
        <f>IF(G2840="","Missing OEWS wage",IF(H2840="","Missing Wharton SOC","Matched"))</f>
        <v/>
      </c>
    </row>
    <row r="2841">
      <c r="A2841" t="inlineStr">
        <is>
          <t>48-49</t>
        </is>
      </c>
      <c r="B2841" t="inlineStr">
        <is>
          <t>Transportation and Warehousing</t>
        </is>
      </c>
      <c r="C2841" t="inlineStr">
        <is>
          <t>51-7011</t>
        </is>
      </c>
      <c r="D2841" t="inlineStr">
        <is>
          <t>Cabinetmakers and Bench Carpenters</t>
        </is>
      </c>
      <c r="E2841" t="n">
        <v>90</v>
      </c>
      <c r="F2841" t="n">
        <v>63650</v>
      </c>
      <c r="G2841">
        <f>IF(OR(E2841="",F2841=""),"",E2841*F2841)</f>
        <v/>
      </c>
      <c r="H2841" s="41">
        <f>IFERROR(XLOOKUP(C2841,'DATA Wharton'!$A$2:$A$785,'DATA Wharton'!$C$2:$C$785),"")</f>
        <v/>
      </c>
      <c r="I2841">
        <f>IF(OR(G2841="",H2841=""),"",G2841)</f>
        <v/>
      </c>
      <c r="J2841">
        <f>IF(OR(I2841="",H2841=""),"",I2841*H2841)</f>
        <v/>
      </c>
      <c r="K2841">
        <f>IF(G2841="","Missing OEWS wage",IF(H2841="","Missing Wharton SOC","Matched"))</f>
        <v/>
      </c>
    </row>
    <row r="2842">
      <c r="A2842" t="inlineStr">
        <is>
          <t>48-49</t>
        </is>
      </c>
      <c r="B2842" t="inlineStr">
        <is>
          <t>Transportation and Warehousing</t>
        </is>
      </c>
      <c r="C2842" t="inlineStr">
        <is>
          <t>51-7021</t>
        </is>
      </c>
      <c r="D2842" t="inlineStr">
        <is>
          <t>Furniture Finishers</t>
        </is>
      </c>
      <c r="E2842" t="n">
        <v>980</v>
      </c>
      <c r="F2842" t="n">
        <v>49740</v>
      </c>
      <c r="G2842">
        <f>IF(OR(E2842="",F2842=""),"",E2842*F2842)</f>
        <v/>
      </c>
      <c r="H2842" s="41">
        <f>IFERROR(XLOOKUP(C2842,'DATA Wharton'!$A$2:$A$785,'DATA Wharton'!$C$2:$C$785),"")</f>
        <v/>
      </c>
      <c r="I2842">
        <f>IF(OR(G2842="",H2842=""),"",G2842)</f>
        <v/>
      </c>
      <c r="J2842">
        <f>IF(OR(I2842="",H2842=""),"",I2842*H2842)</f>
        <v/>
      </c>
      <c r="K2842">
        <f>IF(G2842="","Missing OEWS wage",IF(H2842="","Missing Wharton SOC","Matched"))</f>
        <v/>
      </c>
    </row>
    <row r="2843">
      <c r="A2843" t="inlineStr">
        <is>
          <t>48-49</t>
        </is>
      </c>
      <c r="B2843" t="inlineStr">
        <is>
          <t>Transportation and Warehousing</t>
        </is>
      </c>
      <c r="C2843" t="inlineStr">
        <is>
          <t>51-7041</t>
        </is>
      </c>
      <c r="D2843" t="inlineStr">
        <is>
          <t>Sawing Machine Setters, Operators, and Tenders, Wood</t>
        </is>
      </c>
      <c r="E2843" t="n">
        <v>120</v>
      </c>
      <c r="F2843" t="n">
        <v>47510</v>
      </c>
      <c r="G2843">
        <f>IF(OR(E2843="",F2843=""),"",E2843*F2843)</f>
        <v/>
      </c>
      <c r="H2843" s="41">
        <f>IFERROR(XLOOKUP(C2843,'DATA Wharton'!$A$2:$A$785,'DATA Wharton'!$C$2:$C$785),"")</f>
        <v/>
      </c>
      <c r="I2843">
        <f>IF(OR(G2843="",H2843=""),"",G2843)</f>
        <v/>
      </c>
      <c r="J2843">
        <f>IF(OR(I2843="",H2843=""),"",I2843*H2843)</f>
        <v/>
      </c>
      <c r="K2843">
        <f>IF(G2843="","Missing OEWS wage",IF(H2843="","Missing Wharton SOC","Matched"))</f>
        <v/>
      </c>
    </row>
    <row r="2844">
      <c r="A2844" t="inlineStr">
        <is>
          <t>48-49</t>
        </is>
      </c>
      <c r="B2844" t="inlineStr">
        <is>
          <t>Transportation and Warehousing</t>
        </is>
      </c>
      <c r="C2844" t="inlineStr">
        <is>
          <t>51-7042</t>
        </is>
      </c>
      <c r="D2844" t="inlineStr">
        <is>
          <t>Woodworking Machine Setters, Operators, and Tenders, Except Sawing</t>
        </is>
      </c>
      <c r="E2844" t="n">
        <v>40</v>
      </c>
      <c r="F2844" t="n">
        <v>42170</v>
      </c>
      <c r="G2844">
        <f>IF(OR(E2844="",F2844=""),"",E2844*F2844)</f>
        <v/>
      </c>
      <c r="H2844" s="41">
        <f>IFERROR(XLOOKUP(C2844,'DATA Wharton'!$A$2:$A$785,'DATA Wharton'!$C$2:$C$785),"")</f>
        <v/>
      </c>
      <c r="I2844">
        <f>IF(OR(G2844="",H2844=""),"",G2844)</f>
        <v/>
      </c>
      <c r="J2844">
        <f>IF(OR(I2844="",H2844=""),"",I2844*H2844)</f>
        <v/>
      </c>
      <c r="K2844">
        <f>IF(G2844="","Missing OEWS wage",IF(H2844="","Missing Wharton SOC","Matched"))</f>
        <v/>
      </c>
    </row>
    <row r="2845">
      <c r="A2845" t="inlineStr">
        <is>
          <t>48-49</t>
        </is>
      </c>
      <c r="B2845" t="inlineStr">
        <is>
          <t>Transportation and Warehousing</t>
        </is>
      </c>
      <c r="C2845" t="inlineStr">
        <is>
          <t>51-8021</t>
        </is>
      </c>
      <c r="D2845" t="inlineStr">
        <is>
          <t>Stationary Engineers and Boiler Operators</t>
        </is>
      </c>
      <c r="E2845" t="n">
        <v>110</v>
      </c>
      <c r="F2845" t="n">
        <v>91380</v>
      </c>
      <c r="G2845">
        <f>IF(OR(E2845="",F2845=""),"",E2845*F2845)</f>
        <v/>
      </c>
      <c r="H2845" s="41">
        <f>IFERROR(XLOOKUP(C2845,'DATA Wharton'!$A$2:$A$785,'DATA Wharton'!$C$2:$C$785),"")</f>
        <v/>
      </c>
      <c r="I2845">
        <f>IF(OR(G2845="",H2845=""),"",G2845)</f>
        <v/>
      </c>
      <c r="J2845">
        <f>IF(OR(I2845="",H2845=""),"",I2845*H2845)</f>
        <v/>
      </c>
      <c r="K2845">
        <f>IF(G2845="","Missing OEWS wage",IF(H2845="","Missing Wharton SOC","Matched"))</f>
        <v/>
      </c>
    </row>
    <row r="2846">
      <c r="A2846" t="inlineStr">
        <is>
          <t>48-49</t>
        </is>
      </c>
      <c r="B2846" t="inlineStr">
        <is>
          <t>Transportation and Warehousing</t>
        </is>
      </c>
      <c r="C2846" t="inlineStr">
        <is>
          <t>51-8031</t>
        </is>
      </c>
      <c r="D2846" t="inlineStr">
        <is>
          <t>Water and Wastewater Treatment Plant and System Operators</t>
        </is>
      </c>
      <c r="E2846" t="n">
        <v>40</v>
      </c>
      <c r="F2846" t="n">
        <v>65320</v>
      </c>
      <c r="G2846">
        <f>IF(OR(E2846="",F2846=""),"",E2846*F2846)</f>
        <v/>
      </c>
      <c r="H2846" s="41">
        <f>IFERROR(XLOOKUP(C2846,'DATA Wharton'!$A$2:$A$785,'DATA Wharton'!$C$2:$C$785),"")</f>
        <v/>
      </c>
      <c r="I2846">
        <f>IF(OR(G2846="",H2846=""),"",G2846)</f>
        <v/>
      </c>
      <c r="J2846">
        <f>IF(OR(I2846="",H2846=""),"",I2846*H2846)</f>
        <v/>
      </c>
      <c r="K2846">
        <f>IF(G2846="","Missing OEWS wage",IF(H2846="","Missing Wharton SOC","Matched"))</f>
        <v/>
      </c>
    </row>
    <row r="2847">
      <c r="A2847" t="inlineStr">
        <is>
          <t>48-49</t>
        </is>
      </c>
      <c r="B2847" t="inlineStr">
        <is>
          <t>Transportation and Warehousing</t>
        </is>
      </c>
      <c r="C2847" t="inlineStr">
        <is>
          <t>51-8092</t>
        </is>
      </c>
      <c r="D2847" t="inlineStr">
        <is>
          <t>Gas Plant Operators</t>
        </is>
      </c>
      <c r="E2847" t="n">
        <v>5710</v>
      </c>
      <c r="F2847" t="n">
        <v>88210</v>
      </c>
      <c r="G2847">
        <f>IF(OR(E2847="",F2847=""),"",E2847*F2847)</f>
        <v/>
      </c>
      <c r="H2847" s="41">
        <f>IFERROR(XLOOKUP(C2847,'DATA Wharton'!$A$2:$A$785,'DATA Wharton'!$C$2:$C$785),"")</f>
        <v/>
      </c>
      <c r="I2847">
        <f>IF(OR(G2847="",H2847=""),"",G2847)</f>
        <v/>
      </c>
      <c r="J2847">
        <f>IF(OR(I2847="",H2847=""),"",I2847*H2847)</f>
        <v/>
      </c>
      <c r="K2847">
        <f>IF(G2847="","Missing OEWS wage",IF(H2847="","Missing Wharton SOC","Matched"))</f>
        <v/>
      </c>
    </row>
    <row r="2848">
      <c r="A2848" t="inlineStr">
        <is>
          <t>48-49</t>
        </is>
      </c>
      <c r="B2848" t="inlineStr">
        <is>
          <t>Transportation and Warehousing</t>
        </is>
      </c>
      <c r="C2848" t="inlineStr">
        <is>
          <t>51-8093</t>
        </is>
      </c>
      <c r="D2848" t="inlineStr">
        <is>
          <t>Petroleum Pump System Operators, Refinery Operators, and Gaugers</t>
        </is>
      </c>
      <c r="E2848" t="n">
        <v>6700</v>
      </c>
      <c r="F2848" t="n">
        <v>91830</v>
      </c>
      <c r="G2848">
        <f>IF(OR(E2848="",F2848=""),"",E2848*F2848)</f>
        <v/>
      </c>
      <c r="H2848" s="41">
        <f>IFERROR(XLOOKUP(C2848,'DATA Wharton'!$A$2:$A$785,'DATA Wharton'!$C$2:$C$785),"")</f>
        <v/>
      </c>
      <c r="I2848">
        <f>IF(OR(G2848="",H2848=""),"",G2848)</f>
        <v/>
      </c>
      <c r="J2848">
        <f>IF(OR(I2848="",H2848=""),"",I2848*H2848)</f>
        <v/>
      </c>
      <c r="K2848">
        <f>IF(G2848="","Missing OEWS wage",IF(H2848="","Missing Wharton SOC","Matched"))</f>
        <v/>
      </c>
    </row>
    <row r="2849">
      <c r="A2849" t="inlineStr">
        <is>
          <t>48-49</t>
        </is>
      </c>
      <c r="B2849" t="inlineStr">
        <is>
          <t>Transportation and Warehousing</t>
        </is>
      </c>
      <c r="C2849" t="inlineStr">
        <is>
          <t>51-8099</t>
        </is>
      </c>
      <c r="D2849" t="inlineStr">
        <is>
          <t>Plant and System Operators, All Other</t>
        </is>
      </c>
      <c r="E2849" t="n">
        <v>30</v>
      </c>
      <c r="F2849" t="n">
        <v>77860</v>
      </c>
      <c r="G2849">
        <f>IF(OR(E2849="",F2849=""),"",E2849*F2849)</f>
        <v/>
      </c>
      <c r="H2849" s="41">
        <f>IFERROR(XLOOKUP(C2849,'DATA Wharton'!$A$2:$A$785,'DATA Wharton'!$C$2:$C$785),"")</f>
        <v/>
      </c>
      <c r="I2849">
        <f>IF(OR(G2849="",H2849=""),"",G2849)</f>
        <v/>
      </c>
      <c r="J2849">
        <f>IF(OR(I2849="",H2849=""),"",I2849*H2849)</f>
        <v/>
      </c>
      <c r="K2849">
        <f>IF(G2849="","Missing OEWS wage",IF(H2849="","Missing Wharton SOC","Matched"))</f>
        <v/>
      </c>
    </row>
    <row r="2850">
      <c r="A2850" t="inlineStr">
        <is>
          <t>48-49</t>
        </is>
      </c>
      <c r="B2850" t="inlineStr">
        <is>
          <t>Transportation and Warehousing</t>
        </is>
      </c>
      <c r="C2850" t="inlineStr">
        <is>
          <t>51-9011</t>
        </is>
      </c>
      <c r="D2850" t="inlineStr">
        <is>
          <t>Chemical Equipment Operators and Tenders</t>
        </is>
      </c>
      <c r="F2850" t="n">
        <v>51880</v>
      </c>
      <c r="G2850">
        <f>IF(OR(E2850="",F2850=""),"",E2850*F2850)</f>
        <v/>
      </c>
      <c r="H2850" s="41">
        <f>IFERROR(XLOOKUP(C2850,'DATA Wharton'!$A$2:$A$785,'DATA Wharton'!$C$2:$C$785),"")</f>
        <v/>
      </c>
      <c r="I2850">
        <f>IF(OR(G2850="",H2850=""),"",G2850)</f>
        <v/>
      </c>
      <c r="J2850">
        <f>IF(OR(I2850="",H2850=""),"",I2850*H2850)</f>
        <v/>
      </c>
      <c r="K2850">
        <f>IF(G2850="","Missing OEWS wage",IF(H2850="","Missing Wharton SOC","Matched"))</f>
        <v/>
      </c>
    </row>
    <row r="2851">
      <c r="A2851" t="inlineStr">
        <is>
          <t>48-49</t>
        </is>
      </c>
      <c r="B2851" t="inlineStr">
        <is>
          <t>Transportation and Warehousing</t>
        </is>
      </c>
      <c r="C2851" t="inlineStr">
        <is>
          <t>51-9012</t>
        </is>
      </c>
      <c r="D2851" t="inlineStr">
        <is>
          <t>Separating, Filtering, Clarifying, Precipitating, and Still Machine Setters, Operators, and Tenders</t>
        </is>
      </c>
      <c r="E2851" t="n">
        <v>50</v>
      </c>
      <c r="F2851" t="n">
        <v>47090</v>
      </c>
      <c r="G2851">
        <f>IF(OR(E2851="",F2851=""),"",E2851*F2851)</f>
        <v/>
      </c>
      <c r="H2851" s="41">
        <f>IFERROR(XLOOKUP(C2851,'DATA Wharton'!$A$2:$A$785,'DATA Wharton'!$C$2:$C$785),"")</f>
        <v/>
      </c>
      <c r="I2851">
        <f>IF(OR(G2851="",H2851=""),"",G2851)</f>
        <v/>
      </c>
      <c r="J2851">
        <f>IF(OR(I2851="",H2851=""),"",I2851*H2851)</f>
        <v/>
      </c>
      <c r="K2851">
        <f>IF(G2851="","Missing OEWS wage",IF(H2851="","Missing Wharton SOC","Matched"))</f>
        <v/>
      </c>
    </row>
    <row r="2852">
      <c r="A2852" t="inlineStr">
        <is>
          <t>48-49</t>
        </is>
      </c>
      <c r="B2852" t="inlineStr">
        <is>
          <t>Transportation and Warehousing</t>
        </is>
      </c>
      <c r="C2852" t="inlineStr">
        <is>
          <t>51-9021</t>
        </is>
      </c>
      <c r="D2852" t="inlineStr">
        <is>
          <t>Crushing, Grinding, and Polishing Machine Setters, Operators, and Tenders</t>
        </is>
      </c>
      <c r="E2852" t="n">
        <v>130</v>
      </c>
      <c r="F2852" t="n">
        <v>40890</v>
      </c>
      <c r="G2852">
        <f>IF(OR(E2852="",F2852=""),"",E2852*F2852)</f>
        <v/>
      </c>
      <c r="H2852" s="41">
        <f>IFERROR(XLOOKUP(C2852,'DATA Wharton'!$A$2:$A$785,'DATA Wharton'!$C$2:$C$785),"")</f>
        <v/>
      </c>
      <c r="I2852">
        <f>IF(OR(G2852="",H2852=""),"",G2852)</f>
        <v/>
      </c>
      <c r="J2852">
        <f>IF(OR(I2852="",H2852=""),"",I2852*H2852)</f>
        <v/>
      </c>
      <c r="K2852">
        <f>IF(G2852="","Missing OEWS wage",IF(H2852="","Missing Wharton SOC","Matched"))</f>
        <v/>
      </c>
    </row>
    <row r="2853">
      <c r="A2853" t="inlineStr">
        <is>
          <t>48-49</t>
        </is>
      </c>
      <c r="B2853" t="inlineStr">
        <is>
          <t>Transportation and Warehousing</t>
        </is>
      </c>
      <c r="C2853" t="inlineStr">
        <is>
          <t>51-9022</t>
        </is>
      </c>
      <c r="D2853" t="inlineStr">
        <is>
          <t>Grinding and Polishing Workers, Hand</t>
        </is>
      </c>
      <c r="F2853" t="n">
        <v>57970</v>
      </c>
      <c r="G2853">
        <f>IF(OR(E2853="",F2853=""),"",E2853*F2853)</f>
        <v/>
      </c>
      <c r="H2853" s="41">
        <f>IFERROR(XLOOKUP(C2853,'DATA Wharton'!$A$2:$A$785,'DATA Wharton'!$C$2:$C$785),"")</f>
        <v/>
      </c>
      <c r="I2853">
        <f>IF(OR(G2853="",H2853=""),"",G2853)</f>
        <v/>
      </c>
      <c r="J2853">
        <f>IF(OR(I2853="",H2853=""),"",I2853*H2853)</f>
        <v/>
      </c>
      <c r="K2853">
        <f>IF(G2853="","Missing OEWS wage",IF(H2853="","Missing Wharton SOC","Matched"))</f>
        <v/>
      </c>
    </row>
    <row r="2854">
      <c r="A2854" t="inlineStr">
        <is>
          <t>48-49</t>
        </is>
      </c>
      <c r="B2854" t="inlineStr">
        <is>
          <t>Transportation and Warehousing</t>
        </is>
      </c>
      <c r="C2854" t="inlineStr">
        <is>
          <t>51-9023</t>
        </is>
      </c>
      <c r="D2854" t="inlineStr">
        <is>
          <t>Mixing and Blending Machine Setters, Operators, and Tenders</t>
        </is>
      </c>
      <c r="E2854" t="n">
        <v>280</v>
      </c>
      <c r="F2854" t="n">
        <v>53290</v>
      </c>
      <c r="G2854">
        <f>IF(OR(E2854="",F2854=""),"",E2854*F2854)</f>
        <v/>
      </c>
      <c r="H2854" s="41">
        <f>IFERROR(XLOOKUP(C2854,'DATA Wharton'!$A$2:$A$785,'DATA Wharton'!$C$2:$C$785),"")</f>
        <v/>
      </c>
      <c r="I2854">
        <f>IF(OR(G2854="",H2854=""),"",G2854)</f>
        <v/>
      </c>
      <c r="J2854">
        <f>IF(OR(I2854="",H2854=""),"",I2854*H2854)</f>
        <v/>
      </c>
      <c r="K2854">
        <f>IF(G2854="","Missing OEWS wage",IF(H2854="","Missing Wharton SOC","Matched"))</f>
        <v/>
      </c>
    </row>
    <row r="2855">
      <c r="A2855" t="inlineStr">
        <is>
          <t>48-49</t>
        </is>
      </c>
      <c r="B2855" t="inlineStr">
        <is>
          <t>Transportation and Warehousing</t>
        </is>
      </c>
      <c r="C2855" t="inlineStr">
        <is>
          <t>51-9031</t>
        </is>
      </c>
      <c r="D2855" t="inlineStr">
        <is>
          <t>Cutters and Trimmers, Hand</t>
        </is>
      </c>
      <c r="E2855" t="n">
        <v>70</v>
      </c>
      <c r="F2855" t="n">
        <v>39220</v>
      </c>
      <c r="G2855">
        <f>IF(OR(E2855="",F2855=""),"",E2855*F2855)</f>
        <v/>
      </c>
      <c r="H2855" s="41">
        <f>IFERROR(XLOOKUP(C2855,'DATA Wharton'!$A$2:$A$785,'DATA Wharton'!$C$2:$C$785),"")</f>
        <v/>
      </c>
      <c r="I2855">
        <f>IF(OR(G2855="",H2855=""),"",G2855)</f>
        <v/>
      </c>
      <c r="J2855">
        <f>IF(OR(I2855="",H2855=""),"",I2855*H2855)</f>
        <v/>
      </c>
      <c r="K2855">
        <f>IF(G2855="","Missing OEWS wage",IF(H2855="","Missing Wharton SOC","Matched"))</f>
        <v/>
      </c>
    </row>
    <row r="2856">
      <c r="A2856" t="inlineStr">
        <is>
          <t>48-49</t>
        </is>
      </c>
      <c r="B2856" t="inlineStr">
        <is>
          <t>Transportation and Warehousing</t>
        </is>
      </c>
      <c r="C2856" t="inlineStr">
        <is>
          <t>51-9032</t>
        </is>
      </c>
      <c r="D2856" t="inlineStr">
        <is>
          <t>Cutting and Slicing Machine Setters, Operators, and Tenders</t>
        </is>
      </c>
      <c r="E2856" t="n">
        <v>240</v>
      </c>
      <c r="F2856" t="n">
        <v>50880</v>
      </c>
      <c r="G2856">
        <f>IF(OR(E2856="",F2856=""),"",E2856*F2856)</f>
        <v/>
      </c>
      <c r="H2856" s="41">
        <f>IFERROR(XLOOKUP(C2856,'DATA Wharton'!$A$2:$A$785,'DATA Wharton'!$C$2:$C$785),"")</f>
        <v/>
      </c>
      <c r="I2856">
        <f>IF(OR(G2856="",H2856=""),"",G2856)</f>
        <v/>
      </c>
      <c r="J2856">
        <f>IF(OR(I2856="",H2856=""),"",I2856*H2856)</f>
        <v/>
      </c>
      <c r="K2856">
        <f>IF(G2856="","Missing OEWS wage",IF(H2856="","Missing Wharton SOC","Matched"))</f>
        <v/>
      </c>
    </row>
    <row r="2857">
      <c r="A2857" t="inlineStr">
        <is>
          <t>48-49</t>
        </is>
      </c>
      <c r="B2857" t="inlineStr">
        <is>
          <t>Transportation and Warehousing</t>
        </is>
      </c>
      <c r="C2857" t="inlineStr">
        <is>
          <t>51-9041</t>
        </is>
      </c>
      <c r="D2857" t="inlineStr">
        <is>
          <t>Extruding, Forming, Pressing, and Compacting Machine Setters, Operators, and Tenders</t>
        </is>
      </c>
      <c r="E2857" t="n">
        <v>230</v>
      </c>
      <c r="F2857" t="n">
        <v>47970</v>
      </c>
      <c r="G2857">
        <f>IF(OR(E2857="",F2857=""),"",E2857*F2857)</f>
        <v/>
      </c>
      <c r="H2857" s="41">
        <f>IFERROR(XLOOKUP(C2857,'DATA Wharton'!$A$2:$A$785,'DATA Wharton'!$C$2:$C$785),"")</f>
        <v/>
      </c>
      <c r="I2857">
        <f>IF(OR(G2857="",H2857=""),"",G2857)</f>
        <v/>
      </c>
      <c r="J2857">
        <f>IF(OR(I2857="",H2857=""),"",I2857*H2857)</f>
        <v/>
      </c>
      <c r="K2857">
        <f>IF(G2857="","Missing OEWS wage",IF(H2857="","Missing Wharton SOC","Matched"))</f>
        <v/>
      </c>
    </row>
    <row r="2858">
      <c r="A2858" t="inlineStr">
        <is>
          <t>48-49</t>
        </is>
      </c>
      <c r="B2858" t="inlineStr">
        <is>
          <t>Transportation and Warehousing</t>
        </is>
      </c>
      <c r="C2858" t="inlineStr">
        <is>
          <t>51-9061</t>
        </is>
      </c>
      <c r="D2858" t="inlineStr">
        <is>
          <t>Inspectors, Testers, Sorters, Samplers, and Weighers</t>
        </is>
      </c>
      <c r="E2858" t="n">
        <v>23200</v>
      </c>
      <c r="F2858" t="n">
        <v>53050</v>
      </c>
      <c r="G2858">
        <f>IF(OR(E2858="",F2858=""),"",E2858*F2858)</f>
        <v/>
      </c>
      <c r="H2858" s="41">
        <f>IFERROR(XLOOKUP(C2858,'DATA Wharton'!$A$2:$A$785,'DATA Wharton'!$C$2:$C$785),"")</f>
        <v/>
      </c>
      <c r="I2858">
        <f>IF(OR(G2858="",H2858=""),"",G2858)</f>
        <v/>
      </c>
      <c r="J2858">
        <f>IF(OR(I2858="",H2858=""),"",I2858*H2858)</f>
        <v/>
      </c>
      <c r="K2858">
        <f>IF(G2858="","Missing OEWS wage",IF(H2858="","Missing Wharton SOC","Matched"))</f>
        <v/>
      </c>
    </row>
    <row r="2859">
      <c r="A2859" t="inlineStr">
        <is>
          <t>48-49</t>
        </is>
      </c>
      <c r="B2859" t="inlineStr">
        <is>
          <t>Transportation and Warehousing</t>
        </is>
      </c>
      <c r="C2859" t="inlineStr">
        <is>
          <t>51-9111</t>
        </is>
      </c>
      <c r="D2859" t="inlineStr">
        <is>
          <t>Packaging and Filling Machine Operators and Tenders</t>
        </is>
      </c>
      <c r="E2859" t="n">
        <v>8510</v>
      </c>
      <c r="F2859" t="n">
        <v>43780</v>
      </c>
      <c r="G2859">
        <f>IF(OR(E2859="",F2859=""),"",E2859*F2859)</f>
        <v/>
      </c>
      <c r="H2859" s="41">
        <f>IFERROR(XLOOKUP(C2859,'DATA Wharton'!$A$2:$A$785,'DATA Wharton'!$C$2:$C$785),"")</f>
        <v/>
      </c>
      <c r="I2859">
        <f>IF(OR(G2859="",H2859=""),"",G2859)</f>
        <v/>
      </c>
      <c r="J2859">
        <f>IF(OR(I2859="",H2859=""),"",I2859*H2859)</f>
        <v/>
      </c>
      <c r="K2859">
        <f>IF(G2859="","Missing OEWS wage",IF(H2859="","Missing Wharton SOC","Matched"))</f>
        <v/>
      </c>
    </row>
    <row r="2860">
      <c r="A2860" t="inlineStr">
        <is>
          <t>48-49</t>
        </is>
      </c>
      <c r="B2860" t="inlineStr">
        <is>
          <t>Transportation and Warehousing</t>
        </is>
      </c>
      <c r="C2860" t="inlineStr">
        <is>
          <t>51-9124</t>
        </is>
      </c>
      <c r="D2860" t="inlineStr">
        <is>
          <t>Coating, Painting, and Spraying Machine Setters, Operators, and Tenders</t>
        </is>
      </c>
      <c r="E2860" t="n">
        <v>4650</v>
      </c>
      <c r="F2860" t="n">
        <v>54840</v>
      </c>
      <c r="G2860">
        <f>IF(OR(E2860="",F2860=""),"",E2860*F2860)</f>
        <v/>
      </c>
      <c r="H2860" s="41">
        <f>IFERROR(XLOOKUP(C2860,'DATA Wharton'!$A$2:$A$785,'DATA Wharton'!$C$2:$C$785),"")</f>
        <v/>
      </c>
      <c r="I2860">
        <f>IF(OR(G2860="",H2860=""),"",G2860)</f>
        <v/>
      </c>
      <c r="J2860">
        <f>IF(OR(I2860="",H2860=""),"",I2860*H2860)</f>
        <v/>
      </c>
      <c r="K2860">
        <f>IF(G2860="","Missing OEWS wage",IF(H2860="","Missing Wharton SOC","Matched"))</f>
        <v/>
      </c>
    </row>
    <row r="2861">
      <c r="A2861" t="inlineStr">
        <is>
          <t>48-49</t>
        </is>
      </c>
      <c r="B2861" t="inlineStr">
        <is>
          <t>Transportation and Warehousing</t>
        </is>
      </c>
      <c r="C2861" t="inlineStr">
        <is>
          <t>51-9161</t>
        </is>
      </c>
      <c r="D2861" t="inlineStr">
        <is>
          <t>Computer Numerically Controlled Tool Operators</t>
        </is>
      </c>
      <c r="E2861" t="n">
        <v>160</v>
      </c>
      <c r="F2861" t="n">
        <v>53240</v>
      </c>
      <c r="G2861">
        <f>IF(OR(E2861="",F2861=""),"",E2861*F2861)</f>
        <v/>
      </c>
      <c r="H2861" s="41">
        <f>IFERROR(XLOOKUP(C2861,'DATA Wharton'!$A$2:$A$785,'DATA Wharton'!$C$2:$C$785),"")</f>
        <v/>
      </c>
      <c r="I2861">
        <f>IF(OR(G2861="",H2861=""),"",G2861)</f>
        <v/>
      </c>
      <c r="J2861">
        <f>IF(OR(I2861="",H2861=""),"",I2861*H2861)</f>
        <v/>
      </c>
      <c r="K2861">
        <f>IF(G2861="","Missing OEWS wage",IF(H2861="","Missing Wharton SOC","Matched"))</f>
        <v/>
      </c>
    </row>
    <row r="2862">
      <c r="A2862" t="inlineStr">
        <is>
          <t>48-49</t>
        </is>
      </c>
      <c r="B2862" t="inlineStr">
        <is>
          <t>Transportation and Warehousing</t>
        </is>
      </c>
      <c r="C2862" t="inlineStr">
        <is>
          <t>51-9162</t>
        </is>
      </c>
      <c r="D2862" t="inlineStr">
        <is>
          <t>Computer Numerically Controlled Tool Programmers</t>
        </is>
      </c>
      <c r="E2862" t="n">
        <v>40</v>
      </c>
      <c r="F2862" t="n">
        <v>67360</v>
      </c>
      <c r="G2862">
        <f>IF(OR(E2862="",F2862=""),"",E2862*F2862)</f>
        <v/>
      </c>
      <c r="H2862" s="41">
        <f>IFERROR(XLOOKUP(C2862,'DATA Wharton'!$A$2:$A$785,'DATA Wharton'!$C$2:$C$785),"")</f>
        <v/>
      </c>
      <c r="I2862">
        <f>IF(OR(G2862="",H2862=""),"",G2862)</f>
        <v/>
      </c>
      <c r="J2862">
        <f>IF(OR(I2862="",H2862=""),"",I2862*H2862)</f>
        <v/>
      </c>
      <c r="K2862">
        <f>IF(G2862="","Missing OEWS wage",IF(H2862="","Missing Wharton SOC","Matched"))</f>
        <v/>
      </c>
    </row>
    <row r="2863">
      <c r="A2863" t="inlineStr">
        <is>
          <t>48-49</t>
        </is>
      </c>
      <c r="B2863" t="inlineStr">
        <is>
          <t>Transportation and Warehousing</t>
        </is>
      </c>
      <c r="C2863" t="inlineStr">
        <is>
          <t>51-9191</t>
        </is>
      </c>
      <c r="D2863" t="inlineStr">
        <is>
          <t>Adhesive Bonding Machine Operators and Tenders</t>
        </is>
      </c>
      <c r="E2863" t="n">
        <v>70</v>
      </c>
      <c r="F2863" t="n">
        <v>50740</v>
      </c>
      <c r="G2863">
        <f>IF(OR(E2863="",F2863=""),"",E2863*F2863)</f>
        <v/>
      </c>
      <c r="H2863" s="41">
        <f>IFERROR(XLOOKUP(C2863,'DATA Wharton'!$A$2:$A$785,'DATA Wharton'!$C$2:$C$785),"")</f>
        <v/>
      </c>
      <c r="I2863">
        <f>IF(OR(G2863="",H2863=""),"",G2863)</f>
        <v/>
      </c>
      <c r="J2863">
        <f>IF(OR(I2863="",H2863=""),"",I2863*H2863)</f>
        <v/>
      </c>
      <c r="K2863">
        <f>IF(G2863="","Missing OEWS wage",IF(H2863="","Missing Wharton SOC","Matched"))</f>
        <v/>
      </c>
    </row>
    <row r="2864">
      <c r="A2864" t="inlineStr">
        <is>
          <t>48-49</t>
        </is>
      </c>
      <c r="B2864" t="inlineStr">
        <is>
          <t>Transportation and Warehousing</t>
        </is>
      </c>
      <c r="C2864" t="inlineStr">
        <is>
          <t>51-9192</t>
        </is>
      </c>
      <c r="D2864" t="inlineStr">
        <is>
          <t>Cleaning, Washing, and Metal Pickling Equipment Operators and Tenders</t>
        </is>
      </c>
      <c r="E2864" t="n">
        <v>150</v>
      </c>
      <c r="F2864" t="n">
        <v>42720</v>
      </c>
      <c r="G2864">
        <f>IF(OR(E2864="",F2864=""),"",E2864*F2864)</f>
        <v/>
      </c>
      <c r="H2864" s="41">
        <f>IFERROR(XLOOKUP(C2864,'DATA Wharton'!$A$2:$A$785,'DATA Wharton'!$C$2:$C$785),"")</f>
        <v/>
      </c>
      <c r="I2864">
        <f>IF(OR(G2864="",H2864=""),"",G2864)</f>
        <v/>
      </c>
      <c r="J2864">
        <f>IF(OR(I2864="",H2864=""),"",I2864*H2864)</f>
        <v/>
      </c>
      <c r="K2864">
        <f>IF(G2864="","Missing OEWS wage",IF(H2864="","Missing Wharton SOC","Matched"))</f>
        <v/>
      </c>
    </row>
    <row r="2865">
      <c r="A2865" t="inlineStr">
        <is>
          <t>48-49</t>
        </is>
      </c>
      <c r="B2865" t="inlineStr">
        <is>
          <t>Transportation and Warehousing</t>
        </is>
      </c>
      <c r="C2865" t="inlineStr">
        <is>
          <t>51-9193</t>
        </is>
      </c>
      <c r="D2865" t="inlineStr">
        <is>
          <t>Cooling and Freezing Equipment Operators and Tenders</t>
        </is>
      </c>
      <c r="E2865" t="n">
        <v>270</v>
      </c>
      <c r="F2865" t="n">
        <v>47190</v>
      </c>
      <c r="G2865">
        <f>IF(OR(E2865="",F2865=""),"",E2865*F2865)</f>
        <v/>
      </c>
      <c r="H2865" s="41">
        <f>IFERROR(XLOOKUP(C2865,'DATA Wharton'!$A$2:$A$785,'DATA Wharton'!$C$2:$C$785),"")</f>
        <v/>
      </c>
      <c r="I2865">
        <f>IF(OR(G2865="",H2865=""),"",G2865)</f>
        <v/>
      </c>
      <c r="J2865">
        <f>IF(OR(I2865="",H2865=""),"",I2865*H2865)</f>
        <v/>
      </c>
      <c r="K2865">
        <f>IF(G2865="","Missing OEWS wage",IF(H2865="","Missing Wharton SOC","Matched"))</f>
        <v/>
      </c>
    </row>
    <row r="2866">
      <c r="A2866" t="inlineStr">
        <is>
          <t>48-49</t>
        </is>
      </c>
      <c r="B2866" t="inlineStr">
        <is>
          <t>Transportation and Warehousing</t>
        </is>
      </c>
      <c r="C2866" t="inlineStr">
        <is>
          <t>51-9196</t>
        </is>
      </c>
      <c r="D2866" t="inlineStr">
        <is>
          <t>Paper Goods Machine Setters, Operators, and Tenders</t>
        </is>
      </c>
      <c r="E2866" t="n">
        <v>220</v>
      </c>
      <c r="F2866" t="n">
        <v>39990</v>
      </c>
      <c r="G2866">
        <f>IF(OR(E2866="",F2866=""),"",E2866*F2866)</f>
        <v/>
      </c>
      <c r="H2866" s="41">
        <f>IFERROR(XLOOKUP(C2866,'DATA Wharton'!$A$2:$A$785,'DATA Wharton'!$C$2:$C$785),"")</f>
        <v/>
      </c>
      <c r="I2866">
        <f>IF(OR(G2866="",H2866=""),"",G2866)</f>
        <v/>
      </c>
      <c r="J2866">
        <f>IF(OR(I2866="",H2866=""),"",I2866*H2866)</f>
        <v/>
      </c>
      <c r="K2866">
        <f>IF(G2866="","Missing OEWS wage",IF(H2866="","Missing Wharton SOC","Matched"))</f>
        <v/>
      </c>
    </row>
    <row r="2867">
      <c r="A2867" t="inlineStr">
        <is>
          <t>48-49</t>
        </is>
      </c>
      <c r="B2867" t="inlineStr">
        <is>
          <t>Transportation and Warehousing</t>
        </is>
      </c>
      <c r="C2867" t="inlineStr">
        <is>
          <t>51-9198</t>
        </is>
      </c>
      <c r="D2867" t="inlineStr">
        <is>
          <t>Helpers--Production Workers</t>
        </is>
      </c>
      <c r="E2867" t="n">
        <v>1830</v>
      </c>
      <c r="F2867" t="n">
        <v>51840</v>
      </c>
      <c r="G2867">
        <f>IF(OR(E2867="",F2867=""),"",E2867*F2867)</f>
        <v/>
      </c>
      <c r="H2867" s="41">
        <f>IFERROR(XLOOKUP(C2867,'DATA Wharton'!$A$2:$A$785,'DATA Wharton'!$C$2:$C$785),"")</f>
        <v/>
      </c>
      <c r="I2867">
        <f>IF(OR(G2867="",H2867=""),"",G2867)</f>
        <v/>
      </c>
      <c r="J2867">
        <f>IF(OR(I2867="",H2867=""),"",I2867*H2867)</f>
        <v/>
      </c>
      <c r="K2867">
        <f>IF(G2867="","Missing OEWS wage",IF(H2867="","Missing Wharton SOC","Matched"))</f>
        <v/>
      </c>
    </row>
    <row r="2868">
      <c r="A2868" t="inlineStr">
        <is>
          <t>48-49</t>
        </is>
      </c>
      <c r="B2868" t="inlineStr">
        <is>
          <t>Transportation and Warehousing</t>
        </is>
      </c>
      <c r="C2868" t="inlineStr">
        <is>
          <t>51-9199</t>
        </is>
      </c>
      <c r="D2868" t="inlineStr">
        <is>
          <t>Production Workers, All Other</t>
        </is>
      </c>
      <c r="E2868" t="n">
        <v>3670</v>
      </c>
      <c r="F2868" t="n">
        <v>43830</v>
      </c>
      <c r="G2868">
        <f>IF(OR(E2868="",F2868=""),"",E2868*F2868)</f>
        <v/>
      </c>
      <c r="H2868" s="41">
        <f>IFERROR(XLOOKUP(C2868,'DATA Wharton'!$A$2:$A$785,'DATA Wharton'!$C$2:$C$785),"")</f>
        <v/>
      </c>
      <c r="I2868">
        <f>IF(OR(G2868="",H2868=""),"",G2868)</f>
        <v/>
      </c>
      <c r="J2868">
        <f>IF(OR(I2868="",H2868=""),"",I2868*H2868)</f>
        <v/>
      </c>
      <c r="K2868">
        <f>IF(G2868="","Missing OEWS wage",IF(H2868="","Missing Wharton SOC","Matched"))</f>
        <v/>
      </c>
    </row>
    <row r="2869">
      <c r="A2869" t="inlineStr">
        <is>
          <t>48-49</t>
        </is>
      </c>
      <c r="B2869" t="inlineStr">
        <is>
          <t>Transportation and Warehousing</t>
        </is>
      </c>
      <c r="C2869" t="inlineStr">
        <is>
          <t>53-1041</t>
        </is>
      </c>
      <c r="D2869" t="inlineStr">
        <is>
          <t>Aircraft Cargo Handling Supervisors</t>
        </is>
      </c>
      <c r="E2869" t="n">
        <v>9500</v>
      </c>
      <c r="F2869" t="n">
        <v>64440</v>
      </c>
      <c r="G2869">
        <f>IF(OR(E2869="",F2869=""),"",E2869*F2869)</f>
        <v/>
      </c>
      <c r="H2869" s="41">
        <f>IFERROR(XLOOKUP(C2869,'DATA Wharton'!$A$2:$A$785,'DATA Wharton'!$C$2:$C$785),"")</f>
        <v/>
      </c>
      <c r="I2869">
        <f>IF(OR(G2869="",H2869=""),"",G2869)</f>
        <v/>
      </c>
      <c r="J2869">
        <f>IF(OR(I2869="",H2869=""),"",I2869*H2869)</f>
        <v/>
      </c>
      <c r="K2869">
        <f>IF(G2869="","Missing OEWS wage",IF(H2869="","Missing Wharton SOC","Matched"))</f>
        <v/>
      </c>
    </row>
    <row r="2870">
      <c r="A2870" t="inlineStr">
        <is>
          <t>48-49</t>
        </is>
      </c>
      <c r="B2870" t="inlineStr">
        <is>
          <t>Transportation and Warehousing</t>
        </is>
      </c>
      <c r="C2870" t="inlineStr">
        <is>
          <t>53-1047</t>
        </is>
      </c>
      <c r="D2870" t="inlineStr">
        <is>
          <t>First-Line Supervisors of Transportation and Material Moving Workers, Except Aircraft Cargo Handling Supervisors</t>
        </is>
      </c>
      <c r="E2870" t="n">
        <v>212120</v>
      </c>
      <c r="F2870" t="n">
        <v>71430</v>
      </c>
      <c r="G2870">
        <f>IF(OR(E2870="",F2870=""),"",E2870*F2870)</f>
        <v/>
      </c>
      <c r="H2870" s="41">
        <f>IFERROR(XLOOKUP(C2870,'DATA Wharton'!$A$2:$A$785,'DATA Wharton'!$C$2:$C$785),"")</f>
        <v/>
      </c>
      <c r="I2870">
        <f>IF(OR(G2870="",H2870=""),"",G2870)</f>
        <v/>
      </c>
      <c r="J2870">
        <f>IF(OR(I2870="",H2870=""),"",I2870*H2870)</f>
        <v/>
      </c>
      <c r="K2870">
        <f>IF(G2870="","Missing OEWS wage",IF(H2870="","Missing Wharton SOC","Matched"))</f>
        <v/>
      </c>
    </row>
    <row r="2871">
      <c r="A2871" t="inlineStr">
        <is>
          <t>48-49</t>
        </is>
      </c>
      <c r="B2871" t="inlineStr">
        <is>
          <t>Transportation and Warehousing</t>
        </is>
      </c>
      <c r="C2871" t="inlineStr">
        <is>
          <t>53-2011</t>
        </is>
      </c>
      <c r="D2871" t="inlineStr">
        <is>
          <t>Airline Pilots, Copilots, and Flight Engineers</t>
        </is>
      </c>
      <c r="E2871" t="n">
        <v>99320</v>
      </c>
      <c r="F2871" t="n">
        <v>294540</v>
      </c>
      <c r="G2871">
        <f>IF(OR(E2871="",F2871=""),"",E2871*F2871)</f>
        <v/>
      </c>
      <c r="H2871" s="41">
        <f>IFERROR(XLOOKUP(C2871,'DATA Wharton'!$A$2:$A$785,'DATA Wharton'!$C$2:$C$785),"")</f>
        <v/>
      </c>
      <c r="I2871">
        <f>IF(OR(G2871="",H2871=""),"",G2871)</f>
        <v/>
      </c>
      <c r="J2871">
        <f>IF(OR(I2871="",H2871=""),"",I2871*H2871)</f>
        <v/>
      </c>
      <c r="K2871">
        <f>IF(G2871="","Missing OEWS wage",IF(H2871="","Missing Wharton SOC","Matched"))</f>
        <v/>
      </c>
    </row>
    <row r="2872">
      <c r="A2872" t="inlineStr">
        <is>
          <t>48-49</t>
        </is>
      </c>
      <c r="B2872" t="inlineStr">
        <is>
          <t>Transportation and Warehousing</t>
        </is>
      </c>
      <c r="C2872" t="inlineStr">
        <is>
          <t>53-2012</t>
        </is>
      </c>
      <c r="D2872" t="inlineStr">
        <is>
          <t>Commercial Pilots</t>
        </is>
      </c>
      <c r="E2872" t="n">
        <v>25270</v>
      </c>
      <c r="F2872" t="n">
        <v>159370</v>
      </c>
      <c r="G2872">
        <f>IF(OR(E2872="",F2872=""),"",E2872*F2872)</f>
        <v/>
      </c>
      <c r="H2872" s="41">
        <f>IFERROR(XLOOKUP(C2872,'DATA Wharton'!$A$2:$A$785,'DATA Wharton'!$C$2:$C$785),"")</f>
        <v/>
      </c>
      <c r="I2872">
        <f>IF(OR(G2872="",H2872=""),"",G2872)</f>
        <v/>
      </c>
      <c r="J2872">
        <f>IF(OR(I2872="",H2872=""),"",I2872*H2872)</f>
        <v/>
      </c>
      <c r="K2872">
        <f>IF(G2872="","Missing OEWS wage",IF(H2872="","Missing Wharton SOC","Matched"))</f>
        <v/>
      </c>
    </row>
    <row r="2873">
      <c r="A2873" t="inlineStr">
        <is>
          <t>48-49</t>
        </is>
      </c>
      <c r="B2873" t="inlineStr">
        <is>
          <t>Transportation and Warehousing</t>
        </is>
      </c>
      <c r="C2873" t="inlineStr">
        <is>
          <t>53-2021</t>
        </is>
      </c>
      <c r="D2873" t="inlineStr">
        <is>
          <t>Air Traffic Controllers</t>
        </is>
      </c>
      <c r="E2873" t="n">
        <v>1360</v>
      </c>
      <c r="F2873" t="n">
        <v>84570</v>
      </c>
      <c r="G2873">
        <f>IF(OR(E2873="",F2873=""),"",E2873*F2873)</f>
        <v/>
      </c>
      <c r="H2873" s="41">
        <f>IFERROR(XLOOKUP(C2873,'DATA Wharton'!$A$2:$A$785,'DATA Wharton'!$C$2:$C$785),"")</f>
        <v/>
      </c>
      <c r="I2873">
        <f>IF(OR(G2873="",H2873=""),"",G2873)</f>
        <v/>
      </c>
      <c r="J2873">
        <f>IF(OR(I2873="",H2873=""),"",I2873*H2873)</f>
        <v/>
      </c>
      <c r="K2873">
        <f>IF(G2873="","Missing OEWS wage",IF(H2873="","Missing Wharton SOC","Matched"))</f>
        <v/>
      </c>
    </row>
    <row r="2874">
      <c r="A2874" t="inlineStr">
        <is>
          <t>48-49</t>
        </is>
      </c>
      <c r="B2874" t="inlineStr">
        <is>
          <t>Transportation and Warehousing</t>
        </is>
      </c>
      <c r="C2874" t="inlineStr">
        <is>
          <t>53-2022</t>
        </is>
      </c>
      <c r="D2874" t="inlineStr">
        <is>
          <t>Airfield Operations Specialists</t>
        </is>
      </c>
      <c r="E2874" t="n">
        <v>9720</v>
      </c>
      <c r="F2874" t="n">
        <v>60470</v>
      </c>
      <c r="G2874">
        <f>IF(OR(E2874="",F2874=""),"",E2874*F2874)</f>
        <v/>
      </c>
      <c r="H2874" s="41">
        <f>IFERROR(XLOOKUP(C2874,'DATA Wharton'!$A$2:$A$785,'DATA Wharton'!$C$2:$C$785),"")</f>
        <v/>
      </c>
      <c r="I2874">
        <f>IF(OR(G2874="",H2874=""),"",G2874)</f>
        <v/>
      </c>
      <c r="J2874">
        <f>IF(OR(I2874="",H2874=""),"",I2874*H2874)</f>
        <v/>
      </c>
      <c r="K2874">
        <f>IF(G2874="","Missing OEWS wage",IF(H2874="","Missing Wharton SOC","Matched"))</f>
        <v/>
      </c>
    </row>
    <row r="2875">
      <c r="A2875" t="inlineStr">
        <is>
          <t>48-49</t>
        </is>
      </c>
      <c r="B2875" t="inlineStr">
        <is>
          <t>Transportation and Warehousing</t>
        </is>
      </c>
      <c r="C2875" t="inlineStr">
        <is>
          <t>53-2031</t>
        </is>
      </c>
      <c r="D2875" t="inlineStr">
        <is>
          <t>Flight Attendants</t>
        </is>
      </c>
      <c r="E2875" t="n">
        <v>131110</v>
      </c>
      <c r="F2875" t="n">
        <v>77170</v>
      </c>
      <c r="G2875">
        <f>IF(OR(E2875="",F2875=""),"",E2875*F2875)</f>
        <v/>
      </c>
      <c r="H2875" s="41">
        <f>IFERROR(XLOOKUP(C2875,'DATA Wharton'!$A$2:$A$785,'DATA Wharton'!$C$2:$C$785),"")</f>
        <v/>
      </c>
      <c r="I2875">
        <f>IF(OR(G2875="",H2875=""),"",G2875)</f>
        <v/>
      </c>
      <c r="J2875">
        <f>IF(OR(I2875="",H2875=""),"",I2875*H2875)</f>
        <v/>
      </c>
      <c r="K2875">
        <f>IF(G2875="","Missing OEWS wage",IF(H2875="","Missing Wharton SOC","Matched"))</f>
        <v/>
      </c>
    </row>
    <row r="2876">
      <c r="A2876" t="inlineStr">
        <is>
          <t>48-49</t>
        </is>
      </c>
      <c r="B2876" t="inlineStr">
        <is>
          <t>Transportation and Warehousing</t>
        </is>
      </c>
      <c r="C2876" t="inlineStr">
        <is>
          <t>53-3011</t>
        </is>
      </c>
      <c r="D2876" t="inlineStr">
        <is>
          <t>Ambulance Drivers and Attendants, Except Emergency Medical Technicians</t>
        </is>
      </c>
      <c r="E2876" t="n">
        <v>290</v>
      </c>
      <c r="F2876" t="n">
        <v>36540</v>
      </c>
      <c r="G2876">
        <f>IF(OR(E2876="",F2876=""),"",E2876*F2876)</f>
        <v/>
      </c>
      <c r="H2876" s="41">
        <f>IFERROR(XLOOKUP(C2876,'DATA Wharton'!$A$2:$A$785,'DATA Wharton'!$C$2:$C$785),"")</f>
        <v/>
      </c>
      <c r="I2876">
        <f>IF(OR(G2876="",H2876=""),"",G2876)</f>
        <v/>
      </c>
      <c r="J2876">
        <f>IF(OR(I2876="",H2876=""),"",I2876*H2876)</f>
        <v/>
      </c>
      <c r="K2876">
        <f>IF(G2876="","Missing OEWS wage",IF(H2876="","Missing Wharton SOC","Matched"))</f>
        <v/>
      </c>
    </row>
    <row r="2877">
      <c r="A2877" t="inlineStr">
        <is>
          <t>48-49</t>
        </is>
      </c>
      <c r="B2877" t="inlineStr">
        <is>
          <t>Transportation and Warehousing</t>
        </is>
      </c>
      <c r="C2877" t="inlineStr">
        <is>
          <t>53-3031</t>
        </is>
      </c>
      <c r="D2877" t="inlineStr">
        <is>
          <t>Driver/Sales Workers</t>
        </is>
      </c>
      <c r="E2877" t="n">
        <v>26870</v>
      </c>
      <c r="F2877" t="n">
        <v>49710</v>
      </c>
      <c r="G2877">
        <f>IF(OR(E2877="",F2877=""),"",E2877*F2877)</f>
        <v/>
      </c>
      <c r="H2877" s="41">
        <f>IFERROR(XLOOKUP(C2877,'DATA Wharton'!$A$2:$A$785,'DATA Wharton'!$C$2:$C$785),"")</f>
        <v/>
      </c>
      <c r="I2877">
        <f>IF(OR(G2877="",H2877=""),"",G2877)</f>
        <v/>
      </c>
      <c r="J2877">
        <f>IF(OR(I2877="",H2877=""),"",I2877*H2877)</f>
        <v/>
      </c>
      <c r="K2877">
        <f>IF(G2877="","Missing OEWS wage",IF(H2877="","Missing Wharton SOC","Matched"))</f>
        <v/>
      </c>
    </row>
    <row r="2878">
      <c r="A2878" t="inlineStr">
        <is>
          <t>48-49</t>
        </is>
      </c>
      <c r="B2878" t="inlineStr">
        <is>
          <t>Transportation and Warehousing</t>
        </is>
      </c>
      <c r="C2878" t="inlineStr">
        <is>
          <t>53-3032</t>
        </is>
      </c>
      <c r="D2878" t="inlineStr">
        <is>
          <t>Heavy and Tractor-Trailer Truck Drivers</t>
        </is>
      </c>
      <c r="E2878" t="n">
        <v>1187590</v>
      </c>
      <c r="F2878" t="n">
        <v>61530</v>
      </c>
      <c r="G2878">
        <f>IF(OR(E2878="",F2878=""),"",E2878*F2878)</f>
        <v/>
      </c>
      <c r="H2878" s="41">
        <f>IFERROR(XLOOKUP(C2878,'DATA Wharton'!$A$2:$A$785,'DATA Wharton'!$C$2:$C$785),"")</f>
        <v/>
      </c>
      <c r="I2878">
        <f>IF(OR(G2878="",H2878=""),"",G2878)</f>
        <v/>
      </c>
      <c r="J2878">
        <f>IF(OR(I2878="",H2878=""),"",I2878*H2878)</f>
        <v/>
      </c>
      <c r="K2878">
        <f>IF(G2878="","Missing OEWS wage",IF(H2878="","Missing Wharton SOC","Matched"))</f>
        <v/>
      </c>
    </row>
    <row r="2879">
      <c r="A2879" t="inlineStr">
        <is>
          <t>48-49</t>
        </is>
      </c>
      <c r="B2879" t="inlineStr">
        <is>
          <t>Transportation and Warehousing</t>
        </is>
      </c>
      <c r="C2879" t="inlineStr">
        <is>
          <t>53-3033</t>
        </is>
      </c>
      <c r="D2879" t="inlineStr">
        <is>
          <t>Light Truck Drivers</t>
        </is>
      </c>
      <c r="E2879" t="n">
        <v>476090</v>
      </c>
      <c r="F2879" t="n">
        <v>56360</v>
      </c>
      <c r="G2879">
        <f>IF(OR(E2879="",F2879=""),"",E2879*F2879)</f>
        <v/>
      </c>
      <c r="H2879" s="41">
        <f>IFERROR(XLOOKUP(C2879,'DATA Wharton'!$A$2:$A$785,'DATA Wharton'!$C$2:$C$785),"")</f>
        <v/>
      </c>
      <c r="I2879">
        <f>IF(OR(G2879="",H2879=""),"",G2879)</f>
        <v/>
      </c>
      <c r="J2879">
        <f>IF(OR(I2879="",H2879=""),"",I2879*H2879)</f>
        <v/>
      </c>
      <c r="K2879">
        <f>IF(G2879="","Missing OEWS wage",IF(H2879="","Missing Wharton SOC","Matched"))</f>
        <v/>
      </c>
    </row>
    <row r="2880">
      <c r="A2880" t="inlineStr">
        <is>
          <t>48-49</t>
        </is>
      </c>
      <c r="B2880" t="inlineStr">
        <is>
          <t>Transportation and Warehousing</t>
        </is>
      </c>
      <c r="C2880" t="inlineStr">
        <is>
          <t>53-3051</t>
        </is>
      </c>
      <c r="D2880" t="inlineStr">
        <is>
          <t>Bus Drivers, School</t>
        </is>
      </c>
      <c r="E2880" t="n">
        <v>147850</v>
      </c>
      <c r="F2880" t="n">
        <v>52930</v>
      </c>
      <c r="G2880">
        <f>IF(OR(E2880="",F2880=""),"",E2880*F2880)</f>
        <v/>
      </c>
      <c r="H2880" s="41">
        <f>IFERROR(XLOOKUP(C2880,'DATA Wharton'!$A$2:$A$785,'DATA Wharton'!$C$2:$C$785),"")</f>
        <v/>
      </c>
      <c r="I2880">
        <f>IF(OR(G2880="",H2880=""),"",G2880)</f>
        <v/>
      </c>
      <c r="J2880">
        <f>IF(OR(I2880="",H2880=""),"",I2880*H2880)</f>
        <v/>
      </c>
      <c r="K2880">
        <f>IF(G2880="","Missing OEWS wage",IF(H2880="","Missing Wharton SOC","Matched"))</f>
        <v/>
      </c>
    </row>
    <row r="2881">
      <c r="A2881" t="inlineStr">
        <is>
          <t>48-49</t>
        </is>
      </c>
      <c r="B2881" t="inlineStr">
        <is>
          <t>Transportation and Warehousing</t>
        </is>
      </c>
      <c r="C2881" t="inlineStr">
        <is>
          <t>53-3052</t>
        </is>
      </c>
      <c r="D2881" t="inlineStr">
        <is>
          <t>Bus Drivers, Transit and Intercity</t>
        </is>
      </c>
      <c r="E2881" t="n">
        <v>59520</v>
      </c>
      <c r="F2881" t="n">
        <v>53740</v>
      </c>
      <c r="G2881">
        <f>IF(OR(E2881="",F2881=""),"",E2881*F2881)</f>
        <v/>
      </c>
      <c r="H2881" s="41">
        <f>IFERROR(XLOOKUP(C2881,'DATA Wharton'!$A$2:$A$785,'DATA Wharton'!$C$2:$C$785),"")</f>
        <v/>
      </c>
      <c r="I2881">
        <f>IF(OR(G2881="",H2881=""),"",G2881)</f>
        <v/>
      </c>
      <c r="J2881">
        <f>IF(OR(I2881="",H2881=""),"",I2881*H2881)</f>
        <v/>
      </c>
      <c r="K2881">
        <f>IF(G2881="","Missing OEWS wage",IF(H2881="","Missing Wharton SOC","Matched"))</f>
        <v/>
      </c>
    </row>
    <row r="2882">
      <c r="A2882" t="inlineStr">
        <is>
          <t>48-49</t>
        </is>
      </c>
      <c r="B2882" t="inlineStr">
        <is>
          <t>Transportation and Warehousing</t>
        </is>
      </c>
      <c r="C2882" t="inlineStr">
        <is>
          <t>53-3053</t>
        </is>
      </c>
      <c r="D2882" t="inlineStr">
        <is>
          <t>Shuttle Drivers and Chauffeurs</t>
        </is>
      </c>
      <c r="E2882" t="n">
        <v>106220</v>
      </c>
      <c r="F2882" t="n">
        <v>42330</v>
      </c>
      <c r="G2882">
        <f>IF(OR(E2882="",F2882=""),"",E2882*F2882)</f>
        <v/>
      </c>
      <c r="H2882" s="41">
        <f>IFERROR(XLOOKUP(C2882,'DATA Wharton'!$A$2:$A$785,'DATA Wharton'!$C$2:$C$785),"")</f>
        <v/>
      </c>
      <c r="I2882">
        <f>IF(OR(G2882="",H2882=""),"",G2882)</f>
        <v/>
      </c>
      <c r="J2882">
        <f>IF(OR(I2882="",H2882=""),"",I2882*H2882)</f>
        <v/>
      </c>
      <c r="K2882">
        <f>IF(G2882="","Missing OEWS wage",IF(H2882="","Missing Wharton SOC","Matched"))</f>
        <v/>
      </c>
    </row>
    <row r="2883">
      <c r="A2883" t="inlineStr">
        <is>
          <t>48-49</t>
        </is>
      </c>
      <c r="B2883" t="inlineStr">
        <is>
          <t>Transportation and Warehousing</t>
        </is>
      </c>
      <c r="C2883" t="inlineStr">
        <is>
          <t>53-3054</t>
        </is>
      </c>
      <c r="D2883" t="inlineStr">
        <is>
          <t>Taxi Drivers</t>
        </is>
      </c>
      <c r="E2883" t="n">
        <v>40890</v>
      </c>
      <c r="F2883" t="n">
        <v>49990</v>
      </c>
      <c r="G2883">
        <f>IF(OR(E2883="",F2883=""),"",E2883*F2883)</f>
        <v/>
      </c>
      <c r="H2883" s="41">
        <f>IFERROR(XLOOKUP(C2883,'DATA Wharton'!$A$2:$A$785,'DATA Wharton'!$C$2:$C$785),"")</f>
        <v/>
      </c>
      <c r="I2883">
        <f>IF(OR(G2883="",H2883=""),"",G2883)</f>
        <v/>
      </c>
      <c r="J2883">
        <f>IF(OR(I2883="",H2883=""),"",I2883*H2883)</f>
        <v/>
      </c>
      <c r="K2883">
        <f>IF(G2883="","Missing OEWS wage",IF(H2883="","Missing Wharton SOC","Matched"))</f>
        <v/>
      </c>
    </row>
    <row r="2884">
      <c r="A2884" t="inlineStr">
        <is>
          <t>48-49</t>
        </is>
      </c>
      <c r="B2884" t="inlineStr">
        <is>
          <t>Transportation and Warehousing</t>
        </is>
      </c>
      <c r="C2884" t="inlineStr">
        <is>
          <t>53-3099</t>
        </is>
      </c>
      <c r="D2884" t="inlineStr">
        <is>
          <t>Motor Vehicle Operators, All Other</t>
        </is>
      </c>
      <c r="E2884" t="n">
        <v>5080</v>
      </c>
      <c r="F2884" t="n">
        <v>50170</v>
      </c>
      <c r="G2884">
        <f>IF(OR(E2884="",F2884=""),"",E2884*F2884)</f>
        <v/>
      </c>
      <c r="H2884" s="41">
        <f>IFERROR(XLOOKUP(C2884,'DATA Wharton'!$A$2:$A$785,'DATA Wharton'!$C$2:$C$785),"")</f>
        <v/>
      </c>
      <c r="I2884">
        <f>IF(OR(G2884="",H2884=""),"",G2884)</f>
        <v/>
      </c>
      <c r="J2884">
        <f>IF(OR(I2884="",H2884=""),"",I2884*H2884)</f>
        <v/>
      </c>
      <c r="K2884">
        <f>IF(G2884="","Missing OEWS wage",IF(H2884="","Missing Wharton SOC","Matched"))</f>
        <v/>
      </c>
    </row>
    <row r="2885">
      <c r="A2885" t="inlineStr">
        <is>
          <t>48-49</t>
        </is>
      </c>
      <c r="B2885" t="inlineStr">
        <is>
          <t>Transportation and Warehousing</t>
        </is>
      </c>
      <c r="C2885" t="inlineStr">
        <is>
          <t>53-4011</t>
        </is>
      </c>
      <c r="D2885" t="inlineStr">
        <is>
          <t>Locomotive Engineers</t>
        </is>
      </c>
      <c r="E2885" t="n">
        <v>32600</v>
      </c>
      <c r="F2885" t="n">
        <v>86410</v>
      </c>
      <c r="G2885">
        <f>IF(OR(E2885="",F2885=""),"",E2885*F2885)</f>
        <v/>
      </c>
      <c r="H2885" s="41">
        <f>IFERROR(XLOOKUP(C2885,'DATA Wharton'!$A$2:$A$785,'DATA Wharton'!$C$2:$C$785),"")</f>
        <v/>
      </c>
      <c r="I2885">
        <f>IF(OR(G2885="",H2885=""),"",G2885)</f>
        <v/>
      </c>
      <c r="J2885">
        <f>IF(OR(I2885="",H2885=""),"",I2885*H2885)</f>
        <v/>
      </c>
      <c r="K2885">
        <f>IF(G2885="","Missing OEWS wage",IF(H2885="","Missing Wharton SOC","Matched"))</f>
        <v/>
      </c>
    </row>
    <row r="2886">
      <c r="A2886" t="inlineStr">
        <is>
          <t>48-49</t>
        </is>
      </c>
      <c r="B2886" t="inlineStr">
        <is>
          <t>Transportation and Warehousing</t>
        </is>
      </c>
      <c r="C2886" t="inlineStr">
        <is>
          <t>53-4013</t>
        </is>
      </c>
      <c r="D2886" t="inlineStr">
        <is>
          <t>Rail Yard Engineers, Dinkey Operators, and Hostlers</t>
        </is>
      </c>
      <c r="E2886" t="n">
        <v>3400</v>
      </c>
      <c r="F2886" t="n">
        <v>69540</v>
      </c>
      <c r="G2886">
        <f>IF(OR(E2886="",F2886=""),"",E2886*F2886)</f>
        <v/>
      </c>
      <c r="H2886" s="41">
        <f>IFERROR(XLOOKUP(C2886,'DATA Wharton'!$A$2:$A$785,'DATA Wharton'!$C$2:$C$785),"")</f>
        <v/>
      </c>
      <c r="I2886">
        <f>IF(OR(G2886="",H2886=""),"",G2886)</f>
        <v/>
      </c>
      <c r="J2886">
        <f>IF(OR(I2886="",H2886=""),"",I2886*H2886)</f>
        <v/>
      </c>
      <c r="K2886">
        <f>IF(G2886="","Missing OEWS wage",IF(H2886="","Missing Wharton SOC","Matched"))</f>
        <v/>
      </c>
    </row>
    <row r="2887">
      <c r="A2887" t="inlineStr">
        <is>
          <t>48-49</t>
        </is>
      </c>
      <c r="B2887" t="inlineStr">
        <is>
          <t>Transportation and Warehousing</t>
        </is>
      </c>
      <c r="C2887" t="inlineStr">
        <is>
          <t>53-4022</t>
        </is>
      </c>
      <c r="D2887" t="inlineStr">
        <is>
          <t>Railroad Brake, Signal, and Switch Operators and Locomotive Firers</t>
        </is>
      </c>
      <c r="E2887" t="n">
        <v>11520</v>
      </c>
      <c r="F2887" t="n">
        <v>68320</v>
      </c>
      <c r="G2887">
        <f>IF(OR(E2887="",F2887=""),"",E2887*F2887)</f>
        <v/>
      </c>
      <c r="H2887" s="41">
        <f>IFERROR(XLOOKUP(C2887,'DATA Wharton'!$A$2:$A$785,'DATA Wharton'!$C$2:$C$785),"")</f>
        <v/>
      </c>
      <c r="I2887">
        <f>IF(OR(G2887="",H2887=""),"",G2887)</f>
        <v/>
      </c>
      <c r="J2887">
        <f>IF(OR(I2887="",H2887=""),"",I2887*H2887)</f>
        <v/>
      </c>
      <c r="K2887">
        <f>IF(G2887="","Missing OEWS wage",IF(H2887="","Missing Wharton SOC","Matched"))</f>
        <v/>
      </c>
    </row>
    <row r="2888">
      <c r="A2888" t="inlineStr">
        <is>
          <t>48-49</t>
        </is>
      </c>
      <c r="B2888" t="inlineStr">
        <is>
          <t>Transportation and Warehousing</t>
        </is>
      </c>
      <c r="C2888" t="inlineStr">
        <is>
          <t>53-4031</t>
        </is>
      </c>
      <c r="D2888" t="inlineStr">
        <is>
          <t>Railroad Conductors and Yardmasters</t>
        </is>
      </c>
      <c r="E2888" t="n">
        <v>42040</v>
      </c>
      <c r="F2888" t="n">
        <v>79570</v>
      </c>
      <c r="G2888">
        <f>IF(OR(E2888="",F2888=""),"",E2888*F2888)</f>
        <v/>
      </c>
      <c r="H2888" s="41">
        <f>IFERROR(XLOOKUP(C2888,'DATA Wharton'!$A$2:$A$785,'DATA Wharton'!$C$2:$C$785),"")</f>
        <v/>
      </c>
      <c r="I2888">
        <f>IF(OR(G2888="",H2888=""),"",G2888)</f>
        <v/>
      </c>
      <c r="J2888">
        <f>IF(OR(I2888="",H2888=""),"",I2888*H2888)</f>
        <v/>
      </c>
      <c r="K2888">
        <f>IF(G2888="","Missing OEWS wage",IF(H2888="","Missing Wharton SOC","Matched"))</f>
        <v/>
      </c>
    </row>
    <row r="2889">
      <c r="A2889" t="inlineStr">
        <is>
          <t>48-49</t>
        </is>
      </c>
      <c r="B2889" t="inlineStr">
        <is>
          <t>Transportation and Warehousing</t>
        </is>
      </c>
      <c r="C2889" t="inlineStr">
        <is>
          <t>53-4041</t>
        </is>
      </c>
      <c r="D2889" t="inlineStr">
        <is>
          <t>Subway and Streetcar Operators</t>
        </is>
      </c>
      <c r="E2889" t="n">
        <v>770</v>
      </c>
      <c r="F2889" t="n">
        <v>54410</v>
      </c>
      <c r="G2889">
        <f>IF(OR(E2889="",F2889=""),"",E2889*F2889)</f>
        <v/>
      </c>
      <c r="H2889" s="41">
        <f>IFERROR(XLOOKUP(C2889,'DATA Wharton'!$A$2:$A$785,'DATA Wharton'!$C$2:$C$785),"")</f>
        <v/>
      </c>
      <c r="I2889">
        <f>IF(OR(G2889="",H2889=""),"",G2889)</f>
        <v/>
      </c>
      <c r="J2889">
        <f>IF(OR(I2889="",H2889=""),"",I2889*H2889)</f>
        <v/>
      </c>
      <c r="K2889">
        <f>IF(G2889="","Missing OEWS wage",IF(H2889="","Missing Wharton SOC","Matched"))</f>
        <v/>
      </c>
    </row>
    <row r="2890">
      <c r="A2890" t="inlineStr">
        <is>
          <t>48-49</t>
        </is>
      </c>
      <c r="B2890" t="inlineStr">
        <is>
          <t>Transportation and Warehousing</t>
        </is>
      </c>
      <c r="C2890" t="inlineStr">
        <is>
          <t>53-4099</t>
        </is>
      </c>
      <c r="D2890" t="inlineStr">
        <is>
          <t>Rail Transportation Workers, All Other</t>
        </is>
      </c>
      <c r="E2890" t="n">
        <v>530</v>
      </c>
      <c r="F2890" t="n">
        <v>58020</v>
      </c>
      <c r="G2890">
        <f>IF(OR(E2890="",F2890=""),"",E2890*F2890)</f>
        <v/>
      </c>
      <c r="H2890" s="41">
        <f>IFERROR(XLOOKUP(C2890,'DATA Wharton'!$A$2:$A$785,'DATA Wharton'!$C$2:$C$785),"")</f>
        <v/>
      </c>
      <c r="I2890">
        <f>IF(OR(G2890="",H2890=""),"",G2890)</f>
        <v/>
      </c>
      <c r="J2890">
        <f>IF(OR(I2890="",H2890=""),"",I2890*H2890)</f>
        <v/>
      </c>
      <c r="K2890">
        <f>IF(G2890="","Missing OEWS wage",IF(H2890="","Missing Wharton SOC","Matched"))</f>
        <v/>
      </c>
    </row>
    <row r="2891">
      <c r="A2891" t="inlineStr">
        <is>
          <t>48-49</t>
        </is>
      </c>
      <c r="B2891" t="inlineStr">
        <is>
          <t>Transportation and Warehousing</t>
        </is>
      </c>
      <c r="C2891" t="inlineStr">
        <is>
          <t>53-5011</t>
        </is>
      </c>
      <c r="D2891" t="inlineStr">
        <is>
          <t>Sailors and Marine Oilers</t>
        </is>
      </c>
      <c r="E2891" t="n">
        <v>22380</v>
      </c>
      <c r="F2891" t="n">
        <v>57370</v>
      </c>
      <c r="G2891">
        <f>IF(OR(E2891="",F2891=""),"",E2891*F2891)</f>
        <v/>
      </c>
      <c r="H2891" s="41">
        <f>IFERROR(XLOOKUP(C2891,'DATA Wharton'!$A$2:$A$785,'DATA Wharton'!$C$2:$C$785),"")</f>
        <v/>
      </c>
      <c r="I2891">
        <f>IF(OR(G2891="",H2891=""),"",G2891)</f>
        <v/>
      </c>
      <c r="J2891">
        <f>IF(OR(I2891="",H2891=""),"",I2891*H2891)</f>
        <v/>
      </c>
      <c r="K2891">
        <f>IF(G2891="","Missing OEWS wage",IF(H2891="","Missing Wharton SOC","Matched"))</f>
        <v/>
      </c>
    </row>
    <row r="2892">
      <c r="A2892" t="inlineStr">
        <is>
          <t>48-49</t>
        </is>
      </c>
      <c r="B2892" t="inlineStr">
        <is>
          <t>Transportation and Warehousing</t>
        </is>
      </c>
      <c r="C2892" t="inlineStr">
        <is>
          <t>53-5021</t>
        </is>
      </c>
      <c r="D2892" t="inlineStr">
        <is>
          <t>Captains, Mates, and Pilots of Water Vessels</t>
        </is>
      </c>
      <c r="E2892" t="n">
        <v>28200</v>
      </c>
      <c r="F2892" t="n">
        <v>106240</v>
      </c>
      <c r="G2892">
        <f>IF(OR(E2892="",F2892=""),"",E2892*F2892)</f>
        <v/>
      </c>
      <c r="H2892" s="41">
        <f>IFERROR(XLOOKUP(C2892,'DATA Wharton'!$A$2:$A$785,'DATA Wharton'!$C$2:$C$785),"")</f>
        <v/>
      </c>
      <c r="I2892">
        <f>IF(OR(G2892="",H2892=""),"",G2892)</f>
        <v/>
      </c>
      <c r="J2892">
        <f>IF(OR(I2892="",H2892=""),"",I2892*H2892)</f>
        <v/>
      </c>
      <c r="K2892">
        <f>IF(G2892="","Missing OEWS wage",IF(H2892="","Missing Wharton SOC","Matched"))</f>
        <v/>
      </c>
    </row>
    <row r="2893">
      <c r="A2893" t="inlineStr">
        <is>
          <t>48-49</t>
        </is>
      </c>
      <c r="B2893" t="inlineStr">
        <is>
          <t>Transportation and Warehousing</t>
        </is>
      </c>
      <c r="C2893" t="inlineStr">
        <is>
          <t>53-5022</t>
        </is>
      </c>
      <c r="D2893" t="inlineStr">
        <is>
          <t>Motorboat Operators</t>
        </is>
      </c>
      <c r="E2893" t="n">
        <v>670</v>
      </c>
      <c r="F2893" t="n">
        <v>59190</v>
      </c>
      <c r="G2893">
        <f>IF(OR(E2893="",F2893=""),"",E2893*F2893)</f>
        <v/>
      </c>
      <c r="H2893" s="41">
        <f>IFERROR(XLOOKUP(C2893,'DATA Wharton'!$A$2:$A$785,'DATA Wharton'!$C$2:$C$785),"")</f>
        <v/>
      </c>
      <c r="I2893">
        <f>IF(OR(G2893="",H2893=""),"",G2893)</f>
        <v/>
      </c>
      <c r="J2893">
        <f>IF(OR(I2893="",H2893=""),"",I2893*H2893)</f>
        <v/>
      </c>
      <c r="K2893">
        <f>IF(G2893="","Missing OEWS wage",IF(H2893="","Missing Wharton SOC","Matched"))</f>
        <v/>
      </c>
    </row>
    <row r="2894">
      <c r="A2894" t="inlineStr">
        <is>
          <t>48-49</t>
        </is>
      </c>
      <c r="B2894" t="inlineStr">
        <is>
          <t>Transportation and Warehousing</t>
        </is>
      </c>
      <c r="C2894" t="inlineStr">
        <is>
          <t>53-5031</t>
        </is>
      </c>
      <c r="D2894" t="inlineStr">
        <is>
          <t>Ship Engineers</t>
        </is>
      </c>
      <c r="E2894" t="n">
        <v>5680</v>
      </c>
      <c r="F2894" t="n">
        <v>117420</v>
      </c>
      <c r="G2894">
        <f>IF(OR(E2894="",F2894=""),"",E2894*F2894)</f>
        <v/>
      </c>
      <c r="H2894" s="41">
        <f>IFERROR(XLOOKUP(C2894,'DATA Wharton'!$A$2:$A$785,'DATA Wharton'!$C$2:$C$785),"")</f>
        <v/>
      </c>
      <c r="I2894">
        <f>IF(OR(G2894="",H2894=""),"",G2894)</f>
        <v/>
      </c>
      <c r="J2894">
        <f>IF(OR(I2894="",H2894=""),"",I2894*H2894)</f>
        <v/>
      </c>
      <c r="K2894">
        <f>IF(G2894="","Missing OEWS wage",IF(H2894="","Missing Wharton SOC","Matched"))</f>
        <v/>
      </c>
    </row>
    <row r="2895">
      <c r="A2895" t="inlineStr">
        <is>
          <t>48-49</t>
        </is>
      </c>
      <c r="B2895" t="inlineStr">
        <is>
          <t>Transportation and Warehousing</t>
        </is>
      </c>
      <c r="C2895" t="inlineStr">
        <is>
          <t>53-6011</t>
        </is>
      </c>
      <c r="D2895" t="inlineStr">
        <is>
          <t>Bridge and Lock Tenders</t>
        </is>
      </c>
      <c r="E2895" t="n">
        <v>540</v>
      </c>
      <c r="F2895" t="n">
        <v>40750</v>
      </c>
      <c r="G2895">
        <f>IF(OR(E2895="",F2895=""),"",E2895*F2895)</f>
        <v/>
      </c>
      <c r="H2895" s="41">
        <f>IFERROR(XLOOKUP(C2895,'DATA Wharton'!$A$2:$A$785,'DATA Wharton'!$C$2:$C$785),"")</f>
        <v/>
      </c>
      <c r="I2895">
        <f>IF(OR(G2895="",H2895=""),"",G2895)</f>
        <v/>
      </c>
      <c r="J2895">
        <f>IF(OR(I2895="",H2895=""),"",I2895*H2895)</f>
        <v/>
      </c>
      <c r="K2895">
        <f>IF(G2895="","Missing OEWS wage",IF(H2895="","Missing Wharton SOC","Matched"))</f>
        <v/>
      </c>
    </row>
    <row r="2896">
      <c r="A2896" t="inlineStr">
        <is>
          <t>48-49</t>
        </is>
      </c>
      <c r="B2896" t="inlineStr">
        <is>
          <t>Transportation and Warehousing</t>
        </is>
      </c>
      <c r="C2896" t="inlineStr">
        <is>
          <t>53-6021</t>
        </is>
      </c>
      <c r="D2896" t="inlineStr">
        <is>
          <t>Parking Attendants</t>
        </is>
      </c>
      <c r="E2896" t="n">
        <v>2030</v>
      </c>
      <c r="F2896" t="n">
        <v>35470</v>
      </c>
      <c r="G2896">
        <f>IF(OR(E2896="",F2896=""),"",E2896*F2896)</f>
        <v/>
      </c>
      <c r="H2896" s="41">
        <f>IFERROR(XLOOKUP(C2896,'DATA Wharton'!$A$2:$A$785,'DATA Wharton'!$C$2:$C$785),"")</f>
        <v/>
      </c>
      <c r="I2896">
        <f>IF(OR(G2896="",H2896=""),"",G2896)</f>
        <v/>
      </c>
      <c r="J2896">
        <f>IF(OR(I2896="",H2896=""),"",I2896*H2896)</f>
        <v/>
      </c>
      <c r="K2896">
        <f>IF(G2896="","Missing OEWS wage",IF(H2896="","Missing Wharton SOC","Matched"))</f>
        <v/>
      </c>
    </row>
    <row r="2897">
      <c r="A2897" t="inlineStr">
        <is>
          <t>48-49</t>
        </is>
      </c>
      <c r="B2897" t="inlineStr">
        <is>
          <t>Transportation and Warehousing</t>
        </is>
      </c>
      <c r="C2897" t="inlineStr">
        <is>
          <t>53-6031</t>
        </is>
      </c>
      <c r="D2897" t="inlineStr">
        <is>
          <t>Automotive and Watercraft Service Attendants</t>
        </is>
      </c>
      <c r="E2897" t="n">
        <v>1430</v>
      </c>
      <c r="F2897" t="n">
        <v>43570</v>
      </c>
      <c r="G2897">
        <f>IF(OR(E2897="",F2897=""),"",E2897*F2897)</f>
        <v/>
      </c>
      <c r="H2897" s="41">
        <f>IFERROR(XLOOKUP(C2897,'DATA Wharton'!$A$2:$A$785,'DATA Wharton'!$C$2:$C$785),"")</f>
        <v/>
      </c>
      <c r="I2897">
        <f>IF(OR(G2897="",H2897=""),"",G2897)</f>
        <v/>
      </c>
      <c r="J2897">
        <f>IF(OR(I2897="",H2897=""),"",I2897*H2897)</f>
        <v/>
      </c>
      <c r="K2897">
        <f>IF(G2897="","Missing OEWS wage",IF(H2897="","Missing Wharton SOC","Matched"))</f>
        <v/>
      </c>
    </row>
    <row r="2898">
      <c r="A2898" t="inlineStr">
        <is>
          <t>48-49</t>
        </is>
      </c>
      <c r="B2898" t="inlineStr">
        <is>
          <t>Transportation and Warehousing</t>
        </is>
      </c>
      <c r="C2898" t="inlineStr">
        <is>
          <t>53-6032</t>
        </is>
      </c>
      <c r="D2898" t="inlineStr">
        <is>
          <t>Aircraft Service Attendants</t>
        </is>
      </c>
      <c r="E2898" t="n">
        <v>28040</v>
      </c>
      <c r="F2898" t="n">
        <v>43320</v>
      </c>
      <c r="G2898">
        <f>IF(OR(E2898="",F2898=""),"",E2898*F2898)</f>
        <v/>
      </c>
      <c r="H2898" s="41">
        <f>IFERROR(XLOOKUP(C2898,'DATA Wharton'!$A$2:$A$785,'DATA Wharton'!$C$2:$C$785),"")</f>
        <v/>
      </c>
      <c r="I2898">
        <f>IF(OR(G2898="",H2898=""),"",G2898)</f>
        <v/>
      </c>
      <c r="J2898">
        <f>IF(OR(I2898="",H2898=""),"",I2898*H2898)</f>
        <v/>
      </c>
      <c r="K2898">
        <f>IF(G2898="","Missing OEWS wage",IF(H2898="","Missing Wharton SOC","Matched"))</f>
        <v/>
      </c>
    </row>
    <row r="2899">
      <c r="A2899" t="inlineStr">
        <is>
          <t>48-49</t>
        </is>
      </c>
      <c r="B2899" t="inlineStr">
        <is>
          <t>Transportation and Warehousing</t>
        </is>
      </c>
      <c r="C2899" t="inlineStr">
        <is>
          <t>53-6051</t>
        </is>
      </c>
      <c r="D2899" t="inlineStr">
        <is>
          <t>Transportation Inspectors</t>
        </is>
      </c>
      <c r="E2899" t="n">
        <v>7820</v>
      </c>
      <c r="F2899" t="n">
        <v>84730</v>
      </c>
      <c r="G2899">
        <f>IF(OR(E2899="",F2899=""),"",E2899*F2899)</f>
        <v/>
      </c>
      <c r="H2899" s="41">
        <f>IFERROR(XLOOKUP(C2899,'DATA Wharton'!$A$2:$A$785,'DATA Wharton'!$C$2:$C$785),"")</f>
        <v/>
      </c>
      <c r="I2899">
        <f>IF(OR(G2899="",H2899=""),"",G2899)</f>
        <v/>
      </c>
      <c r="J2899">
        <f>IF(OR(I2899="",H2899=""),"",I2899*H2899)</f>
        <v/>
      </c>
      <c r="K2899">
        <f>IF(G2899="","Missing OEWS wage",IF(H2899="","Missing Wharton SOC","Matched"))</f>
        <v/>
      </c>
    </row>
    <row r="2900">
      <c r="A2900" t="inlineStr">
        <is>
          <t>48-49</t>
        </is>
      </c>
      <c r="B2900" t="inlineStr">
        <is>
          <t>Transportation and Warehousing</t>
        </is>
      </c>
      <c r="C2900" t="inlineStr">
        <is>
          <t>53-6061</t>
        </is>
      </c>
      <c r="D2900" t="inlineStr">
        <is>
          <t>Passenger Attendants</t>
        </is>
      </c>
      <c r="E2900" t="n">
        <v>22730</v>
      </c>
      <c r="F2900" t="n">
        <v>36680</v>
      </c>
      <c r="G2900">
        <f>IF(OR(E2900="",F2900=""),"",E2900*F2900)</f>
        <v/>
      </c>
      <c r="H2900" s="41">
        <f>IFERROR(XLOOKUP(C2900,'DATA Wharton'!$A$2:$A$785,'DATA Wharton'!$C$2:$C$785),"")</f>
        <v/>
      </c>
      <c r="I2900">
        <f>IF(OR(G2900="",H2900=""),"",G2900)</f>
        <v/>
      </c>
      <c r="J2900">
        <f>IF(OR(I2900="",H2900=""),"",I2900*H2900)</f>
        <v/>
      </c>
      <c r="K2900">
        <f>IF(G2900="","Missing OEWS wage",IF(H2900="","Missing Wharton SOC","Matched"))</f>
        <v/>
      </c>
    </row>
    <row r="2901">
      <c r="A2901" t="inlineStr">
        <is>
          <t>48-49</t>
        </is>
      </c>
      <c r="B2901" t="inlineStr">
        <is>
          <t>Transportation and Warehousing</t>
        </is>
      </c>
      <c r="C2901" t="inlineStr">
        <is>
          <t>53-6099</t>
        </is>
      </c>
      <c r="D2901" t="inlineStr">
        <is>
          <t>Transportation Workers, All Other</t>
        </is>
      </c>
      <c r="E2901" t="n">
        <v>8730</v>
      </c>
      <c r="F2901" t="n">
        <v>50970</v>
      </c>
      <c r="G2901">
        <f>IF(OR(E2901="",F2901=""),"",E2901*F2901)</f>
        <v/>
      </c>
      <c r="H2901" s="41">
        <f>IFERROR(XLOOKUP(C2901,'DATA Wharton'!$A$2:$A$785,'DATA Wharton'!$C$2:$C$785),"")</f>
        <v/>
      </c>
      <c r="I2901">
        <f>IF(OR(G2901="",H2901=""),"",G2901)</f>
        <v/>
      </c>
      <c r="J2901">
        <f>IF(OR(I2901="",H2901=""),"",I2901*H2901)</f>
        <v/>
      </c>
      <c r="K2901">
        <f>IF(G2901="","Missing OEWS wage",IF(H2901="","Missing Wharton SOC","Matched"))</f>
        <v/>
      </c>
    </row>
    <row r="2902">
      <c r="A2902" t="inlineStr">
        <is>
          <t>48-49</t>
        </is>
      </c>
      <c r="B2902" t="inlineStr">
        <is>
          <t>Transportation and Warehousing</t>
        </is>
      </c>
      <c r="C2902" t="inlineStr">
        <is>
          <t>53-7011</t>
        </is>
      </c>
      <c r="D2902" t="inlineStr">
        <is>
          <t>Conveyor Operators and Tenders</t>
        </is>
      </c>
      <c r="E2902" t="n">
        <v>10960</v>
      </c>
      <c r="F2902" t="n">
        <v>40940</v>
      </c>
      <c r="G2902">
        <f>IF(OR(E2902="",F2902=""),"",E2902*F2902)</f>
        <v/>
      </c>
      <c r="H2902" s="41">
        <f>IFERROR(XLOOKUP(C2902,'DATA Wharton'!$A$2:$A$785,'DATA Wharton'!$C$2:$C$785),"")</f>
        <v/>
      </c>
      <c r="I2902">
        <f>IF(OR(G2902="",H2902=""),"",G2902)</f>
        <v/>
      </c>
      <c r="J2902">
        <f>IF(OR(I2902="",H2902=""),"",I2902*H2902)</f>
        <v/>
      </c>
      <c r="K2902">
        <f>IF(G2902="","Missing OEWS wage",IF(H2902="","Missing Wharton SOC","Matched"))</f>
        <v/>
      </c>
    </row>
    <row r="2903">
      <c r="A2903" t="inlineStr">
        <is>
          <t>48-49</t>
        </is>
      </c>
      <c r="B2903" t="inlineStr">
        <is>
          <t>Transportation and Warehousing</t>
        </is>
      </c>
      <c r="C2903" t="inlineStr">
        <is>
          <t>53-7021</t>
        </is>
      </c>
      <c r="D2903" t="inlineStr">
        <is>
          <t>Crane and Tower Operators</t>
        </is>
      </c>
      <c r="E2903" t="n">
        <v>4050</v>
      </c>
      <c r="F2903" t="n">
        <v>68000</v>
      </c>
      <c r="G2903">
        <f>IF(OR(E2903="",F2903=""),"",E2903*F2903)</f>
        <v/>
      </c>
      <c r="H2903" s="41">
        <f>IFERROR(XLOOKUP(C2903,'DATA Wharton'!$A$2:$A$785,'DATA Wharton'!$C$2:$C$785),"")</f>
        <v/>
      </c>
      <c r="I2903">
        <f>IF(OR(G2903="",H2903=""),"",G2903)</f>
        <v/>
      </c>
      <c r="J2903">
        <f>IF(OR(I2903="",H2903=""),"",I2903*H2903)</f>
        <v/>
      </c>
      <c r="K2903">
        <f>IF(G2903="","Missing OEWS wage",IF(H2903="","Missing Wharton SOC","Matched"))</f>
        <v/>
      </c>
    </row>
    <row r="2904">
      <c r="A2904" t="inlineStr">
        <is>
          <t>48-49</t>
        </is>
      </c>
      <c r="B2904" t="inlineStr">
        <is>
          <t>Transportation and Warehousing</t>
        </is>
      </c>
      <c r="C2904" t="inlineStr">
        <is>
          <t>53-7031</t>
        </is>
      </c>
      <c r="D2904" t="inlineStr">
        <is>
          <t>Dredge Operators</t>
        </is>
      </c>
      <c r="F2904" t="n">
        <v>41240</v>
      </c>
      <c r="G2904">
        <f>IF(OR(E2904="",F2904=""),"",E2904*F2904)</f>
        <v/>
      </c>
      <c r="H2904" s="41">
        <f>IFERROR(XLOOKUP(C2904,'DATA Wharton'!$A$2:$A$785,'DATA Wharton'!$C$2:$C$785),"")</f>
        <v/>
      </c>
      <c r="I2904">
        <f>IF(OR(G2904="",H2904=""),"",G2904)</f>
        <v/>
      </c>
      <c r="J2904">
        <f>IF(OR(I2904="",H2904=""),"",I2904*H2904)</f>
        <v/>
      </c>
      <c r="K2904">
        <f>IF(G2904="","Missing OEWS wage",IF(H2904="","Missing Wharton SOC","Matched"))</f>
        <v/>
      </c>
    </row>
    <row r="2905">
      <c r="A2905" t="inlineStr">
        <is>
          <t>48-49</t>
        </is>
      </c>
      <c r="B2905" t="inlineStr">
        <is>
          <t>Transportation and Warehousing</t>
        </is>
      </c>
      <c r="C2905" t="inlineStr">
        <is>
          <t>53-7041</t>
        </is>
      </c>
      <c r="D2905" t="inlineStr">
        <is>
          <t>Hoist and Winch Operators</t>
        </is>
      </c>
      <c r="E2905" t="n">
        <v>530</v>
      </c>
      <c r="F2905" t="n">
        <v>80450</v>
      </c>
      <c r="G2905">
        <f>IF(OR(E2905="",F2905=""),"",E2905*F2905)</f>
        <v/>
      </c>
      <c r="H2905" s="41">
        <f>IFERROR(XLOOKUP(C2905,'DATA Wharton'!$A$2:$A$785,'DATA Wharton'!$C$2:$C$785),"")</f>
        <v/>
      </c>
      <c r="I2905">
        <f>IF(OR(G2905="",H2905=""),"",G2905)</f>
        <v/>
      </c>
      <c r="J2905">
        <f>IF(OR(I2905="",H2905=""),"",I2905*H2905)</f>
        <v/>
      </c>
      <c r="K2905">
        <f>IF(G2905="","Missing OEWS wage",IF(H2905="","Missing Wharton SOC","Matched"))</f>
        <v/>
      </c>
    </row>
    <row r="2906">
      <c r="A2906" t="inlineStr">
        <is>
          <t>48-49</t>
        </is>
      </c>
      <c r="B2906" t="inlineStr">
        <is>
          <t>Transportation and Warehousing</t>
        </is>
      </c>
      <c r="C2906" t="inlineStr">
        <is>
          <t>53-7051</t>
        </is>
      </c>
      <c r="D2906" t="inlineStr">
        <is>
          <t>Industrial Truck and Tractor Operators</t>
        </is>
      </c>
      <c r="E2906" t="n">
        <v>356690</v>
      </c>
      <c r="F2906" t="n">
        <v>50750</v>
      </c>
      <c r="G2906">
        <f>IF(OR(E2906="",F2906=""),"",E2906*F2906)</f>
        <v/>
      </c>
      <c r="H2906" s="41">
        <f>IFERROR(XLOOKUP(C2906,'DATA Wharton'!$A$2:$A$785,'DATA Wharton'!$C$2:$C$785),"")</f>
        <v/>
      </c>
      <c r="I2906">
        <f>IF(OR(G2906="",H2906=""),"",G2906)</f>
        <v/>
      </c>
      <c r="J2906">
        <f>IF(OR(I2906="",H2906=""),"",I2906*H2906)</f>
        <v/>
      </c>
      <c r="K2906">
        <f>IF(G2906="","Missing OEWS wage",IF(H2906="","Missing Wharton SOC","Matched"))</f>
        <v/>
      </c>
    </row>
    <row r="2907">
      <c r="A2907" t="inlineStr">
        <is>
          <t>48-49</t>
        </is>
      </c>
      <c r="B2907" t="inlineStr">
        <is>
          <t>Transportation and Warehousing</t>
        </is>
      </c>
      <c r="C2907" t="inlineStr">
        <is>
          <t>53-7061</t>
        </is>
      </c>
      <c r="D2907" t="inlineStr">
        <is>
          <t>Cleaners of Vehicles and Equipment</t>
        </is>
      </c>
      <c r="E2907" t="n">
        <v>23720</v>
      </c>
      <c r="F2907" t="n">
        <v>42910</v>
      </c>
      <c r="G2907">
        <f>IF(OR(E2907="",F2907=""),"",E2907*F2907)</f>
        <v/>
      </c>
      <c r="H2907" s="41">
        <f>IFERROR(XLOOKUP(C2907,'DATA Wharton'!$A$2:$A$785,'DATA Wharton'!$C$2:$C$785),"")</f>
        <v/>
      </c>
      <c r="I2907">
        <f>IF(OR(G2907="",H2907=""),"",G2907)</f>
        <v/>
      </c>
      <c r="J2907">
        <f>IF(OR(I2907="",H2907=""),"",I2907*H2907)</f>
        <v/>
      </c>
      <c r="K2907">
        <f>IF(G2907="","Missing OEWS wage",IF(H2907="","Missing Wharton SOC","Matched"))</f>
        <v/>
      </c>
    </row>
    <row r="2908">
      <c r="A2908" t="inlineStr">
        <is>
          <t>48-49</t>
        </is>
      </c>
      <c r="B2908" t="inlineStr">
        <is>
          <t>Transportation and Warehousing</t>
        </is>
      </c>
      <c r="C2908" t="inlineStr">
        <is>
          <t>53-7062</t>
        </is>
      </c>
      <c r="D2908" t="inlineStr">
        <is>
          <t>Laborers and Freight, Stock, and Material Movers, Hand</t>
        </is>
      </c>
      <c r="E2908" t="n">
        <v>983490</v>
      </c>
      <c r="F2908" t="n">
        <v>45340</v>
      </c>
      <c r="G2908">
        <f>IF(OR(E2908="",F2908=""),"",E2908*F2908)</f>
        <v/>
      </c>
      <c r="H2908" s="41">
        <f>IFERROR(XLOOKUP(C2908,'DATA Wharton'!$A$2:$A$785,'DATA Wharton'!$C$2:$C$785),"")</f>
        <v/>
      </c>
      <c r="I2908">
        <f>IF(OR(G2908="",H2908=""),"",G2908)</f>
        <v/>
      </c>
      <c r="J2908">
        <f>IF(OR(I2908="",H2908=""),"",I2908*H2908)</f>
        <v/>
      </c>
      <c r="K2908">
        <f>IF(G2908="","Missing OEWS wage",IF(H2908="","Missing Wharton SOC","Matched"))</f>
        <v/>
      </c>
    </row>
    <row r="2909">
      <c r="A2909" t="inlineStr">
        <is>
          <t>48-49</t>
        </is>
      </c>
      <c r="B2909" t="inlineStr">
        <is>
          <t>Transportation and Warehousing</t>
        </is>
      </c>
      <c r="C2909" t="inlineStr">
        <is>
          <t>53-7063</t>
        </is>
      </c>
      <c r="D2909" t="inlineStr">
        <is>
          <t>Machine Feeders and Offbearers</t>
        </is>
      </c>
      <c r="E2909" t="n">
        <v>6360</v>
      </c>
      <c r="F2909" t="n">
        <v>49490</v>
      </c>
      <c r="G2909">
        <f>IF(OR(E2909="",F2909=""),"",E2909*F2909)</f>
        <v/>
      </c>
      <c r="H2909" s="41">
        <f>IFERROR(XLOOKUP(C2909,'DATA Wharton'!$A$2:$A$785,'DATA Wharton'!$C$2:$C$785),"")</f>
        <v/>
      </c>
      <c r="I2909">
        <f>IF(OR(G2909="",H2909=""),"",G2909)</f>
        <v/>
      </c>
      <c r="J2909">
        <f>IF(OR(I2909="",H2909=""),"",I2909*H2909)</f>
        <v/>
      </c>
      <c r="K2909">
        <f>IF(G2909="","Missing OEWS wage",IF(H2909="","Missing Wharton SOC","Matched"))</f>
        <v/>
      </c>
    </row>
    <row r="2910">
      <c r="A2910" t="inlineStr">
        <is>
          <t>48-49</t>
        </is>
      </c>
      <c r="B2910" t="inlineStr">
        <is>
          <t>Transportation and Warehousing</t>
        </is>
      </c>
      <c r="C2910" t="inlineStr">
        <is>
          <t>53-7064</t>
        </is>
      </c>
      <c r="D2910" t="inlineStr">
        <is>
          <t>Packers and Packagers, Hand</t>
        </is>
      </c>
      <c r="E2910" t="n">
        <v>88810</v>
      </c>
      <c r="F2910" t="n">
        <v>43300</v>
      </c>
      <c r="G2910">
        <f>IF(OR(E2910="",F2910=""),"",E2910*F2910)</f>
        <v/>
      </c>
      <c r="H2910" s="41">
        <f>IFERROR(XLOOKUP(C2910,'DATA Wharton'!$A$2:$A$785,'DATA Wharton'!$C$2:$C$785),"")</f>
        <v/>
      </c>
      <c r="I2910">
        <f>IF(OR(G2910="",H2910=""),"",G2910)</f>
        <v/>
      </c>
      <c r="J2910">
        <f>IF(OR(I2910="",H2910=""),"",I2910*H2910)</f>
        <v/>
      </c>
      <c r="K2910">
        <f>IF(G2910="","Missing OEWS wage",IF(H2910="","Missing Wharton SOC","Matched"))</f>
        <v/>
      </c>
    </row>
    <row r="2911">
      <c r="A2911" t="inlineStr">
        <is>
          <t>48-49</t>
        </is>
      </c>
      <c r="B2911" t="inlineStr">
        <is>
          <t>Transportation and Warehousing</t>
        </is>
      </c>
      <c r="C2911" t="inlineStr">
        <is>
          <t>53-7065</t>
        </is>
      </c>
      <c r="D2911" t="inlineStr">
        <is>
          <t>Stockers and Order Fillers</t>
        </is>
      </c>
      <c r="E2911" t="n">
        <v>472970</v>
      </c>
      <c r="F2911" t="n">
        <v>45990</v>
      </c>
      <c r="G2911">
        <f>IF(OR(E2911="",F2911=""),"",E2911*F2911)</f>
        <v/>
      </c>
      <c r="H2911" s="41">
        <f>IFERROR(XLOOKUP(C2911,'DATA Wharton'!$A$2:$A$785,'DATA Wharton'!$C$2:$C$785),"")</f>
        <v/>
      </c>
      <c r="I2911">
        <f>IF(OR(G2911="",H2911=""),"",G2911)</f>
        <v/>
      </c>
      <c r="J2911">
        <f>IF(OR(I2911="",H2911=""),"",I2911*H2911)</f>
        <v/>
      </c>
      <c r="K2911">
        <f>IF(G2911="","Missing OEWS wage",IF(H2911="","Missing Wharton SOC","Matched"))</f>
        <v/>
      </c>
    </row>
    <row r="2912">
      <c r="A2912" t="inlineStr">
        <is>
          <t>48-49</t>
        </is>
      </c>
      <c r="B2912" t="inlineStr">
        <is>
          <t>Transportation and Warehousing</t>
        </is>
      </c>
      <c r="C2912" t="inlineStr">
        <is>
          <t>53-7071</t>
        </is>
      </c>
      <c r="D2912" t="inlineStr">
        <is>
          <t>Gas Compressor and Gas Pumping Station Operators</t>
        </is>
      </c>
      <c r="E2912" t="n">
        <v>1580</v>
      </c>
      <c r="F2912" t="n">
        <v>87010</v>
      </c>
      <c r="G2912">
        <f>IF(OR(E2912="",F2912=""),"",E2912*F2912)</f>
        <v/>
      </c>
      <c r="H2912" s="41">
        <f>IFERROR(XLOOKUP(C2912,'DATA Wharton'!$A$2:$A$785,'DATA Wharton'!$C$2:$C$785),"")</f>
        <v/>
      </c>
      <c r="I2912">
        <f>IF(OR(G2912="",H2912=""),"",G2912)</f>
        <v/>
      </c>
      <c r="J2912">
        <f>IF(OR(I2912="",H2912=""),"",I2912*H2912)</f>
        <v/>
      </c>
      <c r="K2912">
        <f>IF(G2912="","Missing OEWS wage",IF(H2912="","Missing Wharton SOC","Matched"))</f>
        <v/>
      </c>
    </row>
    <row r="2913">
      <c r="A2913" t="inlineStr">
        <is>
          <t>48-49</t>
        </is>
      </c>
      <c r="B2913" t="inlineStr">
        <is>
          <t>Transportation and Warehousing</t>
        </is>
      </c>
      <c r="C2913" t="inlineStr">
        <is>
          <t>53-7072</t>
        </is>
      </c>
      <c r="D2913" t="inlineStr">
        <is>
          <t>Pump Operators, Except Wellhead Pumpers</t>
        </is>
      </c>
      <c r="E2913" t="n">
        <v>1710</v>
      </c>
      <c r="F2913" t="n">
        <v>77980</v>
      </c>
      <c r="G2913">
        <f>IF(OR(E2913="",F2913=""),"",E2913*F2913)</f>
        <v/>
      </c>
      <c r="H2913" s="41">
        <f>IFERROR(XLOOKUP(C2913,'DATA Wharton'!$A$2:$A$785,'DATA Wharton'!$C$2:$C$785),"")</f>
        <v/>
      </c>
      <c r="I2913">
        <f>IF(OR(G2913="",H2913=""),"",G2913)</f>
        <v/>
      </c>
      <c r="J2913">
        <f>IF(OR(I2913="",H2913=""),"",I2913*H2913)</f>
        <v/>
      </c>
      <c r="K2913">
        <f>IF(G2913="","Missing OEWS wage",IF(H2913="","Missing Wharton SOC","Matched"))</f>
        <v/>
      </c>
    </row>
    <row r="2914">
      <c r="A2914" t="inlineStr">
        <is>
          <t>48-49</t>
        </is>
      </c>
      <c r="B2914" t="inlineStr">
        <is>
          <t>Transportation and Warehousing</t>
        </is>
      </c>
      <c r="C2914" t="inlineStr">
        <is>
          <t>53-7073</t>
        </is>
      </c>
      <c r="D2914" t="inlineStr">
        <is>
          <t>Wellhead Pumpers</t>
        </is>
      </c>
      <c r="E2914" t="n">
        <v>50</v>
      </c>
      <c r="F2914" t="n">
        <v>90180</v>
      </c>
      <c r="G2914">
        <f>IF(OR(E2914="",F2914=""),"",E2914*F2914)</f>
        <v/>
      </c>
      <c r="H2914" s="41">
        <f>IFERROR(XLOOKUP(C2914,'DATA Wharton'!$A$2:$A$785,'DATA Wharton'!$C$2:$C$785),"")</f>
        <v/>
      </c>
      <c r="I2914">
        <f>IF(OR(G2914="",H2914=""),"",G2914)</f>
        <v/>
      </c>
      <c r="J2914">
        <f>IF(OR(I2914="",H2914=""),"",I2914*H2914)</f>
        <v/>
      </c>
      <c r="K2914">
        <f>IF(G2914="","Missing OEWS wage",IF(H2914="","Missing Wharton SOC","Matched"))</f>
        <v/>
      </c>
    </row>
    <row r="2915">
      <c r="A2915" t="inlineStr">
        <is>
          <t>48-49</t>
        </is>
      </c>
      <c r="B2915" t="inlineStr">
        <is>
          <t>Transportation and Warehousing</t>
        </is>
      </c>
      <c r="C2915" t="inlineStr">
        <is>
          <t>53-7081</t>
        </is>
      </c>
      <c r="D2915" t="inlineStr">
        <is>
          <t>Refuse and Recyclable Material Collectors</t>
        </is>
      </c>
      <c r="E2915" t="n">
        <v>930</v>
      </c>
      <c r="F2915" t="n">
        <v>56790</v>
      </c>
      <c r="G2915">
        <f>IF(OR(E2915="",F2915=""),"",E2915*F2915)</f>
        <v/>
      </c>
      <c r="H2915" s="41">
        <f>IFERROR(XLOOKUP(C2915,'DATA Wharton'!$A$2:$A$785,'DATA Wharton'!$C$2:$C$785),"")</f>
        <v/>
      </c>
      <c r="I2915">
        <f>IF(OR(G2915="",H2915=""),"",G2915)</f>
        <v/>
      </c>
      <c r="J2915">
        <f>IF(OR(I2915="",H2915=""),"",I2915*H2915)</f>
        <v/>
      </c>
      <c r="K2915">
        <f>IF(G2915="","Missing OEWS wage",IF(H2915="","Missing Wharton SOC","Matched"))</f>
        <v/>
      </c>
    </row>
    <row r="2916">
      <c r="A2916" t="inlineStr">
        <is>
          <t>48-49</t>
        </is>
      </c>
      <c r="B2916" t="inlineStr">
        <is>
          <t>Transportation and Warehousing</t>
        </is>
      </c>
      <c r="C2916" t="inlineStr">
        <is>
          <t>53-7121</t>
        </is>
      </c>
      <c r="D2916" t="inlineStr">
        <is>
          <t>Tank Car, Truck, and Ship Loaders</t>
        </is>
      </c>
      <c r="E2916" t="n">
        <v>6170</v>
      </c>
      <c r="F2916" t="n">
        <v>62750</v>
      </c>
      <c r="G2916">
        <f>IF(OR(E2916="",F2916=""),"",E2916*F2916)</f>
        <v/>
      </c>
      <c r="H2916" s="41">
        <f>IFERROR(XLOOKUP(C2916,'DATA Wharton'!$A$2:$A$785,'DATA Wharton'!$C$2:$C$785),"")</f>
        <v/>
      </c>
      <c r="I2916">
        <f>IF(OR(G2916="",H2916=""),"",G2916)</f>
        <v/>
      </c>
      <c r="J2916">
        <f>IF(OR(I2916="",H2916=""),"",I2916*H2916)</f>
        <v/>
      </c>
      <c r="K2916">
        <f>IF(G2916="","Missing OEWS wage",IF(H2916="","Missing Wharton SOC","Matched"))</f>
        <v/>
      </c>
    </row>
    <row r="2917">
      <c r="A2917" t="inlineStr">
        <is>
          <t>48-49</t>
        </is>
      </c>
      <c r="B2917" t="inlineStr">
        <is>
          <t>Transportation and Warehousing</t>
        </is>
      </c>
      <c r="C2917" t="inlineStr">
        <is>
          <t>53-7199</t>
        </is>
      </c>
      <c r="D2917" t="inlineStr">
        <is>
          <t>Material Moving Workers, All Other</t>
        </is>
      </c>
      <c r="E2917" t="n">
        <v>3090</v>
      </c>
      <c r="F2917" t="n">
        <v>49560</v>
      </c>
      <c r="G2917">
        <f>IF(OR(E2917="",F2917=""),"",E2917*F2917)</f>
        <v/>
      </c>
      <c r="H2917" s="41">
        <f>IFERROR(XLOOKUP(C2917,'DATA Wharton'!$A$2:$A$785,'DATA Wharton'!$C$2:$C$785),"")</f>
        <v/>
      </c>
      <c r="I2917">
        <f>IF(OR(G2917="",H2917=""),"",G2917)</f>
        <v/>
      </c>
      <c r="J2917">
        <f>IF(OR(I2917="",H2917=""),"",I2917*H2917)</f>
        <v/>
      </c>
      <c r="K2917">
        <f>IF(G2917="","Missing OEWS wage",IF(H2917="","Missing Wharton SOC","Matched"))</f>
        <v/>
      </c>
    </row>
    <row r="2918">
      <c r="A2918" t="inlineStr">
        <is>
          <t>51</t>
        </is>
      </c>
      <c r="B2918" t="inlineStr">
        <is>
          <t>Information</t>
        </is>
      </c>
      <c r="C2918" t="inlineStr">
        <is>
          <t>11-1011</t>
        </is>
      </c>
      <c r="D2918" t="inlineStr">
        <is>
          <t>Chief Executives</t>
        </is>
      </c>
      <c r="E2918" t="n">
        <v>8820</v>
      </c>
      <c r="F2918" t="n">
        <v>314590</v>
      </c>
      <c r="G2918">
        <f>IF(OR(E2918="",F2918=""),"",E2918*F2918)</f>
        <v/>
      </c>
      <c r="H2918" s="41">
        <f>IFERROR(XLOOKUP(C2918,'DATA Wharton'!$A$2:$A$785,'DATA Wharton'!$C$2:$C$785),"")</f>
        <v/>
      </c>
      <c r="I2918">
        <f>IF(OR(G2918="",H2918=""),"",G2918)</f>
        <v/>
      </c>
      <c r="J2918">
        <f>IF(OR(I2918="",H2918=""),"",I2918*H2918)</f>
        <v/>
      </c>
      <c r="K2918">
        <f>IF(G2918="","Missing OEWS wage",IF(H2918="","Missing Wharton SOC","Matched"))</f>
        <v/>
      </c>
    </row>
    <row r="2919">
      <c r="A2919" t="inlineStr">
        <is>
          <t>51</t>
        </is>
      </c>
      <c r="B2919" t="inlineStr">
        <is>
          <t>Information</t>
        </is>
      </c>
      <c r="C2919" t="inlineStr">
        <is>
          <t>11-1021</t>
        </is>
      </c>
      <c r="D2919" t="inlineStr">
        <is>
          <t>General and Operations Managers</t>
        </is>
      </c>
      <c r="E2919" t="n">
        <v>92580</v>
      </c>
      <c r="F2919" t="n">
        <v>172520</v>
      </c>
      <c r="G2919">
        <f>IF(OR(E2919="",F2919=""),"",E2919*F2919)</f>
        <v/>
      </c>
      <c r="H2919" s="41">
        <f>IFERROR(XLOOKUP(C2919,'DATA Wharton'!$A$2:$A$785,'DATA Wharton'!$C$2:$C$785),"")</f>
        <v/>
      </c>
      <c r="I2919">
        <f>IF(OR(G2919="",H2919=""),"",G2919)</f>
        <v/>
      </c>
      <c r="J2919">
        <f>IF(OR(I2919="",H2919=""),"",I2919*H2919)</f>
        <v/>
      </c>
      <c r="K2919">
        <f>IF(G2919="","Missing OEWS wage",IF(H2919="","Missing Wharton SOC","Matched"))</f>
        <v/>
      </c>
    </row>
    <row r="2920">
      <c r="A2920" t="inlineStr">
        <is>
          <t>51</t>
        </is>
      </c>
      <c r="B2920" t="inlineStr">
        <is>
          <t>Information</t>
        </is>
      </c>
      <c r="C2920" t="inlineStr">
        <is>
          <t>11-2011</t>
        </is>
      </c>
      <c r="D2920" t="inlineStr">
        <is>
          <t>Advertising and Promotions Managers</t>
        </is>
      </c>
      <c r="E2920" t="n">
        <v>3050</v>
      </c>
      <c r="F2920" t="n">
        <v>163980</v>
      </c>
      <c r="G2920">
        <f>IF(OR(E2920="",F2920=""),"",E2920*F2920)</f>
        <v/>
      </c>
      <c r="H2920" s="41">
        <f>IFERROR(XLOOKUP(C2920,'DATA Wharton'!$A$2:$A$785,'DATA Wharton'!$C$2:$C$785),"")</f>
        <v/>
      </c>
      <c r="I2920">
        <f>IF(OR(G2920="",H2920=""),"",G2920)</f>
        <v/>
      </c>
      <c r="J2920">
        <f>IF(OR(I2920="",H2920=""),"",I2920*H2920)</f>
        <v/>
      </c>
      <c r="K2920">
        <f>IF(G2920="","Missing OEWS wage",IF(H2920="","Missing Wharton SOC","Matched"))</f>
        <v/>
      </c>
    </row>
    <row r="2921">
      <c r="A2921" t="inlineStr">
        <is>
          <t>51</t>
        </is>
      </c>
      <c r="B2921" t="inlineStr">
        <is>
          <t>Information</t>
        </is>
      </c>
      <c r="C2921" t="inlineStr">
        <is>
          <t>11-2021</t>
        </is>
      </c>
      <c r="D2921" t="inlineStr">
        <is>
          <t>Marketing Managers</t>
        </is>
      </c>
      <c r="E2921" t="n">
        <v>42650</v>
      </c>
      <c r="F2921" t="n">
        <v>202730</v>
      </c>
      <c r="G2921">
        <f>IF(OR(E2921="",F2921=""),"",E2921*F2921)</f>
        <v/>
      </c>
      <c r="H2921" s="41">
        <f>IFERROR(XLOOKUP(C2921,'DATA Wharton'!$A$2:$A$785,'DATA Wharton'!$C$2:$C$785),"")</f>
        <v/>
      </c>
      <c r="I2921">
        <f>IF(OR(G2921="",H2921=""),"",G2921)</f>
        <v/>
      </c>
      <c r="J2921">
        <f>IF(OR(I2921="",H2921=""),"",I2921*H2921)</f>
        <v/>
      </c>
      <c r="K2921">
        <f>IF(G2921="","Missing OEWS wage",IF(H2921="","Missing Wharton SOC","Matched"))</f>
        <v/>
      </c>
    </row>
    <row r="2922">
      <c r="A2922" t="inlineStr">
        <is>
          <t>51</t>
        </is>
      </c>
      <c r="B2922" t="inlineStr">
        <is>
          <t>Information</t>
        </is>
      </c>
      <c r="C2922" t="inlineStr">
        <is>
          <t>11-2022</t>
        </is>
      </c>
      <c r="D2922" t="inlineStr">
        <is>
          <t>Sales Managers</t>
        </is>
      </c>
      <c r="E2922" t="n">
        <v>46410</v>
      </c>
      <c r="F2922" t="n">
        <v>189450</v>
      </c>
      <c r="G2922">
        <f>IF(OR(E2922="",F2922=""),"",E2922*F2922)</f>
        <v/>
      </c>
      <c r="H2922" s="41">
        <f>IFERROR(XLOOKUP(C2922,'DATA Wharton'!$A$2:$A$785,'DATA Wharton'!$C$2:$C$785),"")</f>
        <v/>
      </c>
      <c r="I2922">
        <f>IF(OR(G2922="",H2922=""),"",G2922)</f>
        <v/>
      </c>
      <c r="J2922">
        <f>IF(OR(I2922="",H2922=""),"",I2922*H2922)</f>
        <v/>
      </c>
      <c r="K2922">
        <f>IF(G2922="","Missing OEWS wage",IF(H2922="","Missing Wharton SOC","Matched"))</f>
        <v/>
      </c>
    </row>
    <row r="2923">
      <c r="A2923" t="inlineStr">
        <is>
          <t>51</t>
        </is>
      </c>
      <c r="B2923" t="inlineStr">
        <is>
          <t>Information</t>
        </is>
      </c>
      <c r="C2923" t="inlineStr">
        <is>
          <t>11-2032</t>
        </is>
      </c>
      <c r="D2923" t="inlineStr">
        <is>
          <t>Public Relations Managers</t>
        </is>
      </c>
      <c r="E2923" t="n">
        <v>4550</v>
      </c>
      <c r="F2923" t="n">
        <v>208530</v>
      </c>
      <c r="G2923">
        <f>IF(OR(E2923="",F2923=""),"",E2923*F2923)</f>
        <v/>
      </c>
      <c r="H2923" s="41">
        <f>IFERROR(XLOOKUP(C2923,'DATA Wharton'!$A$2:$A$785,'DATA Wharton'!$C$2:$C$785),"")</f>
        <v/>
      </c>
      <c r="I2923">
        <f>IF(OR(G2923="",H2923=""),"",G2923)</f>
        <v/>
      </c>
      <c r="J2923">
        <f>IF(OR(I2923="",H2923=""),"",I2923*H2923)</f>
        <v/>
      </c>
      <c r="K2923">
        <f>IF(G2923="","Missing OEWS wage",IF(H2923="","Missing Wharton SOC","Matched"))</f>
        <v/>
      </c>
    </row>
    <row r="2924">
      <c r="A2924" t="inlineStr">
        <is>
          <t>51</t>
        </is>
      </c>
      <c r="B2924" t="inlineStr">
        <is>
          <t>Information</t>
        </is>
      </c>
      <c r="C2924" t="inlineStr">
        <is>
          <t>11-2033</t>
        </is>
      </c>
      <c r="D2924" t="inlineStr">
        <is>
          <t>Fundraising Managers</t>
        </is>
      </c>
      <c r="E2924" t="n">
        <v>590</v>
      </c>
      <c r="F2924" t="n">
        <v>138330</v>
      </c>
      <c r="G2924">
        <f>IF(OR(E2924="",F2924=""),"",E2924*F2924)</f>
        <v/>
      </c>
      <c r="H2924" s="41">
        <f>IFERROR(XLOOKUP(C2924,'DATA Wharton'!$A$2:$A$785,'DATA Wharton'!$C$2:$C$785),"")</f>
        <v/>
      </c>
      <c r="I2924">
        <f>IF(OR(G2924="",H2924=""),"",G2924)</f>
        <v/>
      </c>
      <c r="J2924">
        <f>IF(OR(I2924="",H2924=""),"",I2924*H2924)</f>
        <v/>
      </c>
      <c r="K2924">
        <f>IF(G2924="","Missing OEWS wage",IF(H2924="","Missing Wharton SOC","Matched"))</f>
        <v/>
      </c>
    </row>
    <row r="2925">
      <c r="A2925" t="inlineStr">
        <is>
          <t>51</t>
        </is>
      </c>
      <c r="B2925" t="inlineStr">
        <is>
          <t>Information</t>
        </is>
      </c>
      <c r="C2925" t="inlineStr">
        <is>
          <t>11-3012</t>
        </is>
      </c>
      <c r="D2925" t="inlineStr">
        <is>
          <t>Administrative Services Managers</t>
        </is>
      </c>
      <c r="E2925" t="n">
        <v>8170</v>
      </c>
      <c r="F2925" t="n">
        <v>149740</v>
      </c>
      <c r="G2925">
        <f>IF(OR(E2925="",F2925=""),"",E2925*F2925)</f>
        <v/>
      </c>
      <c r="H2925" s="41">
        <f>IFERROR(XLOOKUP(C2925,'DATA Wharton'!$A$2:$A$785,'DATA Wharton'!$C$2:$C$785),"")</f>
        <v/>
      </c>
      <c r="I2925">
        <f>IF(OR(G2925="",H2925=""),"",G2925)</f>
        <v/>
      </c>
      <c r="J2925">
        <f>IF(OR(I2925="",H2925=""),"",I2925*H2925)</f>
        <v/>
      </c>
      <c r="K2925">
        <f>IF(G2925="","Missing OEWS wage",IF(H2925="","Missing Wharton SOC","Matched"))</f>
        <v/>
      </c>
    </row>
    <row r="2926">
      <c r="A2926" t="inlineStr">
        <is>
          <t>51</t>
        </is>
      </c>
      <c r="B2926" t="inlineStr">
        <is>
          <t>Information</t>
        </is>
      </c>
      <c r="C2926" t="inlineStr">
        <is>
          <t>11-3013</t>
        </is>
      </c>
      <c r="D2926" t="inlineStr">
        <is>
          <t>Facilities Managers</t>
        </is>
      </c>
      <c r="E2926" t="n">
        <v>2400</v>
      </c>
      <c r="F2926" t="n">
        <v>135410</v>
      </c>
      <c r="G2926">
        <f>IF(OR(E2926="",F2926=""),"",E2926*F2926)</f>
        <v/>
      </c>
      <c r="H2926" s="41">
        <f>IFERROR(XLOOKUP(C2926,'DATA Wharton'!$A$2:$A$785,'DATA Wharton'!$C$2:$C$785),"")</f>
        <v/>
      </c>
      <c r="I2926">
        <f>IF(OR(G2926="",H2926=""),"",G2926)</f>
        <v/>
      </c>
      <c r="J2926">
        <f>IF(OR(I2926="",H2926=""),"",I2926*H2926)</f>
        <v/>
      </c>
      <c r="K2926">
        <f>IF(G2926="","Missing OEWS wage",IF(H2926="","Missing Wharton SOC","Matched"))</f>
        <v/>
      </c>
    </row>
    <row r="2927">
      <c r="A2927" t="inlineStr">
        <is>
          <t>51</t>
        </is>
      </c>
      <c r="B2927" t="inlineStr">
        <is>
          <t>Information</t>
        </is>
      </c>
      <c r="C2927" t="inlineStr">
        <is>
          <t>11-3021</t>
        </is>
      </c>
      <c r="D2927" t="inlineStr">
        <is>
          <t>Computer and Information Systems Managers</t>
        </is>
      </c>
      <c r="E2927" t="n">
        <v>89530</v>
      </c>
      <c r="F2927" t="n">
        <v>207260</v>
      </c>
      <c r="G2927">
        <f>IF(OR(E2927="",F2927=""),"",E2927*F2927)</f>
        <v/>
      </c>
      <c r="H2927" s="41">
        <f>IFERROR(XLOOKUP(C2927,'DATA Wharton'!$A$2:$A$785,'DATA Wharton'!$C$2:$C$785),"")</f>
        <v/>
      </c>
      <c r="I2927">
        <f>IF(OR(G2927="",H2927=""),"",G2927)</f>
        <v/>
      </c>
      <c r="J2927">
        <f>IF(OR(I2927="",H2927=""),"",I2927*H2927)</f>
        <v/>
      </c>
      <c r="K2927">
        <f>IF(G2927="","Missing OEWS wage",IF(H2927="","Missing Wharton SOC","Matched"))</f>
        <v/>
      </c>
    </row>
    <row r="2928">
      <c r="A2928" t="inlineStr">
        <is>
          <t>51</t>
        </is>
      </c>
      <c r="B2928" t="inlineStr">
        <is>
          <t>Information</t>
        </is>
      </c>
      <c r="C2928" t="inlineStr">
        <is>
          <t>11-3031</t>
        </is>
      </c>
      <c r="D2928" t="inlineStr">
        <is>
          <t>Financial Managers</t>
        </is>
      </c>
      <c r="E2928" t="n">
        <v>23580</v>
      </c>
      <c r="F2928" t="n">
        <v>221070</v>
      </c>
      <c r="G2928">
        <f>IF(OR(E2928="",F2928=""),"",E2928*F2928)</f>
        <v/>
      </c>
      <c r="H2928" s="41">
        <f>IFERROR(XLOOKUP(C2928,'DATA Wharton'!$A$2:$A$785,'DATA Wharton'!$C$2:$C$785),"")</f>
        <v/>
      </c>
      <c r="I2928">
        <f>IF(OR(G2928="",H2928=""),"",G2928)</f>
        <v/>
      </c>
      <c r="J2928">
        <f>IF(OR(I2928="",H2928=""),"",I2928*H2928)</f>
        <v/>
      </c>
      <c r="K2928">
        <f>IF(G2928="","Missing OEWS wage",IF(H2928="","Missing Wharton SOC","Matched"))</f>
        <v/>
      </c>
    </row>
    <row r="2929">
      <c r="A2929" t="inlineStr">
        <is>
          <t>51</t>
        </is>
      </c>
      <c r="B2929" t="inlineStr">
        <is>
          <t>Information</t>
        </is>
      </c>
      <c r="C2929" t="inlineStr">
        <is>
          <t>11-3051</t>
        </is>
      </c>
      <c r="D2929" t="inlineStr">
        <is>
          <t>Industrial Production Managers</t>
        </is>
      </c>
      <c r="E2929" t="n">
        <v>1410</v>
      </c>
      <c r="F2929" t="n">
        <v>129180</v>
      </c>
      <c r="G2929">
        <f>IF(OR(E2929="",F2929=""),"",E2929*F2929)</f>
        <v/>
      </c>
      <c r="H2929" s="41">
        <f>IFERROR(XLOOKUP(C2929,'DATA Wharton'!$A$2:$A$785,'DATA Wharton'!$C$2:$C$785),"")</f>
        <v/>
      </c>
      <c r="I2929">
        <f>IF(OR(G2929="",H2929=""),"",G2929)</f>
        <v/>
      </c>
      <c r="J2929">
        <f>IF(OR(I2929="",H2929=""),"",I2929*H2929)</f>
        <v/>
      </c>
      <c r="K2929">
        <f>IF(G2929="","Missing OEWS wage",IF(H2929="","Missing Wharton SOC","Matched"))</f>
        <v/>
      </c>
    </row>
    <row r="2930">
      <c r="A2930" t="inlineStr">
        <is>
          <t>51</t>
        </is>
      </c>
      <c r="B2930" t="inlineStr">
        <is>
          <t>Information</t>
        </is>
      </c>
      <c r="C2930" t="inlineStr">
        <is>
          <t>11-3061</t>
        </is>
      </c>
      <c r="D2930" t="inlineStr">
        <is>
          <t>Purchasing Managers</t>
        </is>
      </c>
      <c r="E2930" t="n">
        <v>1020</v>
      </c>
      <c r="F2930" t="n">
        <v>177250</v>
      </c>
      <c r="G2930">
        <f>IF(OR(E2930="",F2930=""),"",E2930*F2930)</f>
        <v/>
      </c>
      <c r="H2930" s="41">
        <f>IFERROR(XLOOKUP(C2930,'DATA Wharton'!$A$2:$A$785,'DATA Wharton'!$C$2:$C$785),"")</f>
        <v/>
      </c>
      <c r="I2930">
        <f>IF(OR(G2930="",H2930=""),"",G2930)</f>
        <v/>
      </c>
      <c r="J2930">
        <f>IF(OR(I2930="",H2930=""),"",I2930*H2930)</f>
        <v/>
      </c>
      <c r="K2930">
        <f>IF(G2930="","Missing OEWS wage",IF(H2930="","Missing Wharton SOC","Matched"))</f>
        <v/>
      </c>
    </row>
    <row r="2931">
      <c r="A2931" t="inlineStr">
        <is>
          <t>51</t>
        </is>
      </c>
      <c r="B2931" t="inlineStr">
        <is>
          <t>Information</t>
        </is>
      </c>
      <c r="C2931" t="inlineStr">
        <is>
          <t>11-3071</t>
        </is>
      </c>
      <c r="D2931" t="inlineStr">
        <is>
          <t>Transportation, Storage, and Distribution Managers</t>
        </is>
      </c>
      <c r="E2931" t="n">
        <v>1720</v>
      </c>
      <c r="F2931" t="n">
        <v>147490</v>
      </c>
      <c r="G2931">
        <f>IF(OR(E2931="",F2931=""),"",E2931*F2931)</f>
        <v/>
      </c>
      <c r="H2931" s="41">
        <f>IFERROR(XLOOKUP(C2931,'DATA Wharton'!$A$2:$A$785,'DATA Wharton'!$C$2:$C$785),"")</f>
        <v/>
      </c>
      <c r="I2931">
        <f>IF(OR(G2931="",H2931=""),"",G2931)</f>
        <v/>
      </c>
      <c r="J2931">
        <f>IF(OR(I2931="",H2931=""),"",I2931*H2931)</f>
        <v/>
      </c>
      <c r="K2931">
        <f>IF(G2931="","Missing OEWS wage",IF(H2931="","Missing Wharton SOC","Matched"))</f>
        <v/>
      </c>
    </row>
    <row r="2932">
      <c r="A2932" t="inlineStr">
        <is>
          <t>51</t>
        </is>
      </c>
      <c r="B2932" t="inlineStr">
        <is>
          <t>Information</t>
        </is>
      </c>
      <c r="C2932" t="inlineStr">
        <is>
          <t>11-3111</t>
        </is>
      </c>
      <c r="D2932" t="inlineStr">
        <is>
          <t>Compensation and Benefits Managers</t>
        </is>
      </c>
      <c r="E2932" t="n">
        <v>980</v>
      </c>
      <c r="F2932" t="n">
        <v>191710</v>
      </c>
      <c r="G2932">
        <f>IF(OR(E2932="",F2932=""),"",E2932*F2932)</f>
        <v/>
      </c>
      <c r="H2932" s="41">
        <f>IFERROR(XLOOKUP(C2932,'DATA Wharton'!$A$2:$A$785,'DATA Wharton'!$C$2:$C$785),"")</f>
        <v/>
      </c>
      <c r="I2932">
        <f>IF(OR(G2932="",H2932=""),"",G2932)</f>
        <v/>
      </c>
      <c r="J2932">
        <f>IF(OR(I2932="",H2932=""),"",I2932*H2932)</f>
        <v/>
      </c>
      <c r="K2932">
        <f>IF(G2932="","Missing OEWS wage",IF(H2932="","Missing Wharton SOC","Matched"))</f>
        <v/>
      </c>
    </row>
    <row r="2933">
      <c r="A2933" t="inlineStr">
        <is>
          <t>51</t>
        </is>
      </c>
      <c r="B2933" t="inlineStr">
        <is>
          <t>Information</t>
        </is>
      </c>
      <c r="C2933" t="inlineStr">
        <is>
          <t>11-3121</t>
        </is>
      </c>
      <c r="D2933" t="inlineStr">
        <is>
          <t>Human Resources Managers</t>
        </is>
      </c>
      <c r="E2933" t="n">
        <v>9200</v>
      </c>
      <c r="F2933" t="n">
        <v>210020</v>
      </c>
      <c r="G2933">
        <f>IF(OR(E2933="",F2933=""),"",E2933*F2933)</f>
        <v/>
      </c>
      <c r="H2933" s="41">
        <f>IFERROR(XLOOKUP(C2933,'DATA Wharton'!$A$2:$A$785,'DATA Wharton'!$C$2:$C$785),"")</f>
        <v/>
      </c>
      <c r="I2933">
        <f>IF(OR(G2933="",H2933=""),"",G2933)</f>
        <v/>
      </c>
      <c r="J2933">
        <f>IF(OR(I2933="",H2933=""),"",I2933*H2933)</f>
        <v/>
      </c>
      <c r="K2933">
        <f>IF(G2933="","Missing OEWS wage",IF(H2933="","Missing Wharton SOC","Matched"))</f>
        <v/>
      </c>
    </row>
    <row r="2934">
      <c r="A2934" t="inlineStr">
        <is>
          <t>51</t>
        </is>
      </c>
      <c r="B2934" t="inlineStr">
        <is>
          <t>Information</t>
        </is>
      </c>
      <c r="C2934" t="inlineStr">
        <is>
          <t>11-3131</t>
        </is>
      </c>
      <c r="D2934" t="inlineStr">
        <is>
          <t>Training and Development Managers</t>
        </is>
      </c>
      <c r="E2934" t="n">
        <v>3330</v>
      </c>
      <c r="G2934">
        <f>IF(OR(E2934="",F2934=""),"",E2934*F2934)</f>
        <v/>
      </c>
      <c r="H2934" s="41">
        <f>IFERROR(XLOOKUP(C2934,'DATA Wharton'!$A$2:$A$785,'DATA Wharton'!$C$2:$C$785),"")</f>
        <v/>
      </c>
      <c r="I2934">
        <f>IF(OR(G2934="",H2934=""),"",G2934)</f>
        <v/>
      </c>
      <c r="J2934">
        <f>IF(OR(I2934="",H2934=""),"",I2934*H2934)</f>
        <v/>
      </c>
      <c r="K2934">
        <f>IF(G2934="","Missing OEWS wage",IF(H2934="","Missing Wharton SOC","Matched"))</f>
        <v/>
      </c>
    </row>
    <row r="2935">
      <c r="A2935" t="inlineStr">
        <is>
          <t>51</t>
        </is>
      </c>
      <c r="B2935" t="inlineStr">
        <is>
          <t>Information</t>
        </is>
      </c>
      <c r="C2935" t="inlineStr">
        <is>
          <t>11-9021</t>
        </is>
      </c>
      <c r="D2935" t="inlineStr">
        <is>
          <t>Construction Managers</t>
        </is>
      </c>
      <c r="E2935" t="n">
        <v>1870</v>
      </c>
      <c r="F2935" t="n">
        <v>122830</v>
      </c>
      <c r="G2935">
        <f>IF(OR(E2935="",F2935=""),"",E2935*F2935)</f>
        <v/>
      </c>
      <c r="H2935" s="41">
        <f>IFERROR(XLOOKUP(C2935,'DATA Wharton'!$A$2:$A$785,'DATA Wharton'!$C$2:$C$785),"")</f>
        <v/>
      </c>
      <c r="I2935">
        <f>IF(OR(G2935="",H2935=""),"",G2935)</f>
        <v/>
      </c>
      <c r="J2935">
        <f>IF(OR(I2935="",H2935=""),"",I2935*H2935)</f>
        <v/>
      </c>
      <c r="K2935">
        <f>IF(G2935="","Missing OEWS wage",IF(H2935="","Missing Wharton SOC","Matched"))</f>
        <v/>
      </c>
    </row>
    <row r="2936">
      <c r="A2936" t="inlineStr">
        <is>
          <t>51</t>
        </is>
      </c>
      <c r="B2936" t="inlineStr">
        <is>
          <t>Information</t>
        </is>
      </c>
      <c r="C2936" t="inlineStr">
        <is>
          <t>11-9039</t>
        </is>
      </c>
      <c r="D2936" t="inlineStr">
        <is>
          <t>Education Administrators, All Other</t>
        </is>
      </c>
      <c r="E2936" t="n">
        <v>130</v>
      </c>
      <c r="F2936" t="n">
        <v>111580</v>
      </c>
      <c r="G2936">
        <f>IF(OR(E2936="",F2936=""),"",E2936*F2936)</f>
        <v/>
      </c>
      <c r="H2936" s="41">
        <f>IFERROR(XLOOKUP(C2936,'DATA Wharton'!$A$2:$A$785,'DATA Wharton'!$C$2:$C$785),"")</f>
        <v/>
      </c>
      <c r="I2936">
        <f>IF(OR(G2936="",H2936=""),"",G2936)</f>
        <v/>
      </c>
      <c r="J2936">
        <f>IF(OR(I2936="",H2936=""),"",I2936*H2936)</f>
        <v/>
      </c>
      <c r="K2936">
        <f>IF(G2936="","Missing OEWS wage",IF(H2936="","Missing Wharton SOC","Matched"))</f>
        <v/>
      </c>
    </row>
    <row r="2937">
      <c r="A2937" t="inlineStr">
        <is>
          <t>51</t>
        </is>
      </c>
      <c r="B2937" t="inlineStr">
        <is>
          <t>Information</t>
        </is>
      </c>
      <c r="C2937" t="inlineStr">
        <is>
          <t>11-9041</t>
        </is>
      </c>
      <c r="D2937" t="inlineStr">
        <is>
          <t>Architectural and Engineering Managers</t>
        </is>
      </c>
      <c r="E2937" t="n">
        <v>3100</v>
      </c>
      <c r="F2937" t="n">
        <v>222440</v>
      </c>
      <c r="G2937">
        <f>IF(OR(E2937="",F2937=""),"",E2937*F2937)</f>
        <v/>
      </c>
      <c r="H2937" s="41">
        <f>IFERROR(XLOOKUP(C2937,'DATA Wharton'!$A$2:$A$785,'DATA Wharton'!$C$2:$C$785),"")</f>
        <v/>
      </c>
      <c r="I2937">
        <f>IF(OR(G2937="",H2937=""),"",G2937)</f>
        <v/>
      </c>
      <c r="J2937">
        <f>IF(OR(I2937="",H2937=""),"",I2937*H2937)</f>
        <v/>
      </c>
      <c r="K2937">
        <f>IF(G2937="","Missing OEWS wage",IF(H2937="","Missing Wharton SOC","Matched"))</f>
        <v/>
      </c>
    </row>
    <row r="2938">
      <c r="A2938" t="inlineStr">
        <is>
          <t>51</t>
        </is>
      </c>
      <c r="B2938" t="inlineStr">
        <is>
          <t>Information</t>
        </is>
      </c>
      <c r="C2938" t="inlineStr">
        <is>
          <t>11-9051</t>
        </is>
      </c>
      <c r="D2938" t="inlineStr">
        <is>
          <t>Food Service Managers</t>
        </is>
      </c>
      <c r="E2938" t="n">
        <v>180</v>
      </c>
      <c r="F2938" t="n">
        <v>67360</v>
      </c>
      <c r="G2938">
        <f>IF(OR(E2938="",F2938=""),"",E2938*F2938)</f>
        <v/>
      </c>
      <c r="H2938" s="41">
        <f>IFERROR(XLOOKUP(C2938,'DATA Wharton'!$A$2:$A$785,'DATA Wharton'!$C$2:$C$785),"")</f>
        <v/>
      </c>
      <c r="I2938">
        <f>IF(OR(G2938="",H2938=""),"",G2938)</f>
        <v/>
      </c>
      <c r="J2938">
        <f>IF(OR(I2938="",H2938=""),"",I2938*H2938)</f>
        <v/>
      </c>
      <c r="K2938">
        <f>IF(G2938="","Missing OEWS wage",IF(H2938="","Missing Wharton SOC","Matched"))</f>
        <v/>
      </c>
    </row>
    <row r="2939">
      <c r="A2939" t="inlineStr">
        <is>
          <t>51</t>
        </is>
      </c>
      <c r="B2939" t="inlineStr">
        <is>
          <t>Information</t>
        </is>
      </c>
      <c r="C2939" t="inlineStr">
        <is>
          <t>11-9072</t>
        </is>
      </c>
      <c r="D2939" t="inlineStr">
        <is>
          <t>Entertainment and Recreation Managers, Except Gambling</t>
        </is>
      </c>
      <c r="E2939" t="n">
        <v>510</v>
      </c>
      <c r="F2939" t="n">
        <v>75310</v>
      </c>
      <c r="G2939">
        <f>IF(OR(E2939="",F2939=""),"",E2939*F2939)</f>
        <v/>
      </c>
      <c r="H2939" s="41">
        <f>IFERROR(XLOOKUP(C2939,'DATA Wharton'!$A$2:$A$785,'DATA Wharton'!$C$2:$C$785),"")</f>
        <v/>
      </c>
      <c r="I2939">
        <f>IF(OR(G2939="",H2939=""),"",G2939)</f>
        <v/>
      </c>
      <c r="J2939">
        <f>IF(OR(I2939="",H2939=""),"",I2939*H2939)</f>
        <v/>
      </c>
      <c r="K2939">
        <f>IF(G2939="","Missing OEWS wage",IF(H2939="","Missing Wharton SOC","Matched"))</f>
        <v/>
      </c>
    </row>
    <row r="2940">
      <c r="A2940" t="inlineStr">
        <is>
          <t>51</t>
        </is>
      </c>
      <c r="B2940" t="inlineStr">
        <is>
          <t>Information</t>
        </is>
      </c>
      <c r="C2940" t="inlineStr">
        <is>
          <t>11-9111</t>
        </is>
      </c>
      <c r="D2940" t="inlineStr">
        <is>
          <t>Medical and Health Services Managers</t>
        </is>
      </c>
      <c r="E2940" t="n">
        <v>430</v>
      </c>
      <c r="F2940" t="n">
        <v>182800</v>
      </c>
      <c r="G2940">
        <f>IF(OR(E2940="",F2940=""),"",E2940*F2940)</f>
        <v/>
      </c>
      <c r="H2940" s="41">
        <f>IFERROR(XLOOKUP(C2940,'DATA Wharton'!$A$2:$A$785,'DATA Wharton'!$C$2:$C$785),"")</f>
        <v/>
      </c>
      <c r="I2940">
        <f>IF(OR(G2940="",H2940=""),"",G2940)</f>
        <v/>
      </c>
      <c r="J2940">
        <f>IF(OR(I2940="",H2940=""),"",I2940*H2940)</f>
        <v/>
      </c>
      <c r="K2940">
        <f>IF(G2940="","Missing OEWS wage",IF(H2940="","Missing Wharton SOC","Matched"))</f>
        <v/>
      </c>
    </row>
    <row r="2941">
      <c r="A2941" t="inlineStr">
        <is>
          <t>51</t>
        </is>
      </c>
      <c r="B2941" t="inlineStr">
        <is>
          <t>Information</t>
        </is>
      </c>
      <c r="C2941" t="inlineStr">
        <is>
          <t>11-9121</t>
        </is>
      </c>
      <c r="D2941" t="inlineStr">
        <is>
          <t>Natural Sciences Managers</t>
        </is>
      </c>
      <c r="E2941" t="n">
        <v>110</v>
      </c>
      <c r="G2941">
        <f>IF(OR(E2941="",F2941=""),"",E2941*F2941)</f>
        <v/>
      </c>
      <c r="H2941" s="41">
        <f>IFERROR(XLOOKUP(C2941,'DATA Wharton'!$A$2:$A$785,'DATA Wharton'!$C$2:$C$785),"")</f>
        <v/>
      </c>
      <c r="I2941">
        <f>IF(OR(G2941="",H2941=""),"",G2941)</f>
        <v/>
      </c>
      <c r="J2941">
        <f>IF(OR(I2941="",H2941=""),"",I2941*H2941)</f>
        <v/>
      </c>
      <c r="K2941">
        <f>IF(G2941="","Missing OEWS wage",IF(H2941="","Missing Wharton SOC","Matched"))</f>
        <v/>
      </c>
    </row>
    <row r="2942">
      <c r="A2942" t="inlineStr">
        <is>
          <t>51</t>
        </is>
      </c>
      <c r="B2942" t="inlineStr">
        <is>
          <t>Information</t>
        </is>
      </c>
      <c r="C2942" t="inlineStr">
        <is>
          <t>11-9141</t>
        </is>
      </c>
      <c r="D2942" t="inlineStr">
        <is>
          <t>Property, Real Estate, and Community Association Managers</t>
        </is>
      </c>
      <c r="E2942" t="n">
        <v>620</v>
      </c>
      <c r="F2942" t="n">
        <v>149480</v>
      </c>
      <c r="G2942">
        <f>IF(OR(E2942="",F2942=""),"",E2942*F2942)</f>
        <v/>
      </c>
      <c r="H2942" s="41">
        <f>IFERROR(XLOOKUP(C2942,'DATA Wharton'!$A$2:$A$785,'DATA Wharton'!$C$2:$C$785),"")</f>
        <v/>
      </c>
      <c r="I2942">
        <f>IF(OR(G2942="",H2942=""),"",G2942)</f>
        <v/>
      </c>
      <c r="J2942">
        <f>IF(OR(I2942="",H2942=""),"",I2942*H2942)</f>
        <v/>
      </c>
      <c r="K2942">
        <f>IF(G2942="","Missing OEWS wage",IF(H2942="","Missing Wharton SOC","Matched"))</f>
        <v/>
      </c>
    </row>
    <row r="2943">
      <c r="A2943" t="inlineStr">
        <is>
          <t>51</t>
        </is>
      </c>
      <c r="B2943" t="inlineStr">
        <is>
          <t>Information</t>
        </is>
      </c>
      <c r="C2943" t="inlineStr">
        <is>
          <t>11-9151</t>
        </is>
      </c>
      <c r="D2943" t="inlineStr">
        <is>
          <t>Social and Community Service Managers</t>
        </is>
      </c>
      <c r="E2943" t="n">
        <v>80</v>
      </c>
      <c r="F2943" t="n">
        <v>88490</v>
      </c>
      <c r="G2943">
        <f>IF(OR(E2943="",F2943=""),"",E2943*F2943)</f>
        <v/>
      </c>
      <c r="H2943" s="41">
        <f>IFERROR(XLOOKUP(C2943,'DATA Wharton'!$A$2:$A$785,'DATA Wharton'!$C$2:$C$785),"")</f>
        <v/>
      </c>
      <c r="I2943">
        <f>IF(OR(G2943="",H2943=""),"",G2943)</f>
        <v/>
      </c>
      <c r="J2943">
        <f>IF(OR(I2943="",H2943=""),"",I2943*H2943)</f>
        <v/>
      </c>
      <c r="K2943">
        <f>IF(G2943="","Missing OEWS wage",IF(H2943="","Missing Wharton SOC","Matched"))</f>
        <v/>
      </c>
    </row>
    <row r="2944">
      <c r="A2944" t="inlineStr">
        <is>
          <t>51</t>
        </is>
      </c>
      <c r="B2944" t="inlineStr">
        <is>
          <t>Information</t>
        </is>
      </c>
      <c r="C2944" t="inlineStr">
        <is>
          <t>11-9179</t>
        </is>
      </c>
      <c r="D2944" t="inlineStr">
        <is>
          <t>Personal Service Managers, All Other</t>
        </is>
      </c>
      <c r="E2944" t="n">
        <v>70</v>
      </c>
      <c r="F2944" t="n">
        <v>150460</v>
      </c>
      <c r="G2944">
        <f>IF(OR(E2944="",F2944=""),"",E2944*F2944)</f>
        <v/>
      </c>
      <c r="H2944" s="41">
        <f>IFERROR(XLOOKUP(C2944,'DATA Wharton'!$A$2:$A$785,'DATA Wharton'!$C$2:$C$785),"")</f>
        <v/>
      </c>
      <c r="I2944">
        <f>IF(OR(G2944="",H2944=""),"",G2944)</f>
        <v/>
      </c>
      <c r="J2944">
        <f>IF(OR(I2944="",H2944=""),"",I2944*H2944)</f>
        <v/>
      </c>
      <c r="K2944">
        <f>IF(G2944="","Missing OEWS wage",IF(H2944="","Missing Wharton SOC","Matched"))</f>
        <v/>
      </c>
    </row>
    <row r="2945">
      <c r="A2945" t="inlineStr">
        <is>
          <t>51</t>
        </is>
      </c>
      <c r="B2945" t="inlineStr">
        <is>
          <t>Information</t>
        </is>
      </c>
      <c r="C2945" t="inlineStr">
        <is>
          <t>11-9199</t>
        </is>
      </c>
      <c r="D2945" t="inlineStr">
        <is>
          <t>Managers, All Other</t>
        </is>
      </c>
      <c r="E2945" t="n">
        <v>35240</v>
      </c>
      <c r="F2945" t="n">
        <v>189770</v>
      </c>
      <c r="G2945">
        <f>IF(OR(E2945="",F2945=""),"",E2945*F2945)</f>
        <v/>
      </c>
      <c r="H2945" s="41">
        <f>IFERROR(XLOOKUP(C2945,'DATA Wharton'!$A$2:$A$785,'DATA Wharton'!$C$2:$C$785),"")</f>
        <v/>
      </c>
      <c r="I2945">
        <f>IF(OR(G2945="",H2945=""),"",G2945)</f>
        <v/>
      </c>
      <c r="J2945">
        <f>IF(OR(I2945="",H2945=""),"",I2945*H2945)</f>
        <v/>
      </c>
      <c r="K2945">
        <f>IF(G2945="","Missing OEWS wage",IF(H2945="","Missing Wharton SOC","Matched"))</f>
        <v/>
      </c>
    </row>
    <row r="2946">
      <c r="A2946" t="inlineStr">
        <is>
          <t>51</t>
        </is>
      </c>
      <c r="B2946" t="inlineStr">
        <is>
          <t>Information</t>
        </is>
      </c>
      <c r="C2946" t="inlineStr">
        <is>
          <t>13-1011</t>
        </is>
      </c>
      <c r="D2946" t="inlineStr">
        <is>
          <t>Agents and Business Managers of Artists, Performers, and Athletes</t>
        </is>
      </c>
      <c r="E2946" t="n">
        <v>640</v>
      </c>
      <c r="G2946">
        <f>IF(OR(E2946="",F2946=""),"",E2946*F2946)</f>
        <v/>
      </c>
      <c r="H2946" s="41">
        <f>IFERROR(XLOOKUP(C2946,'DATA Wharton'!$A$2:$A$785,'DATA Wharton'!$C$2:$C$785),"")</f>
        <v/>
      </c>
      <c r="I2946">
        <f>IF(OR(G2946="",H2946=""),"",G2946)</f>
        <v/>
      </c>
      <c r="J2946">
        <f>IF(OR(I2946="",H2946=""),"",I2946*H2946)</f>
        <v/>
      </c>
      <c r="K2946">
        <f>IF(G2946="","Missing OEWS wage",IF(H2946="","Missing Wharton SOC","Matched"))</f>
        <v/>
      </c>
    </row>
    <row r="2947">
      <c r="A2947" t="inlineStr">
        <is>
          <t>51</t>
        </is>
      </c>
      <c r="B2947" t="inlineStr">
        <is>
          <t>Information</t>
        </is>
      </c>
      <c r="C2947" t="inlineStr">
        <is>
          <t>13-1020</t>
        </is>
      </c>
      <c r="D2947" t="inlineStr">
        <is>
          <t>Buyers and Purchasing Agents</t>
        </is>
      </c>
      <c r="E2947" t="n">
        <v>6610</v>
      </c>
      <c r="F2947" t="n">
        <v>99420</v>
      </c>
      <c r="G2947">
        <f>IF(OR(E2947="",F2947=""),"",E2947*F2947)</f>
        <v/>
      </c>
      <c r="H2947" s="41">
        <f>IFERROR(XLOOKUP(C2947,'DATA Wharton'!$A$2:$A$785,'DATA Wharton'!$C$2:$C$785),"")</f>
        <v/>
      </c>
      <c r="I2947">
        <f>IF(OR(G2947="",H2947=""),"",G2947)</f>
        <v/>
      </c>
      <c r="J2947">
        <f>IF(OR(I2947="",H2947=""),"",I2947*H2947)</f>
        <v/>
      </c>
      <c r="K2947">
        <f>IF(G2947="","Missing OEWS wage",IF(H2947="","Missing Wharton SOC","Matched"))</f>
        <v/>
      </c>
    </row>
    <row r="2948">
      <c r="A2948" t="inlineStr">
        <is>
          <t>51</t>
        </is>
      </c>
      <c r="B2948" t="inlineStr">
        <is>
          <t>Information</t>
        </is>
      </c>
      <c r="C2948" t="inlineStr">
        <is>
          <t>13-1031</t>
        </is>
      </c>
      <c r="D2948" t="inlineStr">
        <is>
          <t>Claims Adjusters, Examiners, and Investigators</t>
        </is>
      </c>
      <c r="E2948" t="n">
        <v>400</v>
      </c>
      <c r="F2948" t="n">
        <v>65050</v>
      </c>
      <c r="G2948">
        <f>IF(OR(E2948="",F2948=""),"",E2948*F2948)</f>
        <v/>
      </c>
      <c r="H2948" s="41">
        <f>IFERROR(XLOOKUP(C2948,'DATA Wharton'!$A$2:$A$785,'DATA Wharton'!$C$2:$C$785),"")</f>
        <v/>
      </c>
      <c r="I2948">
        <f>IF(OR(G2948="",H2948=""),"",G2948)</f>
        <v/>
      </c>
      <c r="J2948">
        <f>IF(OR(I2948="",H2948=""),"",I2948*H2948)</f>
        <v/>
      </c>
      <c r="K2948">
        <f>IF(G2948="","Missing OEWS wage",IF(H2948="","Missing Wharton SOC","Matched"))</f>
        <v/>
      </c>
    </row>
    <row r="2949">
      <c r="A2949" t="inlineStr">
        <is>
          <t>51</t>
        </is>
      </c>
      <c r="B2949" t="inlineStr">
        <is>
          <t>Information</t>
        </is>
      </c>
      <c r="C2949" t="inlineStr">
        <is>
          <t>13-1041</t>
        </is>
      </c>
      <c r="D2949" t="inlineStr">
        <is>
          <t>Compliance Officers</t>
        </is>
      </c>
      <c r="E2949" t="n">
        <v>7510</v>
      </c>
      <c r="F2949" t="n">
        <v>101600</v>
      </c>
      <c r="G2949">
        <f>IF(OR(E2949="",F2949=""),"",E2949*F2949)</f>
        <v/>
      </c>
      <c r="H2949" s="41">
        <f>IFERROR(XLOOKUP(C2949,'DATA Wharton'!$A$2:$A$785,'DATA Wharton'!$C$2:$C$785),"")</f>
        <v/>
      </c>
      <c r="I2949">
        <f>IF(OR(G2949="",H2949=""),"",G2949)</f>
        <v/>
      </c>
      <c r="J2949">
        <f>IF(OR(I2949="",H2949=""),"",I2949*H2949)</f>
        <v/>
      </c>
      <c r="K2949">
        <f>IF(G2949="","Missing OEWS wage",IF(H2949="","Missing Wharton SOC","Matched"))</f>
        <v/>
      </c>
    </row>
    <row r="2950">
      <c r="A2950" t="inlineStr">
        <is>
          <t>51</t>
        </is>
      </c>
      <c r="B2950" t="inlineStr">
        <is>
          <t>Information</t>
        </is>
      </c>
      <c r="C2950" t="inlineStr">
        <is>
          <t>13-1051</t>
        </is>
      </c>
      <c r="D2950" t="inlineStr">
        <is>
          <t>Cost Estimators</t>
        </is>
      </c>
      <c r="E2950" t="n">
        <v>710</v>
      </c>
      <c r="F2950" t="n">
        <v>85380</v>
      </c>
      <c r="G2950">
        <f>IF(OR(E2950="",F2950=""),"",E2950*F2950)</f>
        <v/>
      </c>
      <c r="H2950" s="41">
        <f>IFERROR(XLOOKUP(C2950,'DATA Wharton'!$A$2:$A$785,'DATA Wharton'!$C$2:$C$785),"")</f>
        <v/>
      </c>
      <c r="I2950">
        <f>IF(OR(G2950="",H2950=""),"",G2950)</f>
        <v/>
      </c>
      <c r="J2950">
        <f>IF(OR(I2950="",H2950=""),"",I2950*H2950)</f>
        <v/>
      </c>
      <c r="K2950">
        <f>IF(G2950="","Missing OEWS wage",IF(H2950="","Missing Wharton SOC","Matched"))</f>
        <v/>
      </c>
    </row>
    <row r="2951">
      <c r="A2951" t="inlineStr">
        <is>
          <t>51</t>
        </is>
      </c>
      <c r="B2951" t="inlineStr">
        <is>
          <t>Information</t>
        </is>
      </c>
      <c r="C2951" t="inlineStr">
        <is>
          <t>13-1071</t>
        </is>
      </c>
      <c r="D2951" t="inlineStr">
        <is>
          <t>Human Resources Specialists</t>
        </is>
      </c>
      <c r="E2951" t="n">
        <v>26920</v>
      </c>
      <c r="F2951" t="n">
        <v>110740</v>
      </c>
      <c r="G2951">
        <f>IF(OR(E2951="",F2951=""),"",E2951*F2951)</f>
        <v/>
      </c>
      <c r="H2951" s="41">
        <f>IFERROR(XLOOKUP(C2951,'DATA Wharton'!$A$2:$A$785,'DATA Wharton'!$C$2:$C$785),"")</f>
        <v/>
      </c>
      <c r="I2951">
        <f>IF(OR(G2951="",H2951=""),"",G2951)</f>
        <v/>
      </c>
      <c r="J2951">
        <f>IF(OR(I2951="",H2951=""),"",I2951*H2951)</f>
        <v/>
      </c>
      <c r="K2951">
        <f>IF(G2951="","Missing OEWS wage",IF(H2951="","Missing Wharton SOC","Matched"))</f>
        <v/>
      </c>
    </row>
    <row r="2952">
      <c r="A2952" t="inlineStr">
        <is>
          <t>51</t>
        </is>
      </c>
      <c r="B2952" t="inlineStr">
        <is>
          <t>Information</t>
        </is>
      </c>
      <c r="C2952" t="inlineStr">
        <is>
          <t>13-1075</t>
        </is>
      </c>
      <c r="D2952" t="inlineStr">
        <is>
          <t>Labor Relations Specialists</t>
        </is>
      </c>
      <c r="E2952" t="n">
        <v>400</v>
      </c>
      <c r="F2952" t="n">
        <v>119180</v>
      </c>
      <c r="G2952">
        <f>IF(OR(E2952="",F2952=""),"",E2952*F2952)</f>
        <v/>
      </c>
      <c r="H2952" s="41">
        <f>IFERROR(XLOOKUP(C2952,'DATA Wharton'!$A$2:$A$785,'DATA Wharton'!$C$2:$C$785),"")</f>
        <v/>
      </c>
      <c r="I2952">
        <f>IF(OR(G2952="",H2952=""),"",G2952)</f>
        <v/>
      </c>
      <c r="J2952">
        <f>IF(OR(I2952="",H2952=""),"",I2952*H2952)</f>
        <v/>
      </c>
      <c r="K2952">
        <f>IF(G2952="","Missing OEWS wage",IF(H2952="","Missing Wharton SOC","Matched"))</f>
        <v/>
      </c>
    </row>
    <row r="2953">
      <c r="A2953" t="inlineStr">
        <is>
          <t>51</t>
        </is>
      </c>
      <c r="B2953" t="inlineStr">
        <is>
          <t>Information</t>
        </is>
      </c>
      <c r="C2953" t="inlineStr">
        <is>
          <t>13-1081</t>
        </is>
      </c>
      <c r="D2953" t="inlineStr">
        <is>
          <t>Logisticians</t>
        </is>
      </c>
      <c r="E2953" t="n">
        <v>4010</v>
      </c>
      <c r="F2953" t="n">
        <v>106310</v>
      </c>
      <c r="G2953">
        <f>IF(OR(E2953="",F2953=""),"",E2953*F2953)</f>
        <v/>
      </c>
      <c r="H2953" s="41">
        <f>IFERROR(XLOOKUP(C2953,'DATA Wharton'!$A$2:$A$785,'DATA Wharton'!$C$2:$C$785),"")</f>
        <v/>
      </c>
      <c r="I2953">
        <f>IF(OR(G2953="",H2953=""),"",G2953)</f>
        <v/>
      </c>
      <c r="J2953">
        <f>IF(OR(I2953="",H2953=""),"",I2953*H2953)</f>
        <v/>
      </c>
      <c r="K2953">
        <f>IF(G2953="","Missing OEWS wage",IF(H2953="","Missing Wharton SOC","Matched"))</f>
        <v/>
      </c>
    </row>
    <row r="2954">
      <c r="A2954" t="inlineStr">
        <is>
          <t>51</t>
        </is>
      </c>
      <c r="B2954" t="inlineStr">
        <is>
          <t>Information</t>
        </is>
      </c>
      <c r="C2954" t="inlineStr">
        <is>
          <t>13-1082</t>
        </is>
      </c>
      <c r="D2954" t="inlineStr">
        <is>
          <t>Project Management Specialists</t>
        </is>
      </c>
      <c r="E2954" t="n">
        <v>50030</v>
      </c>
      <c r="F2954" t="n">
        <v>124300</v>
      </c>
      <c r="G2954">
        <f>IF(OR(E2954="",F2954=""),"",E2954*F2954)</f>
        <v/>
      </c>
      <c r="H2954" s="41">
        <f>IFERROR(XLOOKUP(C2954,'DATA Wharton'!$A$2:$A$785,'DATA Wharton'!$C$2:$C$785),"")</f>
        <v/>
      </c>
      <c r="I2954">
        <f>IF(OR(G2954="",H2954=""),"",G2954)</f>
        <v/>
      </c>
      <c r="J2954">
        <f>IF(OR(I2954="",H2954=""),"",I2954*H2954)</f>
        <v/>
      </c>
      <c r="K2954">
        <f>IF(G2954="","Missing OEWS wage",IF(H2954="","Missing Wharton SOC","Matched"))</f>
        <v/>
      </c>
    </row>
    <row r="2955">
      <c r="A2955" t="inlineStr">
        <is>
          <t>51</t>
        </is>
      </c>
      <c r="B2955" t="inlineStr">
        <is>
          <t>Information</t>
        </is>
      </c>
      <c r="C2955" t="inlineStr">
        <is>
          <t>13-1111</t>
        </is>
      </c>
      <c r="D2955" t="inlineStr">
        <is>
          <t>Management Analysts</t>
        </is>
      </c>
      <c r="E2955" t="n">
        <v>21210</v>
      </c>
      <c r="F2955" t="n">
        <v>119320</v>
      </c>
      <c r="G2955">
        <f>IF(OR(E2955="",F2955=""),"",E2955*F2955)</f>
        <v/>
      </c>
      <c r="H2955" s="41">
        <f>IFERROR(XLOOKUP(C2955,'DATA Wharton'!$A$2:$A$785,'DATA Wharton'!$C$2:$C$785),"")</f>
        <v/>
      </c>
      <c r="I2955">
        <f>IF(OR(G2955="",H2955=""),"",G2955)</f>
        <v/>
      </c>
      <c r="J2955">
        <f>IF(OR(I2955="",H2955=""),"",I2955*H2955)</f>
        <v/>
      </c>
      <c r="K2955">
        <f>IF(G2955="","Missing OEWS wage",IF(H2955="","Missing Wharton SOC","Matched"))</f>
        <v/>
      </c>
    </row>
    <row r="2956">
      <c r="A2956" t="inlineStr">
        <is>
          <t>51</t>
        </is>
      </c>
      <c r="B2956" t="inlineStr">
        <is>
          <t>Information</t>
        </is>
      </c>
      <c r="C2956" t="inlineStr">
        <is>
          <t>13-1121</t>
        </is>
      </c>
      <c r="D2956" t="inlineStr">
        <is>
          <t>Meeting, Convention, and Event Planners</t>
        </is>
      </c>
      <c r="E2956" t="n">
        <v>4930</v>
      </c>
      <c r="F2956" t="n">
        <v>79870</v>
      </c>
      <c r="G2956">
        <f>IF(OR(E2956="",F2956=""),"",E2956*F2956)</f>
        <v/>
      </c>
      <c r="H2956" s="41">
        <f>IFERROR(XLOOKUP(C2956,'DATA Wharton'!$A$2:$A$785,'DATA Wharton'!$C$2:$C$785),"")</f>
        <v/>
      </c>
      <c r="I2956">
        <f>IF(OR(G2956="",H2956=""),"",G2956)</f>
        <v/>
      </c>
      <c r="J2956">
        <f>IF(OR(I2956="",H2956=""),"",I2956*H2956)</f>
        <v/>
      </c>
      <c r="K2956">
        <f>IF(G2956="","Missing OEWS wage",IF(H2956="","Missing Wharton SOC","Matched"))</f>
        <v/>
      </c>
    </row>
    <row r="2957">
      <c r="A2957" t="inlineStr">
        <is>
          <t>51</t>
        </is>
      </c>
      <c r="B2957" t="inlineStr">
        <is>
          <t>Information</t>
        </is>
      </c>
      <c r="C2957" t="inlineStr">
        <is>
          <t>13-1131</t>
        </is>
      </c>
      <c r="D2957" t="inlineStr">
        <is>
          <t>Fundraisers</t>
        </is>
      </c>
      <c r="E2957" t="n">
        <v>2200</v>
      </c>
      <c r="F2957" t="n">
        <v>75580</v>
      </c>
      <c r="G2957">
        <f>IF(OR(E2957="",F2957=""),"",E2957*F2957)</f>
        <v/>
      </c>
      <c r="H2957" s="41">
        <f>IFERROR(XLOOKUP(C2957,'DATA Wharton'!$A$2:$A$785,'DATA Wharton'!$C$2:$C$785),"")</f>
        <v/>
      </c>
      <c r="I2957">
        <f>IF(OR(G2957="",H2957=""),"",G2957)</f>
        <v/>
      </c>
      <c r="J2957">
        <f>IF(OR(I2957="",H2957=""),"",I2957*H2957)</f>
        <v/>
      </c>
      <c r="K2957">
        <f>IF(G2957="","Missing OEWS wage",IF(H2957="","Missing Wharton SOC","Matched"))</f>
        <v/>
      </c>
    </row>
    <row r="2958">
      <c r="A2958" t="inlineStr">
        <is>
          <t>51</t>
        </is>
      </c>
      <c r="B2958" t="inlineStr">
        <is>
          <t>Information</t>
        </is>
      </c>
      <c r="C2958" t="inlineStr">
        <is>
          <t>13-1141</t>
        </is>
      </c>
      <c r="D2958" t="inlineStr">
        <is>
          <t>Compensation, Benefits, and Job Analysis Specialists</t>
        </is>
      </c>
      <c r="E2958" t="n">
        <v>2470</v>
      </c>
      <c r="F2958" t="n">
        <v>110270</v>
      </c>
      <c r="G2958">
        <f>IF(OR(E2958="",F2958=""),"",E2958*F2958)</f>
        <v/>
      </c>
      <c r="H2958" s="41">
        <f>IFERROR(XLOOKUP(C2958,'DATA Wharton'!$A$2:$A$785,'DATA Wharton'!$C$2:$C$785),"")</f>
        <v/>
      </c>
      <c r="I2958">
        <f>IF(OR(G2958="",H2958=""),"",G2958)</f>
        <v/>
      </c>
      <c r="J2958">
        <f>IF(OR(I2958="",H2958=""),"",I2958*H2958)</f>
        <v/>
      </c>
      <c r="K2958">
        <f>IF(G2958="","Missing OEWS wage",IF(H2958="","Missing Wharton SOC","Matched"))</f>
        <v/>
      </c>
    </row>
    <row r="2959">
      <c r="A2959" t="inlineStr">
        <is>
          <t>51</t>
        </is>
      </c>
      <c r="B2959" t="inlineStr">
        <is>
          <t>Information</t>
        </is>
      </c>
      <c r="C2959" t="inlineStr">
        <is>
          <t>13-1151</t>
        </is>
      </c>
      <c r="D2959" t="inlineStr">
        <is>
          <t>Training and Development Specialists</t>
        </is>
      </c>
      <c r="E2959" t="n">
        <v>13920</v>
      </c>
      <c r="F2959" t="n">
        <v>90270</v>
      </c>
      <c r="G2959">
        <f>IF(OR(E2959="",F2959=""),"",E2959*F2959)</f>
        <v/>
      </c>
      <c r="H2959" s="41">
        <f>IFERROR(XLOOKUP(C2959,'DATA Wharton'!$A$2:$A$785,'DATA Wharton'!$C$2:$C$785),"")</f>
        <v/>
      </c>
      <c r="I2959">
        <f>IF(OR(G2959="",H2959=""),"",G2959)</f>
        <v/>
      </c>
      <c r="J2959">
        <f>IF(OR(I2959="",H2959=""),"",I2959*H2959)</f>
        <v/>
      </c>
      <c r="K2959">
        <f>IF(G2959="","Missing OEWS wage",IF(H2959="","Missing Wharton SOC","Matched"))</f>
        <v/>
      </c>
    </row>
    <row r="2960">
      <c r="A2960" t="inlineStr">
        <is>
          <t>51</t>
        </is>
      </c>
      <c r="B2960" t="inlineStr">
        <is>
          <t>Information</t>
        </is>
      </c>
      <c r="C2960" t="inlineStr">
        <is>
          <t>13-1161</t>
        </is>
      </c>
      <c r="D2960" t="inlineStr">
        <is>
          <t>Market Research Analysts and Marketing Specialists</t>
        </is>
      </c>
      <c r="E2960" t="n">
        <v>83400</v>
      </c>
      <c r="F2960" t="n">
        <v>115900</v>
      </c>
      <c r="G2960">
        <f>IF(OR(E2960="",F2960=""),"",E2960*F2960)</f>
        <v/>
      </c>
      <c r="H2960" s="41">
        <f>IFERROR(XLOOKUP(C2960,'DATA Wharton'!$A$2:$A$785,'DATA Wharton'!$C$2:$C$785),"")</f>
        <v/>
      </c>
      <c r="I2960">
        <f>IF(OR(G2960="",H2960=""),"",G2960)</f>
        <v/>
      </c>
      <c r="J2960">
        <f>IF(OR(I2960="",H2960=""),"",I2960*H2960)</f>
        <v/>
      </c>
      <c r="K2960">
        <f>IF(G2960="","Missing OEWS wage",IF(H2960="","Missing Wharton SOC","Matched"))</f>
        <v/>
      </c>
    </row>
    <row r="2961">
      <c r="A2961" t="inlineStr">
        <is>
          <t>51</t>
        </is>
      </c>
      <c r="B2961" t="inlineStr">
        <is>
          <t>Information</t>
        </is>
      </c>
      <c r="C2961" t="inlineStr">
        <is>
          <t>13-1199</t>
        </is>
      </c>
      <c r="D2961" t="inlineStr">
        <is>
          <t>Business Operations Specialists, All Other</t>
        </is>
      </c>
      <c r="E2961" t="n">
        <v>34370</v>
      </c>
      <c r="F2961" t="n">
        <v>108170</v>
      </c>
      <c r="G2961">
        <f>IF(OR(E2961="",F2961=""),"",E2961*F2961)</f>
        <v/>
      </c>
      <c r="H2961" s="41">
        <f>IFERROR(XLOOKUP(C2961,'DATA Wharton'!$A$2:$A$785,'DATA Wharton'!$C$2:$C$785),"")</f>
        <v/>
      </c>
      <c r="I2961">
        <f>IF(OR(G2961="",H2961=""),"",G2961)</f>
        <v/>
      </c>
      <c r="J2961">
        <f>IF(OR(I2961="",H2961=""),"",I2961*H2961)</f>
        <v/>
      </c>
      <c r="K2961">
        <f>IF(G2961="","Missing OEWS wage",IF(H2961="","Missing Wharton SOC","Matched"))</f>
        <v/>
      </c>
    </row>
    <row r="2962">
      <c r="A2962" t="inlineStr">
        <is>
          <t>51</t>
        </is>
      </c>
      <c r="B2962" t="inlineStr">
        <is>
          <t>Information</t>
        </is>
      </c>
      <c r="C2962" t="inlineStr">
        <is>
          <t>13-2011</t>
        </is>
      </c>
      <c r="D2962" t="inlineStr">
        <is>
          <t>Accountants and Auditors</t>
        </is>
      </c>
      <c r="E2962" t="n">
        <v>34730</v>
      </c>
      <c r="F2962" t="n">
        <v>107420</v>
      </c>
      <c r="G2962">
        <f>IF(OR(E2962="",F2962=""),"",E2962*F2962)</f>
        <v/>
      </c>
      <c r="H2962" s="41">
        <f>IFERROR(XLOOKUP(C2962,'DATA Wharton'!$A$2:$A$785,'DATA Wharton'!$C$2:$C$785),"")</f>
        <v/>
      </c>
      <c r="I2962">
        <f>IF(OR(G2962="",H2962=""),"",G2962)</f>
        <v/>
      </c>
      <c r="J2962">
        <f>IF(OR(I2962="",H2962=""),"",I2962*H2962)</f>
        <v/>
      </c>
      <c r="K2962">
        <f>IF(G2962="","Missing OEWS wage",IF(H2962="","Missing Wharton SOC","Matched"))</f>
        <v/>
      </c>
    </row>
    <row r="2963">
      <c r="A2963" t="inlineStr">
        <is>
          <t>51</t>
        </is>
      </c>
      <c r="B2963" t="inlineStr">
        <is>
          <t>Information</t>
        </is>
      </c>
      <c r="C2963" t="inlineStr">
        <is>
          <t>13-2020</t>
        </is>
      </c>
      <c r="D2963" t="inlineStr">
        <is>
          <t>Property Appraisers and Assessors</t>
        </is>
      </c>
      <c r="E2963" t="n">
        <v>210</v>
      </c>
      <c r="F2963" t="n">
        <v>67890</v>
      </c>
      <c r="G2963">
        <f>IF(OR(E2963="",F2963=""),"",E2963*F2963)</f>
        <v/>
      </c>
      <c r="H2963" s="41">
        <f>IFERROR(XLOOKUP(C2963,'DATA Wharton'!$A$2:$A$785,'DATA Wharton'!$C$2:$C$785),"")</f>
        <v/>
      </c>
      <c r="I2963">
        <f>IF(OR(G2963="",H2963=""),"",G2963)</f>
        <v/>
      </c>
      <c r="J2963">
        <f>IF(OR(I2963="",H2963=""),"",I2963*H2963)</f>
        <v/>
      </c>
      <c r="K2963">
        <f>IF(G2963="","Missing OEWS wage",IF(H2963="","Missing Wharton SOC","Matched"))</f>
        <v/>
      </c>
    </row>
    <row r="2964">
      <c r="A2964" t="inlineStr">
        <is>
          <t>51</t>
        </is>
      </c>
      <c r="B2964" t="inlineStr">
        <is>
          <t>Information</t>
        </is>
      </c>
      <c r="C2964" t="inlineStr">
        <is>
          <t>13-2031</t>
        </is>
      </c>
      <c r="D2964" t="inlineStr">
        <is>
          <t>Budget Analysts</t>
        </is>
      </c>
      <c r="E2964" t="n">
        <v>430</v>
      </c>
      <c r="F2964" t="n">
        <v>102800</v>
      </c>
      <c r="G2964">
        <f>IF(OR(E2964="",F2964=""),"",E2964*F2964)</f>
        <v/>
      </c>
      <c r="H2964" s="41">
        <f>IFERROR(XLOOKUP(C2964,'DATA Wharton'!$A$2:$A$785,'DATA Wharton'!$C$2:$C$785),"")</f>
        <v/>
      </c>
      <c r="I2964">
        <f>IF(OR(G2964="",H2964=""),"",G2964)</f>
        <v/>
      </c>
      <c r="J2964">
        <f>IF(OR(I2964="",H2964=""),"",I2964*H2964)</f>
        <v/>
      </c>
      <c r="K2964">
        <f>IF(G2964="","Missing OEWS wage",IF(H2964="","Missing Wharton SOC","Matched"))</f>
        <v/>
      </c>
    </row>
    <row r="2965">
      <c r="A2965" t="inlineStr">
        <is>
          <t>51</t>
        </is>
      </c>
      <c r="B2965" t="inlineStr">
        <is>
          <t>Information</t>
        </is>
      </c>
      <c r="C2965" t="inlineStr">
        <is>
          <t>13-2041</t>
        </is>
      </c>
      <c r="D2965" t="inlineStr">
        <is>
          <t>Credit Analysts</t>
        </is>
      </c>
      <c r="E2965" t="n">
        <v>730</v>
      </c>
      <c r="F2965" t="n">
        <v>83830</v>
      </c>
      <c r="G2965">
        <f>IF(OR(E2965="",F2965=""),"",E2965*F2965)</f>
        <v/>
      </c>
      <c r="H2965" s="41">
        <f>IFERROR(XLOOKUP(C2965,'DATA Wharton'!$A$2:$A$785,'DATA Wharton'!$C$2:$C$785),"")</f>
        <v/>
      </c>
      <c r="I2965">
        <f>IF(OR(G2965="",H2965=""),"",G2965)</f>
        <v/>
      </c>
      <c r="J2965">
        <f>IF(OR(I2965="",H2965=""),"",I2965*H2965)</f>
        <v/>
      </c>
      <c r="K2965">
        <f>IF(G2965="","Missing OEWS wage",IF(H2965="","Missing Wharton SOC","Matched"))</f>
        <v/>
      </c>
    </row>
    <row r="2966">
      <c r="A2966" t="inlineStr">
        <is>
          <t>51</t>
        </is>
      </c>
      <c r="B2966" t="inlineStr">
        <is>
          <t>Information</t>
        </is>
      </c>
      <c r="C2966" t="inlineStr">
        <is>
          <t>13-2051</t>
        </is>
      </c>
      <c r="D2966" t="inlineStr">
        <is>
          <t>Financial and Investment Analysts</t>
        </is>
      </c>
      <c r="E2966" t="n">
        <v>12440</v>
      </c>
      <c r="F2966" t="n">
        <v>123140</v>
      </c>
      <c r="G2966">
        <f>IF(OR(E2966="",F2966=""),"",E2966*F2966)</f>
        <v/>
      </c>
      <c r="H2966" s="41">
        <f>IFERROR(XLOOKUP(C2966,'DATA Wharton'!$A$2:$A$785,'DATA Wharton'!$C$2:$C$785),"")</f>
        <v/>
      </c>
      <c r="I2966">
        <f>IF(OR(G2966="",H2966=""),"",G2966)</f>
        <v/>
      </c>
      <c r="J2966">
        <f>IF(OR(I2966="",H2966=""),"",I2966*H2966)</f>
        <v/>
      </c>
      <c r="K2966">
        <f>IF(G2966="","Missing OEWS wage",IF(H2966="","Missing Wharton SOC","Matched"))</f>
        <v/>
      </c>
    </row>
    <row r="2967">
      <c r="A2967" t="inlineStr">
        <is>
          <t>51</t>
        </is>
      </c>
      <c r="B2967" t="inlineStr">
        <is>
          <t>Information</t>
        </is>
      </c>
      <c r="C2967" t="inlineStr">
        <is>
          <t>13-2052</t>
        </is>
      </c>
      <c r="D2967" t="inlineStr">
        <is>
          <t>Personal Financial Advisors</t>
        </is>
      </c>
      <c r="E2967" t="n">
        <v>160</v>
      </c>
      <c r="G2967">
        <f>IF(OR(E2967="",F2967=""),"",E2967*F2967)</f>
        <v/>
      </c>
      <c r="H2967" s="41">
        <f>IFERROR(XLOOKUP(C2967,'DATA Wharton'!$A$2:$A$785,'DATA Wharton'!$C$2:$C$785),"")</f>
        <v/>
      </c>
      <c r="I2967">
        <f>IF(OR(G2967="",H2967=""),"",G2967)</f>
        <v/>
      </c>
      <c r="J2967">
        <f>IF(OR(I2967="",H2967=""),"",I2967*H2967)</f>
        <v/>
      </c>
      <c r="K2967">
        <f>IF(G2967="","Missing OEWS wage",IF(H2967="","Missing Wharton SOC","Matched"))</f>
        <v/>
      </c>
    </row>
    <row r="2968">
      <c r="A2968" t="inlineStr">
        <is>
          <t>51</t>
        </is>
      </c>
      <c r="B2968" t="inlineStr">
        <is>
          <t>Information</t>
        </is>
      </c>
      <c r="C2968" t="inlineStr">
        <is>
          <t>13-2054</t>
        </is>
      </c>
      <c r="D2968" t="inlineStr">
        <is>
          <t>Financial Risk Specialists</t>
        </is>
      </c>
      <c r="E2968" t="n">
        <v>1810</v>
      </c>
      <c r="F2968" t="n">
        <v>118910</v>
      </c>
      <c r="G2968">
        <f>IF(OR(E2968="",F2968=""),"",E2968*F2968)</f>
        <v/>
      </c>
      <c r="H2968" s="41">
        <f>IFERROR(XLOOKUP(C2968,'DATA Wharton'!$A$2:$A$785,'DATA Wharton'!$C$2:$C$785),"")</f>
        <v/>
      </c>
      <c r="I2968">
        <f>IF(OR(G2968="",H2968=""),"",G2968)</f>
        <v/>
      </c>
      <c r="J2968">
        <f>IF(OR(I2968="",H2968=""),"",I2968*H2968)</f>
        <v/>
      </c>
      <c r="K2968">
        <f>IF(G2968="","Missing OEWS wage",IF(H2968="","Missing Wharton SOC","Matched"))</f>
        <v/>
      </c>
    </row>
    <row r="2969">
      <c r="A2969" t="inlineStr">
        <is>
          <t>51</t>
        </is>
      </c>
      <c r="B2969" t="inlineStr">
        <is>
          <t>Information</t>
        </is>
      </c>
      <c r="C2969" t="inlineStr">
        <is>
          <t>13-2061</t>
        </is>
      </c>
      <c r="D2969" t="inlineStr">
        <is>
          <t>Financial Examiners</t>
        </is>
      </c>
      <c r="E2969" t="n">
        <v>180</v>
      </c>
      <c r="F2969" t="n">
        <v>106560</v>
      </c>
      <c r="G2969">
        <f>IF(OR(E2969="",F2969=""),"",E2969*F2969)</f>
        <v/>
      </c>
      <c r="H2969" s="41">
        <f>IFERROR(XLOOKUP(C2969,'DATA Wharton'!$A$2:$A$785,'DATA Wharton'!$C$2:$C$785),"")</f>
        <v/>
      </c>
      <c r="I2969">
        <f>IF(OR(G2969="",H2969=""),"",G2969)</f>
        <v/>
      </c>
      <c r="J2969">
        <f>IF(OR(I2969="",H2969=""),"",I2969*H2969)</f>
        <v/>
      </c>
      <c r="K2969">
        <f>IF(G2969="","Missing OEWS wage",IF(H2969="","Missing Wharton SOC","Matched"))</f>
        <v/>
      </c>
    </row>
    <row r="2970">
      <c r="A2970" t="inlineStr">
        <is>
          <t>51</t>
        </is>
      </c>
      <c r="B2970" t="inlineStr">
        <is>
          <t>Information</t>
        </is>
      </c>
      <c r="C2970" t="inlineStr">
        <is>
          <t>13-2071</t>
        </is>
      </c>
      <c r="D2970" t="inlineStr">
        <is>
          <t>Credit Counselors</t>
        </is>
      </c>
      <c r="E2970" t="n">
        <v>50</v>
      </c>
      <c r="F2970" t="n">
        <v>65510</v>
      </c>
      <c r="G2970">
        <f>IF(OR(E2970="",F2970=""),"",E2970*F2970)</f>
        <v/>
      </c>
      <c r="H2970" s="41">
        <f>IFERROR(XLOOKUP(C2970,'DATA Wharton'!$A$2:$A$785,'DATA Wharton'!$C$2:$C$785),"")</f>
        <v/>
      </c>
      <c r="I2970">
        <f>IF(OR(G2970="",H2970=""),"",G2970)</f>
        <v/>
      </c>
      <c r="J2970">
        <f>IF(OR(I2970="",H2970=""),"",I2970*H2970)</f>
        <v/>
      </c>
      <c r="K2970">
        <f>IF(G2970="","Missing OEWS wage",IF(H2970="","Missing Wharton SOC","Matched"))</f>
        <v/>
      </c>
    </row>
    <row r="2971">
      <c r="A2971" t="inlineStr">
        <is>
          <t>51</t>
        </is>
      </c>
      <c r="B2971" t="inlineStr">
        <is>
          <t>Information</t>
        </is>
      </c>
      <c r="C2971" t="inlineStr">
        <is>
          <t>13-2072</t>
        </is>
      </c>
      <c r="D2971" t="inlineStr">
        <is>
          <t>Loan Officers</t>
        </is>
      </c>
      <c r="E2971" t="n">
        <v>390</v>
      </c>
      <c r="G2971">
        <f>IF(OR(E2971="",F2971=""),"",E2971*F2971)</f>
        <v/>
      </c>
      <c r="H2971" s="41">
        <f>IFERROR(XLOOKUP(C2971,'DATA Wharton'!$A$2:$A$785,'DATA Wharton'!$C$2:$C$785),"")</f>
        <v/>
      </c>
      <c r="I2971">
        <f>IF(OR(G2971="",H2971=""),"",G2971)</f>
        <v/>
      </c>
      <c r="J2971">
        <f>IF(OR(I2971="",H2971=""),"",I2971*H2971)</f>
        <v/>
      </c>
      <c r="K2971">
        <f>IF(G2971="","Missing OEWS wage",IF(H2971="","Missing Wharton SOC","Matched"))</f>
        <v/>
      </c>
    </row>
    <row r="2972">
      <c r="A2972" t="inlineStr">
        <is>
          <t>51</t>
        </is>
      </c>
      <c r="B2972" t="inlineStr">
        <is>
          <t>Information</t>
        </is>
      </c>
      <c r="C2972" t="inlineStr">
        <is>
          <t>13-2082</t>
        </is>
      </c>
      <c r="D2972" t="inlineStr">
        <is>
          <t>Tax Preparers</t>
        </is>
      </c>
      <c r="E2972" t="n">
        <v>1270</v>
      </c>
      <c r="F2972" t="n">
        <v>61050</v>
      </c>
      <c r="G2972">
        <f>IF(OR(E2972="",F2972=""),"",E2972*F2972)</f>
        <v/>
      </c>
      <c r="H2972" s="41">
        <f>IFERROR(XLOOKUP(C2972,'DATA Wharton'!$A$2:$A$785,'DATA Wharton'!$C$2:$C$785),"")</f>
        <v/>
      </c>
      <c r="I2972">
        <f>IF(OR(G2972="",H2972=""),"",G2972)</f>
        <v/>
      </c>
      <c r="J2972">
        <f>IF(OR(I2972="",H2972=""),"",I2972*H2972)</f>
        <v/>
      </c>
      <c r="K2972">
        <f>IF(G2972="","Missing OEWS wage",IF(H2972="","Missing Wharton SOC","Matched"))</f>
        <v/>
      </c>
    </row>
    <row r="2973">
      <c r="A2973" t="inlineStr">
        <is>
          <t>51</t>
        </is>
      </c>
      <c r="B2973" t="inlineStr">
        <is>
          <t>Information</t>
        </is>
      </c>
      <c r="C2973" t="inlineStr">
        <is>
          <t>13-2099</t>
        </is>
      </c>
      <c r="D2973" t="inlineStr">
        <is>
          <t>Financial Specialists, All Other</t>
        </is>
      </c>
      <c r="E2973" t="n">
        <v>2290</v>
      </c>
      <c r="F2973" t="n">
        <v>95020</v>
      </c>
      <c r="G2973">
        <f>IF(OR(E2973="",F2973=""),"",E2973*F2973)</f>
        <v/>
      </c>
      <c r="H2973" s="41">
        <f>IFERROR(XLOOKUP(C2973,'DATA Wharton'!$A$2:$A$785,'DATA Wharton'!$C$2:$C$785),"")</f>
        <v/>
      </c>
      <c r="I2973">
        <f>IF(OR(G2973="",H2973=""),"",G2973)</f>
        <v/>
      </c>
      <c r="J2973">
        <f>IF(OR(I2973="",H2973=""),"",I2973*H2973)</f>
        <v/>
      </c>
      <c r="K2973">
        <f>IF(G2973="","Missing OEWS wage",IF(H2973="","Missing Wharton SOC","Matched"))</f>
        <v/>
      </c>
    </row>
    <row r="2974">
      <c r="A2974" t="inlineStr">
        <is>
          <t>51</t>
        </is>
      </c>
      <c r="B2974" t="inlineStr">
        <is>
          <t>Information</t>
        </is>
      </c>
      <c r="C2974" t="inlineStr">
        <is>
          <t>15-1211</t>
        </is>
      </c>
      <c r="D2974" t="inlineStr">
        <is>
          <t>Computer Systems Analysts</t>
        </is>
      </c>
      <c r="E2974" t="n">
        <v>36350</v>
      </c>
      <c r="F2974" t="n">
        <v>116770</v>
      </c>
      <c r="G2974">
        <f>IF(OR(E2974="",F2974=""),"",E2974*F2974)</f>
        <v/>
      </c>
      <c r="H2974" s="41">
        <f>IFERROR(XLOOKUP(C2974,'DATA Wharton'!$A$2:$A$785,'DATA Wharton'!$C$2:$C$785),"")</f>
        <v/>
      </c>
      <c r="I2974">
        <f>IF(OR(G2974="",H2974=""),"",G2974)</f>
        <v/>
      </c>
      <c r="J2974">
        <f>IF(OR(I2974="",H2974=""),"",I2974*H2974)</f>
        <v/>
      </c>
      <c r="K2974">
        <f>IF(G2974="","Missing OEWS wage",IF(H2974="","Missing Wharton SOC","Matched"))</f>
        <v/>
      </c>
    </row>
    <row r="2975">
      <c r="A2975" t="inlineStr">
        <is>
          <t>51</t>
        </is>
      </c>
      <c r="B2975" t="inlineStr">
        <is>
          <t>Information</t>
        </is>
      </c>
      <c r="C2975" t="inlineStr">
        <is>
          <t>15-1212</t>
        </is>
      </c>
      <c r="D2975" t="inlineStr">
        <is>
          <t>Information Security Analysts</t>
        </is>
      </c>
      <c r="E2975" t="n">
        <v>17910</v>
      </c>
      <c r="F2975" t="n">
        <v>145640</v>
      </c>
      <c r="G2975">
        <f>IF(OR(E2975="",F2975=""),"",E2975*F2975)</f>
        <v/>
      </c>
      <c r="H2975" s="41">
        <f>IFERROR(XLOOKUP(C2975,'DATA Wharton'!$A$2:$A$785,'DATA Wharton'!$C$2:$C$785),"")</f>
        <v/>
      </c>
      <c r="I2975">
        <f>IF(OR(G2975="",H2975=""),"",G2975)</f>
        <v/>
      </c>
      <c r="J2975">
        <f>IF(OR(I2975="",H2975=""),"",I2975*H2975)</f>
        <v/>
      </c>
      <c r="K2975">
        <f>IF(G2975="","Missing OEWS wage",IF(H2975="","Missing Wharton SOC","Matched"))</f>
        <v/>
      </c>
    </row>
    <row r="2976">
      <c r="A2976" t="inlineStr">
        <is>
          <t>51</t>
        </is>
      </c>
      <c r="B2976" t="inlineStr">
        <is>
          <t>Information</t>
        </is>
      </c>
      <c r="C2976" t="inlineStr">
        <is>
          <t>15-1221</t>
        </is>
      </c>
      <c r="D2976" t="inlineStr">
        <is>
          <t>Computer and Information Research Scientists</t>
        </is>
      </c>
      <c r="E2976" t="n">
        <v>3940</v>
      </c>
      <c r="F2976" t="n">
        <v>213150</v>
      </c>
      <c r="G2976">
        <f>IF(OR(E2976="",F2976=""),"",E2976*F2976)</f>
        <v/>
      </c>
      <c r="H2976" s="41">
        <f>IFERROR(XLOOKUP(C2976,'DATA Wharton'!$A$2:$A$785,'DATA Wharton'!$C$2:$C$785),"")</f>
        <v/>
      </c>
      <c r="I2976">
        <f>IF(OR(G2976="",H2976=""),"",G2976)</f>
        <v/>
      </c>
      <c r="J2976">
        <f>IF(OR(I2976="",H2976=""),"",I2976*H2976)</f>
        <v/>
      </c>
      <c r="K2976">
        <f>IF(G2976="","Missing OEWS wage",IF(H2976="","Missing Wharton SOC","Matched"))</f>
        <v/>
      </c>
    </row>
    <row r="2977">
      <c r="A2977" t="inlineStr">
        <is>
          <t>51</t>
        </is>
      </c>
      <c r="B2977" t="inlineStr">
        <is>
          <t>Information</t>
        </is>
      </c>
      <c r="C2977" t="inlineStr">
        <is>
          <t>15-1231</t>
        </is>
      </c>
      <c r="D2977" t="inlineStr">
        <is>
          <t>Computer Network Support Specialists</t>
        </is>
      </c>
      <c r="E2977" t="n">
        <v>24330</v>
      </c>
      <c r="F2977" t="n">
        <v>86520</v>
      </c>
      <c r="G2977">
        <f>IF(OR(E2977="",F2977=""),"",E2977*F2977)</f>
        <v/>
      </c>
      <c r="H2977" s="41">
        <f>IFERROR(XLOOKUP(C2977,'DATA Wharton'!$A$2:$A$785,'DATA Wharton'!$C$2:$C$785),"")</f>
        <v/>
      </c>
      <c r="I2977">
        <f>IF(OR(G2977="",H2977=""),"",G2977)</f>
        <v/>
      </c>
      <c r="J2977">
        <f>IF(OR(I2977="",H2977=""),"",I2977*H2977)</f>
        <v/>
      </c>
      <c r="K2977">
        <f>IF(G2977="","Missing OEWS wage",IF(H2977="","Missing Wharton SOC","Matched"))</f>
        <v/>
      </c>
    </row>
    <row r="2978">
      <c r="A2978" t="inlineStr">
        <is>
          <t>51</t>
        </is>
      </c>
      <c r="B2978" t="inlineStr">
        <is>
          <t>Information</t>
        </is>
      </c>
      <c r="C2978" t="inlineStr">
        <is>
          <t>15-1232</t>
        </is>
      </c>
      <c r="D2978" t="inlineStr">
        <is>
          <t>Computer User Support Specialists</t>
        </is>
      </c>
      <c r="E2978" t="n">
        <v>75450</v>
      </c>
      <c r="F2978" t="n">
        <v>72450</v>
      </c>
      <c r="G2978">
        <f>IF(OR(E2978="",F2978=""),"",E2978*F2978)</f>
        <v/>
      </c>
      <c r="H2978" s="41">
        <f>IFERROR(XLOOKUP(C2978,'DATA Wharton'!$A$2:$A$785,'DATA Wharton'!$C$2:$C$785),"")</f>
        <v/>
      </c>
      <c r="I2978">
        <f>IF(OR(G2978="",H2978=""),"",G2978)</f>
        <v/>
      </c>
      <c r="J2978">
        <f>IF(OR(I2978="",H2978=""),"",I2978*H2978)</f>
        <v/>
      </c>
      <c r="K2978">
        <f>IF(G2978="","Missing OEWS wage",IF(H2978="","Missing Wharton SOC","Matched"))</f>
        <v/>
      </c>
    </row>
    <row r="2979">
      <c r="A2979" t="inlineStr">
        <is>
          <t>51</t>
        </is>
      </c>
      <c r="B2979" t="inlineStr">
        <is>
          <t>Information</t>
        </is>
      </c>
      <c r="C2979" t="inlineStr">
        <is>
          <t>15-1241</t>
        </is>
      </c>
      <c r="D2979" t="inlineStr">
        <is>
          <t>Computer Network Architects</t>
        </is>
      </c>
      <c r="E2979" t="n">
        <v>31430</v>
      </c>
      <c r="F2979" t="n">
        <v>137720</v>
      </c>
      <c r="G2979">
        <f>IF(OR(E2979="",F2979=""),"",E2979*F2979)</f>
        <v/>
      </c>
      <c r="H2979" s="41">
        <f>IFERROR(XLOOKUP(C2979,'DATA Wharton'!$A$2:$A$785,'DATA Wharton'!$C$2:$C$785),"")</f>
        <v/>
      </c>
      <c r="I2979">
        <f>IF(OR(G2979="",H2979=""),"",G2979)</f>
        <v/>
      </c>
      <c r="J2979">
        <f>IF(OR(I2979="",H2979=""),"",I2979*H2979)</f>
        <v/>
      </c>
      <c r="K2979">
        <f>IF(G2979="","Missing OEWS wage",IF(H2979="","Missing Wharton SOC","Matched"))</f>
        <v/>
      </c>
    </row>
    <row r="2980">
      <c r="A2980" t="inlineStr">
        <is>
          <t>51</t>
        </is>
      </c>
      <c r="B2980" t="inlineStr">
        <is>
          <t>Information</t>
        </is>
      </c>
      <c r="C2980" t="inlineStr">
        <is>
          <t>15-1242</t>
        </is>
      </c>
      <c r="D2980" t="inlineStr">
        <is>
          <t>Database Administrators</t>
        </is>
      </c>
      <c r="E2980" t="n">
        <v>5880</v>
      </c>
      <c r="F2980" t="n">
        <v>118540</v>
      </c>
      <c r="G2980">
        <f>IF(OR(E2980="",F2980=""),"",E2980*F2980)</f>
        <v/>
      </c>
      <c r="H2980" s="41">
        <f>IFERROR(XLOOKUP(C2980,'DATA Wharton'!$A$2:$A$785,'DATA Wharton'!$C$2:$C$785),"")</f>
        <v/>
      </c>
      <c r="I2980">
        <f>IF(OR(G2980="",H2980=""),"",G2980)</f>
        <v/>
      </c>
      <c r="J2980">
        <f>IF(OR(I2980="",H2980=""),"",I2980*H2980)</f>
        <v/>
      </c>
      <c r="K2980">
        <f>IF(G2980="","Missing OEWS wage",IF(H2980="","Missing Wharton SOC","Matched"))</f>
        <v/>
      </c>
    </row>
    <row r="2981">
      <c r="A2981" t="inlineStr">
        <is>
          <t>51</t>
        </is>
      </c>
      <c r="B2981" t="inlineStr">
        <is>
          <t>Information</t>
        </is>
      </c>
      <c r="C2981" t="inlineStr">
        <is>
          <t>15-1243</t>
        </is>
      </c>
      <c r="D2981" t="inlineStr">
        <is>
          <t>Database Architects</t>
        </is>
      </c>
      <c r="E2981" t="n">
        <v>10540</v>
      </c>
      <c r="F2981" t="n">
        <v>148610</v>
      </c>
      <c r="G2981">
        <f>IF(OR(E2981="",F2981=""),"",E2981*F2981)</f>
        <v/>
      </c>
      <c r="H2981" s="41">
        <f>IFERROR(XLOOKUP(C2981,'DATA Wharton'!$A$2:$A$785,'DATA Wharton'!$C$2:$C$785),"")</f>
        <v/>
      </c>
      <c r="I2981">
        <f>IF(OR(G2981="",H2981=""),"",G2981)</f>
        <v/>
      </c>
      <c r="J2981">
        <f>IF(OR(I2981="",H2981=""),"",I2981*H2981)</f>
        <v/>
      </c>
      <c r="K2981">
        <f>IF(G2981="","Missing OEWS wage",IF(H2981="","Missing Wharton SOC","Matched"))</f>
        <v/>
      </c>
    </row>
    <row r="2982">
      <c r="A2982" t="inlineStr">
        <is>
          <t>51</t>
        </is>
      </c>
      <c r="B2982" t="inlineStr">
        <is>
          <t>Information</t>
        </is>
      </c>
      <c r="C2982" t="inlineStr">
        <is>
          <t>15-1244</t>
        </is>
      </c>
      <c r="D2982" t="inlineStr">
        <is>
          <t>Network and Computer Systems Administrators</t>
        </is>
      </c>
      <c r="E2982" t="n">
        <v>23890</v>
      </c>
      <c r="F2982" t="n">
        <v>106510</v>
      </c>
      <c r="G2982">
        <f>IF(OR(E2982="",F2982=""),"",E2982*F2982)</f>
        <v/>
      </c>
      <c r="H2982" s="41">
        <f>IFERROR(XLOOKUP(C2982,'DATA Wharton'!$A$2:$A$785,'DATA Wharton'!$C$2:$C$785),"")</f>
        <v/>
      </c>
      <c r="I2982">
        <f>IF(OR(G2982="",H2982=""),"",G2982)</f>
        <v/>
      </c>
      <c r="J2982">
        <f>IF(OR(I2982="",H2982=""),"",I2982*H2982)</f>
        <v/>
      </c>
      <c r="K2982">
        <f>IF(G2982="","Missing OEWS wage",IF(H2982="","Missing Wharton SOC","Matched"))</f>
        <v/>
      </c>
    </row>
    <row r="2983">
      <c r="A2983" t="inlineStr">
        <is>
          <t>51</t>
        </is>
      </c>
      <c r="B2983" t="inlineStr">
        <is>
          <t>Information</t>
        </is>
      </c>
      <c r="C2983" t="inlineStr">
        <is>
          <t>15-1251</t>
        </is>
      </c>
      <c r="D2983" t="inlineStr">
        <is>
          <t>Computer Programmers</t>
        </is>
      </c>
      <c r="E2983" t="n">
        <v>8650</v>
      </c>
      <c r="F2983" t="n">
        <v>114900</v>
      </c>
      <c r="G2983">
        <f>IF(OR(E2983="",F2983=""),"",E2983*F2983)</f>
        <v/>
      </c>
      <c r="H2983" s="41">
        <f>IFERROR(XLOOKUP(C2983,'DATA Wharton'!$A$2:$A$785,'DATA Wharton'!$C$2:$C$785),"")</f>
        <v/>
      </c>
      <c r="I2983">
        <f>IF(OR(G2983="",H2983=""),"",G2983)</f>
        <v/>
      </c>
      <c r="J2983">
        <f>IF(OR(I2983="",H2983=""),"",I2983*H2983)</f>
        <v/>
      </c>
      <c r="K2983">
        <f>IF(G2983="","Missing OEWS wage",IF(H2983="","Missing Wharton SOC","Matched"))</f>
        <v/>
      </c>
    </row>
    <row r="2984">
      <c r="A2984" t="inlineStr">
        <is>
          <t>51</t>
        </is>
      </c>
      <c r="B2984" t="inlineStr">
        <is>
          <t>Information</t>
        </is>
      </c>
      <c r="C2984" t="inlineStr">
        <is>
          <t>15-1252</t>
        </is>
      </c>
      <c r="D2984" t="inlineStr">
        <is>
          <t>Software Developers</t>
        </is>
      </c>
      <c r="E2984" t="n">
        <v>347380</v>
      </c>
      <c r="F2984" t="n">
        <v>165930</v>
      </c>
      <c r="G2984">
        <f>IF(OR(E2984="",F2984=""),"",E2984*F2984)</f>
        <v/>
      </c>
      <c r="H2984" s="41">
        <f>IFERROR(XLOOKUP(C2984,'DATA Wharton'!$A$2:$A$785,'DATA Wharton'!$C$2:$C$785),"")</f>
        <v/>
      </c>
      <c r="I2984">
        <f>IF(OR(G2984="",H2984=""),"",G2984)</f>
        <v/>
      </c>
      <c r="J2984">
        <f>IF(OR(I2984="",H2984=""),"",I2984*H2984)</f>
        <v/>
      </c>
      <c r="K2984">
        <f>IF(G2984="","Missing OEWS wage",IF(H2984="","Missing Wharton SOC","Matched"))</f>
        <v/>
      </c>
    </row>
    <row r="2985">
      <c r="A2985" t="inlineStr">
        <is>
          <t>51</t>
        </is>
      </c>
      <c r="B2985" t="inlineStr">
        <is>
          <t>Information</t>
        </is>
      </c>
      <c r="C2985" t="inlineStr">
        <is>
          <t>15-1253</t>
        </is>
      </c>
      <c r="D2985" t="inlineStr">
        <is>
          <t>Software Quality Assurance Analysts and Testers</t>
        </is>
      </c>
      <c r="E2985" t="n">
        <v>31450</v>
      </c>
      <c r="F2985" t="n">
        <v>113400</v>
      </c>
      <c r="G2985">
        <f>IF(OR(E2985="",F2985=""),"",E2985*F2985)</f>
        <v/>
      </c>
      <c r="H2985" s="41">
        <f>IFERROR(XLOOKUP(C2985,'DATA Wharton'!$A$2:$A$785,'DATA Wharton'!$C$2:$C$785),"")</f>
        <v/>
      </c>
      <c r="I2985">
        <f>IF(OR(G2985="",H2985=""),"",G2985)</f>
        <v/>
      </c>
      <c r="J2985">
        <f>IF(OR(I2985="",H2985=""),"",I2985*H2985)</f>
        <v/>
      </c>
      <c r="K2985">
        <f>IF(G2985="","Missing OEWS wage",IF(H2985="","Missing Wharton SOC","Matched"))</f>
        <v/>
      </c>
    </row>
    <row r="2986">
      <c r="A2986" t="inlineStr">
        <is>
          <t>51</t>
        </is>
      </c>
      <c r="B2986" t="inlineStr">
        <is>
          <t>Information</t>
        </is>
      </c>
      <c r="C2986" t="inlineStr">
        <is>
          <t>15-1254</t>
        </is>
      </c>
      <c r="D2986" t="inlineStr">
        <is>
          <t>Web Developers</t>
        </is>
      </c>
      <c r="E2986" t="n">
        <v>9460</v>
      </c>
      <c r="F2986" t="n">
        <v>117560</v>
      </c>
      <c r="G2986">
        <f>IF(OR(E2986="",F2986=""),"",E2986*F2986)</f>
        <v/>
      </c>
      <c r="H2986" s="41">
        <f>IFERROR(XLOOKUP(C2986,'DATA Wharton'!$A$2:$A$785,'DATA Wharton'!$C$2:$C$785),"")</f>
        <v/>
      </c>
      <c r="I2986">
        <f>IF(OR(G2986="",H2986=""),"",G2986)</f>
        <v/>
      </c>
      <c r="J2986">
        <f>IF(OR(I2986="",H2986=""),"",I2986*H2986)</f>
        <v/>
      </c>
      <c r="K2986">
        <f>IF(G2986="","Missing OEWS wage",IF(H2986="","Missing Wharton SOC","Matched"))</f>
        <v/>
      </c>
    </row>
    <row r="2987">
      <c r="A2987" t="inlineStr">
        <is>
          <t>51</t>
        </is>
      </c>
      <c r="B2987" t="inlineStr">
        <is>
          <t>Information</t>
        </is>
      </c>
      <c r="C2987" t="inlineStr">
        <is>
          <t>15-1255</t>
        </is>
      </c>
      <c r="D2987" t="inlineStr">
        <is>
          <t>Web and Digital Interface Designers</t>
        </is>
      </c>
      <c r="E2987" t="n">
        <v>35430</v>
      </c>
      <c r="F2987" t="n">
        <v>135230</v>
      </c>
      <c r="G2987">
        <f>IF(OR(E2987="",F2987=""),"",E2987*F2987)</f>
        <v/>
      </c>
      <c r="H2987" s="41">
        <f>IFERROR(XLOOKUP(C2987,'DATA Wharton'!$A$2:$A$785,'DATA Wharton'!$C$2:$C$785),"")</f>
        <v/>
      </c>
      <c r="I2987">
        <f>IF(OR(G2987="",H2987=""),"",G2987)</f>
        <v/>
      </c>
      <c r="J2987">
        <f>IF(OR(I2987="",H2987=""),"",I2987*H2987)</f>
        <v/>
      </c>
      <c r="K2987">
        <f>IF(G2987="","Missing OEWS wage",IF(H2987="","Missing Wharton SOC","Matched"))</f>
        <v/>
      </c>
    </row>
    <row r="2988">
      <c r="A2988" t="inlineStr">
        <is>
          <t>51</t>
        </is>
      </c>
      <c r="B2988" t="inlineStr">
        <is>
          <t>Information</t>
        </is>
      </c>
      <c r="C2988" t="inlineStr">
        <is>
          <t>15-1299</t>
        </is>
      </c>
      <c r="D2988" t="inlineStr">
        <is>
          <t>Computer Occupations, All Other</t>
        </is>
      </c>
      <c r="E2988" t="n">
        <v>48470</v>
      </c>
      <c r="F2988" t="n">
        <v>140180</v>
      </c>
      <c r="G2988">
        <f>IF(OR(E2988="",F2988=""),"",E2988*F2988)</f>
        <v/>
      </c>
      <c r="H2988" s="41">
        <f>IFERROR(XLOOKUP(C2988,'DATA Wharton'!$A$2:$A$785,'DATA Wharton'!$C$2:$C$785),"")</f>
        <v/>
      </c>
      <c r="I2988">
        <f>IF(OR(G2988="",H2988=""),"",G2988)</f>
        <v/>
      </c>
      <c r="J2988">
        <f>IF(OR(I2988="",H2988=""),"",I2988*H2988)</f>
        <v/>
      </c>
      <c r="K2988">
        <f>IF(G2988="","Missing OEWS wage",IF(H2988="","Missing Wharton SOC","Matched"))</f>
        <v/>
      </c>
    </row>
    <row r="2989">
      <c r="A2989" t="inlineStr">
        <is>
          <t>51</t>
        </is>
      </c>
      <c r="B2989" t="inlineStr">
        <is>
          <t>Information</t>
        </is>
      </c>
      <c r="C2989" t="inlineStr">
        <is>
          <t>15-2031</t>
        </is>
      </c>
      <c r="D2989" t="inlineStr">
        <is>
          <t>Operations Research Analysts</t>
        </is>
      </c>
      <c r="E2989" t="n">
        <v>6240</v>
      </c>
      <c r="F2989" t="n">
        <v>113050</v>
      </c>
      <c r="G2989">
        <f>IF(OR(E2989="",F2989=""),"",E2989*F2989)</f>
        <v/>
      </c>
      <c r="H2989" s="41">
        <f>IFERROR(XLOOKUP(C2989,'DATA Wharton'!$A$2:$A$785,'DATA Wharton'!$C$2:$C$785),"")</f>
        <v/>
      </c>
      <c r="I2989">
        <f>IF(OR(G2989="",H2989=""),"",G2989)</f>
        <v/>
      </c>
      <c r="J2989">
        <f>IF(OR(I2989="",H2989=""),"",I2989*H2989)</f>
        <v/>
      </c>
      <c r="K2989">
        <f>IF(G2989="","Missing OEWS wage",IF(H2989="","Missing Wharton SOC","Matched"))</f>
        <v/>
      </c>
    </row>
    <row r="2990">
      <c r="A2990" t="inlineStr">
        <is>
          <t>51</t>
        </is>
      </c>
      <c r="B2990" t="inlineStr">
        <is>
          <t>Information</t>
        </is>
      </c>
      <c r="C2990" t="inlineStr">
        <is>
          <t>15-2041</t>
        </is>
      </c>
      <c r="D2990" t="inlineStr">
        <is>
          <t>Statisticians</t>
        </is>
      </c>
      <c r="E2990" t="n">
        <v>460</v>
      </c>
      <c r="F2990" t="n">
        <v>129700</v>
      </c>
      <c r="G2990">
        <f>IF(OR(E2990="",F2990=""),"",E2990*F2990)</f>
        <v/>
      </c>
      <c r="H2990" s="41">
        <f>IFERROR(XLOOKUP(C2990,'DATA Wharton'!$A$2:$A$785,'DATA Wharton'!$C$2:$C$785),"")</f>
        <v/>
      </c>
      <c r="I2990">
        <f>IF(OR(G2990="",H2990=""),"",G2990)</f>
        <v/>
      </c>
      <c r="J2990">
        <f>IF(OR(I2990="",H2990=""),"",I2990*H2990)</f>
        <v/>
      </c>
      <c r="K2990">
        <f>IF(G2990="","Missing OEWS wage",IF(H2990="","Missing Wharton SOC","Matched"))</f>
        <v/>
      </c>
    </row>
    <row r="2991">
      <c r="A2991" t="inlineStr">
        <is>
          <t>51</t>
        </is>
      </c>
      <c r="B2991" t="inlineStr">
        <is>
          <t>Information</t>
        </is>
      </c>
      <c r="C2991" t="inlineStr">
        <is>
          <t>15-2051</t>
        </is>
      </c>
      <c r="D2991" t="inlineStr">
        <is>
          <t>Data Scientists</t>
        </is>
      </c>
      <c r="E2991" t="n">
        <v>32410</v>
      </c>
      <c r="F2991" t="n">
        <v>149360</v>
      </c>
      <c r="G2991">
        <f>IF(OR(E2991="",F2991=""),"",E2991*F2991)</f>
        <v/>
      </c>
      <c r="H2991" s="41">
        <f>IFERROR(XLOOKUP(C2991,'DATA Wharton'!$A$2:$A$785,'DATA Wharton'!$C$2:$C$785),"")</f>
        <v/>
      </c>
      <c r="I2991">
        <f>IF(OR(G2991="",H2991=""),"",G2991)</f>
        <v/>
      </c>
      <c r="J2991">
        <f>IF(OR(I2991="",H2991=""),"",I2991*H2991)</f>
        <v/>
      </c>
      <c r="K2991">
        <f>IF(G2991="","Missing OEWS wage",IF(H2991="","Missing Wharton SOC","Matched"))</f>
        <v/>
      </c>
    </row>
    <row r="2992">
      <c r="A2992" t="inlineStr">
        <is>
          <t>51</t>
        </is>
      </c>
      <c r="B2992" t="inlineStr">
        <is>
          <t>Information</t>
        </is>
      </c>
      <c r="C2992" t="inlineStr">
        <is>
          <t>15-2099</t>
        </is>
      </c>
      <c r="D2992" t="inlineStr">
        <is>
          <t>Mathematical Science Occupations, All Other</t>
        </is>
      </c>
      <c r="F2992" t="n">
        <v>102960</v>
      </c>
      <c r="G2992">
        <f>IF(OR(E2992="",F2992=""),"",E2992*F2992)</f>
        <v/>
      </c>
      <c r="H2992" s="41">
        <f>IFERROR(XLOOKUP(C2992,'DATA Wharton'!$A$2:$A$785,'DATA Wharton'!$C$2:$C$785),"")</f>
        <v/>
      </c>
      <c r="I2992">
        <f>IF(OR(G2992="",H2992=""),"",G2992)</f>
        <v/>
      </c>
      <c r="J2992">
        <f>IF(OR(I2992="",H2992=""),"",I2992*H2992)</f>
        <v/>
      </c>
      <c r="K2992">
        <f>IF(G2992="","Missing OEWS wage",IF(H2992="","Missing Wharton SOC","Matched"))</f>
        <v/>
      </c>
    </row>
    <row r="2993">
      <c r="A2993" t="inlineStr">
        <is>
          <t>51</t>
        </is>
      </c>
      <c r="B2993" t="inlineStr">
        <is>
          <t>Information</t>
        </is>
      </c>
      <c r="C2993" t="inlineStr">
        <is>
          <t>17-1011</t>
        </is>
      </c>
      <c r="D2993" t="inlineStr">
        <is>
          <t>Architects, Except Landscape and Naval</t>
        </is>
      </c>
      <c r="E2993" t="n">
        <v>120</v>
      </c>
      <c r="F2993" t="n">
        <v>197390</v>
      </c>
      <c r="G2993">
        <f>IF(OR(E2993="",F2993=""),"",E2993*F2993)</f>
        <v/>
      </c>
      <c r="H2993" s="41">
        <f>IFERROR(XLOOKUP(C2993,'DATA Wharton'!$A$2:$A$785,'DATA Wharton'!$C$2:$C$785),"")</f>
        <v/>
      </c>
      <c r="I2993">
        <f>IF(OR(G2993="",H2993=""),"",G2993)</f>
        <v/>
      </c>
      <c r="J2993">
        <f>IF(OR(I2993="",H2993=""),"",I2993*H2993)</f>
        <v/>
      </c>
      <c r="K2993">
        <f>IF(G2993="","Missing OEWS wage",IF(H2993="","Missing Wharton SOC","Matched"))</f>
        <v/>
      </c>
    </row>
    <row r="2994">
      <c r="A2994" t="inlineStr">
        <is>
          <t>51</t>
        </is>
      </c>
      <c r="B2994" t="inlineStr">
        <is>
          <t>Information</t>
        </is>
      </c>
      <c r="C2994" t="inlineStr">
        <is>
          <t>17-1021</t>
        </is>
      </c>
      <c r="D2994" t="inlineStr">
        <is>
          <t>Cartographers and Photogrammetrists</t>
        </is>
      </c>
      <c r="E2994" t="n">
        <v>360</v>
      </c>
      <c r="F2994" t="n">
        <v>85080</v>
      </c>
      <c r="G2994">
        <f>IF(OR(E2994="",F2994=""),"",E2994*F2994)</f>
        <v/>
      </c>
      <c r="H2994" s="41">
        <f>IFERROR(XLOOKUP(C2994,'DATA Wharton'!$A$2:$A$785,'DATA Wharton'!$C$2:$C$785),"")</f>
        <v/>
      </c>
      <c r="I2994">
        <f>IF(OR(G2994="",H2994=""),"",G2994)</f>
        <v/>
      </c>
      <c r="J2994">
        <f>IF(OR(I2994="",H2994=""),"",I2994*H2994)</f>
        <v/>
      </c>
      <c r="K2994">
        <f>IF(G2994="","Missing OEWS wage",IF(H2994="","Missing Wharton SOC","Matched"))</f>
        <v/>
      </c>
    </row>
    <row r="2995">
      <c r="A2995" t="inlineStr">
        <is>
          <t>51</t>
        </is>
      </c>
      <c r="B2995" t="inlineStr">
        <is>
          <t>Information</t>
        </is>
      </c>
      <c r="C2995" t="inlineStr">
        <is>
          <t>17-1022</t>
        </is>
      </c>
      <c r="D2995" t="inlineStr">
        <is>
          <t>Surveyors</t>
        </is>
      </c>
      <c r="E2995" t="n">
        <v>210</v>
      </c>
      <c r="F2995" t="n">
        <v>62340</v>
      </c>
      <c r="G2995">
        <f>IF(OR(E2995="",F2995=""),"",E2995*F2995)</f>
        <v/>
      </c>
      <c r="H2995" s="41">
        <f>IFERROR(XLOOKUP(C2995,'DATA Wharton'!$A$2:$A$785,'DATA Wharton'!$C$2:$C$785),"")</f>
        <v/>
      </c>
      <c r="I2995">
        <f>IF(OR(G2995="",H2995=""),"",G2995)</f>
        <v/>
      </c>
      <c r="J2995">
        <f>IF(OR(I2995="",H2995=""),"",I2995*H2995)</f>
        <v/>
      </c>
      <c r="K2995">
        <f>IF(G2995="","Missing OEWS wage",IF(H2995="","Missing Wharton SOC","Matched"))</f>
        <v/>
      </c>
    </row>
    <row r="2996">
      <c r="A2996" t="inlineStr">
        <is>
          <t>51</t>
        </is>
      </c>
      <c r="B2996" t="inlineStr">
        <is>
          <t>Information</t>
        </is>
      </c>
      <c r="C2996" t="inlineStr">
        <is>
          <t>17-2011</t>
        </is>
      </c>
      <c r="D2996" t="inlineStr">
        <is>
          <t>Aerospace Engineers</t>
        </is>
      </c>
      <c r="E2996" t="n">
        <v>260</v>
      </c>
      <c r="F2996" t="n">
        <v>144060</v>
      </c>
      <c r="G2996">
        <f>IF(OR(E2996="",F2996=""),"",E2996*F2996)</f>
        <v/>
      </c>
      <c r="H2996" s="41">
        <f>IFERROR(XLOOKUP(C2996,'DATA Wharton'!$A$2:$A$785,'DATA Wharton'!$C$2:$C$785),"")</f>
        <v/>
      </c>
      <c r="I2996">
        <f>IF(OR(G2996="",H2996=""),"",G2996)</f>
        <v/>
      </c>
      <c r="J2996">
        <f>IF(OR(I2996="",H2996=""),"",I2996*H2996)</f>
        <v/>
      </c>
      <c r="K2996">
        <f>IF(G2996="","Missing OEWS wage",IF(H2996="","Missing Wharton SOC","Matched"))</f>
        <v/>
      </c>
    </row>
    <row r="2997">
      <c r="A2997" t="inlineStr">
        <is>
          <t>51</t>
        </is>
      </c>
      <c r="B2997" t="inlineStr">
        <is>
          <t>Information</t>
        </is>
      </c>
      <c r="C2997" t="inlineStr">
        <is>
          <t>17-2051</t>
        </is>
      </c>
      <c r="D2997" t="inlineStr">
        <is>
          <t>Civil Engineers</t>
        </is>
      </c>
      <c r="E2997" t="n">
        <v>850</v>
      </c>
      <c r="G2997">
        <f>IF(OR(E2997="",F2997=""),"",E2997*F2997)</f>
        <v/>
      </c>
      <c r="H2997" s="41">
        <f>IFERROR(XLOOKUP(C2997,'DATA Wharton'!$A$2:$A$785,'DATA Wharton'!$C$2:$C$785),"")</f>
        <v/>
      </c>
      <c r="I2997">
        <f>IF(OR(G2997="",H2997=""),"",G2997)</f>
        <v/>
      </c>
      <c r="J2997">
        <f>IF(OR(I2997="",H2997=""),"",I2997*H2997)</f>
        <v/>
      </c>
      <c r="K2997">
        <f>IF(G2997="","Missing OEWS wage",IF(H2997="","Missing Wharton SOC","Matched"))</f>
        <v/>
      </c>
    </row>
    <row r="2998">
      <c r="A2998" t="inlineStr">
        <is>
          <t>51</t>
        </is>
      </c>
      <c r="B2998" t="inlineStr">
        <is>
          <t>Information</t>
        </is>
      </c>
      <c r="C2998" t="inlineStr">
        <is>
          <t>17-2061</t>
        </is>
      </c>
      <c r="D2998" t="inlineStr">
        <is>
          <t>Computer Hardware Engineers</t>
        </is>
      </c>
      <c r="E2998" t="n">
        <v>5520</v>
      </c>
      <c r="F2998" t="n">
        <v>173260</v>
      </c>
      <c r="G2998">
        <f>IF(OR(E2998="",F2998=""),"",E2998*F2998)</f>
        <v/>
      </c>
      <c r="H2998" s="41">
        <f>IFERROR(XLOOKUP(C2998,'DATA Wharton'!$A$2:$A$785,'DATA Wharton'!$C$2:$C$785),"")</f>
        <v/>
      </c>
      <c r="I2998">
        <f>IF(OR(G2998="",H2998=""),"",G2998)</f>
        <v/>
      </c>
      <c r="J2998">
        <f>IF(OR(I2998="",H2998=""),"",I2998*H2998)</f>
        <v/>
      </c>
      <c r="K2998">
        <f>IF(G2998="","Missing OEWS wage",IF(H2998="","Missing Wharton SOC","Matched"))</f>
        <v/>
      </c>
    </row>
    <row r="2999">
      <c r="A2999" t="inlineStr">
        <is>
          <t>51</t>
        </is>
      </c>
      <c r="B2999" t="inlineStr">
        <is>
          <t>Information</t>
        </is>
      </c>
      <c r="C2999" t="inlineStr">
        <is>
          <t>17-2071</t>
        </is>
      </c>
      <c r="D2999" t="inlineStr">
        <is>
          <t>Electrical Engineers</t>
        </is>
      </c>
      <c r="E2999" t="n">
        <v>3220</v>
      </c>
      <c r="F2999" t="n">
        <v>165200</v>
      </c>
      <c r="G2999">
        <f>IF(OR(E2999="",F2999=""),"",E2999*F2999)</f>
        <v/>
      </c>
      <c r="H2999" s="41">
        <f>IFERROR(XLOOKUP(C2999,'DATA Wharton'!$A$2:$A$785,'DATA Wharton'!$C$2:$C$785),"")</f>
        <v/>
      </c>
      <c r="I2999">
        <f>IF(OR(G2999="",H2999=""),"",G2999)</f>
        <v/>
      </c>
      <c r="J2999">
        <f>IF(OR(I2999="",H2999=""),"",I2999*H2999)</f>
        <v/>
      </c>
      <c r="K2999">
        <f>IF(G2999="","Missing OEWS wage",IF(H2999="","Missing Wharton SOC","Matched"))</f>
        <v/>
      </c>
    </row>
    <row r="3000">
      <c r="A3000" t="inlineStr">
        <is>
          <t>51</t>
        </is>
      </c>
      <c r="B3000" t="inlineStr">
        <is>
          <t>Information</t>
        </is>
      </c>
      <c r="C3000" t="inlineStr">
        <is>
          <t>17-2072</t>
        </is>
      </c>
      <c r="D3000" t="inlineStr">
        <is>
          <t>Electronics Engineers, Except Computer</t>
        </is>
      </c>
      <c r="E3000" t="n">
        <v>14760</v>
      </c>
      <c r="F3000" t="n">
        <v>120570</v>
      </c>
      <c r="G3000">
        <f>IF(OR(E3000="",F3000=""),"",E3000*F3000)</f>
        <v/>
      </c>
      <c r="H3000" s="41">
        <f>IFERROR(XLOOKUP(C3000,'DATA Wharton'!$A$2:$A$785,'DATA Wharton'!$C$2:$C$785),"")</f>
        <v/>
      </c>
      <c r="I3000">
        <f>IF(OR(G3000="",H3000=""),"",G3000)</f>
        <v/>
      </c>
      <c r="J3000">
        <f>IF(OR(I3000="",H3000=""),"",I3000*H3000)</f>
        <v/>
      </c>
      <c r="K3000">
        <f>IF(G3000="","Missing OEWS wage",IF(H3000="","Missing Wharton SOC","Matched"))</f>
        <v/>
      </c>
    </row>
    <row r="3001">
      <c r="A3001" t="inlineStr">
        <is>
          <t>51</t>
        </is>
      </c>
      <c r="B3001" t="inlineStr">
        <is>
          <t>Information</t>
        </is>
      </c>
      <c r="C3001" t="inlineStr">
        <is>
          <t>17-2111</t>
        </is>
      </c>
      <c r="D3001" t="inlineStr">
        <is>
          <t>Health and Safety Engineers, Except Mining Safety Engineers and Inspectors</t>
        </is>
      </c>
      <c r="F3001" t="n">
        <v>147990</v>
      </c>
      <c r="G3001">
        <f>IF(OR(E3001="",F3001=""),"",E3001*F3001)</f>
        <v/>
      </c>
      <c r="H3001" s="41">
        <f>IFERROR(XLOOKUP(C3001,'DATA Wharton'!$A$2:$A$785,'DATA Wharton'!$C$2:$C$785),"")</f>
        <v/>
      </c>
      <c r="I3001">
        <f>IF(OR(G3001="",H3001=""),"",G3001)</f>
        <v/>
      </c>
      <c r="J3001">
        <f>IF(OR(I3001="",H3001=""),"",I3001*H3001)</f>
        <v/>
      </c>
      <c r="K3001">
        <f>IF(G3001="","Missing OEWS wage",IF(H3001="","Missing Wharton SOC","Matched"))</f>
        <v/>
      </c>
    </row>
    <row r="3002">
      <c r="A3002" t="inlineStr">
        <is>
          <t>51</t>
        </is>
      </c>
      <c r="B3002" t="inlineStr">
        <is>
          <t>Information</t>
        </is>
      </c>
      <c r="C3002" t="inlineStr">
        <is>
          <t>17-2112</t>
        </is>
      </c>
      <c r="D3002" t="inlineStr">
        <is>
          <t>Industrial Engineers</t>
        </is>
      </c>
      <c r="E3002" t="n">
        <v>1750</v>
      </c>
      <c r="F3002" t="n">
        <v>138850</v>
      </c>
      <c r="G3002">
        <f>IF(OR(E3002="",F3002=""),"",E3002*F3002)</f>
        <v/>
      </c>
      <c r="H3002" s="41">
        <f>IFERROR(XLOOKUP(C3002,'DATA Wharton'!$A$2:$A$785,'DATA Wharton'!$C$2:$C$785),"")</f>
        <v/>
      </c>
      <c r="I3002">
        <f>IF(OR(G3002="",H3002=""),"",G3002)</f>
        <v/>
      </c>
      <c r="J3002">
        <f>IF(OR(I3002="",H3002=""),"",I3002*H3002)</f>
        <v/>
      </c>
      <c r="K3002">
        <f>IF(G3002="","Missing OEWS wage",IF(H3002="","Missing Wharton SOC","Matched"))</f>
        <v/>
      </c>
    </row>
    <row r="3003">
      <c r="A3003" t="inlineStr">
        <is>
          <t>51</t>
        </is>
      </c>
      <c r="B3003" t="inlineStr">
        <is>
          <t>Information</t>
        </is>
      </c>
      <c r="C3003" t="inlineStr">
        <is>
          <t>17-2141</t>
        </is>
      </c>
      <c r="D3003" t="inlineStr">
        <is>
          <t>Mechanical Engineers</t>
        </is>
      </c>
      <c r="E3003" t="n">
        <v>1130</v>
      </c>
      <c r="F3003" t="n">
        <v>167600</v>
      </c>
      <c r="G3003">
        <f>IF(OR(E3003="",F3003=""),"",E3003*F3003)</f>
        <v/>
      </c>
      <c r="H3003" s="41">
        <f>IFERROR(XLOOKUP(C3003,'DATA Wharton'!$A$2:$A$785,'DATA Wharton'!$C$2:$C$785),"")</f>
        <v/>
      </c>
      <c r="I3003">
        <f>IF(OR(G3003="",H3003=""),"",G3003)</f>
        <v/>
      </c>
      <c r="J3003">
        <f>IF(OR(I3003="",H3003=""),"",I3003*H3003)</f>
        <v/>
      </c>
      <c r="K3003">
        <f>IF(G3003="","Missing OEWS wage",IF(H3003="","Missing Wharton SOC","Matched"))</f>
        <v/>
      </c>
    </row>
    <row r="3004">
      <c r="A3004" t="inlineStr">
        <is>
          <t>51</t>
        </is>
      </c>
      <c r="B3004" t="inlineStr">
        <is>
          <t>Information</t>
        </is>
      </c>
      <c r="C3004" t="inlineStr">
        <is>
          <t>17-2199</t>
        </is>
      </c>
      <c r="D3004" t="inlineStr">
        <is>
          <t>Engineers, All Other</t>
        </is>
      </c>
      <c r="E3004" t="n">
        <v>2880</v>
      </c>
      <c r="F3004" t="n">
        <v>175070</v>
      </c>
      <c r="G3004">
        <f>IF(OR(E3004="",F3004=""),"",E3004*F3004)</f>
        <v/>
      </c>
      <c r="H3004" s="41">
        <f>IFERROR(XLOOKUP(C3004,'DATA Wharton'!$A$2:$A$785,'DATA Wharton'!$C$2:$C$785),"")</f>
        <v/>
      </c>
      <c r="I3004">
        <f>IF(OR(G3004="",H3004=""),"",G3004)</f>
        <v/>
      </c>
      <c r="J3004">
        <f>IF(OR(I3004="",H3004=""),"",I3004*H3004)</f>
        <v/>
      </c>
      <c r="K3004">
        <f>IF(G3004="","Missing OEWS wage",IF(H3004="","Missing Wharton SOC","Matched"))</f>
        <v/>
      </c>
    </row>
    <row r="3005">
      <c r="A3005" t="inlineStr">
        <is>
          <t>51</t>
        </is>
      </c>
      <c r="B3005" t="inlineStr">
        <is>
          <t>Information</t>
        </is>
      </c>
      <c r="C3005" t="inlineStr">
        <is>
          <t>17-3011</t>
        </is>
      </c>
      <c r="D3005" t="inlineStr">
        <is>
          <t>Architectural and Civil Drafters</t>
        </is>
      </c>
      <c r="E3005" t="n">
        <v>410</v>
      </c>
      <c r="F3005" t="n">
        <v>60270</v>
      </c>
      <c r="G3005">
        <f>IF(OR(E3005="",F3005=""),"",E3005*F3005)</f>
        <v/>
      </c>
      <c r="H3005" s="41">
        <f>IFERROR(XLOOKUP(C3005,'DATA Wharton'!$A$2:$A$785,'DATA Wharton'!$C$2:$C$785),"")</f>
        <v/>
      </c>
      <c r="I3005">
        <f>IF(OR(G3005="",H3005=""),"",G3005)</f>
        <v/>
      </c>
      <c r="J3005">
        <f>IF(OR(I3005="",H3005=""),"",I3005*H3005)</f>
        <v/>
      </c>
      <c r="K3005">
        <f>IF(G3005="","Missing OEWS wage",IF(H3005="","Missing Wharton SOC","Matched"))</f>
        <v/>
      </c>
    </row>
    <row r="3006">
      <c r="A3006" t="inlineStr">
        <is>
          <t>51</t>
        </is>
      </c>
      <c r="B3006" t="inlineStr">
        <is>
          <t>Information</t>
        </is>
      </c>
      <c r="C3006" t="inlineStr">
        <is>
          <t>17-3012</t>
        </is>
      </c>
      <c r="D3006" t="inlineStr">
        <is>
          <t>Electrical and Electronics Drafters</t>
        </is>
      </c>
      <c r="E3006" t="n">
        <v>230</v>
      </c>
      <c r="F3006" t="n">
        <v>78720</v>
      </c>
      <c r="G3006">
        <f>IF(OR(E3006="",F3006=""),"",E3006*F3006)</f>
        <v/>
      </c>
      <c r="H3006" s="41">
        <f>IFERROR(XLOOKUP(C3006,'DATA Wharton'!$A$2:$A$785,'DATA Wharton'!$C$2:$C$785),"")</f>
        <v/>
      </c>
      <c r="I3006">
        <f>IF(OR(G3006="",H3006=""),"",G3006)</f>
        <v/>
      </c>
      <c r="J3006">
        <f>IF(OR(I3006="",H3006=""),"",I3006*H3006)</f>
        <v/>
      </c>
      <c r="K3006">
        <f>IF(G3006="","Missing OEWS wage",IF(H3006="","Missing Wharton SOC","Matched"))</f>
        <v/>
      </c>
    </row>
    <row r="3007">
      <c r="A3007" t="inlineStr">
        <is>
          <t>51</t>
        </is>
      </c>
      <c r="B3007" t="inlineStr">
        <is>
          <t>Information</t>
        </is>
      </c>
      <c r="C3007" t="inlineStr">
        <is>
          <t>17-3019</t>
        </is>
      </c>
      <c r="D3007" t="inlineStr">
        <is>
          <t>Drafters, All Other</t>
        </is>
      </c>
      <c r="E3007" t="n">
        <v>90</v>
      </c>
      <c r="F3007" t="n">
        <v>62980</v>
      </c>
      <c r="G3007">
        <f>IF(OR(E3007="",F3007=""),"",E3007*F3007)</f>
        <v/>
      </c>
      <c r="H3007" s="41">
        <f>IFERROR(XLOOKUP(C3007,'DATA Wharton'!$A$2:$A$785,'DATA Wharton'!$C$2:$C$785),"")</f>
        <v/>
      </c>
      <c r="I3007">
        <f>IF(OR(G3007="",H3007=""),"",G3007)</f>
        <v/>
      </c>
      <c r="J3007">
        <f>IF(OR(I3007="",H3007=""),"",I3007*H3007)</f>
        <v/>
      </c>
      <c r="K3007">
        <f>IF(G3007="","Missing OEWS wage",IF(H3007="","Missing Wharton SOC","Matched"))</f>
        <v/>
      </c>
    </row>
    <row r="3008">
      <c r="A3008" t="inlineStr">
        <is>
          <t>51</t>
        </is>
      </c>
      <c r="B3008" t="inlineStr">
        <is>
          <t>Information</t>
        </is>
      </c>
      <c r="C3008" t="inlineStr">
        <is>
          <t>17-3022</t>
        </is>
      </c>
      <c r="D3008" t="inlineStr">
        <is>
          <t>Civil Engineering Technologists and Technicians</t>
        </is>
      </c>
      <c r="E3008" t="n">
        <v>30</v>
      </c>
      <c r="F3008" t="n">
        <v>64530</v>
      </c>
      <c r="G3008">
        <f>IF(OR(E3008="",F3008=""),"",E3008*F3008)</f>
        <v/>
      </c>
      <c r="H3008" s="41">
        <f>IFERROR(XLOOKUP(C3008,'DATA Wharton'!$A$2:$A$785,'DATA Wharton'!$C$2:$C$785),"")</f>
        <v/>
      </c>
      <c r="I3008">
        <f>IF(OR(G3008="",H3008=""),"",G3008)</f>
        <v/>
      </c>
      <c r="J3008">
        <f>IF(OR(I3008="",H3008=""),"",I3008*H3008)</f>
        <v/>
      </c>
      <c r="K3008">
        <f>IF(G3008="","Missing OEWS wage",IF(H3008="","Missing Wharton SOC","Matched"))</f>
        <v/>
      </c>
    </row>
    <row r="3009">
      <c r="A3009" t="inlineStr">
        <is>
          <t>51</t>
        </is>
      </c>
      <c r="B3009" t="inlineStr">
        <is>
          <t>Information</t>
        </is>
      </c>
      <c r="C3009" t="inlineStr">
        <is>
          <t>17-3023</t>
        </is>
      </c>
      <c r="D3009" t="inlineStr">
        <is>
          <t>Electrical and Electronic Engineering Technologists and Technicians</t>
        </is>
      </c>
      <c r="E3009" t="n">
        <v>3470</v>
      </c>
      <c r="F3009" t="n">
        <v>90780</v>
      </c>
      <c r="G3009">
        <f>IF(OR(E3009="",F3009=""),"",E3009*F3009)</f>
        <v/>
      </c>
      <c r="H3009" s="41">
        <f>IFERROR(XLOOKUP(C3009,'DATA Wharton'!$A$2:$A$785,'DATA Wharton'!$C$2:$C$785),"")</f>
        <v/>
      </c>
      <c r="I3009">
        <f>IF(OR(G3009="",H3009=""),"",G3009)</f>
        <v/>
      </c>
      <c r="J3009">
        <f>IF(OR(I3009="",H3009=""),"",I3009*H3009)</f>
        <v/>
      </c>
      <c r="K3009">
        <f>IF(G3009="","Missing OEWS wage",IF(H3009="","Missing Wharton SOC","Matched"))</f>
        <v/>
      </c>
    </row>
    <row r="3010">
      <c r="A3010" t="inlineStr">
        <is>
          <t>51</t>
        </is>
      </c>
      <c r="B3010" t="inlineStr">
        <is>
          <t>Information</t>
        </is>
      </c>
      <c r="C3010" t="inlineStr">
        <is>
          <t>17-3024</t>
        </is>
      </c>
      <c r="D3010" t="inlineStr">
        <is>
          <t>Electro-Mechanical and Mechatronics Technologists and Technicians</t>
        </is>
      </c>
      <c r="E3010" t="n">
        <v>50</v>
      </c>
      <c r="F3010" t="n">
        <v>85810</v>
      </c>
      <c r="G3010">
        <f>IF(OR(E3010="",F3010=""),"",E3010*F3010)</f>
        <v/>
      </c>
      <c r="H3010" s="41">
        <f>IFERROR(XLOOKUP(C3010,'DATA Wharton'!$A$2:$A$785,'DATA Wharton'!$C$2:$C$785),"")</f>
        <v/>
      </c>
      <c r="I3010">
        <f>IF(OR(G3010="",H3010=""),"",G3010)</f>
        <v/>
      </c>
      <c r="J3010">
        <f>IF(OR(I3010="",H3010=""),"",I3010*H3010)</f>
        <v/>
      </c>
      <c r="K3010">
        <f>IF(G3010="","Missing OEWS wage",IF(H3010="","Missing Wharton SOC","Matched"))</f>
        <v/>
      </c>
    </row>
    <row r="3011">
      <c r="A3011" t="inlineStr">
        <is>
          <t>51</t>
        </is>
      </c>
      <c r="B3011" t="inlineStr">
        <is>
          <t>Information</t>
        </is>
      </c>
      <c r="C3011" t="inlineStr">
        <is>
          <t>17-3026</t>
        </is>
      </c>
      <c r="D3011" t="inlineStr">
        <is>
          <t>Industrial Engineering Technologists and Technicians</t>
        </is>
      </c>
      <c r="E3011" t="n">
        <v>50</v>
      </c>
      <c r="F3011" t="n">
        <v>78040</v>
      </c>
      <c r="G3011">
        <f>IF(OR(E3011="",F3011=""),"",E3011*F3011)</f>
        <v/>
      </c>
      <c r="H3011" s="41">
        <f>IFERROR(XLOOKUP(C3011,'DATA Wharton'!$A$2:$A$785,'DATA Wharton'!$C$2:$C$785),"")</f>
        <v/>
      </c>
      <c r="I3011">
        <f>IF(OR(G3011="",H3011=""),"",G3011)</f>
        <v/>
      </c>
      <c r="J3011">
        <f>IF(OR(I3011="",H3011=""),"",I3011*H3011)</f>
        <v/>
      </c>
      <c r="K3011">
        <f>IF(G3011="","Missing OEWS wage",IF(H3011="","Missing Wharton SOC","Matched"))</f>
        <v/>
      </c>
    </row>
    <row r="3012">
      <c r="A3012" t="inlineStr">
        <is>
          <t>51</t>
        </is>
      </c>
      <c r="B3012" t="inlineStr">
        <is>
          <t>Information</t>
        </is>
      </c>
      <c r="C3012" t="inlineStr">
        <is>
          <t>17-3027</t>
        </is>
      </c>
      <c r="D3012" t="inlineStr">
        <is>
          <t>Mechanical Engineering Technologists and Technicians</t>
        </is>
      </c>
      <c r="E3012" t="n">
        <v>30</v>
      </c>
      <c r="F3012" t="n">
        <v>84880</v>
      </c>
      <c r="G3012">
        <f>IF(OR(E3012="",F3012=""),"",E3012*F3012)</f>
        <v/>
      </c>
      <c r="H3012" s="41">
        <f>IFERROR(XLOOKUP(C3012,'DATA Wharton'!$A$2:$A$785,'DATA Wharton'!$C$2:$C$785),"")</f>
        <v/>
      </c>
      <c r="I3012">
        <f>IF(OR(G3012="",H3012=""),"",G3012)</f>
        <v/>
      </c>
      <c r="J3012">
        <f>IF(OR(I3012="",H3012=""),"",I3012*H3012)</f>
        <v/>
      </c>
      <c r="K3012">
        <f>IF(G3012="","Missing OEWS wage",IF(H3012="","Missing Wharton SOC","Matched"))</f>
        <v/>
      </c>
    </row>
    <row r="3013">
      <c r="A3013" t="inlineStr">
        <is>
          <t>51</t>
        </is>
      </c>
      <c r="B3013" t="inlineStr">
        <is>
          <t>Information</t>
        </is>
      </c>
      <c r="C3013" t="inlineStr">
        <is>
          <t>17-3029</t>
        </is>
      </c>
      <c r="D3013" t="inlineStr">
        <is>
          <t>Engineering Technologists and Technicians, Except Drafters, All Other</t>
        </is>
      </c>
      <c r="E3013" t="n">
        <v>110</v>
      </c>
      <c r="F3013" t="n">
        <v>77940</v>
      </c>
      <c r="G3013">
        <f>IF(OR(E3013="",F3013=""),"",E3013*F3013)</f>
        <v/>
      </c>
      <c r="H3013" s="41">
        <f>IFERROR(XLOOKUP(C3013,'DATA Wharton'!$A$2:$A$785,'DATA Wharton'!$C$2:$C$785),"")</f>
        <v/>
      </c>
      <c r="I3013">
        <f>IF(OR(G3013="",H3013=""),"",G3013)</f>
        <v/>
      </c>
      <c r="J3013">
        <f>IF(OR(I3013="",H3013=""),"",I3013*H3013)</f>
        <v/>
      </c>
      <c r="K3013">
        <f>IF(G3013="","Missing OEWS wage",IF(H3013="","Missing Wharton SOC","Matched"))</f>
        <v/>
      </c>
    </row>
    <row r="3014">
      <c r="A3014" t="inlineStr">
        <is>
          <t>51</t>
        </is>
      </c>
      <c r="B3014" t="inlineStr">
        <is>
          <t>Information</t>
        </is>
      </c>
      <c r="C3014" t="inlineStr">
        <is>
          <t>17-3031</t>
        </is>
      </c>
      <c r="D3014" t="inlineStr">
        <is>
          <t>Surveying and Mapping Technicians</t>
        </is>
      </c>
      <c r="E3014" t="n">
        <v>670</v>
      </c>
      <c r="F3014" t="n">
        <v>57160</v>
      </c>
      <c r="G3014">
        <f>IF(OR(E3014="",F3014=""),"",E3014*F3014)</f>
        <v/>
      </c>
      <c r="H3014" s="41">
        <f>IFERROR(XLOOKUP(C3014,'DATA Wharton'!$A$2:$A$785,'DATA Wharton'!$C$2:$C$785),"")</f>
        <v/>
      </c>
      <c r="I3014">
        <f>IF(OR(G3014="",H3014=""),"",G3014)</f>
        <v/>
      </c>
      <c r="J3014">
        <f>IF(OR(I3014="",H3014=""),"",I3014*H3014)</f>
        <v/>
      </c>
      <c r="K3014">
        <f>IF(G3014="","Missing OEWS wage",IF(H3014="","Missing Wharton SOC","Matched"))</f>
        <v/>
      </c>
    </row>
    <row r="3015">
      <c r="A3015" t="inlineStr">
        <is>
          <t>51</t>
        </is>
      </c>
      <c r="B3015" t="inlineStr">
        <is>
          <t>Information</t>
        </is>
      </c>
      <c r="C3015" t="inlineStr">
        <is>
          <t>19-1029</t>
        </is>
      </c>
      <c r="D3015" t="inlineStr">
        <is>
          <t>Biological Scientists, All Other</t>
        </is>
      </c>
      <c r="E3015" t="n">
        <v>90</v>
      </c>
      <c r="F3015" t="n">
        <v>111480</v>
      </c>
      <c r="G3015">
        <f>IF(OR(E3015="",F3015=""),"",E3015*F3015)</f>
        <v/>
      </c>
      <c r="H3015" s="41">
        <f>IFERROR(XLOOKUP(C3015,'DATA Wharton'!$A$2:$A$785,'DATA Wharton'!$C$2:$C$785),"")</f>
        <v/>
      </c>
      <c r="I3015">
        <f>IF(OR(G3015="",H3015=""),"",G3015)</f>
        <v/>
      </c>
      <c r="J3015">
        <f>IF(OR(I3015="",H3015=""),"",I3015*H3015)</f>
        <v/>
      </c>
      <c r="K3015">
        <f>IF(G3015="","Missing OEWS wage",IF(H3015="","Missing Wharton SOC","Matched"))</f>
        <v/>
      </c>
    </row>
    <row r="3016">
      <c r="A3016" t="inlineStr">
        <is>
          <t>51</t>
        </is>
      </c>
      <c r="B3016" t="inlineStr">
        <is>
          <t>Information</t>
        </is>
      </c>
      <c r="C3016" t="inlineStr">
        <is>
          <t>19-2021</t>
        </is>
      </c>
      <c r="D3016" t="inlineStr">
        <is>
          <t>Atmospheric and Space Scientists</t>
        </is>
      </c>
      <c r="E3016" t="n">
        <v>1590</v>
      </c>
      <c r="F3016" t="n">
        <v>106310</v>
      </c>
      <c r="G3016">
        <f>IF(OR(E3016="",F3016=""),"",E3016*F3016)</f>
        <v/>
      </c>
      <c r="H3016" s="41">
        <f>IFERROR(XLOOKUP(C3016,'DATA Wharton'!$A$2:$A$785,'DATA Wharton'!$C$2:$C$785),"")</f>
        <v/>
      </c>
      <c r="I3016">
        <f>IF(OR(G3016="",H3016=""),"",G3016)</f>
        <v/>
      </c>
      <c r="J3016">
        <f>IF(OR(I3016="",H3016=""),"",I3016*H3016)</f>
        <v/>
      </c>
      <c r="K3016">
        <f>IF(G3016="","Missing OEWS wage",IF(H3016="","Missing Wharton SOC","Matched"))</f>
        <v/>
      </c>
    </row>
    <row r="3017">
      <c r="A3017" t="inlineStr">
        <is>
          <t>51</t>
        </is>
      </c>
      <c r="B3017" t="inlineStr">
        <is>
          <t>Information</t>
        </is>
      </c>
      <c r="C3017" t="inlineStr">
        <is>
          <t>19-3011</t>
        </is>
      </c>
      <c r="D3017" t="inlineStr">
        <is>
          <t>Economists</t>
        </is>
      </c>
      <c r="E3017" t="n">
        <v>80</v>
      </c>
      <c r="G3017">
        <f>IF(OR(E3017="",F3017=""),"",E3017*F3017)</f>
        <v/>
      </c>
      <c r="H3017" s="41">
        <f>IFERROR(XLOOKUP(C3017,'DATA Wharton'!$A$2:$A$785,'DATA Wharton'!$C$2:$C$785),"")</f>
        <v/>
      </c>
      <c r="I3017">
        <f>IF(OR(G3017="",H3017=""),"",G3017)</f>
        <v/>
      </c>
      <c r="J3017">
        <f>IF(OR(I3017="",H3017=""),"",I3017*H3017)</f>
        <v/>
      </c>
      <c r="K3017">
        <f>IF(G3017="","Missing OEWS wage",IF(H3017="","Missing Wharton SOC","Matched"))</f>
        <v/>
      </c>
    </row>
    <row r="3018">
      <c r="A3018" t="inlineStr">
        <is>
          <t>51</t>
        </is>
      </c>
      <c r="B3018" t="inlineStr">
        <is>
          <t>Information</t>
        </is>
      </c>
      <c r="C3018" t="inlineStr">
        <is>
          <t>19-3022</t>
        </is>
      </c>
      <c r="D3018" t="inlineStr">
        <is>
          <t>Survey Researchers</t>
        </is>
      </c>
      <c r="E3018" t="n">
        <v>100</v>
      </c>
      <c r="F3018" t="n">
        <v>82630</v>
      </c>
      <c r="G3018">
        <f>IF(OR(E3018="",F3018=""),"",E3018*F3018)</f>
        <v/>
      </c>
      <c r="H3018" s="41">
        <f>IFERROR(XLOOKUP(C3018,'DATA Wharton'!$A$2:$A$785,'DATA Wharton'!$C$2:$C$785),"")</f>
        <v/>
      </c>
      <c r="I3018">
        <f>IF(OR(G3018="",H3018=""),"",G3018)</f>
        <v/>
      </c>
      <c r="J3018">
        <f>IF(OR(I3018="",H3018=""),"",I3018*H3018)</f>
        <v/>
      </c>
      <c r="K3018">
        <f>IF(G3018="","Missing OEWS wage",IF(H3018="","Missing Wharton SOC","Matched"))</f>
        <v/>
      </c>
    </row>
    <row r="3019">
      <c r="A3019" t="inlineStr">
        <is>
          <t>51</t>
        </is>
      </c>
      <c r="B3019" t="inlineStr">
        <is>
          <t>Information</t>
        </is>
      </c>
      <c r="C3019" t="inlineStr">
        <is>
          <t>19-3099</t>
        </is>
      </c>
      <c r="D3019" t="inlineStr">
        <is>
          <t>Social Scientists and Related Workers, All Other</t>
        </is>
      </c>
      <c r="E3019" t="n">
        <v>40</v>
      </c>
      <c r="F3019" t="n">
        <v>167250</v>
      </c>
      <c r="G3019">
        <f>IF(OR(E3019="",F3019=""),"",E3019*F3019)</f>
        <v/>
      </c>
      <c r="H3019" s="41">
        <f>IFERROR(XLOOKUP(C3019,'DATA Wharton'!$A$2:$A$785,'DATA Wharton'!$C$2:$C$785),"")</f>
        <v/>
      </c>
      <c r="I3019">
        <f>IF(OR(G3019="",H3019=""),"",G3019)</f>
        <v/>
      </c>
      <c r="J3019">
        <f>IF(OR(I3019="",H3019=""),"",I3019*H3019)</f>
        <v/>
      </c>
      <c r="K3019">
        <f>IF(G3019="","Missing OEWS wage",IF(H3019="","Missing Wharton SOC","Matched"))</f>
        <v/>
      </c>
    </row>
    <row r="3020">
      <c r="A3020" t="inlineStr">
        <is>
          <t>51</t>
        </is>
      </c>
      <c r="B3020" t="inlineStr">
        <is>
          <t>Information</t>
        </is>
      </c>
      <c r="C3020" t="inlineStr">
        <is>
          <t>19-4061</t>
        </is>
      </c>
      <c r="D3020" t="inlineStr">
        <is>
          <t>Social Science Research Assistants</t>
        </is>
      </c>
      <c r="E3020" t="n">
        <v>60</v>
      </c>
      <c r="G3020">
        <f>IF(OR(E3020="",F3020=""),"",E3020*F3020)</f>
        <v/>
      </c>
      <c r="H3020" s="41">
        <f>IFERROR(XLOOKUP(C3020,'DATA Wharton'!$A$2:$A$785,'DATA Wharton'!$C$2:$C$785),"")</f>
        <v/>
      </c>
      <c r="I3020">
        <f>IF(OR(G3020="",H3020=""),"",G3020)</f>
        <v/>
      </c>
      <c r="J3020">
        <f>IF(OR(I3020="",H3020=""),"",I3020*H3020)</f>
        <v/>
      </c>
      <c r="K3020">
        <f>IF(G3020="","Missing OEWS wage",IF(H3020="","Missing Wharton SOC","Matched"))</f>
        <v/>
      </c>
    </row>
    <row r="3021">
      <c r="A3021" t="inlineStr">
        <is>
          <t>51</t>
        </is>
      </c>
      <c r="B3021" t="inlineStr">
        <is>
          <t>Information</t>
        </is>
      </c>
      <c r="C3021" t="inlineStr">
        <is>
          <t>19-4099</t>
        </is>
      </c>
      <c r="D3021" t="inlineStr">
        <is>
          <t>Life, Physical, and Social Science Technicians, All Other</t>
        </is>
      </c>
      <c r="E3021" t="n">
        <v>330</v>
      </c>
      <c r="F3021" t="n">
        <v>71350</v>
      </c>
      <c r="G3021">
        <f>IF(OR(E3021="",F3021=""),"",E3021*F3021)</f>
        <v/>
      </c>
      <c r="H3021" s="41">
        <f>IFERROR(XLOOKUP(C3021,'DATA Wharton'!$A$2:$A$785,'DATA Wharton'!$C$2:$C$785),"")</f>
        <v/>
      </c>
      <c r="I3021">
        <f>IF(OR(G3021="",H3021=""),"",G3021)</f>
        <v/>
      </c>
      <c r="J3021">
        <f>IF(OR(I3021="",H3021=""),"",I3021*H3021)</f>
        <v/>
      </c>
      <c r="K3021">
        <f>IF(G3021="","Missing OEWS wage",IF(H3021="","Missing Wharton SOC","Matched"))</f>
        <v/>
      </c>
    </row>
    <row r="3022">
      <c r="A3022" t="inlineStr">
        <is>
          <t>51</t>
        </is>
      </c>
      <c r="B3022" t="inlineStr">
        <is>
          <t>Information</t>
        </is>
      </c>
      <c r="C3022" t="inlineStr">
        <is>
          <t>19-5011</t>
        </is>
      </c>
      <c r="D3022" t="inlineStr">
        <is>
          <t>Occupational Health and Safety Specialists</t>
        </is>
      </c>
      <c r="E3022" t="n">
        <v>1120</v>
      </c>
      <c r="F3022" t="n">
        <v>110970</v>
      </c>
      <c r="G3022">
        <f>IF(OR(E3022="",F3022=""),"",E3022*F3022)</f>
        <v/>
      </c>
      <c r="H3022" s="41">
        <f>IFERROR(XLOOKUP(C3022,'DATA Wharton'!$A$2:$A$785,'DATA Wharton'!$C$2:$C$785),"")</f>
        <v/>
      </c>
      <c r="I3022">
        <f>IF(OR(G3022="",H3022=""),"",G3022)</f>
        <v/>
      </c>
      <c r="J3022">
        <f>IF(OR(I3022="",H3022=""),"",I3022*H3022)</f>
        <v/>
      </c>
      <c r="K3022">
        <f>IF(G3022="","Missing OEWS wage",IF(H3022="","Missing Wharton SOC","Matched"))</f>
        <v/>
      </c>
    </row>
    <row r="3023">
      <c r="A3023" t="inlineStr">
        <is>
          <t>51</t>
        </is>
      </c>
      <c r="B3023" t="inlineStr">
        <is>
          <t>Information</t>
        </is>
      </c>
      <c r="C3023" t="inlineStr">
        <is>
          <t>19-5012</t>
        </is>
      </c>
      <c r="D3023" t="inlineStr">
        <is>
          <t>Occupational Health and Safety Technicians</t>
        </is>
      </c>
      <c r="E3023" t="n">
        <v>100</v>
      </c>
      <c r="F3023" t="n">
        <v>81020</v>
      </c>
      <c r="G3023">
        <f>IF(OR(E3023="",F3023=""),"",E3023*F3023)</f>
        <v/>
      </c>
      <c r="H3023" s="41">
        <f>IFERROR(XLOOKUP(C3023,'DATA Wharton'!$A$2:$A$785,'DATA Wharton'!$C$2:$C$785),"")</f>
        <v/>
      </c>
      <c r="I3023">
        <f>IF(OR(G3023="",H3023=""),"",G3023)</f>
        <v/>
      </c>
      <c r="J3023">
        <f>IF(OR(I3023="",H3023=""),"",I3023*H3023)</f>
        <v/>
      </c>
      <c r="K3023">
        <f>IF(G3023="","Missing OEWS wage",IF(H3023="","Missing Wharton SOC","Matched"))</f>
        <v/>
      </c>
    </row>
    <row r="3024">
      <c r="A3024" t="inlineStr">
        <is>
          <t>51</t>
        </is>
      </c>
      <c r="B3024" t="inlineStr">
        <is>
          <t>Information</t>
        </is>
      </c>
      <c r="C3024" t="inlineStr">
        <is>
          <t>21-1012</t>
        </is>
      </c>
      <c r="D3024" t="inlineStr">
        <is>
          <t>Educational, Guidance, and Career Counselors and Advisors</t>
        </is>
      </c>
      <c r="E3024" t="n">
        <v>140</v>
      </c>
      <c r="F3024" t="n">
        <v>61500</v>
      </c>
      <c r="G3024">
        <f>IF(OR(E3024="",F3024=""),"",E3024*F3024)</f>
        <v/>
      </c>
      <c r="H3024" s="41">
        <f>IFERROR(XLOOKUP(C3024,'DATA Wharton'!$A$2:$A$785,'DATA Wharton'!$C$2:$C$785),"")</f>
        <v/>
      </c>
      <c r="I3024">
        <f>IF(OR(G3024="",H3024=""),"",G3024)</f>
        <v/>
      </c>
      <c r="J3024">
        <f>IF(OR(I3024="",H3024=""),"",I3024*H3024)</f>
        <v/>
      </c>
      <c r="K3024">
        <f>IF(G3024="","Missing OEWS wage",IF(H3024="","Missing Wharton SOC","Matched"))</f>
        <v/>
      </c>
    </row>
    <row r="3025">
      <c r="A3025" t="inlineStr">
        <is>
          <t>51</t>
        </is>
      </c>
      <c r="B3025" t="inlineStr">
        <is>
          <t>Information</t>
        </is>
      </c>
      <c r="C3025" t="inlineStr">
        <is>
          <t>21-1091</t>
        </is>
      </c>
      <c r="D3025" t="inlineStr">
        <is>
          <t>Health Education Specialists</t>
        </is>
      </c>
      <c r="F3025" t="n">
        <v>132300</v>
      </c>
      <c r="G3025">
        <f>IF(OR(E3025="",F3025=""),"",E3025*F3025)</f>
        <v/>
      </c>
      <c r="H3025" s="41">
        <f>IFERROR(XLOOKUP(C3025,'DATA Wharton'!$A$2:$A$785,'DATA Wharton'!$C$2:$C$785),"")</f>
        <v/>
      </c>
      <c r="I3025">
        <f>IF(OR(G3025="",H3025=""),"",G3025)</f>
        <v/>
      </c>
      <c r="J3025">
        <f>IF(OR(I3025="",H3025=""),"",I3025*H3025)</f>
        <v/>
      </c>
      <c r="K3025">
        <f>IF(G3025="","Missing OEWS wage",IF(H3025="","Missing Wharton SOC","Matched"))</f>
        <v/>
      </c>
    </row>
    <row r="3026">
      <c r="A3026" t="inlineStr">
        <is>
          <t>51</t>
        </is>
      </c>
      <c r="B3026" t="inlineStr">
        <is>
          <t>Information</t>
        </is>
      </c>
      <c r="C3026" t="inlineStr">
        <is>
          <t>21-1094</t>
        </is>
      </c>
      <c r="D3026" t="inlineStr">
        <is>
          <t>Community Health Workers</t>
        </is>
      </c>
      <c r="F3026" t="n">
        <v>63070</v>
      </c>
      <c r="G3026">
        <f>IF(OR(E3026="",F3026=""),"",E3026*F3026)</f>
        <v/>
      </c>
      <c r="H3026" s="41">
        <f>IFERROR(XLOOKUP(C3026,'DATA Wharton'!$A$2:$A$785,'DATA Wharton'!$C$2:$C$785),"")</f>
        <v/>
      </c>
      <c r="I3026">
        <f>IF(OR(G3026="",H3026=""),"",G3026)</f>
        <v/>
      </c>
      <c r="J3026">
        <f>IF(OR(I3026="",H3026=""),"",I3026*H3026)</f>
        <v/>
      </c>
      <c r="K3026">
        <f>IF(G3026="","Missing OEWS wage",IF(H3026="","Missing Wharton SOC","Matched"))</f>
        <v/>
      </c>
    </row>
    <row r="3027">
      <c r="A3027" t="inlineStr">
        <is>
          <t>51</t>
        </is>
      </c>
      <c r="B3027" t="inlineStr">
        <is>
          <t>Information</t>
        </is>
      </c>
      <c r="C3027" t="inlineStr">
        <is>
          <t>21-1099</t>
        </is>
      </c>
      <c r="D3027" t="inlineStr">
        <is>
          <t>Community and Social Service Specialists, All Other</t>
        </is>
      </c>
      <c r="E3027" t="n">
        <v>50</v>
      </c>
      <c r="F3027" t="n">
        <v>59090</v>
      </c>
      <c r="G3027">
        <f>IF(OR(E3027="",F3027=""),"",E3027*F3027)</f>
        <v/>
      </c>
      <c r="H3027" s="41">
        <f>IFERROR(XLOOKUP(C3027,'DATA Wharton'!$A$2:$A$785,'DATA Wharton'!$C$2:$C$785),"")</f>
        <v/>
      </c>
      <c r="I3027">
        <f>IF(OR(G3027="",H3027=""),"",G3027)</f>
        <v/>
      </c>
      <c r="J3027">
        <f>IF(OR(I3027="",H3027=""),"",I3027*H3027)</f>
        <v/>
      </c>
      <c r="K3027">
        <f>IF(G3027="","Missing OEWS wage",IF(H3027="","Missing Wharton SOC","Matched"))</f>
        <v/>
      </c>
    </row>
    <row r="3028">
      <c r="A3028" t="inlineStr">
        <is>
          <t>51</t>
        </is>
      </c>
      <c r="B3028" t="inlineStr">
        <is>
          <t>Information</t>
        </is>
      </c>
      <c r="C3028" t="inlineStr">
        <is>
          <t>21-2011</t>
        </is>
      </c>
      <c r="D3028" t="inlineStr">
        <is>
          <t>Clergy</t>
        </is>
      </c>
      <c r="E3028" t="n">
        <v>50</v>
      </c>
      <c r="F3028" t="n">
        <v>62490</v>
      </c>
      <c r="G3028">
        <f>IF(OR(E3028="",F3028=""),"",E3028*F3028)</f>
        <v/>
      </c>
      <c r="H3028" s="41">
        <f>IFERROR(XLOOKUP(C3028,'DATA Wharton'!$A$2:$A$785,'DATA Wharton'!$C$2:$C$785),"")</f>
        <v/>
      </c>
      <c r="I3028">
        <f>IF(OR(G3028="",H3028=""),"",G3028)</f>
        <v/>
      </c>
      <c r="J3028">
        <f>IF(OR(I3028="",H3028=""),"",I3028*H3028)</f>
        <v/>
      </c>
      <c r="K3028">
        <f>IF(G3028="","Missing OEWS wage",IF(H3028="","Missing Wharton SOC","Matched"))</f>
        <v/>
      </c>
    </row>
    <row r="3029">
      <c r="A3029" t="inlineStr">
        <is>
          <t>51</t>
        </is>
      </c>
      <c r="B3029" t="inlineStr">
        <is>
          <t>Information</t>
        </is>
      </c>
      <c r="C3029" t="inlineStr">
        <is>
          <t>23-1011</t>
        </is>
      </c>
      <c r="D3029" t="inlineStr">
        <is>
          <t>Lawyers</t>
        </is>
      </c>
      <c r="E3029" t="n">
        <v>10510</v>
      </c>
      <c r="F3029" t="n">
        <v>248790</v>
      </c>
      <c r="G3029">
        <f>IF(OR(E3029="",F3029=""),"",E3029*F3029)</f>
        <v/>
      </c>
      <c r="H3029" s="41">
        <f>IFERROR(XLOOKUP(C3029,'DATA Wharton'!$A$2:$A$785,'DATA Wharton'!$C$2:$C$785),"")</f>
        <v/>
      </c>
      <c r="I3029">
        <f>IF(OR(G3029="",H3029=""),"",G3029)</f>
        <v/>
      </c>
      <c r="J3029">
        <f>IF(OR(I3029="",H3029=""),"",I3029*H3029)</f>
        <v/>
      </c>
      <c r="K3029">
        <f>IF(G3029="","Missing OEWS wage",IF(H3029="","Missing Wharton SOC","Matched"))</f>
        <v/>
      </c>
    </row>
    <row r="3030">
      <c r="A3030" t="inlineStr">
        <is>
          <t>51</t>
        </is>
      </c>
      <c r="B3030" t="inlineStr">
        <is>
          <t>Information</t>
        </is>
      </c>
      <c r="C3030" t="inlineStr">
        <is>
          <t>23-2011</t>
        </is>
      </c>
      <c r="D3030" t="inlineStr">
        <is>
          <t>Paralegals and Legal Assistants</t>
        </is>
      </c>
      <c r="E3030" t="n">
        <v>1730</v>
      </c>
      <c r="F3030" t="n">
        <v>101720</v>
      </c>
      <c r="G3030">
        <f>IF(OR(E3030="",F3030=""),"",E3030*F3030)</f>
        <v/>
      </c>
      <c r="H3030" s="41">
        <f>IFERROR(XLOOKUP(C3030,'DATA Wharton'!$A$2:$A$785,'DATA Wharton'!$C$2:$C$785),"")</f>
        <v/>
      </c>
      <c r="I3030">
        <f>IF(OR(G3030="",H3030=""),"",G3030)</f>
        <v/>
      </c>
      <c r="J3030">
        <f>IF(OR(I3030="",H3030=""),"",I3030*H3030)</f>
        <v/>
      </c>
      <c r="K3030">
        <f>IF(G3030="","Missing OEWS wage",IF(H3030="","Missing Wharton SOC","Matched"))</f>
        <v/>
      </c>
    </row>
    <row r="3031">
      <c r="A3031" t="inlineStr">
        <is>
          <t>51</t>
        </is>
      </c>
      <c r="B3031" t="inlineStr">
        <is>
          <t>Information</t>
        </is>
      </c>
      <c r="C3031" t="inlineStr">
        <is>
          <t>23-2093</t>
        </is>
      </c>
      <c r="D3031" t="inlineStr">
        <is>
          <t>Title Examiners, Abstractors, and Searchers</t>
        </is>
      </c>
      <c r="F3031" t="n">
        <v>45080</v>
      </c>
      <c r="G3031">
        <f>IF(OR(E3031="",F3031=""),"",E3031*F3031)</f>
        <v/>
      </c>
      <c r="H3031" s="41">
        <f>IFERROR(XLOOKUP(C3031,'DATA Wharton'!$A$2:$A$785,'DATA Wharton'!$C$2:$C$785),"")</f>
        <v/>
      </c>
      <c r="I3031">
        <f>IF(OR(G3031="",H3031=""),"",G3031)</f>
        <v/>
      </c>
      <c r="J3031">
        <f>IF(OR(I3031="",H3031=""),"",I3031*H3031)</f>
        <v/>
      </c>
      <c r="K3031">
        <f>IF(G3031="","Missing OEWS wage",IF(H3031="","Missing Wharton SOC","Matched"))</f>
        <v/>
      </c>
    </row>
    <row r="3032">
      <c r="A3032" t="inlineStr">
        <is>
          <t>51</t>
        </is>
      </c>
      <c r="B3032" t="inlineStr">
        <is>
          <t>Information</t>
        </is>
      </c>
      <c r="C3032" t="inlineStr">
        <is>
          <t>23-2099</t>
        </is>
      </c>
      <c r="D3032" t="inlineStr">
        <is>
          <t>Legal Support Workers, All Other</t>
        </is>
      </c>
      <c r="E3032" t="n">
        <v>1060</v>
      </c>
      <c r="F3032" t="n">
        <v>83860</v>
      </c>
      <c r="G3032">
        <f>IF(OR(E3032="",F3032=""),"",E3032*F3032)</f>
        <v/>
      </c>
      <c r="H3032" s="41">
        <f>IFERROR(XLOOKUP(C3032,'DATA Wharton'!$A$2:$A$785,'DATA Wharton'!$C$2:$C$785),"")</f>
        <v/>
      </c>
      <c r="I3032">
        <f>IF(OR(G3032="",H3032=""),"",G3032)</f>
        <v/>
      </c>
      <c r="J3032">
        <f>IF(OR(I3032="",H3032=""),"",I3032*H3032)</f>
        <v/>
      </c>
      <c r="K3032">
        <f>IF(G3032="","Missing OEWS wage",IF(H3032="","Missing Wharton SOC","Matched"))</f>
        <v/>
      </c>
    </row>
    <row r="3033">
      <c r="A3033" t="inlineStr">
        <is>
          <t>51</t>
        </is>
      </c>
      <c r="B3033" t="inlineStr">
        <is>
          <t>Information</t>
        </is>
      </c>
      <c r="C3033" t="inlineStr">
        <is>
          <t>25-3011</t>
        </is>
      </c>
      <c r="D3033" t="inlineStr">
        <is>
          <t>Adult Basic Education, Adult Secondary Education, and English as a Second Language Instructors</t>
        </is>
      </c>
      <c r="E3033" t="n">
        <v>240</v>
      </c>
      <c r="F3033" t="n">
        <v>88420</v>
      </c>
      <c r="G3033">
        <f>IF(OR(E3033="",F3033=""),"",E3033*F3033)</f>
        <v/>
      </c>
      <c r="H3033" s="41">
        <f>IFERROR(XLOOKUP(C3033,'DATA Wharton'!$A$2:$A$785,'DATA Wharton'!$C$2:$C$785),"")</f>
        <v/>
      </c>
      <c r="I3033">
        <f>IF(OR(G3033="",H3033=""),"",G3033)</f>
        <v/>
      </c>
      <c r="J3033">
        <f>IF(OR(I3033="",H3033=""),"",I3033*H3033)</f>
        <v/>
      </c>
      <c r="K3033">
        <f>IF(G3033="","Missing OEWS wage",IF(H3033="","Missing Wharton SOC","Matched"))</f>
        <v/>
      </c>
    </row>
    <row r="3034">
      <c r="A3034" t="inlineStr">
        <is>
          <t>51</t>
        </is>
      </c>
      <c r="B3034" t="inlineStr">
        <is>
          <t>Information</t>
        </is>
      </c>
      <c r="C3034" t="inlineStr">
        <is>
          <t>25-3041</t>
        </is>
      </c>
      <c r="D3034" t="inlineStr">
        <is>
          <t>Tutors</t>
        </is>
      </c>
      <c r="E3034" t="n">
        <v>330</v>
      </c>
      <c r="F3034" t="n">
        <v>55660</v>
      </c>
      <c r="G3034">
        <f>IF(OR(E3034="",F3034=""),"",E3034*F3034)</f>
        <v/>
      </c>
      <c r="H3034" s="41">
        <f>IFERROR(XLOOKUP(C3034,'DATA Wharton'!$A$2:$A$785,'DATA Wharton'!$C$2:$C$785),"")</f>
        <v/>
      </c>
      <c r="I3034">
        <f>IF(OR(G3034="",H3034=""),"",G3034)</f>
        <v/>
      </c>
      <c r="J3034">
        <f>IF(OR(I3034="",H3034=""),"",I3034*H3034)</f>
        <v/>
      </c>
      <c r="K3034">
        <f>IF(G3034="","Missing OEWS wage",IF(H3034="","Missing Wharton SOC","Matched"))</f>
        <v/>
      </c>
    </row>
    <row r="3035">
      <c r="A3035" t="inlineStr">
        <is>
          <t>51</t>
        </is>
      </c>
      <c r="B3035" t="inlineStr">
        <is>
          <t>Information</t>
        </is>
      </c>
      <c r="C3035" t="inlineStr">
        <is>
          <t>25-3099</t>
        </is>
      </c>
      <c r="D3035" t="inlineStr">
        <is>
          <t>Teachers and Instructors, All Other</t>
        </is>
      </c>
      <c r="E3035" t="n">
        <v>220</v>
      </c>
      <c r="F3035" t="n">
        <v>79350</v>
      </c>
      <c r="G3035">
        <f>IF(OR(E3035="",F3035=""),"",E3035*F3035)</f>
        <v/>
      </c>
      <c r="H3035" s="41">
        <f>IFERROR(XLOOKUP(C3035,'DATA Wharton'!$A$2:$A$785,'DATA Wharton'!$C$2:$C$785),"")</f>
        <v/>
      </c>
      <c r="I3035">
        <f>IF(OR(G3035="",H3035=""),"",G3035)</f>
        <v/>
      </c>
      <c r="J3035">
        <f>IF(OR(I3035="",H3035=""),"",I3035*H3035)</f>
        <v/>
      </c>
      <c r="K3035">
        <f>IF(G3035="","Missing OEWS wage",IF(H3035="","Missing Wharton SOC","Matched"))</f>
        <v/>
      </c>
    </row>
    <row r="3036">
      <c r="A3036" t="inlineStr">
        <is>
          <t>51</t>
        </is>
      </c>
      <c r="B3036" t="inlineStr">
        <is>
          <t>Information</t>
        </is>
      </c>
      <c r="C3036" t="inlineStr">
        <is>
          <t>25-4011</t>
        </is>
      </c>
      <c r="D3036" t="inlineStr">
        <is>
          <t>Archivists</t>
        </is>
      </c>
      <c r="E3036" t="n">
        <v>700</v>
      </c>
      <c r="F3036" t="n">
        <v>70610</v>
      </c>
      <c r="G3036">
        <f>IF(OR(E3036="",F3036=""),"",E3036*F3036)</f>
        <v/>
      </c>
      <c r="H3036" s="41">
        <f>IFERROR(XLOOKUP(C3036,'DATA Wharton'!$A$2:$A$785,'DATA Wharton'!$C$2:$C$785),"")</f>
        <v/>
      </c>
      <c r="I3036">
        <f>IF(OR(G3036="",H3036=""),"",G3036)</f>
        <v/>
      </c>
      <c r="J3036">
        <f>IF(OR(I3036="",H3036=""),"",I3036*H3036)</f>
        <v/>
      </c>
      <c r="K3036">
        <f>IF(G3036="","Missing OEWS wage",IF(H3036="","Missing Wharton SOC","Matched"))</f>
        <v/>
      </c>
    </row>
    <row r="3037">
      <c r="A3037" t="inlineStr">
        <is>
          <t>51</t>
        </is>
      </c>
      <c r="B3037" t="inlineStr">
        <is>
          <t>Information</t>
        </is>
      </c>
      <c r="C3037" t="inlineStr">
        <is>
          <t>25-4012</t>
        </is>
      </c>
      <c r="D3037" t="inlineStr">
        <is>
          <t>Curators</t>
        </is>
      </c>
      <c r="E3037" t="n">
        <v>200</v>
      </c>
      <c r="F3037" t="n">
        <v>81260</v>
      </c>
      <c r="G3037">
        <f>IF(OR(E3037="",F3037=""),"",E3037*F3037)</f>
        <v/>
      </c>
      <c r="H3037" s="41">
        <f>IFERROR(XLOOKUP(C3037,'DATA Wharton'!$A$2:$A$785,'DATA Wharton'!$C$2:$C$785),"")</f>
        <v/>
      </c>
      <c r="I3037">
        <f>IF(OR(G3037="",H3037=""),"",G3037)</f>
        <v/>
      </c>
      <c r="J3037">
        <f>IF(OR(I3037="",H3037=""),"",I3037*H3037)</f>
        <v/>
      </c>
      <c r="K3037">
        <f>IF(G3037="","Missing OEWS wage",IF(H3037="","Missing Wharton SOC","Matched"))</f>
        <v/>
      </c>
    </row>
    <row r="3038">
      <c r="A3038" t="inlineStr">
        <is>
          <t>51</t>
        </is>
      </c>
      <c r="B3038" t="inlineStr">
        <is>
          <t>Information</t>
        </is>
      </c>
      <c r="C3038" t="inlineStr">
        <is>
          <t>25-4013</t>
        </is>
      </c>
      <c r="D3038" t="inlineStr">
        <is>
          <t>Museum Technicians and Conservators</t>
        </is>
      </c>
      <c r="E3038" t="n">
        <v>120</v>
      </c>
      <c r="F3038" t="n">
        <v>67440</v>
      </c>
      <c r="G3038">
        <f>IF(OR(E3038="",F3038=""),"",E3038*F3038)</f>
        <v/>
      </c>
      <c r="H3038" s="41">
        <f>IFERROR(XLOOKUP(C3038,'DATA Wharton'!$A$2:$A$785,'DATA Wharton'!$C$2:$C$785),"")</f>
        <v/>
      </c>
      <c r="I3038">
        <f>IF(OR(G3038="",H3038=""),"",G3038)</f>
        <v/>
      </c>
      <c r="J3038">
        <f>IF(OR(I3038="",H3038=""),"",I3038*H3038)</f>
        <v/>
      </c>
      <c r="K3038">
        <f>IF(G3038="","Missing OEWS wage",IF(H3038="","Missing Wharton SOC","Matched"))</f>
        <v/>
      </c>
    </row>
    <row r="3039">
      <c r="A3039" t="inlineStr">
        <is>
          <t>51</t>
        </is>
      </c>
      <c r="B3039" t="inlineStr">
        <is>
          <t>Information</t>
        </is>
      </c>
      <c r="C3039" t="inlineStr">
        <is>
          <t>25-4022</t>
        </is>
      </c>
      <c r="D3039" t="inlineStr">
        <is>
          <t>Librarians and Media Collections Specialists</t>
        </is>
      </c>
      <c r="E3039" t="n">
        <v>7430</v>
      </c>
      <c r="F3039" t="n">
        <v>64100</v>
      </c>
      <c r="G3039">
        <f>IF(OR(E3039="",F3039=""),"",E3039*F3039)</f>
        <v/>
      </c>
      <c r="H3039" s="41">
        <f>IFERROR(XLOOKUP(C3039,'DATA Wharton'!$A$2:$A$785,'DATA Wharton'!$C$2:$C$785),"")</f>
        <v/>
      </c>
      <c r="I3039">
        <f>IF(OR(G3039="",H3039=""),"",G3039)</f>
        <v/>
      </c>
      <c r="J3039">
        <f>IF(OR(I3039="",H3039=""),"",I3039*H3039)</f>
        <v/>
      </c>
      <c r="K3039">
        <f>IF(G3039="","Missing OEWS wage",IF(H3039="","Missing Wharton SOC","Matched"))</f>
        <v/>
      </c>
    </row>
    <row r="3040">
      <c r="A3040" t="inlineStr">
        <is>
          <t>51</t>
        </is>
      </c>
      <c r="B3040" t="inlineStr">
        <is>
          <t>Information</t>
        </is>
      </c>
      <c r="C3040" t="inlineStr">
        <is>
          <t>25-4031</t>
        </is>
      </c>
      <c r="D3040" t="inlineStr">
        <is>
          <t>Library Technicians</t>
        </is>
      </c>
      <c r="E3040" t="n">
        <v>3850</v>
      </c>
      <c r="F3040" t="n">
        <v>47670</v>
      </c>
      <c r="G3040">
        <f>IF(OR(E3040="",F3040=""),"",E3040*F3040)</f>
        <v/>
      </c>
      <c r="H3040" s="41">
        <f>IFERROR(XLOOKUP(C3040,'DATA Wharton'!$A$2:$A$785,'DATA Wharton'!$C$2:$C$785),"")</f>
        <v/>
      </c>
      <c r="I3040">
        <f>IF(OR(G3040="",H3040=""),"",G3040)</f>
        <v/>
      </c>
      <c r="J3040">
        <f>IF(OR(I3040="",H3040=""),"",I3040*H3040)</f>
        <v/>
      </c>
      <c r="K3040">
        <f>IF(G3040="","Missing OEWS wage",IF(H3040="","Missing Wharton SOC","Matched"))</f>
        <v/>
      </c>
    </row>
    <row r="3041">
      <c r="A3041" t="inlineStr">
        <is>
          <t>51</t>
        </is>
      </c>
      <c r="B3041" t="inlineStr">
        <is>
          <t>Information</t>
        </is>
      </c>
      <c r="C3041" t="inlineStr">
        <is>
          <t>25-9031</t>
        </is>
      </c>
      <c r="D3041" t="inlineStr">
        <is>
          <t>Instructional Coordinators</t>
        </is>
      </c>
      <c r="E3041" t="n">
        <v>2050</v>
      </c>
      <c r="F3041" t="n">
        <v>88090</v>
      </c>
      <c r="G3041">
        <f>IF(OR(E3041="",F3041=""),"",E3041*F3041)</f>
        <v/>
      </c>
      <c r="H3041" s="41">
        <f>IFERROR(XLOOKUP(C3041,'DATA Wharton'!$A$2:$A$785,'DATA Wharton'!$C$2:$C$785),"")</f>
        <v/>
      </c>
      <c r="I3041">
        <f>IF(OR(G3041="",H3041=""),"",G3041)</f>
        <v/>
      </c>
      <c r="J3041">
        <f>IF(OR(I3041="",H3041=""),"",I3041*H3041)</f>
        <v/>
      </c>
      <c r="K3041">
        <f>IF(G3041="","Missing OEWS wage",IF(H3041="","Missing Wharton SOC","Matched"))</f>
        <v/>
      </c>
    </row>
    <row r="3042">
      <c r="A3042" t="inlineStr">
        <is>
          <t>51</t>
        </is>
      </c>
      <c r="B3042" t="inlineStr">
        <is>
          <t>Information</t>
        </is>
      </c>
      <c r="C3042" t="inlineStr">
        <is>
          <t>25-9099</t>
        </is>
      </c>
      <c r="D3042" t="inlineStr">
        <is>
          <t>Educational Instruction and Library Workers, All Other</t>
        </is>
      </c>
      <c r="E3042" t="n">
        <v>600</v>
      </c>
      <c r="F3042" t="n">
        <v>44000</v>
      </c>
      <c r="G3042">
        <f>IF(OR(E3042="",F3042=""),"",E3042*F3042)</f>
        <v/>
      </c>
      <c r="H3042" s="41">
        <f>IFERROR(XLOOKUP(C3042,'DATA Wharton'!$A$2:$A$785,'DATA Wharton'!$C$2:$C$785),"")</f>
        <v/>
      </c>
      <c r="I3042">
        <f>IF(OR(G3042="",H3042=""),"",G3042)</f>
        <v/>
      </c>
      <c r="J3042">
        <f>IF(OR(I3042="",H3042=""),"",I3042*H3042)</f>
        <v/>
      </c>
      <c r="K3042">
        <f>IF(G3042="","Missing OEWS wage",IF(H3042="","Missing Wharton SOC","Matched"))</f>
        <v/>
      </c>
    </row>
    <row r="3043">
      <c r="A3043" t="inlineStr">
        <is>
          <t>51</t>
        </is>
      </c>
      <c r="B3043" t="inlineStr">
        <is>
          <t>Information</t>
        </is>
      </c>
      <c r="C3043" t="inlineStr">
        <is>
          <t>27-1011</t>
        </is>
      </c>
      <c r="D3043" t="inlineStr">
        <is>
          <t>Art Directors</t>
        </is>
      </c>
      <c r="E3043" t="n">
        <v>8940</v>
      </c>
      <c r="F3043" t="n">
        <v>143720</v>
      </c>
      <c r="G3043">
        <f>IF(OR(E3043="",F3043=""),"",E3043*F3043)</f>
        <v/>
      </c>
      <c r="H3043" s="41">
        <f>IFERROR(XLOOKUP(C3043,'DATA Wharton'!$A$2:$A$785,'DATA Wharton'!$C$2:$C$785),"")</f>
        <v/>
      </c>
      <c r="I3043">
        <f>IF(OR(G3043="",H3043=""),"",G3043)</f>
        <v/>
      </c>
      <c r="J3043">
        <f>IF(OR(I3043="",H3043=""),"",I3043*H3043)</f>
        <v/>
      </c>
      <c r="K3043">
        <f>IF(G3043="","Missing OEWS wage",IF(H3043="","Missing Wharton SOC","Matched"))</f>
        <v/>
      </c>
    </row>
    <row r="3044">
      <c r="A3044" t="inlineStr">
        <is>
          <t>51</t>
        </is>
      </c>
      <c r="B3044" t="inlineStr">
        <is>
          <t>Information</t>
        </is>
      </c>
      <c r="C3044" t="inlineStr">
        <is>
          <t>27-1012</t>
        </is>
      </c>
      <c r="D3044" t="inlineStr">
        <is>
          <t>Craft Artists</t>
        </is>
      </c>
      <c r="E3044" t="n">
        <v>160</v>
      </c>
      <c r="F3044" t="n">
        <v>100150</v>
      </c>
      <c r="G3044">
        <f>IF(OR(E3044="",F3044=""),"",E3044*F3044)</f>
        <v/>
      </c>
      <c r="H3044" s="41">
        <f>IFERROR(XLOOKUP(C3044,'DATA Wharton'!$A$2:$A$785,'DATA Wharton'!$C$2:$C$785),"")</f>
        <v/>
      </c>
      <c r="I3044">
        <f>IF(OR(G3044="",H3044=""),"",G3044)</f>
        <v/>
      </c>
      <c r="J3044">
        <f>IF(OR(I3044="",H3044=""),"",I3044*H3044)</f>
        <v/>
      </c>
      <c r="K3044">
        <f>IF(G3044="","Missing OEWS wage",IF(H3044="","Missing Wharton SOC","Matched"))</f>
        <v/>
      </c>
    </row>
    <row r="3045">
      <c r="A3045" t="inlineStr">
        <is>
          <t>51</t>
        </is>
      </c>
      <c r="B3045" t="inlineStr">
        <is>
          <t>Information</t>
        </is>
      </c>
      <c r="C3045" t="inlineStr">
        <is>
          <t>27-1013</t>
        </is>
      </c>
      <c r="D3045" t="inlineStr">
        <is>
          <t>Fine Artists, Including Painters, Sculptors, and Illustrators</t>
        </is>
      </c>
      <c r="E3045" t="n">
        <v>1600</v>
      </c>
      <c r="F3045" t="n">
        <v>146160</v>
      </c>
      <c r="G3045">
        <f>IF(OR(E3045="",F3045=""),"",E3045*F3045)</f>
        <v/>
      </c>
      <c r="H3045" s="41">
        <f>IFERROR(XLOOKUP(C3045,'DATA Wharton'!$A$2:$A$785,'DATA Wharton'!$C$2:$C$785),"")</f>
        <v/>
      </c>
      <c r="I3045">
        <f>IF(OR(G3045="",H3045=""),"",G3045)</f>
        <v/>
      </c>
      <c r="J3045">
        <f>IF(OR(I3045="",H3045=""),"",I3045*H3045)</f>
        <v/>
      </c>
      <c r="K3045">
        <f>IF(G3045="","Missing OEWS wage",IF(H3045="","Missing Wharton SOC","Matched"))</f>
        <v/>
      </c>
    </row>
    <row r="3046">
      <c r="A3046" t="inlineStr">
        <is>
          <t>51</t>
        </is>
      </c>
      <c r="B3046" t="inlineStr">
        <is>
          <t>Information</t>
        </is>
      </c>
      <c r="C3046" t="inlineStr">
        <is>
          <t>27-1014</t>
        </is>
      </c>
      <c r="D3046" t="inlineStr">
        <is>
          <t>Special Effects Artists and Animators</t>
        </is>
      </c>
      <c r="E3046" t="n">
        <v>10720</v>
      </c>
      <c r="F3046" t="n">
        <v>122190</v>
      </c>
      <c r="G3046">
        <f>IF(OR(E3046="",F3046=""),"",E3046*F3046)</f>
        <v/>
      </c>
      <c r="H3046" s="41">
        <f>IFERROR(XLOOKUP(C3046,'DATA Wharton'!$A$2:$A$785,'DATA Wharton'!$C$2:$C$785),"")</f>
        <v/>
      </c>
      <c r="I3046">
        <f>IF(OR(G3046="",H3046=""),"",G3046)</f>
        <v/>
      </c>
      <c r="J3046">
        <f>IF(OR(I3046="",H3046=""),"",I3046*H3046)</f>
        <v/>
      </c>
      <c r="K3046">
        <f>IF(G3046="","Missing OEWS wage",IF(H3046="","Missing Wharton SOC","Matched"))</f>
        <v/>
      </c>
    </row>
    <row r="3047">
      <c r="A3047" t="inlineStr">
        <is>
          <t>51</t>
        </is>
      </c>
      <c r="B3047" t="inlineStr">
        <is>
          <t>Information</t>
        </is>
      </c>
      <c r="C3047" t="inlineStr">
        <is>
          <t>27-1019</t>
        </is>
      </c>
      <c r="D3047" t="inlineStr">
        <is>
          <t>Artists and Related Workers, All Other</t>
        </is>
      </c>
      <c r="E3047" t="n">
        <v>250</v>
      </c>
      <c r="F3047" t="n">
        <v>87560</v>
      </c>
      <c r="G3047">
        <f>IF(OR(E3047="",F3047=""),"",E3047*F3047)</f>
        <v/>
      </c>
      <c r="H3047" s="41">
        <f>IFERROR(XLOOKUP(C3047,'DATA Wharton'!$A$2:$A$785,'DATA Wharton'!$C$2:$C$785),"")</f>
        <v/>
      </c>
      <c r="I3047">
        <f>IF(OR(G3047="",H3047=""),"",G3047)</f>
        <v/>
      </c>
      <c r="J3047">
        <f>IF(OR(I3047="",H3047=""),"",I3047*H3047)</f>
        <v/>
      </c>
      <c r="K3047">
        <f>IF(G3047="","Missing OEWS wage",IF(H3047="","Missing Wharton SOC","Matched"))</f>
        <v/>
      </c>
    </row>
    <row r="3048">
      <c r="A3048" t="inlineStr">
        <is>
          <t>51</t>
        </is>
      </c>
      <c r="B3048" t="inlineStr">
        <is>
          <t>Information</t>
        </is>
      </c>
      <c r="C3048" t="inlineStr">
        <is>
          <t>27-1021</t>
        </is>
      </c>
      <c r="D3048" t="inlineStr">
        <is>
          <t>Commercial and Industrial Designers</t>
        </is>
      </c>
      <c r="E3048" t="n">
        <v>660</v>
      </c>
      <c r="F3048" t="n">
        <v>93860</v>
      </c>
      <c r="G3048">
        <f>IF(OR(E3048="",F3048=""),"",E3048*F3048)</f>
        <v/>
      </c>
      <c r="H3048" s="41">
        <f>IFERROR(XLOOKUP(C3048,'DATA Wharton'!$A$2:$A$785,'DATA Wharton'!$C$2:$C$785),"")</f>
        <v/>
      </c>
      <c r="I3048">
        <f>IF(OR(G3048="",H3048=""),"",G3048)</f>
        <v/>
      </c>
      <c r="J3048">
        <f>IF(OR(I3048="",H3048=""),"",I3048*H3048)</f>
        <v/>
      </c>
      <c r="K3048">
        <f>IF(G3048="","Missing OEWS wage",IF(H3048="","Missing Wharton SOC","Matched"))</f>
        <v/>
      </c>
    </row>
    <row r="3049">
      <c r="A3049" t="inlineStr">
        <is>
          <t>51</t>
        </is>
      </c>
      <c r="B3049" t="inlineStr">
        <is>
          <t>Information</t>
        </is>
      </c>
      <c r="C3049" t="inlineStr">
        <is>
          <t>27-1022</t>
        </is>
      </c>
      <c r="D3049" t="inlineStr">
        <is>
          <t>Fashion Designers</t>
        </is>
      </c>
      <c r="E3049" t="n">
        <v>1110</v>
      </c>
      <c r="F3049" t="n">
        <v>112510</v>
      </c>
      <c r="G3049">
        <f>IF(OR(E3049="",F3049=""),"",E3049*F3049)</f>
        <v/>
      </c>
      <c r="H3049" s="41">
        <f>IFERROR(XLOOKUP(C3049,'DATA Wharton'!$A$2:$A$785,'DATA Wharton'!$C$2:$C$785),"")</f>
        <v/>
      </c>
      <c r="I3049">
        <f>IF(OR(G3049="",H3049=""),"",G3049)</f>
        <v/>
      </c>
      <c r="J3049">
        <f>IF(OR(I3049="",H3049=""),"",I3049*H3049)</f>
        <v/>
      </c>
      <c r="K3049">
        <f>IF(G3049="","Missing OEWS wage",IF(H3049="","Missing Wharton SOC","Matched"))</f>
        <v/>
      </c>
    </row>
    <row r="3050">
      <c r="A3050" t="inlineStr">
        <is>
          <t>51</t>
        </is>
      </c>
      <c r="B3050" t="inlineStr">
        <is>
          <t>Information</t>
        </is>
      </c>
      <c r="C3050" t="inlineStr">
        <is>
          <t>27-1024</t>
        </is>
      </c>
      <c r="D3050" t="inlineStr">
        <is>
          <t>Graphic Designers</t>
        </is>
      </c>
      <c r="E3050" t="n">
        <v>17690</v>
      </c>
      <c r="F3050" t="n">
        <v>71780</v>
      </c>
      <c r="G3050">
        <f>IF(OR(E3050="",F3050=""),"",E3050*F3050)</f>
        <v/>
      </c>
      <c r="H3050" s="41">
        <f>IFERROR(XLOOKUP(C3050,'DATA Wharton'!$A$2:$A$785,'DATA Wharton'!$C$2:$C$785),"")</f>
        <v/>
      </c>
      <c r="I3050">
        <f>IF(OR(G3050="",H3050=""),"",G3050)</f>
        <v/>
      </c>
      <c r="J3050">
        <f>IF(OR(I3050="",H3050=""),"",I3050*H3050)</f>
        <v/>
      </c>
      <c r="K3050">
        <f>IF(G3050="","Missing OEWS wage",IF(H3050="","Missing Wharton SOC","Matched"))</f>
        <v/>
      </c>
    </row>
    <row r="3051">
      <c r="A3051" t="inlineStr">
        <is>
          <t>51</t>
        </is>
      </c>
      <c r="B3051" t="inlineStr">
        <is>
          <t>Information</t>
        </is>
      </c>
      <c r="C3051" t="inlineStr">
        <is>
          <t>27-1026</t>
        </is>
      </c>
      <c r="D3051" t="inlineStr">
        <is>
          <t>Merchandise Displayers and Window Trimmers</t>
        </is>
      </c>
      <c r="E3051" t="n">
        <v>310</v>
      </c>
      <c r="F3051" t="n">
        <v>64240</v>
      </c>
      <c r="G3051">
        <f>IF(OR(E3051="",F3051=""),"",E3051*F3051)</f>
        <v/>
      </c>
      <c r="H3051" s="41">
        <f>IFERROR(XLOOKUP(C3051,'DATA Wharton'!$A$2:$A$785,'DATA Wharton'!$C$2:$C$785),"")</f>
        <v/>
      </c>
      <c r="I3051">
        <f>IF(OR(G3051="",H3051=""),"",G3051)</f>
        <v/>
      </c>
      <c r="J3051">
        <f>IF(OR(I3051="",H3051=""),"",I3051*H3051)</f>
        <v/>
      </c>
      <c r="K3051">
        <f>IF(G3051="","Missing OEWS wage",IF(H3051="","Missing Wharton SOC","Matched"))</f>
        <v/>
      </c>
    </row>
    <row r="3052">
      <c r="A3052" t="inlineStr">
        <is>
          <t>51</t>
        </is>
      </c>
      <c r="B3052" t="inlineStr">
        <is>
          <t>Information</t>
        </is>
      </c>
      <c r="C3052" t="inlineStr">
        <is>
          <t>27-1027</t>
        </is>
      </c>
      <c r="D3052" t="inlineStr">
        <is>
          <t>Set and Exhibit Designers</t>
        </is>
      </c>
      <c r="E3052" t="n">
        <v>3440</v>
      </c>
      <c r="F3052" t="n">
        <v>103870</v>
      </c>
      <c r="G3052">
        <f>IF(OR(E3052="",F3052=""),"",E3052*F3052)</f>
        <v/>
      </c>
      <c r="H3052" s="41">
        <f>IFERROR(XLOOKUP(C3052,'DATA Wharton'!$A$2:$A$785,'DATA Wharton'!$C$2:$C$785),"")</f>
        <v/>
      </c>
      <c r="I3052">
        <f>IF(OR(G3052="",H3052=""),"",G3052)</f>
        <v/>
      </c>
      <c r="J3052">
        <f>IF(OR(I3052="",H3052=""),"",I3052*H3052)</f>
        <v/>
      </c>
      <c r="K3052">
        <f>IF(G3052="","Missing OEWS wage",IF(H3052="","Missing Wharton SOC","Matched"))</f>
        <v/>
      </c>
    </row>
    <row r="3053">
      <c r="A3053" t="inlineStr">
        <is>
          <t>51</t>
        </is>
      </c>
      <c r="B3053" t="inlineStr">
        <is>
          <t>Information</t>
        </is>
      </c>
      <c r="C3053" t="inlineStr">
        <is>
          <t>27-1029</t>
        </is>
      </c>
      <c r="D3053" t="inlineStr">
        <is>
          <t>Designers, All Other</t>
        </is>
      </c>
      <c r="E3053" t="n">
        <v>600</v>
      </c>
      <c r="G3053">
        <f>IF(OR(E3053="",F3053=""),"",E3053*F3053)</f>
        <v/>
      </c>
      <c r="H3053" s="41">
        <f>IFERROR(XLOOKUP(C3053,'DATA Wharton'!$A$2:$A$785,'DATA Wharton'!$C$2:$C$785),"")</f>
        <v/>
      </c>
      <c r="I3053">
        <f>IF(OR(G3053="",H3053=""),"",G3053)</f>
        <v/>
      </c>
      <c r="J3053">
        <f>IF(OR(I3053="",H3053=""),"",I3053*H3053)</f>
        <v/>
      </c>
      <c r="K3053">
        <f>IF(G3053="","Missing OEWS wage",IF(H3053="","Missing Wharton SOC","Matched"))</f>
        <v/>
      </c>
    </row>
    <row r="3054">
      <c r="A3054" t="inlineStr">
        <is>
          <t>51</t>
        </is>
      </c>
      <c r="B3054" t="inlineStr">
        <is>
          <t>Information</t>
        </is>
      </c>
      <c r="C3054" t="inlineStr">
        <is>
          <t>27-2011</t>
        </is>
      </c>
      <c r="D3054" t="inlineStr">
        <is>
          <t>Actors</t>
        </is>
      </c>
      <c r="E3054" t="n">
        <v>19630</v>
      </c>
      <c r="G3054">
        <f>IF(OR(E3054="",F3054=""),"",E3054*F3054)</f>
        <v/>
      </c>
      <c r="H3054" s="41">
        <f>IFERROR(XLOOKUP(C3054,'DATA Wharton'!$A$2:$A$785,'DATA Wharton'!$C$2:$C$785),"")</f>
        <v/>
      </c>
      <c r="I3054">
        <f>IF(OR(G3054="",H3054=""),"",G3054)</f>
        <v/>
      </c>
      <c r="J3054">
        <f>IF(OR(I3054="",H3054=""),"",I3054*H3054)</f>
        <v/>
      </c>
      <c r="K3054">
        <f>IF(G3054="","Missing OEWS wage",IF(H3054="","Missing Wharton SOC","Matched"))</f>
        <v/>
      </c>
    </row>
    <row r="3055">
      <c r="A3055" t="inlineStr">
        <is>
          <t>51</t>
        </is>
      </c>
      <c r="B3055" t="inlineStr">
        <is>
          <t>Information</t>
        </is>
      </c>
      <c r="C3055" t="inlineStr">
        <is>
          <t>27-2012</t>
        </is>
      </c>
      <c r="D3055" t="inlineStr">
        <is>
          <t>Producers and Directors</t>
        </is>
      </c>
      <c r="E3055" t="n">
        <v>87630</v>
      </c>
      <c r="F3055" t="n">
        <v>117160</v>
      </c>
      <c r="G3055">
        <f>IF(OR(E3055="",F3055=""),"",E3055*F3055)</f>
        <v/>
      </c>
      <c r="H3055" s="41">
        <f>IFERROR(XLOOKUP(C3055,'DATA Wharton'!$A$2:$A$785,'DATA Wharton'!$C$2:$C$785),"")</f>
        <v/>
      </c>
      <c r="I3055">
        <f>IF(OR(G3055="",H3055=""),"",G3055)</f>
        <v/>
      </c>
      <c r="J3055">
        <f>IF(OR(I3055="",H3055=""),"",I3055*H3055)</f>
        <v/>
      </c>
      <c r="K3055">
        <f>IF(G3055="","Missing OEWS wage",IF(H3055="","Missing Wharton SOC","Matched"))</f>
        <v/>
      </c>
    </row>
    <row r="3056">
      <c r="A3056" t="inlineStr">
        <is>
          <t>51</t>
        </is>
      </c>
      <c r="B3056" t="inlineStr">
        <is>
          <t>Information</t>
        </is>
      </c>
      <c r="C3056" t="inlineStr">
        <is>
          <t>27-2022</t>
        </is>
      </c>
      <c r="D3056" t="inlineStr">
        <is>
          <t>Coaches and Scouts</t>
        </is>
      </c>
      <c r="F3056" t="n">
        <v>104670</v>
      </c>
      <c r="G3056">
        <f>IF(OR(E3056="",F3056=""),"",E3056*F3056)</f>
        <v/>
      </c>
      <c r="H3056" s="41">
        <f>IFERROR(XLOOKUP(C3056,'DATA Wharton'!$A$2:$A$785,'DATA Wharton'!$C$2:$C$785),"")</f>
        <v/>
      </c>
      <c r="I3056">
        <f>IF(OR(G3056="",H3056=""),"",G3056)</f>
        <v/>
      </c>
      <c r="J3056">
        <f>IF(OR(I3056="",H3056=""),"",I3056*H3056)</f>
        <v/>
      </c>
      <c r="K3056">
        <f>IF(G3056="","Missing OEWS wage",IF(H3056="","Missing Wharton SOC","Matched"))</f>
        <v/>
      </c>
    </row>
    <row r="3057">
      <c r="A3057" t="inlineStr">
        <is>
          <t>51</t>
        </is>
      </c>
      <c r="B3057" t="inlineStr">
        <is>
          <t>Information</t>
        </is>
      </c>
      <c r="C3057" t="inlineStr">
        <is>
          <t>27-2031</t>
        </is>
      </c>
      <c r="D3057" t="inlineStr">
        <is>
          <t>Dancers</t>
        </is>
      </c>
      <c r="E3057" t="n">
        <v>110</v>
      </c>
      <c r="G3057">
        <f>IF(OR(E3057="",F3057=""),"",E3057*F3057)</f>
        <v/>
      </c>
      <c r="H3057" s="41">
        <f>IFERROR(XLOOKUP(C3057,'DATA Wharton'!$A$2:$A$785,'DATA Wharton'!$C$2:$C$785),"")</f>
        <v/>
      </c>
      <c r="I3057">
        <f>IF(OR(G3057="",H3057=""),"",G3057)</f>
        <v/>
      </c>
      <c r="J3057">
        <f>IF(OR(I3057="",H3057=""),"",I3057*H3057)</f>
        <v/>
      </c>
      <c r="K3057">
        <f>IF(G3057="","Missing OEWS wage",IF(H3057="","Missing Wharton SOC","Matched"))</f>
        <v/>
      </c>
    </row>
    <row r="3058">
      <c r="A3058" t="inlineStr">
        <is>
          <t>51</t>
        </is>
      </c>
      <c r="B3058" t="inlineStr">
        <is>
          <t>Information</t>
        </is>
      </c>
      <c r="C3058" t="inlineStr">
        <is>
          <t>27-2041</t>
        </is>
      </c>
      <c r="D3058" t="inlineStr">
        <is>
          <t>Music Directors and Composers</t>
        </is>
      </c>
      <c r="E3058" t="n">
        <v>950</v>
      </c>
      <c r="G3058">
        <f>IF(OR(E3058="",F3058=""),"",E3058*F3058)</f>
        <v/>
      </c>
      <c r="H3058" s="41">
        <f>IFERROR(XLOOKUP(C3058,'DATA Wharton'!$A$2:$A$785,'DATA Wharton'!$C$2:$C$785),"")</f>
        <v/>
      </c>
      <c r="I3058">
        <f>IF(OR(G3058="",H3058=""),"",G3058)</f>
        <v/>
      </c>
      <c r="J3058">
        <f>IF(OR(I3058="",H3058=""),"",I3058*H3058)</f>
        <v/>
      </c>
      <c r="K3058">
        <f>IF(G3058="","Missing OEWS wage",IF(H3058="","Missing Wharton SOC","Matched"))</f>
        <v/>
      </c>
    </row>
    <row r="3059">
      <c r="A3059" t="inlineStr">
        <is>
          <t>51</t>
        </is>
      </c>
      <c r="B3059" t="inlineStr">
        <is>
          <t>Information</t>
        </is>
      </c>
      <c r="C3059" t="inlineStr">
        <is>
          <t>27-2042</t>
        </is>
      </c>
      <c r="D3059" t="inlineStr">
        <is>
          <t>Musicians and Singers</t>
        </is>
      </c>
      <c r="E3059" t="n">
        <v>360</v>
      </c>
      <c r="G3059">
        <f>IF(OR(E3059="",F3059=""),"",E3059*F3059)</f>
        <v/>
      </c>
      <c r="H3059" s="41">
        <f>IFERROR(XLOOKUP(C3059,'DATA Wharton'!$A$2:$A$785,'DATA Wharton'!$C$2:$C$785),"")</f>
        <v/>
      </c>
      <c r="I3059">
        <f>IF(OR(G3059="",H3059=""),"",G3059)</f>
        <v/>
      </c>
      <c r="J3059">
        <f>IF(OR(I3059="",H3059=""),"",I3059*H3059)</f>
        <v/>
      </c>
      <c r="K3059">
        <f>IF(G3059="","Missing OEWS wage",IF(H3059="","Missing Wharton SOC","Matched"))</f>
        <v/>
      </c>
    </row>
    <row r="3060">
      <c r="A3060" t="inlineStr">
        <is>
          <t>51</t>
        </is>
      </c>
      <c r="B3060" t="inlineStr">
        <is>
          <t>Information</t>
        </is>
      </c>
      <c r="C3060" t="inlineStr">
        <is>
          <t>27-2091</t>
        </is>
      </c>
      <c r="D3060" t="inlineStr">
        <is>
          <t>Disc Jockeys, Except Radio</t>
        </is>
      </c>
      <c r="E3060" t="n">
        <v>190</v>
      </c>
      <c r="G3060">
        <f>IF(OR(E3060="",F3060=""),"",E3060*F3060)</f>
        <v/>
      </c>
      <c r="H3060" s="41">
        <f>IFERROR(XLOOKUP(C3060,'DATA Wharton'!$A$2:$A$785,'DATA Wharton'!$C$2:$C$785),"")</f>
        <v/>
      </c>
      <c r="I3060">
        <f>IF(OR(G3060="",H3060=""),"",G3060)</f>
        <v/>
      </c>
      <c r="J3060">
        <f>IF(OR(I3060="",H3060=""),"",I3060*H3060)</f>
        <v/>
      </c>
      <c r="K3060">
        <f>IF(G3060="","Missing OEWS wage",IF(H3060="","Missing Wharton SOC","Matched"))</f>
        <v/>
      </c>
    </row>
    <row r="3061">
      <c r="A3061" t="inlineStr">
        <is>
          <t>51</t>
        </is>
      </c>
      <c r="B3061" t="inlineStr">
        <is>
          <t>Information</t>
        </is>
      </c>
      <c r="C3061" t="inlineStr">
        <is>
          <t>27-2099</t>
        </is>
      </c>
      <c r="D3061" t="inlineStr">
        <is>
          <t>Entertainers and Performers, Sports and Related Workers, All Other</t>
        </is>
      </c>
      <c r="E3061" t="n">
        <v>1330</v>
      </c>
      <c r="G3061">
        <f>IF(OR(E3061="",F3061=""),"",E3061*F3061)</f>
        <v/>
      </c>
      <c r="H3061" s="41">
        <f>IFERROR(XLOOKUP(C3061,'DATA Wharton'!$A$2:$A$785,'DATA Wharton'!$C$2:$C$785),"")</f>
        <v/>
      </c>
      <c r="I3061">
        <f>IF(OR(G3061="",H3061=""),"",G3061)</f>
        <v/>
      </c>
      <c r="J3061">
        <f>IF(OR(I3061="",H3061=""),"",I3061*H3061)</f>
        <v/>
      </c>
      <c r="K3061">
        <f>IF(G3061="","Missing OEWS wage",IF(H3061="","Missing Wharton SOC","Matched"))</f>
        <v/>
      </c>
    </row>
    <row r="3062">
      <c r="A3062" t="inlineStr">
        <is>
          <t>51</t>
        </is>
      </c>
      <c r="B3062" t="inlineStr">
        <is>
          <t>Information</t>
        </is>
      </c>
      <c r="C3062" t="inlineStr">
        <is>
          <t>27-3011</t>
        </is>
      </c>
      <c r="D3062" t="inlineStr">
        <is>
          <t>Broadcast Announcers and Radio Disc Jockeys</t>
        </is>
      </c>
      <c r="E3062" t="n">
        <v>17710</v>
      </c>
      <c r="G3062">
        <f>IF(OR(E3062="",F3062=""),"",E3062*F3062)</f>
        <v/>
      </c>
      <c r="H3062" s="41">
        <f>IFERROR(XLOOKUP(C3062,'DATA Wharton'!$A$2:$A$785,'DATA Wharton'!$C$2:$C$785),"")</f>
        <v/>
      </c>
      <c r="I3062">
        <f>IF(OR(G3062="",H3062=""),"",G3062)</f>
        <v/>
      </c>
      <c r="J3062">
        <f>IF(OR(I3062="",H3062=""),"",I3062*H3062)</f>
        <v/>
      </c>
      <c r="K3062">
        <f>IF(G3062="","Missing OEWS wage",IF(H3062="","Missing Wharton SOC","Matched"))</f>
        <v/>
      </c>
    </row>
    <row r="3063">
      <c r="A3063" t="inlineStr">
        <is>
          <t>51</t>
        </is>
      </c>
      <c r="B3063" t="inlineStr">
        <is>
          <t>Information</t>
        </is>
      </c>
      <c r="C3063" t="inlineStr">
        <is>
          <t>27-3023</t>
        </is>
      </c>
      <c r="D3063" t="inlineStr">
        <is>
          <t>News Analysts, Reporters, and Journalists</t>
        </is>
      </c>
      <c r="E3063" t="n">
        <v>37120</v>
      </c>
      <c r="F3063" t="n">
        <v>103340</v>
      </c>
      <c r="G3063">
        <f>IF(OR(E3063="",F3063=""),"",E3063*F3063)</f>
        <v/>
      </c>
      <c r="H3063" s="41">
        <f>IFERROR(XLOOKUP(C3063,'DATA Wharton'!$A$2:$A$785,'DATA Wharton'!$C$2:$C$785),"")</f>
        <v/>
      </c>
      <c r="I3063">
        <f>IF(OR(G3063="",H3063=""),"",G3063)</f>
        <v/>
      </c>
      <c r="J3063">
        <f>IF(OR(I3063="",H3063=""),"",I3063*H3063)</f>
        <v/>
      </c>
      <c r="K3063">
        <f>IF(G3063="","Missing OEWS wage",IF(H3063="","Missing Wharton SOC","Matched"))</f>
        <v/>
      </c>
    </row>
    <row r="3064">
      <c r="A3064" t="inlineStr">
        <is>
          <t>51</t>
        </is>
      </c>
      <c r="B3064" t="inlineStr">
        <is>
          <t>Information</t>
        </is>
      </c>
      <c r="C3064" t="inlineStr">
        <is>
          <t>27-3031</t>
        </is>
      </c>
      <c r="D3064" t="inlineStr">
        <is>
          <t>Public Relations Specialists</t>
        </is>
      </c>
      <c r="E3064" t="n">
        <v>13200</v>
      </c>
      <c r="F3064" t="n">
        <v>95170</v>
      </c>
      <c r="G3064">
        <f>IF(OR(E3064="",F3064=""),"",E3064*F3064)</f>
        <v/>
      </c>
      <c r="H3064" s="41">
        <f>IFERROR(XLOOKUP(C3064,'DATA Wharton'!$A$2:$A$785,'DATA Wharton'!$C$2:$C$785),"")</f>
        <v/>
      </c>
      <c r="I3064">
        <f>IF(OR(G3064="",H3064=""),"",G3064)</f>
        <v/>
      </c>
      <c r="J3064">
        <f>IF(OR(I3064="",H3064=""),"",I3064*H3064)</f>
        <v/>
      </c>
      <c r="K3064">
        <f>IF(G3064="","Missing OEWS wage",IF(H3064="","Missing Wharton SOC","Matched"))</f>
        <v/>
      </c>
    </row>
    <row r="3065">
      <c r="A3065" t="inlineStr">
        <is>
          <t>51</t>
        </is>
      </c>
      <c r="B3065" t="inlineStr">
        <is>
          <t>Information</t>
        </is>
      </c>
      <c r="C3065" t="inlineStr">
        <is>
          <t>27-3041</t>
        </is>
      </c>
      <c r="D3065" t="inlineStr">
        <is>
          <t>Editors</t>
        </is>
      </c>
      <c r="E3065" t="n">
        <v>53620</v>
      </c>
      <c r="F3065" t="n">
        <v>92930</v>
      </c>
      <c r="G3065">
        <f>IF(OR(E3065="",F3065=""),"",E3065*F3065)</f>
        <v/>
      </c>
      <c r="H3065" s="41">
        <f>IFERROR(XLOOKUP(C3065,'DATA Wharton'!$A$2:$A$785,'DATA Wharton'!$C$2:$C$785),"")</f>
        <v/>
      </c>
      <c r="I3065">
        <f>IF(OR(G3065="",H3065=""),"",G3065)</f>
        <v/>
      </c>
      <c r="J3065">
        <f>IF(OR(I3065="",H3065=""),"",I3065*H3065)</f>
        <v/>
      </c>
      <c r="K3065">
        <f>IF(G3065="","Missing OEWS wage",IF(H3065="","Missing Wharton SOC","Matched"))</f>
        <v/>
      </c>
    </row>
    <row r="3066">
      <c r="A3066" t="inlineStr">
        <is>
          <t>51</t>
        </is>
      </c>
      <c r="B3066" t="inlineStr">
        <is>
          <t>Information</t>
        </is>
      </c>
      <c r="C3066" t="inlineStr">
        <is>
          <t>27-3042</t>
        </is>
      </c>
      <c r="D3066" t="inlineStr">
        <is>
          <t>Technical Writers</t>
        </is>
      </c>
      <c r="E3066" t="n">
        <v>5910</v>
      </c>
      <c r="F3066" t="n">
        <v>99950</v>
      </c>
      <c r="G3066">
        <f>IF(OR(E3066="",F3066=""),"",E3066*F3066)</f>
        <v/>
      </c>
      <c r="H3066" s="41">
        <f>IFERROR(XLOOKUP(C3066,'DATA Wharton'!$A$2:$A$785,'DATA Wharton'!$C$2:$C$785),"")</f>
        <v/>
      </c>
      <c r="I3066">
        <f>IF(OR(G3066="",H3066=""),"",G3066)</f>
        <v/>
      </c>
      <c r="J3066">
        <f>IF(OR(I3066="",H3066=""),"",I3066*H3066)</f>
        <v/>
      </c>
      <c r="K3066">
        <f>IF(G3066="","Missing OEWS wage",IF(H3066="","Missing Wharton SOC","Matched"))</f>
        <v/>
      </c>
    </row>
    <row r="3067">
      <c r="A3067" t="inlineStr">
        <is>
          <t>51</t>
        </is>
      </c>
      <c r="B3067" t="inlineStr">
        <is>
          <t>Information</t>
        </is>
      </c>
      <c r="C3067" t="inlineStr">
        <is>
          <t>27-3043</t>
        </is>
      </c>
      <c r="D3067" t="inlineStr">
        <is>
          <t>Writers and Authors</t>
        </is>
      </c>
      <c r="E3067" t="n">
        <v>11730</v>
      </c>
      <c r="F3067" t="n">
        <v>88170</v>
      </c>
      <c r="G3067">
        <f>IF(OR(E3067="",F3067=""),"",E3067*F3067)</f>
        <v/>
      </c>
      <c r="H3067" s="41">
        <f>IFERROR(XLOOKUP(C3067,'DATA Wharton'!$A$2:$A$785,'DATA Wharton'!$C$2:$C$785),"")</f>
        <v/>
      </c>
      <c r="I3067">
        <f>IF(OR(G3067="",H3067=""),"",G3067)</f>
        <v/>
      </c>
      <c r="J3067">
        <f>IF(OR(I3067="",H3067=""),"",I3067*H3067)</f>
        <v/>
      </c>
      <c r="K3067">
        <f>IF(G3067="","Missing OEWS wage",IF(H3067="","Missing Wharton SOC","Matched"))</f>
        <v/>
      </c>
    </row>
    <row r="3068">
      <c r="A3068" t="inlineStr">
        <is>
          <t>51</t>
        </is>
      </c>
      <c r="B3068" t="inlineStr">
        <is>
          <t>Information</t>
        </is>
      </c>
      <c r="C3068" t="inlineStr">
        <is>
          <t>27-3091</t>
        </is>
      </c>
      <c r="D3068" t="inlineStr">
        <is>
          <t>Interpreters and Translators</t>
        </is>
      </c>
      <c r="E3068" t="n">
        <v>960</v>
      </c>
      <c r="F3068" t="n">
        <v>75670</v>
      </c>
      <c r="G3068">
        <f>IF(OR(E3068="",F3068=""),"",E3068*F3068)</f>
        <v/>
      </c>
      <c r="H3068" s="41">
        <f>IFERROR(XLOOKUP(C3068,'DATA Wharton'!$A$2:$A$785,'DATA Wharton'!$C$2:$C$785),"")</f>
        <v/>
      </c>
      <c r="I3068">
        <f>IF(OR(G3068="",H3068=""),"",G3068)</f>
        <v/>
      </c>
      <c r="J3068">
        <f>IF(OR(I3068="",H3068=""),"",I3068*H3068)</f>
        <v/>
      </c>
      <c r="K3068">
        <f>IF(G3068="","Missing OEWS wage",IF(H3068="","Missing Wharton SOC","Matched"))</f>
        <v/>
      </c>
    </row>
    <row r="3069">
      <c r="A3069" t="inlineStr">
        <is>
          <t>51</t>
        </is>
      </c>
      <c r="B3069" t="inlineStr">
        <is>
          <t>Information</t>
        </is>
      </c>
      <c r="C3069" t="inlineStr">
        <is>
          <t>27-3092</t>
        </is>
      </c>
      <c r="D3069" t="inlineStr">
        <is>
          <t>Court Reporters and Simultaneous Captioners</t>
        </is>
      </c>
      <c r="E3069" t="n">
        <v>260</v>
      </c>
      <c r="G3069">
        <f>IF(OR(E3069="",F3069=""),"",E3069*F3069)</f>
        <v/>
      </c>
      <c r="H3069" s="41">
        <f>IFERROR(XLOOKUP(C3069,'DATA Wharton'!$A$2:$A$785,'DATA Wharton'!$C$2:$C$785),"")</f>
        <v/>
      </c>
      <c r="I3069">
        <f>IF(OR(G3069="",H3069=""),"",G3069)</f>
        <v/>
      </c>
      <c r="J3069">
        <f>IF(OR(I3069="",H3069=""),"",I3069*H3069)</f>
        <v/>
      </c>
      <c r="K3069">
        <f>IF(G3069="","Missing OEWS wage",IF(H3069="","Missing Wharton SOC","Matched"))</f>
        <v/>
      </c>
    </row>
    <row r="3070">
      <c r="A3070" t="inlineStr">
        <is>
          <t>51</t>
        </is>
      </c>
      <c r="B3070" t="inlineStr">
        <is>
          <t>Information</t>
        </is>
      </c>
      <c r="C3070" t="inlineStr">
        <is>
          <t>27-3099</t>
        </is>
      </c>
      <c r="D3070" t="inlineStr">
        <is>
          <t>Media and Communication Workers, All Other</t>
        </is>
      </c>
      <c r="E3070" t="n">
        <v>11010</v>
      </c>
      <c r="F3070" t="n">
        <v>94920</v>
      </c>
      <c r="G3070">
        <f>IF(OR(E3070="",F3070=""),"",E3070*F3070)</f>
        <v/>
      </c>
      <c r="H3070" s="41">
        <f>IFERROR(XLOOKUP(C3070,'DATA Wharton'!$A$2:$A$785,'DATA Wharton'!$C$2:$C$785),"")</f>
        <v/>
      </c>
      <c r="I3070">
        <f>IF(OR(G3070="",H3070=""),"",G3070)</f>
        <v/>
      </c>
      <c r="J3070">
        <f>IF(OR(I3070="",H3070=""),"",I3070*H3070)</f>
        <v/>
      </c>
      <c r="K3070">
        <f>IF(G3070="","Missing OEWS wage",IF(H3070="","Missing Wharton SOC","Matched"))</f>
        <v/>
      </c>
    </row>
    <row r="3071">
      <c r="A3071" t="inlineStr">
        <is>
          <t>51</t>
        </is>
      </c>
      <c r="B3071" t="inlineStr">
        <is>
          <t>Information</t>
        </is>
      </c>
      <c r="C3071" t="inlineStr">
        <is>
          <t>27-4011</t>
        </is>
      </c>
      <c r="D3071" t="inlineStr">
        <is>
          <t>Audio and Video Technicians</t>
        </is>
      </c>
      <c r="E3071" t="n">
        <v>13320</v>
      </c>
      <c r="F3071" t="n">
        <v>72130</v>
      </c>
      <c r="G3071">
        <f>IF(OR(E3071="",F3071=""),"",E3071*F3071)</f>
        <v/>
      </c>
      <c r="H3071" s="41">
        <f>IFERROR(XLOOKUP(C3071,'DATA Wharton'!$A$2:$A$785,'DATA Wharton'!$C$2:$C$785),"")</f>
        <v/>
      </c>
      <c r="I3071">
        <f>IF(OR(G3071="",H3071=""),"",G3071)</f>
        <v/>
      </c>
      <c r="J3071">
        <f>IF(OR(I3071="",H3071=""),"",I3071*H3071)</f>
        <v/>
      </c>
      <c r="K3071">
        <f>IF(G3071="","Missing OEWS wage",IF(H3071="","Missing Wharton SOC","Matched"))</f>
        <v/>
      </c>
    </row>
    <row r="3072">
      <c r="A3072" t="inlineStr">
        <is>
          <t>51</t>
        </is>
      </c>
      <c r="B3072" t="inlineStr">
        <is>
          <t>Information</t>
        </is>
      </c>
      <c r="C3072" t="inlineStr">
        <is>
          <t>27-4012</t>
        </is>
      </c>
      <c r="D3072" t="inlineStr">
        <is>
          <t>Broadcast Technicians</t>
        </is>
      </c>
      <c r="E3072" t="n">
        <v>17150</v>
      </c>
      <c r="F3072" t="n">
        <v>66780</v>
      </c>
      <c r="G3072">
        <f>IF(OR(E3072="",F3072=""),"",E3072*F3072)</f>
        <v/>
      </c>
      <c r="H3072" s="41">
        <f>IFERROR(XLOOKUP(C3072,'DATA Wharton'!$A$2:$A$785,'DATA Wharton'!$C$2:$C$785),"")</f>
        <v/>
      </c>
      <c r="I3072">
        <f>IF(OR(G3072="",H3072=""),"",G3072)</f>
        <v/>
      </c>
      <c r="J3072">
        <f>IF(OR(I3072="",H3072=""),"",I3072*H3072)</f>
        <v/>
      </c>
      <c r="K3072">
        <f>IF(G3072="","Missing OEWS wage",IF(H3072="","Missing Wharton SOC","Matched"))</f>
        <v/>
      </c>
    </row>
    <row r="3073">
      <c r="A3073" t="inlineStr">
        <is>
          <t>51</t>
        </is>
      </c>
      <c r="B3073" t="inlineStr">
        <is>
          <t>Information</t>
        </is>
      </c>
      <c r="C3073" t="inlineStr">
        <is>
          <t>27-4014</t>
        </is>
      </c>
      <c r="D3073" t="inlineStr">
        <is>
          <t>Sound Engineering Technicians</t>
        </is>
      </c>
      <c r="E3073" t="n">
        <v>6870</v>
      </c>
      <c r="F3073" t="n">
        <v>84600</v>
      </c>
      <c r="G3073">
        <f>IF(OR(E3073="",F3073=""),"",E3073*F3073)</f>
        <v/>
      </c>
      <c r="H3073" s="41">
        <f>IFERROR(XLOOKUP(C3073,'DATA Wharton'!$A$2:$A$785,'DATA Wharton'!$C$2:$C$785),"")</f>
        <v/>
      </c>
      <c r="I3073">
        <f>IF(OR(G3073="",H3073=""),"",G3073)</f>
        <v/>
      </c>
      <c r="J3073">
        <f>IF(OR(I3073="",H3073=""),"",I3073*H3073)</f>
        <v/>
      </c>
      <c r="K3073">
        <f>IF(G3073="","Missing OEWS wage",IF(H3073="","Missing Wharton SOC","Matched"))</f>
        <v/>
      </c>
    </row>
    <row r="3074">
      <c r="A3074" t="inlineStr">
        <is>
          <t>51</t>
        </is>
      </c>
      <c r="B3074" t="inlineStr">
        <is>
          <t>Information</t>
        </is>
      </c>
      <c r="C3074" t="inlineStr">
        <is>
          <t>27-4015</t>
        </is>
      </c>
      <c r="D3074" t="inlineStr">
        <is>
          <t>Lighting Technicians</t>
        </is>
      </c>
      <c r="E3074" t="n">
        <v>2200</v>
      </c>
      <c r="F3074" t="n">
        <v>113260</v>
      </c>
      <c r="G3074">
        <f>IF(OR(E3074="",F3074=""),"",E3074*F3074)</f>
        <v/>
      </c>
      <c r="H3074" s="41">
        <f>IFERROR(XLOOKUP(C3074,'DATA Wharton'!$A$2:$A$785,'DATA Wharton'!$C$2:$C$785),"")</f>
        <v/>
      </c>
      <c r="I3074">
        <f>IF(OR(G3074="",H3074=""),"",G3074)</f>
        <v/>
      </c>
      <c r="J3074">
        <f>IF(OR(I3074="",H3074=""),"",I3074*H3074)</f>
        <v/>
      </c>
      <c r="K3074">
        <f>IF(G3074="","Missing OEWS wage",IF(H3074="","Missing Wharton SOC","Matched"))</f>
        <v/>
      </c>
    </row>
    <row r="3075">
      <c r="A3075" t="inlineStr">
        <is>
          <t>51</t>
        </is>
      </c>
      <c r="B3075" t="inlineStr">
        <is>
          <t>Information</t>
        </is>
      </c>
      <c r="C3075" t="inlineStr">
        <is>
          <t>27-4021</t>
        </is>
      </c>
      <c r="D3075" t="inlineStr">
        <is>
          <t>Photographers</t>
        </is>
      </c>
      <c r="E3075" t="n">
        <v>6390</v>
      </c>
      <c r="F3075" t="n">
        <v>77580</v>
      </c>
      <c r="G3075">
        <f>IF(OR(E3075="",F3075=""),"",E3075*F3075)</f>
        <v/>
      </c>
      <c r="H3075" s="41">
        <f>IFERROR(XLOOKUP(C3075,'DATA Wharton'!$A$2:$A$785,'DATA Wharton'!$C$2:$C$785),"")</f>
        <v/>
      </c>
      <c r="I3075">
        <f>IF(OR(G3075="",H3075=""),"",G3075)</f>
        <v/>
      </c>
      <c r="J3075">
        <f>IF(OR(I3075="",H3075=""),"",I3075*H3075)</f>
        <v/>
      </c>
      <c r="K3075">
        <f>IF(G3075="","Missing OEWS wage",IF(H3075="","Missing Wharton SOC","Matched"))</f>
        <v/>
      </c>
    </row>
    <row r="3076">
      <c r="A3076" t="inlineStr">
        <is>
          <t>51</t>
        </is>
      </c>
      <c r="B3076" t="inlineStr">
        <is>
          <t>Information</t>
        </is>
      </c>
      <c r="C3076" t="inlineStr">
        <is>
          <t>27-4031</t>
        </is>
      </c>
      <c r="D3076" t="inlineStr">
        <is>
          <t>Camera Operators, Television, Video, and Film</t>
        </is>
      </c>
      <c r="E3076" t="n">
        <v>12280</v>
      </c>
      <c r="F3076" t="n">
        <v>86580</v>
      </c>
      <c r="G3076">
        <f>IF(OR(E3076="",F3076=""),"",E3076*F3076)</f>
        <v/>
      </c>
      <c r="H3076" s="41">
        <f>IFERROR(XLOOKUP(C3076,'DATA Wharton'!$A$2:$A$785,'DATA Wharton'!$C$2:$C$785),"")</f>
        <v/>
      </c>
      <c r="I3076">
        <f>IF(OR(G3076="",H3076=""),"",G3076)</f>
        <v/>
      </c>
      <c r="J3076">
        <f>IF(OR(I3076="",H3076=""),"",I3076*H3076)</f>
        <v/>
      </c>
      <c r="K3076">
        <f>IF(G3076="","Missing OEWS wage",IF(H3076="","Missing Wharton SOC","Matched"))</f>
        <v/>
      </c>
    </row>
    <row r="3077">
      <c r="A3077" t="inlineStr">
        <is>
          <t>51</t>
        </is>
      </c>
      <c r="B3077" t="inlineStr">
        <is>
          <t>Information</t>
        </is>
      </c>
      <c r="C3077" t="inlineStr">
        <is>
          <t>27-4032</t>
        </is>
      </c>
      <c r="D3077" t="inlineStr">
        <is>
          <t>Film and Video Editors</t>
        </is>
      </c>
      <c r="E3077" t="n">
        <v>17670</v>
      </c>
      <c r="F3077" t="n">
        <v>90990</v>
      </c>
      <c r="G3077">
        <f>IF(OR(E3077="",F3077=""),"",E3077*F3077)</f>
        <v/>
      </c>
      <c r="H3077" s="41">
        <f>IFERROR(XLOOKUP(C3077,'DATA Wharton'!$A$2:$A$785,'DATA Wharton'!$C$2:$C$785),"")</f>
        <v/>
      </c>
      <c r="I3077">
        <f>IF(OR(G3077="",H3077=""),"",G3077)</f>
        <v/>
      </c>
      <c r="J3077">
        <f>IF(OR(I3077="",H3077=""),"",I3077*H3077)</f>
        <v/>
      </c>
      <c r="K3077">
        <f>IF(G3077="","Missing OEWS wage",IF(H3077="","Missing Wharton SOC","Matched"))</f>
        <v/>
      </c>
    </row>
    <row r="3078">
      <c r="A3078" t="inlineStr">
        <is>
          <t>51</t>
        </is>
      </c>
      <c r="B3078" t="inlineStr">
        <is>
          <t>Information</t>
        </is>
      </c>
      <c r="C3078" t="inlineStr">
        <is>
          <t>27-4099</t>
        </is>
      </c>
      <c r="D3078" t="inlineStr">
        <is>
          <t>Media and Communication Equipment Workers, All Other</t>
        </is>
      </c>
      <c r="E3078" t="n">
        <v>3340</v>
      </c>
      <c r="F3078" t="n">
        <v>74630</v>
      </c>
      <c r="G3078">
        <f>IF(OR(E3078="",F3078=""),"",E3078*F3078)</f>
        <v/>
      </c>
      <c r="H3078" s="41">
        <f>IFERROR(XLOOKUP(C3078,'DATA Wharton'!$A$2:$A$785,'DATA Wharton'!$C$2:$C$785),"")</f>
        <v/>
      </c>
      <c r="I3078">
        <f>IF(OR(G3078="",H3078=""),"",G3078)</f>
        <v/>
      </c>
      <c r="J3078">
        <f>IF(OR(I3078="",H3078=""),"",I3078*H3078)</f>
        <v/>
      </c>
      <c r="K3078">
        <f>IF(G3078="","Missing OEWS wage",IF(H3078="","Missing Wharton SOC","Matched"))</f>
        <v/>
      </c>
    </row>
    <row r="3079">
      <c r="A3079" t="inlineStr">
        <is>
          <t>51</t>
        </is>
      </c>
      <c r="B3079" t="inlineStr">
        <is>
          <t>Information</t>
        </is>
      </c>
      <c r="C3079" t="inlineStr">
        <is>
          <t>29-1123</t>
        </is>
      </c>
      <c r="D3079" t="inlineStr">
        <is>
          <t>Physical Therapists</t>
        </is>
      </c>
      <c r="E3079" t="n">
        <v>30</v>
      </c>
      <c r="F3079" t="n">
        <v>114530</v>
      </c>
      <c r="G3079">
        <f>IF(OR(E3079="",F3079=""),"",E3079*F3079)</f>
        <v/>
      </c>
      <c r="H3079" s="41">
        <f>IFERROR(XLOOKUP(C3079,'DATA Wharton'!$A$2:$A$785,'DATA Wharton'!$C$2:$C$785),"")</f>
        <v/>
      </c>
      <c r="I3079">
        <f>IF(OR(G3079="",H3079=""),"",G3079)</f>
        <v/>
      </c>
      <c r="J3079">
        <f>IF(OR(I3079="",H3079=""),"",I3079*H3079)</f>
        <v/>
      </c>
      <c r="K3079">
        <f>IF(G3079="","Missing OEWS wage",IF(H3079="","Missing Wharton SOC","Matched"))</f>
        <v/>
      </c>
    </row>
    <row r="3080">
      <c r="A3080" t="inlineStr">
        <is>
          <t>51</t>
        </is>
      </c>
      <c r="B3080" t="inlineStr">
        <is>
          <t>Information</t>
        </is>
      </c>
      <c r="C3080" t="inlineStr">
        <is>
          <t>29-1141</t>
        </is>
      </c>
      <c r="D3080" t="inlineStr">
        <is>
          <t>Registered Nurses</t>
        </is>
      </c>
      <c r="E3080" t="n">
        <v>590</v>
      </c>
      <c r="F3080" t="n">
        <v>95730</v>
      </c>
      <c r="G3080">
        <f>IF(OR(E3080="",F3080=""),"",E3080*F3080)</f>
        <v/>
      </c>
      <c r="H3080" s="41">
        <f>IFERROR(XLOOKUP(C3080,'DATA Wharton'!$A$2:$A$785,'DATA Wharton'!$C$2:$C$785),"")</f>
        <v/>
      </c>
      <c r="I3080">
        <f>IF(OR(G3080="",H3080=""),"",G3080)</f>
        <v/>
      </c>
      <c r="J3080">
        <f>IF(OR(I3080="",H3080=""),"",I3080*H3080)</f>
        <v/>
      </c>
      <c r="K3080">
        <f>IF(G3080="","Missing OEWS wage",IF(H3080="","Missing Wharton SOC","Matched"))</f>
        <v/>
      </c>
    </row>
    <row r="3081">
      <c r="A3081" t="inlineStr">
        <is>
          <t>51</t>
        </is>
      </c>
      <c r="B3081" t="inlineStr">
        <is>
          <t>Information</t>
        </is>
      </c>
      <c r="C3081" t="inlineStr">
        <is>
          <t>29-2052</t>
        </is>
      </c>
      <c r="D3081" t="inlineStr">
        <is>
          <t>Pharmacy Technicians</t>
        </is>
      </c>
      <c r="F3081" t="n">
        <v>51060</v>
      </c>
      <c r="G3081">
        <f>IF(OR(E3081="",F3081=""),"",E3081*F3081)</f>
        <v/>
      </c>
      <c r="H3081" s="41">
        <f>IFERROR(XLOOKUP(C3081,'DATA Wharton'!$A$2:$A$785,'DATA Wharton'!$C$2:$C$785),"")</f>
        <v/>
      </c>
      <c r="I3081">
        <f>IF(OR(G3081="",H3081=""),"",G3081)</f>
        <v/>
      </c>
      <c r="J3081">
        <f>IF(OR(I3081="",H3081=""),"",I3081*H3081)</f>
        <v/>
      </c>
      <c r="K3081">
        <f>IF(G3081="","Missing OEWS wage",IF(H3081="","Missing Wharton SOC","Matched"))</f>
        <v/>
      </c>
    </row>
    <row r="3082">
      <c r="A3082" t="inlineStr">
        <is>
          <t>51</t>
        </is>
      </c>
      <c r="B3082" t="inlineStr">
        <is>
          <t>Information</t>
        </is>
      </c>
      <c r="C3082" t="inlineStr">
        <is>
          <t>29-2072</t>
        </is>
      </c>
      <c r="D3082" t="inlineStr">
        <is>
          <t>Medical Records Specialists</t>
        </is>
      </c>
      <c r="E3082" t="n">
        <v>2000</v>
      </c>
      <c r="F3082" t="n">
        <v>54890</v>
      </c>
      <c r="G3082">
        <f>IF(OR(E3082="",F3082=""),"",E3082*F3082)</f>
        <v/>
      </c>
      <c r="H3082" s="41">
        <f>IFERROR(XLOOKUP(C3082,'DATA Wharton'!$A$2:$A$785,'DATA Wharton'!$C$2:$C$785),"")</f>
        <v/>
      </c>
      <c r="I3082">
        <f>IF(OR(G3082="",H3082=""),"",G3082)</f>
        <v/>
      </c>
      <c r="J3082">
        <f>IF(OR(I3082="",H3082=""),"",I3082*H3082)</f>
        <v/>
      </c>
      <c r="K3082">
        <f>IF(G3082="","Missing OEWS wage",IF(H3082="","Missing Wharton SOC","Matched"))</f>
        <v/>
      </c>
    </row>
    <row r="3083">
      <c r="A3083" t="inlineStr">
        <is>
          <t>51</t>
        </is>
      </c>
      <c r="B3083" t="inlineStr">
        <is>
          <t>Information</t>
        </is>
      </c>
      <c r="C3083" t="inlineStr">
        <is>
          <t>29-9021</t>
        </is>
      </c>
      <c r="D3083" t="inlineStr">
        <is>
          <t>Health Information Technologists and Medical Registrars</t>
        </is>
      </c>
      <c r="E3083" t="n">
        <v>1510</v>
      </c>
      <c r="F3083" t="n">
        <v>62950</v>
      </c>
      <c r="G3083">
        <f>IF(OR(E3083="",F3083=""),"",E3083*F3083)</f>
        <v/>
      </c>
      <c r="H3083" s="41">
        <f>IFERROR(XLOOKUP(C3083,'DATA Wharton'!$A$2:$A$785,'DATA Wharton'!$C$2:$C$785),"")</f>
        <v/>
      </c>
      <c r="I3083">
        <f>IF(OR(G3083="",H3083=""),"",G3083)</f>
        <v/>
      </c>
      <c r="J3083">
        <f>IF(OR(I3083="",H3083=""),"",I3083*H3083)</f>
        <v/>
      </c>
      <c r="K3083">
        <f>IF(G3083="","Missing OEWS wage",IF(H3083="","Missing Wharton SOC","Matched"))</f>
        <v/>
      </c>
    </row>
    <row r="3084">
      <c r="A3084" t="inlineStr">
        <is>
          <t>51</t>
        </is>
      </c>
      <c r="B3084" t="inlineStr">
        <is>
          <t>Information</t>
        </is>
      </c>
      <c r="C3084" t="inlineStr">
        <is>
          <t>31-1120</t>
        </is>
      </c>
      <c r="D3084" t="inlineStr">
        <is>
          <t>Home Health and Personal Care Aides</t>
        </is>
      </c>
      <c r="F3084" t="n">
        <v>35480</v>
      </c>
      <c r="G3084">
        <f>IF(OR(E3084="",F3084=""),"",E3084*F3084)</f>
        <v/>
      </c>
      <c r="H3084" s="41">
        <f>IFERROR(XLOOKUP(C3084,'DATA Wharton'!$A$2:$A$785,'DATA Wharton'!$C$2:$C$785),"")</f>
        <v/>
      </c>
      <c r="I3084">
        <f>IF(OR(G3084="",H3084=""),"",G3084)</f>
        <v/>
      </c>
      <c r="J3084">
        <f>IF(OR(I3084="",H3084=""),"",I3084*H3084)</f>
        <v/>
      </c>
      <c r="K3084">
        <f>IF(G3084="","Missing OEWS wage",IF(H3084="","Missing Wharton SOC","Matched"))</f>
        <v/>
      </c>
    </row>
    <row r="3085">
      <c r="A3085" t="inlineStr">
        <is>
          <t>51</t>
        </is>
      </c>
      <c r="B3085" t="inlineStr">
        <is>
          <t>Information</t>
        </is>
      </c>
      <c r="C3085" t="inlineStr">
        <is>
          <t>31-9092</t>
        </is>
      </c>
      <c r="D3085" t="inlineStr">
        <is>
          <t>Medical Assistants</t>
        </is>
      </c>
      <c r="F3085" t="n">
        <v>49420</v>
      </c>
      <c r="G3085">
        <f>IF(OR(E3085="",F3085=""),"",E3085*F3085)</f>
        <v/>
      </c>
      <c r="H3085" s="41">
        <f>IFERROR(XLOOKUP(C3085,'DATA Wharton'!$A$2:$A$785,'DATA Wharton'!$C$2:$C$785),"")</f>
        <v/>
      </c>
      <c r="I3085">
        <f>IF(OR(G3085="",H3085=""),"",G3085)</f>
        <v/>
      </c>
      <c r="J3085">
        <f>IF(OR(I3085="",H3085=""),"",I3085*H3085)</f>
        <v/>
      </c>
      <c r="K3085">
        <f>IF(G3085="","Missing OEWS wage",IF(H3085="","Missing Wharton SOC","Matched"))</f>
        <v/>
      </c>
    </row>
    <row r="3086">
      <c r="A3086" t="inlineStr">
        <is>
          <t>51</t>
        </is>
      </c>
      <c r="B3086" t="inlineStr">
        <is>
          <t>Information</t>
        </is>
      </c>
      <c r="C3086" t="inlineStr">
        <is>
          <t>33-1091</t>
        </is>
      </c>
      <c r="D3086" t="inlineStr">
        <is>
          <t>First-Line Supervisors of Security Workers</t>
        </is>
      </c>
      <c r="E3086" t="n">
        <v>250</v>
      </c>
      <c r="F3086" t="n">
        <v>89790</v>
      </c>
      <c r="G3086">
        <f>IF(OR(E3086="",F3086=""),"",E3086*F3086)</f>
        <v/>
      </c>
      <c r="H3086" s="41">
        <f>IFERROR(XLOOKUP(C3086,'DATA Wharton'!$A$2:$A$785,'DATA Wharton'!$C$2:$C$785),"")</f>
        <v/>
      </c>
      <c r="I3086">
        <f>IF(OR(G3086="",H3086=""),"",G3086)</f>
        <v/>
      </c>
      <c r="J3086">
        <f>IF(OR(I3086="",H3086=""),"",I3086*H3086)</f>
        <v/>
      </c>
      <c r="K3086">
        <f>IF(G3086="","Missing OEWS wage",IF(H3086="","Missing Wharton SOC","Matched"))</f>
        <v/>
      </c>
    </row>
    <row r="3087">
      <c r="A3087" t="inlineStr">
        <is>
          <t>51</t>
        </is>
      </c>
      <c r="B3087" t="inlineStr">
        <is>
          <t>Information</t>
        </is>
      </c>
      <c r="C3087" t="inlineStr">
        <is>
          <t>33-9021</t>
        </is>
      </c>
      <c r="D3087" t="inlineStr">
        <is>
          <t>Private Detectives and Investigators</t>
        </is>
      </c>
      <c r="E3087" t="n">
        <v>600</v>
      </c>
      <c r="F3087" t="n">
        <v>86930</v>
      </c>
      <c r="G3087">
        <f>IF(OR(E3087="",F3087=""),"",E3087*F3087)</f>
        <v/>
      </c>
      <c r="H3087" s="41">
        <f>IFERROR(XLOOKUP(C3087,'DATA Wharton'!$A$2:$A$785,'DATA Wharton'!$C$2:$C$785),"")</f>
        <v/>
      </c>
      <c r="I3087">
        <f>IF(OR(G3087="",H3087=""),"",G3087)</f>
        <v/>
      </c>
      <c r="J3087">
        <f>IF(OR(I3087="",H3087=""),"",I3087*H3087)</f>
        <v/>
      </c>
      <c r="K3087">
        <f>IF(G3087="","Missing OEWS wage",IF(H3087="","Missing Wharton SOC","Matched"))</f>
        <v/>
      </c>
    </row>
    <row r="3088">
      <c r="A3088" t="inlineStr">
        <is>
          <t>51</t>
        </is>
      </c>
      <c r="B3088" t="inlineStr">
        <is>
          <t>Information</t>
        </is>
      </c>
      <c r="C3088" t="inlineStr">
        <is>
          <t>33-9032</t>
        </is>
      </c>
      <c r="D3088" t="inlineStr">
        <is>
          <t>Security Guards</t>
        </is>
      </c>
      <c r="E3088" t="n">
        <v>3040</v>
      </c>
      <c r="F3088" t="n">
        <v>59500</v>
      </c>
      <c r="G3088">
        <f>IF(OR(E3088="",F3088=""),"",E3088*F3088)</f>
        <v/>
      </c>
      <c r="H3088" s="41">
        <f>IFERROR(XLOOKUP(C3088,'DATA Wharton'!$A$2:$A$785,'DATA Wharton'!$C$2:$C$785),"")</f>
        <v/>
      </c>
      <c r="I3088">
        <f>IF(OR(G3088="",H3088=""),"",G3088)</f>
        <v/>
      </c>
      <c r="J3088">
        <f>IF(OR(I3088="",H3088=""),"",I3088*H3088)</f>
        <v/>
      </c>
      <c r="K3088">
        <f>IF(G3088="","Missing OEWS wage",IF(H3088="","Missing Wharton SOC","Matched"))</f>
        <v/>
      </c>
    </row>
    <row r="3089">
      <c r="A3089" t="inlineStr">
        <is>
          <t>51</t>
        </is>
      </c>
      <c r="B3089" t="inlineStr">
        <is>
          <t>Information</t>
        </is>
      </c>
      <c r="C3089" t="inlineStr">
        <is>
          <t>33-9091</t>
        </is>
      </c>
      <c r="D3089" t="inlineStr">
        <is>
          <t>Crossing Guards and Flaggers</t>
        </is>
      </c>
      <c r="F3089" t="n">
        <v>39940</v>
      </c>
      <c r="G3089">
        <f>IF(OR(E3089="",F3089=""),"",E3089*F3089)</f>
        <v/>
      </c>
      <c r="H3089" s="41">
        <f>IFERROR(XLOOKUP(C3089,'DATA Wharton'!$A$2:$A$785,'DATA Wharton'!$C$2:$C$785),"")</f>
        <v/>
      </c>
      <c r="I3089">
        <f>IF(OR(G3089="",H3089=""),"",G3089)</f>
        <v/>
      </c>
      <c r="J3089">
        <f>IF(OR(I3089="",H3089=""),"",I3089*H3089)</f>
        <v/>
      </c>
      <c r="K3089">
        <f>IF(G3089="","Missing OEWS wage",IF(H3089="","Missing Wharton SOC","Matched"))</f>
        <v/>
      </c>
    </row>
    <row r="3090">
      <c r="A3090" t="inlineStr">
        <is>
          <t>51</t>
        </is>
      </c>
      <c r="B3090" t="inlineStr">
        <is>
          <t>Information</t>
        </is>
      </c>
      <c r="C3090" t="inlineStr">
        <is>
          <t>33-9099</t>
        </is>
      </c>
      <c r="D3090" t="inlineStr">
        <is>
          <t>Protective Service Workers, All Other</t>
        </is>
      </c>
      <c r="E3090" t="n">
        <v>100</v>
      </c>
      <c r="F3090" t="n">
        <v>94590</v>
      </c>
      <c r="G3090">
        <f>IF(OR(E3090="",F3090=""),"",E3090*F3090)</f>
        <v/>
      </c>
      <c r="H3090" s="41">
        <f>IFERROR(XLOOKUP(C3090,'DATA Wharton'!$A$2:$A$785,'DATA Wharton'!$C$2:$C$785),"")</f>
        <v/>
      </c>
      <c r="I3090">
        <f>IF(OR(G3090="",H3090=""),"",G3090)</f>
        <v/>
      </c>
      <c r="J3090">
        <f>IF(OR(I3090="",H3090=""),"",I3090*H3090)</f>
        <v/>
      </c>
      <c r="K3090">
        <f>IF(G3090="","Missing OEWS wage",IF(H3090="","Missing Wharton SOC","Matched"))</f>
        <v/>
      </c>
    </row>
    <row r="3091">
      <c r="A3091" t="inlineStr">
        <is>
          <t>51</t>
        </is>
      </c>
      <c r="B3091" t="inlineStr">
        <is>
          <t>Information</t>
        </is>
      </c>
      <c r="C3091" t="inlineStr">
        <is>
          <t>35-1011</t>
        </is>
      </c>
      <c r="D3091" t="inlineStr">
        <is>
          <t>Chefs and Head Cooks</t>
        </is>
      </c>
      <c r="E3091" t="n">
        <v>230</v>
      </c>
      <c r="F3091" t="n">
        <v>72380</v>
      </c>
      <c r="G3091">
        <f>IF(OR(E3091="",F3091=""),"",E3091*F3091)</f>
        <v/>
      </c>
      <c r="H3091" s="41">
        <f>IFERROR(XLOOKUP(C3091,'DATA Wharton'!$A$2:$A$785,'DATA Wharton'!$C$2:$C$785),"")</f>
        <v/>
      </c>
      <c r="I3091">
        <f>IF(OR(G3091="",H3091=""),"",G3091)</f>
        <v/>
      </c>
      <c r="J3091">
        <f>IF(OR(I3091="",H3091=""),"",I3091*H3091)</f>
        <v/>
      </c>
      <c r="K3091">
        <f>IF(G3091="","Missing OEWS wage",IF(H3091="","Missing Wharton SOC","Matched"))</f>
        <v/>
      </c>
    </row>
    <row r="3092">
      <c r="A3092" t="inlineStr">
        <is>
          <t>51</t>
        </is>
      </c>
      <c r="B3092" t="inlineStr">
        <is>
          <t>Information</t>
        </is>
      </c>
      <c r="C3092" t="inlineStr">
        <is>
          <t>35-1012</t>
        </is>
      </c>
      <c r="D3092" t="inlineStr">
        <is>
          <t>First-Line Supervisors of Food Preparation and Serving Workers</t>
        </is>
      </c>
      <c r="E3092" t="n">
        <v>2070</v>
      </c>
      <c r="F3092" t="n">
        <v>43140</v>
      </c>
      <c r="G3092">
        <f>IF(OR(E3092="",F3092=""),"",E3092*F3092)</f>
        <v/>
      </c>
      <c r="H3092" s="41">
        <f>IFERROR(XLOOKUP(C3092,'DATA Wharton'!$A$2:$A$785,'DATA Wharton'!$C$2:$C$785),"")</f>
        <v/>
      </c>
      <c r="I3092">
        <f>IF(OR(G3092="",H3092=""),"",G3092)</f>
        <v/>
      </c>
      <c r="J3092">
        <f>IF(OR(I3092="",H3092=""),"",I3092*H3092)</f>
        <v/>
      </c>
      <c r="K3092">
        <f>IF(G3092="","Missing OEWS wage",IF(H3092="","Missing Wharton SOC","Matched"))</f>
        <v/>
      </c>
    </row>
    <row r="3093">
      <c r="A3093" t="inlineStr">
        <is>
          <t>51</t>
        </is>
      </c>
      <c r="B3093" t="inlineStr">
        <is>
          <t>Information</t>
        </is>
      </c>
      <c r="C3093" t="inlineStr">
        <is>
          <t>35-2011</t>
        </is>
      </c>
      <c r="D3093" t="inlineStr">
        <is>
          <t>Cooks, Fast Food</t>
        </is>
      </c>
      <c r="E3093" t="n">
        <v>180</v>
      </c>
      <c r="F3093" t="n">
        <v>33000</v>
      </c>
      <c r="G3093">
        <f>IF(OR(E3093="",F3093=""),"",E3093*F3093)</f>
        <v/>
      </c>
      <c r="H3093" s="41">
        <f>IFERROR(XLOOKUP(C3093,'DATA Wharton'!$A$2:$A$785,'DATA Wharton'!$C$2:$C$785),"")</f>
        <v/>
      </c>
      <c r="I3093">
        <f>IF(OR(G3093="",H3093=""),"",G3093)</f>
        <v/>
      </c>
      <c r="J3093">
        <f>IF(OR(I3093="",H3093=""),"",I3093*H3093)</f>
        <v/>
      </c>
      <c r="K3093">
        <f>IF(G3093="","Missing OEWS wage",IF(H3093="","Missing Wharton SOC","Matched"))</f>
        <v/>
      </c>
    </row>
    <row r="3094">
      <c r="A3094" t="inlineStr">
        <is>
          <t>51</t>
        </is>
      </c>
      <c r="B3094" t="inlineStr">
        <is>
          <t>Information</t>
        </is>
      </c>
      <c r="C3094" t="inlineStr">
        <is>
          <t>35-2012</t>
        </is>
      </c>
      <c r="D3094" t="inlineStr">
        <is>
          <t>Cooks, Institution and Cafeteria</t>
        </is>
      </c>
      <c r="E3094" t="n">
        <v>310</v>
      </c>
      <c r="F3094" t="n">
        <v>38360</v>
      </c>
      <c r="G3094">
        <f>IF(OR(E3094="",F3094=""),"",E3094*F3094)</f>
        <v/>
      </c>
      <c r="H3094" s="41">
        <f>IFERROR(XLOOKUP(C3094,'DATA Wharton'!$A$2:$A$785,'DATA Wharton'!$C$2:$C$785),"")</f>
        <v/>
      </c>
      <c r="I3094">
        <f>IF(OR(G3094="",H3094=""),"",G3094)</f>
        <v/>
      </c>
      <c r="J3094">
        <f>IF(OR(I3094="",H3094=""),"",I3094*H3094)</f>
        <v/>
      </c>
      <c r="K3094">
        <f>IF(G3094="","Missing OEWS wage",IF(H3094="","Missing Wharton SOC","Matched"))</f>
        <v/>
      </c>
    </row>
    <row r="3095">
      <c r="A3095" t="inlineStr">
        <is>
          <t>51</t>
        </is>
      </c>
      <c r="B3095" t="inlineStr">
        <is>
          <t>Information</t>
        </is>
      </c>
      <c r="C3095" t="inlineStr">
        <is>
          <t>35-2014</t>
        </is>
      </c>
      <c r="D3095" t="inlineStr">
        <is>
          <t>Cooks, Restaurant</t>
        </is>
      </c>
      <c r="E3095" t="n">
        <v>700</v>
      </c>
      <c r="F3095" t="n">
        <v>37750</v>
      </c>
      <c r="G3095">
        <f>IF(OR(E3095="",F3095=""),"",E3095*F3095)</f>
        <v/>
      </c>
      <c r="H3095" s="41">
        <f>IFERROR(XLOOKUP(C3095,'DATA Wharton'!$A$2:$A$785,'DATA Wharton'!$C$2:$C$785),"")</f>
        <v/>
      </c>
      <c r="I3095">
        <f>IF(OR(G3095="",H3095=""),"",G3095)</f>
        <v/>
      </c>
      <c r="J3095">
        <f>IF(OR(I3095="",H3095=""),"",I3095*H3095)</f>
        <v/>
      </c>
      <c r="K3095">
        <f>IF(G3095="","Missing OEWS wage",IF(H3095="","Missing Wharton SOC","Matched"))</f>
        <v/>
      </c>
    </row>
    <row r="3096">
      <c r="A3096" t="inlineStr">
        <is>
          <t>51</t>
        </is>
      </c>
      <c r="B3096" t="inlineStr">
        <is>
          <t>Information</t>
        </is>
      </c>
      <c r="C3096" t="inlineStr">
        <is>
          <t>35-2015</t>
        </is>
      </c>
      <c r="D3096" t="inlineStr">
        <is>
          <t>Cooks, Short Order</t>
        </is>
      </c>
      <c r="E3096" t="n">
        <v>260</v>
      </c>
      <c r="F3096" t="n">
        <v>38150</v>
      </c>
      <c r="G3096">
        <f>IF(OR(E3096="",F3096=""),"",E3096*F3096)</f>
        <v/>
      </c>
      <c r="H3096" s="41">
        <f>IFERROR(XLOOKUP(C3096,'DATA Wharton'!$A$2:$A$785,'DATA Wharton'!$C$2:$C$785),"")</f>
        <v/>
      </c>
      <c r="I3096">
        <f>IF(OR(G3096="",H3096=""),"",G3096)</f>
        <v/>
      </c>
      <c r="J3096">
        <f>IF(OR(I3096="",H3096=""),"",I3096*H3096)</f>
        <v/>
      </c>
      <c r="K3096">
        <f>IF(G3096="","Missing OEWS wage",IF(H3096="","Missing Wharton SOC","Matched"))</f>
        <v/>
      </c>
    </row>
    <row r="3097">
      <c r="A3097" t="inlineStr">
        <is>
          <t>51</t>
        </is>
      </c>
      <c r="B3097" t="inlineStr">
        <is>
          <t>Information</t>
        </is>
      </c>
      <c r="C3097" t="inlineStr">
        <is>
          <t>35-2019</t>
        </is>
      </c>
      <c r="D3097" t="inlineStr">
        <is>
          <t>Cooks, All Other</t>
        </is>
      </c>
      <c r="E3097" t="n">
        <v>870</v>
      </c>
      <c r="F3097" t="n">
        <v>36120</v>
      </c>
      <c r="G3097">
        <f>IF(OR(E3097="",F3097=""),"",E3097*F3097)</f>
        <v/>
      </c>
      <c r="H3097" s="41">
        <f>IFERROR(XLOOKUP(C3097,'DATA Wharton'!$A$2:$A$785,'DATA Wharton'!$C$2:$C$785),"")</f>
        <v/>
      </c>
      <c r="I3097">
        <f>IF(OR(G3097="",H3097=""),"",G3097)</f>
        <v/>
      </c>
      <c r="J3097">
        <f>IF(OR(I3097="",H3097=""),"",I3097*H3097)</f>
        <v/>
      </c>
      <c r="K3097">
        <f>IF(G3097="","Missing OEWS wage",IF(H3097="","Missing Wharton SOC","Matched"))</f>
        <v/>
      </c>
    </row>
    <row r="3098">
      <c r="A3098" t="inlineStr">
        <is>
          <t>51</t>
        </is>
      </c>
      <c r="B3098" t="inlineStr">
        <is>
          <t>Information</t>
        </is>
      </c>
      <c r="C3098" t="inlineStr">
        <is>
          <t>35-2021</t>
        </is>
      </c>
      <c r="D3098" t="inlineStr">
        <is>
          <t>Food Preparation Workers</t>
        </is>
      </c>
      <c r="E3098" t="n">
        <v>750</v>
      </c>
      <c r="F3098" t="n">
        <v>47720</v>
      </c>
      <c r="G3098">
        <f>IF(OR(E3098="",F3098=""),"",E3098*F3098)</f>
        <v/>
      </c>
      <c r="H3098" s="41">
        <f>IFERROR(XLOOKUP(C3098,'DATA Wharton'!$A$2:$A$785,'DATA Wharton'!$C$2:$C$785),"")</f>
        <v/>
      </c>
      <c r="I3098">
        <f>IF(OR(G3098="",H3098=""),"",G3098)</f>
        <v/>
      </c>
      <c r="J3098">
        <f>IF(OR(I3098="",H3098=""),"",I3098*H3098)</f>
        <v/>
      </c>
      <c r="K3098">
        <f>IF(G3098="","Missing OEWS wage",IF(H3098="","Missing Wharton SOC","Matched"))</f>
        <v/>
      </c>
    </row>
    <row r="3099">
      <c r="A3099" t="inlineStr">
        <is>
          <t>51</t>
        </is>
      </c>
      <c r="B3099" t="inlineStr">
        <is>
          <t>Information</t>
        </is>
      </c>
      <c r="C3099" t="inlineStr">
        <is>
          <t>35-3011</t>
        </is>
      </c>
      <c r="D3099" t="inlineStr">
        <is>
          <t>Bartenders</t>
        </is>
      </c>
      <c r="E3099" t="n">
        <v>3470</v>
      </c>
      <c r="F3099" t="n">
        <v>34870</v>
      </c>
      <c r="G3099">
        <f>IF(OR(E3099="",F3099=""),"",E3099*F3099)</f>
        <v/>
      </c>
      <c r="H3099" s="41">
        <f>IFERROR(XLOOKUP(C3099,'DATA Wharton'!$A$2:$A$785,'DATA Wharton'!$C$2:$C$785),"")</f>
        <v/>
      </c>
      <c r="I3099">
        <f>IF(OR(G3099="",H3099=""),"",G3099)</f>
        <v/>
      </c>
      <c r="J3099">
        <f>IF(OR(I3099="",H3099=""),"",I3099*H3099)</f>
        <v/>
      </c>
      <c r="K3099">
        <f>IF(G3099="","Missing OEWS wage",IF(H3099="","Missing Wharton SOC","Matched"))</f>
        <v/>
      </c>
    </row>
    <row r="3100">
      <c r="A3100" t="inlineStr">
        <is>
          <t>51</t>
        </is>
      </c>
      <c r="B3100" t="inlineStr">
        <is>
          <t>Information</t>
        </is>
      </c>
      <c r="C3100" t="inlineStr">
        <is>
          <t>35-3023</t>
        </is>
      </c>
      <c r="D3100" t="inlineStr">
        <is>
          <t>Fast Food and Counter Workers</t>
        </is>
      </c>
      <c r="E3100" t="n">
        <v>13430</v>
      </c>
      <c r="F3100" t="n">
        <v>28740</v>
      </c>
      <c r="G3100">
        <f>IF(OR(E3100="",F3100=""),"",E3100*F3100)</f>
        <v/>
      </c>
      <c r="H3100" s="41">
        <f>IFERROR(XLOOKUP(C3100,'DATA Wharton'!$A$2:$A$785,'DATA Wharton'!$C$2:$C$785),"")</f>
        <v/>
      </c>
      <c r="I3100">
        <f>IF(OR(G3100="",H3100=""),"",G3100)</f>
        <v/>
      </c>
      <c r="J3100">
        <f>IF(OR(I3100="",H3100=""),"",I3100*H3100)</f>
        <v/>
      </c>
      <c r="K3100">
        <f>IF(G3100="","Missing OEWS wage",IF(H3100="","Missing Wharton SOC","Matched"))</f>
        <v/>
      </c>
    </row>
    <row r="3101">
      <c r="A3101" t="inlineStr">
        <is>
          <t>51</t>
        </is>
      </c>
      <c r="B3101" t="inlineStr">
        <is>
          <t>Information</t>
        </is>
      </c>
      <c r="C3101" t="inlineStr">
        <is>
          <t>35-3031</t>
        </is>
      </c>
      <c r="D3101" t="inlineStr">
        <is>
          <t>Waiters and Waitresses</t>
        </is>
      </c>
      <c r="E3101" t="n">
        <v>5300</v>
      </c>
      <c r="F3101" t="n">
        <v>35390</v>
      </c>
      <c r="G3101">
        <f>IF(OR(E3101="",F3101=""),"",E3101*F3101)</f>
        <v/>
      </c>
      <c r="H3101" s="41">
        <f>IFERROR(XLOOKUP(C3101,'DATA Wharton'!$A$2:$A$785,'DATA Wharton'!$C$2:$C$785),"")</f>
        <v/>
      </c>
      <c r="I3101">
        <f>IF(OR(G3101="",H3101=""),"",G3101)</f>
        <v/>
      </c>
      <c r="J3101">
        <f>IF(OR(I3101="",H3101=""),"",I3101*H3101)</f>
        <v/>
      </c>
      <c r="K3101">
        <f>IF(G3101="","Missing OEWS wage",IF(H3101="","Missing Wharton SOC","Matched"))</f>
        <v/>
      </c>
    </row>
    <row r="3102">
      <c r="A3102" t="inlineStr">
        <is>
          <t>51</t>
        </is>
      </c>
      <c r="B3102" t="inlineStr">
        <is>
          <t>Information</t>
        </is>
      </c>
      <c r="C3102" t="inlineStr">
        <is>
          <t>35-3041</t>
        </is>
      </c>
      <c r="D3102" t="inlineStr">
        <is>
          <t>Food Servers, Nonrestaurant</t>
        </is>
      </c>
      <c r="E3102" t="n">
        <v>4580</v>
      </c>
      <c r="F3102" t="n">
        <v>35320</v>
      </c>
      <c r="G3102">
        <f>IF(OR(E3102="",F3102=""),"",E3102*F3102)</f>
        <v/>
      </c>
      <c r="H3102" s="41">
        <f>IFERROR(XLOOKUP(C3102,'DATA Wharton'!$A$2:$A$785,'DATA Wharton'!$C$2:$C$785),"")</f>
        <v/>
      </c>
      <c r="I3102">
        <f>IF(OR(G3102="",H3102=""),"",G3102)</f>
        <v/>
      </c>
      <c r="J3102">
        <f>IF(OR(I3102="",H3102=""),"",I3102*H3102)</f>
        <v/>
      </c>
      <c r="K3102">
        <f>IF(G3102="","Missing OEWS wage",IF(H3102="","Missing Wharton SOC","Matched"))</f>
        <v/>
      </c>
    </row>
    <row r="3103">
      <c r="A3103" t="inlineStr">
        <is>
          <t>51</t>
        </is>
      </c>
      <c r="B3103" t="inlineStr">
        <is>
          <t>Information</t>
        </is>
      </c>
      <c r="C3103" t="inlineStr">
        <is>
          <t>35-9011</t>
        </is>
      </c>
      <c r="D3103" t="inlineStr">
        <is>
          <t>Dining Room and Cafeteria Attendants and Bartender Helpers</t>
        </is>
      </c>
      <c r="E3103" t="n">
        <v>1150</v>
      </c>
      <c r="F3103" t="n">
        <v>26630</v>
      </c>
      <c r="G3103">
        <f>IF(OR(E3103="",F3103=""),"",E3103*F3103)</f>
        <v/>
      </c>
      <c r="H3103" s="41">
        <f>IFERROR(XLOOKUP(C3103,'DATA Wharton'!$A$2:$A$785,'DATA Wharton'!$C$2:$C$785),"")</f>
        <v/>
      </c>
      <c r="I3103">
        <f>IF(OR(G3103="",H3103=""),"",G3103)</f>
        <v/>
      </c>
      <c r="J3103">
        <f>IF(OR(I3103="",H3103=""),"",I3103*H3103)</f>
        <v/>
      </c>
      <c r="K3103">
        <f>IF(G3103="","Missing OEWS wage",IF(H3103="","Missing Wharton SOC","Matched"))</f>
        <v/>
      </c>
    </row>
    <row r="3104">
      <c r="A3104" t="inlineStr">
        <is>
          <t>51</t>
        </is>
      </c>
      <c r="B3104" t="inlineStr">
        <is>
          <t>Information</t>
        </is>
      </c>
      <c r="C3104" t="inlineStr">
        <is>
          <t>35-9021</t>
        </is>
      </c>
      <c r="D3104" t="inlineStr">
        <is>
          <t>Dishwashers</t>
        </is>
      </c>
      <c r="E3104" t="n">
        <v>320</v>
      </c>
      <c r="F3104" t="n">
        <v>34740</v>
      </c>
      <c r="G3104">
        <f>IF(OR(E3104="",F3104=""),"",E3104*F3104)</f>
        <v/>
      </c>
      <c r="H3104" s="41">
        <f>IFERROR(XLOOKUP(C3104,'DATA Wharton'!$A$2:$A$785,'DATA Wharton'!$C$2:$C$785),"")</f>
        <v/>
      </c>
      <c r="I3104">
        <f>IF(OR(G3104="",H3104=""),"",G3104)</f>
        <v/>
      </c>
      <c r="J3104">
        <f>IF(OR(I3104="",H3104=""),"",I3104*H3104)</f>
        <v/>
      </c>
      <c r="K3104">
        <f>IF(G3104="","Missing OEWS wage",IF(H3104="","Missing Wharton SOC","Matched"))</f>
        <v/>
      </c>
    </row>
    <row r="3105">
      <c r="A3105" t="inlineStr">
        <is>
          <t>51</t>
        </is>
      </c>
      <c r="B3105" t="inlineStr">
        <is>
          <t>Information</t>
        </is>
      </c>
      <c r="C3105" t="inlineStr">
        <is>
          <t>35-9031</t>
        </is>
      </c>
      <c r="D3105" t="inlineStr">
        <is>
          <t>Hosts and Hostesses, Restaurant, Lounge, and Coffee Shop</t>
        </is>
      </c>
      <c r="E3105" t="n">
        <v>240</v>
      </c>
      <c r="F3105" t="n">
        <v>34430</v>
      </c>
      <c r="G3105">
        <f>IF(OR(E3105="",F3105=""),"",E3105*F3105)</f>
        <v/>
      </c>
      <c r="H3105" s="41">
        <f>IFERROR(XLOOKUP(C3105,'DATA Wharton'!$A$2:$A$785,'DATA Wharton'!$C$2:$C$785),"")</f>
        <v/>
      </c>
      <c r="I3105">
        <f>IF(OR(G3105="",H3105=""),"",G3105)</f>
        <v/>
      </c>
      <c r="J3105">
        <f>IF(OR(I3105="",H3105=""),"",I3105*H3105)</f>
        <v/>
      </c>
      <c r="K3105">
        <f>IF(G3105="","Missing OEWS wage",IF(H3105="","Missing Wharton SOC","Matched"))</f>
        <v/>
      </c>
    </row>
    <row r="3106">
      <c r="A3106" t="inlineStr">
        <is>
          <t>51</t>
        </is>
      </c>
      <c r="B3106" t="inlineStr">
        <is>
          <t>Information</t>
        </is>
      </c>
      <c r="C3106" t="inlineStr">
        <is>
          <t>35-9099</t>
        </is>
      </c>
      <c r="D3106" t="inlineStr">
        <is>
          <t>Food Preparation and Serving Related Workers, All Other</t>
        </is>
      </c>
      <c r="E3106" t="n">
        <v>200</v>
      </c>
      <c r="F3106" t="n">
        <v>33840</v>
      </c>
      <c r="G3106">
        <f>IF(OR(E3106="",F3106=""),"",E3106*F3106)</f>
        <v/>
      </c>
      <c r="H3106" s="41">
        <f>IFERROR(XLOOKUP(C3106,'DATA Wharton'!$A$2:$A$785,'DATA Wharton'!$C$2:$C$785),"")</f>
        <v/>
      </c>
      <c r="I3106">
        <f>IF(OR(G3106="",H3106=""),"",G3106)</f>
        <v/>
      </c>
      <c r="J3106">
        <f>IF(OR(I3106="",H3106=""),"",I3106*H3106)</f>
        <v/>
      </c>
      <c r="K3106">
        <f>IF(G3106="","Missing OEWS wage",IF(H3106="","Missing Wharton SOC","Matched"))</f>
        <v/>
      </c>
    </row>
    <row r="3107">
      <c r="A3107" t="inlineStr">
        <is>
          <t>51</t>
        </is>
      </c>
      <c r="B3107" t="inlineStr">
        <is>
          <t>Information</t>
        </is>
      </c>
      <c r="C3107" t="inlineStr">
        <is>
          <t>37-1011</t>
        </is>
      </c>
      <c r="D3107" t="inlineStr">
        <is>
          <t>First-Line Supervisors of Housekeeping and Janitorial Workers</t>
        </is>
      </c>
      <c r="E3107" t="n">
        <v>130</v>
      </c>
      <c r="F3107" t="n">
        <v>59010</v>
      </c>
      <c r="G3107">
        <f>IF(OR(E3107="",F3107=""),"",E3107*F3107)</f>
        <v/>
      </c>
      <c r="H3107" s="41">
        <f>IFERROR(XLOOKUP(C3107,'DATA Wharton'!$A$2:$A$785,'DATA Wharton'!$C$2:$C$785),"")</f>
        <v/>
      </c>
      <c r="I3107">
        <f>IF(OR(G3107="",H3107=""),"",G3107)</f>
        <v/>
      </c>
      <c r="J3107">
        <f>IF(OR(I3107="",H3107=""),"",I3107*H3107)</f>
        <v/>
      </c>
      <c r="K3107">
        <f>IF(G3107="","Missing OEWS wage",IF(H3107="","Missing Wharton SOC","Matched"))</f>
        <v/>
      </c>
    </row>
    <row r="3108">
      <c r="A3108" t="inlineStr">
        <is>
          <t>51</t>
        </is>
      </c>
      <c r="B3108" t="inlineStr">
        <is>
          <t>Information</t>
        </is>
      </c>
      <c r="C3108" t="inlineStr">
        <is>
          <t>37-2011</t>
        </is>
      </c>
      <c r="D3108" t="inlineStr">
        <is>
          <t>Janitors and Cleaners, Except Maids and Housekeeping Cleaners</t>
        </is>
      </c>
      <c r="E3108" t="n">
        <v>4390</v>
      </c>
      <c r="F3108" t="n">
        <v>37600</v>
      </c>
      <c r="G3108">
        <f>IF(OR(E3108="",F3108=""),"",E3108*F3108)</f>
        <v/>
      </c>
      <c r="H3108" s="41">
        <f>IFERROR(XLOOKUP(C3108,'DATA Wharton'!$A$2:$A$785,'DATA Wharton'!$C$2:$C$785),"")</f>
        <v/>
      </c>
      <c r="I3108">
        <f>IF(OR(G3108="",H3108=""),"",G3108)</f>
        <v/>
      </c>
      <c r="J3108">
        <f>IF(OR(I3108="",H3108=""),"",I3108*H3108)</f>
        <v/>
      </c>
      <c r="K3108">
        <f>IF(G3108="","Missing OEWS wage",IF(H3108="","Missing Wharton SOC","Matched"))</f>
        <v/>
      </c>
    </row>
    <row r="3109">
      <c r="A3109" t="inlineStr">
        <is>
          <t>51</t>
        </is>
      </c>
      <c r="B3109" t="inlineStr">
        <is>
          <t>Information</t>
        </is>
      </c>
      <c r="C3109" t="inlineStr">
        <is>
          <t>37-2012</t>
        </is>
      </c>
      <c r="D3109" t="inlineStr">
        <is>
          <t>Maids and Housekeeping Cleaners</t>
        </is>
      </c>
      <c r="E3109" t="n">
        <v>100</v>
      </c>
      <c r="G3109">
        <f>IF(OR(E3109="",F3109=""),"",E3109*F3109)</f>
        <v/>
      </c>
      <c r="H3109" s="41">
        <f>IFERROR(XLOOKUP(C3109,'DATA Wharton'!$A$2:$A$785,'DATA Wharton'!$C$2:$C$785),"")</f>
        <v/>
      </c>
      <c r="I3109">
        <f>IF(OR(G3109="",H3109=""),"",G3109)</f>
        <v/>
      </c>
      <c r="J3109">
        <f>IF(OR(I3109="",H3109=""),"",I3109*H3109)</f>
        <v/>
      </c>
      <c r="K3109">
        <f>IF(G3109="","Missing OEWS wage",IF(H3109="","Missing Wharton SOC","Matched"))</f>
        <v/>
      </c>
    </row>
    <row r="3110">
      <c r="A3110" t="inlineStr">
        <is>
          <t>51</t>
        </is>
      </c>
      <c r="B3110" t="inlineStr">
        <is>
          <t>Information</t>
        </is>
      </c>
      <c r="C3110" t="inlineStr">
        <is>
          <t>37-3011</t>
        </is>
      </c>
      <c r="D3110" t="inlineStr">
        <is>
          <t>Landscaping and Groundskeeping Workers</t>
        </is>
      </c>
      <c r="E3110" t="n">
        <v>180</v>
      </c>
      <c r="G3110">
        <f>IF(OR(E3110="",F3110=""),"",E3110*F3110)</f>
        <v/>
      </c>
      <c r="H3110" s="41">
        <f>IFERROR(XLOOKUP(C3110,'DATA Wharton'!$A$2:$A$785,'DATA Wharton'!$C$2:$C$785),"")</f>
        <v/>
      </c>
      <c r="I3110">
        <f>IF(OR(G3110="",H3110=""),"",G3110)</f>
        <v/>
      </c>
      <c r="J3110">
        <f>IF(OR(I3110="",H3110=""),"",I3110*H3110)</f>
        <v/>
      </c>
      <c r="K3110">
        <f>IF(G3110="","Missing OEWS wage",IF(H3110="","Missing Wharton SOC","Matched"))</f>
        <v/>
      </c>
    </row>
    <row r="3111">
      <c r="A3111" t="inlineStr">
        <is>
          <t>51</t>
        </is>
      </c>
      <c r="B3111" t="inlineStr">
        <is>
          <t>Information</t>
        </is>
      </c>
      <c r="C3111" t="inlineStr">
        <is>
          <t>39-1013</t>
        </is>
      </c>
      <c r="D3111" t="inlineStr">
        <is>
          <t>First-Line Supervisors of Gambling Services Workers</t>
        </is>
      </c>
      <c r="F3111" t="n">
        <v>51200</v>
      </c>
      <c r="G3111">
        <f>IF(OR(E3111="",F3111=""),"",E3111*F3111)</f>
        <v/>
      </c>
      <c r="H3111" s="41">
        <f>IFERROR(XLOOKUP(C3111,'DATA Wharton'!$A$2:$A$785,'DATA Wharton'!$C$2:$C$785),"")</f>
        <v/>
      </c>
      <c r="I3111">
        <f>IF(OR(G3111="",H3111=""),"",G3111)</f>
        <v/>
      </c>
      <c r="J3111">
        <f>IF(OR(I3111="",H3111=""),"",I3111*H3111)</f>
        <v/>
      </c>
      <c r="K3111">
        <f>IF(G3111="","Missing OEWS wage",IF(H3111="","Missing Wharton SOC","Matched"))</f>
        <v/>
      </c>
    </row>
    <row r="3112">
      <c r="A3112" t="inlineStr">
        <is>
          <t>51</t>
        </is>
      </c>
      <c r="B3112" t="inlineStr">
        <is>
          <t>Information</t>
        </is>
      </c>
      <c r="C3112" t="inlineStr">
        <is>
          <t>39-1014</t>
        </is>
      </c>
      <c r="D3112" t="inlineStr">
        <is>
          <t>First-Line Supervisors of Entertainment and Recreation Workers, Except Gambling Services</t>
        </is>
      </c>
      <c r="E3112" t="n">
        <v>10090</v>
      </c>
      <c r="F3112" t="n">
        <v>43140</v>
      </c>
      <c r="G3112">
        <f>IF(OR(E3112="",F3112=""),"",E3112*F3112)</f>
        <v/>
      </c>
      <c r="H3112" s="41">
        <f>IFERROR(XLOOKUP(C3112,'DATA Wharton'!$A$2:$A$785,'DATA Wharton'!$C$2:$C$785),"")</f>
        <v/>
      </c>
      <c r="I3112">
        <f>IF(OR(G3112="",H3112=""),"",G3112)</f>
        <v/>
      </c>
      <c r="J3112">
        <f>IF(OR(I3112="",H3112=""),"",I3112*H3112)</f>
        <v/>
      </c>
      <c r="K3112">
        <f>IF(G3112="","Missing OEWS wage",IF(H3112="","Missing Wharton SOC","Matched"))</f>
        <v/>
      </c>
    </row>
    <row r="3113">
      <c r="A3113" t="inlineStr">
        <is>
          <t>51</t>
        </is>
      </c>
      <c r="B3113" t="inlineStr">
        <is>
          <t>Information</t>
        </is>
      </c>
      <c r="C3113" t="inlineStr">
        <is>
          <t>39-1022</t>
        </is>
      </c>
      <c r="D3113" t="inlineStr">
        <is>
          <t>First-Line Supervisors of Personal Service Workers</t>
        </is>
      </c>
      <c r="E3113" t="n">
        <v>1090</v>
      </c>
      <c r="F3113" t="n">
        <v>44190</v>
      </c>
      <c r="G3113">
        <f>IF(OR(E3113="",F3113=""),"",E3113*F3113)</f>
        <v/>
      </c>
      <c r="H3113" s="41">
        <f>IFERROR(XLOOKUP(C3113,'DATA Wharton'!$A$2:$A$785,'DATA Wharton'!$C$2:$C$785),"")</f>
        <v/>
      </c>
      <c r="I3113">
        <f>IF(OR(G3113="",H3113=""),"",G3113)</f>
        <v/>
      </c>
      <c r="J3113">
        <f>IF(OR(I3113="",H3113=""),"",I3113*H3113)</f>
        <v/>
      </c>
      <c r="K3113">
        <f>IF(G3113="","Missing OEWS wage",IF(H3113="","Missing Wharton SOC","Matched"))</f>
        <v/>
      </c>
    </row>
    <row r="3114">
      <c r="A3114" t="inlineStr">
        <is>
          <t>51</t>
        </is>
      </c>
      <c r="B3114" t="inlineStr">
        <is>
          <t>Information</t>
        </is>
      </c>
      <c r="C3114" t="inlineStr">
        <is>
          <t>39-3019</t>
        </is>
      </c>
      <c r="D3114" t="inlineStr">
        <is>
          <t>Gambling Service Workers, All Other</t>
        </is>
      </c>
      <c r="F3114" t="n">
        <v>54420</v>
      </c>
      <c r="G3114">
        <f>IF(OR(E3114="",F3114=""),"",E3114*F3114)</f>
        <v/>
      </c>
      <c r="H3114" s="41">
        <f>IFERROR(XLOOKUP(C3114,'DATA Wharton'!$A$2:$A$785,'DATA Wharton'!$C$2:$C$785),"")</f>
        <v/>
      </c>
      <c r="I3114">
        <f>IF(OR(G3114="",H3114=""),"",G3114)</f>
        <v/>
      </c>
      <c r="J3114">
        <f>IF(OR(I3114="",H3114=""),"",I3114*H3114)</f>
        <v/>
      </c>
      <c r="K3114">
        <f>IF(G3114="","Missing OEWS wage",IF(H3114="","Missing Wharton SOC","Matched"))</f>
        <v/>
      </c>
    </row>
    <row r="3115">
      <c r="A3115" t="inlineStr">
        <is>
          <t>51</t>
        </is>
      </c>
      <c r="B3115" t="inlineStr">
        <is>
          <t>Information</t>
        </is>
      </c>
      <c r="C3115" t="inlineStr">
        <is>
          <t>39-3021</t>
        </is>
      </c>
      <c r="D3115" t="inlineStr">
        <is>
          <t>Motion Picture Projectionists</t>
        </is>
      </c>
      <c r="E3115" t="n">
        <v>1060</v>
      </c>
      <c r="F3115" t="n">
        <v>43640</v>
      </c>
      <c r="G3115">
        <f>IF(OR(E3115="",F3115=""),"",E3115*F3115)</f>
        <v/>
      </c>
      <c r="H3115" s="41">
        <f>IFERROR(XLOOKUP(C3115,'DATA Wharton'!$A$2:$A$785,'DATA Wharton'!$C$2:$C$785),"")</f>
        <v/>
      </c>
      <c r="I3115">
        <f>IF(OR(G3115="",H3115=""),"",G3115)</f>
        <v/>
      </c>
      <c r="J3115">
        <f>IF(OR(I3115="",H3115=""),"",I3115*H3115)</f>
        <v/>
      </c>
      <c r="K3115">
        <f>IF(G3115="","Missing OEWS wage",IF(H3115="","Missing Wharton SOC","Matched"))</f>
        <v/>
      </c>
    </row>
    <row r="3116">
      <c r="A3116" t="inlineStr">
        <is>
          <t>51</t>
        </is>
      </c>
      <c r="B3116" t="inlineStr">
        <is>
          <t>Information</t>
        </is>
      </c>
      <c r="C3116" t="inlineStr">
        <is>
          <t>39-3031</t>
        </is>
      </c>
      <c r="D3116" t="inlineStr">
        <is>
          <t>Ushers, Lobby Attendants, and Ticket Takers</t>
        </is>
      </c>
      <c r="E3116" t="n">
        <v>52840</v>
      </c>
      <c r="F3116" t="n">
        <v>30520</v>
      </c>
      <c r="G3116">
        <f>IF(OR(E3116="",F3116=""),"",E3116*F3116)</f>
        <v/>
      </c>
      <c r="H3116" s="41">
        <f>IFERROR(XLOOKUP(C3116,'DATA Wharton'!$A$2:$A$785,'DATA Wharton'!$C$2:$C$785),"")</f>
        <v/>
      </c>
      <c r="I3116">
        <f>IF(OR(G3116="",H3116=""),"",G3116)</f>
        <v/>
      </c>
      <c r="J3116">
        <f>IF(OR(I3116="",H3116=""),"",I3116*H3116)</f>
        <v/>
      </c>
      <c r="K3116">
        <f>IF(G3116="","Missing OEWS wage",IF(H3116="","Missing Wharton SOC","Matched"))</f>
        <v/>
      </c>
    </row>
    <row r="3117">
      <c r="A3117" t="inlineStr">
        <is>
          <t>51</t>
        </is>
      </c>
      <c r="B3117" t="inlineStr">
        <is>
          <t>Information</t>
        </is>
      </c>
      <c r="C3117" t="inlineStr">
        <is>
          <t>39-3091</t>
        </is>
      </c>
      <c r="D3117" t="inlineStr">
        <is>
          <t>Amusement and Recreation Attendants</t>
        </is>
      </c>
      <c r="E3117" t="n">
        <v>2230</v>
      </c>
      <c r="F3117" t="n">
        <v>28620</v>
      </c>
      <c r="G3117">
        <f>IF(OR(E3117="",F3117=""),"",E3117*F3117)</f>
        <v/>
      </c>
      <c r="H3117" s="41">
        <f>IFERROR(XLOOKUP(C3117,'DATA Wharton'!$A$2:$A$785,'DATA Wharton'!$C$2:$C$785),"")</f>
        <v/>
      </c>
      <c r="I3117">
        <f>IF(OR(G3117="",H3117=""),"",G3117)</f>
        <v/>
      </c>
      <c r="J3117">
        <f>IF(OR(I3117="",H3117=""),"",I3117*H3117)</f>
        <v/>
      </c>
      <c r="K3117">
        <f>IF(G3117="","Missing OEWS wage",IF(H3117="","Missing Wharton SOC","Matched"))</f>
        <v/>
      </c>
    </row>
    <row r="3118">
      <c r="A3118" t="inlineStr">
        <is>
          <t>51</t>
        </is>
      </c>
      <c r="B3118" t="inlineStr">
        <is>
          <t>Information</t>
        </is>
      </c>
      <c r="C3118" t="inlineStr">
        <is>
          <t>39-3092</t>
        </is>
      </c>
      <c r="D3118" t="inlineStr">
        <is>
          <t>Costume Attendants</t>
        </is>
      </c>
      <c r="E3118" t="n">
        <v>1200</v>
      </c>
      <c r="F3118" t="n">
        <v>110830</v>
      </c>
      <c r="G3118">
        <f>IF(OR(E3118="",F3118=""),"",E3118*F3118)</f>
        <v/>
      </c>
      <c r="H3118" s="41">
        <f>IFERROR(XLOOKUP(C3118,'DATA Wharton'!$A$2:$A$785,'DATA Wharton'!$C$2:$C$785),"")</f>
        <v/>
      </c>
      <c r="I3118">
        <f>IF(OR(G3118="",H3118=""),"",G3118)</f>
        <v/>
      </c>
      <c r="J3118">
        <f>IF(OR(I3118="",H3118=""),"",I3118*H3118)</f>
        <v/>
      </c>
      <c r="K3118">
        <f>IF(G3118="","Missing OEWS wage",IF(H3118="","Missing Wharton SOC","Matched"))</f>
        <v/>
      </c>
    </row>
    <row r="3119">
      <c r="A3119" t="inlineStr">
        <is>
          <t>51</t>
        </is>
      </c>
      <c r="B3119" t="inlineStr">
        <is>
          <t>Information</t>
        </is>
      </c>
      <c r="C3119" t="inlineStr">
        <is>
          <t>39-3099</t>
        </is>
      </c>
      <c r="D3119" t="inlineStr">
        <is>
          <t>Entertainment Attendants and Related Workers, All Other</t>
        </is>
      </c>
      <c r="E3119" t="n">
        <v>1170</v>
      </c>
      <c r="F3119" t="n">
        <v>28330</v>
      </c>
      <c r="G3119">
        <f>IF(OR(E3119="",F3119=""),"",E3119*F3119)</f>
        <v/>
      </c>
      <c r="H3119" s="41">
        <f>IFERROR(XLOOKUP(C3119,'DATA Wharton'!$A$2:$A$785,'DATA Wharton'!$C$2:$C$785),"")</f>
        <v/>
      </c>
      <c r="I3119">
        <f>IF(OR(G3119="",H3119=""),"",G3119)</f>
        <v/>
      </c>
      <c r="J3119">
        <f>IF(OR(I3119="",H3119=""),"",I3119*H3119)</f>
        <v/>
      </c>
      <c r="K3119">
        <f>IF(G3119="","Missing OEWS wage",IF(H3119="","Missing Wharton SOC","Matched"))</f>
        <v/>
      </c>
    </row>
    <row r="3120">
      <c r="A3120" t="inlineStr">
        <is>
          <t>51</t>
        </is>
      </c>
      <c r="B3120" t="inlineStr">
        <is>
          <t>Information</t>
        </is>
      </c>
      <c r="C3120" t="inlineStr">
        <is>
          <t>39-5012</t>
        </is>
      </c>
      <c r="D3120" t="inlineStr">
        <is>
          <t>Hairdressers, Hairstylists, and Cosmetologists</t>
        </is>
      </c>
      <c r="E3120" t="n">
        <v>1790</v>
      </c>
      <c r="F3120" t="n">
        <v>118930</v>
      </c>
      <c r="G3120">
        <f>IF(OR(E3120="",F3120=""),"",E3120*F3120)</f>
        <v/>
      </c>
      <c r="H3120" s="41">
        <f>IFERROR(XLOOKUP(C3120,'DATA Wharton'!$A$2:$A$785,'DATA Wharton'!$C$2:$C$785),"")</f>
        <v/>
      </c>
      <c r="I3120">
        <f>IF(OR(G3120="",H3120=""),"",G3120)</f>
        <v/>
      </c>
      <c r="J3120">
        <f>IF(OR(I3120="",H3120=""),"",I3120*H3120)</f>
        <v/>
      </c>
      <c r="K3120">
        <f>IF(G3120="","Missing OEWS wage",IF(H3120="","Missing Wharton SOC","Matched"))</f>
        <v/>
      </c>
    </row>
    <row r="3121">
      <c r="A3121" t="inlineStr">
        <is>
          <t>51</t>
        </is>
      </c>
      <c r="B3121" t="inlineStr">
        <is>
          <t>Information</t>
        </is>
      </c>
      <c r="C3121" t="inlineStr">
        <is>
          <t>39-5091</t>
        </is>
      </c>
      <c r="D3121" t="inlineStr">
        <is>
          <t>Makeup Artists, Theatrical and Performance</t>
        </is>
      </c>
      <c r="E3121" t="n">
        <v>1240</v>
      </c>
      <c r="F3121" t="n">
        <v>134360</v>
      </c>
      <c r="G3121">
        <f>IF(OR(E3121="",F3121=""),"",E3121*F3121)</f>
        <v/>
      </c>
      <c r="H3121" s="41">
        <f>IFERROR(XLOOKUP(C3121,'DATA Wharton'!$A$2:$A$785,'DATA Wharton'!$C$2:$C$785),"")</f>
        <v/>
      </c>
      <c r="I3121">
        <f>IF(OR(G3121="",H3121=""),"",G3121)</f>
        <v/>
      </c>
      <c r="J3121">
        <f>IF(OR(I3121="",H3121=""),"",I3121*H3121)</f>
        <v/>
      </c>
      <c r="K3121">
        <f>IF(G3121="","Missing OEWS wage",IF(H3121="","Missing Wharton SOC","Matched"))</f>
        <v/>
      </c>
    </row>
    <row r="3122">
      <c r="A3122" t="inlineStr">
        <is>
          <t>51</t>
        </is>
      </c>
      <c r="B3122" t="inlineStr">
        <is>
          <t>Information</t>
        </is>
      </c>
      <c r="C3122" t="inlineStr">
        <is>
          <t>39-6012</t>
        </is>
      </c>
      <c r="D3122" t="inlineStr">
        <is>
          <t>Concierges</t>
        </is>
      </c>
      <c r="E3122" t="n">
        <v>610</v>
      </c>
      <c r="F3122" t="n">
        <v>40500</v>
      </c>
      <c r="G3122">
        <f>IF(OR(E3122="",F3122=""),"",E3122*F3122)</f>
        <v/>
      </c>
      <c r="H3122" s="41">
        <f>IFERROR(XLOOKUP(C3122,'DATA Wharton'!$A$2:$A$785,'DATA Wharton'!$C$2:$C$785),"")</f>
        <v/>
      </c>
      <c r="I3122">
        <f>IF(OR(G3122="",H3122=""),"",G3122)</f>
        <v/>
      </c>
      <c r="J3122">
        <f>IF(OR(I3122="",H3122=""),"",I3122*H3122)</f>
        <v/>
      </c>
      <c r="K3122">
        <f>IF(G3122="","Missing OEWS wage",IF(H3122="","Missing Wharton SOC","Matched"))</f>
        <v/>
      </c>
    </row>
    <row r="3123">
      <c r="A3123" t="inlineStr">
        <is>
          <t>51</t>
        </is>
      </c>
      <c r="B3123" t="inlineStr">
        <is>
          <t>Information</t>
        </is>
      </c>
      <c r="C3123" t="inlineStr">
        <is>
          <t>39-7010</t>
        </is>
      </c>
      <c r="D3123" t="inlineStr">
        <is>
          <t>Tour and Travel Guides</t>
        </is>
      </c>
      <c r="E3123" t="n">
        <v>80</v>
      </c>
      <c r="F3123" t="n">
        <v>77760</v>
      </c>
      <c r="G3123">
        <f>IF(OR(E3123="",F3123=""),"",E3123*F3123)</f>
        <v/>
      </c>
      <c r="H3123" s="41">
        <f>IFERROR(XLOOKUP(C3123,'DATA Wharton'!$A$2:$A$785,'DATA Wharton'!$C$2:$C$785),"")</f>
        <v/>
      </c>
      <c r="I3123">
        <f>IF(OR(G3123="",H3123=""),"",G3123)</f>
        <v/>
      </c>
      <c r="J3123">
        <f>IF(OR(I3123="",H3123=""),"",I3123*H3123)</f>
        <v/>
      </c>
      <c r="K3123">
        <f>IF(G3123="","Missing OEWS wage",IF(H3123="","Missing Wharton SOC","Matched"))</f>
        <v/>
      </c>
    </row>
    <row r="3124">
      <c r="A3124" t="inlineStr">
        <is>
          <t>51</t>
        </is>
      </c>
      <c r="B3124" t="inlineStr">
        <is>
          <t>Information</t>
        </is>
      </c>
      <c r="C3124" t="inlineStr">
        <is>
          <t>39-9011</t>
        </is>
      </c>
      <c r="D3124" t="inlineStr">
        <is>
          <t>Childcare Workers</t>
        </is>
      </c>
      <c r="E3124" t="n">
        <v>50</v>
      </c>
      <c r="F3124" t="n">
        <v>44200</v>
      </c>
      <c r="G3124">
        <f>IF(OR(E3124="",F3124=""),"",E3124*F3124)</f>
        <v/>
      </c>
      <c r="H3124" s="41">
        <f>IFERROR(XLOOKUP(C3124,'DATA Wharton'!$A$2:$A$785,'DATA Wharton'!$C$2:$C$785),"")</f>
        <v/>
      </c>
      <c r="I3124">
        <f>IF(OR(G3124="",H3124=""),"",G3124)</f>
        <v/>
      </c>
      <c r="J3124">
        <f>IF(OR(I3124="",H3124=""),"",I3124*H3124)</f>
        <v/>
      </c>
      <c r="K3124">
        <f>IF(G3124="","Missing OEWS wage",IF(H3124="","Missing Wharton SOC","Matched"))</f>
        <v/>
      </c>
    </row>
    <row r="3125">
      <c r="A3125" t="inlineStr">
        <is>
          <t>51</t>
        </is>
      </c>
      <c r="B3125" t="inlineStr">
        <is>
          <t>Information</t>
        </is>
      </c>
      <c r="C3125" t="inlineStr">
        <is>
          <t>39-9031</t>
        </is>
      </c>
      <c r="D3125" t="inlineStr">
        <is>
          <t>Exercise Trainers and Group Fitness Instructors</t>
        </is>
      </c>
      <c r="E3125" t="n">
        <v>140</v>
      </c>
      <c r="F3125" t="n">
        <v>71090</v>
      </c>
      <c r="G3125">
        <f>IF(OR(E3125="",F3125=""),"",E3125*F3125)</f>
        <v/>
      </c>
      <c r="H3125" s="41">
        <f>IFERROR(XLOOKUP(C3125,'DATA Wharton'!$A$2:$A$785,'DATA Wharton'!$C$2:$C$785),"")</f>
        <v/>
      </c>
      <c r="I3125">
        <f>IF(OR(G3125="",H3125=""),"",G3125)</f>
        <v/>
      </c>
      <c r="J3125">
        <f>IF(OR(I3125="",H3125=""),"",I3125*H3125)</f>
        <v/>
      </c>
      <c r="K3125">
        <f>IF(G3125="","Missing OEWS wage",IF(H3125="","Missing Wharton SOC","Matched"))</f>
        <v/>
      </c>
    </row>
    <row r="3126">
      <c r="A3126" t="inlineStr">
        <is>
          <t>51</t>
        </is>
      </c>
      <c r="B3126" t="inlineStr">
        <is>
          <t>Information</t>
        </is>
      </c>
      <c r="C3126" t="inlineStr">
        <is>
          <t>41-1011</t>
        </is>
      </c>
      <c r="D3126" t="inlineStr">
        <is>
          <t>First-Line Supervisors of Retail Sales Workers</t>
        </is>
      </c>
      <c r="E3126" t="n">
        <v>2220</v>
      </c>
      <c r="F3126" t="n">
        <v>50230</v>
      </c>
      <c r="G3126">
        <f>IF(OR(E3126="",F3126=""),"",E3126*F3126)</f>
        <v/>
      </c>
      <c r="H3126" s="41">
        <f>IFERROR(XLOOKUP(C3126,'DATA Wharton'!$A$2:$A$785,'DATA Wharton'!$C$2:$C$785),"")</f>
        <v/>
      </c>
      <c r="I3126">
        <f>IF(OR(G3126="",H3126=""),"",G3126)</f>
        <v/>
      </c>
      <c r="J3126">
        <f>IF(OR(I3126="",H3126=""),"",I3126*H3126)</f>
        <v/>
      </c>
      <c r="K3126">
        <f>IF(G3126="","Missing OEWS wage",IF(H3126="","Missing Wharton SOC","Matched"))</f>
        <v/>
      </c>
    </row>
    <row r="3127">
      <c r="A3127" t="inlineStr">
        <is>
          <t>51</t>
        </is>
      </c>
      <c r="B3127" t="inlineStr">
        <is>
          <t>Information</t>
        </is>
      </c>
      <c r="C3127" t="inlineStr">
        <is>
          <t>41-1012</t>
        </is>
      </c>
      <c r="D3127" t="inlineStr">
        <is>
          <t>First-Line Supervisors of Non-Retail Sales Workers</t>
        </is>
      </c>
      <c r="E3127" t="n">
        <v>18160</v>
      </c>
      <c r="F3127" t="n">
        <v>101070</v>
      </c>
      <c r="G3127">
        <f>IF(OR(E3127="",F3127=""),"",E3127*F3127)</f>
        <v/>
      </c>
      <c r="H3127" s="41">
        <f>IFERROR(XLOOKUP(C3127,'DATA Wharton'!$A$2:$A$785,'DATA Wharton'!$C$2:$C$785),"")</f>
        <v/>
      </c>
      <c r="I3127">
        <f>IF(OR(G3127="",H3127=""),"",G3127)</f>
        <v/>
      </c>
      <c r="J3127">
        <f>IF(OR(I3127="",H3127=""),"",I3127*H3127)</f>
        <v/>
      </c>
      <c r="K3127">
        <f>IF(G3127="","Missing OEWS wage",IF(H3127="","Missing Wharton SOC","Matched"))</f>
        <v/>
      </c>
    </row>
    <row r="3128">
      <c r="A3128" t="inlineStr">
        <is>
          <t>51</t>
        </is>
      </c>
      <c r="B3128" t="inlineStr">
        <is>
          <t>Information</t>
        </is>
      </c>
      <c r="C3128" t="inlineStr">
        <is>
          <t>41-2011</t>
        </is>
      </c>
      <c r="D3128" t="inlineStr">
        <is>
          <t>Cashiers</t>
        </is>
      </c>
      <c r="E3128" t="n">
        <v>4250</v>
      </c>
      <c r="F3128" t="n">
        <v>30410</v>
      </c>
      <c r="G3128">
        <f>IF(OR(E3128="",F3128=""),"",E3128*F3128)</f>
        <v/>
      </c>
      <c r="H3128" s="41">
        <f>IFERROR(XLOOKUP(C3128,'DATA Wharton'!$A$2:$A$785,'DATA Wharton'!$C$2:$C$785),"")</f>
        <v/>
      </c>
      <c r="I3128">
        <f>IF(OR(G3128="",H3128=""),"",G3128)</f>
        <v/>
      </c>
      <c r="J3128">
        <f>IF(OR(I3128="",H3128=""),"",I3128*H3128)</f>
        <v/>
      </c>
      <c r="K3128">
        <f>IF(G3128="","Missing OEWS wage",IF(H3128="","Missing Wharton SOC","Matched"))</f>
        <v/>
      </c>
    </row>
    <row r="3129">
      <c r="A3129" t="inlineStr">
        <is>
          <t>51</t>
        </is>
      </c>
      <c r="B3129" t="inlineStr">
        <is>
          <t>Information</t>
        </is>
      </c>
      <c r="C3129" t="inlineStr">
        <is>
          <t>41-2021</t>
        </is>
      </c>
      <c r="D3129" t="inlineStr">
        <is>
          <t>Counter and Rental Clerks</t>
        </is>
      </c>
      <c r="F3129" t="n">
        <v>46280</v>
      </c>
      <c r="G3129">
        <f>IF(OR(E3129="",F3129=""),"",E3129*F3129)</f>
        <v/>
      </c>
      <c r="H3129" s="41">
        <f>IFERROR(XLOOKUP(C3129,'DATA Wharton'!$A$2:$A$785,'DATA Wharton'!$C$2:$C$785),"")</f>
        <v/>
      </c>
      <c r="I3129">
        <f>IF(OR(G3129="",H3129=""),"",G3129)</f>
        <v/>
      </c>
      <c r="J3129">
        <f>IF(OR(I3129="",H3129=""),"",I3129*H3129)</f>
        <v/>
      </c>
      <c r="K3129">
        <f>IF(G3129="","Missing OEWS wage",IF(H3129="","Missing Wharton SOC","Matched"))</f>
        <v/>
      </c>
    </row>
    <row r="3130">
      <c r="A3130" t="inlineStr">
        <is>
          <t>51</t>
        </is>
      </c>
      <c r="B3130" t="inlineStr">
        <is>
          <t>Information</t>
        </is>
      </c>
      <c r="C3130" t="inlineStr">
        <is>
          <t>41-2031</t>
        </is>
      </c>
      <c r="D3130" t="inlineStr">
        <is>
          <t>Retail Salespersons</t>
        </is>
      </c>
      <c r="E3130" t="n">
        <v>7850</v>
      </c>
      <c r="F3130" t="n">
        <v>35430</v>
      </c>
      <c r="G3130">
        <f>IF(OR(E3130="",F3130=""),"",E3130*F3130)</f>
        <v/>
      </c>
      <c r="H3130" s="41">
        <f>IFERROR(XLOOKUP(C3130,'DATA Wharton'!$A$2:$A$785,'DATA Wharton'!$C$2:$C$785),"")</f>
        <v/>
      </c>
      <c r="I3130">
        <f>IF(OR(G3130="",H3130=""),"",G3130)</f>
        <v/>
      </c>
      <c r="J3130">
        <f>IF(OR(I3130="",H3130=""),"",I3130*H3130)</f>
        <v/>
      </c>
      <c r="K3130">
        <f>IF(G3130="","Missing OEWS wage",IF(H3130="","Missing Wharton SOC","Matched"))</f>
        <v/>
      </c>
    </row>
    <row r="3131">
      <c r="A3131" t="inlineStr">
        <is>
          <t>51</t>
        </is>
      </c>
      <c r="B3131" t="inlineStr">
        <is>
          <t>Information</t>
        </is>
      </c>
      <c r="C3131" t="inlineStr">
        <is>
          <t>41-3011</t>
        </is>
      </c>
      <c r="D3131" t="inlineStr">
        <is>
          <t>Advertising Sales Agents</t>
        </is>
      </c>
      <c r="E3131" t="n">
        <v>38920</v>
      </c>
      <c r="F3131" t="n">
        <v>79120</v>
      </c>
      <c r="G3131">
        <f>IF(OR(E3131="",F3131=""),"",E3131*F3131)</f>
        <v/>
      </c>
      <c r="H3131" s="41">
        <f>IFERROR(XLOOKUP(C3131,'DATA Wharton'!$A$2:$A$785,'DATA Wharton'!$C$2:$C$785),"")</f>
        <v/>
      </c>
      <c r="I3131">
        <f>IF(OR(G3131="",H3131=""),"",G3131)</f>
        <v/>
      </c>
      <c r="J3131">
        <f>IF(OR(I3131="",H3131=""),"",I3131*H3131)</f>
        <v/>
      </c>
      <c r="K3131">
        <f>IF(G3131="","Missing OEWS wage",IF(H3131="","Missing Wharton SOC","Matched"))</f>
        <v/>
      </c>
    </row>
    <row r="3132">
      <c r="A3132" t="inlineStr">
        <is>
          <t>51</t>
        </is>
      </c>
      <c r="B3132" t="inlineStr">
        <is>
          <t>Information</t>
        </is>
      </c>
      <c r="C3132" t="inlineStr">
        <is>
          <t>41-3031</t>
        </is>
      </c>
      <c r="D3132" t="inlineStr">
        <is>
          <t>Securities, Commodities, and Financial Services Sales Agents</t>
        </is>
      </c>
      <c r="E3132" t="n">
        <v>590</v>
      </c>
      <c r="G3132">
        <f>IF(OR(E3132="",F3132=""),"",E3132*F3132)</f>
        <v/>
      </c>
      <c r="H3132" s="41">
        <f>IFERROR(XLOOKUP(C3132,'DATA Wharton'!$A$2:$A$785,'DATA Wharton'!$C$2:$C$785),"")</f>
        <v/>
      </c>
      <c r="I3132">
        <f>IF(OR(G3132="",H3132=""),"",G3132)</f>
        <v/>
      </c>
      <c r="J3132">
        <f>IF(OR(I3132="",H3132=""),"",I3132*H3132)</f>
        <v/>
      </c>
      <c r="K3132">
        <f>IF(G3132="","Missing OEWS wage",IF(H3132="","Missing Wharton SOC","Matched"))</f>
        <v/>
      </c>
    </row>
    <row r="3133">
      <c r="A3133" t="inlineStr">
        <is>
          <t>51</t>
        </is>
      </c>
      <c r="B3133" t="inlineStr">
        <is>
          <t>Information</t>
        </is>
      </c>
      <c r="C3133" t="inlineStr">
        <is>
          <t>41-3041</t>
        </is>
      </c>
      <c r="D3133" t="inlineStr">
        <is>
          <t>Travel Agents</t>
        </is>
      </c>
      <c r="F3133" t="n">
        <v>69310</v>
      </c>
      <c r="G3133">
        <f>IF(OR(E3133="",F3133=""),"",E3133*F3133)</f>
        <v/>
      </c>
      <c r="H3133" s="41">
        <f>IFERROR(XLOOKUP(C3133,'DATA Wharton'!$A$2:$A$785,'DATA Wharton'!$C$2:$C$785),"")</f>
        <v/>
      </c>
      <c r="I3133">
        <f>IF(OR(G3133="",H3133=""),"",G3133)</f>
        <v/>
      </c>
      <c r="J3133">
        <f>IF(OR(I3133="",H3133=""),"",I3133*H3133)</f>
        <v/>
      </c>
      <c r="K3133">
        <f>IF(G3133="","Missing OEWS wage",IF(H3133="","Missing Wharton SOC","Matched"))</f>
        <v/>
      </c>
    </row>
    <row r="3134">
      <c r="A3134" t="inlineStr">
        <is>
          <t>51</t>
        </is>
      </c>
      <c r="B3134" t="inlineStr">
        <is>
          <t>Information</t>
        </is>
      </c>
      <c r="C3134" t="inlineStr">
        <is>
          <t>41-3091</t>
        </is>
      </c>
      <c r="D3134" t="inlineStr">
        <is>
          <t>Sales Representatives of Services, Except Advertising, Insurance, Financial Services, and Travel</t>
        </is>
      </c>
      <c r="E3134" t="n">
        <v>194880</v>
      </c>
      <c r="F3134" t="n">
        <v>90580</v>
      </c>
      <c r="G3134">
        <f>IF(OR(E3134="",F3134=""),"",E3134*F3134)</f>
        <v/>
      </c>
      <c r="H3134" s="41">
        <f>IFERROR(XLOOKUP(C3134,'DATA Wharton'!$A$2:$A$785,'DATA Wharton'!$C$2:$C$785),"")</f>
        <v/>
      </c>
      <c r="I3134">
        <f>IF(OR(G3134="",H3134=""),"",G3134)</f>
        <v/>
      </c>
      <c r="J3134">
        <f>IF(OR(I3134="",H3134=""),"",I3134*H3134)</f>
        <v/>
      </c>
      <c r="K3134">
        <f>IF(G3134="","Missing OEWS wage",IF(H3134="","Missing Wharton SOC","Matched"))</f>
        <v/>
      </c>
    </row>
    <row r="3135">
      <c r="A3135" t="inlineStr">
        <is>
          <t>51</t>
        </is>
      </c>
      <c r="B3135" t="inlineStr">
        <is>
          <t>Information</t>
        </is>
      </c>
      <c r="C3135" t="inlineStr">
        <is>
          <t>41-4011</t>
        </is>
      </c>
      <c r="D3135" t="inlineStr">
        <is>
          <t>Sales Representatives, Wholesale and Manufacturing, Technical and Scientific Products</t>
        </is>
      </c>
      <c r="E3135" t="n">
        <v>19380</v>
      </c>
      <c r="F3135" t="n">
        <v>124940</v>
      </c>
      <c r="G3135">
        <f>IF(OR(E3135="",F3135=""),"",E3135*F3135)</f>
        <v/>
      </c>
      <c r="H3135" s="41">
        <f>IFERROR(XLOOKUP(C3135,'DATA Wharton'!$A$2:$A$785,'DATA Wharton'!$C$2:$C$785),"")</f>
        <v/>
      </c>
      <c r="I3135">
        <f>IF(OR(G3135="",H3135=""),"",G3135)</f>
        <v/>
      </c>
      <c r="J3135">
        <f>IF(OR(I3135="",H3135=""),"",I3135*H3135)</f>
        <v/>
      </c>
      <c r="K3135">
        <f>IF(G3135="","Missing OEWS wage",IF(H3135="","Missing Wharton SOC","Matched"))</f>
        <v/>
      </c>
    </row>
    <row r="3136">
      <c r="A3136" t="inlineStr">
        <is>
          <t>51</t>
        </is>
      </c>
      <c r="B3136" t="inlineStr">
        <is>
          <t>Information</t>
        </is>
      </c>
      <c r="C3136" t="inlineStr">
        <is>
          <t>41-4012</t>
        </is>
      </c>
      <c r="D3136" t="inlineStr">
        <is>
          <t>Sales Representatives, Wholesale and Manufacturing, Except Technical and Scientific Products</t>
        </is>
      </c>
      <c r="E3136" t="n">
        <v>13830</v>
      </c>
      <c r="F3136" t="n">
        <v>93820</v>
      </c>
      <c r="G3136">
        <f>IF(OR(E3136="",F3136=""),"",E3136*F3136)</f>
        <v/>
      </c>
      <c r="H3136" s="41">
        <f>IFERROR(XLOOKUP(C3136,'DATA Wharton'!$A$2:$A$785,'DATA Wharton'!$C$2:$C$785),"")</f>
        <v/>
      </c>
      <c r="I3136">
        <f>IF(OR(G3136="",H3136=""),"",G3136)</f>
        <v/>
      </c>
      <c r="J3136">
        <f>IF(OR(I3136="",H3136=""),"",I3136*H3136)</f>
        <v/>
      </c>
      <c r="K3136">
        <f>IF(G3136="","Missing OEWS wage",IF(H3136="","Missing Wharton SOC","Matched"))</f>
        <v/>
      </c>
    </row>
    <row r="3137">
      <c r="A3137" t="inlineStr">
        <is>
          <t>51</t>
        </is>
      </c>
      <c r="B3137" t="inlineStr">
        <is>
          <t>Information</t>
        </is>
      </c>
      <c r="C3137" t="inlineStr">
        <is>
          <t>41-9011</t>
        </is>
      </c>
      <c r="D3137" t="inlineStr">
        <is>
          <t>Demonstrators and Product Promoters</t>
        </is>
      </c>
      <c r="F3137" t="n">
        <v>52630</v>
      </c>
      <c r="G3137">
        <f>IF(OR(E3137="",F3137=""),"",E3137*F3137)</f>
        <v/>
      </c>
      <c r="H3137" s="41">
        <f>IFERROR(XLOOKUP(C3137,'DATA Wharton'!$A$2:$A$785,'DATA Wharton'!$C$2:$C$785),"")</f>
        <v/>
      </c>
      <c r="I3137">
        <f>IF(OR(G3137="",H3137=""),"",G3137)</f>
        <v/>
      </c>
      <c r="J3137">
        <f>IF(OR(I3137="",H3137=""),"",I3137*H3137)</f>
        <v/>
      </c>
      <c r="K3137">
        <f>IF(G3137="","Missing OEWS wage",IF(H3137="","Missing Wharton SOC","Matched"))</f>
        <v/>
      </c>
    </row>
    <row r="3138">
      <c r="A3138" t="inlineStr">
        <is>
          <t>51</t>
        </is>
      </c>
      <c r="B3138" t="inlineStr">
        <is>
          <t>Information</t>
        </is>
      </c>
      <c r="C3138" t="inlineStr">
        <is>
          <t>41-9012</t>
        </is>
      </c>
      <c r="D3138" t="inlineStr">
        <is>
          <t>Models</t>
        </is>
      </c>
      <c r="E3138" t="n">
        <v>310</v>
      </c>
      <c r="F3138" t="n">
        <v>125830</v>
      </c>
      <c r="G3138">
        <f>IF(OR(E3138="",F3138=""),"",E3138*F3138)</f>
        <v/>
      </c>
      <c r="H3138" s="41">
        <f>IFERROR(XLOOKUP(C3138,'DATA Wharton'!$A$2:$A$785,'DATA Wharton'!$C$2:$C$785),"")</f>
        <v/>
      </c>
      <c r="I3138">
        <f>IF(OR(G3138="",H3138=""),"",G3138)</f>
        <v/>
      </c>
      <c r="J3138">
        <f>IF(OR(I3138="",H3138=""),"",I3138*H3138)</f>
        <v/>
      </c>
      <c r="K3138">
        <f>IF(G3138="","Missing OEWS wage",IF(H3138="","Missing Wharton SOC","Matched"))</f>
        <v/>
      </c>
    </row>
    <row r="3139">
      <c r="A3139" t="inlineStr">
        <is>
          <t>51</t>
        </is>
      </c>
      <c r="B3139" t="inlineStr">
        <is>
          <t>Information</t>
        </is>
      </c>
      <c r="C3139" t="inlineStr">
        <is>
          <t>41-9022</t>
        </is>
      </c>
      <c r="D3139" t="inlineStr">
        <is>
          <t>Real Estate Sales Agents</t>
        </is>
      </c>
      <c r="E3139" t="n">
        <v>210</v>
      </c>
      <c r="F3139" t="n">
        <v>77950</v>
      </c>
      <c r="G3139">
        <f>IF(OR(E3139="",F3139=""),"",E3139*F3139)</f>
        <v/>
      </c>
      <c r="H3139" s="41">
        <f>IFERROR(XLOOKUP(C3139,'DATA Wharton'!$A$2:$A$785,'DATA Wharton'!$C$2:$C$785),"")</f>
        <v/>
      </c>
      <c r="I3139">
        <f>IF(OR(G3139="",H3139=""),"",G3139)</f>
        <v/>
      </c>
      <c r="J3139">
        <f>IF(OR(I3139="",H3139=""),"",I3139*H3139)</f>
        <v/>
      </c>
      <c r="K3139">
        <f>IF(G3139="","Missing OEWS wage",IF(H3139="","Missing Wharton SOC","Matched"))</f>
        <v/>
      </c>
    </row>
    <row r="3140">
      <c r="A3140" t="inlineStr">
        <is>
          <t>51</t>
        </is>
      </c>
      <c r="B3140" t="inlineStr">
        <is>
          <t>Information</t>
        </is>
      </c>
      <c r="C3140" t="inlineStr">
        <is>
          <t>41-9031</t>
        </is>
      </c>
      <c r="D3140" t="inlineStr">
        <is>
          <t>Sales Engineers</t>
        </is>
      </c>
      <c r="E3140" t="n">
        <v>8000</v>
      </c>
      <c r="F3140" t="n">
        <v>145370</v>
      </c>
      <c r="G3140">
        <f>IF(OR(E3140="",F3140=""),"",E3140*F3140)</f>
        <v/>
      </c>
      <c r="H3140" s="41">
        <f>IFERROR(XLOOKUP(C3140,'DATA Wharton'!$A$2:$A$785,'DATA Wharton'!$C$2:$C$785),"")</f>
        <v/>
      </c>
      <c r="I3140">
        <f>IF(OR(G3140="",H3140=""),"",G3140)</f>
        <v/>
      </c>
      <c r="J3140">
        <f>IF(OR(I3140="",H3140=""),"",I3140*H3140)</f>
        <v/>
      </c>
      <c r="K3140">
        <f>IF(G3140="","Missing OEWS wage",IF(H3140="","Missing Wharton SOC","Matched"))</f>
        <v/>
      </c>
    </row>
    <row r="3141">
      <c r="A3141" t="inlineStr">
        <is>
          <t>51</t>
        </is>
      </c>
      <c r="B3141" t="inlineStr">
        <is>
          <t>Information</t>
        </is>
      </c>
      <c r="C3141" t="inlineStr">
        <is>
          <t>41-9041</t>
        </is>
      </c>
      <c r="D3141" t="inlineStr">
        <is>
          <t>Telemarketers</t>
        </is>
      </c>
      <c r="E3141" t="n">
        <v>1910</v>
      </c>
      <c r="F3141" t="n">
        <v>50790</v>
      </c>
      <c r="G3141">
        <f>IF(OR(E3141="",F3141=""),"",E3141*F3141)</f>
        <v/>
      </c>
      <c r="H3141" s="41">
        <f>IFERROR(XLOOKUP(C3141,'DATA Wharton'!$A$2:$A$785,'DATA Wharton'!$C$2:$C$785),"")</f>
        <v/>
      </c>
      <c r="I3141">
        <f>IF(OR(G3141="",H3141=""),"",G3141)</f>
        <v/>
      </c>
      <c r="J3141">
        <f>IF(OR(I3141="",H3141=""),"",I3141*H3141)</f>
        <v/>
      </c>
      <c r="K3141">
        <f>IF(G3141="","Missing OEWS wage",IF(H3141="","Missing Wharton SOC","Matched"))</f>
        <v/>
      </c>
    </row>
    <row r="3142">
      <c r="A3142" t="inlineStr">
        <is>
          <t>51</t>
        </is>
      </c>
      <c r="B3142" t="inlineStr">
        <is>
          <t>Information</t>
        </is>
      </c>
      <c r="C3142" t="inlineStr">
        <is>
          <t>41-9091</t>
        </is>
      </c>
      <c r="D3142" t="inlineStr">
        <is>
          <t>Door-to-Door Sales Workers, News and Street Vendors, and Related Workers</t>
        </is>
      </c>
      <c r="E3142" t="n">
        <v>160</v>
      </c>
      <c r="F3142" t="n">
        <v>38010</v>
      </c>
      <c r="G3142">
        <f>IF(OR(E3142="",F3142=""),"",E3142*F3142)</f>
        <v/>
      </c>
      <c r="H3142" s="41">
        <f>IFERROR(XLOOKUP(C3142,'DATA Wharton'!$A$2:$A$785,'DATA Wharton'!$C$2:$C$785),"")</f>
        <v/>
      </c>
      <c r="I3142">
        <f>IF(OR(G3142="",H3142=""),"",G3142)</f>
        <v/>
      </c>
      <c r="J3142">
        <f>IF(OR(I3142="",H3142=""),"",I3142*H3142)</f>
        <v/>
      </c>
      <c r="K3142">
        <f>IF(G3142="","Missing OEWS wage",IF(H3142="","Missing Wharton SOC","Matched"))</f>
        <v/>
      </c>
    </row>
    <row r="3143">
      <c r="A3143" t="inlineStr">
        <is>
          <t>51</t>
        </is>
      </c>
      <c r="B3143" t="inlineStr">
        <is>
          <t>Information</t>
        </is>
      </c>
      <c r="C3143" t="inlineStr">
        <is>
          <t>41-9099</t>
        </is>
      </c>
      <c r="D3143" t="inlineStr">
        <is>
          <t>Sales and Related Workers, All Other</t>
        </is>
      </c>
      <c r="E3143" t="n">
        <v>3090</v>
      </c>
      <c r="F3143" t="n">
        <v>71260</v>
      </c>
      <c r="G3143">
        <f>IF(OR(E3143="",F3143=""),"",E3143*F3143)</f>
        <v/>
      </c>
      <c r="H3143" s="41">
        <f>IFERROR(XLOOKUP(C3143,'DATA Wharton'!$A$2:$A$785,'DATA Wharton'!$C$2:$C$785),"")</f>
        <v/>
      </c>
      <c r="I3143">
        <f>IF(OR(G3143="",H3143=""),"",G3143)</f>
        <v/>
      </c>
      <c r="J3143">
        <f>IF(OR(I3143="",H3143=""),"",I3143*H3143)</f>
        <v/>
      </c>
      <c r="K3143">
        <f>IF(G3143="","Missing OEWS wage",IF(H3143="","Missing Wharton SOC","Matched"))</f>
        <v/>
      </c>
    </row>
    <row r="3144">
      <c r="A3144" t="inlineStr">
        <is>
          <t>51</t>
        </is>
      </c>
      <c r="B3144" t="inlineStr">
        <is>
          <t>Information</t>
        </is>
      </c>
      <c r="C3144" t="inlineStr">
        <is>
          <t>43-1011</t>
        </is>
      </c>
      <c r="D3144" t="inlineStr">
        <is>
          <t>First-Line Supervisors of Office and Administrative Support Workers</t>
        </is>
      </c>
      <c r="E3144" t="n">
        <v>28280</v>
      </c>
      <c r="F3144" t="n">
        <v>85620</v>
      </c>
      <c r="G3144">
        <f>IF(OR(E3144="",F3144=""),"",E3144*F3144)</f>
        <v/>
      </c>
      <c r="H3144" s="41">
        <f>IFERROR(XLOOKUP(C3144,'DATA Wharton'!$A$2:$A$785,'DATA Wharton'!$C$2:$C$785),"")</f>
        <v/>
      </c>
      <c r="I3144">
        <f>IF(OR(G3144="",H3144=""),"",G3144)</f>
        <v/>
      </c>
      <c r="J3144">
        <f>IF(OR(I3144="",H3144=""),"",I3144*H3144)</f>
        <v/>
      </c>
      <c r="K3144">
        <f>IF(G3144="","Missing OEWS wage",IF(H3144="","Missing Wharton SOC","Matched"))</f>
        <v/>
      </c>
    </row>
    <row r="3145">
      <c r="A3145" t="inlineStr">
        <is>
          <t>51</t>
        </is>
      </c>
      <c r="B3145" t="inlineStr">
        <is>
          <t>Information</t>
        </is>
      </c>
      <c r="C3145" t="inlineStr">
        <is>
          <t>43-2011</t>
        </is>
      </c>
      <c r="D3145" t="inlineStr">
        <is>
          <t>Switchboard Operators, Including Answering Service</t>
        </is>
      </c>
      <c r="E3145" t="n">
        <v>400</v>
      </c>
      <c r="F3145" t="n">
        <v>35390</v>
      </c>
      <c r="G3145">
        <f>IF(OR(E3145="",F3145=""),"",E3145*F3145)</f>
        <v/>
      </c>
      <c r="H3145" s="41">
        <f>IFERROR(XLOOKUP(C3145,'DATA Wharton'!$A$2:$A$785,'DATA Wharton'!$C$2:$C$785),"")</f>
        <v/>
      </c>
      <c r="I3145">
        <f>IF(OR(G3145="",H3145=""),"",G3145)</f>
        <v/>
      </c>
      <c r="J3145">
        <f>IF(OR(I3145="",H3145=""),"",I3145*H3145)</f>
        <v/>
      </c>
      <c r="K3145">
        <f>IF(G3145="","Missing OEWS wage",IF(H3145="","Missing Wharton SOC","Matched"))</f>
        <v/>
      </c>
    </row>
    <row r="3146">
      <c r="A3146" t="inlineStr">
        <is>
          <t>51</t>
        </is>
      </c>
      <c r="B3146" t="inlineStr">
        <is>
          <t>Information</t>
        </is>
      </c>
      <c r="C3146" t="inlineStr">
        <is>
          <t>43-2021</t>
        </is>
      </c>
      <c r="D3146" t="inlineStr">
        <is>
          <t>Telephone Operators</t>
        </is>
      </c>
      <c r="E3146" t="n">
        <v>290</v>
      </c>
      <c r="F3146" t="n">
        <v>56520</v>
      </c>
      <c r="G3146">
        <f>IF(OR(E3146="",F3146=""),"",E3146*F3146)</f>
        <v/>
      </c>
      <c r="H3146" s="41">
        <f>IFERROR(XLOOKUP(C3146,'DATA Wharton'!$A$2:$A$785,'DATA Wharton'!$C$2:$C$785),"")</f>
        <v/>
      </c>
      <c r="I3146">
        <f>IF(OR(G3146="",H3146=""),"",G3146)</f>
        <v/>
      </c>
      <c r="J3146">
        <f>IF(OR(I3146="",H3146=""),"",I3146*H3146)</f>
        <v/>
      </c>
      <c r="K3146">
        <f>IF(G3146="","Missing OEWS wage",IF(H3146="","Missing Wharton SOC","Matched"))</f>
        <v/>
      </c>
    </row>
    <row r="3147">
      <c r="A3147" t="inlineStr">
        <is>
          <t>51</t>
        </is>
      </c>
      <c r="B3147" t="inlineStr">
        <is>
          <t>Information</t>
        </is>
      </c>
      <c r="C3147" t="inlineStr">
        <is>
          <t>43-2099</t>
        </is>
      </c>
      <c r="D3147" t="inlineStr">
        <is>
          <t>Communications Equipment Operators, All Other</t>
        </is>
      </c>
      <c r="F3147" t="n">
        <v>59260</v>
      </c>
      <c r="G3147">
        <f>IF(OR(E3147="",F3147=""),"",E3147*F3147)</f>
        <v/>
      </c>
      <c r="H3147" s="41">
        <f>IFERROR(XLOOKUP(C3147,'DATA Wharton'!$A$2:$A$785,'DATA Wharton'!$C$2:$C$785),"")</f>
        <v/>
      </c>
      <c r="I3147">
        <f>IF(OR(G3147="",H3147=""),"",G3147)</f>
        <v/>
      </c>
      <c r="J3147">
        <f>IF(OR(I3147="",H3147=""),"",I3147*H3147)</f>
        <v/>
      </c>
      <c r="K3147">
        <f>IF(G3147="","Missing OEWS wage",IF(H3147="","Missing Wharton SOC","Matched"))</f>
        <v/>
      </c>
    </row>
    <row r="3148">
      <c r="A3148" t="inlineStr">
        <is>
          <t>51</t>
        </is>
      </c>
      <c r="B3148" t="inlineStr">
        <is>
          <t>Information</t>
        </is>
      </c>
      <c r="C3148" t="inlineStr">
        <is>
          <t>43-3011</t>
        </is>
      </c>
      <c r="D3148" t="inlineStr">
        <is>
          <t>Bill and Account Collectors</t>
        </is>
      </c>
      <c r="E3148" t="n">
        <v>3400</v>
      </c>
      <c r="F3148" t="n">
        <v>54560</v>
      </c>
      <c r="G3148">
        <f>IF(OR(E3148="",F3148=""),"",E3148*F3148)</f>
        <v/>
      </c>
      <c r="H3148" s="41">
        <f>IFERROR(XLOOKUP(C3148,'DATA Wharton'!$A$2:$A$785,'DATA Wharton'!$C$2:$C$785),"")</f>
        <v/>
      </c>
      <c r="I3148">
        <f>IF(OR(G3148="",H3148=""),"",G3148)</f>
        <v/>
      </c>
      <c r="J3148">
        <f>IF(OR(I3148="",H3148=""),"",I3148*H3148)</f>
        <v/>
      </c>
      <c r="K3148">
        <f>IF(G3148="","Missing OEWS wage",IF(H3148="","Missing Wharton SOC","Matched"))</f>
        <v/>
      </c>
    </row>
    <row r="3149">
      <c r="A3149" t="inlineStr">
        <is>
          <t>51</t>
        </is>
      </c>
      <c r="B3149" t="inlineStr">
        <is>
          <t>Information</t>
        </is>
      </c>
      <c r="C3149" t="inlineStr">
        <is>
          <t>43-3021</t>
        </is>
      </c>
      <c r="D3149" t="inlineStr">
        <is>
          <t>Billing and Posting Clerks</t>
        </is>
      </c>
      <c r="E3149" t="n">
        <v>8470</v>
      </c>
      <c r="F3149" t="n">
        <v>53730</v>
      </c>
      <c r="G3149">
        <f>IF(OR(E3149="",F3149=""),"",E3149*F3149)</f>
        <v/>
      </c>
      <c r="H3149" s="41">
        <f>IFERROR(XLOOKUP(C3149,'DATA Wharton'!$A$2:$A$785,'DATA Wharton'!$C$2:$C$785),"")</f>
        <v/>
      </c>
      <c r="I3149">
        <f>IF(OR(G3149="",H3149=""),"",G3149)</f>
        <v/>
      </c>
      <c r="J3149">
        <f>IF(OR(I3149="",H3149=""),"",I3149*H3149)</f>
        <v/>
      </c>
      <c r="K3149">
        <f>IF(G3149="","Missing OEWS wage",IF(H3149="","Missing Wharton SOC","Matched"))</f>
        <v/>
      </c>
    </row>
    <row r="3150">
      <c r="A3150" t="inlineStr">
        <is>
          <t>51</t>
        </is>
      </c>
      <c r="B3150" t="inlineStr">
        <is>
          <t>Information</t>
        </is>
      </c>
      <c r="C3150" t="inlineStr">
        <is>
          <t>43-3031</t>
        </is>
      </c>
      <c r="D3150" t="inlineStr">
        <is>
          <t>Bookkeeping, Accounting, and Auditing Clerks</t>
        </is>
      </c>
      <c r="E3150" t="n">
        <v>22270</v>
      </c>
      <c r="F3150" t="n">
        <v>54750</v>
      </c>
      <c r="G3150">
        <f>IF(OR(E3150="",F3150=""),"",E3150*F3150)</f>
        <v/>
      </c>
      <c r="H3150" s="41">
        <f>IFERROR(XLOOKUP(C3150,'DATA Wharton'!$A$2:$A$785,'DATA Wharton'!$C$2:$C$785),"")</f>
        <v/>
      </c>
      <c r="I3150">
        <f>IF(OR(G3150="",H3150=""),"",G3150)</f>
        <v/>
      </c>
      <c r="J3150">
        <f>IF(OR(I3150="",H3150=""),"",I3150*H3150)</f>
        <v/>
      </c>
      <c r="K3150">
        <f>IF(G3150="","Missing OEWS wage",IF(H3150="","Missing Wharton SOC","Matched"))</f>
        <v/>
      </c>
    </row>
    <row r="3151">
      <c r="A3151" t="inlineStr">
        <is>
          <t>51</t>
        </is>
      </c>
      <c r="B3151" t="inlineStr">
        <is>
          <t>Information</t>
        </is>
      </c>
      <c r="C3151" t="inlineStr">
        <is>
          <t>43-3051</t>
        </is>
      </c>
      <c r="D3151" t="inlineStr">
        <is>
          <t>Payroll and Timekeeping Clerks</t>
        </is>
      </c>
      <c r="E3151" t="n">
        <v>2210</v>
      </c>
      <c r="F3151" t="n">
        <v>71590</v>
      </c>
      <c r="G3151">
        <f>IF(OR(E3151="",F3151=""),"",E3151*F3151)</f>
        <v/>
      </c>
      <c r="H3151" s="41">
        <f>IFERROR(XLOOKUP(C3151,'DATA Wharton'!$A$2:$A$785,'DATA Wharton'!$C$2:$C$785),"")</f>
        <v/>
      </c>
      <c r="I3151">
        <f>IF(OR(G3151="",H3151=""),"",G3151)</f>
        <v/>
      </c>
      <c r="J3151">
        <f>IF(OR(I3151="",H3151=""),"",I3151*H3151)</f>
        <v/>
      </c>
      <c r="K3151">
        <f>IF(G3151="","Missing OEWS wage",IF(H3151="","Missing Wharton SOC","Matched"))</f>
        <v/>
      </c>
    </row>
    <row r="3152">
      <c r="A3152" t="inlineStr">
        <is>
          <t>51</t>
        </is>
      </c>
      <c r="B3152" t="inlineStr">
        <is>
          <t>Information</t>
        </is>
      </c>
      <c r="C3152" t="inlineStr">
        <is>
          <t>43-3061</t>
        </is>
      </c>
      <c r="D3152" t="inlineStr">
        <is>
          <t>Procurement Clerks</t>
        </is>
      </c>
      <c r="E3152" t="n">
        <v>350</v>
      </c>
      <c r="F3152" t="n">
        <v>59740</v>
      </c>
      <c r="G3152">
        <f>IF(OR(E3152="",F3152=""),"",E3152*F3152)</f>
        <v/>
      </c>
      <c r="H3152" s="41">
        <f>IFERROR(XLOOKUP(C3152,'DATA Wharton'!$A$2:$A$785,'DATA Wharton'!$C$2:$C$785),"")</f>
        <v/>
      </c>
      <c r="I3152">
        <f>IF(OR(G3152="",H3152=""),"",G3152)</f>
        <v/>
      </c>
      <c r="J3152">
        <f>IF(OR(I3152="",H3152=""),"",I3152*H3152)</f>
        <v/>
      </c>
      <c r="K3152">
        <f>IF(G3152="","Missing OEWS wage",IF(H3152="","Missing Wharton SOC","Matched"))</f>
        <v/>
      </c>
    </row>
    <row r="3153">
      <c r="A3153" t="inlineStr">
        <is>
          <t>51</t>
        </is>
      </c>
      <c r="B3153" t="inlineStr">
        <is>
          <t>Information</t>
        </is>
      </c>
      <c r="C3153" t="inlineStr">
        <is>
          <t>43-3099</t>
        </is>
      </c>
      <c r="D3153" t="inlineStr">
        <is>
          <t>Financial Clerks, All Other</t>
        </is>
      </c>
      <c r="E3153" t="n">
        <v>300</v>
      </c>
      <c r="F3153" t="n">
        <v>63190</v>
      </c>
      <c r="G3153">
        <f>IF(OR(E3153="",F3153=""),"",E3153*F3153)</f>
        <v/>
      </c>
      <c r="H3153" s="41">
        <f>IFERROR(XLOOKUP(C3153,'DATA Wharton'!$A$2:$A$785,'DATA Wharton'!$C$2:$C$785),"")</f>
        <v/>
      </c>
      <c r="I3153">
        <f>IF(OR(G3153="",H3153=""),"",G3153)</f>
        <v/>
      </c>
      <c r="J3153">
        <f>IF(OR(I3153="",H3153=""),"",I3153*H3153)</f>
        <v/>
      </c>
      <c r="K3153">
        <f>IF(G3153="","Missing OEWS wage",IF(H3153="","Missing Wharton SOC","Matched"))</f>
        <v/>
      </c>
    </row>
    <row r="3154">
      <c r="A3154" t="inlineStr">
        <is>
          <t>51</t>
        </is>
      </c>
      <c r="B3154" t="inlineStr">
        <is>
          <t>Information</t>
        </is>
      </c>
      <c r="C3154" t="inlineStr">
        <is>
          <t>43-4021</t>
        </is>
      </c>
      <c r="D3154" t="inlineStr">
        <is>
          <t>Correspondence Clerks</t>
        </is>
      </c>
      <c r="E3154" t="n">
        <v>150</v>
      </c>
      <c r="F3154" t="n">
        <v>56510</v>
      </c>
      <c r="G3154">
        <f>IF(OR(E3154="",F3154=""),"",E3154*F3154)</f>
        <v/>
      </c>
      <c r="H3154" s="41">
        <f>IFERROR(XLOOKUP(C3154,'DATA Wharton'!$A$2:$A$785,'DATA Wharton'!$C$2:$C$785),"")</f>
        <v/>
      </c>
      <c r="I3154">
        <f>IF(OR(G3154="",H3154=""),"",G3154)</f>
        <v/>
      </c>
      <c r="J3154">
        <f>IF(OR(I3154="",H3154=""),"",I3154*H3154)</f>
        <v/>
      </c>
      <c r="K3154">
        <f>IF(G3154="","Missing OEWS wage",IF(H3154="","Missing Wharton SOC","Matched"))</f>
        <v/>
      </c>
    </row>
    <row r="3155">
      <c r="A3155" t="inlineStr">
        <is>
          <t>51</t>
        </is>
      </c>
      <c r="B3155" t="inlineStr">
        <is>
          <t>Information</t>
        </is>
      </c>
      <c r="C3155" t="inlineStr">
        <is>
          <t>43-4041</t>
        </is>
      </c>
      <c r="D3155" t="inlineStr">
        <is>
          <t>Credit Authorizers, Checkers, and Clerks</t>
        </is>
      </c>
      <c r="E3155" t="n">
        <v>240</v>
      </c>
      <c r="F3155" t="n">
        <v>55260</v>
      </c>
      <c r="G3155">
        <f>IF(OR(E3155="",F3155=""),"",E3155*F3155)</f>
        <v/>
      </c>
      <c r="H3155" s="41">
        <f>IFERROR(XLOOKUP(C3155,'DATA Wharton'!$A$2:$A$785,'DATA Wharton'!$C$2:$C$785),"")</f>
        <v/>
      </c>
      <c r="I3155">
        <f>IF(OR(G3155="",H3155=""),"",G3155)</f>
        <v/>
      </c>
      <c r="J3155">
        <f>IF(OR(I3155="",H3155=""),"",I3155*H3155)</f>
        <v/>
      </c>
      <c r="K3155">
        <f>IF(G3155="","Missing OEWS wage",IF(H3155="","Missing Wharton SOC","Matched"))</f>
        <v/>
      </c>
    </row>
    <row r="3156">
      <c r="A3156" t="inlineStr">
        <is>
          <t>51</t>
        </is>
      </c>
      <c r="B3156" t="inlineStr">
        <is>
          <t>Information</t>
        </is>
      </c>
      <c r="C3156" t="inlineStr">
        <is>
          <t>43-4051</t>
        </is>
      </c>
      <c r="D3156" t="inlineStr">
        <is>
          <t>Customer Service Representatives</t>
        </is>
      </c>
      <c r="E3156" t="n">
        <v>107140</v>
      </c>
      <c r="F3156" t="n">
        <v>53640</v>
      </c>
      <c r="G3156">
        <f>IF(OR(E3156="",F3156=""),"",E3156*F3156)</f>
        <v/>
      </c>
      <c r="H3156" s="41">
        <f>IFERROR(XLOOKUP(C3156,'DATA Wharton'!$A$2:$A$785,'DATA Wharton'!$C$2:$C$785),"")</f>
        <v/>
      </c>
      <c r="I3156">
        <f>IF(OR(G3156="",H3156=""),"",G3156)</f>
        <v/>
      </c>
      <c r="J3156">
        <f>IF(OR(I3156="",H3156=""),"",I3156*H3156)</f>
        <v/>
      </c>
      <c r="K3156">
        <f>IF(G3156="","Missing OEWS wage",IF(H3156="","Missing Wharton SOC","Matched"))</f>
        <v/>
      </c>
    </row>
    <row r="3157">
      <c r="A3157" t="inlineStr">
        <is>
          <t>51</t>
        </is>
      </c>
      <c r="B3157" t="inlineStr">
        <is>
          <t>Information</t>
        </is>
      </c>
      <c r="C3157" t="inlineStr">
        <is>
          <t>43-4071</t>
        </is>
      </c>
      <c r="D3157" t="inlineStr">
        <is>
          <t>File Clerks</t>
        </is>
      </c>
      <c r="E3157" t="n">
        <v>1910</v>
      </c>
      <c r="F3157" t="n">
        <v>41310</v>
      </c>
      <c r="G3157">
        <f>IF(OR(E3157="",F3157=""),"",E3157*F3157)</f>
        <v/>
      </c>
      <c r="H3157" s="41">
        <f>IFERROR(XLOOKUP(C3157,'DATA Wharton'!$A$2:$A$785,'DATA Wharton'!$C$2:$C$785),"")</f>
        <v/>
      </c>
      <c r="I3157">
        <f>IF(OR(G3157="",H3157=""),"",G3157)</f>
        <v/>
      </c>
      <c r="J3157">
        <f>IF(OR(I3157="",H3157=""),"",I3157*H3157)</f>
        <v/>
      </c>
      <c r="K3157">
        <f>IF(G3157="","Missing OEWS wage",IF(H3157="","Missing Wharton SOC","Matched"))</f>
        <v/>
      </c>
    </row>
    <row r="3158">
      <c r="A3158" t="inlineStr">
        <is>
          <t>51</t>
        </is>
      </c>
      <c r="B3158" t="inlineStr">
        <is>
          <t>Information</t>
        </is>
      </c>
      <c r="C3158" t="inlineStr">
        <is>
          <t>43-4111</t>
        </is>
      </c>
      <c r="D3158" t="inlineStr">
        <is>
          <t>Interviewers, Except Eligibility and Loan</t>
        </is>
      </c>
      <c r="F3158" t="n">
        <v>44350</v>
      </c>
      <c r="G3158">
        <f>IF(OR(E3158="",F3158=""),"",E3158*F3158)</f>
        <v/>
      </c>
      <c r="H3158" s="41">
        <f>IFERROR(XLOOKUP(C3158,'DATA Wharton'!$A$2:$A$785,'DATA Wharton'!$C$2:$C$785),"")</f>
        <v/>
      </c>
      <c r="I3158">
        <f>IF(OR(G3158="",H3158=""),"",G3158)</f>
        <v/>
      </c>
      <c r="J3158">
        <f>IF(OR(I3158="",H3158=""),"",I3158*H3158)</f>
        <v/>
      </c>
      <c r="K3158">
        <f>IF(G3158="","Missing OEWS wage",IF(H3158="","Missing Wharton SOC","Matched"))</f>
        <v/>
      </c>
    </row>
    <row r="3159">
      <c r="A3159" t="inlineStr">
        <is>
          <t>51</t>
        </is>
      </c>
      <c r="B3159" t="inlineStr">
        <is>
          <t>Information</t>
        </is>
      </c>
      <c r="C3159" t="inlineStr">
        <is>
          <t>43-4121</t>
        </is>
      </c>
      <c r="D3159" t="inlineStr">
        <is>
          <t>Library Assistants, Clerical</t>
        </is>
      </c>
      <c r="E3159" t="n">
        <v>7710</v>
      </c>
      <c r="F3159" t="n">
        <v>36940</v>
      </c>
      <c r="G3159">
        <f>IF(OR(E3159="",F3159=""),"",E3159*F3159)</f>
        <v/>
      </c>
      <c r="H3159" s="41">
        <f>IFERROR(XLOOKUP(C3159,'DATA Wharton'!$A$2:$A$785,'DATA Wharton'!$C$2:$C$785),"")</f>
        <v/>
      </c>
      <c r="I3159">
        <f>IF(OR(G3159="",H3159=""),"",G3159)</f>
        <v/>
      </c>
      <c r="J3159">
        <f>IF(OR(I3159="",H3159=""),"",I3159*H3159)</f>
        <v/>
      </c>
      <c r="K3159">
        <f>IF(G3159="","Missing OEWS wage",IF(H3159="","Missing Wharton SOC","Matched"))</f>
        <v/>
      </c>
    </row>
    <row r="3160">
      <c r="A3160" t="inlineStr">
        <is>
          <t>51</t>
        </is>
      </c>
      <c r="B3160" t="inlineStr">
        <is>
          <t>Information</t>
        </is>
      </c>
      <c r="C3160" t="inlineStr">
        <is>
          <t>43-4131</t>
        </is>
      </c>
      <c r="D3160" t="inlineStr">
        <is>
          <t>Loan Interviewers and Clerks</t>
        </is>
      </c>
      <c r="E3160" t="n">
        <v>60</v>
      </c>
      <c r="F3160" t="n">
        <v>48380</v>
      </c>
      <c r="G3160">
        <f>IF(OR(E3160="",F3160=""),"",E3160*F3160)</f>
        <v/>
      </c>
      <c r="H3160" s="41">
        <f>IFERROR(XLOOKUP(C3160,'DATA Wharton'!$A$2:$A$785,'DATA Wharton'!$C$2:$C$785),"")</f>
        <v/>
      </c>
      <c r="I3160">
        <f>IF(OR(G3160="",H3160=""),"",G3160)</f>
        <v/>
      </c>
      <c r="J3160">
        <f>IF(OR(I3160="",H3160=""),"",I3160*H3160)</f>
        <v/>
      </c>
      <c r="K3160">
        <f>IF(G3160="","Missing OEWS wage",IF(H3160="","Missing Wharton SOC","Matched"))</f>
        <v/>
      </c>
    </row>
    <row r="3161">
      <c r="A3161" t="inlineStr">
        <is>
          <t>51</t>
        </is>
      </c>
      <c r="B3161" t="inlineStr">
        <is>
          <t>Information</t>
        </is>
      </c>
      <c r="C3161" t="inlineStr">
        <is>
          <t>43-4151</t>
        </is>
      </c>
      <c r="D3161" t="inlineStr">
        <is>
          <t>Order Clerks</t>
        </is>
      </c>
      <c r="E3161" t="n">
        <v>1620</v>
      </c>
      <c r="F3161" t="n">
        <v>56590</v>
      </c>
      <c r="G3161">
        <f>IF(OR(E3161="",F3161=""),"",E3161*F3161)</f>
        <v/>
      </c>
      <c r="H3161" s="41">
        <f>IFERROR(XLOOKUP(C3161,'DATA Wharton'!$A$2:$A$785,'DATA Wharton'!$C$2:$C$785),"")</f>
        <v/>
      </c>
      <c r="I3161">
        <f>IF(OR(G3161="",H3161=""),"",G3161)</f>
        <v/>
      </c>
      <c r="J3161">
        <f>IF(OR(I3161="",H3161=""),"",I3161*H3161)</f>
        <v/>
      </c>
      <c r="K3161">
        <f>IF(G3161="","Missing OEWS wage",IF(H3161="","Missing Wharton SOC","Matched"))</f>
        <v/>
      </c>
    </row>
    <row r="3162">
      <c r="A3162" t="inlineStr">
        <is>
          <t>51</t>
        </is>
      </c>
      <c r="B3162" t="inlineStr">
        <is>
          <t>Information</t>
        </is>
      </c>
      <c r="C3162" t="inlineStr">
        <is>
          <t>43-4161</t>
        </is>
      </c>
      <c r="D3162" t="inlineStr">
        <is>
          <t>Human Resources Assistants, Except Payroll and Timekeeping</t>
        </is>
      </c>
      <c r="E3162" t="n">
        <v>810</v>
      </c>
      <c r="F3162" t="n">
        <v>56790</v>
      </c>
      <c r="G3162">
        <f>IF(OR(E3162="",F3162=""),"",E3162*F3162)</f>
        <v/>
      </c>
      <c r="H3162" s="41">
        <f>IFERROR(XLOOKUP(C3162,'DATA Wharton'!$A$2:$A$785,'DATA Wharton'!$C$2:$C$785),"")</f>
        <v/>
      </c>
      <c r="I3162">
        <f>IF(OR(G3162="",H3162=""),"",G3162)</f>
        <v/>
      </c>
      <c r="J3162">
        <f>IF(OR(I3162="",H3162=""),"",I3162*H3162)</f>
        <v/>
      </c>
      <c r="K3162">
        <f>IF(G3162="","Missing OEWS wage",IF(H3162="","Missing Wharton SOC","Matched"))</f>
        <v/>
      </c>
    </row>
    <row r="3163">
      <c r="A3163" t="inlineStr">
        <is>
          <t>51</t>
        </is>
      </c>
      <c r="B3163" t="inlineStr">
        <is>
          <t>Information</t>
        </is>
      </c>
      <c r="C3163" t="inlineStr">
        <is>
          <t>43-4171</t>
        </is>
      </c>
      <c r="D3163" t="inlineStr">
        <is>
          <t>Receptionists and Information Clerks</t>
        </is>
      </c>
      <c r="E3163" t="n">
        <v>2750</v>
      </c>
      <c r="F3163" t="n">
        <v>39830</v>
      </c>
      <c r="G3163">
        <f>IF(OR(E3163="",F3163=""),"",E3163*F3163)</f>
        <v/>
      </c>
      <c r="H3163" s="41">
        <f>IFERROR(XLOOKUP(C3163,'DATA Wharton'!$A$2:$A$785,'DATA Wharton'!$C$2:$C$785),"")</f>
        <v/>
      </c>
      <c r="I3163">
        <f>IF(OR(G3163="",H3163=""),"",G3163)</f>
        <v/>
      </c>
      <c r="J3163">
        <f>IF(OR(I3163="",H3163=""),"",I3163*H3163)</f>
        <v/>
      </c>
      <c r="K3163">
        <f>IF(G3163="","Missing OEWS wage",IF(H3163="","Missing Wharton SOC","Matched"))</f>
        <v/>
      </c>
    </row>
    <row r="3164">
      <c r="A3164" t="inlineStr">
        <is>
          <t>51</t>
        </is>
      </c>
      <c r="B3164" t="inlineStr">
        <is>
          <t>Information</t>
        </is>
      </c>
      <c r="C3164" t="inlineStr">
        <is>
          <t>43-4181</t>
        </is>
      </c>
      <c r="D3164" t="inlineStr">
        <is>
          <t>Reservation and Transportation Ticket Agents and Travel Clerks</t>
        </is>
      </c>
      <c r="E3164" t="n">
        <v>40</v>
      </c>
      <c r="G3164">
        <f>IF(OR(E3164="",F3164=""),"",E3164*F3164)</f>
        <v/>
      </c>
      <c r="H3164" s="41">
        <f>IFERROR(XLOOKUP(C3164,'DATA Wharton'!$A$2:$A$785,'DATA Wharton'!$C$2:$C$785),"")</f>
        <v/>
      </c>
      <c r="I3164">
        <f>IF(OR(G3164="",H3164=""),"",G3164)</f>
        <v/>
      </c>
      <c r="J3164">
        <f>IF(OR(I3164="",H3164=""),"",I3164*H3164)</f>
        <v/>
      </c>
      <c r="K3164">
        <f>IF(G3164="","Missing OEWS wage",IF(H3164="","Missing Wharton SOC","Matched"))</f>
        <v/>
      </c>
    </row>
    <row r="3165">
      <c r="A3165" t="inlineStr">
        <is>
          <t>51</t>
        </is>
      </c>
      <c r="B3165" t="inlineStr">
        <is>
          <t>Information</t>
        </is>
      </c>
      <c r="C3165" t="inlineStr">
        <is>
          <t>43-4199</t>
        </is>
      </c>
      <c r="D3165" t="inlineStr">
        <is>
          <t>Information and Record Clerks, All Other</t>
        </is>
      </c>
      <c r="E3165" t="n">
        <v>1300</v>
      </c>
      <c r="F3165" t="n">
        <v>55180</v>
      </c>
      <c r="G3165">
        <f>IF(OR(E3165="",F3165=""),"",E3165*F3165)</f>
        <v/>
      </c>
      <c r="H3165" s="41">
        <f>IFERROR(XLOOKUP(C3165,'DATA Wharton'!$A$2:$A$785,'DATA Wharton'!$C$2:$C$785),"")</f>
        <v/>
      </c>
      <c r="I3165">
        <f>IF(OR(G3165="",H3165=""),"",G3165)</f>
        <v/>
      </c>
      <c r="J3165">
        <f>IF(OR(I3165="",H3165=""),"",I3165*H3165)</f>
        <v/>
      </c>
      <c r="K3165">
        <f>IF(G3165="","Missing OEWS wage",IF(H3165="","Missing Wharton SOC","Matched"))</f>
        <v/>
      </c>
    </row>
    <row r="3166">
      <c r="A3166" t="inlineStr">
        <is>
          <t>51</t>
        </is>
      </c>
      <c r="B3166" t="inlineStr">
        <is>
          <t>Information</t>
        </is>
      </c>
      <c r="C3166" t="inlineStr">
        <is>
          <t>43-5021</t>
        </is>
      </c>
      <c r="D3166" t="inlineStr">
        <is>
          <t>Couriers and Messengers</t>
        </is>
      </c>
      <c r="E3166" t="n">
        <v>340</v>
      </c>
      <c r="F3166" t="n">
        <v>42210</v>
      </c>
      <c r="G3166">
        <f>IF(OR(E3166="",F3166=""),"",E3166*F3166)</f>
        <v/>
      </c>
      <c r="H3166" s="41">
        <f>IFERROR(XLOOKUP(C3166,'DATA Wharton'!$A$2:$A$785,'DATA Wharton'!$C$2:$C$785),"")</f>
        <v/>
      </c>
      <c r="I3166">
        <f>IF(OR(G3166="",H3166=""),"",G3166)</f>
        <v/>
      </c>
      <c r="J3166">
        <f>IF(OR(I3166="",H3166=""),"",I3166*H3166)</f>
        <v/>
      </c>
      <c r="K3166">
        <f>IF(G3166="","Missing OEWS wage",IF(H3166="","Missing Wharton SOC","Matched"))</f>
        <v/>
      </c>
    </row>
    <row r="3167">
      <c r="A3167" t="inlineStr">
        <is>
          <t>51</t>
        </is>
      </c>
      <c r="B3167" t="inlineStr">
        <is>
          <t>Information</t>
        </is>
      </c>
      <c r="C3167" t="inlineStr">
        <is>
          <t>43-5032</t>
        </is>
      </c>
      <c r="D3167" t="inlineStr">
        <is>
          <t>Dispatchers, Except Police, Fire, and Ambulance</t>
        </is>
      </c>
      <c r="E3167" t="n">
        <v>2770</v>
      </c>
      <c r="F3167" t="n">
        <v>56770</v>
      </c>
      <c r="G3167">
        <f>IF(OR(E3167="",F3167=""),"",E3167*F3167)</f>
        <v/>
      </c>
      <c r="H3167" s="41">
        <f>IFERROR(XLOOKUP(C3167,'DATA Wharton'!$A$2:$A$785,'DATA Wharton'!$C$2:$C$785),"")</f>
        <v/>
      </c>
      <c r="I3167">
        <f>IF(OR(G3167="",H3167=""),"",G3167)</f>
        <v/>
      </c>
      <c r="J3167">
        <f>IF(OR(I3167="",H3167=""),"",I3167*H3167)</f>
        <v/>
      </c>
      <c r="K3167">
        <f>IF(G3167="","Missing OEWS wage",IF(H3167="","Missing Wharton SOC","Matched"))</f>
        <v/>
      </c>
    </row>
    <row r="3168">
      <c r="A3168" t="inlineStr">
        <is>
          <t>51</t>
        </is>
      </c>
      <c r="B3168" t="inlineStr">
        <is>
          <t>Information</t>
        </is>
      </c>
      <c r="C3168" t="inlineStr">
        <is>
          <t>43-5061</t>
        </is>
      </c>
      <c r="D3168" t="inlineStr">
        <is>
          <t>Production, Planning, and Expediting Clerks</t>
        </is>
      </c>
      <c r="E3168" t="n">
        <v>14350</v>
      </c>
      <c r="F3168" t="n">
        <v>65070</v>
      </c>
      <c r="G3168">
        <f>IF(OR(E3168="",F3168=""),"",E3168*F3168)</f>
        <v/>
      </c>
      <c r="H3168" s="41">
        <f>IFERROR(XLOOKUP(C3168,'DATA Wharton'!$A$2:$A$785,'DATA Wharton'!$C$2:$C$785),"")</f>
        <v/>
      </c>
      <c r="I3168">
        <f>IF(OR(G3168="",H3168=""),"",G3168)</f>
        <v/>
      </c>
      <c r="J3168">
        <f>IF(OR(I3168="",H3168=""),"",I3168*H3168)</f>
        <v/>
      </c>
      <c r="K3168">
        <f>IF(G3168="","Missing OEWS wage",IF(H3168="","Missing Wharton SOC","Matched"))</f>
        <v/>
      </c>
    </row>
    <row r="3169">
      <c r="A3169" t="inlineStr">
        <is>
          <t>51</t>
        </is>
      </c>
      <c r="B3169" t="inlineStr">
        <is>
          <t>Information</t>
        </is>
      </c>
      <c r="C3169" t="inlineStr">
        <is>
          <t>43-5071</t>
        </is>
      </c>
      <c r="D3169" t="inlineStr">
        <is>
          <t>Shipping, Receiving, and Inventory Clerks</t>
        </is>
      </c>
      <c r="E3169" t="n">
        <v>6550</v>
      </c>
      <c r="F3169" t="n">
        <v>47730</v>
      </c>
      <c r="G3169">
        <f>IF(OR(E3169="",F3169=""),"",E3169*F3169)</f>
        <v/>
      </c>
      <c r="H3169" s="41">
        <f>IFERROR(XLOOKUP(C3169,'DATA Wharton'!$A$2:$A$785,'DATA Wharton'!$C$2:$C$785),"")</f>
        <v/>
      </c>
      <c r="I3169">
        <f>IF(OR(G3169="",H3169=""),"",G3169)</f>
        <v/>
      </c>
      <c r="J3169">
        <f>IF(OR(I3169="",H3169=""),"",I3169*H3169)</f>
        <v/>
      </c>
      <c r="K3169">
        <f>IF(G3169="","Missing OEWS wage",IF(H3169="","Missing Wharton SOC","Matched"))</f>
        <v/>
      </c>
    </row>
    <row r="3170">
      <c r="A3170" t="inlineStr">
        <is>
          <t>51</t>
        </is>
      </c>
      <c r="B3170" t="inlineStr">
        <is>
          <t>Information</t>
        </is>
      </c>
      <c r="C3170" t="inlineStr">
        <is>
          <t>43-5111</t>
        </is>
      </c>
      <c r="D3170" t="inlineStr">
        <is>
          <t>Weighers, Measurers, Checkers, and Samplers, Recordkeeping</t>
        </is>
      </c>
      <c r="E3170" t="n">
        <v>160</v>
      </c>
      <c r="F3170" t="n">
        <v>60530</v>
      </c>
      <c r="G3170">
        <f>IF(OR(E3170="",F3170=""),"",E3170*F3170)</f>
        <v/>
      </c>
      <c r="H3170" s="41">
        <f>IFERROR(XLOOKUP(C3170,'DATA Wharton'!$A$2:$A$785,'DATA Wharton'!$C$2:$C$785),"")</f>
        <v/>
      </c>
      <c r="I3170">
        <f>IF(OR(G3170="",H3170=""),"",G3170)</f>
        <v/>
      </c>
      <c r="J3170">
        <f>IF(OR(I3170="",H3170=""),"",I3170*H3170)</f>
        <v/>
      </c>
      <c r="K3170">
        <f>IF(G3170="","Missing OEWS wage",IF(H3170="","Missing Wharton SOC","Matched"))</f>
        <v/>
      </c>
    </row>
    <row r="3171">
      <c r="A3171" t="inlineStr">
        <is>
          <t>51</t>
        </is>
      </c>
      <c r="B3171" t="inlineStr">
        <is>
          <t>Information</t>
        </is>
      </c>
      <c r="C3171" t="inlineStr">
        <is>
          <t>43-6011</t>
        </is>
      </c>
      <c r="D3171" t="inlineStr">
        <is>
          <t>Executive Secretaries and Executive Administrative Assistants</t>
        </is>
      </c>
      <c r="E3171" t="n">
        <v>11410</v>
      </c>
      <c r="F3171" t="n">
        <v>95140</v>
      </c>
      <c r="G3171">
        <f>IF(OR(E3171="",F3171=""),"",E3171*F3171)</f>
        <v/>
      </c>
      <c r="H3171" s="41">
        <f>IFERROR(XLOOKUP(C3171,'DATA Wharton'!$A$2:$A$785,'DATA Wharton'!$C$2:$C$785),"")</f>
        <v/>
      </c>
      <c r="I3171">
        <f>IF(OR(G3171="",H3171=""),"",G3171)</f>
        <v/>
      </c>
      <c r="J3171">
        <f>IF(OR(I3171="",H3171=""),"",I3171*H3171)</f>
        <v/>
      </c>
      <c r="K3171">
        <f>IF(G3171="","Missing OEWS wage",IF(H3171="","Missing Wharton SOC","Matched"))</f>
        <v/>
      </c>
    </row>
    <row r="3172">
      <c r="A3172" t="inlineStr">
        <is>
          <t>51</t>
        </is>
      </c>
      <c r="B3172" t="inlineStr">
        <is>
          <t>Information</t>
        </is>
      </c>
      <c r="C3172" t="inlineStr">
        <is>
          <t>43-6012</t>
        </is>
      </c>
      <c r="D3172" t="inlineStr">
        <is>
          <t>Legal Secretaries and Administrative Assistants</t>
        </is>
      </c>
      <c r="E3172" t="n">
        <v>300</v>
      </c>
      <c r="F3172" t="n">
        <v>67040</v>
      </c>
      <c r="G3172">
        <f>IF(OR(E3172="",F3172=""),"",E3172*F3172)</f>
        <v/>
      </c>
      <c r="H3172" s="41">
        <f>IFERROR(XLOOKUP(C3172,'DATA Wharton'!$A$2:$A$785,'DATA Wharton'!$C$2:$C$785),"")</f>
        <v/>
      </c>
      <c r="I3172">
        <f>IF(OR(G3172="",H3172=""),"",G3172)</f>
        <v/>
      </c>
      <c r="J3172">
        <f>IF(OR(I3172="",H3172=""),"",I3172*H3172)</f>
        <v/>
      </c>
      <c r="K3172">
        <f>IF(G3172="","Missing OEWS wage",IF(H3172="","Missing Wharton SOC","Matched"))</f>
        <v/>
      </c>
    </row>
    <row r="3173">
      <c r="A3173" t="inlineStr">
        <is>
          <t>51</t>
        </is>
      </c>
      <c r="B3173" t="inlineStr">
        <is>
          <t>Information</t>
        </is>
      </c>
      <c r="C3173" t="inlineStr">
        <is>
          <t>43-6013</t>
        </is>
      </c>
      <c r="D3173" t="inlineStr">
        <is>
          <t>Medical Secretaries and Administrative Assistants</t>
        </is>
      </c>
      <c r="E3173" t="n">
        <v>750</v>
      </c>
      <c r="F3173" t="n">
        <v>43950</v>
      </c>
      <c r="G3173">
        <f>IF(OR(E3173="",F3173=""),"",E3173*F3173)</f>
        <v/>
      </c>
      <c r="H3173" s="41">
        <f>IFERROR(XLOOKUP(C3173,'DATA Wharton'!$A$2:$A$785,'DATA Wharton'!$C$2:$C$785),"")</f>
        <v/>
      </c>
      <c r="I3173">
        <f>IF(OR(G3173="",H3173=""),"",G3173)</f>
        <v/>
      </c>
      <c r="J3173">
        <f>IF(OR(I3173="",H3173=""),"",I3173*H3173)</f>
        <v/>
      </c>
      <c r="K3173">
        <f>IF(G3173="","Missing OEWS wage",IF(H3173="","Missing Wharton SOC","Matched"))</f>
        <v/>
      </c>
    </row>
    <row r="3174">
      <c r="A3174" t="inlineStr">
        <is>
          <t>51</t>
        </is>
      </c>
      <c r="B3174" t="inlineStr">
        <is>
          <t>Information</t>
        </is>
      </c>
      <c r="C3174" t="inlineStr">
        <is>
          <t>43-6014</t>
        </is>
      </c>
      <c r="D3174" t="inlineStr">
        <is>
          <t>Secretaries and Administrative Assistants, Except Legal, Medical, and Executive</t>
        </is>
      </c>
      <c r="E3174" t="n">
        <v>22750</v>
      </c>
      <c r="F3174" t="n">
        <v>50710</v>
      </c>
      <c r="G3174">
        <f>IF(OR(E3174="",F3174=""),"",E3174*F3174)</f>
        <v/>
      </c>
      <c r="H3174" s="41">
        <f>IFERROR(XLOOKUP(C3174,'DATA Wharton'!$A$2:$A$785,'DATA Wharton'!$C$2:$C$785),"")</f>
        <v/>
      </c>
      <c r="I3174">
        <f>IF(OR(G3174="",H3174=""),"",G3174)</f>
        <v/>
      </c>
      <c r="J3174">
        <f>IF(OR(I3174="",H3174=""),"",I3174*H3174)</f>
        <v/>
      </c>
      <c r="K3174">
        <f>IF(G3174="","Missing OEWS wage",IF(H3174="","Missing Wharton SOC","Matched"))</f>
        <v/>
      </c>
    </row>
    <row r="3175">
      <c r="A3175" t="inlineStr">
        <is>
          <t>51</t>
        </is>
      </c>
      <c r="B3175" t="inlineStr">
        <is>
          <t>Information</t>
        </is>
      </c>
      <c r="C3175" t="inlineStr">
        <is>
          <t>43-9021</t>
        </is>
      </c>
      <c r="D3175" t="inlineStr">
        <is>
          <t>Data Entry Keyers</t>
        </is>
      </c>
      <c r="E3175" t="n">
        <v>6940</v>
      </c>
      <c r="F3175" t="n">
        <v>39420</v>
      </c>
      <c r="G3175">
        <f>IF(OR(E3175="",F3175=""),"",E3175*F3175)</f>
        <v/>
      </c>
      <c r="H3175" s="41">
        <f>IFERROR(XLOOKUP(C3175,'DATA Wharton'!$A$2:$A$785,'DATA Wharton'!$C$2:$C$785),"")</f>
        <v/>
      </c>
      <c r="I3175">
        <f>IF(OR(G3175="",H3175=""),"",G3175)</f>
        <v/>
      </c>
      <c r="J3175">
        <f>IF(OR(I3175="",H3175=""),"",I3175*H3175)</f>
        <v/>
      </c>
      <c r="K3175">
        <f>IF(G3175="","Missing OEWS wage",IF(H3175="","Missing Wharton SOC","Matched"))</f>
        <v/>
      </c>
    </row>
    <row r="3176">
      <c r="A3176" t="inlineStr">
        <is>
          <t>51</t>
        </is>
      </c>
      <c r="B3176" t="inlineStr">
        <is>
          <t>Information</t>
        </is>
      </c>
      <c r="C3176" t="inlineStr">
        <is>
          <t>43-9022</t>
        </is>
      </c>
      <c r="D3176" t="inlineStr">
        <is>
          <t>Word Processors and Typists</t>
        </is>
      </c>
      <c r="E3176" t="n">
        <v>560</v>
      </c>
      <c r="F3176" t="n">
        <v>32520</v>
      </c>
      <c r="G3176">
        <f>IF(OR(E3176="",F3176=""),"",E3176*F3176)</f>
        <v/>
      </c>
      <c r="H3176" s="41">
        <f>IFERROR(XLOOKUP(C3176,'DATA Wharton'!$A$2:$A$785,'DATA Wharton'!$C$2:$C$785),"")</f>
        <v/>
      </c>
      <c r="I3176">
        <f>IF(OR(G3176="",H3176=""),"",G3176)</f>
        <v/>
      </c>
      <c r="J3176">
        <f>IF(OR(I3176="",H3176=""),"",I3176*H3176)</f>
        <v/>
      </c>
      <c r="K3176">
        <f>IF(G3176="","Missing OEWS wage",IF(H3176="","Missing Wharton SOC","Matched"))</f>
        <v/>
      </c>
    </row>
    <row r="3177">
      <c r="A3177" t="inlineStr">
        <is>
          <t>51</t>
        </is>
      </c>
      <c r="B3177" t="inlineStr">
        <is>
          <t>Information</t>
        </is>
      </c>
      <c r="C3177" t="inlineStr">
        <is>
          <t>43-9031</t>
        </is>
      </c>
      <c r="D3177" t="inlineStr">
        <is>
          <t>Desktop Publishers</t>
        </is>
      </c>
      <c r="E3177" t="n">
        <v>1650</v>
      </c>
      <c r="F3177" t="n">
        <v>62730</v>
      </c>
      <c r="G3177">
        <f>IF(OR(E3177="",F3177=""),"",E3177*F3177)</f>
        <v/>
      </c>
      <c r="H3177" s="41">
        <f>IFERROR(XLOOKUP(C3177,'DATA Wharton'!$A$2:$A$785,'DATA Wharton'!$C$2:$C$785),"")</f>
        <v/>
      </c>
      <c r="I3177">
        <f>IF(OR(G3177="",H3177=""),"",G3177)</f>
        <v/>
      </c>
      <c r="J3177">
        <f>IF(OR(I3177="",H3177=""),"",I3177*H3177)</f>
        <v/>
      </c>
      <c r="K3177">
        <f>IF(G3177="","Missing OEWS wage",IF(H3177="","Missing Wharton SOC","Matched"))</f>
        <v/>
      </c>
    </row>
    <row r="3178">
      <c r="A3178" t="inlineStr">
        <is>
          <t>51</t>
        </is>
      </c>
      <c r="B3178" t="inlineStr">
        <is>
          <t>Information</t>
        </is>
      </c>
      <c r="C3178" t="inlineStr">
        <is>
          <t>43-9041</t>
        </is>
      </c>
      <c r="D3178" t="inlineStr">
        <is>
          <t>Insurance Claims and Policy Processing Clerks</t>
        </is>
      </c>
      <c r="E3178" t="n">
        <v>450</v>
      </c>
      <c r="F3178" t="n">
        <v>44190</v>
      </c>
      <c r="G3178">
        <f>IF(OR(E3178="",F3178=""),"",E3178*F3178)</f>
        <v/>
      </c>
      <c r="H3178" s="41">
        <f>IFERROR(XLOOKUP(C3178,'DATA Wharton'!$A$2:$A$785,'DATA Wharton'!$C$2:$C$785),"")</f>
        <v/>
      </c>
      <c r="I3178">
        <f>IF(OR(G3178="",H3178=""),"",G3178)</f>
        <v/>
      </c>
      <c r="J3178">
        <f>IF(OR(I3178="",H3178=""),"",I3178*H3178)</f>
        <v/>
      </c>
      <c r="K3178">
        <f>IF(G3178="","Missing OEWS wage",IF(H3178="","Missing Wharton SOC","Matched"))</f>
        <v/>
      </c>
    </row>
    <row r="3179">
      <c r="A3179" t="inlineStr">
        <is>
          <t>51</t>
        </is>
      </c>
      <c r="B3179" t="inlineStr">
        <is>
          <t>Information</t>
        </is>
      </c>
      <c r="C3179" t="inlineStr">
        <is>
          <t>43-9051</t>
        </is>
      </c>
      <c r="D3179" t="inlineStr">
        <is>
          <t>Mail Clerks and Mail Machine Operators, Except Postal Service</t>
        </is>
      </c>
      <c r="E3179" t="n">
        <v>3660</v>
      </c>
      <c r="F3179" t="n">
        <v>36410</v>
      </c>
      <c r="G3179">
        <f>IF(OR(E3179="",F3179=""),"",E3179*F3179)</f>
        <v/>
      </c>
      <c r="H3179" s="41">
        <f>IFERROR(XLOOKUP(C3179,'DATA Wharton'!$A$2:$A$785,'DATA Wharton'!$C$2:$C$785),"")</f>
        <v/>
      </c>
      <c r="I3179">
        <f>IF(OR(G3179="",H3179=""),"",G3179)</f>
        <v/>
      </c>
      <c r="J3179">
        <f>IF(OR(I3179="",H3179=""),"",I3179*H3179)</f>
        <v/>
      </c>
      <c r="K3179">
        <f>IF(G3179="","Missing OEWS wage",IF(H3179="","Missing Wharton SOC","Matched"))</f>
        <v/>
      </c>
    </row>
    <row r="3180">
      <c r="A3180" t="inlineStr">
        <is>
          <t>51</t>
        </is>
      </c>
      <c r="B3180" t="inlineStr">
        <is>
          <t>Information</t>
        </is>
      </c>
      <c r="C3180" t="inlineStr">
        <is>
          <t>43-9061</t>
        </is>
      </c>
      <c r="D3180" t="inlineStr">
        <is>
          <t>Office Clerks, General</t>
        </is>
      </c>
      <c r="E3180" t="n">
        <v>31210</v>
      </c>
      <c r="F3180" t="n">
        <v>47600</v>
      </c>
      <c r="G3180">
        <f>IF(OR(E3180="",F3180=""),"",E3180*F3180)</f>
        <v/>
      </c>
      <c r="H3180" s="41">
        <f>IFERROR(XLOOKUP(C3180,'DATA Wharton'!$A$2:$A$785,'DATA Wharton'!$C$2:$C$785),"")</f>
        <v/>
      </c>
      <c r="I3180">
        <f>IF(OR(G3180="",H3180=""),"",G3180)</f>
        <v/>
      </c>
      <c r="J3180">
        <f>IF(OR(I3180="",H3180=""),"",I3180*H3180)</f>
        <v/>
      </c>
      <c r="K3180">
        <f>IF(G3180="","Missing OEWS wage",IF(H3180="","Missing Wharton SOC","Matched"))</f>
        <v/>
      </c>
    </row>
    <row r="3181">
      <c r="A3181" t="inlineStr">
        <is>
          <t>51</t>
        </is>
      </c>
      <c r="B3181" t="inlineStr">
        <is>
          <t>Information</t>
        </is>
      </c>
      <c r="C3181" t="inlineStr">
        <is>
          <t>43-9071</t>
        </is>
      </c>
      <c r="D3181" t="inlineStr">
        <is>
          <t>Office Machine Operators, Except Computer</t>
        </is>
      </c>
      <c r="E3181" t="n">
        <v>2580</v>
      </c>
      <c r="F3181" t="n">
        <v>36730</v>
      </c>
      <c r="G3181">
        <f>IF(OR(E3181="",F3181=""),"",E3181*F3181)</f>
        <v/>
      </c>
      <c r="H3181" s="41">
        <f>IFERROR(XLOOKUP(C3181,'DATA Wharton'!$A$2:$A$785,'DATA Wharton'!$C$2:$C$785),"")</f>
        <v/>
      </c>
      <c r="I3181">
        <f>IF(OR(G3181="",H3181=""),"",G3181)</f>
        <v/>
      </c>
      <c r="J3181">
        <f>IF(OR(I3181="",H3181=""),"",I3181*H3181)</f>
        <v/>
      </c>
      <c r="K3181">
        <f>IF(G3181="","Missing OEWS wage",IF(H3181="","Missing Wharton SOC","Matched"))</f>
        <v/>
      </c>
    </row>
    <row r="3182">
      <c r="A3182" t="inlineStr">
        <is>
          <t>51</t>
        </is>
      </c>
      <c r="B3182" t="inlineStr">
        <is>
          <t>Information</t>
        </is>
      </c>
      <c r="C3182" t="inlineStr">
        <is>
          <t>43-9081</t>
        </is>
      </c>
      <c r="D3182" t="inlineStr">
        <is>
          <t>Proofreaders and Copy Markers</t>
        </is>
      </c>
      <c r="E3182" t="n">
        <v>1470</v>
      </c>
      <c r="F3182" t="n">
        <v>47420</v>
      </c>
      <c r="G3182">
        <f>IF(OR(E3182="",F3182=""),"",E3182*F3182)</f>
        <v/>
      </c>
      <c r="H3182" s="41">
        <f>IFERROR(XLOOKUP(C3182,'DATA Wharton'!$A$2:$A$785,'DATA Wharton'!$C$2:$C$785),"")</f>
        <v/>
      </c>
      <c r="I3182">
        <f>IF(OR(G3182="",H3182=""),"",G3182)</f>
        <v/>
      </c>
      <c r="J3182">
        <f>IF(OR(I3182="",H3182=""),"",I3182*H3182)</f>
        <v/>
      </c>
      <c r="K3182">
        <f>IF(G3182="","Missing OEWS wage",IF(H3182="","Missing Wharton SOC","Matched"))</f>
        <v/>
      </c>
    </row>
    <row r="3183">
      <c r="A3183" t="inlineStr">
        <is>
          <t>51</t>
        </is>
      </c>
      <c r="B3183" t="inlineStr">
        <is>
          <t>Information</t>
        </is>
      </c>
      <c r="C3183" t="inlineStr">
        <is>
          <t>43-9111</t>
        </is>
      </c>
      <c r="D3183" t="inlineStr">
        <is>
          <t>Statistical Assistants</t>
        </is>
      </c>
      <c r="F3183" t="n">
        <v>53000</v>
      </c>
      <c r="G3183">
        <f>IF(OR(E3183="",F3183=""),"",E3183*F3183)</f>
        <v/>
      </c>
      <c r="H3183" s="41">
        <f>IFERROR(XLOOKUP(C3183,'DATA Wharton'!$A$2:$A$785,'DATA Wharton'!$C$2:$C$785),"")</f>
        <v/>
      </c>
      <c r="I3183">
        <f>IF(OR(G3183="",H3183=""),"",G3183)</f>
        <v/>
      </c>
      <c r="J3183">
        <f>IF(OR(I3183="",H3183=""),"",I3183*H3183)</f>
        <v/>
      </c>
      <c r="K3183">
        <f>IF(G3183="","Missing OEWS wage",IF(H3183="","Missing Wharton SOC","Matched"))</f>
        <v/>
      </c>
    </row>
    <row r="3184">
      <c r="A3184" t="inlineStr">
        <is>
          <t>51</t>
        </is>
      </c>
      <c r="B3184" t="inlineStr">
        <is>
          <t>Information</t>
        </is>
      </c>
      <c r="C3184" t="inlineStr">
        <is>
          <t>43-9199</t>
        </is>
      </c>
      <c r="D3184" t="inlineStr">
        <is>
          <t>Office and Administrative Support Workers, All Other</t>
        </is>
      </c>
      <c r="E3184" t="n">
        <v>2450</v>
      </c>
      <c r="F3184" t="n">
        <v>43650</v>
      </c>
      <c r="G3184">
        <f>IF(OR(E3184="",F3184=""),"",E3184*F3184)</f>
        <v/>
      </c>
      <c r="H3184" s="41">
        <f>IFERROR(XLOOKUP(C3184,'DATA Wharton'!$A$2:$A$785,'DATA Wharton'!$C$2:$C$785),"")</f>
        <v/>
      </c>
      <c r="I3184">
        <f>IF(OR(G3184="",H3184=""),"",G3184)</f>
        <v/>
      </c>
      <c r="J3184">
        <f>IF(OR(I3184="",H3184=""),"",I3184*H3184)</f>
        <v/>
      </c>
      <c r="K3184">
        <f>IF(G3184="","Missing OEWS wage",IF(H3184="","Missing Wharton SOC","Matched"))</f>
        <v/>
      </c>
    </row>
    <row r="3185">
      <c r="A3185" t="inlineStr">
        <is>
          <t>51</t>
        </is>
      </c>
      <c r="B3185" t="inlineStr">
        <is>
          <t>Information</t>
        </is>
      </c>
      <c r="C3185" t="inlineStr">
        <is>
          <t>47-1011</t>
        </is>
      </c>
      <c r="D3185" t="inlineStr">
        <is>
          <t>First-Line Supervisors of Construction Trades and Extraction Workers</t>
        </is>
      </c>
      <c r="E3185" t="n">
        <v>1020</v>
      </c>
      <c r="F3185" t="n">
        <v>92980</v>
      </c>
      <c r="G3185">
        <f>IF(OR(E3185="",F3185=""),"",E3185*F3185)</f>
        <v/>
      </c>
      <c r="H3185" s="41">
        <f>IFERROR(XLOOKUP(C3185,'DATA Wharton'!$A$2:$A$785,'DATA Wharton'!$C$2:$C$785),"")</f>
        <v/>
      </c>
      <c r="I3185">
        <f>IF(OR(G3185="",H3185=""),"",G3185)</f>
        <v/>
      </c>
      <c r="J3185">
        <f>IF(OR(I3185="",H3185=""),"",I3185*H3185)</f>
        <v/>
      </c>
      <c r="K3185">
        <f>IF(G3185="","Missing OEWS wage",IF(H3185="","Missing Wharton SOC","Matched"))</f>
        <v/>
      </c>
    </row>
    <row r="3186">
      <c r="A3186" t="inlineStr">
        <is>
          <t>51</t>
        </is>
      </c>
      <c r="B3186" t="inlineStr">
        <is>
          <t>Information</t>
        </is>
      </c>
      <c r="C3186" t="inlineStr">
        <is>
          <t>47-2031</t>
        </is>
      </c>
      <c r="D3186" t="inlineStr">
        <is>
          <t>Carpenters</t>
        </is>
      </c>
      <c r="E3186" t="n">
        <v>1350</v>
      </c>
      <c r="F3186" t="n">
        <v>103860</v>
      </c>
      <c r="G3186">
        <f>IF(OR(E3186="",F3186=""),"",E3186*F3186)</f>
        <v/>
      </c>
      <c r="H3186" s="41">
        <f>IFERROR(XLOOKUP(C3186,'DATA Wharton'!$A$2:$A$785,'DATA Wharton'!$C$2:$C$785),"")</f>
        <v/>
      </c>
      <c r="I3186">
        <f>IF(OR(G3186="",H3186=""),"",G3186)</f>
        <v/>
      </c>
      <c r="J3186">
        <f>IF(OR(I3186="",H3186=""),"",I3186*H3186)</f>
        <v/>
      </c>
      <c r="K3186">
        <f>IF(G3186="","Missing OEWS wage",IF(H3186="","Missing Wharton SOC","Matched"))</f>
        <v/>
      </c>
    </row>
    <row r="3187">
      <c r="A3187" t="inlineStr">
        <is>
          <t>51</t>
        </is>
      </c>
      <c r="B3187" t="inlineStr">
        <is>
          <t>Information</t>
        </is>
      </c>
      <c r="C3187" t="inlineStr">
        <is>
          <t>47-2061</t>
        </is>
      </c>
      <c r="D3187" t="inlineStr">
        <is>
          <t>Construction Laborers</t>
        </is>
      </c>
      <c r="E3187" t="n">
        <v>1620</v>
      </c>
      <c r="F3187" t="n">
        <v>60110</v>
      </c>
      <c r="G3187">
        <f>IF(OR(E3187="",F3187=""),"",E3187*F3187)</f>
        <v/>
      </c>
      <c r="H3187" s="41">
        <f>IFERROR(XLOOKUP(C3187,'DATA Wharton'!$A$2:$A$785,'DATA Wharton'!$C$2:$C$785),"")</f>
        <v/>
      </c>
      <c r="I3187">
        <f>IF(OR(G3187="",H3187=""),"",G3187)</f>
        <v/>
      </c>
      <c r="J3187">
        <f>IF(OR(I3187="",H3187=""),"",I3187*H3187)</f>
        <v/>
      </c>
      <c r="K3187">
        <f>IF(G3187="","Missing OEWS wage",IF(H3187="","Missing Wharton SOC","Matched"))</f>
        <v/>
      </c>
    </row>
    <row r="3188">
      <c r="A3188" t="inlineStr">
        <is>
          <t>51</t>
        </is>
      </c>
      <c r="B3188" t="inlineStr">
        <is>
          <t>Information</t>
        </is>
      </c>
      <c r="C3188" t="inlineStr">
        <is>
          <t>47-2073</t>
        </is>
      </c>
      <c r="D3188" t="inlineStr">
        <is>
          <t>Operating Engineers and Other Construction Equipment Operators</t>
        </is>
      </c>
      <c r="E3188" t="n">
        <v>880</v>
      </c>
      <c r="F3188" t="n">
        <v>58090</v>
      </c>
      <c r="G3188">
        <f>IF(OR(E3188="",F3188=""),"",E3188*F3188)</f>
        <v/>
      </c>
      <c r="H3188" s="41">
        <f>IFERROR(XLOOKUP(C3188,'DATA Wharton'!$A$2:$A$785,'DATA Wharton'!$C$2:$C$785),"")</f>
        <v/>
      </c>
      <c r="I3188">
        <f>IF(OR(G3188="",H3188=""),"",G3188)</f>
        <v/>
      </c>
      <c r="J3188">
        <f>IF(OR(I3188="",H3188=""),"",I3188*H3188)</f>
        <v/>
      </c>
      <c r="K3188">
        <f>IF(G3188="","Missing OEWS wage",IF(H3188="","Missing Wharton SOC","Matched"))</f>
        <v/>
      </c>
    </row>
    <row r="3189">
      <c r="A3189" t="inlineStr">
        <is>
          <t>51</t>
        </is>
      </c>
      <c r="B3189" t="inlineStr">
        <is>
          <t>Information</t>
        </is>
      </c>
      <c r="C3189" t="inlineStr">
        <is>
          <t>47-2111</t>
        </is>
      </c>
      <c r="D3189" t="inlineStr">
        <is>
          <t>Electricians</t>
        </is>
      </c>
      <c r="E3189" t="n">
        <v>1180</v>
      </c>
      <c r="F3189" t="n">
        <v>98000</v>
      </c>
      <c r="G3189">
        <f>IF(OR(E3189="",F3189=""),"",E3189*F3189)</f>
        <v/>
      </c>
      <c r="H3189" s="41">
        <f>IFERROR(XLOOKUP(C3189,'DATA Wharton'!$A$2:$A$785,'DATA Wharton'!$C$2:$C$785),"")</f>
        <v/>
      </c>
      <c r="I3189">
        <f>IF(OR(G3189="",H3189=""),"",G3189)</f>
        <v/>
      </c>
      <c r="J3189">
        <f>IF(OR(I3189="",H3189=""),"",I3189*H3189)</f>
        <v/>
      </c>
      <c r="K3189">
        <f>IF(G3189="","Missing OEWS wage",IF(H3189="","Missing Wharton SOC","Matched"))</f>
        <v/>
      </c>
    </row>
    <row r="3190">
      <c r="A3190" t="inlineStr">
        <is>
          <t>51</t>
        </is>
      </c>
      <c r="B3190" t="inlineStr">
        <is>
          <t>Information</t>
        </is>
      </c>
      <c r="C3190" t="inlineStr">
        <is>
          <t>47-2141</t>
        </is>
      </c>
      <c r="D3190" t="inlineStr">
        <is>
          <t>Painters, Construction and Maintenance</t>
        </is>
      </c>
      <c r="E3190" t="n">
        <v>210</v>
      </c>
      <c r="F3190" t="n">
        <v>106830</v>
      </c>
      <c r="G3190">
        <f>IF(OR(E3190="",F3190=""),"",E3190*F3190)</f>
        <v/>
      </c>
      <c r="H3190" s="41">
        <f>IFERROR(XLOOKUP(C3190,'DATA Wharton'!$A$2:$A$785,'DATA Wharton'!$C$2:$C$785),"")</f>
        <v/>
      </c>
      <c r="I3190">
        <f>IF(OR(G3190="",H3190=""),"",G3190)</f>
        <v/>
      </c>
      <c r="J3190">
        <f>IF(OR(I3190="",H3190=""),"",I3190*H3190)</f>
        <v/>
      </c>
      <c r="K3190">
        <f>IF(G3190="","Missing OEWS wage",IF(H3190="","Missing Wharton SOC","Matched"))</f>
        <v/>
      </c>
    </row>
    <row r="3191">
      <c r="A3191" t="inlineStr">
        <is>
          <t>51</t>
        </is>
      </c>
      <c r="B3191" t="inlineStr">
        <is>
          <t>Information</t>
        </is>
      </c>
      <c r="C3191" t="inlineStr">
        <is>
          <t>47-4011</t>
        </is>
      </c>
      <c r="D3191" t="inlineStr">
        <is>
          <t>Construction and Building Inspectors</t>
        </is>
      </c>
      <c r="F3191" t="n">
        <v>75110</v>
      </c>
      <c r="G3191">
        <f>IF(OR(E3191="",F3191=""),"",E3191*F3191)</f>
        <v/>
      </c>
      <c r="H3191" s="41">
        <f>IFERROR(XLOOKUP(C3191,'DATA Wharton'!$A$2:$A$785,'DATA Wharton'!$C$2:$C$785),"")</f>
        <v/>
      </c>
      <c r="I3191">
        <f>IF(OR(G3191="",H3191=""),"",G3191)</f>
        <v/>
      </c>
      <c r="J3191">
        <f>IF(OR(I3191="",H3191=""),"",I3191*H3191)</f>
        <v/>
      </c>
      <c r="K3191">
        <f>IF(G3191="","Missing OEWS wage",IF(H3191="","Missing Wharton SOC","Matched"))</f>
        <v/>
      </c>
    </row>
    <row r="3192">
      <c r="A3192" t="inlineStr">
        <is>
          <t>51</t>
        </is>
      </c>
      <c r="B3192" t="inlineStr">
        <is>
          <t>Information</t>
        </is>
      </c>
      <c r="C3192" t="inlineStr">
        <is>
          <t>47-4090</t>
        </is>
      </c>
      <c r="D3192" t="inlineStr">
        <is>
          <t>Miscellaneous Construction and Related Workers</t>
        </is>
      </c>
      <c r="E3192" t="n">
        <v>90</v>
      </c>
      <c r="F3192" t="n">
        <v>63420</v>
      </c>
      <c r="G3192">
        <f>IF(OR(E3192="",F3192=""),"",E3192*F3192)</f>
        <v/>
      </c>
      <c r="H3192" s="41">
        <f>IFERROR(XLOOKUP(C3192,'DATA Wharton'!$A$2:$A$785,'DATA Wharton'!$C$2:$C$785),"")</f>
        <v/>
      </c>
      <c r="I3192">
        <f>IF(OR(G3192="",H3192=""),"",G3192)</f>
        <v/>
      </c>
      <c r="J3192">
        <f>IF(OR(I3192="",H3192=""),"",I3192*H3192)</f>
        <v/>
      </c>
      <c r="K3192">
        <f>IF(G3192="","Missing OEWS wage",IF(H3192="","Missing Wharton SOC","Matched"))</f>
        <v/>
      </c>
    </row>
    <row r="3193">
      <c r="A3193" t="inlineStr">
        <is>
          <t>51</t>
        </is>
      </c>
      <c r="B3193" t="inlineStr">
        <is>
          <t>Information</t>
        </is>
      </c>
      <c r="C3193" t="inlineStr">
        <is>
          <t>47-5023</t>
        </is>
      </c>
      <c r="D3193" t="inlineStr">
        <is>
          <t>Earth Drillers, Except Oil and Gas</t>
        </is>
      </c>
      <c r="E3193" t="n">
        <v>30</v>
      </c>
      <c r="F3193" t="n">
        <v>62110</v>
      </c>
      <c r="G3193">
        <f>IF(OR(E3193="",F3193=""),"",E3193*F3193)</f>
        <v/>
      </c>
      <c r="H3193" s="41">
        <f>IFERROR(XLOOKUP(C3193,'DATA Wharton'!$A$2:$A$785,'DATA Wharton'!$C$2:$C$785),"")</f>
        <v/>
      </c>
      <c r="I3193">
        <f>IF(OR(G3193="",H3193=""),"",G3193)</f>
        <v/>
      </c>
      <c r="J3193">
        <f>IF(OR(I3193="",H3193=""),"",I3193*H3193)</f>
        <v/>
      </c>
      <c r="K3193">
        <f>IF(G3193="","Missing OEWS wage",IF(H3193="","Missing Wharton SOC","Matched"))</f>
        <v/>
      </c>
    </row>
    <row r="3194">
      <c r="A3194" t="inlineStr">
        <is>
          <t>51</t>
        </is>
      </c>
      <c r="B3194" t="inlineStr">
        <is>
          <t>Information</t>
        </is>
      </c>
      <c r="C3194" t="inlineStr">
        <is>
          <t>49-1011</t>
        </is>
      </c>
      <c r="D3194" t="inlineStr">
        <is>
          <t>First-Line Supervisors of Mechanics, Installers, and Repairers</t>
        </is>
      </c>
      <c r="E3194" t="n">
        <v>14210</v>
      </c>
      <c r="F3194" t="n">
        <v>92970</v>
      </c>
      <c r="G3194">
        <f>IF(OR(E3194="",F3194=""),"",E3194*F3194)</f>
        <v/>
      </c>
      <c r="H3194" s="41">
        <f>IFERROR(XLOOKUP(C3194,'DATA Wharton'!$A$2:$A$785,'DATA Wharton'!$C$2:$C$785),"")</f>
        <v/>
      </c>
      <c r="I3194">
        <f>IF(OR(G3194="",H3194=""),"",G3194)</f>
        <v/>
      </c>
      <c r="J3194">
        <f>IF(OR(I3194="",H3194=""),"",I3194*H3194)</f>
        <v/>
      </c>
      <c r="K3194">
        <f>IF(G3194="","Missing OEWS wage",IF(H3194="","Missing Wharton SOC","Matched"))</f>
        <v/>
      </c>
    </row>
    <row r="3195">
      <c r="A3195" t="inlineStr">
        <is>
          <t>51</t>
        </is>
      </c>
      <c r="B3195" t="inlineStr">
        <is>
          <t>Information</t>
        </is>
      </c>
      <c r="C3195" t="inlineStr">
        <is>
          <t>49-2011</t>
        </is>
      </c>
      <c r="D3195" t="inlineStr">
        <is>
          <t>Computer, Automated Teller, and Office Machine Repairers</t>
        </is>
      </c>
      <c r="E3195" t="n">
        <v>300</v>
      </c>
      <c r="F3195" t="n">
        <v>58080</v>
      </c>
      <c r="G3195">
        <f>IF(OR(E3195="",F3195=""),"",E3195*F3195)</f>
        <v/>
      </c>
      <c r="H3195" s="41">
        <f>IFERROR(XLOOKUP(C3195,'DATA Wharton'!$A$2:$A$785,'DATA Wharton'!$C$2:$C$785),"")</f>
        <v/>
      </c>
      <c r="I3195">
        <f>IF(OR(G3195="",H3195=""),"",G3195)</f>
        <v/>
      </c>
      <c r="J3195">
        <f>IF(OR(I3195="",H3195=""),"",I3195*H3195)</f>
        <v/>
      </c>
      <c r="K3195">
        <f>IF(G3195="","Missing OEWS wage",IF(H3195="","Missing Wharton SOC","Matched"))</f>
        <v/>
      </c>
    </row>
    <row r="3196">
      <c r="A3196" t="inlineStr">
        <is>
          <t>51</t>
        </is>
      </c>
      <c r="B3196" t="inlineStr">
        <is>
          <t>Information</t>
        </is>
      </c>
      <c r="C3196" t="inlineStr">
        <is>
          <t>49-2021</t>
        </is>
      </c>
      <c r="D3196" t="inlineStr">
        <is>
          <t>Radio, Cellular, and Tower Equipment Installers and Repairers</t>
        </is>
      </c>
      <c r="E3196" t="n">
        <v>2890</v>
      </c>
      <c r="F3196" t="n">
        <v>79630</v>
      </c>
      <c r="G3196">
        <f>IF(OR(E3196="",F3196=""),"",E3196*F3196)</f>
        <v/>
      </c>
      <c r="H3196" s="41">
        <f>IFERROR(XLOOKUP(C3196,'DATA Wharton'!$A$2:$A$785,'DATA Wharton'!$C$2:$C$785),"")</f>
        <v/>
      </c>
      <c r="I3196">
        <f>IF(OR(G3196="",H3196=""),"",G3196)</f>
        <v/>
      </c>
      <c r="J3196">
        <f>IF(OR(I3196="",H3196=""),"",I3196*H3196)</f>
        <v/>
      </c>
      <c r="K3196">
        <f>IF(G3196="","Missing OEWS wage",IF(H3196="","Missing Wharton SOC","Matched"))</f>
        <v/>
      </c>
    </row>
    <row r="3197">
      <c r="A3197" t="inlineStr">
        <is>
          <t>51</t>
        </is>
      </c>
      <c r="B3197" t="inlineStr">
        <is>
          <t>Information</t>
        </is>
      </c>
      <c r="C3197" t="inlineStr">
        <is>
          <t>49-2022</t>
        </is>
      </c>
      <c r="D3197" t="inlineStr">
        <is>
          <t>Telecommunications Equipment Installers and Repairers, Except Line Installers</t>
        </is>
      </c>
      <c r="E3197" t="n">
        <v>94140</v>
      </c>
      <c r="F3197" t="n">
        <v>70310</v>
      </c>
      <c r="G3197">
        <f>IF(OR(E3197="",F3197=""),"",E3197*F3197)</f>
        <v/>
      </c>
      <c r="H3197" s="41">
        <f>IFERROR(XLOOKUP(C3197,'DATA Wharton'!$A$2:$A$785,'DATA Wharton'!$C$2:$C$785),"")</f>
        <v/>
      </c>
      <c r="I3197">
        <f>IF(OR(G3197="",H3197=""),"",G3197)</f>
        <v/>
      </c>
      <c r="J3197">
        <f>IF(OR(I3197="",H3197=""),"",I3197*H3197)</f>
        <v/>
      </c>
      <c r="K3197">
        <f>IF(G3197="","Missing OEWS wage",IF(H3197="","Missing Wharton SOC","Matched"))</f>
        <v/>
      </c>
    </row>
    <row r="3198">
      <c r="A3198" t="inlineStr">
        <is>
          <t>51</t>
        </is>
      </c>
      <c r="B3198" t="inlineStr">
        <is>
          <t>Information</t>
        </is>
      </c>
      <c r="C3198" t="inlineStr">
        <is>
          <t>49-2094</t>
        </is>
      </c>
      <c r="D3198" t="inlineStr">
        <is>
          <t>Electrical and Electronics Repairers, Commercial and Industrial Equipment</t>
        </is>
      </c>
      <c r="E3198" t="n">
        <v>890</v>
      </c>
      <c r="F3198" t="n">
        <v>79480</v>
      </c>
      <c r="G3198">
        <f>IF(OR(E3198="",F3198=""),"",E3198*F3198)</f>
        <v/>
      </c>
      <c r="H3198" s="41">
        <f>IFERROR(XLOOKUP(C3198,'DATA Wharton'!$A$2:$A$785,'DATA Wharton'!$C$2:$C$785),"")</f>
        <v/>
      </c>
      <c r="I3198">
        <f>IF(OR(G3198="",H3198=""),"",G3198)</f>
        <v/>
      </c>
      <c r="J3198">
        <f>IF(OR(I3198="",H3198=""),"",I3198*H3198)</f>
        <v/>
      </c>
      <c r="K3198">
        <f>IF(G3198="","Missing OEWS wage",IF(H3198="","Missing Wharton SOC","Matched"))</f>
        <v/>
      </c>
    </row>
    <row r="3199">
      <c r="A3199" t="inlineStr">
        <is>
          <t>51</t>
        </is>
      </c>
      <c r="B3199" t="inlineStr">
        <is>
          <t>Information</t>
        </is>
      </c>
      <c r="C3199" t="inlineStr">
        <is>
          <t>49-2096</t>
        </is>
      </c>
      <c r="D3199" t="inlineStr">
        <is>
          <t>Electronic Equipment Installers and Repairers, Motor Vehicles</t>
        </is>
      </c>
      <c r="E3199" t="n">
        <v>100</v>
      </c>
      <c r="F3199" t="n">
        <v>71980</v>
      </c>
      <c r="G3199">
        <f>IF(OR(E3199="",F3199=""),"",E3199*F3199)</f>
        <v/>
      </c>
      <c r="H3199" s="41">
        <f>IFERROR(XLOOKUP(C3199,'DATA Wharton'!$A$2:$A$785,'DATA Wharton'!$C$2:$C$785),"")</f>
        <v/>
      </c>
      <c r="I3199">
        <f>IF(OR(G3199="",H3199=""),"",G3199)</f>
        <v/>
      </c>
      <c r="J3199">
        <f>IF(OR(I3199="",H3199=""),"",I3199*H3199)</f>
        <v/>
      </c>
      <c r="K3199">
        <f>IF(G3199="","Missing OEWS wage",IF(H3199="","Missing Wharton SOC","Matched"))</f>
        <v/>
      </c>
    </row>
    <row r="3200">
      <c r="A3200" t="inlineStr">
        <is>
          <t>51</t>
        </is>
      </c>
      <c r="B3200" t="inlineStr">
        <is>
          <t>Information</t>
        </is>
      </c>
      <c r="C3200" t="inlineStr">
        <is>
          <t>49-2097</t>
        </is>
      </c>
      <c r="D3200" t="inlineStr">
        <is>
          <t>Audiovisual Equipment Installers and Repairers</t>
        </is>
      </c>
      <c r="E3200" t="n">
        <v>510</v>
      </c>
      <c r="F3200" t="n">
        <v>63290</v>
      </c>
      <c r="G3200">
        <f>IF(OR(E3200="",F3200=""),"",E3200*F3200)</f>
        <v/>
      </c>
      <c r="H3200" s="41">
        <f>IFERROR(XLOOKUP(C3200,'DATA Wharton'!$A$2:$A$785,'DATA Wharton'!$C$2:$C$785),"")</f>
        <v/>
      </c>
      <c r="I3200">
        <f>IF(OR(G3200="",H3200=""),"",G3200)</f>
        <v/>
      </c>
      <c r="J3200">
        <f>IF(OR(I3200="",H3200=""),"",I3200*H3200)</f>
        <v/>
      </c>
      <c r="K3200">
        <f>IF(G3200="","Missing OEWS wage",IF(H3200="","Missing Wharton SOC","Matched"))</f>
        <v/>
      </c>
    </row>
    <row r="3201">
      <c r="A3201" t="inlineStr">
        <is>
          <t>51</t>
        </is>
      </c>
      <c r="B3201" t="inlineStr">
        <is>
          <t>Information</t>
        </is>
      </c>
      <c r="C3201" t="inlineStr">
        <is>
          <t>49-2098</t>
        </is>
      </c>
      <c r="D3201" t="inlineStr">
        <is>
          <t>Security and Fire Alarm Systems Installers</t>
        </is>
      </c>
      <c r="F3201" t="n">
        <v>56740</v>
      </c>
      <c r="G3201">
        <f>IF(OR(E3201="",F3201=""),"",E3201*F3201)</f>
        <v/>
      </c>
      <c r="H3201" s="41">
        <f>IFERROR(XLOOKUP(C3201,'DATA Wharton'!$A$2:$A$785,'DATA Wharton'!$C$2:$C$785),"")</f>
        <v/>
      </c>
      <c r="I3201">
        <f>IF(OR(G3201="",H3201=""),"",G3201)</f>
        <v/>
      </c>
      <c r="J3201">
        <f>IF(OR(I3201="",H3201=""),"",I3201*H3201)</f>
        <v/>
      </c>
      <c r="K3201">
        <f>IF(G3201="","Missing OEWS wage",IF(H3201="","Missing Wharton SOC","Matched"))</f>
        <v/>
      </c>
    </row>
    <row r="3202">
      <c r="A3202" t="inlineStr">
        <is>
          <t>51</t>
        </is>
      </c>
      <c r="B3202" t="inlineStr">
        <is>
          <t>Information</t>
        </is>
      </c>
      <c r="C3202" t="inlineStr">
        <is>
          <t>49-3011</t>
        </is>
      </c>
      <c r="D3202" t="inlineStr">
        <is>
          <t>Aircraft Mechanics and Service Technicians</t>
        </is>
      </c>
      <c r="F3202" t="n">
        <v>246560</v>
      </c>
      <c r="G3202">
        <f>IF(OR(E3202="",F3202=""),"",E3202*F3202)</f>
        <v/>
      </c>
      <c r="H3202" s="41">
        <f>IFERROR(XLOOKUP(C3202,'DATA Wharton'!$A$2:$A$785,'DATA Wharton'!$C$2:$C$785),"")</f>
        <v/>
      </c>
      <c r="I3202">
        <f>IF(OR(G3202="",H3202=""),"",G3202)</f>
        <v/>
      </c>
      <c r="J3202">
        <f>IF(OR(I3202="",H3202=""),"",I3202*H3202)</f>
        <v/>
      </c>
      <c r="K3202">
        <f>IF(G3202="","Missing OEWS wage",IF(H3202="","Missing Wharton SOC","Matched"))</f>
        <v/>
      </c>
    </row>
    <row r="3203">
      <c r="A3203" t="inlineStr">
        <is>
          <t>51</t>
        </is>
      </c>
      <c r="B3203" t="inlineStr">
        <is>
          <t>Information</t>
        </is>
      </c>
      <c r="C3203" t="inlineStr">
        <is>
          <t>49-3023</t>
        </is>
      </c>
      <c r="D3203" t="inlineStr">
        <is>
          <t>Automotive Service Technicians and Mechanics</t>
        </is>
      </c>
      <c r="E3203" t="n">
        <v>250</v>
      </c>
      <c r="F3203" t="n">
        <v>89830</v>
      </c>
      <c r="G3203">
        <f>IF(OR(E3203="",F3203=""),"",E3203*F3203)</f>
        <v/>
      </c>
      <c r="H3203" s="41">
        <f>IFERROR(XLOOKUP(C3203,'DATA Wharton'!$A$2:$A$785,'DATA Wharton'!$C$2:$C$785),"")</f>
        <v/>
      </c>
      <c r="I3203">
        <f>IF(OR(G3203="",H3203=""),"",G3203)</f>
        <v/>
      </c>
      <c r="J3203">
        <f>IF(OR(I3203="",H3203=""),"",I3203*H3203)</f>
        <v/>
      </c>
      <c r="K3203">
        <f>IF(G3203="","Missing OEWS wage",IF(H3203="","Missing Wharton SOC","Matched"))</f>
        <v/>
      </c>
    </row>
    <row r="3204">
      <c r="A3204" t="inlineStr">
        <is>
          <t>51</t>
        </is>
      </c>
      <c r="B3204" t="inlineStr">
        <is>
          <t>Information</t>
        </is>
      </c>
      <c r="C3204" t="inlineStr">
        <is>
          <t>49-3031</t>
        </is>
      </c>
      <c r="D3204" t="inlineStr">
        <is>
          <t>Bus and Truck Mechanics and Diesel Engine Specialists</t>
        </is>
      </c>
      <c r="E3204" t="n">
        <v>120</v>
      </c>
      <c r="F3204" t="n">
        <v>72280</v>
      </c>
      <c r="G3204">
        <f>IF(OR(E3204="",F3204=""),"",E3204*F3204)</f>
        <v/>
      </c>
      <c r="H3204" s="41">
        <f>IFERROR(XLOOKUP(C3204,'DATA Wharton'!$A$2:$A$785,'DATA Wharton'!$C$2:$C$785),"")</f>
        <v/>
      </c>
      <c r="I3204">
        <f>IF(OR(G3204="",H3204=""),"",G3204)</f>
        <v/>
      </c>
      <c r="J3204">
        <f>IF(OR(I3204="",H3204=""),"",I3204*H3204)</f>
        <v/>
      </c>
      <c r="K3204">
        <f>IF(G3204="","Missing OEWS wage",IF(H3204="","Missing Wharton SOC","Matched"))</f>
        <v/>
      </c>
    </row>
    <row r="3205">
      <c r="A3205" t="inlineStr">
        <is>
          <t>51</t>
        </is>
      </c>
      <c r="B3205" t="inlineStr">
        <is>
          <t>Information</t>
        </is>
      </c>
      <c r="C3205" t="inlineStr">
        <is>
          <t>49-3042</t>
        </is>
      </c>
      <c r="D3205" t="inlineStr">
        <is>
          <t>Mobile Heavy Equipment Mechanics, Except Engines</t>
        </is>
      </c>
      <c r="E3205" t="n">
        <v>40</v>
      </c>
      <c r="F3205" t="n">
        <v>85070</v>
      </c>
      <c r="G3205">
        <f>IF(OR(E3205="",F3205=""),"",E3205*F3205)</f>
        <v/>
      </c>
      <c r="H3205" s="41">
        <f>IFERROR(XLOOKUP(C3205,'DATA Wharton'!$A$2:$A$785,'DATA Wharton'!$C$2:$C$785),"")</f>
        <v/>
      </c>
      <c r="I3205">
        <f>IF(OR(G3205="",H3205=""),"",G3205)</f>
        <v/>
      </c>
      <c r="J3205">
        <f>IF(OR(I3205="",H3205=""),"",I3205*H3205)</f>
        <v/>
      </c>
      <c r="K3205">
        <f>IF(G3205="","Missing OEWS wage",IF(H3205="","Missing Wharton SOC","Matched"))</f>
        <v/>
      </c>
    </row>
    <row r="3206">
      <c r="A3206" t="inlineStr">
        <is>
          <t>51</t>
        </is>
      </c>
      <c r="B3206" t="inlineStr">
        <is>
          <t>Information</t>
        </is>
      </c>
      <c r="C3206" t="inlineStr">
        <is>
          <t>49-9021</t>
        </is>
      </c>
      <c r="D3206" t="inlineStr">
        <is>
          <t>Heating, Air Conditioning, and Refrigeration Mechanics and Installers</t>
        </is>
      </c>
      <c r="E3206" t="n">
        <v>580</v>
      </c>
      <c r="F3206" t="n">
        <v>86480</v>
      </c>
      <c r="G3206">
        <f>IF(OR(E3206="",F3206=""),"",E3206*F3206)</f>
        <v/>
      </c>
      <c r="H3206" s="41">
        <f>IFERROR(XLOOKUP(C3206,'DATA Wharton'!$A$2:$A$785,'DATA Wharton'!$C$2:$C$785),"")</f>
        <v/>
      </c>
      <c r="I3206">
        <f>IF(OR(G3206="",H3206=""),"",G3206)</f>
        <v/>
      </c>
      <c r="J3206">
        <f>IF(OR(I3206="",H3206=""),"",I3206*H3206)</f>
        <v/>
      </c>
      <c r="K3206">
        <f>IF(G3206="","Missing OEWS wage",IF(H3206="","Missing Wharton SOC","Matched"))</f>
        <v/>
      </c>
    </row>
    <row r="3207">
      <c r="A3207" t="inlineStr">
        <is>
          <t>51</t>
        </is>
      </c>
      <c r="B3207" t="inlineStr">
        <is>
          <t>Information</t>
        </is>
      </c>
      <c r="C3207" t="inlineStr">
        <is>
          <t>49-9041</t>
        </is>
      </c>
      <c r="D3207" t="inlineStr">
        <is>
          <t>Industrial Machinery Mechanics</t>
        </is>
      </c>
      <c r="F3207" t="n">
        <v>68090</v>
      </c>
      <c r="G3207">
        <f>IF(OR(E3207="",F3207=""),"",E3207*F3207)</f>
        <v/>
      </c>
      <c r="H3207" s="41">
        <f>IFERROR(XLOOKUP(C3207,'DATA Wharton'!$A$2:$A$785,'DATA Wharton'!$C$2:$C$785),"")</f>
        <v/>
      </c>
      <c r="I3207">
        <f>IF(OR(G3207="",H3207=""),"",G3207)</f>
        <v/>
      </c>
      <c r="J3207">
        <f>IF(OR(I3207="",H3207=""),"",I3207*H3207)</f>
        <v/>
      </c>
      <c r="K3207">
        <f>IF(G3207="","Missing OEWS wage",IF(H3207="","Missing Wharton SOC","Matched"))</f>
        <v/>
      </c>
    </row>
    <row r="3208">
      <c r="A3208" t="inlineStr">
        <is>
          <t>51</t>
        </is>
      </c>
      <c r="B3208" t="inlineStr">
        <is>
          <t>Information</t>
        </is>
      </c>
      <c r="C3208" t="inlineStr">
        <is>
          <t>49-9051</t>
        </is>
      </c>
      <c r="D3208" t="inlineStr">
        <is>
          <t>Electrical Power-Line Installers and Repairers</t>
        </is>
      </c>
      <c r="E3208" t="n">
        <v>220</v>
      </c>
      <c r="F3208" t="n">
        <v>59210</v>
      </c>
      <c r="G3208">
        <f>IF(OR(E3208="",F3208=""),"",E3208*F3208)</f>
        <v/>
      </c>
      <c r="H3208" s="41">
        <f>IFERROR(XLOOKUP(C3208,'DATA Wharton'!$A$2:$A$785,'DATA Wharton'!$C$2:$C$785),"")</f>
        <v/>
      </c>
      <c r="I3208">
        <f>IF(OR(G3208="",H3208=""),"",G3208)</f>
        <v/>
      </c>
      <c r="J3208">
        <f>IF(OR(I3208="",H3208=""),"",I3208*H3208)</f>
        <v/>
      </c>
      <c r="K3208">
        <f>IF(G3208="","Missing OEWS wage",IF(H3208="","Missing Wharton SOC","Matched"))</f>
        <v/>
      </c>
    </row>
    <row r="3209">
      <c r="A3209" t="inlineStr">
        <is>
          <t>51</t>
        </is>
      </c>
      <c r="B3209" t="inlineStr">
        <is>
          <t>Information</t>
        </is>
      </c>
      <c r="C3209" t="inlineStr">
        <is>
          <t>49-9052</t>
        </is>
      </c>
      <c r="D3209" t="inlineStr">
        <is>
          <t>Telecommunications Line Installers and Repairers</t>
        </is>
      </c>
      <c r="E3209" t="n">
        <v>61040</v>
      </c>
      <c r="F3209" t="n">
        <v>82160</v>
      </c>
      <c r="G3209">
        <f>IF(OR(E3209="",F3209=""),"",E3209*F3209)</f>
        <v/>
      </c>
      <c r="H3209" s="41">
        <f>IFERROR(XLOOKUP(C3209,'DATA Wharton'!$A$2:$A$785,'DATA Wharton'!$C$2:$C$785),"")</f>
        <v/>
      </c>
      <c r="I3209">
        <f>IF(OR(G3209="",H3209=""),"",G3209)</f>
        <v/>
      </c>
      <c r="J3209">
        <f>IF(OR(I3209="",H3209=""),"",I3209*H3209)</f>
        <v/>
      </c>
      <c r="K3209">
        <f>IF(G3209="","Missing OEWS wage",IF(H3209="","Missing Wharton SOC","Matched"))</f>
        <v/>
      </c>
    </row>
    <row r="3210">
      <c r="A3210" t="inlineStr">
        <is>
          <t>51</t>
        </is>
      </c>
      <c r="B3210" t="inlineStr">
        <is>
          <t>Information</t>
        </is>
      </c>
      <c r="C3210" t="inlineStr">
        <is>
          <t>49-9061</t>
        </is>
      </c>
      <c r="D3210" t="inlineStr">
        <is>
          <t>Camera and Photographic Equipment Repairers</t>
        </is>
      </c>
      <c r="F3210" t="n">
        <v>56870</v>
      </c>
      <c r="G3210">
        <f>IF(OR(E3210="",F3210=""),"",E3210*F3210)</f>
        <v/>
      </c>
      <c r="H3210" s="41">
        <f>IFERROR(XLOOKUP(C3210,'DATA Wharton'!$A$2:$A$785,'DATA Wharton'!$C$2:$C$785),"")</f>
        <v/>
      </c>
      <c r="I3210">
        <f>IF(OR(G3210="",H3210=""),"",G3210)</f>
        <v/>
      </c>
      <c r="J3210">
        <f>IF(OR(I3210="",H3210=""),"",I3210*H3210)</f>
        <v/>
      </c>
      <c r="K3210">
        <f>IF(G3210="","Missing OEWS wage",IF(H3210="","Missing Wharton SOC","Matched"))</f>
        <v/>
      </c>
    </row>
    <row r="3211">
      <c r="A3211" t="inlineStr">
        <is>
          <t>51</t>
        </is>
      </c>
      <c r="B3211" t="inlineStr">
        <is>
          <t>Information</t>
        </is>
      </c>
      <c r="C3211" t="inlineStr">
        <is>
          <t>49-9071</t>
        </is>
      </c>
      <c r="D3211" t="inlineStr">
        <is>
          <t>Maintenance and Repair Workers, General</t>
        </is>
      </c>
      <c r="E3211" t="n">
        <v>7930</v>
      </c>
      <c r="F3211" t="n">
        <v>65190</v>
      </c>
      <c r="G3211">
        <f>IF(OR(E3211="",F3211=""),"",E3211*F3211)</f>
        <v/>
      </c>
      <c r="H3211" s="41">
        <f>IFERROR(XLOOKUP(C3211,'DATA Wharton'!$A$2:$A$785,'DATA Wharton'!$C$2:$C$785),"")</f>
        <v/>
      </c>
      <c r="I3211">
        <f>IF(OR(G3211="",H3211=""),"",G3211)</f>
        <v/>
      </c>
      <c r="J3211">
        <f>IF(OR(I3211="",H3211=""),"",I3211*H3211)</f>
        <v/>
      </c>
      <c r="K3211">
        <f>IF(G3211="","Missing OEWS wage",IF(H3211="","Missing Wharton SOC","Matched"))</f>
        <v/>
      </c>
    </row>
    <row r="3212">
      <c r="A3212" t="inlineStr">
        <is>
          <t>51</t>
        </is>
      </c>
      <c r="B3212" t="inlineStr">
        <is>
          <t>Information</t>
        </is>
      </c>
      <c r="C3212" t="inlineStr">
        <is>
          <t>49-9091</t>
        </is>
      </c>
      <c r="D3212" t="inlineStr">
        <is>
          <t>Coin, Vending, and Amusement Machine Servicers and Repairers</t>
        </is>
      </c>
      <c r="F3212" t="n">
        <v>63210</v>
      </c>
      <c r="G3212">
        <f>IF(OR(E3212="",F3212=""),"",E3212*F3212)</f>
        <v/>
      </c>
      <c r="H3212" s="41">
        <f>IFERROR(XLOOKUP(C3212,'DATA Wharton'!$A$2:$A$785,'DATA Wharton'!$C$2:$C$785),"")</f>
        <v/>
      </c>
      <c r="I3212">
        <f>IF(OR(G3212="",H3212=""),"",G3212)</f>
        <v/>
      </c>
      <c r="J3212">
        <f>IF(OR(I3212="",H3212=""),"",I3212*H3212)</f>
        <v/>
      </c>
      <c r="K3212">
        <f>IF(G3212="","Missing OEWS wage",IF(H3212="","Missing Wharton SOC","Matched"))</f>
        <v/>
      </c>
    </row>
    <row r="3213">
      <c r="A3213" t="inlineStr">
        <is>
          <t>51</t>
        </is>
      </c>
      <c r="B3213" t="inlineStr">
        <is>
          <t>Information</t>
        </is>
      </c>
      <c r="C3213" t="inlineStr">
        <is>
          <t>49-9096</t>
        </is>
      </c>
      <c r="D3213" t="inlineStr">
        <is>
          <t>Riggers</t>
        </is>
      </c>
      <c r="E3213" t="n">
        <v>1530</v>
      </c>
      <c r="F3213" t="n">
        <v>96670</v>
      </c>
      <c r="G3213">
        <f>IF(OR(E3213="",F3213=""),"",E3213*F3213)</f>
        <v/>
      </c>
      <c r="H3213" s="41">
        <f>IFERROR(XLOOKUP(C3213,'DATA Wharton'!$A$2:$A$785,'DATA Wharton'!$C$2:$C$785),"")</f>
        <v/>
      </c>
      <c r="I3213">
        <f>IF(OR(G3213="",H3213=""),"",G3213)</f>
        <v/>
      </c>
      <c r="J3213">
        <f>IF(OR(I3213="",H3213=""),"",I3213*H3213)</f>
        <v/>
      </c>
      <c r="K3213">
        <f>IF(G3213="","Missing OEWS wage",IF(H3213="","Missing Wharton SOC","Matched"))</f>
        <v/>
      </c>
    </row>
    <row r="3214">
      <c r="A3214" t="inlineStr">
        <is>
          <t>51</t>
        </is>
      </c>
      <c r="B3214" t="inlineStr">
        <is>
          <t>Information</t>
        </is>
      </c>
      <c r="C3214" t="inlineStr">
        <is>
          <t>49-9098</t>
        </is>
      </c>
      <c r="D3214" t="inlineStr">
        <is>
          <t>Helpers--Installation, Maintenance, and Repair Workers</t>
        </is>
      </c>
      <c r="E3214" t="n">
        <v>210</v>
      </c>
      <c r="F3214" t="n">
        <v>37100</v>
      </c>
      <c r="G3214">
        <f>IF(OR(E3214="",F3214=""),"",E3214*F3214)</f>
        <v/>
      </c>
      <c r="H3214" s="41">
        <f>IFERROR(XLOOKUP(C3214,'DATA Wharton'!$A$2:$A$785,'DATA Wharton'!$C$2:$C$785),"")</f>
        <v/>
      </c>
      <c r="I3214">
        <f>IF(OR(G3214="",H3214=""),"",G3214)</f>
        <v/>
      </c>
      <c r="J3214">
        <f>IF(OR(I3214="",H3214=""),"",I3214*H3214)</f>
        <v/>
      </c>
      <c r="K3214">
        <f>IF(G3214="","Missing OEWS wage",IF(H3214="","Missing Wharton SOC","Matched"))</f>
        <v/>
      </c>
    </row>
    <row r="3215">
      <c r="A3215" t="inlineStr">
        <is>
          <t>51</t>
        </is>
      </c>
      <c r="B3215" t="inlineStr">
        <is>
          <t>Information</t>
        </is>
      </c>
      <c r="C3215" t="inlineStr">
        <is>
          <t>49-9099</t>
        </is>
      </c>
      <c r="D3215" t="inlineStr">
        <is>
          <t>Installation, Maintenance, and Repair Workers, All Other</t>
        </is>
      </c>
      <c r="E3215" t="n">
        <v>340</v>
      </c>
      <c r="F3215" t="n">
        <v>56350</v>
      </c>
      <c r="G3215">
        <f>IF(OR(E3215="",F3215=""),"",E3215*F3215)</f>
        <v/>
      </c>
      <c r="H3215" s="41">
        <f>IFERROR(XLOOKUP(C3215,'DATA Wharton'!$A$2:$A$785,'DATA Wharton'!$C$2:$C$785),"")</f>
        <v/>
      </c>
      <c r="I3215">
        <f>IF(OR(G3215="",H3215=""),"",G3215)</f>
        <v/>
      </c>
      <c r="J3215">
        <f>IF(OR(I3215="",H3215=""),"",I3215*H3215)</f>
        <v/>
      </c>
      <c r="K3215">
        <f>IF(G3215="","Missing OEWS wage",IF(H3215="","Missing Wharton SOC","Matched"))</f>
        <v/>
      </c>
    </row>
    <row r="3216">
      <c r="A3216" t="inlineStr">
        <is>
          <t>51</t>
        </is>
      </c>
      <c r="B3216" t="inlineStr">
        <is>
          <t>Information</t>
        </is>
      </c>
      <c r="C3216" t="inlineStr">
        <is>
          <t>51-1011</t>
        </is>
      </c>
      <c r="D3216" t="inlineStr">
        <is>
          <t>First-Line Supervisors of Production and Operating Workers</t>
        </is>
      </c>
      <c r="E3216" t="n">
        <v>2420</v>
      </c>
      <c r="F3216" t="n">
        <v>86290</v>
      </c>
      <c r="G3216">
        <f>IF(OR(E3216="",F3216=""),"",E3216*F3216)</f>
        <v/>
      </c>
      <c r="H3216" s="41">
        <f>IFERROR(XLOOKUP(C3216,'DATA Wharton'!$A$2:$A$785,'DATA Wharton'!$C$2:$C$785),"")</f>
        <v/>
      </c>
      <c r="I3216">
        <f>IF(OR(G3216="",H3216=""),"",G3216)</f>
        <v/>
      </c>
      <c r="J3216">
        <f>IF(OR(I3216="",H3216=""),"",I3216*H3216)</f>
        <v/>
      </c>
      <c r="K3216">
        <f>IF(G3216="","Missing OEWS wage",IF(H3216="","Missing Wharton SOC","Matched"))</f>
        <v/>
      </c>
    </row>
    <row r="3217">
      <c r="A3217" t="inlineStr">
        <is>
          <t>51</t>
        </is>
      </c>
      <c r="B3217" t="inlineStr">
        <is>
          <t>Information</t>
        </is>
      </c>
      <c r="C3217" t="inlineStr">
        <is>
          <t>51-2028</t>
        </is>
      </c>
      <c r="D3217" t="inlineStr">
        <is>
          <t>Electrical, Electronic, and Electromechanical Assemblers, Except Coil Winders, Tapers, and Finishers</t>
        </is>
      </c>
      <c r="E3217" t="n">
        <v>160</v>
      </c>
      <c r="F3217" t="n">
        <v>53890</v>
      </c>
      <c r="G3217">
        <f>IF(OR(E3217="",F3217=""),"",E3217*F3217)</f>
        <v/>
      </c>
      <c r="H3217" s="41">
        <f>IFERROR(XLOOKUP(C3217,'DATA Wharton'!$A$2:$A$785,'DATA Wharton'!$C$2:$C$785),"")</f>
        <v/>
      </c>
      <c r="I3217">
        <f>IF(OR(G3217="",H3217=""),"",G3217)</f>
        <v/>
      </c>
      <c r="J3217">
        <f>IF(OR(I3217="",H3217=""),"",I3217*H3217)</f>
        <v/>
      </c>
      <c r="K3217">
        <f>IF(G3217="","Missing OEWS wage",IF(H3217="","Missing Wharton SOC","Matched"))</f>
        <v/>
      </c>
    </row>
    <row r="3218">
      <c r="A3218" t="inlineStr">
        <is>
          <t>51</t>
        </is>
      </c>
      <c r="B3218" t="inlineStr">
        <is>
          <t>Information</t>
        </is>
      </c>
      <c r="C3218" t="inlineStr">
        <is>
          <t>51-2090</t>
        </is>
      </c>
      <c r="D3218" t="inlineStr">
        <is>
          <t>Miscellaneous Assemblers and Fabricators</t>
        </is>
      </c>
      <c r="E3218" t="n">
        <v>530</v>
      </c>
      <c r="F3218" t="n">
        <v>49360</v>
      </c>
      <c r="G3218">
        <f>IF(OR(E3218="",F3218=""),"",E3218*F3218)</f>
        <v/>
      </c>
      <c r="H3218" s="41">
        <f>IFERROR(XLOOKUP(C3218,'DATA Wharton'!$A$2:$A$785,'DATA Wharton'!$C$2:$C$785),"")</f>
        <v/>
      </c>
      <c r="I3218">
        <f>IF(OR(G3218="",H3218=""),"",G3218)</f>
        <v/>
      </c>
      <c r="J3218">
        <f>IF(OR(I3218="",H3218=""),"",I3218*H3218)</f>
        <v/>
      </c>
      <c r="K3218">
        <f>IF(G3218="","Missing OEWS wage",IF(H3218="","Missing Wharton SOC","Matched"))</f>
        <v/>
      </c>
    </row>
    <row r="3219">
      <c r="A3219" t="inlineStr">
        <is>
          <t>51</t>
        </is>
      </c>
      <c r="B3219" t="inlineStr">
        <is>
          <t>Information</t>
        </is>
      </c>
      <c r="C3219" t="inlineStr">
        <is>
          <t>51-4031</t>
        </is>
      </c>
      <c r="D3219" t="inlineStr">
        <is>
          <t>Cutting, Punching, and Press Machine Setters, Operators, and Tenders, Metal and Plastic</t>
        </is>
      </c>
      <c r="E3219" t="n">
        <v>80</v>
      </c>
      <c r="F3219" t="n">
        <v>49690</v>
      </c>
      <c r="G3219">
        <f>IF(OR(E3219="",F3219=""),"",E3219*F3219)</f>
        <v/>
      </c>
      <c r="H3219" s="41">
        <f>IFERROR(XLOOKUP(C3219,'DATA Wharton'!$A$2:$A$785,'DATA Wharton'!$C$2:$C$785),"")</f>
        <v/>
      </c>
      <c r="I3219">
        <f>IF(OR(G3219="",H3219=""),"",G3219)</f>
        <v/>
      </c>
      <c r="J3219">
        <f>IF(OR(I3219="",H3219=""),"",I3219*H3219)</f>
        <v/>
      </c>
      <c r="K3219">
        <f>IF(G3219="","Missing OEWS wage",IF(H3219="","Missing Wharton SOC","Matched"))</f>
        <v/>
      </c>
    </row>
    <row r="3220">
      <c r="A3220" t="inlineStr">
        <is>
          <t>51</t>
        </is>
      </c>
      <c r="B3220" t="inlineStr">
        <is>
          <t>Information</t>
        </is>
      </c>
      <c r="C3220" t="inlineStr">
        <is>
          <t>51-4041</t>
        </is>
      </c>
      <c r="D3220" t="inlineStr">
        <is>
          <t>Machinists</t>
        </is>
      </c>
      <c r="E3220" t="n">
        <v>100</v>
      </c>
      <c r="F3220" t="n">
        <v>75890</v>
      </c>
      <c r="G3220">
        <f>IF(OR(E3220="",F3220=""),"",E3220*F3220)</f>
        <v/>
      </c>
      <c r="H3220" s="41">
        <f>IFERROR(XLOOKUP(C3220,'DATA Wharton'!$A$2:$A$785,'DATA Wharton'!$C$2:$C$785),"")</f>
        <v/>
      </c>
      <c r="I3220">
        <f>IF(OR(G3220="",H3220=""),"",G3220)</f>
        <v/>
      </c>
      <c r="J3220">
        <f>IF(OR(I3220="",H3220=""),"",I3220*H3220)</f>
        <v/>
      </c>
      <c r="K3220">
        <f>IF(G3220="","Missing OEWS wage",IF(H3220="","Missing Wharton SOC","Matched"))</f>
        <v/>
      </c>
    </row>
    <row r="3221">
      <c r="A3221" t="inlineStr">
        <is>
          <t>51</t>
        </is>
      </c>
      <c r="B3221" t="inlineStr">
        <is>
          <t>Information</t>
        </is>
      </c>
      <c r="C3221" t="inlineStr">
        <is>
          <t>51-4121</t>
        </is>
      </c>
      <c r="D3221" t="inlineStr">
        <is>
          <t>Welders, Cutters, Solderers, and Brazers</t>
        </is>
      </c>
      <c r="F3221" t="n">
        <v>56860</v>
      </c>
      <c r="G3221">
        <f>IF(OR(E3221="",F3221=""),"",E3221*F3221)</f>
        <v/>
      </c>
      <c r="H3221" s="41">
        <f>IFERROR(XLOOKUP(C3221,'DATA Wharton'!$A$2:$A$785,'DATA Wharton'!$C$2:$C$785),"")</f>
        <v/>
      </c>
      <c r="I3221">
        <f>IF(OR(G3221="",H3221=""),"",G3221)</f>
        <v/>
      </c>
      <c r="J3221">
        <f>IF(OR(I3221="",H3221=""),"",I3221*H3221)</f>
        <v/>
      </c>
      <c r="K3221">
        <f>IF(G3221="","Missing OEWS wage",IF(H3221="","Missing Wharton SOC","Matched"))</f>
        <v/>
      </c>
    </row>
    <row r="3222">
      <c r="A3222" t="inlineStr">
        <is>
          <t>51</t>
        </is>
      </c>
      <c r="B3222" t="inlineStr">
        <is>
          <t>Information</t>
        </is>
      </c>
      <c r="C3222" t="inlineStr">
        <is>
          <t>51-5111</t>
        </is>
      </c>
      <c r="D3222" t="inlineStr">
        <is>
          <t>Prepress Technicians and Workers</t>
        </is>
      </c>
      <c r="E3222" t="n">
        <v>2450</v>
      </c>
      <c r="F3222" t="n">
        <v>52430</v>
      </c>
      <c r="G3222">
        <f>IF(OR(E3222="",F3222=""),"",E3222*F3222)</f>
        <v/>
      </c>
      <c r="H3222" s="41">
        <f>IFERROR(XLOOKUP(C3222,'DATA Wharton'!$A$2:$A$785,'DATA Wharton'!$C$2:$C$785),"")</f>
        <v/>
      </c>
      <c r="I3222">
        <f>IF(OR(G3222="",H3222=""),"",G3222)</f>
        <v/>
      </c>
      <c r="J3222">
        <f>IF(OR(I3222="",H3222=""),"",I3222*H3222)</f>
        <v/>
      </c>
      <c r="K3222">
        <f>IF(G3222="","Missing OEWS wage",IF(H3222="","Missing Wharton SOC","Matched"))</f>
        <v/>
      </c>
    </row>
    <row r="3223">
      <c r="A3223" t="inlineStr">
        <is>
          <t>51</t>
        </is>
      </c>
      <c r="B3223" t="inlineStr">
        <is>
          <t>Information</t>
        </is>
      </c>
      <c r="C3223" t="inlineStr">
        <is>
          <t>51-5112</t>
        </is>
      </c>
      <c r="D3223" t="inlineStr">
        <is>
          <t>Printing Press Operators</t>
        </is>
      </c>
      <c r="E3223" t="n">
        <v>5010</v>
      </c>
      <c r="F3223" t="n">
        <v>49900</v>
      </c>
      <c r="G3223">
        <f>IF(OR(E3223="",F3223=""),"",E3223*F3223)</f>
        <v/>
      </c>
      <c r="H3223" s="41">
        <f>IFERROR(XLOOKUP(C3223,'DATA Wharton'!$A$2:$A$785,'DATA Wharton'!$C$2:$C$785),"")</f>
        <v/>
      </c>
      <c r="I3223">
        <f>IF(OR(G3223="",H3223=""),"",G3223)</f>
        <v/>
      </c>
      <c r="J3223">
        <f>IF(OR(I3223="",H3223=""),"",I3223*H3223)</f>
        <v/>
      </c>
      <c r="K3223">
        <f>IF(G3223="","Missing OEWS wage",IF(H3223="","Missing Wharton SOC","Matched"))</f>
        <v/>
      </c>
    </row>
    <row r="3224">
      <c r="A3224" t="inlineStr">
        <is>
          <t>51</t>
        </is>
      </c>
      <c r="B3224" t="inlineStr">
        <is>
          <t>Information</t>
        </is>
      </c>
      <c r="C3224" t="inlineStr">
        <is>
          <t>51-5113</t>
        </is>
      </c>
      <c r="D3224" t="inlineStr">
        <is>
          <t>Print Binding and Finishing Workers</t>
        </is>
      </c>
      <c r="E3224" t="n">
        <v>670</v>
      </c>
      <c r="F3224" t="n">
        <v>43210</v>
      </c>
      <c r="G3224">
        <f>IF(OR(E3224="",F3224=""),"",E3224*F3224)</f>
        <v/>
      </c>
      <c r="H3224" s="41">
        <f>IFERROR(XLOOKUP(C3224,'DATA Wharton'!$A$2:$A$785,'DATA Wharton'!$C$2:$C$785),"")</f>
        <v/>
      </c>
      <c r="I3224">
        <f>IF(OR(G3224="",H3224=""),"",G3224)</f>
        <v/>
      </c>
      <c r="J3224">
        <f>IF(OR(I3224="",H3224=""),"",I3224*H3224)</f>
        <v/>
      </c>
      <c r="K3224">
        <f>IF(G3224="","Missing OEWS wage",IF(H3224="","Missing Wharton SOC","Matched"))</f>
        <v/>
      </c>
    </row>
    <row r="3225">
      <c r="A3225" t="inlineStr">
        <is>
          <t>51</t>
        </is>
      </c>
      <c r="B3225" t="inlineStr">
        <is>
          <t>Information</t>
        </is>
      </c>
      <c r="C3225" t="inlineStr">
        <is>
          <t>51-6031</t>
        </is>
      </c>
      <c r="D3225" t="inlineStr">
        <is>
          <t>Sewing Machine Operators</t>
        </is>
      </c>
      <c r="E3225" t="n">
        <v>50</v>
      </c>
      <c r="F3225" t="n">
        <v>97730</v>
      </c>
      <c r="G3225">
        <f>IF(OR(E3225="",F3225=""),"",E3225*F3225)</f>
        <v/>
      </c>
      <c r="H3225" s="41">
        <f>IFERROR(XLOOKUP(C3225,'DATA Wharton'!$A$2:$A$785,'DATA Wharton'!$C$2:$C$785),"")</f>
        <v/>
      </c>
      <c r="I3225">
        <f>IF(OR(G3225="",H3225=""),"",G3225)</f>
        <v/>
      </c>
      <c r="J3225">
        <f>IF(OR(I3225="",H3225=""),"",I3225*H3225)</f>
        <v/>
      </c>
      <c r="K3225">
        <f>IF(G3225="","Missing OEWS wage",IF(H3225="","Missing Wharton SOC","Matched"))</f>
        <v/>
      </c>
    </row>
    <row r="3226">
      <c r="A3226" t="inlineStr">
        <is>
          <t>51</t>
        </is>
      </c>
      <c r="B3226" t="inlineStr">
        <is>
          <t>Information</t>
        </is>
      </c>
      <c r="C3226" t="inlineStr">
        <is>
          <t>51-6052</t>
        </is>
      </c>
      <c r="D3226" t="inlineStr">
        <is>
          <t>Tailors, Dressmakers, and Custom Sewers</t>
        </is>
      </c>
      <c r="E3226" t="n">
        <v>220</v>
      </c>
      <c r="F3226" t="n">
        <v>105740</v>
      </c>
      <c r="G3226">
        <f>IF(OR(E3226="",F3226=""),"",E3226*F3226)</f>
        <v/>
      </c>
      <c r="H3226" s="41">
        <f>IFERROR(XLOOKUP(C3226,'DATA Wharton'!$A$2:$A$785,'DATA Wharton'!$C$2:$C$785),"")</f>
        <v/>
      </c>
      <c r="I3226">
        <f>IF(OR(G3226="",H3226=""),"",G3226)</f>
        <v/>
      </c>
      <c r="J3226">
        <f>IF(OR(I3226="",H3226=""),"",I3226*H3226)</f>
        <v/>
      </c>
      <c r="K3226">
        <f>IF(G3226="","Missing OEWS wage",IF(H3226="","Missing Wharton SOC","Matched"))</f>
        <v/>
      </c>
    </row>
    <row r="3227">
      <c r="A3227" t="inlineStr">
        <is>
          <t>51</t>
        </is>
      </c>
      <c r="B3227" t="inlineStr">
        <is>
          <t>Information</t>
        </is>
      </c>
      <c r="C3227" t="inlineStr">
        <is>
          <t>51-9032</t>
        </is>
      </c>
      <c r="D3227" t="inlineStr">
        <is>
          <t>Cutting and Slicing Machine Setters, Operators, and Tenders</t>
        </is>
      </c>
      <c r="E3227" t="n">
        <v>70</v>
      </c>
      <c r="F3227" t="n">
        <v>42430</v>
      </c>
      <c r="G3227">
        <f>IF(OR(E3227="",F3227=""),"",E3227*F3227)</f>
        <v/>
      </c>
      <c r="H3227" s="41">
        <f>IFERROR(XLOOKUP(C3227,'DATA Wharton'!$A$2:$A$785,'DATA Wharton'!$C$2:$C$785),"")</f>
        <v/>
      </c>
      <c r="I3227">
        <f>IF(OR(G3227="",H3227=""),"",G3227)</f>
        <v/>
      </c>
      <c r="J3227">
        <f>IF(OR(I3227="",H3227=""),"",I3227*H3227)</f>
        <v/>
      </c>
      <c r="K3227">
        <f>IF(G3227="","Missing OEWS wage",IF(H3227="","Missing Wharton SOC","Matched"))</f>
        <v/>
      </c>
    </row>
    <row r="3228">
      <c r="A3228" t="inlineStr">
        <is>
          <t>51</t>
        </is>
      </c>
      <c r="B3228" t="inlineStr">
        <is>
          <t>Information</t>
        </is>
      </c>
      <c r="C3228" t="inlineStr">
        <is>
          <t>51-9061</t>
        </is>
      </c>
      <c r="D3228" t="inlineStr">
        <is>
          <t>Inspectors, Testers, Sorters, Samplers, and Weighers</t>
        </is>
      </c>
      <c r="E3228" t="n">
        <v>1850</v>
      </c>
      <c r="F3228" t="n">
        <v>60160</v>
      </c>
      <c r="G3228">
        <f>IF(OR(E3228="",F3228=""),"",E3228*F3228)</f>
        <v/>
      </c>
      <c r="H3228" s="41">
        <f>IFERROR(XLOOKUP(C3228,'DATA Wharton'!$A$2:$A$785,'DATA Wharton'!$C$2:$C$785),"")</f>
        <v/>
      </c>
      <c r="I3228">
        <f>IF(OR(G3228="",H3228=""),"",G3228)</f>
        <v/>
      </c>
      <c r="J3228">
        <f>IF(OR(I3228="",H3228=""),"",I3228*H3228)</f>
        <v/>
      </c>
      <c r="K3228">
        <f>IF(G3228="","Missing OEWS wage",IF(H3228="","Missing Wharton SOC","Matched"))</f>
        <v/>
      </c>
    </row>
    <row r="3229">
      <c r="A3229" t="inlineStr">
        <is>
          <t>51</t>
        </is>
      </c>
      <c r="B3229" t="inlineStr">
        <is>
          <t>Information</t>
        </is>
      </c>
      <c r="C3229" t="inlineStr">
        <is>
          <t>51-9111</t>
        </is>
      </c>
      <c r="D3229" t="inlineStr">
        <is>
          <t>Packaging and Filling Machine Operators and Tenders</t>
        </is>
      </c>
      <c r="E3229" t="n">
        <v>480</v>
      </c>
      <c r="F3229" t="n">
        <v>41490</v>
      </c>
      <c r="G3229">
        <f>IF(OR(E3229="",F3229=""),"",E3229*F3229)</f>
        <v/>
      </c>
      <c r="H3229" s="41">
        <f>IFERROR(XLOOKUP(C3229,'DATA Wharton'!$A$2:$A$785,'DATA Wharton'!$C$2:$C$785),"")</f>
        <v/>
      </c>
      <c r="I3229">
        <f>IF(OR(G3229="",H3229=""),"",G3229)</f>
        <v/>
      </c>
      <c r="J3229">
        <f>IF(OR(I3229="",H3229=""),"",I3229*H3229)</f>
        <v/>
      </c>
      <c r="K3229">
        <f>IF(G3229="","Missing OEWS wage",IF(H3229="","Missing Wharton SOC","Matched"))</f>
        <v/>
      </c>
    </row>
    <row r="3230">
      <c r="A3230" t="inlineStr">
        <is>
          <t>51</t>
        </is>
      </c>
      <c r="B3230" t="inlineStr">
        <is>
          <t>Information</t>
        </is>
      </c>
      <c r="C3230" t="inlineStr">
        <is>
          <t>51-9161</t>
        </is>
      </c>
      <c r="D3230" t="inlineStr">
        <is>
          <t>Computer Numerically Controlled Tool Operators</t>
        </is>
      </c>
      <c r="F3230" t="n">
        <v>40070</v>
      </c>
      <c r="G3230">
        <f>IF(OR(E3230="",F3230=""),"",E3230*F3230)</f>
        <v/>
      </c>
      <c r="H3230" s="41">
        <f>IFERROR(XLOOKUP(C3230,'DATA Wharton'!$A$2:$A$785,'DATA Wharton'!$C$2:$C$785),"")</f>
        <v/>
      </c>
      <c r="I3230">
        <f>IF(OR(G3230="",H3230=""),"",G3230)</f>
        <v/>
      </c>
      <c r="J3230">
        <f>IF(OR(I3230="",H3230=""),"",I3230*H3230)</f>
        <v/>
      </c>
      <c r="K3230">
        <f>IF(G3230="","Missing OEWS wage",IF(H3230="","Missing Wharton SOC","Matched"))</f>
        <v/>
      </c>
    </row>
    <row r="3231">
      <c r="A3231" t="inlineStr">
        <is>
          <t>51</t>
        </is>
      </c>
      <c r="B3231" t="inlineStr">
        <is>
          <t>Information</t>
        </is>
      </c>
      <c r="C3231" t="inlineStr">
        <is>
          <t>51-9198</t>
        </is>
      </c>
      <c r="D3231" t="inlineStr">
        <is>
          <t>Helpers--Production Workers</t>
        </is>
      </c>
      <c r="E3231" t="n">
        <v>1090</v>
      </c>
      <c r="F3231" t="n">
        <v>46440</v>
      </c>
      <c r="G3231">
        <f>IF(OR(E3231="",F3231=""),"",E3231*F3231)</f>
        <v/>
      </c>
      <c r="H3231" s="41">
        <f>IFERROR(XLOOKUP(C3231,'DATA Wharton'!$A$2:$A$785,'DATA Wharton'!$C$2:$C$785),"")</f>
        <v/>
      </c>
      <c r="I3231">
        <f>IF(OR(G3231="",H3231=""),"",G3231)</f>
        <v/>
      </c>
      <c r="J3231">
        <f>IF(OR(I3231="",H3231=""),"",I3231*H3231)</f>
        <v/>
      </c>
      <c r="K3231">
        <f>IF(G3231="","Missing OEWS wage",IF(H3231="","Missing Wharton SOC","Matched"))</f>
        <v/>
      </c>
    </row>
    <row r="3232">
      <c r="A3232" t="inlineStr">
        <is>
          <t>51</t>
        </is>
      </c>
      <c r="B3232" t="inlineStr">
        <is>
          <t>Information</t>
        </is>
      </c>
      <c r="C3232" t="inlineStr">
        <is>
          <t>51-9199</t>
        </is>
      </c>
      <c r="D3232" t="inlineStr">
        <is>
          <t>Production Workers, All Other</t>
        </is>
      </c>
      <c r="E3232" t="n">
        <v>910</v>
      </c>
      <c r="F3232" t="n">
        <v>55110</v>
      </c>
      <c r="G3232">
        <f>IF(OR(E3232="",F3232=""),"",E3232*F3232)</f>
        <v/>
      </c>
      <c r="H3232" s="41">
        <f>IFERROR(XLOOKUP(C3232,'DATA Wharton'!$A$2:$A$785,'DATA Wharton'!$C$2:$C$785),"")</f>
        <v/>
      </c>
      <c r="I3232">
        <f>IF(OR(G3232="",H3232=""),"",G3232)</f>
        <v/>
      </c>
      <c r="J3232">
        <f>IF(OR(I3232="",H3232=""),"",I3232*H3232)</f>
        <v/>
      </c>
      <c r="K3232">
        <f>IF(G3232="","Missing OEWS wage",IF(H3232="","Missing Wharton SOC","Matched"))</f>
        <v/>
      </c>
    </row>
    <row r="3233">
      <c r="A3233" t="inlineStr">
        <is>
          <t>51</t>
        </is>
      </c>
      <c r="B3233" t="inlineStr">
        <is>
          <t>Information</t>
        </is>
      </c>
      <c r="C3233" t="inlineStr">
        <is>
          <t>53-1047</t>
        </is>
      </c>
      <c r="D3233" t="inlineStr">
        <is>
          <t>First-Line Supervisors of Transportation and Material Moving Workers, Except Aircraft Cargo Handling Supervisors</t>
        </is>
      </c>
      <c r="E3233" t="n">
        <v>1850</v>
      </c>
      <c r="F3233" t="n">
        <v>67080</v>
      </c>
      <c r="G3233">
        <f>IF(OR(E3233="",F3233=""),"",E3233*F3233)</f>
        <v/>
      </c>
      <c r="H3233" s="41">
        <f>IFERROR(XLOOKUP(C3233,'DATA Wharton'!$A$2:$A$785,'DATA Wharton'!$C$2:$C$785),"")</f>
        <v/>
      </c>
      <c r="I3233">
        <f>IF(OR(G3233="",H3233=""),"",G3233)</f>
        <v/>
      </c>
      <c r="J3233">
        <f>IF(OR(I3233="",H3233=""),"",I3233*H3233)</f>
        <v/>
      </c>
      <c r="K3233">
        <f>IF(G3233="","Missing OEWS wage",IF(H3233="","Missing Wharton SOC","Matched"))</f>
        <v/>
      </c>
    </row>
    <row r="3234">
      <c r="A3234" t="inlineStr">
        <is>
          <t>51</t>
        </is>
      </c>
      <c r="B3234" t="inlineStr">
        <is>
          <t>Information</t>
        </is>
      </c>
      <c r="C3234" t="inlineStr">
        <is>
          <t>53-2012</t>
        </is>
      </c>
      <c r="D3234" t="inlineStr">
        <is>
          <t>Commercial Pilots</t>
        </is>
      </c>
      <c r="E3234" t="n">
        <v>360</v>
      </c>
      <c r="F3234" t="n">
        <v>234110</v>
      </c>
      <c r="G3234">
        <f>IF(OR(E3234="",F3234=""),"",E3234*F3234)</f>
        <v/>
      </c>
      <c r="H3234" s="41">
        <f>IFERROR(XLOOKUP(C3234,'DATA Wharton'!$A$2:$A$785,'DATA Wharton'!$C$2:$C$785),"")</f>
        <v/>
      </c>
      <c r="I3234">
        <f>IF(OR(G3234="",H3234=""),"",G3234)</f>
        <v/>
      </c>
      <c r="J3234">
        <f>IF(OR(I3234="",H3234=""),"",I3234*H3234)</f>
        <v/>
      </c>
      <c r="K3234">
        <f>IF(G3234="","Missing OEWS wage",IF(H3234="","Missing Wharton SOC","Matched"))</f>
        <v/>
      </c>
    </row>
    <row r="3235">
      <c r="A3235" t="inlineStr">
        <is>
          <t>51</t>
        </is>
      </c>
      <c r="B3235" t="inlineStr">
        <is>
          <t>Information</t>
        </is>
      </c>
      <c r="C3235" t="inlineStr">
        <is>
          <t>53-3031</t>
        </is>
      </c>
      <c r="D3235" t="inlineStr">
        <is>
          <t>Driver/Sales Workers</t>
        </is>
      </c>
      <c r="E3235" t="n">
        <v>2690</v>
      </c>
      <c r="F3235" t="n">
        <v>39740</v>
      </c>
      <c r="G3235">
        <f>IF(OR(E3235="",F3235=""),"",E3235*F3235)</f>
        <v/>
      </c>
      <c r="H3235" s="41">
        <f>IFERROR(XLOOKUP(C3235,'DATA Wharton'!$A$2:$A$785,'DATA Wharton'!$C$2:$C$785),"")</f>
        <v/>
      </c>
      <c r="I3235">
        <f>IF(OR(G3235="",H3235=""),"",G3235)</f>
        <v/>
      </c>
      <c r="J3235">
        <f>IF(OR(I3235="",H3235=""),"",I3235*H3235)</f>
        <v/>
      </c>
      <c r="K3235">
        <f>IF(G3235="","Missing OEWS wage",IF(H3235="","Missing Wharton SOC","Matched"))</f>
        <v/>
      </c>
    </row>
    <row r="3236">
      <c r="A3236" t="inlineStr">
        <is>
          <t>51</t>
        </is>
      </c>
      <c r="B3236" t="inlineStr">
        <is>
          <t>Information</t>
        </is>
      </c>
      <c r="C3236" t="inlineStr">
        <is>
          <t>53-3032</t>
        </is>
      </c>
      <c r="D3236" t="inlineStr">
        <is>
          <t>Heavy and Tractor-Trailer Truck Drivers</t>
        </is>
      </c>
      <c r="E3236" t="n">
        <v>1050</v>
      </c>
      <c r="F3236" t="n">
        <v>67450</v>
      </c>
      <c r="G3236">
        <f>IF(OR(E3236="",F3236=""),"",E3236*F3236)</f>
        <v/>
      </c>
      <c r="H3236" s="41">
        <f>IFERROR(XLOOKUP(C3236,'DATA Wharton'!$A$2:$A$785,'DATA Wharton'!$C$2:$C$785),"")</f>
        <v/>
      </c>
      <c r="I3236">
        <f>IF(OR(G3236="",H3236=""),"",G3236)</f>
        <v/>
      </c>
      <c r="J3236">
        <f>IF(OR(I3236="",H3236=""),"",I3236*H3236)</f>
        <v/>
      </c>
      <c r="K3236">
        <f>IF(G3236="","Missing OEWS wage",IF(H3236="","Missing Wharton SOC","Matched"))</f>
        <v/>
      </c>
    </row>
    <row r="3237">
      <c r="A3237" t="inlineStr">
        <is>
          <t>51</t>
        </is>
      </c>
      <c r="B3237" t="inlineStr">
        <is>
          <t>Information</t>
        </is>
      </c>
      <c r="C3237" t="inlineStr">
        <is>
          <t>53-3033</t>
        </is>
      </c>
      <c r="D3237" t="inlineStr">
        <is>
          <t>Light Truck Drivers</t>
        </is>
      </c>
      <c r="E3237" t="n">
        <v>2990</v>
      </c>
      <c r="F3237" t="n">
        <v>65800</v>
      </c>
      <c r="G3237">
        <f>IF(OR(E3237="",F3237=""),"",E3237*F3237)</f>
        <v/>
      </c>
      <c r="H3237" s="41">
        <f>IFERROR(XLOOKUP(C3237,'DATA Wharton'!$A$2:$A$785,'DATA Wharton'!$C$2:$C$785),"")</f>
        <v/>
      </c>
      <c r="I3237">
        <f>IF(OR(G3237="",H3237=""),"",G3237)</f>
        <v/>
      </c>
      <c r="J3237">
        <f>IF(OR(I3237="",H3237=""),"",I3237*H3237)</f>
        <v/>
      </c>
      <c r="K3237">
        <f>IF(G3237="","Missing OEWS wage",IF(H3237="","Missing Wharton SOC","Matched"))</f>
        <v/>
      </c>
    </row>
    <row r="3238">
      <c r="A3238" t="inlineStr">
        <is>
          <t>51</t>
        </is>
      </c>
      <c r="B3238" t="inlineStr">
        <is>
          <t>Information</t>
        </is>
      </c>
      <c r="C3238" t="inlineStr">
        <is>
          <t>53-3053</t>
        </is>
      </c>
      <c r="D3238" t="inlineStr">
        <is>
          <t>Shuttle Drivers and Chauffeurs</t>
        </is>
      </c>
      <c r="E3238" t="n">
        <v>150</v>
      </c>
      <c r="F3238" t="n">
        <v>81260</v>
      </c>
      <c r="G3238">
        <f>IF(OR(E3238="",F3238=""),"",E3238*F3238)</f>
        <v/>
      </c>
      <c r="H3238" s="41">
        <f>IFERROR(XLOOKUP(C3238,'DATA Wharton'!$A$2:$A$785,'DATA Wharton'!$C$2:$C$785),"")</f>
        <v/>
      </c>
      <c r="I3238">
        <f>IF(OR(G3238="",H3238=""),"",G3238)</f>
        <v/>
      </c>
      <c r="J3238">
        <f>IF(OR(I3238="",H3238=""),"",I3238*H3238)</f>
        <v/>
      </c>
      <c r="K3238">
        <f>IF(G3238="","Missing OEWS wage",IF(H3238="","Missing Wharton SOC","Matched"))</f>
        <v/>
      </c>
    </row>
    <row r="3239">
      <c r="A3239" t="inlineStr">
        <is>
          <t>51</t>
        </is>
      </c>
      <c r="B3239" t="inlineStr">
        <is>
          <t>Information</t>
        </is>
      </c>
      <c r="C3239" t="inlineStr">
        <is>
          <t>53-7051</t>
        </is>
      </c>
      <c r="D3239" t="inlineStr">
        <is>
          <t>Industrial Truck and Tractor Operators</t>
        </is>
      </c>
      <c r="E3239" t="n">
        <v>860</v>
      </c>
      <c r="F3239" t="n">
        <v>50940</v>
      </c>
      <c r="G3239">
        <f>IF(OR(E3239="",F3239=""),"",E3239*F3239)</f>
        <v/>
      </c>
      <c r="H3239" s="41">
        <f>IFERROR(XLOOKUP(C3239,'DATA Wharton'!$A$2:$A$785,'DATA Wharton'!$C$2:$C$785),"")</f>
        <v/>
      </c>
      <c r="I3239">
        <f>IF(OR(G3239="",H3239=""),"",G3239)</f>
        <v/>
      </c>
      <c r="J3239">
        <f>IF(OR(I3239="",H3239=""),"",I3239*H3239)</f>
        <v/>
      </c>
      <c r="K3239">
        <f>IF(G3239="","Missing OEWS wage",IF(H3239="","Missing Wharton SOC","Matched"))</f>
        <v/>
      </c>
    </row>
    <row r="3240">
      <c r="A3240" t="inlineStr">
        <is>
          <t>51</t>
        </is>
      </c>
      <c r="B3240" t="inlineStr">
        <is>
          <t>Information</t>
        </is>
      </c>
      <c r="C3240" t="inlineStr">
        <is>
          <t>53-7062</t>
        </is>
      </c>
      <c r="D3240" t="inlineStr">
        <is>
          <t>Laborers and Freight, Stock, and Material Movers, Hand</t>
        </is>
      </c>
      <c r="E3240" t="n">
        <v>9090</v>
      </c>
      <c r="F3240" t="n">
        <v>55460</v>
      </c>
      <c r="G3240">
        <f>IF(OR(E3240="",F3240=""),"",E3240*F3240)</f>
        <v/>
      </c>
      <c r="H3240" s="41">
        <f>IFERROR(XLOOKUP(C3240,'DATA Wharton'!$A$2:$A$785,'DATA Wharton'!$C$2:$C$785),"")</f>
        <v/>
      </c>
      <c r="I3240">
        <f>IF(OR(G3240="",H3240=""),"",G3240)</f>
        <v/>
      </c>
      <c r="J3240">
        <f>IF(OR(I3240="",H3240=""),"",I3240*H3240)</f>
        <v/>
      </c>
      <c r="K3240">
        <f>IF(G3240="","Missing OEWS wage",IF(H3240="","Missing Wharton SOC","Matched"))</f>
        <v/>
      </c>
    </row>
    <row r="3241">
      <c r="A3241" t="inlineStr">
        <is>
          <t>51</t>
        </is>
      </c>
      <c r="B3241" t="inlineStr">
        <is>
          <t>Information</t>
        </is>
      </c>
      <c r="C3241" t="inlineStr">
        <is>
          <t>53-7063</t>
        </is>
      </c>
      <c r="D3241" t="inlineStr">
        <is>
          <t>Machine Feeders and Offbearers</t>
        </is>
      </c>
      <c r="E3241" t="n">
        <v>270</v>
      </c>
      <c r="F3241" t="n">
        <v>37130</v>
      </c>
      <c r="G3241">
        <f>IF(OR(E3241="",F3241=""),"",E3241*F3241)</f>
        <v/>
      </c>
      <c r="H3241" s="41">
        <f>IFERROR(XLOOKUP(C3241,'DATA Wharton'!$A$2:$A$785,'DATA Wharton'!$C$2:$C$785),"")</f>
        <v/>
      </c>
      <c r="I3241">
        <f>IF(OR(G3241="",H3241=""),"",G3241)</f>
        <v/>
      </c>
      <c r="J3241">
        <f>IF(OR(I3241="",H3241=""),"",I3241*H3241)</f>
        <v/>
      </c>
      <c r="K3241">
        <f>IF(G3241="","Missing OEWS wage",IF(H3241="","Missing Wharton SOC","Matched"))</f>
        <v/>
      </c>
    </row>
    <row r="3242">
      <c r="A3242" t="inlineStr">
        <is>
          <t>51</t>
        </is>
      </c>
      <c r="B3242" t="inlineStr">
        <is>
          <t>Information</t>
        </is>
      </c>
      <c r="C3242" t="inlineStr">
        <is>
          <t>53-7064</t>
        </is>
      </c>
      <c r="D3242" t="inlineStr">
        <is>
          <t>Packers and Packagers, Hand</t>
        </is>
      </c>
      <c r="E3242" t="n">
        <v>690</v>
      </c>
      <c r="F3242" t="n">
        <v>36100</v>
      </c>
      <c r="G3242">
        <f>IF(OR(E3242="",F3242=""),"",E3242*F3242)</f>
        <v/>
      </c>
      <c r="H3242" s="41">
        <f>IFERROR(XLOOKUP(C3242,'DATA Wharton'!$A$2:$A$785,'DATA Wharton'!$C$2:$C$785),"")</f>
        <v/>
      </c>
      <c r="I3242">
        <f>IF(OR(G3242="",H3242=""),"",G3242)</f>
        <v/>
      </c>
      <c r="J3242">
        <f>IF(OR(I3242="",H3242=""),"",I3242*H3242)</f>
        <v/>
      </c>
      <c r="K3242">
        <f>IF(G3242="","Missing OEWS wage",IF(H3242="","Missing Wharton SOC","Matched"))</f>
        <v/>
      </c>
    </row>
    <row r="3243">
      <c r="A3243" t="inlineStr">
        <is>
          <t>51</t>
        </is>
      </c>
      <c r="B3243" t="inlineStr">
        <is>
          <t>Information</t>
        </is>
      </c>
      <c r="C3243" t="inlineStr">
        <is>
          <t>53-7065</t>
        </is>
      </c>
      <c r="D3243" t="inlineStr">
        <is>
          <t>Stockers and Order Fillers</t>
        </is>
      </c>
      <c r="E3243" t="n">
        <v>4060</v>
      </c>
      <c r="F3243" t="n">
        <v>42000</v>
      </c>
      <c r="G3243">
        <f>IF(OR(E3243="",F3243=""),"",E3243*F3243)</f>
        <v/>
      </c>
      <c r="H3243" s="41">
        <f>IFERROR(XLOOKUP(C3243,'DATA Wharton'!$A$2:$A$785,'DATA Wharton'!$C$2:$C$785),"")</f>
        <v/>
      </c>
      <c r="I3243">
        <f>IF(OR(G3243="",H3243=""),"",G3243)</f>
        <v/>
      </c>
      <c r="J3243">
        <f>IF(OR(I3243="",H3243=""),"",I3243*H3243)</f>
        <v/>
      </c>
      <c r="K3243">
        <f>IF(G3243="","Missing OEWS wage",IF(H3243="","Missing Wharton SOC","Matched"))</f>
        <v/>
      </c>
    </row>
    <row r="3244">
      <c r="A3244" t="inlineStr">
        <is>
          <t>52</t>
        </is>
      </c>
      <c r="B3244" t="inlineStr">
        <is>
          <t>Finance and Insurance</t>
        </is>
      </c>
      <c r="C3244" t="inlineStr">
        <is>
          <t>11-1011</t>
        </is>
      </c>
      <c r="D3244" t="inlineStr">
        <is>
          <t>Chief Executives</t>
        </is>
      </c>
      <c r="E3244" t="n">
        <v>17270</v>
      </c>
      <c r="F3244" t="n">
        <v>361930</v>
      </c>
      <c r="G3244">
        <f>IF(OR(E3244="",F3244=""),"",E3244*F3244)</f>
        <v/>
      </c>
      <c r="H3244" s="41">
        <f>IFERROR(XLOOKUP(C3244,'DATA Wharton'!$A$2:$A$785,'DATA Wharton'!$C$2:$C$785),"")</f>
        <v/>
      </c>
      <c r="I3244">
        <f>IF(OR(G3244="",H3244=""),"",G3244)</f>
        <v/>
      </c>
      <c r="J3244">
        <f>IF(OR(I3244="",H3244=""),"",I3244*H3244)</f>
        <v/>
      </c>
      <c r="K3244">
        <f>IF(G3244="","Missing OEWS wage",IF(H3244="","Missing Wharton SOC","Matched"))</f>
        <v/>
      </c>
    </row>
    <row r="3245">
      <c r="A3245" t="inlineStr">
        <is>
          <t>52</t>
        </is>
      </c>
      <c r="B3245" t="inlineStr">
        <is>
          <t>Finance and Insurance</t>
        </is>
      </c>
      <c r="C3245" t="inlineStr">
        <is>
          <t>11-1021</t>
        </is>
      </c>
      <c r="D3245" t="inlineStr">
        <is>
          <t>General and Operations Managers</t>
        </is>
      </c>
      <c r="E3245" t="n">
        <v>204520</v>
      </c>
      <c r="F3245" t="n">
        <v>174700</v>
      </c>
      <c r="G3245">
        <f>IF(OR(E3245="",F3245=""),"",E3245*F3245)</f>
        <v/>
      </c>
      <c r="H3245" s="41">
        <f>IFERROR(XLOOKUP(C3245,'DATA Wharton'!$A$2:$A$785,'DATA Wharton'!$C$2:$C$785),"")</f>
        <v/>
      </c>
      <c r="I3245">
        <f>IF(OR(G3245="",H3245=""),"",G3245)</f>
        <v/>
      </c>
      <c r="J3245">
        <f>IF(OR(I3245="",H3245=""),"",I3245*H3245)</f>
        <v/>
      </c>
      <c r="K3245">
        <f>IF(G3245="","Missing OEWS wage",IF(H3245="","Missing Wharton SOC","Matched"))</f>
        <v/>
      </c>
    </row>
    <row r="3246">
      <c r="A3246" t="inlineStr">
        <is>
          <t>52</t>
        </is>
      </c>
      <c r="B3246" t="inlineStr">
        <is>
          <t>Finance and Insurance</t>
        </is>
      </c>
      <c r="C3246" t="inlineStr">
        <is>
          <t>11-2011</t>
        </is>
      </c>
      <c r="D3246" t="inlineStr">
        <is>
          <t>Advertising and Promotions Managers</t>
        </is>
      </c>
      <c r="E3246" t="n">
        <v>500</v>
      </c>
      <c r="F3246" t="n">
        <v>134330</v>
      </c>
      <c r="G3246">
        <f>IF(OR(E3246="",F3246=""),"",E3246*F3246)</f>
        <v/>
      </c>
      <c r="H3246" s="41">
        <f>IFERROR(XLOOKUP(C3246,'DATA Wharton'!$A$2:$A$785,'DATA Wharton'!$C$2:$C$785),"")</f>
        <v/>
      </c>
      <c r="I3246">
        <f>IF(OR(G3246="",H3246=""),"",G3246)</f>
        <v/>
      </c>
      <c r="J3246">
        <f>IF(OR(I3246="",H3246=""),"",I3246*H3246)</f>
        <v/>
      </c>
      <c r="K3246">
        <f>IF(G3246="","Missing OEWS wage",IF(H3246="","Missing Wharton SOC","Matched"))</f>
        <v/>
      </c>
    </row>
    <row r="3247">
      <c r="A3247" t="inlineStr">
        <is>
          <t>52</t>
        </is>
      </c>
      <c r="B3247" t="inlineStr">
        <is>
          <t>Finance and Insurance</t>
        </is>
      </c>
      <c r="C3247" t="inlineStr">
        <is>
          <t>11-2021</t>
        </is>
      </c>
      <c r="D3247" t="inlineStr">
        <is>
          <t>Marketing Managers</t>
        </is>
      </c>
      <c r="E3247" t="n">
        <v>39110</v>
      </c>
      <c r="F3247" t="n">
        <v>187670</v>
      </c>
      <c r="G3247">
        <f>IF(OR(E3247="",F3247=""),"",E3247*F3247)</f>
        <v/>
      </c>
      <c r="H3247" s="41">
        <f>IFERROR(XLOOKUP(C3247,'DATA Wharton'!$A$2:$A$785,'DATA Wharton'!$C$2:$C$785),"")</f>
        <v/>
      </c>
      <c r="I3247">
        <f>IF(OR(G3247="",H3247=""),"",G3247)</f>
        <v/>
      </c>
      <c r="J3247">
        <f>IF(OR(I3247="",H3247=""),"",I3247*H3247)</f>
        <v/>
      </c>
      <c r="K3247">
        <f>IF(G3247="","Missing OEWS wage",IF(H3247="","Missing Wharton SOC","Matched"))</f>
        <v/>
      </c>
    </row>
    <row r="3248">
      <c r="A3248" t="inlineStr">
        <is>
          <t>52</t>
        </is>
      </c>
      <c r="B3248" t="inlineStr">
        <is>
          <t>Finance and Insurance</t>
        </is>
      </c>
      <c r="C3248" t="inlineStr">
        <is>
          <t>11-2022</t>
        </is>
      </c>
      <c r="D3248" t="inlineStr">
        <is>
          <t>Sales Managers</t>
        </is>
      </c>
      <c r="E3248" t="n">
        <v>61530</v>
      </c>
      <c r="F3248" t="n">
        <v>210280</v>
      </c>
      <c r="G3248">
        <f>IF(OR(E3248="",F3248=""),"",E3248*F3248)</f>
        <v/>
      </c>
      <c r="H3248" s="41">
        <f>IFERROR(XLOOKUP(C3248,'DATA Wharton'!$A$2:$A$785,'DATA Wharton'!$C$2:$C$785),"")</f>
        <v/>
      </c>
      <c r="I3248">
        <f>IF(OR(G3248="",H3248=""),"",G3248)</f>
        <v/>
      </c>
      <c r="J3248">
        <f>IF(OR(I3248="",H3248=""),"",I3248*H3248)</f>
        <v/>
      </c>
      <c r="K3248">
        <f>IF(G3248="","Missing OEWS wage",IF(H3248="","Missing Wharton SOC","Matched"))</f>
        <v/>
      </c>
    </row>
    <row r="3249">
      <c r="A3249" t="inlineStr">
        <is>
          <t>52</t>
        </is>
      </c>
      <c r="B3249" t="inlineStr">
        <is>
          <t>Finance and Insurance</t>
        </is>
      </c>
      <c r="C3249" t="inlineStr">
        <is>
          <t>11-2032</t>
        </is>
      </c>
      <c r="D3249" t="inlineStr">
        <is>
          <t>Public Relations Managers</t>
        </is>
      </c>
      <c r="E3249" t="n">
        <v>4810</v>
      </c>
      <c r="F3249" t="n">
        <v>185380</v>
      </c>
      <c r="G3249">
        <f>IF(OR(E3249="",F3249=""),"",E3249*F3249)</f>
        <v/>
      </c>
      <c r="H3249" s="41">
        <f>IFERROR(XLOOKUP(C3249,'DATA Wharton'!$A$2:$A$785,'DATA Wharton'!$C$2:$C$785),"")</f>
        <v/>
      </c>
      <c r="I3249">
        <f>IF(OR(G3249="",H3249=""),"",G3249)</f>
        <v/>
      </c>
      <c r="J3249">
        <f>IF(OR(I3249="",H3249=""),"",I3249*H3249)</f>
        <v/>
      </c>
      <c r="K3249">
        <f>IF(G3249="","Missing OEWS wage",IF(H3249="","Missing Wharton SOC","Matched"))</f>
        <v/>
      </c>
    </row>
    <row r="3250">
      <c r="A3250" t="inlineStr">
        <is>
          <t>52</t>
        </is>
      </c>
      <c r="B3250" t="inlineStr">
        <is>
          <t>Finance and Insurance</t>
        </is>
      </c>
      <c r="C3250" t="inlineStr">
        <is>
          <t>11-2033</t>
        </is>
      </c>
      <c r="D3250" t="inlineStr">
        <is>
          <t>Fundraising Managers</t>
        </is>
      </c>
      <c r="E3250" t="n">
        <v>190</v>
      </c>
      <c r="F3250" t="n">
        <v>188170</v>
      </c>
      <c r="G3250">
        <f>IF(OR(E3250="",F3250=""),"",E3250*F3250)</f>
        <v/>
      </c>
      <c r="H3250" s="41">
        <f>IFERROR(XLOOKUP(C3250,'DATA Wharton'!$A$2:$A$785,'DATA Wharton'!$C$2:$C$785),"")</f>
        <v/>
      </c>
      <c r="I3250">
        <f>IF(OR(G3250="",H3250=""),"",G3250)</f>
        <v/>
      </c>
      <c r="J3250">
        <f>IF(OR(I3250="",H3250=""),"",I3250*H3250)</f>
        <v/>
      </c>
      <c r="K3250">
        <f>IF(G3250="","Missing OEWS wage",IF(H3250="","Missing Wharton SOC","Matched"))</f>
        <v/>
      </c>
    </row>
    <row r="3251">
      <c r="A3251" t="inlineStr">
        <is>
          <t>52</t>
        </is>
      </c>
      <c r="B3251" t="inlineStr">
        <is>
          <t>Finance and Insurance</t>
        </is>
      </c>
      <c r="C3251" t="inlineStr">
        <is>
          <t>11-3012</t>
        </is>
      </c>
      <c r="D3251" t="inlineStr">
        <is>
          <t>Administrative Services Managers</t>
        </is>
      </c>
      <c r="E3251" t="n">
        <v>23490</v>
      </c>
      <c r="F3251" t="n">
        <v>149580</v>
      </c>
      <c r="G3251">
        <f>IF(OR(E3251="",F3251=""),"",E3251*F3251)</f>
        <v/>
      </c>
      <c r="H3251" s="41">
        <f>IFERROR(XLOOKUP(C3251,'DATA Wharton'!$A$2:$A$785,'DATA Wharton'!$C$2:$C$785),"")</f>
        <v/>
      </c>
      <c r="I3251">
        <f>IF(OR(G3251="",H3251=""),"",G3251)</f>
        <v/>
      </c>
      <c r="J3251">
        <f>IF(OR(I3251="",H3251=""),"",I3251*H3251)</f>
        <v/>
      </c>
      <c r="K3251">
        <f>IF(G3251="","Missing OEWS wage",IF(H3251="","Missing Wharton SOC","Matched"))</f>
        <v/>
      </c>
    </row>
    <row r="3252">
      <c r="A3252" t="inlineStr">
        <is>
          <t>52</t>
        </is>
      </c>
      <c r="B3252" t="inlineStr">
        <is>
          <t>Finance and Insurance</t>
        </is>
      </c>
      <c r="C3252" t="inlineStr">
        <is>
          <t>11-3013</t>
        </is>
      </c>
      <c r="D3252" t="inlineStr">
        <is>
          <t>Facilities Managers</t>
        </is>
      </c>
      <c r="E3252" t="n">
        <v>3970</v>
      </c>
      <c r="F3252" t="n">
        <v>126530</v>
      </c>
      <c r="G3252">
        <f>IF(OR(E3252="",F3252=""),"",E3252*F3252)</f>
        <v/>
      </c>
      <c r="H3252" s="41">
        <f>IFERROR(XLOOKUP(C3252,'DATA Wharton'!$A$2:$A$785,'DATA Wharton'!$C$2:$C$785),"")</f>
        <v/>
      </c>
      <c r="I3252">
        <f>IF(OR(G3252="",H3252=""),"",G3252)</f>
        <v/>
      </c>
      <c r="J3252">
        <f>IF(OR(I3252="",H3252=""),"",I3252*H3252)</f>
        <v/>
      </c>
      <c r="K3252">
        <f>IF(G3252="","Missing OEWS wage",IF(H3252="","Missing Wharton SOC","Matched"))</f>
        <v/>
      </c>
    </row>
    <row r="3253">
      <c r="A3253" t="inlineStr">
        <is>
          <t>52</t>
        </is>
      </c>
      <c r="B3253" t="inlineStr">
        <is>
          <t>Finance and Insurance</t>
        </is>
      </c>
      <c r="C3253" t="inlineStr">
        <is>
          <t>11-3021</t>
        </is>
      </c>
      <c r="D3253" t="inlineStr">
        <is>
          <t>Computer and Information Systems Managers</t>
        </is>
      </c>
      <c r="E3253" t="n">
        <v>81490</v>
      </c>
      <c r="F3253" t="n">
        <v>200960</v>
      </c>
      <c r="G3253">
        <f>IF(OR(E3253="",F3253=""),"",E3253*F3253)</f>
        <v/>
      </c>
      <c r="H3253" s="41">
        <f>IFERROR(XLOOKUP(C3253,'DATA Wharton'!$A$2:$A$785,'DATA Wharton'!$C$2:$C$785),"")</f>
        <v/>
      </c>
      <c r="I3253">
        <f>IF(OR(G3253="",H3253=""),"",G3253)</f>
        <v/>
      </c>
      <c r="J3253">
        <f>IF(OR(I3253="",H3253=""),"",I3253*H3253)</f>
        <v/>
      </c>
      <c r="K3253">
        <f>IF(G3253="","Missing OEWS wage",IF(H3253="","Missing Wharton SOC","Matched"))</f>
        <v/>
      </c>
    </row>
    <row r="3254">
      <c r="A3254" t="inlineStr">
        <is>
          <t>52</t>
        </is>
      </c>
      <c r="B3254" t="inlineStr">
        <is>
          <t>Finance and Insurance</t>
        </is>
      </c>
      <c r="C3254" t="inlineStr">
        <is>
          <t>11-3031</t>
        </is>
      </c>
      <c r="D3254" t="inlineStr">
        <is>
          <t>Financial Managers</t>
        </is>
      </c>
      <c r="E3254" t="n">
        <v>267070</v>
      </c>
      <c r="F3254" t="n">
        <v>195290</v>
      </c>
      <c r="G3254">
        <f>IF(OR(E3254="",F3254=""),"",E3254*F3254)</f>
        <v/>
      </c>
      <c r="H3254" s="41">
        <f>IFERROR(XLOOKUP(C3254,'DATA Wharton'!$A$2:$A$785,'DATA Wharton'!$C$2:$C$785),"")</f>
        <v/>
      </c>
      <c r="I3254">
        <f>IF(OR(G3254="",H3254=""),"",G3254)</f>
        <v/>
      </c>
      <c r="J3254">
        <f>IF(OR(I3254="",H3254=""),"",I3254*H3254)</f>
        <v/>
      </c>
      <c r="K3254">
        <f>IF(G3254="","Missing OEWS wage",IF(H3254="","Missing Wharton SOC","Matched"))</f>
        <v/>
      </c>
    </row>
    <row r="3255">
      <c r="A3255" t="inlineStr">
        <is>
          <t>52</t>
        </is>
      </c>
      <c r="B3255" t="inlineStr">
        <is>
          <t>Finance and Insurance</t>
        </is>
      </c>
      <c r="C3255" t="inlineStr">
        <is>
          <t>11-3051</t>
        </is>
      </c>
      <c r="D3255" t="inlineStr">
        <is>
          <t>Industrial Production Managers</t>
        </is>
      </c>
      <c r="E3255" t="n">
        <v>160</v>
      </c>
      <c r="F3255" t="n">
        <v>137590</v>
      </c>
      <c r="G3255">
        <f>IF(OR(E3255="",F3255=""),"",E3255*F3255)</f>
        <v/>
      </c>
      <c r="H3255" s="41">
        <f>IFERROR(XLOOKUP(C3255,'DATA Wharton'!$A$2:$A$785,'DATA Wharton'!$C$2:$C$785),"")</f>
        <v/>
      </c>
      <c r="I3255">
        <f>IF(OR(G3255="",H3255=""),"",G3255)</f>
        <v/>
      </c>
      <c r="J3255">
        <f>IF(OR(I3255="",H3255=""),"",I3255*H3255)</f>
        <v/>
      </c>
      <c r="K3255">
        <f>IF(G3255="","Missing OEWS wage",IF(H3255="","Missing Wharton SOC","Matched"))</f>
        <v/>
      </c>
    </row>
    <row r="3256">
      <c r="A3256" t="inlineStr">
        <is>
          <t>52</t>
        </is>
      </c>
      <c r="B3256" t="inlineStr">
        <is>
          <t>Finance and Insurance</t>
        </is>
      </c>
      <c r="C3256" t="inlineStr">
        <is>
          <t>11-3061</t>
        </is>
      </c>
      <c r="D3256" t="inlineStr">
        <is>
          <t>Purchasing Managers</t>
        </is>
      </c>
      <c r="E3256" t="n">
        <v>1920</v>
      </c>
      <c r="F3256" t="n">
        <v>184080</v>
      </c>
      <c r="G3256">
        <f>IF(OR(E3256="",F3256=""),"",E3256*F3256)</f>
        <v/>
      </c>
      <c r="H3256" s="41">
        <f>IFERROR(XLOOKUP(C3256,'DATA Wharton'!$A$2:$A$785,'DATA Wharton'!$C$2:$C$785),"")</f>
        <v/>
      </c>
      <c r="I3256">
        <f>IF(OR(G3256="",H3256=""),"",G3256)</f>
        <v/>
      </c>
      <c r="J3256">
        <f>IF(OR(I3256="",H3256=""),"",I3256*H3256)</f>
        <v/>
      </c>
      <c r="K3256">
        <f>IF(G3256="","Missing OEWS wage",IF(H3256="","Missing Wharton SOC","Matched"))</f>
        <v/>
      </c>
    </row>
    <row r="3257">
      <c r="A3257" t="inlineStr">
        <is>
          <t>52</t>
        </is>
      </c>
      <c r="B3257" t="inlineStr">
        <is>
          <t>Finance and Insurance</t>
        </is>
      </c>
      <c r="C3257" t="inlineStr">
        <is>
          <t>11-3071</t>
        </is>
      </c>
      <c r="D3257" t="inlineStr">
        <is>
          <t>Transportation, Storage, and Distribution Managers</t>
        </is>
      </c>
      <c r="E3257" t="n">
        <v>270</v>
      </c>
      <c r="F3257" t="n">
        <v>167880</v>
      </c>
      <c r="G3257">
        <f>IF(OR(E3257="",F3257=""),"",E3257*F3257)</f>
        <v/>
      </c>
      <c r="H3257" s="41">
        <f>IFERROR(XLOOKUP(C3257,'DATA Wharton'!$A$2:$A$785,'DATA Wharton'!$C$2:$C$785),"")</f>
        <v/>
      </c>
      <c r="I3257">
        <f>IF(OR(G3257="",H3257=""),"",G3257)</f>
        <v/>
      </c>
      <c r="J3257">
        <f>IF(OR(I3257="",H3257=""),"",I3257*H3257)</f>
        <v/>
      </c>
      <c r="K3257">
        <f>IF(G3257="","Missing OEWS wage",IF(H3257="","Missing Wharton SOC","Matched"))</f>
        <v/>
      </c>
    </row>
    <row r="3258">
      <c r="A3258" t="inlineStr">
        <is>
          <t>52</t>
        </is>
      </c>
      <c r="B3258" t="inlineStr">
        <is>
          <t>Finance and Insurance</t>
        </is>
      </c>
      <c r="C3258" t="inlineStr">
        <is>
          <t>11-3111</t>
        </is>
      </c>
      <c r="D3258" t="inlineStr">
        <is>
          <t>Compensation and Benefits Managers</t>
        </is>
      </c>
      <c r="E3258" t="n">
        <v>4270</v>
      </c>
      <c r="F3258" t="n">
        <v>172600</v>
      </c>
      <c r="G3258">
        <f>IF(OR(E3258="",F3258=""),"",E3258*F3258)</f>
        <v/>
      </c>
      <c r="H3258" s="41">
        <f>IFERROR(XLOOKUP(C3258,'DATA Wharton'!$A$2:$A$785,'DATA Wharton'!$C$2:$C$785),"")</f>
        <v/>
      </c>
      <c r="I3258">
        <f>IF(OR(G3258="",H3258=""),"",G3258)</f>
        <v/>
      </c>
      <c r="J3258">
        <f>IF(OR(I3258="",H3258=""),"",I3258*H3258)</f>
        <v/>
      </c>
      <c r="K3258">
        <f>IF(G3258="","Missing OEWS wage",IF(H3258="","Missing Wharton SOC","Matched"))</f>
        <v/>
      </c>
    </row>
    <row r="3259">
      <c r="A3259" t="inlineStr">
        <is>
          <t>52</t>
        </is>
      </c>
      <c r="B3259" t="inlineStr">
        <is>
          <t>Finance and Insurance</t>
        </is>
      </c>
      <c r="C3259" t="inlineStr">
        <is>
          <t>11-3121</t>
        </is>
      </c>
      <c r="D3259" t="inlineStr">
        <is>
          <t>Human Resources Managers</t>
        </is>
      </c>
      <c r="E3259" t="n">
        <v>16260</v>
      </c>
      <c r="F3259" t="n">
        <v>186900</v>
      </c>
      <c r="G3259">
        <f>IF(OR(E3259="",F3259=""),"",E3259*F3259)</f>
        <v/>
      </c>
      <c r="H3259" s="41">
        <f>IFERROR(XLOOKUP(C3259,'DATA Wharton'!$A$2:$A$785,'DATA Wharton'!$C$2:$C$785),"")</f>
        <v/>
      </c>
      <c r="I3259">
        <f>IF(OR(G3259="",H3259=""),"",G3259)</f>
        <v/>
      </c>
      <c r="J3259">
        <f>IF(OR(I3259="",H3259=""),"",I3259*H3259)</f>
        <v/>
      </c>
      <c r="K3259">
        <f>IF(G3259="","Missing OEWS wage",IF(H3259="","Missing Wharton SOC","Matched"))</f>
        <v/>
      </c>
    </row>
    <row r="3260">
      <c r="A3260" t="inlineStr">
        <is>
          <t>52</t>
        </is>
      </c>
      <c r="B3260" t="inlineStr">
        <is>
          <t>Finance and Insurance</t>
        </is>
      </c>
      <c r="C3260" t="inlineStr">
        <is>
          <t>11-3131</t>
        </is>
      </c>
      <c r="D3260" t="inlineStr">
        <is>
          <t>Training and Development Managers</t>
        </is>
      </c>
      <c r="E3260" t="n">
        <v>4540</v>
      </c>
      <c r="F3260" t="n">
        <v>147100</v>
      </c>
      <c r="G3260">
        <f>IF(OR(E3260="",F3260=""),"",E3260*F3260)</f>
        <v/>
      </c>
      <c r="H3260" s="41">
        <f>IFERROR(XLOOKUP(C3260,'DATA Wharton'!$A$2:$A$785,'DATA Wharton'!$C$2:$C$785),"")</f>
        <v/>
      </c>
      <c r="I3260">
        <f>IF(OR(G3260="",H3260=""),"",G3260)</f>
        <v/>
      </c>
      <c r="J3260">
        <f>IF(OR(I3260="",H3260=""),"",I3260*H3260)</f>
        <v/>
      </c>
      <c r="K3260">
        <f>IF(G3260="","Missing OEWS wage",IF(H3260="","Missing Wharton SOC","Matched"))</f>
        <v/>
      </c>
    </row>
    <row r="3261">
      <c r="A3261" t="inlineStr">
        <is>
          <t>52</t>
        </is>
      </c>
      <c r="B3261" t="inlineStr">
        <is>
          <t>Finance and Insurance</t>
        </is>
      </c>
      <c r="C3261" t="inlineStr">
        <is>
          <t>11-9021</t>
        </is>
      </c>
      <c r="D3261" t="inlineStr">
        <is>
          <t>Construction Managers</t>
        </is>
      </c>
      <c r="E3261" t="n">
        <v>600</v>
      </c>
      <c r="F3261" t="n">
        <v>159360</v>
      </c>
      <c r="G3261">
        <f>IF(OR(E3261="",F3261=""),"",E3261*F3261)</f>
        <v/>
      </c>
      <c r="H3261" s="41">
        <f>IFERROR(XLOOKUP(C3261,'DATA Wharton'!$A$2:$A$785,'DATA Wharton'!$C$2:$C$785),"")</f>
        <v/>
      </c>
      <c r="I3261">
        <f>IF(OR(G3261="",H3261=""),"",G3261)</f>
        <v/>
      </c>
      <c r="J3261">
        <f>IF(OR(I3261="",H3261=""),"",I3261*H3261)</f>
        <v/>
      </c>
      <c r="K3261">
        <f>IF(G3261="","Missing OEWS wage",IF(H3261="","Missing Wharton SOC","Matched"))</f>
        <v/>
      </c>
    </row>
    <row r="3262">
      <c r="A3262" t="inlineStr">
        <is>
          <t>52</t>
        </is>
      </c>
      <c r="B3262" t="inlineStr">
        <is>
          <t>Finance and Insurance</t>
        </is>
      </c>
      <c r="C3262" t="inlineStr">
        <is>
          <t>11-9041</t>
        </is>
      </c>
      <c r="D3262" t="inlineStr">
        <is>
          <t>Architectural and Engineering Managers</t>
        </is>
      </c>
      <c r="E3262" t="n">
        <v>760</v>
      </c>
      <c r="F3262" t="n">
        <v>194630</v>
      </c>
      <c r="G3262">
        <f>IF(OR(E3262="",F3262=""),"",E3262*F3262)</f>
        <v/>
      </c>
      <c r="H3262" s="41">
        <f>IFERROR(XLOOKUP(C3262,'DATA Wharton'!$A$2:$A$785,'DATA Wharton'!$C$2:$C$785),"")</f>
        <v/>
      </c>
      <c r="I3262">
        <f>IF(OR(G3262="",H3262=""),"",G3262)</f>
        <v/>
      </c>
      <c r="J3262">
        <f>IF(OR(I3262="",H3262=""),"",I3262*H3262)</f>
        <v/>
      </c>
      <c r="K3262">
        <f>IF(G3262="","Missing OEWS wage",IF(H3262="","Missing Wharton SOC","Matched"))</f>
        <v/>
      </c>
    </row>
    <row r="3263">
      <c r="A3263" t="inlineStr">
        <is>
          <t>52</t>
        </is>
      </c>
      <c r="B3263" t="inlineStr">
        <is>
          <t>Finance and Insurance</t>
        </is>
      </c>
      <c r="C3263" t="inlineStr">
        <is>
          <t>11-9111</t>
        </is>
      </c>
      <c r="D3263" t="inlineStr">
        <is>
          <t>Medical and Health Services Managers</t>
        </is>
      </c>
      <c r="E3263" t="n">
        <v>13520</v>
      </c>
      <c r="F3263" t="n">
        <v>186950</v>
      </c>
      <c r="G3263">
        <f>IF(OR(E3263="",F3263=""),"",E3263*F3263)</f>
        <v/>
      </c>
      <c r="H3263" s="41">
        <f>IFERROR(XLOOKUP(C3263,'DATA Wharton'!$A$2:$A$785,'DATA Wharton'!$C$2:$C$785),"")</f>
        <v/>
      </c>
      <c r="I3263">
        <f>IF(OR(G3263="",H3263=""),"",G3263)</f>
        <v/>
      </c>
      <c r="J3263">
        <f>IF(OR(I3263="",H3263=""),"",I3263*H3263)</f>
        <v/>
      </c>
      <c r="K3263">
        <f>IF(G3263="","Missing OEWS wage",IF(H3263="","Missing Wharton SOC","Matched"))</f>
        <v/>
      </c>
    </row>
    <row r="3264">
      <c r="A3264" t="inlineStr">
        <is>
          <t>52</t>
        </is>
      </c>
      <c r="B3264" t="inlineStr">
        <is>
          <t>Finance and Insurance</t>
        </is>
      </c>
      <c r="C3264" t="inlineStr">
        <is>
          <t>11-9121</t>
        </is>
      </c>
      <c r="D3264" t="inlineStr">
        <is>
          <t>Natural Sciences Managers</t>
        </is>
      </c>
      <c r="E3264" t="n">
        <v>370</v>
      </c>
      <c r="F3264" t="n">
        <v>175120</v>
      </c>
      <c r="G3264">
        <f>IF(OR(E3264="",F3264=""),"",E3264*F3264)</f>
        <v/>
      </c>
      <c r="H3264" s="41">
        <f>IFERROR(XLOOKUP(C3264,'DATA Wharton'!$A$2:$A$785,'DATA Wharton'!$C$2:$C$785),"")</f>
        <v/>
      </c>
      <c r="I3264">
        <f>IF(OR(G3264="",H3264=""),"",G3264)</f>
        <v/>
      </c>
      <c r="J3264">
        <f>IF(OR(I3264="",H3264=""),"",I3264*H3264)</f>
        <v/>
      </c>
      <c r="K3264">
        <f>IF(G3264="","Missing OEWS wage",IF(H3264="","Missing Wharton SOC","Matched"))</f>
        <v/>
      </c>
    </row>
    <row r="3265">
      <c r="A3265" t="inlineStr">
        <is>
          <t>52</t>
        </is>
      </c>
      <c r="B3265" t="inlineStr">
        <is>
          <t>Finance and Insurance</t>
        </is>
      </c>
      <c r="C3265" t="inlineStr">
        <is>
          <t>11-9141</t>
        </is>
      </c>
      <c r="D3265" t="inlineStr">
        <is>
          <t>Property, Real Estate, and Community Association Managers</t>
        </is>
      </c>
      <c r="E3265" t="n">
        <v>3170</v>
      </c>
      <c r="F3265" t="n">
        <v>155340</v>
      </c>
      <c r="G3265">
        <f>IF(OR(E3265="",F3265=""),"",E3265*F3265)</f>
        <v/>
      </c>
      <c r="H3265" s="41">
        <f>IFERROR(XLOOKUP(C3265,'DATA Wharton'!$A$2:$A$785,'DATA Wharton'!$C$2:$C$785),"")</f>
        <v/>
      </c>
      <c r="I3265">
        <f>IF(OR(G3265="",H3265=""),"",G3265)</f>
        <v/>
      </c>
      <c r="J3265">
        <f>IF(OR(I3265="",H3265=""),"",I3265*H3265)</f>
        <v/>
      </c>
      <c r="K3265">
        <f>IF(G3265="","Missing OEWS wage",IF(H3265="","Missing Wharton SOC","Matched"))</f>
        <v/>
      </c>
    </row>
    <row r="3266">
      <c r="A3266" t="inlineStr">
        <is>
          <t>52</t>
        </is>
      </c>
      <c r="B3266" t="inlineStr">
        <is>
          <t>Finance and Insurance</t>
        </is>
      </c>
      <c r="C3266" t="inlineStr">
        <is>
          <t>11-9151</t>
        </is>
      </c>
      <c r="D3266" t="inlineStr">
        <is>
          <t>Social and Community Service Managers</t>
        </is>
      </c>
      <c r="E3266" t="n">
        <v>600</v>
      </c>
      <c r="F3266" t="n">
        <v>114540</v>
      </c>
      <c r="G3266">
        <f>IF(OR(E3266="",F3266=""),"",E3266*F3266)</f>
        <v/>
      </c>
      <c r="H3266" s="41">
        <f>IFERROR(XLOOKUP(C3266,'DATA Wharton'!$A$2:$A$785,'DATA Wharton'!$C$2:$C$785),"")</f>
        <v/>
      </c>
      <c r="I3266">
        <f>IF(OR(G3266="",H3266=""),"",G3266)</f>
        <v/>
      </c>
      <c r="J3266">
        <f>IF(OR(I3266="",H3266=""),"",I3266*H3266)</f>
        <v/>
      </c>
      <c r="K3266">
        <f>IF(G3266="","Missing OEWS wage",IF(H3266="","Missing Wharton SOC","Matched"))</f>
        <v/>
      </c>
    </row>
    <row r="3267">
      <c r="A3267" t="inlineStr">
        <is>
          <t>52</t>
        </is>
      </c>
      <c r="B3267" t="inlineStr">
        <is>
          <t>Finance and Insurance</t>
        </is>
      </c>
      <c r="C3267" t="inlineStr">
        <is>
          <t>11-9179</t>
        </is>
      </c>
      <c r="D3267" t="inlineStr">
        <is>
          <t>Personal Service Managers, All Other</t>
        </is>
      </c>
      <c r="E3267" t="n">
        <v>90</v>
      </c>
      <c r="G3267">
        <f>IF(OR(E3267="",F3267=""),"",E3267*F3267)</f>
        <v/>
      </c>
      <c r="H3267" s="41">
        <f>IFERROR(XLOOKUP(C3267,'DATA Wharton'!$A$2:$A$785,'DATA Wharton'!$C$2:$C$785),"")</f>
        <v/>
      </c>
      <c r="I3267">
        <f>IF(OR(G3267="",H3267=""),"",G3267)</f>
        <v/>
      </c>
      <c r="J3267">
        <f>IF(OR(I3267="",H3267=""),"",I3267*H3267)</f>
        <v/>
      </c>
      <c r="K3267">
        <f>IF(G3267="","Missing OEWS wage",IF(H3267="","Missing Wharton SOC","Matched"))</f>
        <v/>
      </c>
    </row>
    <row r="3268">
      <c r="A3268" t="inlineStr">
        <is>
          <t>52</t>
        </is>
      </c>
      <c r="B3268" t="inlineStr">
        <is>
          <t>Finance and Insurance</t>
        </is>
      </c>
      <c r="C3268" t="inlineStr">
        <is>
          <t>11-9199</t>
        </is>
      </c>
      <c r="D3268" t="inlineStr">
        <is>
          <t>Managers, All Other</t>
        </is>
      </c>
      <c r="E3268" t="n">
        <v>47700</v>
      </c>
      <c r="F3268" t="n">
        <v>173780</v>
      </c>
      <c r="G3268">
        <f>IF(OR(E3268="",F3268=""),"",E3268*F3268)</f>
        <v/>
      </c>
      <c r="H3268" s="41">
        <f>IFERROR(XLOOKUP(C3268,'DATA Wharton'!$A$2:$A$785,'DATA Wharton'!$C$2:$C$785),"")</f>
        <v/>
      </c>
      <c r="I3268">
        <f>IF(OR(G3268="",H3268=""),"",G3268)</f>
        <v/>
      </c>
      <c r="J3268">
        <f>IF(OR(I3268="",H3268=""),"",I3268*H3268)</f>
        <v/>
      </c>
      <c r="K3268">
        <f>IF(G3268="","Missing OEWS wage",IF(H3268="","Missing Wharton SOC","Matched"))</f>
        <v/>
      </c>
    </row>
    <row r="3269">
      <c r="A3269" t="inlineStr">
        <is>
          <t>52</t>
        </is>
      </c>
      <c r="B3269" t="inlineStr">
        <is>
          <t>Finance and Insurance</t>
        </is>
      </c>
      <c r="C3269" t="inlineStr">
        <is>
          <t>13-1020</t>
        </is>
      </c>
      <c r="D3269" t="inlineStr">
        <is>
          <t>Buyers and Purchasing Agents</t>
        </is>
      </c>
      <c r="E3269" t="n">
        <v>9400</v>
      </c>
      <c r="F3269" t="n">
        <v>98600</v>
      </c>
      <c r="G3269">
        <f>IF(OR(E3269="",F3269=""),"",E3269*F3269)</f>
        <v/>
      </c>
      <c r="H3269" s="41">
        <f>IFERROR(XLOOKUP(C3269,'DATA Wharton'!$A$2:$A$785,'DATA Wharton'!$C$2:$C$785),"")</f>
        <v/>
      </c>
      <c r="I3269">
        <f>IF(OR(G3269="",H3269=""),"",G3269)</f>
        <v/>
      </c>
      <c r="J3269">
        <f>IF(OR(I3269="",H3269=""),"",I3269*H3269)</f>
        <v/>
      </c>
      <c r="K3269">
        <f>IF(G3269="","Missing OEWS wage",IF(H3269="","Missing Wharton SOC","Matched"))</f>
        <v/>
      </c>
    </row>
    <row r="3270">
      <c r="A3270" t="inlineStr">
        <is>
          <t>52</t>
        </is>
      </c>
      <c r="B3270" t="inlineStr">
        <is>
          <t>Finance and Insurance</t>
        </is>
      </c>
      <c r="C3270" t="inlineStr">
        <is>
          <t>13-1031</t>
        </is>
      </c>
      <c r="D3270" t="inlineStr">
        <is>
          <t>Claims Adjusters, Examiners, and Investigators</t>
        </is>
      </c>
      <c r="E3270" t="n">
        <v>244760</v>
      </c>
      <c r="F3270" t="n">
        <v>78820</v>
      </c>
      <c r="G3270">
        <f>IF(OR(E3270="",F3270=""),"",E3270*F3270)</f>
        <v/>
      </c>
      <c r="H3270" s="41">
        <f>IFERROR(XLOOKUP(C3270,'DATA Wharton'!$A$2:$A$785,'DATA Wharton'!$C$2:$C$785),"")</f>
        <v/>
      </c>
      <c r="I3270">
        <f>IF(OR(G3270="",H3270=""),"",G3270)</f>
        <v/>
      </c>
      <c r="J3270">
        <f>IF(OR(I3270="",H3270=""),"",I3270*H3270)</f>
        <v/>
      </c>
      <c r="K3270">
        <f>IF(G3270="","Missing OEWS wage",IF(H3270="","Missing Wharton SOC","Matched"))</f>
        <v/>
      </c>
    </row>
    <row r="3271">
      <c r="A3271" t="inlineStr">
        <is>
          <t>52</t>
        </is>
      </c>
      <c r="B3271" t="inlineStr">
        <is>
          <t>Finance and Insurance</t>
        </is>
      </c>
      <c r="C3271" t="inlineStr">
        <is>
          <t>13-1032</t>
        </is>
      </c>
      <c r="D3271" t="inlineStr">
        <is>
          <t>Insurance Appraisers, Auto Damage</t>
        </is>
      </c>
      <c r="E3271" t="n">
        <v>11060</v>
      </c>
      <c r="F3271" t="n">
        <v>79150</v>
      </c>
      <c r="G3271">
        <f>IF(OR(E3271="",F3271=""),"",E3271*F3271)</f>
        <v/>
      </c>
      <c r="H3271" s="41">
        <f>IFERROR(XLOOKUP(C3271,'DATA Wharton'!$A$2:$A$785,'DATA Wharton'!$C$2:$C$785),"")</f>
        <v/>
      </c>
      <c r="I3271">
        <f>IF(OR(G3271="",H3271=""),"",G3271)</f>
        <v/>
      </c>
      <c r="J3271">
        <f>IF(OR(I3271="",H3271=""),"",I3271*H3271)</f>
        <v/>
      </c>
      <c r="K3271">
        <f>IF(G3271="","Missing OEWS wage",IF(H3271="","Missing Wharton SOC","Matched"))</f>
        <v/>
      </c>
    </row>
    <row r="3272">
      <c r="A3272" t="inlineStr">
        <is>
          <t>52</t>
        </is>
      </c>
      <c r="B3272" t="inlineStr">
        <is>
          <t>Finance and Insurance</t>
        </is>
      </c>
      <c r="C3272" t="inlineStr">
        <is>
          <t>13-1041</t>
        </is>
      </c>
      <c r="D3272" t="inlineStr">
        <is>
          <t>Compliance Officers</t>
        </is>
      </c>
      <c r="E3272" t="n">
        <v>46460</v>
      </c>
      <c r="F3272" t="n">
        <v>91240</v>
      </c>
      <c r="G3272">
        <f>IF(OR(E3272="",F3272=""),"",E3272*F3272)</f>
        <v/>
      </c>
      <c r="H3272" s="41">
        <f>IFERROR(XLOOKUP(C3272,'DATA Wharton'!$A$2:$A$785,'DATA Wharton'!$C$2:$C$785),"")</f>
        <v/>
      </c>
      <c r="I3272">
        <f>IF(OR(G3272="",H3272=""),"",G3272)</f>
        <v/>
      </c>
      <c r="J3272">
        <f>IF(OR(I3272="",H3272=""),"",I3272*H3272)</f>
        <v/>
      </c>
      <c r="K3272">
        <f>IF(G3272="","Missing OEWS wage",IF(H3272="","Missing Wharton SOC","Matched"))</f>
        <v/>
      </c>
    </row>
    <row r="3273">
      <c r="A3273" t="inlineStr">
        <is>
          <t>52</t>
        </is>
      </c>
      <c r="B3273" t="inlineStr">
        <is>
          <t>Finance and Insurance</t>
        </is>
      </c>
      <c r="C3273" t="inlineStr">
        <is>
          <t>13-1051</t>
        </is>
      </c>
      <c r="D3273" t="inlineStr">
        <is>
          <t>Cost Estimators</t>
        </is>
      </c>
      <c r="E3273" t="n">
        <v>630</v>
      </c>
      <c r="F3273" t="n">
        <v>86650</v>
      </c>
      <c r="G3273">
        <f>IF(OR(E3273="",F3273=""),"",E3273*F3273)</f>
        <v/>
      </c>
      <c r="H3273" s="41">
        <f>IFERROR(XLOOKUP(C3273,'DATA Wharton'!$A$2:$A$785,'DATA Wharton'!$C$2:$C$785),"")</f>
        <v/>
      </c>
      <c r="I3273">
        <f>IF(OR(G3273="",H3273=""),"",G3273)</f>
        <v/>
      </c>
      <c r="J3273">
        <f>IF(OR(I3273="",H3273=""),"",I3273*H3273)</f>
        <v/>
      </c>
      <c r="K3273">
        <f>IF(G3273="","Missing OEWS wage",IF(H3273="","Missing Wharton SOC","Matched"))</f>
        <v/>
      </c>
    </row>
    <row r="3274">
      <c r="A3274" t="inlineStr">
        <is>
          <t>52</t>
        </is>
      </c>
      <c r="B3274" t="inlineStr">
        <is>
          <t>Finance and Insurance</t>
        </is>
      </c>
      <c r="C3274" t="inlineStr">
        <is>
          <t>13-1071</t>
        </is>
      </c>
      <c r="D3274" t="inlineStr">
        <is>
          <t>Human Resources Specialists</t>
        </is>
      </c>
      <c r="E3274" t="n">
        <v>51120</v>
      </c>
      <c r="F3274" t="n">
        <v>94780</v>
      </c>
      <c r="G3274">
        <f>IF(OR(E3274="",F3274=""),"",E3274*F3274)</f>
        <v/>
      </c>
      <c r="H3274" s="41">
        <f>IFERROR(XLOOKUP(C3274,'DATA Wharton'!$A$2:$A$785,'DATA Wharton'!$C$2:$C$785),"")</f>
        <v/>
      </c>
      <c r="I3274">
        <f>IF(OR(G3274="",H3274=""),"",G3274)</f>
        <v/>
      </c>
      <c r="J3274">
        <f>IF(OR(I3274="",H3274=""),"",I3274*H3274)</f>
        <v/>
      </c>
      <c r="K3274">
        <f>IF(G3274="","Missing OEWS wage",IF(H3274="","Missing Wharton SOC","Matched"))</f>
        <v/>
      </c>
    </row>
    <row r="3275">
      <c r="A3275" t="inlineStr">
        <is>
          <t>52</t>
        </is>
      </c>
      <c r="B3275" t="inlineStr">
        <is>
          <t>Finance and Insurance</t>
        </is>
      </c>
      <c r="C3275" t="inlineStr">
        <is>
          <t>13-1075</t>
        </is>
      </c>
      <c r="D3275" t="inlineStr">
        <is>
          <t>Labor Relations Specialists</t>
        </is>
      </c>
      <c r="E3275" t="n">
        <v>1980</v>
      </c>
      <c r="F3275" t="n">
        <v>94300</v>
      </c>
      <c r="G3275">
        <f>IF(OR(E3275="",F3275=""),"",E3275*F3275)</f>
        <v/>
      </c>
      <c r="H3275" s="41">
        <f>IFERROR(XLOOKUP(C3275,'DATA Wharton'!$A$2:$A$785,'DATA Wharton'!$C$2:$C$785),"")</f>
        <v/>
      </c>
      <c r="I3275">
        <f>IF(OR(G3275="",H3275=""),"",G3275)</f>
        <v/>
      </c>
      <c r="J3275">
        <f>IF(OR(I3275="",H3275=""),"",I3275*H3275)</f>
        <v/>
      </c>
      <c r="K3275">
        <f>IF(G3275="","Missing OEWS wage",IF(H3275="","Missing Wharton SOC","Matched"))</f>
        <v/>
      </c>
    </row>
    <row r="3276">
      <c r="A3276" t="inlineStr">
        <is>
          <t>52</t>
        </is>
      </c>
      <c r="B3276" t="inlineStr">
        <is>
          <t>Finance and Insurance</t>
        </is>
      </c>
      <c r="C3276" t="inlineStr">
        <is>
          <t>13-1081</t>
        </is>
      </c>
      <c r="D3276" t="inlineStr">
        <is>
          <t>Logisticians</t>
        </is>
      </c>
      <c r="E3276" t="n">
        <v>840</v>
      </c>
      <c r="F3276" t="n">
        <v>102280</v>
      </c>
      <c r="G3276">
        <f>IF(OR(E3276="",F3276=""),"",E3276*F3276)</f>
        <v/>
      </c>
      <c r="H3276" s="41">
        <f>IFERROR(XLOOKUP(C3276,'DATA Wharton'!$A$2:$A$785,'DATA Wharton'!$C$2:$C$785),"")</f>
        <v/>
      </c>
      <c r="I3276">
        <f>IF(OR(G3276="",H3276=""),"",G3276)</f>
        <v/>
      </c>
      <c r="J3276">
        <f>IF(OR(I3276="",H3276=""),"",I3276*H3276)</f>
        <v/>
      </c>
      <c r="K3276">
        <f>IF(G3276="","Missing OEWS wage",IF(H3276="","Missing Wharton SOC","Matched"))</f>
        <v/>
      </c>
    </row>
    <row r="3277">
      <c r="A3277" t="inlineStr">
        <is>
          <t>52</t>
        </is>
      </c>
      <c r="B3277" t="inlineStr">
        <is>
          <t>Finance and Insurance</t>
        </is>
      </c>
      <c r="C3277" t="inlineStr">
        <is>
          <t>13-1082</t>
        </is>
      </c>
      <c r="D3277" t="inlineStr">
        <is>
          <t>Project Management Specialists</t>
        </is>
      </c>
      <c r="E3277" t="n">
        <v>48310</v>
      </c>
      <c r="F3277" t="n">
        <v>123030</v>
      </c>
      <c r="G3277">
        <f>IF(OR(E3277="",F3277=""),"",E3277*F3277)</f>
        <v/>
      </c>
      <c r="H3277" s="41">
        <f>IFERROR(XLOOKUP(C3277,'DATA Wharton'!$A$2:$A$785,'DATA Wharton'!$C$2:$C$785),"")</f>
        <v/>
      </c>
      <c r="I3277">
        <f>IF(OR(G3277="",H3277=""),"",G3277)</f>
        <v/>
      </c>
      <c r="J3277">
        <f>IF(OR(I3277="",H3277=""),"",I3277*H3277)</f>
        <v/>
      </c>
      <c r="K3277">
        <f>IF(G3277="","Missing OEWS wage",IF(H3277="","Missing Wharton SOC","Matched"))</f>
        <v/>
      </c>
    </row>
    <row r="3278">
      <c r="A3278" t="inlineStr">
        <is>
          <t>52</t>
        </is>
      </c>
      <c r="B3278" t="inlineStr">
        <is>
          <t>Finance and Insurance</t>
        </is>
      </c>
      <c r="C3278" t="inlineStr">
        <is>
          <t>13-1111</t>
        </is>
      </c>
      <c r="D3278" t="inlineStr">
        <is>
          <t>Management Analysts</t>
        </is>
      </c>
      <c r="E3278" t="n">
        <v>121150</v>
      </c>
      <c r="F3278" t="n">
        <v>106880</v>
      </c>
      <c r="G3278">
        <f>IF(OR(E3278="",F3278=""),"",E3278*F3278)</f>
        <v/>
      </c>
      <c r="H3278" s="41">
        <f>IFERROR(XLOOKUP(C3278,'DATA Wharton'!$A$2:$A$785,'DATA Wharton'!$C$2:$C$785),"")</f>
        <v/>
      </c>
      <c r="I3278">
        <f>IF(OR(G3278="",H3278=""),"",G3278)</f>
        <v/>
      </c>
      <c r="J3278">
        <f>IF(OR(I3278="",H3278=""),"",I3278*H3278)</f>
        <v/>
      </c>
      <c r="K3278">
        <f>IF(G3278="","Missing OEWS wage",IF(H3278="","Missing Wharton SOC","Matched"))</f>
        <v/>
      </c>
    </row>
    <row r="3279">
      <c r="A3279" t="inlineStr">
        <is>
          <t>52</t>
        </is>
      </c>
      <c r="B3279" t="inlineStr">
        <is>
          <t>Finance and Insurance</t>
        </is>
      </c>
      <c r="C3279" t="inlineStr">
        <is>
          <t>13-1121</t>
        </is>
      </c>
      <c r="D3279" t="inlineStr">
        <is>
          <t>Meeting, Convention, and Event Planners</t>
        </is>
      </c>
      <c r="E3279" t="n">
        <v>3330</v>
      </c>
      <c r="F3279" t="n">
        <v>99430</v>
      </c>
      <c r="G3279">
        <f>IF(OR(E3279="",F3279=""),"",E3279*F3279)</f>
        <v/>
      </c>
      <c r="H3279" s="41">
        <f>IFERROR(XLOOKUP(C3279,'DATA Wharton'!$A$2:$A$785,'DATA Wharton'!$C$2:$C$785),"")</f>
        <v/>
      </c>
      <c r="I3279">
        <f>IF(OR(G3279="",H3279=""),"",G3279)</f>
        <v/>
      </c>
      <c r="J3279">
        <f>IF(OR(I3279="",H3279=""),"",I3279*H3279)</f>
        <v/>
      </c>
      <c r="K3279">
        <f>IF(G3279="","Missing OEWS wage",IF(H3279="","Missing Wharton SOC","Matched"))</f>
        <v/>
      </c>
    </row>
    <row r="3280">
      <c r="A3280" t="inlineStr">
        <is>
          <t>52</t>
        </is>
      </c>
      <c r="B3280" t="inlineStr">
        <is>
          <t>Finance and Insurance</t>
        </is>
      </c>
      <c r="C3280" t="inlineStr">
        <is>
          <t>13-1131</t>
        </is>
      </c>
      <c r="D3280" t="inlineStr">
        <is>
          <t>Fundraisers</t>
        </is>
      </c>
      <c r="E3280" t="n">
        <v>760</v>
      </c>
      <c r="F3280" t="n">
        <v>99740</v>
      </c>
      <c r="G3280">
        <f>IF(OR(E3280="",F3280=""),"",E3280*F3280)</f>
        <v/>
      </c>
      <c r="H3280" s="41">
        <f>IFERROR(XLOOKUP(C3280,'DATA Wharton'!$A$2:$A$785,'DATA Wharton'!$C$2:$C$785),"")</f>
        <v/>
      </c>
      <c r="I3280">
        <f>IF(OR(G3280="",H3280=""),"",G3280)</f>
        <v/>
      </c>
      <c r="J3280">
        <f>IF(OR(I3280="",H3280=""),"",I3280*H3280)</f>
        <v/>
      </c>
      <c r="K3280">
        <f>IF(G3280="","Missing OEWS wage",IF(H3280="","Missing Wharton SOC","Matched"))</f>
        <v/>
      </c>
    </row>
    <row r="3281">
      <c r="A3281" t="inlineStr">
        <is>
          <t>52</t>
        </is>
      </c>
      <c r="B3281" t="inlineStr">
        <is>
          <t>Finance and Insurance</t>
        </is>
      </c>
      <c r="C3281" t="inlineStr">
        <is>
          <t>13-1141</t>
        </is>
      </c>
      <c r="D3281" t="inlineStr">
        <is>
          <t>Compensation, Benefits, and Job Analysis Specialists</t>
        </is>
      </c>
      <c r="E3281" t="n">
        <v>28680</v>
      </c>
      <c r="F3281" t="n">
        <v>84010</v>
      </c>
      <c r="G3281">
        <f>IF(OR(E3281="",F3281=""),"",E3281*F3281)</f>
        <v/>
      </c>
      <c r="H3281" s="41">
        <f>IFERROR(XLOOKUP(C3281,'DATA Wharton'!$A$2:$A$785,'DATA Wharton'!$C$2:$C$785),"")</f>
        <v/>
      </c>
      <c r="I3281">
        <f>IF(OR(G3281="",H3281=""),"",G3281)</f>
        <v/>
      </c>
      <c r="J3281">
        <f>IF(OR(I3281="",H3281=""),"",I3281*H3281)</f>
        <v/>
      </c>
      <c r="K3281">
        <f>IF(G3281="","Missing OEWS wage",IF(H3281="","Missing Wharton SOC","Matched"))</f>
        <v/>
      </c>
    </row>
    <row r="3282">
      <c r="A3282" t="inlineStr">
        <is>
          <t>52</t>
        </is>
      </c>
      <c r="B3282" t="inlineStr">
        <is>
          <t>Finance and Insurance</t>
        </is>
      </c>
      <c r="C3282" t="inlineStr">
        <is>
          <t>13-1151</t>
        </is>
      </c>
      <c r="D3282" t="inlineStr">
        <is>
          <t>Training and Development Specialists</t>
        </is>
      </c>
      <c r="E3282" t="n">
        <v>34460</v>
      </c>
      <c r="F3282" t="n">
        <v>83520</v>
      </c>
      <c r="G3282">
        <f>IF(OR(E3282="",F3282=""),"",E3282*F3282)</f>
        <v/>
      </c>
      <c r="H3282" s="41">
        <f>IFERROR(XLOOKUP(C3282,'DATA Wharton'!$A$2:$A$785,'DATA Wharton'!$C$2:$C$785),"")</f>
        <v/>
      </c>
      <c r="I3282">
        <f>IF(OR(G3282="",H3282=""),"",G3282)</f>
        <v/>
      </c>
      <c r="J3282">
        <f>IF(OR(I3282="",H3282=""),"",I3282*H3282)</f>
        <v/>
      </c>
      <c r="K3282">
        <f>IF(G3282="","Missing OEWS wage",IF(H3282="","Missing Wharton SOC","Matched"))</f>
        <v/>
      </c>
    </row>
    <row r="3283">
      <c r="A3283" t="inlineStr">
        <is>
          <t>52</t>
        </is>
      </c>
      <c r="B3283" t="inlineStr">
        <is>
          <t>Finance and Insurance</t>
        </is>
      </c>
      <c r="C3283" t="inlineStr">
        <is>
          <t>13-1161</t>
        </is>
      </c>
      <c r="D3283" t="inlineStr">
        <is>
          <t>Market Research Analysts and Marketing Specialists</t>
        </is>
      </c>
      <c r="E3283" t="n">
        <v>85630</v>
      </c>
      <c r="F3283" t="n">
        <v>99420</v>
      </c>
      <c r="G3283">
        <f>IF(OR(E3283="",F3283=""),"",E3283*F3283)</f>
        <v/>
      </c>
      <c r="H3283" s="41">
        <f>IFERROR(XLOOKUP(C3283,'DATA Wharton'!$A$2:$A$785,'DATA Wharton'!$C$2:$C$785),"")</f>
        <v/>
      </c>
      <c r="I3283">
        <f>IF(OR(G3283="",H3283=""),"",G3283)</f>
        <v/>
      </c>
      <c r="J3283">
        <f>IF(OR(I3283="",H3283=""),"",I3283*H3283)</f>
        <v/>
      </c>
      <c r="K3283">
        <f>IF(G3283="","Missing OEWS wage",IF(H3283="","Missing Wharton SOC","Matched"))</f>
        <v/>
      </c>
    </row>
    <row r="3284">
      <c r="A3284" t="inlineStr">
        <is>
          <t>52</t>
        </is>
      </c>
      <c r="B3284" t="inlineStr">
        <is>
          <t>Finance and Insurance</t>
        </is>
      </c>
      <c r="C3284" t="inlineStr">
        <is>
          <t>13-1199</t>
        </is>
      </c>
      <c r="D3284" t="inlineStr">
        <is>
          <t>Business Operations Specialists, All Other</t>
        </is>
      </c>
      <c r="E3284" t="n">
        <v>75090</v>
      </c>
      <c r="F3284" t="n">
        <v>96440</v>
      </c>
      <c r="G3284">
        <f>IF(OR(E3284="",F3284=""),"",E3284*F3284)</f>
        <v/>
      </c>
      <c r="H3284" s="41">
        <f>IFERROR(XLOOKUP(C3284,'DATA Wharton'!$A$2:$A$785,'DATA Wharton'!$C$2:$C$785),"")</f>
        <v/>
      </c>
      <c r="I3284">
        <f>IF(OR(G3284="",H3284=""),"",G3284)</f>
        <v/>
      </c>
      <c r="J3284">
        <f>IF(OR(I3284="",H3284=""),"",I3284*H3284)</f>
        <v/>
      </c>
      <c r="K3284">
        <f>IF(G3284="","Missing OEWS wage",IF(H3284="","Missing Wharton SOC","Matched"))</f>
        <v/>
      </c>
    </row>
    <row r="3285">
      <c r="A3285" t="inlineStr">
        <is>
          <t>52</t>
        </is>
      </c>
      <c r="B3285" t="inlineStr">
        <is>
          <t>Finance and Insurance</t>
        </is>
      </c>
      <c r="C3285" t="inlineStr">
        <is>
          <t>13-2011</t>
        </is>
      </c>
      <c r="D3285" t="inlineStr">
        <is>
          <t>Accountants and Auditors</t>
        </is>
      </c>
      <c r="E3285" t="n">
        <v>119450</v>
      </c>
      <c r="F3285" t="n">
        <v>100150</v>
      </c>
      <c r="G3285">
        <f>IF(OR(E3285="",F3285=""),"",E3285*F3285)</f>
        <v/>
      </c>
      <c r="H3285" s="41">
        <f>IFERROR(XLOOKUP(C3285,'DATA Wharton'!$A$2:$A$785,'DATA Wharton'!$C$2:$C$785),"")</f>
        <v/>
      </c>
      <c r="I3285">
        <f>IF(OR(G3285="",H3285=""),"",G3285)</f>
        <v/>
      </c>
      <c r="J3285">
        <f>IF(OR(I3285="",H3285=""),"",I3285*H3285)</f>
        <v/>
      </c>
      <c r="K3285">
        <f>IF(G3285="","Missing OEWS wage",IF(H3285="","Missing Wharton SOC","Matched"))</f>
        <v/>
      </c>
    </row>
    <row r="3286">
      <c r="A3286" t="inlineStr">
        <is>
          <t>52</t>
        </is>
      </c>
      <c r="B3286" t="inlineStr">
        <is>
          <t>Finance and Insurance</t>
        </is>
      </c>
      <c r="C3286" t="inlineStr">
        <is>
          <t>13-2020</t>
        </is>
      </c>
      <c r="D3286" t="inlineStr">
        <is>
          <t>Property Appraisers and Assessors</t>
        </is>
      </c>
      <c r="E3286" t="n">
        <v>6160</v>
      </c>
      <c r="F3286" t="n">
        <v>93870</v>
      </c>
      <c r="G3286">
        <f>IF(OR(E3286="",F3286=""),"",E3286*F3286)</f>
        <v/>
      </c>
      <c r="H3286" s="41">
        <f>IFERROR(XLOOKUP(C3286,'DATA Wharton'!$A$2:$A$785,'DATA Wharton'!$C$2:$C$785),"")</f>
        <v/>
      </c>
      <c r="I3286">
        <f>IF(OR(G3286="",H3286=""),"",G3286)</f>
        <v/>
      </c>
      <c r="J3286">
        <f>IF(OR(I3286="",H3286=""),"",I3286*H3286)</f>
        <v/>
      </c>
      <c r="K3286">
        <f>IF(G3286="","Missing OEWS wage",IF(H3286="","Missing Wharton SOC","Matched"))</f>
        <v/>
      </c>
    </row>
    <row r="3287">
      <c r="A3287" t="inlineStr">
        <is>
          <t>52</t>
        </is>
      </c>
      <c r="B3287" t="inlineStr">
        <is>
          <t>Finance and Insurance</t>
        </is>
      </c>
      <c r="C3287" t="inlineStr">
        <is>
          <t>13-2031</t>
        </is>
      </c>
      <c r="D3287" t="inlineStr">
        <is>
          <t>Budget Analysts</t>
        </is>
      </c>
      <c r="E3287" t="n">
        <v>1100</v>
      </c>
      <c r="F3287" t="n">
        <v>98570</v>
      </c>
      <c r="G3287">
        <f>IF(OR(E3287="",F3287=""),"",E3287*F3287)</f>
        <v/>
      </c>
      <c r="H3287" s="41">
        <f>IFERROR(XLOOKUP(C3287,'DATA Wharton'!$A$2:$A$785,'DATA Wharton'!$C$2:$C$785),"")</f>
        <v/>
      </c>
      <c r="I3287">
        <f>IF(OR(G3287="",H3287=""),"",G3287)</f>
        <v/>
      </c>
      <c r="J3287">
        <f>IF(OR(I3287="",H3287=""),"",I3287*H3287)</f>
        <v/>
      </c>
      <c r="K3287">
        <f>IF(G3287="","Missing OEWS wage",IF(H3287="","Missing Wharton SOC","Matched"))</f>
        <v/>
      </c>
    </row>
    <row r="3288">
      <c r="A3288" t="inlineStr">
        <is>
          <t>52</t>
        </is>
      </c>
      <c r="B3288" t="inlineStr">
        <is>
          <t>Finance and Insurance</t>
        </is>
      </c>
      <c r="C3288" t="inlineStr">
        <is>
          <t>13-2041</t>
        </is>
      </c>
      <c r="D3288" t="inlineStr">
        <is>
          <t>Credit Analysts</t>
        </is>
      </c>
      <c r="E3288" t="n">
        <v>46320</v>
      </c>
      <c r="F3288" t="n">
        <v>104740</v>
      </c>
      <c r="G3288">
        <f>IF(OR(E3288="",F3288=""),"",E3288*F3288)</f>
        <v/>
      </c>
      <c r="H3288" s="41">
        <f>IFERROR(XLOOKUP(C3288,'DATA Wharton'!$A$2:$A$785,'DATA Wharton'!$C$2:$C$785),"")</f>
        <v/>
      </c>
      <c r="I3288">
        <f>IF(OR(G3288="",H3288=""),"",G3288)</f>
        <v/>
      </c>
      <c r="J3288">
        <f>IF(OR(I3288="",H3288=""),"",I3288*H3288)</f>
        <v/>
      </c>
      <c r="K3288">
        <f>IF(G3288="","Missing OEWS wage",IF(H3288="","Missing Wharton SOC","Matched"))</f>
        <v/>
      </c>
    </row>
    <row r="3289">
      <c r="A3289" t="inlineStr">
        <is>
          <t>52</t>
        </is>
      </c>
      <c r="B3289" t="inlineStr">
        <is>
          <t>Finance and Insurance</t>
        </is>
      </c>
      <c r="C3289" t="inlineStr">
        <is>
          <t>13-2051</t>
        </is>
      </c>
      <c r="D3289" t="inlineStr">
        <is>
          <t>Financial and Investment Analysts</t>
        </is>
      </c>
      <c r="E3289" t="n">
        <v>155230</v>
      </c>
      <c r="F3289" t="n">
        <v>127900</v>
      </c>
      <c r="G3289">
        <f>IF(OR(E3289="",F3289=""),"",E3289*F3289)</f>
        <v/>
      </c>
      <c r="H3289" s="41">
        <f>IFERROR(XLOOKUP(C3289,'DATA Wharton'!$A$2:$A$785,'DATA Wharton'!$C$2:$C$785),"")</f>
        <v/>
      </c>
      <c r="I3289">
        <f>IF(OR(G3289="",H3289=""),"",G3289)</f>
        <v/>
      </c>
      <c r="J3289">
        <f>IF(OR(I3289="",H3289=""),"",I3289*H3289)</f>
        <v/>
      </c>
      <c r="K3289">
        <f>IF(G3289="","Missing OEWS wage",IF(H3289="","Missing Wharton SOC","Matched"))</f>
        <v/>
      </c>
    </row>
    <row r="3290">
      <c r="A3290" t="inlineStr">
        <is>
          <t>52</t>
        </is>
      </c>
      <c r="B3290" t="inlineStr">
        <is>
          <t>Finance and Insurance</t>
        </is>
      </c>
      <c r="C3290" t="inlineStr">
        <is>
          <t>13-2052</t>
        </is>
      </c>
      <c r="D3290" t="inlineStr">
        <is>
          <t>Personal Financial Advisors</t>
        </is>
      </c>
      <c r="E3290" t="n">
        <v>248380</v>
      </c>
      <c r="F3290" t="n">
        <v>160210</v>
      </c>
      <c r="G3290">
        <f>IF(OR(E3290="",F3290=""),"",E3290*F3290)</f>
        <v/>
      </c>
      <c r="H3290" s="41">
        <f>IFERROR(XLOOKUP(C3290,'DATA Wharton'!$A$2:$A$785,'DATA Wharton'!$C$2:$C$785),"")</f>
        <v/>
      </c>
      <c r="I3290">
        <f>IF(OR(G3290="",H3290=""),"",G3290)</f>
        <v/>
      </c>
      <c r="J3290">
        <f>IF(OR(I3290="",H3290=""),"",I3290*H3290)</f>
        <v/>
      </c>
      <c r="K3290">
        <f>IF(G3290="","Missing OEWS wage",IF(H3290="","Missing Wharton SOC","Matched"))</f>
        <v/>
      </c>
    </row>
    <row r="3291">
      <c r="A3291" t="inlineStr">
        <is>
          <t>52</t>
        </is>
      </c>
      <c r="B3291" t="inlineStr">
        <is>
          <t>Finance and Insurance</t>
        </is>
      </c>
      <c r="C3291" t="inlineStr">
        <is>
          <t>13-2053</t>
        </is>
      </c>
      <c r="D3291" t="inlineStr">
        <is>
          <t>Insurance Underwriters</t>
        </is>
      </c>
      <c r="E3291" t="n">
        <v>99060</v>
      </c>
      <c r="F3291" t="n">
        <v>94180</v>
      </c>
      <c r="G3291">
        <f>IF(OR(E3291="",F3291=""),"",E3291*F3291)</f>
        <v/>
      </c>
      <c r="H3291" s="41">
        <f>IFERROR(XLOOKUP(C3291,'DATA Wharton'!$A$2:$A$785,'DATA Wharton'!$C$2:$C$785),"")</f>
        <v/>
      </c>
      <c r="I3291">
        <f>IF(OR(G3291="",H3291=""),"",G3291)</f>
        <v/>
      </c>
      <c r="J3291">
        <f>IF(OR(I3291="",H3291=""),"",I3291*H3291)</f>
        <v/>
      </c>
      <c r="K3291">
        <f>IF(G3291="","Missing OEWS wage",IF(H3291="","Missing Wharton SOC","Matched"))</f>
        <v/>
      </c>
    </row>
    <row r="3292">
      <c r="A3292" t="inlineStr">
        <is>
          <t>52</t>
        </is>
      </c>
      <c r="B3292" t="inlineStr">
        <is>
          <t>Finance and Insurance</t>
        </is>
      </c>
      <c r="C3292" t="inlineStr">
        <is>
          <t>13-2054</t>
        </is>
      </c>
      <c r="D3292" t="inlineStr">
        <is>
          <t>Financial Risk Specialists</t>
        </is>
      </c>
      <c r="E3292" t="n">
        <v>41000</v>
      </c>
      <c r="F3292" t="n">
        <v>129360</v>
      </c>
      <c r="G3292">
        <f>IF(OR(E3292="",F3292=""),"",E3292*F3292)</f>
        <v/>
      </c>
      <c r="H3292" s="41">
        <f>IFERROR(XLOOKUP(C3292,'DATA Wharton'!$A$2:$A$785,'DATA Wharton'!$C$2:$C$785),"")</f>
        <v/>
      </c>
      <c r="I3292">
        <f>IF(OR(G3292="",H3292=""),"",G3292)</f>
        <v/>
      </c>
      <c r="J3292">
        <f>IF(OR(I3292="",H3292=""),"",I3292*H3292)</f>
        <v/>
      </c>
      <c r="K3292">
        <f>IF(G3292="","Missing OEWS wage",IF(H3292="","Missing Wharton SOC","Matched"))</f>
        <v/>
      </c>
    </row>
    <row r="3293">
      <c r="A3293" t="inlineStr">
        <is>
          <t>52</t>
        </is>
      </c>
      <c r="B3293" t="inlineStr">
        <is>
          <t>Finance and Insurance</t>
        </is>
      </c>
      <c r="C3293" t="inlineStr">
        <is>
          <t>13-2061</t>
        </is>
      </c>
      <c r="D3293" t="inlineStr">
        <is>
          <t>Financial Examiners</t>
        </is>
      </c>
      <c r="E3293" t="n">
        <v>46150</v>
      </c>
      <c r="F3293" t="n">
        <v>103560</v>
      </c>
      <c r="G3293">
        <f>IF(OR(E3293="",F3293=""),"",E3293*F3293)</f>
        <v/>
      </c>
      <c r="H3293" s="41">
        <f>IFERROR(XLOOKUP(C3293,'DATA Wharton'!$A$2:$A$785,'DATA Wharton'!$C$2:$C$785),"")</f>
        <v/>
      </c>
      <c r="I3293">
        <f>IF(OR(G3293="",H3293=""),"",G3293)</f>
        <v/>
      </c>
      <c r="J3293">
        <f>IF(OR(I3293="",H3293=""),"",I3293*H3293)</f>
        <v/>
      </c>
      <c r="K3293">
        <f>IF(G3293="","Missing OEWS wage",IF(H3293="","Missing Wharton SOC","Matched"))</f>
        <v/>
      </c>
    </row>
    <row r="3294">
      <c r="A3294" t="inlineStr">
        <is>
          <t>52</t>
        </is>
      </c>
      <c r="B3294" t="inlineStr">
        <is>
          <t>Finance and Insurance</t>
        </is>
      </c>
      <c r="C3294" t="inlineStr">
        <is>
          <t>13-2071</t>
        </is>
      </c>
      <c r="D3294" t="inlineStr">
        <is>
          <t>Credit Counselors</t>
        </is>
      </c>
      <c r="E3294" t="n">
        <v>3660</v>
      </c>
      <c r="F3294" t="n">
        <v>59690</v>
      </c>
      <c r="G3294">
        <f>IF(OR(E3294="",F3294=""),"",E3294*F3294)</f>
        <v/>
      </c>
      <c r="H3294" s="41">
        <f>IFERROR(XLOOKUP(C3294,'DATA Wharton'!$A$2:$A$785,'DATA Wharton'!$C$2:$C$785),"")</f>
        <v/>
      </c>
      <c r="I3294">
        <f>IF(OR(G3294="",H3294=""),"",G3294)</f>
        <v/>
      </c>
      <c r="J3294">
        <f>IF(OR(I3294="",H3294=""),"",I3294*H3294)</f>
        <v/>
      </c>
      <c r="K3294">
        <f>IF(G3294="","Missing OEWS wage",IF(H3294="","Missing Wharton SOC","Matched"))</f>
        <v/>
      </c>
    </row>
    <row r="3295">
      <c r="A3295" t="inlineStr">
        <is>
          <t>52</t>
        </is>
      </c>
      <c r="B3295" t="inlineStr">
        <is>
          <t>Finance and Insurance</t>
        </is>
      </c>
      <c r="C3295" t="inlineStr">
        <is>
          <t>13-2072</t>
        </is>
      </c>
      <c r="D3295" t="inlineStr">
        <is>
          <t>Loan Officers</t>
        </is>
      </c>
      <c r="E3295" t="n">
        <v>230620</v>
      </c>
      <c r="F3295" t="n">
        <v>86390</v>
      </c>
      <c r="G3295">
        <f>IF(OR(E3295="",F3295=""),"",E3295*F3295)</f>
        <v/>
      </c>
      <c r="H3295" s="41">
        <f>IFERROR(XLOOKUP(C3295,'DATA Wharton'!$A$2:$A$785,'DATA Wharton'!$C$2:$C$785),"")</f>
        <v/>
      </c>
      <c r="I3295">
        <f>IF(OR(G3295="",H3295=""),"",G3295)</f>
        <v/>
      </c>
      <c r="J3295">
        <f>IF(OR(I3295="",H3295=""),"",I3295*H3295)</f>
        <v/>
      </c>
      <c r="K3295">
        <f>IF(G3295="","Missing OEWS wage",IF(H3295="","Missing Wharton SOC","Matched"))</f>
        <v/>
      </c>
    </row>
    <row r="3296">
      <c r="A3296" t="inlineStr">
        <is>
          <t>52</t>
        </is>
      </c>
      <c r="B3296" t="inlineStr">
        <is>
          <t>Finance and Insurance</t>
        </is>
      </c>
      <c r="C3296" t="inlineStr">
        <is>
          <t>13-2082</t>
        </is>
      </c>
      <c r="D3296" t="inlineStr">
        <is>
          <t>Tax Preparers</t>
        </is>
      </c>
      <c r="E3296" t="n">
        <v>550</v>
      </c>
      <c r="F3296" t="n">
        <v>80660</v>
      </c>
      <c r="G3296">
        <f>IF(OR(E3296="",F3296=""),"",E3296*F3296)</f>
        <v/>
      </c>
      <c r="H3296" s="41">
        <f>IFERROR(XLOOKUP(C3296,'DATA Wharton'!$A$2:$A$785,'DATA Wharton'!$C$2:$C$785),"")</f>
        <v/>
      </c>
      <c r="I3296">
        <f>IF(OR(G3296="",H3296=""),"",G3296)</f>
        <v/>
      </c>
      <c r="J3296">
        <f>IF(OR(I3296="",H3296=""),"",I3296*H3296)</f>
        <v/>
      </c>
      <c r="K3296">
        <f>IF(G3296="","Missing OEWS wage",IF(H3296="","Missing Wharton SOC","Matched"))</f>
        <v/>
      </c>
    </row>
    <row r="3297">
      <c r="A3297" t="inlineStr">
        <is>
          <t>52</t>
        </is>
      </c>
      <c r="B3297" t="inlineStr">
        <is>
          <t>Finance and Insurance</t>
        </is>
      </c>
      <c r="C3297" t="inlineStr">
        <is>
          <t>13-2099</t>
        </is>
      </c>
      <c r="D3297" t="inlineStr">
        <is>
          <t>Financial Specialists, All Other</t>
        </is>
      </c>
      <c r="E3297" t="n">
        <v>44600</v>
      </c>
      <c r="F3297" t="n">
        <v>98110</v>
      </c>
      <c r="G3297">
        <f>IF(OR(E3297="",F3297=""),"",E3297*F3297)</f>
        <v/>
      </c>
      <c r="H3297" s="41">
        <f>IFERROR(XLOOKUP(C3297,'DATA Wharton'!$A$2:$A$785,'DATA Wharton'!$C$2:$C$785),"")</f>
        <v/>
      </c>
      <c r="I3297">
        <f>IF(OR(G3297="",H3297=""),"",G3297)</f>
        <v/>
      </c>
      <c r="J3297">
        <f>IF(OR(I3297="",H3297=""),"",I3297*H3297)</f>
        <v/>
      </c>
      <c r="K3297">
        <f>IF(G3297="","Missing OEWS wage",IF(H3297="","Missing Wharton SOC","Matched"))</f>
        <v/>
      </c>
    </row>
    <row r="3298">
      <c r="A3298" t="inlineStr">
        <is>
          <t>52</t>
        </is>
      </c>
      <c r="B3298" t="inlineStr">
        <is>
          <t>Finance and Insurance</t>
        </is>
      </c>
      <c r="C3298" t="inlineStr">
        <is>
          <t>15-1211</t>
        </is>
      </c>
      <c r="D3298" t="inlineStr">
        <is>
          <t>Computer Systems Analysts</t>
        </is>
      </c>
      <c r="E3298" t="n">
        <v>64570</v>
      </c>
      <c r="F3298" t="n">
        <v>114770</v>
      </c>
      <c r="G3298">
        <f>IF(OR(E3298="",F3298=""),"",E3298*F3298)</f>
        <v/>
      </c>
      <c r="H3298" s="41">
        <f>IFERROR(XLOOKUP(C3298,'DATA Wharton'!$A$2:$A$785,'DATA Wharton'!$C$2:$C$785),"")</f>
        <v/>
      </c>
      <c r="I3298">
        <f>IF(OR(G3298="",H3298=""),"",G3298)</f>
        <v/>
      </c>
      <c r="J3298">
        <f>IF(OR(I3298="",H3298=""),"",I3298*H3298)</f>
        <v/>
      </c>
      <c r="K3298">
        <f>IF(G3298="","Missing OEWS wage",IF(H3298="","Missing Wharton SOC","Matched"))</f>
        <v/>
      </c>
    </row>
    <row r="3299">
      <c r="A3299" t="inlineStr">
        <is>
          <t>52</t>
        </is>
      </c>
      <c r="B3299" t="inlineStr">
        <is>
          <t>Finance and Insurance</t>
        </is>
      </c>
      <c r="C3299" t="inlineStr">
        <is>
          <t>15-1212</t>
        </is>
      </c>
      <c r="D3299" t="inlineStr">
        <is>
          <t>Information Security Analysts</t>
        </is>
      </c>
      <c r="E3299" t="n">
        <v>29580</v>
      </c>
      <c r="F3299" t="n">
        <v>133760</v>
      </c>
      <c r="G3299">
        <f>IF(OR(E3299="",F3299=""),"",E3299*F3299)</f>
        <v/>
      </c>
      <c r="H3299" s="41">
        <f>IFERROR(XLOOKUP(C3299,'DATA Wharton'!$A$2:$A$785,'DATA Wharton'!$C$2:$C$785),"")</f>
        <v/>
      </c>
      <c r="I3299">
        <f>IF(OR(G3299="",H3299=""),"",G3299)</f>
        <v/>
      </c>
      <c r="J3299">
        <f>IF(OR(I3299="",H3299=""),"",I3299*H3299)</f>
        <v/>
      </c>
      <c r="K3299">
        <f>IF(G3299="","Missing OEWS wage",IF(H3299="","Missing Wharton SOC","Matched"))</f>
        <v/>
      </c>
    </row>
    <row r="3300">
      <c r="A3300" t="inlineStr">
        <is>
          <t>52</t>
        </is>
      </c>
      <c r="B3300" t="inlineStr">
        <is>
          <t>Finance and Insurance</t>
        </is>
      </c>
      <c r="C3300" t="inlineStr">
        <is>
          <t>15-1221</t>
        </is>
      </c>
      <c r="D3300" t="inlineStr">
        <is>
          <t>Computer and Information Research Scientists</t>
        </is>
      </c>
      <c r="E3300" t="n">
        <v>160</v>
      </c>
      <c r="F3300" t="n">
        <v>175640</v>
      </c>
      <c r="G3300">
        <f>IF(OR(E3300="",F3300=""),"",E3300*F3300)</f>
        <v/>
      </c>
      <c r="H3300" s="41">
        <f>IFERROR(XLOOKUP(C3300,'DATA Wharton'!$A$2:$A$785,'DATA Wharton'!$C$2:$C$785),"")</f>
        <v/>
      </c>
      <c r="I3300">
        <f>IF(OR(G3300="",H3300=""),"",G3300)</f>
        <v/>
      </c>
      <c r="J3300">
        <f>IF(OR(I3300="",H3300=""),"",I3300*H3300)</f>
        <v/>
      </c>
      <c r="K3300">
        <f>IF(G3300="","Missing OEWS wage",IF(H3300="","Missing Wharton SOC","Matched"))</f>
        <v/>
      </c>
    </row>
    <row r="3301">
      <c r="A3301" t="inlineStr">
        <is>
          <t>52</t>
        </is>
      </c>
      <c r="B3301" t="inlineStr">
        <is>
          <t>Finance and Insurance</t>
        </is>
      </c>
      <c r="C3301" t="inlineStr">
        <is>
          <t>15-1231</t>
        </is>
      </c>
      <c r="D3301" t="inlineStr">
        <is>
          <t>Computer Network Support Specialists</t>
        </is>
      </c>
      <c r="E3301" t="n">
        <v>8060</v>
      </c>
      <c r="F3301" t="n">
        <v>90660</v>
      </c>
      <c r="G3301">
        <f>IF(OR(E3301="",F3301=""),"",E3301*F3301)</f>
        <v/>
      </c>
      <c r="H3301" s="41">
        <f>IFERROR(XLOOKUP(C3301,'DATA Wharton'!$A$2:$A$785,'DATA Wharton'!$C$2:$C$785),"")</f>
        <v/>
      </c>
      <c r="I3301">
        <f>IF(OR(G3301="",H3301=""),"",G3301)</f>
        <v/>
      </c>
      <c r="J3301">
        <f>IF(OR(I3301="",H3301=""),"",I3301*H3301)</f>
        <v/>
      </c>
      <c r="K3301">
        <f>IF(G3301="","Missing OEWS wage",IF(H3301="","Missing Wharton SOC","Matched"))</f>
        <v/>
      </c>
    </row>
    <row r="3302">
      <c r="A3302" t="inlineStr">
        <is>
          <t>52</t>
        </is>
      </c>
      <c r="B3302" t="inlineStr">
        <is>
          <t>Finance and Insurance</t>
        </is>
      </c>
      <c r="C3302" t="inlineStr">
        <is>
          <t>15-1232</t>
        </is>
      </c>
      <c r="D3302" t="inlineStr">
        <is>
          <t>Computer User Support Specialists</t>
        </is>
      </c>
      <c r="E3302" t="n">
        <v>39670</v>
      </c>
      <c r="F3302" t="n">
        <v>70420</v>
      </c>
      <c r="G3302">
        <f>IF(OR(E3302="",F3302=""),"",E3302*F3302)</f>
        <v/>
      </c>
      <c r="H3302" s="41">
        <f>IFERROR(XLOOKUP(C3302,'DATA Wharton'!$A$2:$A$785,'DATA Wharton'!$C$2:$C$785),"")</f>
        <v/>
      </c>
      <c r="I3302">
        <f>IF(OR(G3302="",H3302=""),"",G3302)</f>
        <v/>
      </c>
      <c r="J3302">
        <f>IF(OR(I3302="",H3302=""),"",I3302*H3302)</f>
        <v/>
      </c>
      <c r="K3302">
        <f>IF(G3302="","Missing OEWS wage",IF(H3302="","Missing Wharton SOC","Matched"))</f>
        <v/>
      </c>
    </row>
    <row r="3303">
      <c r="A3303" t="inlineStr">
        <is>
          <t>52</t>
        </is>
      </c>
      <c r="B3303" t="inlineStr">
        <is>
          <t>Finance and Insurance</t>
        </is>
      </c>
      <c r="C3303" t="inlineStr">
        <is>
          <t>15-1241</t>
        </is>
      </c>
      <c r="D3303" t="inlineStr">
        <is>
          <t>Computer Network Architects</t>
        </is>
      </c>
      <c r="E3303" t="n">
        <v>18840</v>
      </c>
      <c r="F3303" t="n">
        <v>147490</v>
      </c>
      <c r="G3303">
        <f>IF(OR(E3303="",F3303=""),"",E3303*F3303)</f>
        <v/>
      </c>
      <c r="H3303" s="41">
        <f>IFERROR(XLOOKUP(C3303,'DATA Wharton'!$A$2:$A$785,'DATA Wharton'!$C$2:$C$785),"")</f>
        <v/>
      </c>
      <c r="I3303">
        <f>IF(OR(G3303="",H3303=""),"",G3303)</f>
        <v/>
      </c>
      <c r="J3303">
        <f>IF(OR(I3303="",H3303=""),"",I3303*H3303)</f>
        <v/>
      </c>
      <c r="K3303">
        <f>IF(G3303="","Missing OEWS wage",IF(H3303="","Missing Wharton SOC","Matched"))</f>
        <v/>
      </c>
    </row>
    <row r="3304">
      <c r="A3304" t="inlineStr">
        <is>
          <t>52</t>
        </is>
      </c>
      <c r="B3304" t="inlineStr">
        <is>
          <t>Finance and Insurance</t>
        </is>
      </c>
      <c r="C3304" t="inlineStr">
        <is>
          <t>15-1242</t>
        </is>
      </c>
      <c r="D3304" t="inlineStr">
        <is>
          <t>Database Administrators</t>
        </is>
      </c>
      <c r="E3304" t="n">
        <v>8060</v>
      </c>
      <c r="F3304" t="n">
        <v>120100</v>
      </c>
      <c r="G3304">
        <f>IF(OR(E3304="",F3304=""),"",E3304*F3304)</f>
        <v/>
      </c>
      <c r="H3304" s="41">
        <f>IFERROR(XLOOKUP(C3304,'DATA Wharton'!$A$2:$A$785,'DATA Wharton'!$C$2:$C$785),"")</f>
        <v/>
      </c>
      <c r="I3304">
        <f>IF(OR(G3304="",H3304=""),"",G3304)</f>
        <v/>
      </c>
      <c r="J3304">
        <f>IF(OR(I3304="",H3304=""),"",I3304*H3304)</f>
        <v/>
      </c>
      <c r="K3304">
        <f>IF(G3304="","Missing OEWS wage",IF(H3304="","Missing Wharton SOC","Matched"))</f>
        <v/>
      </c>
    </row>
    <row r="3305">
      <c r="A3305" t="inlineStr">
        <is>
          <t>52</t>
        </is>
      </c>
      <c r="B3305" t="inlineStr">
        <is>
          <t>Finance and Insurance</t>
        </is>
      </c>
      <c r="C3305" t="inlineStr">
        <is>
          <t>15-1243</t>
        </is>
      </c>
      <c r="D3305" t="inlineStr">
        <is>
          <t>Database Architects</t>
        </is>
      </c>
      <c r="E3305" t="n">
        <v>9370</v>
      </c>
      <c r="F3305" t="n">
        <v>149370</v>
      </c>
      <c r="G3305">
        <f>IF(OR(E3305="",F3305=""),"",E3305*F3305)</f>
        <v/>
      </c>
      <c r="H3305" s="41">
        <f>IFERROR(XLOOKUP(C3305,'DATA Wharton'!$A$2:$A$785,'DATA Wharton'!$C$2:$C$785),"")</f>
        <v/>
      </c>
      <c r="I3305">
        <f>IF(OR(G3305="",H3305=""),"",G3305)</f>
        <v/>
      </c>
      <c r="J3305">
        <f>IF(OR(I3305="",H3305=""),"",I3305*H3305)</f>
        <v/>
      </c>
      <c r="K3305">
        <f>IF(G3305="","Missing OEWS wage",IF(H3305="","Missing Wharton SOC","Matched"))</f>
        <v/>
      </c>
    </row>
    <row r="3306">
      <c r="A3306" t="inlineStr">
        <is>
          <t>52</t>
        </is>
      </c>
      <c r="B3306" t="inlineStr">
        <is>
          <t>Finance and Insurance</t>
        </is>
      </c>
      <c r="C3306" t="inlineStr">
        <is>
          <t>15-1244</t>
        </is>
      </c>
      <c r="D3306" t="inlineStr">
        <is>
          <t>Network and Computer Systems Administrators</t>
        </is>
      </c>
      <c r="E3306" t="n">
        <v>26540</v>
      </c>
      <c r="F3306" t="n">
        <v>107840</v>
      </c>
      <c r="G3306">
        <f>IF(OR(E3306="",F3306=""),"",E3306*F3306)</f>
        <v/>
      </c>
      <c r="H3306" s="41">
        <f>IFERROR(XLOOKUP(C3306,'DATA Wharton'!$A$2:$A$785,'DATA Wharton'!$C$2:$C$785),"")</f>
        <v/>
      </c>
      <c r="I3306">
        <f>IF(OR(G3306="",H3306=""),"",G3306)</f>
        <v/>
      </c>
      <c r="J3306">
        <f>IF(OR(I3306="",H3306=""),"",I3306*H3306)</f>
        <v/>
      </c>
      <c r="K3306">
        <f>IF(G3306="","Missing OEWS wage",IF(H3306="","Missing Wharton SOC","Matched"))</f>
        <v/>
      </c>
    </row>
    <row r="3307">
      <c r="A3307" t="inlineStr">
        <is>
          <t>52</t>
        </is>
      </c>
      <c r="B3307" t="inlineStr">
        <is>
          <t>Finance and Insurance</t>
        </is>
      </c>
      <c r="C3307" t="inlineStr">
        <is>
          <t>15-1251</t>
        </is>
      </c>
      <c r="D3307" t="inlineStr">
        <is>
          <t>Computer Programmers</t>
        </is>
      </c>
      <c r="E3307" t="n">
        <v>5010</v>
      </c>
      <c r="F3307" t="n">
        <v>115460</v>
      </c>
      <c r="G3307">
        <f>IF(OR(E3307="",F3307=""),"",E3307*F3307)</f>
        <v/>
      </c>
      <c r="H3307" s="41">
        <f>IFERROR(XLOOKUP(C3307,'DATA Wharton'!$A$2:$A$785,'DATA Wharton'!$C$2:$C$785),"")</f>
        <v/>
      </c>
      <c r="I3307">
        <f>IF(OR(G3307="",H3307=""),"",G3307)</f>
        <v/>
      </c>
      <c r="J3307">
        <f>IF(OR(I3307="",H3307=""),"",I3307*H3307)</f>
        <v/>
      </c>
      <c r="K3307">
        <f>IF(G3307="","Missing OEWS wage",IF(H3307="","Missing Wharton SOC","Matched"))</f>
        <v/>
      </c>
    </row>
    <row r="3308">
      <c r="A3308" t="inlineStr">
        <is>
          <t>52</t>
        </is>
      </c>
      <c r="B3308" t="inlineStr">
        <is>
          <t>Finance and Insurance</t>
        </is>
      </c>
      <c r="C3308" t="inlineStr">
        <is>
          <t>15-1252</t>
        </is>
      </c>
      <c r="D3308" t="inlineStr">
        <is>
          <t>Software Developers</t>
        </is>
      </c>
      <c r="E3308" t="n">
        <v>167990</v>
      </c>
      <c r="F3308" t="n">
        <v>145230</v>
      </c>
      <c r="G3308">
        <f>IF(OR(E3308="",F3308=""),"",E3308*F3308)</f>
        <v/>
      </c>
      <c r="H3308" s="41">
        <f>IFERROR(XLOOKUP(C3308,'DATA Wharton'!$A$2:$A$785,'DATA Wharton'!$C$2:$C$785),"")</f>
        <v/>
      </c>
      <c r="I3308">
        <f>IF(OR(G3308="",H3308=""),"",G3308)</f>
        <v/>
      </c>
      <c r="J3308">
        <f>IF(OR(I3308="",H3308=""),"",I3308*H3308)</f>
        <v/>
      </c>
      <c r="K3308">
        <f>IF(G3308="","Missing OEWS wage",IF(H3308="","Missing Wharton SOC","Matched"))</f>
        <v/>
      </c>
    </row>
    <row r="3309">
      <c r="A3309" t="inlineStr">
        <is>
          <t>52</t>
        </is>
      </c>
      <c r="B3309" t="inlineStr">
        <is>
          <t>Finance and Insurance</t>
        </is>
      </c>
      <c r="C3309" t="inlineStr">
        <is>
          <t>15-1253</t>
        </is>
      </c>
      <c r="D3309" t="inlineStr">
        <is>
          <t>Software Quality Assurance Analysts and Testers</t>
        </is>
      </c>
      <c r="E3309" t="n">
        <v>22240</v>
      </c>
      <c r="F3309" t="n">
        <v>109330</v>
      </c>
      <c r="G3309">
        <f>IF(OR(E3309="",F3309=""),"",E3309*F3309)</f>
        <v/>
      </c>
      <c r="H3309" s="41">
        <f>IFERROR(XLOOKUP(C3309,'DATA Wharton'!$A$2:$A$785,'DATA Wharton'!$C$2:$C$785),"")</f>
        <v/>
      </c>
      <c r="I3309">
        <f>IF(OR(G3309="",H3309=""),"",G3309)</f>
        <v/>
      </c>
      <c r="J3309">
        <f>IF(OR(I3309="",H3309=""),"",I3309*H3309)</f>
        <v/>
      </c>
      <c r="K3309">
        <f>IF(G3309="","Missing OEWS wage",IF(H3309="","Missing Wharton SOC","Matched"))</f>
        <v/>
      </c>
    </row>
    <row r="3310">
      <c r="A3310" t="inlineStr">
        <is>
          <t>52</t>
        </is>
      </c>
      <c r="B3310" t="inlineStr">
        <is>
          <t>Finance and Insurance</t>
        </is>
      </c>
      <c r="C3310" t="inlineStr">
        <is>
          <t>15-1254</t>
        </is>
      </c>
      <c r="D3310" t="inlineStr">
        <is>
          <t>Web Developers</t>
        </is>
      </c>
      <c r="E3310" t="n">
        <v>3200</v>
      </c>
      <c r="F3310" t="n">
        <v>124590</v>
      </c>
      <c r="G3310">
        <f>IF(OR(E3310="",F3310=""),"",E3310*F3310)</f>
        <v/>
      </c>
      <c r="H3310" s="41">
        <f>IFERROR(XLOOKUP(C3310,'DATA Wharton'!$A$2:$A$785,'DATA Wharton'!$C$2:$C$785),"")</f>
        <v/>
      </c>
      <c r="I3310">
        <f>IF(OR(G3310="",H3310=""),"",G3310)</f>
        <v/>
      </c>
      <c r="J3310">
        <f>IF(OR(I3310="",H3310=""),"",I3310*H3310)</f>
        <v/>
      </c>
      <c r="K3310">
        <f>IF(G3310="","Missing OEWS wage",IF(H3310="","Missing Wharton SOC","Matched"))</f>
        <v/>
      </c>
    </row>
    <row r="3311">
      <c r="A3311" t="inlineStr">
        <is>
          <t>52</t>
        </is>
      </c>
      <c r="B3311" t="inlineStr">
        <is>
          <t>Finance and Insurance</t>
        </is>
      </c>
      <c r="C3311" t="inlineStr">
        <is>
          <t>15-1255</t>
        </is>
      </c>
      <c r="D3311" t="inlineStr">
        <is>
          <t>Web and Digital Interface Designers</t>
        </is>
      </c>
      <c r="E3311" t="n">
        <v>7480</v>
      </c>
      <c r="F3311" t="n">
        <v>135620</v>
      </c>
      <c r="G3311">
        <f>IF(OR(E3311="",F3311=""),"",E3311*F3311)</f>
        <v/>
      </c>
      <c r="H3311" s="41">
        <f>IFERROR(XLOOKUP(C3311,'DATA Wharton'!$A$2:$A$785,'DATA Wharton'!$C$2:$C$785),"")</f>
        <v/>
      </c>
      <c r="I3311">
        <f>IF(OR(G3311="",H3311=""),"",G3311)</f>
        <v/>
      </c>
      <c r="J3311">
        <f>IF(OR(I3311="",H3311=""),"",I3311*H3311)</f>
        <v/>
      </c>
      <c r="K3311">
        <f>IF(G3311="","Missing OEWS wage",IF(H3311="","Missing Wharton SOC","Matched"))</f>
        <v/>
      </c>
    </row>
    <row r="3312">
      <c r="A3312" t="inlineStr">
        <is>
          <t>52</t>
        </is>
      </c>
      <c r="B3312" t="inlineStr">
        <is>
          <t>Finance and Insurance</t>
        </is>
      </c>
      <c r="C3312" t="inlineStr">
        <is>
          <t>15-1299</t>
        </is>
      </c>
      <c r="D3312" t="inlineStr">
        <is>
          <t>Computer Occupations, All Other</t>
        </is>
      </c>
      <c r="E3312" t="n">
        <v>27020</v>
      </c>
      <c r="F3312" t="n">
        <v>132020</v>
      </c>
      <c r="G3312">
        <f>IF(OR(E3312="",F3312=""),"",E3312*F3312)</f>
        <v/>
      </c>
      <c r="H3312" s="41">
        <f>IFERROR(XLOOKUP(C3312,'DATA Wharton'!$A$2:$A$785,'DATA Wharton'!$C$2:$C$785),"")</f>
        <v/>
      </c>
      <c r="I3312">
        <f>IF(OR(G3312="",H3312=""),"",G3312)</f>
        <v/>
      </c>
      <c r="J3312">
        <f>IF(OR(I3312="",H3312=""),"",I3312*H3312)</f>
        <v/>
      </c>
      <c r="K3312">
        <f>IF(G3312="","Missing OEWS wage",IF(H3312="","Missing Wharton SOC","Matched"))</f>
        <v/>
      </c>
    </row>
    <row r="3313">
      <c r="A3313" t="inlineStr">
        <is>
          <t>52</t>
        </is>
      </c>
      <c r="B3313" t="inlineStr">
        <is>
          <t>Finance and Insurance</t>
        </is>
      </c>
      <c r="C3313" t="inlineStr">
        <is>
          <t>15-2011</t>
        </is>
      </c>
      <c r="D3313" t="inlineStr">
        <is>
          <t>Actuaries</t>
        </is>
      </c>
      <c r="E3313" t="n">
        <v>19870</v>
      </c>
      <c r="F3313" t="n">
        <v>144060</v>
      </c>
      <c r="G3313">
        <f>IF(OR(E3313="",F3313=""),"",E3313*F3313)</f>
        <v/>
      </c>
      <c r="H3313" s="41">
        <f>IFERROR(XLOOKUP(C3313,'DATA Wharton'!$A$2:$A$785,'DATA Wharton'!$C$2:$C$785),"")</f>
        <v/>
      </c>
      <c r="I3313">
        <f>IF(OR(G3313="",H3313=""),"",G3313)</f>
        <v/>
      </c>
      <c r="J3313">
        <f>IF(OR(I3313="",H3313=""),"",I3313*H3313)</f>
        <v/>
      </c>
      <c r="K3313">
        <f>IF(G3313="","Missing OEWS wage",IF(H3313="","Missing Wharton SOC","Matched"))</f>
        <v/>
      </c>
    </row>
    <row r="3314">
      <c r="A3314" t="inlineStr">
        <is>
          <t>52</t>
        </is>
      </c>
      <c r="B3314" t="inlineStr">
        <is>
          <t>Finance and Insurance</t>
        </is>
      </c>
      <c r="C3314" t="inlineStr">
        <is>
          <t>15-2031</t>
        </is>
      </c>
      <c r="D3314" t="inlineStr">
        <is>
          <t>Operations Research Analysts</t>
        </is>
      </c>
      <c r="E3314" t="n">
        <v>26270</v>
      </c>
      <c r="F3314" t="n">
        <v>93680</v>
      </c>
      <c r="G3314">
        <f>IF(OR(E3314="",F3314=""),"",E3314*F3314)</f>
        <v/>
      </c>
      <c r="H3314" s="41">
        <f>IFERROR(XLOOKUP(C3314,'DATA Wharton'!$A$2:$A$785,'DATA Wharton'!$C$2:$C$785),"")</f>
        <v/>
      </c>
      <c r="I3314">
        <f>IF(OR(G3314="",H3314=""),"",G3314)</f>
        <v/>
      </c>
      <c r="J3314">
        <f>IF(OR(I3314="",H3314=""),"",I3314*H3314)</f>
        <v/>
      </c>
      <c r="K3314">
        <f>IF(G3314="","Missing OEWS wage",IF(H3314="","Missing Wharton SOC","Matched"))</f>
        <v/>
      </c>
    </row>
    <row r="3315">
      <c r="A3315" t="inlineStr">
        <is>
          <t>52</t>
        </is>
      </c>
      <c r="B3315" t="inlineStr">
        <is>
          <t>Finance and Insurance</t>
        </is>
      </c>
      <c r="C3315" t="inlineStr">
        <is>
          <t>15-2041</t>
        </is>
      </c>
      <c r="D3315" t="inlineStr">
        <is>
          <t>Statisticians</t>
        </is>
      </c>
      <c r="E3315" t="n">
        <v>1310</v>
      </c>
      <c r="F3315" t="n">
        <v>110460</v>
      </c>
      <c r="G3315">
        <f>IF(OR(E3315="",F3315=""),"",E3315*F3315)</f>
        <v/>
      </c>
      <c r="H3315" s="41">
        <f>IFERROR(XLOOKUP(C3315,'DATA Wharton'!$A$2:$A$785,'DATA Wharton'!$C$2:$C$785),"")</f>
        <v/>
      </c>
      <c r="I3315">
        <f>IF(OR(G3315="",H3315=""),"",G3315)</f>
        <v/>
      </c>
      <c r="J3315">
        <f>IF(OR(I3315="",H3315=""),"",I3315*H3315)</f>
        <v/>
      </c>
      <c r="K3315">
        <f>IF(G3315="","Missing OEWS wage",IF(H3315="","Missing Wharton SOC","Matched"))</f>
        <v/>
      </c>
    </row>
    <row r="3316">
      <c r="A3316" t="inlineStr">
        <is>
          <t>52</t>
        </is>
      </c>
      <c r="B3316" t="inlineStr">
        <is>
          <t>Finance and Insurance</t>
        </is>
      </c>
      <c r="C3316" t="inlineStr">
        <is>
          <t>15-2051</t>
        </is>
      </c>
      <c r="D3316" t="inlineStr">
        <is>
          <t>Data Scientists</t>
        </is>
      </c>
      <c r="E3316" t="n">
        <v>46730</v>
      </c>
      <c r="F3316" t="n">
        <v>126890</v>
      </c>
      <c r="G3316">
        <f>IF(OR(E3316="",F3316=""),"",E3316*F3316)</f>
        <v/>
      </c>
      <c r="H3316" s="41">
        <f>IFERROR(XLOOKUP(C3316,'DATA Wharton'!$A$2:$A$785,'DATA Wharton'!$C$2:$C$785),"")</f>
        <v/>
      </c>
      <c r="I3316">
        <f>IF(OR(G3316="",H3316=""),"",G3316)</f>
        <v/>
      </c>
      <c r="J3316">
        <f>IF(OR(I3316="",H3316=""),"",I3316*H3316)</f>
        <v/>
      </c>
      <c r="K3316">
        <f>IF(G3316="","Missing OEWS wage",IF(H3316="","Missing Wharton SOC","Matched"))</f>
        <v/>
      </c>
    </row>
    <row r="3317">
      <c r="A3317" t="inlineStr">
        <is>
          <t>52</t>
        </is>
      </c>
      <c r="B3317" t="inlineStr">
        <is>
          <t>Finance and Insurance</t>
        </is>
      </c>
      <c r="C3317" t="inlineStr">
        <is>
          <t>15-2099</t>
        </is>
      </c>
      <c r="D3317" t="inlineStr">
        <is>
          <t>Mathematical Science Occupations, All Other</t>
        </is>
      </c>
      <c r="F3317" t="n">
        <v>100330</v>
      </c>
      <c r="G3317">
        <f>IF(OR(E3317="",F3317=""),"",E3317*F3317)</f>
        <v/>
      </c>
      <c r="H3317" s="41">
        <f>IFERROR(XLOOKUP(C3317,'DATA Wharton'!$A$2:$A$785,'DATA Wharton'!$C$2:$C$785),"")</f>
        <v/>
      </c>
      <c r="I3317">
        <f>IF(OR(G3317="",H3317=""),"",G3317)</f>
        <v/>
      </c>
      <c r="J3317">
        <f>IF(OR(I3317="",H3317=""),"",I3317*H3317)</f>
        <v/>
      </c>
      <c r="K3317">
        <f>IF(G3317="","Missing OEWS wage",IF(H3317="","Missing Wharton SOC","Matched"))</f>
        <v/>
      </c>
    </row>
    <row r="3318">
      <c r="A3318" t="inlineStr">
        <is>
          <t>52</t>
        </is>
      </c>
      <c r="B3318" t="inlineStr">
        <is>
          <t>Finance and Insurance</t>
        </is>
      </c>
      <c r="C3318" t="inlineStr">
        <is>
          <t>17-1011</t>
        </is>
      </c>
      <c r="D3318" t="inlineStr">
        <is>
          <t>Architects, Except Landscape and Naval</t>
        </is>
      </c>
      <c r="E3318" t="n">
        <v>80</v>
      </c>
      <c r="F3318" t="n">
        <v>149800</v>
      </c>
      <c r="G3318">
        <f>IF(OR(E3318="",F3318=""),"",E3318*F3318)</f>
        <v/>
      </c>
      <c r="H3318" s="41">
        <f>IFERROR(XLOOKUP(C3318,'DATA Wharton'!$A$2:$A$785,'DATA Wharton'!$C$2:$C$785),"")</f>
        <v/>
      </c>
      <c r="I3318">
        <f>IF(OR(G3318="",H3318=""),"",G3318)</f>
        <v/>
      </c>
      <c r="J3318">
        <f>IF(OR(I3318="",H3318=""),"",I3318*H3318)</f>
        <v/>
      </c>
      <c r="K3318">
        <f>IF(G3318="","Missing OEWS wage",IF(H3318="","Missing Wharton SOC","Matched"))</f>
        <v/>
      </c>
    </row>
    <row r="3319">
      <c r="A3319" t="inlineStr">
        <is>
          <t>52</t>
        </is>
      </c>
      <c r="B3319" t="inlineStr">
        <is>
          <t>Finance and Insurance</t>
        </is>
      </c>
      <c r="C3319" t="inlineStr">
        <is>
          <t>17-1022</t>
        </is>
      </c>
      <c r="D3319" t="inlineStr">
        <is>
          <t>Surveyors</t>
        </is>
      </c>
      <c r="E3319" t="n">
        <v>70</v>
      </c>
      <c r="F3319" t="n">
        <v>95340</v>
      </c>
      <c r="G3319">
        <f>IF(OR(E3319="",F3319=""),"",E3319*F3319)</f>
        <v/>
      </c>
      <c r="H3319" s="41">
        <f>IFERROR(XLOOKUP(C3319,'DATA Wharton'!$A$2:$A$785,'DATA Wharton'!$C$2:$C$785),"")</f>
        <v/>
      </c>
      <c r="I3319">
        <f>IF(OR(G3319="",H3319=""),"",G3319)</f>
        <v/>
      </c>
      <c r="J3319">
        <f>IF(OR(I3319="",H3319=""),"",I3319*H3319)</f>
        <v/>
      </c>
      <c r="K3319">
        <f>IF(G3319="","Missing OEWS wage",IF(H3319="","Missing Wharton SOC","Matched"))</f>
        <v/>
      </c>
    </row>
    <row r="3320">
      <c r="A3320" t="inlineStr">
        <is>
          <t>52</t>
        </is>
      </c>
      <c r="B3320" t="inlineStr">
        <is>
          <t>Finance and Insurance</t>
        </is>
      </c>
      <c r="C3320" t="inlineStr">
        <is>
          <t>17-2051</t>
        </is>
      </c>
      <c r="D3320" t="inlineStr">
        <is>
          <t>Civil Engineers</t>
        </is>
      </c>
      <c r="E3320" t="n">
        <v>600</v>
      </c>
      <c r="F3320" t="n">
        <v>119170</v>
      </c>
      <c r="G3320">
        <f>IF(OR(E3320="",F3320=""),"",E3320*F3320)</f>
        <v/>
      </c>
      <c r="H3320" s="41">
        <f>IFERROR(XLOOKUP(C3320,'DATA Wharton'!$A$2:$A$785,'DATA Wharton'!$C$2:$C$785),"")</f>
        <v/>
      </c>
      <c r="I3320">
        <f>IF(OR(G3320="",H3320=""),"",G3320)</f>
        <v/>
      </c>
      <c r="J3320">
        <f>IF(OR(I3320="",H3320=""),"",I3320*H3320)</f>
        <v/>
      </c>
      <c r="K3320">
        <f>IF(G3320="","Missing OEWS wage",IF(H3320="","Missing Wharton SOC","Matched"))</f>
        <v/>
      </c>
    </row>
    <row r="3321">
      <c r="A3321" t="inlineStr">
        <is>
          <t>52</t>
        </is>
      </c>
      <c r="B3321" t="inlineStr">
        <is>
          <t>Finance and Insurance</t>
        </is>
      </c>
      <c r="C3321" t="inlineStr">
        <is>
          <t>17-2061</t>
        </is>
      </c>
      <c r="D3321" t="inlineStr">
        <is>
          <t>Computer Hardware Engineers</t>
        </is>
      </c>
      <c r="E3321" t="n">
        <v>290</v>
      </c>
      <c r="F3321" t="n">
        <v>170100</v>
      </c>
      <c r="G3321">
        <f>IF(OR(E3321="",F3321=""),"",E3321*F3321)</f>
        <v/>
      </c>
      <c r="H3321" s="41">
        <f>IFERROR(XLOOKUP(C3321,'DATA Wharton'!$A$2:$A$785,'DATA Wharton'!$C$2:$C$785),"")</f>
        <v/>
      </c>
      <c r="I3321">
        <f>IF(OR(G3321="",H3321=""),"",G3321)</f>
        <v/>
      </c>
      <c r="J3321">
        <f>IF(OR(I3321="",H3321=""),"",I3321*H3321)</f>
        <v/>
      </c>
      <c r="K3321">
        <f>IF(G3321="","Missing OEWS wage",IF(H3321="","Missing Wharton SOC","Matched"))</f>
        <v/>
      </c>
    </row>
    <row r="3322">
      <c r="A3322" t="inlineStr">
        <is>
          <t>52</t>
        </is>
      </c>
      <c r="B3322" t="inlineStr">
        <is>
          <t>Finance and Insurance</t>
        </is>
      </c>
      <c r="C3322" t="inlineStr">
        <is>
          <t>17-2072</t>
        </is>
      </c>
      <c r="D3322" t="inlineStr">
        <is>
          <t>Electronics Engineers, Except Computer</t>
        </is>
      </c>
      <c r="E3322" t="n">
        <v>30</v>
      </c>
      <c r="F3322" t="n">
        <v>146600</v>
      </c>
      <c r="G3322">
        <f>IF(OR(E3322="",F3322=""),"",E3322*F3322)</f>
        <v/>
      </c>
      <c r="H3322" s="41">
        <f>IFERROR(XLOOKUP(C3322,'DATA Wharton'!$A$2:$A$785,'DATA Wharton'!$C$2:$C$785),"")</f>
        <v/>
      </c>
      <c r="I3322">
        <f>IF(OR(G3322="",H3322=""),"",G3322)</f>
        <v/>
      </c>
      <c r="J3322">
        <f>IF(OR(I3322="",H3322=""),"",I3322*H3322)</f>
        <v/>
      </c>
      <c r="K3322">
        <f>IF(G3322="","Missing OEWS wage",IF(H3322="","Missing Wharton SOC","Matched"))</f>
        <v/>
      </c>
    </row>
    <row r="3323">
      <c r="A3323" t="inlineStr">
        <is>
          <t>52</t>
        </is>
      </c>
      <c r="B3323" t="inlineStr">
        <is>
          <t>Finance and Insurance</t>
        </is>
      </c>
      <c r="C3323" t="inlineStr">
        <is>
          <t>17-2111</t>
        </is>
      </c>
      <c r="D3323" t="inlineStr">
        <is>
          <t>Health and Safety Engineers, Except Mining Safety Engineers and Inspectors</t>
        </is>
      </c>
      <c r="F3323" t="n">
        <v>122710</v>
      </c>
      <c r="G3323">
        <f>IF(OR(E3323="",F3323=""),"",E3323*F3323)</f>
        <v/>
      </c>
      <c r="H3323" s="41">
        <f>IFERROR(XLOOKUP(C3323,'DATA Wharton'!$A$2:$A$785,'DATA Wharton'!$C$2:$C$785),"")</f>
        <v/>
      </c>
      <c r="I3323">
        <f>IF(OR(G3323="",H3323=""),"",G3323)</f>
        <v/>
      </c>
      <c r="J3323">
        <f>IF(OR(I3323="",H3323=""),"",I3323*H3323)</f>
        <v/>
      </c>
      <c r="K3323">
        <f>IF(G3323="","Missing OEWS wage",IF(H3323="","Missing Wharton SOC","Matched"))</f>
        <v/>
      </c>
    </row>
    <row r="3324">
      <c r="A3324" t="inlineStr">
        <is>
          <t>52</t>
        </is>
      </c>
      <c r="B3324" t="inlineStr">
        <is>
          <t>Finance and Insurance</t>
        </is>
      </c>
      <c r="C3324" t="inlineStr">
        <is>
          <t>17-2112</t>
        </is>
      </c>
      <c r="D3324" t="inlineStr">
        <is>
          <t>Industrial Engineers</t>
        </is>
      </c>
      <c r="E3324" t="n">
        <v>640</v>
      </c>
      <c r="F3324" t="n">
        <v>117800</v>
      </c>
      <c r="G3324">
        <f>IF(OR(E3324="",F3324=""),"",E3324*F3324)</f>
        <v/>
      </c>
      <c r="H3324" s="41">
        <f>IFERROR(XLOOKUP(C3324,'DATA Wharton'!$A$2:$A$785,'DATA Wharton'!$C$2:$C$785),"")</f>
        <v/>
      </c>
      <c r="I3324">
        <f>IF(OR(G3324="",H3324=""),"",G3324)</f>
        <v/>
      </c>
      <c r="J3324">
        <f>IF(OR(I3324="",H3324=""),"",I3324*H3324)</f>
        <v/>
      </c>
      <c r="K3324">
        <f>IF(G3324="","Missing OEWS wage",IF(H3324="","Missing Wharton SOC","Matched"))</f>
        <v/>
      </c>
    </row>
    <row r="3325">
      <c r="A3325" t="inlineStr">
        <is>
          <t>52</t>
        </is>
      </c>
      <c r="B3325" t="inlineStr">
        <is>
          <t>Finance and Insurance</t>
        </is>
      </c>
      <c r="C3325" t="inlineStr">
        <is>
          <t>17-2141</t>
        </is>
      </c>
      <c r="D3325" t="inlineStr">
        <is>
          <t>Mechanical Engineers</t>
        </is>
      </c>
      <c r="E3325" t="n">
        <v>100</v>
      </c>
      <c r="F3325" t="n">
        <v>133650</v>
      </c>
      <c r="G3325">
        <f>IF(OR(E3325="",F3325=""),"",E3325*F3325)</f>
        <v/>
      </c>
      <c r="H3325" s="41">
        <f>IFERROR(XLOOKUP(C3325,'DATA Wharton'!$A$2:$A$785,'DATA Wharton'!$C$2:$C$785),"")</f>
        <v/>
      </c>
      <c r="I3325">
        <f>IF(OR(G3325="",H3325=""),"",G3325)</f>
        <v/>
      </c>
      <c r="J3325">
        <f>IF(OR(I3325="",H3325=""),"",I3325*H3325)</f>
        <v/>
      </c>
      <c r="K3325">
        <f>IF(G3325="","Missing OEWS wage",IF(H3325="","Missing Wharton SOC","Matched"))</f>
        <v/>
      </c>
    </row>
    <row r="3326">
      <c r="A3326" t="inlineStr">
        <is>
          <t>52</t>
        </is>
      </c>
      <c r="B3326" t="inlineStr">
        <is>
          <t>Finance and Insurance</t>
        </is>
      </c>
      <c r="C3326" t="inlineStr">
        <is>
          <t>17-2171</t>
        </is>
      </c>
      <c r="D3326" t="inlineStr">
        <is>
          <t>Petroleum Engineers</t>
        </is>
      </c>
      <c r="E3326" t="n">
        <v>60</v>
      </c>
      <c r="F3326" t="n">
        <v>207320</v>
      </c>
      <c r="G3326">
        <f>IF(OR(E3326="",F3326=""),"",E3326*F3326)</f>
        <v/>
      </c>
      <c r="H3326" s="41">
        <f>IFERROR(XLOOKUP(C3326,'DATA Wharton'!$A$2:$A$785,'DATA Wharton'!$C$2:$C$785),"")</f>
        <v/>
      </c>
      <c r="I3326">
        <f>IF(OR(G3326="",H3326=""),"",G3326)</f>
        <v/>
      </c>
      <c r="J3326">
        <f>IF(OR(I3326="",H3326=""),"",I3326*H3326)</f>
        <v/>
      </c>
      <c r="K3326">
        <f>IF(G3326="","Missing OEWS wage",IF(H3326="","Missing Wharton SOC","Matched"))</f>
        <v/>
      </c>
    </row>
    <row r="3327">
      <c r="A3327" t="inlineStr">
        <is>
          <t>52</t>
        </is>
      </c>
      <c r="B3327" t="inlineStr">
        <is>
          <t>Finance and Insurance</t>
        </is>
      </c>
      <c r="C3327" t="inlineStr">
        <is>
          <t>17-2199</t>
        </is>
      </c>
      <c r="D3327" t="inlineStr">
        <is>
          <t>Engineers, All Other</t>
        </is>
      </c>
      <c r="E3327" t="n">
        <v>570</v>
      </c>
      <c r="F3327" t="n">
        <v>141780</v>
      </c>
      <c r="G3327">
        <f>IF(OR(E3327="",F3327=""),"",E3327*F3327)</f>
        <v/>
      </c>
      <c r="H3327" s="41">
        <f>IFERROR(XLOOKUP(C3327,'DATA Wharton'!$A$2:$A$785,'DATA Wharton'!$C$2:$C$785),"")</f>
        <v/>
      </c>
      <c r="I3327">
        <f>IF(OR(G3327="",H3327=""),"",G3327)</f>
        <v/>
      </c>
      <c r="J3327">
        <f>IF(OR(I3327="",H3327=""),"",I3327*H3327)</f>
        <v/>
      </c>
      <c r="K3327">
        <f>IF(G3327="","Missing OEWS wage",IF(H3327="","Missing Wharton SOC","Matched"))</f>
        <v/>
      </c>
    </row>
    <row r="3328">
      <c r="A3328" t="inlineStr">
        <is>
          <t>52</t>
        </is>
      </c>
      <c r="B3328" t="inlineStr">
        <is>
          <t>Finance and Insurance</t>
        </is>
      </c>
      <c r="C3328" t="inlineStr">
        <is>
          <t>17-3029</t>
        </is>
      </c>
      <c r="D3328" t="inlineStr">
        <is>
          <t>Engineering Technologists and Technicians, Except Drafters, All Other</t>
        </is>
      </c>
      <c r="E3328" t="n">
        <v>190</v>
      </c>
      <c r="F3328" t="n">
        <v>87400</v>
      </c>
      <c r="G3328">
        <f>IF(OR(E3328="",F3328=""),"",E3328*F3328)</f>
        <v/>
      </c>
      <c r="H3328" s="41">
        <f>IFERROR(XLOOKUP(C3328,'DATA Wharton'!$A$2:$A$785,'DATA Wharton'!$C$2:$C$785),"")</f>
        <v/>
      </c>
      <c r="I3328">
        <f>IF(OR(G3328="",H3328=""),"",G3328)</f>
        <v/>
      </c>
      <c r="J3328">
        <f>IF(OR(I3328="",H3328=""),"",I3328*H3328)</f>
        <v/>
      </c>
      <c r="K3328">
        <f>IF(G3328="","Missing OEWS wage",IF(H3328="","Missing Wharton SOC","Matched"))</f>
        <v/>
      </c>
    </row>
    <row r="3329">
      <c r="A3329" t="inlineStr">
        <is>
          <t>52</t>
        </is>
      </c>
      <c r="B3329" t="inlineStr">
        <is>
          <t>Finance and Insurance</t>
        </is>
      </c>
      <c r="C3329" t="inlineStr">
        <is>
          <t>17-3031</t>
        </is>
      </c>
      <c r="D3329" t="inlineStr">
        <is>
          <t>Surveying and Mapping Technicians</t>
        </is>
      </c>
      <c r="E3329" t="n">
        <v>140</v>
      </c>
      <c r="F3329" t="n">
        <v>53550</v>
      </c>
      <c r="G3329">
        <f>IF(OR(E3329="",F3329=""),"",E3329*F3329)</f>
        <v/>
      </c>
      <c r="H3329" s="41">
        <f>IFERROR(XLOOKUP(C3329,'DATA Wharton'!$A$2:$A$785,'DATA Wharton'!$C$2:$C$785),"")</f>
        <v/>
      </c>
      <c r="I3329">
        <f>IF(OR(G3329="",H3329=""),"",G3329)</f>
        <v/>
      </c>
      <c r="J3329">
        <f>IF(OR(I3329="",H3329=""),"",I3329*H3329)</f>
        <v/>
      </c>
      <c r="K3329">
        <f>IF(G3329="","Missing OEWS wage",IF(H3329="","Missing Wharton SOC","Matched"))</f>
        <v/>
      </c>
    </row>
    <row r="3330">
      <c r="A3330" t="inlineStr">
        <is>
          <t>52</t>
        </is>
      </c>
      <c r="B3330" t="inlineStr">
        <is>
          <t>Finance and Insurance</t>
        </is>
      </c>
      <c r="C3330" t="inlineStr">
        <is>
          <t>19-2041</t>
        </is>
      </c>
      <c r="D3330" t="inlineStr">
        <is>
          <t>Environmental Scientists and Specialists, Including Health</t>
        </is>
      </c>
      <c r="E3330" t="n">
        <v>110</v>
      </c>
      <c r="F3330" t="n">
        <v>139240</v>
      </c>
      <c r="G3330">
        <f>IF(OR(E3330="",F3330=""),"",E3330*F3330)</f>
        <v/>
      </c>
      <c r="H3330" s="41">
        <f>IFERROR(XLOOKUP(C3330,'DATA Wharton'!$A$2:$A$785,'DATA Wharton'!$C$2:$C$785),"")</f>
        <v/>
      </c>
      <c r="I3330">
        <f>IF(OR(G3330="",H3330=""),"",G3330)</f>
        <v/>
      </c>
      <c r="J3330">
        <f>IF(OR(I3330="",H3330=""),"",I3330*H3330)</f>
        <v/>
      </c>
      <c r="K3330">
        <f>IF(G3330="","Missing OEWS wage",IF(H3330="","Missing Wharton SOC","Matched"))</f>
        <v/>
      </c>
    </row>
    <row r="3331">
      <c r="A3331" t="inlineStr">
        <is>
          <t>52</t>
        </is>
      </c>
      <c r="B3331" t="inlineStr">
        <is>
          <t>Finance and Insurance</t>
        </is>
      </c>
      <c r="C3331" t="inlineStr">
        <is>
          <t>19-3011</t>
        </is>
      </c>
      <c r="D3331" t="inlineStr">
        <is>
          <t>Economists</t>
        </is>
      </c>
      <c r="E3331" t="n">
        <v>1630</v>
      </c>
      <c r="F3331" t="n">
        <v>183300</v>
      </c>
      <c r="G3331">
        <f>IF(OR(E3331="",F3331=""),"",E3331*F3331)</f>
        <v/>
      </c>
      <c r="H3331" s="41">
        <f>IFERROR(XLOOKUP(C3331,'DATA Wharton'!$A$2:$A$785,'DATA Wharton'!$C$2:$C$785),"")</f>
        <v/>
      </c>
      <c r="I3331">
        <f>IF(OR(G3331="",H3331=""),"",G3331)</f>
        <v/>
      </c>
      <c r="J3331">
        <f>IF(OR(I3331="",H3331=""),"",I3331*H3331)</f>
        <v/>
      </c>
      <c r="K3331">
        <f>IF(G3331="","Missing OEWS wage",IF(H3331="","Missing Wharton SOC","Matched"))</f>
        <v/>
      </c>
    </row>
    <row r="3332">
      <c r="A3332" t="inlineStr">
        <is>
          <t>52</t>
        </is>
      </c>
      <c r="B3332" t="inlineStr">
        <is>
          <t>Finance and Insurance</t>
        </is>
      </c>
      <c r="C3332" t="inlineStr">
        <is>
          <t>19-3033</t>
        </is>
      </c>
      <c r="D3332" t="inlineStr">
        <is>
          <t>Clinical and Counseling Psychologists</t>
        </is>
      </c>
      <c r="E3332" t="n">
        <v>190</v>
      </c>
      <c r="F3332" t="n">
        <v>86270</v>
      </c>
      <c r="G3332">
        <f>IF(OR(E3332="",F3332=""),"",E3332*F3332)</f>
        <v/>
      </c>
      <c r="H3332" s="41">
        <f>IFERROR(XLOOKUP(C3332,'DATA Wharton'!$A$2:$A$785,'DATA Wharton'!$C$2:$C$785),"")</f>
        <v/>
      </c>
      <c r="I3332">
        <f>IF(OR(G3332="",H3332=""),"",G3332)</f>
        <v/>
      </c>
      <c r="J3332">
        <f>IF(OR(I3332="",H3332=""),"",I3332*H3332)</f>
        <v/>
      </c>
      <c r="K3332">
        <f>IF(G3332="","Missing OEWS wage",IF(H3332="","Missing Wharton SOC","Matched"))</f>
        <v/>
      </c>
    </row>
    <row r="3333">
      <c r="A3333" t="inlineStr">
        <is>
          <t>52</t>
        </is>
      </c>
      <c r="B3333" t="inlineStr">
        <is>
          <t>Finance and Insurance</t>
        </is>
      </c>
      <c r="C3333" t="inlineStr">
        <is>
          <t>19-4061</t>
        </is>
      </c>
      <c r="D3333" t="inlineStr">
        <is>
          <t>Social Science Research Assistants</t>
        </is>
      </c>
      <c r="E3333" t="n">
        <v>150</v>
      </c>
      <c r="F3333" t="n">
        <v>64280</v>
      </c>
      <c r="G3333">
        <f>IF(OR(E3333="",F3333=""),"",E3333*F3333)</f>
        <v/>
      </c>
      <c r="H3333" s="41">
        <f>IFERROR(XLOOKUP(C3333,'DATA Wharton'!$A$2:$A$785,'DATA Wharton'!$C$2:$C$785),"")</f>
        <v/>
      </c>
      <c r="I3333">
        <f>IF(OR(G3333="",H3333=""),"",G3333)</f>
        <v/>
      </c>
      <c r="J3333">
        <f>IF(OR(I3333="",H3333=""),"",I3333*H3333)</f>
        <v/>
      </c>
      <c r="K3333">
        <f>IF(G3333="","Missing OEWS wage",IF(H3333="","Missing Wharton SOC","Matched"))</f>
        <v/>
      </c>
    </row>
    <row r="3334">
      <c r="A3334" t="inlineStr">
        <is>
          <t>52</t>
        </is>
      </c>
      <c r="B3334" t="inlineStr">
        <is>
          <t>Finance and Insurance</t>
        </is>
      </c>
      <c r="C3334" t="inlineStr">
        <is>
          <t>19-4092</t>
        </is>
      </c>
      <c r="D3334" t="inlineStr">
        <is>
          <t>Forensic Science Technicians</t>
        </is>
      </c>
      <c r="E3334" t="n">
        <v>60</v>
      </c>
      <c r="G3334">
        <f>IF(OR(E3334="",F3334=""),"",E3334*F3334)</f>
        <v/>
      </c>
      <c r="H3334" s="41">
        <f>IFERROR(XLOOKUP(C3334,'DATA Wharton'!$A$2:$A$785,'DATA Wharton'!$C$2:$C$785),"")</f>
        <v/>
      </c>
      <c r="I3334">
        <f>IF(OR(G3334="",H3334=""),"",G3334)</f>
        <v/>
      </c>
      <c r="J3334">
        <f>IF(OR(I3334="",H3334=""),"",I3334*H3334)</f>
        <v/>
      </c>
      <c r="K3334">
        <f>IF(G3334="","Missing OEWS wage",IF(H3334="","Missing Wharton SOC","Matched"))</f>
        <v/>
      </c>
    </row>
    <row r="3335">
      <c r="A3335" t="inlineStr">
        <is>
          <t>52</t>
        </is>
      </c>
      <c r="B3335" t="inlineStr">
        <is>
          <t>Finance and Insurance</t>
        </is>
      </c>
      <c r="C3335" t="inlineStr">
        <is>
          <t>19-4099</t>
        </is>
      </c>
      <c r="D3335" t="inlineStr">
        <is>
          <t>Life, Physical, and Social Science Technicians, All Other</t>
        </is>
      </c>
      <c r="E3335" t="n">
        <v>800</v>
      </c>
      <c r="F3335" t="n">
        <v>67580</v>
      </c>
      <c r="G3335">
        <f>IF(OR(E3335="",F3335=""),"",E3335*F3335)</f>
        <v/>
      </c>
      <c r="H3335" s="41">
        <f>IFERROR(XLOOKUP(C3335,'DATA Wharton'!$A$2:$A$785,'DATA Wharton'!$C$2:$C$785),"")</f>
        <v/>
      </c>
      <c r="I3335">
        <f>IF(OR(G3335="",H3335=""),"",G3335)</f>
        <v/>
      </c>
      <c r="J3335">
        <f>IF(OR(I3335="",H3335=""),"",I3335*H3335)</f>
        <v/>
      </c>
      <c r="K3335">
        <f>IF(G3335="","Missing OEWS wage",IF(H3335="","Missing Wharton SOC","Matched"))</f>
        <v/>
      </c>
    </row>
    <row r="3336">
      <c r="A3336" t="inlineStr">
        <is>
          <t>52</t>
        </is>
      </c>
      <c r="B3336" t="inlineStr">
        <is>
          <t>Finance and Insurance</t>
        </is>
      </c>
      <c r="C3336" t="inlineStr">
        <is>
          <t>19-5011</t>
        </is>
      </c>
      <c r="D3336" t="inlineStr">
        <is>
          <t>Occupational Health and Safety Specialists</t>
        </is>
      </c>
      <c r="E3336" t="n">
        <v>1490</v>
      </c>
      <c r="F3336" t="n">
        <v>110740</v>
      </c>
      <c r="G3336">
        <f>IF(OR(E3336="",F3336=""),"",E3336*F3336)</f>
        <v/>
      </c>
      <c r="H3336" s="41">
        <f>IFERROR(XLOOKUP(C3336,'DATA Wharton'!$A$2:$A$785,'DATA Wharton'!$C$2:$C$785),"")</f>
        <v/>
      </c>
      <c r="I3336">
        <f>IF(OR(G3336="",H3336=""),"",G3336)</f>
        <v/>
      </c>
      <c r="J3336">
        <f>IF(OR(I3336="",H3336=""),"",I3336*H3336)</f>
        <v/>
      </c>
      <c r="K3336">
        <f>IF(G3336="","Missing OEWS wage",IF(H3336="","Missing Wharton SOC","Matched"))</f>
        <v/>
      </c>
    </row>
    <row r="3337">
      <c r="A3337" t="inlineStr">
        <is>
          <t>52</t>
        </is>
      </c>
      <c r="B3337" t="inlineStr">
        <is>
          <t>Finance and Insurance</t>
        </is>
      </c>
      <c r="C3337" t="inlineStr">
        <is>
          <t>19-5012</t>
        </is>
      </c>
      <c r="D3337" t="inlineStr">
        <is>
          <t>Occupational Health and Safety Technicians</t>
        </is>
      </c>
      <c r="E3337" t="n">
        <v>70</v>
      </c>
      <c r="F3337" t="n">
        <v>76690</v>
      </c>
      <c r="G3337">
        <f>IF(OR(E3337="",F3337=""),"",E3337*F3337)</f>
        <v/>
      </c>
      <c r="H3337" s="41">
        <f>IFERROR(XLOOKUP(C3337,'DATA Wharton'!$A$2:$A$785,'DATA Wharton'!$C$2:$C$785),"")</f>
        <v/>
      </c>
      <c r="I3337">
        <f>IF(OR(G3337="",H3337=""),"",G3337)</f>
        <v/>
      </c>
      <c r="J3337">
        <f>IF(OR(I3337="",H3337=""),"",I3337*H3337)</f>
        <v/>
      </c>
      <c r="K3337">
        <f>IF(G3337="","Missing OEWS wage",IF(H3337="","Missing Wharton SOC","Matched"))</f>
        <v/>
      </c>
    </row>
    <row r="3338">
      <c r="A3338" t="inlineStr">
        <is>
          <t>52</t>
        </is>
      </c>
      <c r="B3338" t="inlineStr">
        <is>
          <t>Finance and Insurance</t>
        </is>
      </c>
      <c r="C3338" t="inlineStr">
        <is>
          <t>21-1012</t>
        </is>
      </c>
      <c r="D3338" t="inlineStr">
        <is>
          <t>Educational, Guidance, and Career Counselors and Advisors</t>
        </is>
      </c>
      <c r="E3338" t="n">
        <v>90</v>
      </c>
      <c r="F3338" t="n">
        <v>70670</v>
      </c>
      <c r="G3338">
        <f>IF(OR(E3338="",F3338=""),"",E3338*F3338)</f>
        <v/>
      </c>
      <c r="H3338" s="41">
        <f>IFERROR(XLOOKUP(C3338,'DATA Wharton'!$A$2:$A$785,'DATA Wharton'!$C$2:$C$785),"")</f>
        <v/>
      </c>
      <c r="I3338">
        <f>IF(OR(G3338="",H3338=""),"",G3338)</f>
        <v/>
      </c>
      <c r="J3338">
        <f>IF(OR(I3338="",H3338=""),"",I3338*H3338)</f>
        <v/>
      </c>
      <c r="K3338">
        <f>IF(G3338="","Missing OEWS wage",IF(H3338="","Missing Wharton SOC","Matched"))</f>
        <v/>
      </c>
    </row>
    <row r="3339">
      <c r="A3339" t="inlineStr">
        <is>
          <t>52</t>
        </is>
      </c>
      <c r="B3339" t="inlineStr">
        <is>
          <t>Finance and Insurance</t>
        </is>
      </c>
      <c r="C3339" t="inlineStr">
        <is>
          <t>21-1015</t>
        </is>
      </c>
      <c r="D3339" t="inlineStr">
        <is>
          <t>Rehabilitation Counselors</t>
        </is>
      </c>
      <c r="E3339" t="n">
        <v>520</v>
      </c>
      <c r="F3339" t="n">
        <v>93970</v>
      </c>
      <c r="G3339">
        <f>IF(OR(E3339="",F3339=""),"",E3339*F3339)</f>
        <v/>
      </c>
      <c r="H3339" s="41">
        <f>IFERROR(XLOOKUP(C3339,'DATA Wharton'!$A$2:$A$785,'DATA Wharton'!$C$2:$C$785),"")</f>
        <v/>
      </c>
      <c r="I3339">
        <f>IF(OR(G3339="",H3339=""),"",G3339)</f>
        <v/>
      </c>
      <c r="J3339">
        <f>IF(OR(I3339="",H3339=""),"",I3339*H3339)</f>
        <v/>
      </c>
      <c r="K3339">
        <f>IF(G3339="","Missing OEWS wage",IF(H3339="","Missing Wharton SOC","Matched"))</f>
        <v/>
      </c>
    </row>
    <row r="3340">
      <c r="A3340" t="inlineStr">
        <is>
          <t>52</t>
        </is>
      </c>
      <c r="B3340" t="inlineStr">
        <is>
          <t>Finance and Insurance</t>
        </is>
      </c>
      <c r="C3340" t="inlineStr">
        <is>
          <t>21-1018</t>
        </is>
      </c>
      <c r="D3340" t="inlineStr">
        <is>
          <t>Substance Abuse, Behavioral Disorder, and Mental Health Counselors</t>
        </is>
      </c>
      <c r="E3340" t="n">
        <v>1470</v>
      </c>
      <c r="F3340" t="n">
        <v>81600</v>
      </c>
      <c r="G3340">
        <f>IF(OR(E3340="",F3340=""),"",E3340*F3340)</f>
        <v/>
      </c>
      <c r="H3340" s="41">
        <f>IFERROR(XLOOKUP(C3340,'DATA Wharton'!$A$2:$A$785,'DATA Wharton'!$C$2:$C$785),"")</f>
        <v/>
      </c>
      <c r="I3340">
        <f>IF(OR(G3340="",H3340=""),"",G3340)</f>
        <v/>
      </c>
      <c r="J3340">
        <f>IF(OR(I3340="",H3340=""),"",I3340*H3340)</f>
        <v/>
      </c>
      <c r="K3340">
        <f>IF(G3340="","Missing OEWS wage",IF(H3340="","Missing Wharton SOC","Matched"))</f>
        <v/>
      </c>
    </row>
    <row r="3341">
      <c r="A3341" t="inlineStr">
        <is>
          <t>52</t>
        </is>
      </c>
      <c r="B3341" t="inlineStr">
        <is>
          <t>Finance and Insurance</t>
        </is>
      </c>
      <c r="C3341" t="inlineStr">
        <is>
          <t>21-1019</t>
        </is>
      </c>
      <c r="D3341" t="inlineStr">
        <is>
          <t>Counselors, All Other</t>
        </is>
      </c>
      <c r="E3341" t="n">
        <v>220</v>
      </c>
      <c r="F3341" t="n">
        <v>90300</v>
      </c>
      <c r="G3341">
        <f>IF(OR(E3341="",F3341=""),"",E3341*F3341)</f>
        <v/>
      </c>
      <c r="H3341" s="41">
        <f>IFERROR(XLOOKUP(C3341,'DATA Wharton'!$A$2:$A$785,'DATA Wharton'!$C$2:$C$785),"")</f>
        <v/>
      </c>
      <c r="I3341">
        <f>IF(OR(G3341="",H3341=""),"",G3341)</f>
        <v/>
      </c>
      <c r="J3341">
        <f>IF(OR(I3341="",H3341=""),"",I3341*H3341)</f>
        <v/>
      </c>
      <c r="K3341">
        <f>IF(G3341="","Missing OEWS wage",IF(H3341="","Missing Wharton SOC","Matched"))</f>
        <v/>
      </c>
    </row>
    <row r="3342">
      <c r="A3342" t="inlineStr">
        <is>
          <t>52</t>
        </is>
      </c>
      <c r="B3342" t="inlineStr">
        <is>
          <t>Finance and Insurance</t>
        </is>
      </c>
      <c r="C3342" t="inlineStr">
        <is>
          <t>21-1021</t>
        </is>
      </c>
      <c r="D3342" t="inlineStr">
        <is>
          <t>Child, Family, and School Social Workers</t>
        </is>
      </c>
      <c r="F3342" t="n">
        <v>86690</v>
      </c>
      <c r="G3342">
        <f>IF(OR(E3342="",F3342=""),"",E3342*F3342)</f>
        <v/>
      </c>
      <c r="H3342" s="41">
        <f>IFERROR(XLOOKUP(C3342,'DATA Wharton'!$A$2:$A$785,'DATA Wharton'!$C$2:$C$785),"")</f>
        <v/>
      </c>
      <c r="I3342">
        <f>IF(OR(G3342="",H3342=""),"",G3342)</f>
        <v/>
      </c>
      <c r="J3342">
        <f>IF(OR(I3342="",H3342=""),"",I3342*H3342)</f>
        <v/>
      </c>
      <c r="K3342">
        <f>IF(G3342="","Missing OEWS wage",IF(H3342="","Missing Wharton SOC","Matched"))</f>
        <v/>
      </c>
    </row>
    <row r="3343">
      <c r="A3343" t="inlineStr">
        <is>
          <t>52</t>
        </is>
      </c>
      <c r="B3343" t="inlineStr">
        <is>
          <t>Finance and Insurance</t>
        </is>
      </c>
      <c r="C3343" t="inlineStr">
        <is>
          <t>21-1022</t>
        </is>
      </c>
      <c r="D3343" t="inlineStr">
        <is>
          <t>Healthcare Social Workers</t>
        </is>
      </c>
      <c r="E3343" t="n">
        <v>6070</v>
      </c>
      <c r="F3343" t="n">
        <v>77160</v>
      </c>
      <c r="G3343">
        <f>IF(OR(E3343="",F3343=""),"",E3343*F3343)</f>
        <v/>
      </c>
      <c r="H3343" s="41">
        <f>IFERROR(XLOOKUP(C3343,'DATA Wharton'!$A$2:$A$785,'DATA Wharton'!$C$2:$C$785),"")</f>
        <v/>
      </c>
      <c r="I3343">
        <f>IF(OR(G3343="",H3343=""),"",G3343)</f>
        <v/>
      </c>
      <c r="J3343">
        <f>IF(OR(I3343="",H3343=""),"",I3343*H3343)</f>
        <v/>
      </c>
      <c r="K3343">
        <f>IF(G3343="","Missing OEWS wage",IF(H3343="","Missing Wharton SOC","Matched"))</f>
        <v/>
      </c>
    </row>
    <row r="3344">
      <c r="A3344" t="inlineStr">
        <is>
          <t>52</t>
        </is>
      </c>
      <c r="B3344" t="inlineStr">
        <is>
          <t>Finance and Insurance</t>
        </is>
      </c>
      <c r="C3344" t="inlineStr">
        <is>
          <t>21-1023</t>
        </is>
      </c>
      <c r="D3344" t="inlineStr">
        <is>
          <t>Mental Health and Substance Abuse Social Workers</t>
        </is>
      </c>
      <c r="E3344" t="n">
        <v>550</v>
      </c>
      <c r="F3344" t="n">
        <v>90790</v>
      </c>
      <c r="G3344">
        <f>IF(OR(E3344="",F3344=""),"",E3344*F3344)</f>
        <v/>
      </c>
      <c r="H3344" s="41">
        <f>IFERROR(XLOOKUP(C3344,'DATA Wharton'!$A$2:$A$785,'DATA Wharton'!$C$2:$C$785),"")</f>
        <v/>
      </c>
      <c r="I3344">
        <f>IF(OR(G3344="",H3344=""),"",G3344)</f>
        <v/>
      </c>
      <c r="J3344">
        <f>IF(OR(I3344="",H3344=""),"",I3344*H3344)</f>
        <v/>
      </c>
      <c r="K3344">
        <f>IF(G3344="","Missing OEWS wage",IF(H3344="","Missing Wharton SOC","Matched"))</f>
        <v/>
      </c>
    </row>
    <row r="3345">
      <c r="A3345" t="inlineStr">
        <is>
          <t>52</t>
        </is>
      </c>
      <c r="B3345" t="inlineStr">
        <is>
          <t>Finance and Insurance</t>
        </is>
      </c>
      <c r="C3345" t="inlineStr">
        <is>
          <t>21-1029</t>
        </is>
      </c>
      <c r="D3345" t="inlineStr">
        <is>
          <t>Social Workers, All Other</t>
        </is>
      </c>
      <c r="E3345" t="n">
        <v>150</v>
      </c>
      <c r="F3345" t="n">
        <v>71470</v>
      </c>
      <c r="G3345">
        <f>IF(OR(E3345="",F3345=""),"",E3345*F3345)</f>
        <v/>
      </c>
      <c r="H3345" s="41">
        <f>IFERROR(XLOOKUP(C3345,'DATA Wharton'!$A$2:$A$785,'DATA Wharton'!$C$2:$C$785),"")</f>
        <v/>
      </c>
      <c r="I3345">
        <f>IF(OR(G3345="",H3345=""),"",G3345)</f>
        <v/>
      </c>
      <c r="J3345">
        <f>IF(OR(I3345="",H3345=""),"",I3345*H3345)</f>
        <v/>
      </c>
      <c r="K3345">
        <f>IF(G3345="","Missing OEWS wage",IF(H3345="","Missing Wharton SOC","Matched"))</f>
        <v/>
      </c>
    </row>
    <row r="3346">
      <c r="A3346" t="inlineStr">
        <is>
          <t>52</t>
        </is>
      </c>
      <c r="B3346" t="inlineStr">
        <is>
          <t>Finance and Insurance</t>
        </is>
      </c>
      <c r="C3346" t="inlineStr">
        <is>
          <t>21-1091</t>
        </is>
      </c>
      <c r="D3346" t="inlineStr">
        <is>
          <t>Health Education Specialists</t>
        </is>
      </c>
      <c r="E3346" t="n">
        <v>3020</v>
      </c>
      <c r="F3346" t="n">
        <v>62790</v>
      </c>
      <c r="G3346">
        <f>IF(OR(E3346="",F3346=""),"",E3346*F3346)</f>
        <v/>
      </c>
      <c r="H3346" s="41">
        <f>IFERROR(XLOOKUP(C3346,'DATA Wharton'!$A$2:$A$785,'DATA Wharton'!$C$2:$C$785),"")</f>
        <v/>
      </c>
      <c r="I3346">
        <f>IF(OR(G3346="",H3346=""),"",G3346)</f>
        <v/>
      </c>
      <c r="J3346">
        <f>IF(OR(I3346="",H3346=""),"",I3346*H3346)</f>
        <v/>
      </c>
      <c r="K3346">
        <f>IF(G3346="","Missing OEWS wage",IF(H3346="","Missing Wharton SOC","Matched"))</f>
        <v/>
      </c>
    </row>
    <row r="3347">
      <c r="A3347" t="inlineStr">
        <is>
          <t>52</t>
        </is>
      </c>
      <c r="B3347" t="inlineStr">
        <is>
          <t>Finance and Insurance</t>
        </is>
      </c>
      <c r="C3347" t="inlineStr">
        <is>
          <t>21-1093</t>
        </is>
      </c>
      <c r="D3347" t="inlineStr">
        <is>
          <t>Social and Human Service Assistants</t>
        </is>
      </c>
      <c r="E3347" t="n">
        <v>4750</v>
      </c>
      <c r="F3347" t="n">
        <v>64320</v>
      </c>
      <c r="G3347">
        <f>IF(OR(E3347="",F3347=""),"",E3347*F3347)</f>
        <v/>
      </c>
      <c r="H3347" s="41">
        <f>IFERROR(XLOOKUP(C3347,'DATA Wharton'!$A$2:$A$785,'DATA Wharton'!$C$2:$C$785),"")</f>
        <v/>
      </c>
      <c r="I3347">
        <f>IF(OR(G3347="",H3347=""),"",G3347)</f>
        <v/>
      </c>
      <c r="J3347">
        <f>IF(OR(I3347="",H3347=""),"",I3347*H3347)</f>
        <v/>
      </c>
      <c r="K3347">
        <f>IF(G3347="","Missing OEWS wage",IF(H3347="","Missing Wharton SOC","Matched"))</f>
        <v/>
      </c>
    </row>
    <row r="3348">
      <c r="A3348" t="inlineStr">
        <is>
          <t>52</t>
        </is>
      </c>
      <c r="B3348" t="inlineStr">
        <is>
          <t>Finance and Insurance</t>
        </is>
      </c>
      <c r="C3348" t="inlineStr">
        <is>
          <t>21-1094</t>
        </is>
      </c>
      <c r="D3348" t="inlineStr">
        <is>
          <t>Community Health Workers</t>
        </is>
      </c>
      <c r="E3348" t="n">
        <v>1920</v>
      </c>
      <c r="F3348" t="n">
        <v>60310</v>
      </c>
      <c r="G3348">
        <f>IF(OR(E3348="",F3348=""),"",E3348*F3348)</f>
        <v/>
      </c>
      <c r="H3348" s="41">
        <f>IFERROR(XLOOKUP(C3348,'DATA Wharton'!$A$2:$A$785,'DATA Wharton'!$C$2:$C$785),"")</f>
        <v/>
      </c>
      <c r="I3348">
        <f>IF(OR(G3348="",H3348=""),"",G3348)</f>
        <v/>
      </c>
      <c r="J3348">
        <f>IF(OR(I3348="",H3348=""),"",I3348*H3348)</f>
        <v/>
      </c>
      <c r="K3348">
        <f>IF(G3348="","Missing OEWS wage",IF(H3348="","Missing Wharton SOC","Matched"))</f>
        <v/>
      </c>
    </row>
    <row r="3349">
      <c r="A3349" t="inlineStr">
        <is>
          <t>52</t>
        </is>
      </c>
      <c r="B3349" t="inlineStr">
        <is>
          <t>Finance and Insurance</t>
        </is>
      </c>
      <c r="C3349" t="inlineStr">
        <is>
          <t>21-1099</t>
        </is>
      </c>
      <c r="D3349" t="inlineStr">
        <is>
          <t>Community and Social Service Specialists, All Other</t>
        </is>
      </c>
      <c r="E3349" t="n">
        <v>400</v>
      </c>
      <c r="F3349" t="n">
        <v>69760</v>
      </c>
      <c r="G3349">
        <f>IF(OR(E3349="",F3349=""),"",E3349*F3349)</f>
        <v/>
      </c>
      <c r="H3349" s="41">
        <f>IFERROR(XLOOKUP(C3349,'DATA Wharton'!$A$2:$A$785,'DATA Wharton'!$C$2:$C$785),"")</f>
        <v/>
      </c>
      <c r="I3349">
        <f>IF(OR(G3349="",H3349=""),"",G3349)</f>
        <v/>
      </c>
      <c r="J3349">
        <f>IF(OR(I3349="",H3349=""),"",I3349*H3349)</f>
        <v/>
      </c>
      <c r="K3349">
        <f>IF(G3349="","Missing OEWS wage",IF(H3349="","Missing Wharton SOC","Matched"))</f>
        <v/>
      </c>
    </row>
    <row r="3350">
      <c r="A3350" t="inlineStr">
        <is>
          <t>52</t>
        </is>
      </c>
      <c r="B3350" t="inlineStr">
        <is>
          <t>Finance and Insurance</t>
        </is>
      </c>
      <c r="C3350" t="inlineStr">
        <is>
          <t>23-1011</t>
        </is>
      </c>
      <c r="D3350" t="inlineStr">
        <is>
          <t>Lawyers</t>
        </is>
      </c>
      <c r="E3350" t="n">
        <v>34410</v>
      </c>
      <c r="F3350" t="n">
        <v>216700</v>
      </c>
      <c r="G3350">
        <f>IF(OR(E3350="",F3350=""),"",E3350*F3350)</f>
        <v/>
      </c>
      <c r="H3350" s="41">
        <f>IFERROR(XLOOKUP(C3350,'DATA Wharton'!$A$2:$A$785,'DATA Wharton'!$C$2:$C$785),"")</f>
        <v/>
      </c>
      <c r="I3350">
        <f>IF(OR(G3350="",H3350=""),"",G3350)</f>
        <v/>
      </c>
      <c r="J3350">
        <f>IF(OR(I3350="",H3350=""),"",I3350*H3350)</f>
        <v/>
      </c>
      <c r="K3350">
        <f>IF(G3350="","Missing OEWS wage",IF(H3350="","Missing Wharton SOC","Matched"))</f>
        <v/>
      </c>
    </row>
    <row r="3351">
      <c r="A3351" t="inlineStr">
        <is>
          <t>52</t>
        </is>
      </c>
      <c r="B3351" t="inlineStr">
        <is>
          <t>Finance and Insurance</t>
        </is>
      </c>
      <c r="C3351" t="inlineStr">
        <is>
          <t>23-1022</t>
        </is>
      </c>
      <c r="D3351" t="inlineStr">
        <is>
          <t>Arbitrators, Mediators, and Conciliators</t>
        </is>
      </c>
      <c r="E3351" t="n">
        <v>240</v>
      </c>
      <c r="F3351" t="n">
        <v>71170</v>
      </c>
      <c r="G3351">
        <f>IF(OR(E3351="",F3351=""),"",E3351*F3351)</f>
        <v/>
      </c>
      <c r="H3351" s="41">
        <f>IFERROR(XLOOKUP(C3351,'DATA Wharton'!$A$2:$A$785,'DATA Wharton'!$C$2:$C$785),"")</f>
        <v/>
      </c>
      <c r="I3351">
        <f>IF(OR(G3351="",H3351=""),"",G3351)</f>
        <v/>
      </c>
      <c r="J3351">
        <f>IF(OR(I3351="",H3351=""),"",I3351*H3351)</f>
        <v/>
      </c>
      <c r="K3351">
        <f>IF(G3351="","Missing OEWS wage",IF(H3351="","Missing Wharton SOC","Matched"))</f>
        <v/>
      </c>
    </row>
    <row r="3352">
      <c r="A3352" t="inlineStr">
        <is>
          <t>52</t>
        </is>
      </c>
      <c r="B3352" t="inlineStr">
        <is>
          <t>Finance and Insurance</t>
        </is>
      </c>
      <c r="C3352" t="inlineStr">
        <is>
          <t>23-2011</t>
        </is>
      </c>
      <c r="D3352" t="inlineStr">
        <is>
          <t>Paralegals and Legal Assistants</t>
        </is>
      </c>
      <c r="E3352" t="n">
        <v>11030</v>
      </c>
      <c r="F3352" t="n">
        <v>83240</v>
      </c>
      <c r="G3352">
        <f>IF(OR(E3352="",F3352=""),"",E3352*F3352)</f>
        <v/>
      </c>
      <c r="H3352" s="41">
        <f>IFERROR(XLOOKUP(C3352,'DATA Wharton'!$A$2:$A$785,'DATA Wharton'!$C$2:$C$785),"")</f>
        <v/>
      </c>
      <c r="I3352">
        <f>IF(OR(G3352="",H3352=""),"",G3352)</f>
        <v/>
      </c>
      <c r="J3352">
        <f>IF(OR(I3352="",H3352=""),"",I3352*H3352)</f>
        <v/>
      </c>
      <c r="K3352">
        <f>IF(G3352="","Missing OEWS wage",IF(H3352="","Missing Wharton SOC","Matched"))</f>
        <v/>
      </c>
    </row>
    <row r="3353">
      <c r="A3353" t="inlineStr">
        <is>
          <t>52</t>
        </is>
      </c>
      <c r="B3353" t="inlineStr">
        <is>
          <t>Finance and Insurance</t>
        </is>
      </c>
      <c r="C3353" t="inlineStr">
        <is>
          <t>23-2093</t>
        </is>
      </c>
      <c r="D3353" t="inlineStr">
        <is>
          <t>Title Examiners, Abstractors, and Searchers</t>
        </is>
      </c>
      <c r="E3353" t="n">
        <v>15970</v>
      </c>
      <c r="F3353" t="n">
        <v>66470</v>
      </c>
      <c r="G3353">
        <f>IF(OR(E3353="",F3353=""),"",E3353*F3353)</f>
        <v/>
      </c>
      <c r="H3353" s="41">
        <f>IFERROR(XLOOKUP(C3353,'DATA Wharton'!$A$2:$A$785,'DATA Wharton'!$C$2:$C$785),"")</f>
        <v/>
      </c>
      <c r="I3353">
        <f>IF(OR(G3353="",H3353=""),"",G3353)</f>
        <v/>
      </c>
      <c r="J3353">
        <f>IF(OR(I3353="",H3353=""),"",I3353*H3353)</f>
        <v/>
      </c>
      <c r="K3353">
        <f>IF(G3353="","Missing OEWS wage",IF(H3353="","Missing Wharton SOC","Matched"))</f>
        <v/>
      </c>
    </row>
    <row r="3354">
      <c r="A3354" t="inlineStr">
        <is>
          <t>52</t>
        </is>
      </c>
      <c r="B3354" t="inlineStr">
        <is>
          <t>Finance and Insurance</t>
        </is>
      </c>
      <c r="C3354" t="inlineStr">
        <is>
          <t>23-2099</t>
        </is>
      </c>
      <c r="D3354" t="inlineStr">
        <is>
          <t>Legal Support Workers, All Other</t>
        </is>
      </c>
      <c r="E3354" t="n">
        <v>1160</v>
      </c>
      <c r="F3354" t="n">
        <v>79490</v>
      </c>
      <c r="G3354">
        <f>IF(OR(E3354="",F3354=""),"",E3354*F3354)</f>
        <v/>
      </c>
      <c r="H3354" s="41">
        <f>IFERROR(XLOOKUP(C3354,'DATA Wharton'!$A$2:$A$785,'DATA Wharton'!$C$2:$C$785),"")</f>
        <v/>
      </c>
      <c r="I3354">
        <f>IF(OR(G3354="",H3354=""),"",G3354)</f>
        <v/>
      </c>
      <c r="J3354">
        <f>IF(OR(I3354="",H3354=""),"",I3354*H3354)</f>
        <v/>
      </c>
      <c r="K3354">
        <f>IF(G3354="","Missing OEWS wage",IF(H3354="","Missing Wharton SOC","Matched"))</f>
        <v/>
      </c>
    </row>
    <row r="3355">
      <c r="A3355" t="inlineStr">
        <is>
          <t>52</t>
        </is>
      </c>
      <c r="B3355" t="inlineStr">
        <is>
          <t>Finance and Insurance</t>
        </is>
      </c>
      <c r="C3355" t="inlineStr">
        <is>
          <t>25-1194</t>
        </is>
      </c>
      <c r="D3355" t="inlineStr">
        <is>
          <t>Career/Technical Education Teachers, Postsecondary</t>
        </is>
      </c>
      <c r="F3355" t="n">
        <v>124250</v>
      </c>
      <c r="G3355">
        <f>IF(OR(E3355="",F3355=""),"",E3355*F3355)</f>
        <v/>
      </c>
      <c r="H3355" s="41">
        <f>IFERROR(XLOOKUP(C3355,'DATA Wharton'!$A$2:$A$785,'DATA Wharton'!$C$2:$C$785),"")</f>
        <v/>
      </c>
      <c r="I3355">
        <f>IF(OR(G3355="",H3355=""),"",G3355)</f>
        <v/>
      </c>
      <c r="J3355">
        <f>IF(OR(I3355="",H3355=""),"",I3355*H3355)</f>
        <v/>
      </c>
      <c r="K3355">
        <f>IF(G3355="","Missing OEWS wage",IF(H3355="","Missing Wharton SOC","Matched"))</f>
        <v/>
      </c>
    </row>
    <row r="3356">
      <c r="A3356" t="inlineStr">
        <is>
          <t>52</t>
        </is>
      </c>
      <c r="B3356" t="inlineStr">
        <is>
          <t>Finance and Insurance</t>
        </is>
      </c>
      <c r="C3356" t="inlineStr">
        <is>
          <t>25-3099</t>
        </is>
      </c>
      <c r="D3356" t="inlineStr">
        <is>
          <t>Teachers and Instructors, All Other</t>
        </is>
      </c>
      <c r="F3356" t="n">
        <v>53270</v>
      </c>
      <c r="G3356">
        <f>IF(OR(E3356="",F3356=""),"",E3356*F3356)</f>
        <v/>
      </c>
      <c r="H3356" s="41">
        <f>IFERROR(XLOOKUP(C3356,'DATA Wharton'!$A$2:$A$785,'DATA Wharton'!$C$2:$C$785),"")</f>
        <v/>
      </c>
      <c r="I3356">
        <f>IF(OR(G3356="",H3356=""),"",G3356)</f>
        <v/>
      </c>
      <c r="J3356">
        <f>IF(OR(I3356="",H3356=""),"",I3356*H3356)</f>
        <v/>
      </c>
      <c r="K3356">
        <f>IF(G3356="","Missing OEWS wage",IF(H3356="","Missing Wharton SOC","Matched"))</f>
        <v/>
      </c>
    </row>
    <row r="3357">
      <c r="A3357" t="inlineStr">
        <is>
          <t>52</t>
        </is>
      </c>
      <c r="B3357" t="inlineStr">
        <is>
          <t>Finance and Insurance</t>
        </is>
      </c>
      <c r="C3357" t="inlineStr">
        <is>
          <t>25-4022</t>
        </is>
      </c>
      <c r="D3357" t="inlineStr">
        <is>
          <t>Librarians and Media Collections Specialists</t>
        </is>
      </c>
      <c r="E3357" t="n">
        <v>30</v>
      </c>
      <c r="F3357" t="n">
        <v>66960</v>
      </c>
      <c r="G3357">
        <f>IF(OR(E3357="",F3357=""),"",E3357*F3357)</f>
        <v/>
      </c>
      <c r="H3357" s="41">
        <f>IFERROR(XLOOKUP(C3357,'DATA Wharton'!$A$2:$A$785,'DATA Wharton'!$C$2:$C$785),"")</f>
        <v/>
      </c>
      <c r="I3357">
        <f>IF(OR(G3357="",H3357=""),"",G3357)</f>
        <v/>
      </c>
      <c r="J3357">
        <f>IF(OR(I3357="",H3357=""),"",I3357*H3357)</f>
        <v/>
      </c>
      <c r="K3357">
        <f>IF(G3357="","Missing OEWS wage",IF(H3357="","Missing Wharton SOC","Matched"))</f>
        <v/>
      </c>
    </row>
    <row r="3358">
      <c r="A3358" t="inlineStr">
        <is>
          <t>52</t>
        </is>
      </c>
      <c r="B3358" t="inlineStr">
        <is>
          <t>Finance and Insurance</t>
        </is>
      </c>
      <c r="C3358" t="inlineStr">
        <is>
          <t>25-9031</t>
        </is>
      </c>
      <c r="D3358" t="inlineStr">
        <is>
          <t>Instructional Coordinators</t>
        </is>
      </c>
      <c r="E3358" t="n">
        <v>340</v>
      </c>
      <c r="F3358" t="n">
        <v>91610</v>
      </c>
      <c r="G3358">
        <f>IF(OR(E3358="",F3358=""),"",E3358*F3358)</f>
        <v/>
      </c>
      <c r="H3358" s="41">
        <f>IFERROR(XLOOKUP(C3358,'DATA Wharton'!$A$2:$A$785,'DATA Wharton'!$C$2:$C$785),"")</f>
        <v/>
      </c>
      <c r="I3358">
        <f>IF(OR(G3358="",H3358=""),"",G3358)</f>
        <v/>
      </c>
      <c r="J3358">
        <f>IF(OR(I3358="",H3358=""),"",I3358*H3358)</f>
        <v/>
      </c>
      <c r="K3358">
        <f>IF(G3358="","Missing OEWS wage",IF(H3358="","Missing Wharton SOC","Matched"))</f>
        <v/>
      </c>
    </row>
    <row r="3359">
      <c r="A3359" t="inlineStr">
        <is>
          <t>52</t>
        </is>
      </c>
      <c r="B3359" t="inlineStr">
        <is>
          <t>Finance and Insurance</t>
        </is>
      </c>
      <c r="C3359" t="inlineStr">
        <is>
          <t>27-1011</t>
        </is>
      </c>
      <c r="D3359" t="inlineStr">
        <is>
          <t>Art Directors</t>
        </is>
      </c>
      <c r="E3359" t="n">
        <v>550</v>
      </c>
      <c r="F3359" t="n">
        <v>149770</v>
      </c>
      <c r="G3359">
        <f>IF(OR(E3359="",F3359=""),"",E3359*F3359)</f>
        <v/>
      </c>
      <c r="H3359" s="41">
        <f>IFERROR(XLOOKUP(C3359,'DATA Wharton'!$A$2:$A$785,'DATA Wharton'!$C$2:$C$785),"")</f>
        <v/>
      </c>
      <c r="I3359">
        <f>IF(OR(G3359="",H3359=""),"",G3359)</f>
        <v/>
      </c>
      <c r="J3359">
        <f>IF(OR(I3359="",H3359=""),"",I3359*H3359)</f>
        <v/>
      </c>
      <c r="K3359">
        <f>IF(G3359="","Missing OEWS wage",IF(H3359="","Missing Wharton SOC","Matched"))</f>
        <v/>
      </c>
    </row>
    <row r="3360">
      <c r="A3360" t="inlineStr">
        <is>
          <t>52</t>
        </is>
      </c>
      <c r="B3360" t="inlineStr">
        <is>
          <t>Finance and Insurance</t>
        </is>
      </c>
      <c r="C3360" t="inlineStr">
        <is>
          <t>27-1014</t>
        </is>
      </c>
      <c r="D3360" t="inlineStr">
        <is>
          <t>Special Effects Artists and Animators</t>
        </is>
      </c>
      <c r="E3360" t="n">
        <v>30</v>
      </c>
      <c r="F3360" t="n">
        <v>101790</v>
      </c>
      <c r="G3360">
        <f>IF(OR(E3360="",F3360=""),"",E3360*F3360)</f>
        <v/>
      </c>
      <c r="H3360" s="41">
        <f>IFERROR(XLOOKUP(C3360,'DATA Wharton'!$A$2:$A$785,'DATA Wharton'!$C$2:$C$785),"")</f>
        <v/>
      </c>
      <c r="I3360">
        <f>IF(OR(G3360="",H3360=""),"",G3360)</f>
        <v/>
      </c>
      <c r="J3360">
        <f>IF(OR(I3360="",H3360=""),"",I3360*H3360)</f>
        <v/>
      </c>
      <c r="K3360">
        <f>IF(G3360="","Missing OEWS wage",IF(H3360="","Missing Wharton SOC","Matched"))</f>
        <v/>
      </c>
    </row>
    <row r="3361">
      <c r="A3361" t="inlineStr">
        <is>
          <t>52</t>
        </is>
      </c>
      <c r="B3361" t="inlineStr">
        <is>
          <t>Finance and Insurance</t>
        </is>
      </c>
      <c r="C3361" t="inlineStr">
        <is>
          <t>27-1021</t>
        </is>
      </c>
      <c r="D3361" t="inlineStr">
        <is>
          <t>Commercial and Industrial Designers</t>
        </is>
      </c>
      <c r="E3361" t="n">
        <v>40</v>
      </c>
      <c r="F3361" t="n">
        <v>113080</v>
      </c>
      <c r="G3361">
        <f>IF(OR(E3361="",F3361=""),"",E3361*F3361)</f>
        <v/>
      </c>
      <c r="H3361" s="41">
        <f>IFERROR(XLOOKUP(C3361,'DATA Wharton'!$A$2:$A$785,'DATA Wharton'!$C$2:$C$785),"")</f>
        <v/>
      </c>
      <c r="I3361">
        <f>IF(OR(G3361="",H3361=""),"",G3361)</f>
        <v/>
      </c>
      <c r="J3361">
        <f>IF(OR(I3361="",H3361=""),"",I3361*H3361)</f>
        <v/>
      </c>
      <c r="K3361">
        <f>IF(G3361="","Missing OEWS wage",IF(H3361="","Missing Wharton SOC","Matched"))</f>
        <v/>
      </c>
    </row>
    <row r="3362">
      <c r="A3362" t="inlineStr">
        <is>
          <t>52</t>
        </is>
      </c>
      <c r="B3362" t="inlineStr">
        <is>
          <t>Finance and Insurance</t>
        </is>
      </c>
      <c r="C3362" t="inlineStr">
        <is>
          <t>27-1024</t>
        </is>
      </c>
      <c r="D3362" t="inlineStr">
        <is>
          <t>Graphic Designers</t>
        </is>
      </c>
      <c r="E3362" t="n">
        <v>3820</v>
      </c>
      <c r="F3362" t="n">
        <v>82770</v>
      </c>
      <c r="G3362">
        <f>IF(OR(E3362="",F3362=""),"",E3362*F3362)</f>
        <v/>
      </c>
      <c r="H3362" s="41">
        <f>IFERROR(XLOOKUP(C3362,'DATA Wharton'!$A$2:$A$785,'DATA Wharton'!$C$2:$C$785),"")</f>
        <v/>
      </c>
      <c r="I3362">
        <f>IF(OR(G3362="",H3362=""),"",G3362)</f>
        <v/>
      </c>
      <c r="J3362">
        <f>IF(OR(I3362="",H3362=""),"",I3362*H3362)</f>
        <v/>
      </c>
      <c r="K3362">
        <f>IF(G3362="","Missing OEWS wage",IF(H3362="","Missing Wharton SOC","Matched"))</f>
        <v/>
      </c>
    </row>
    <row r="3363">
      <c r="A3363" t="inlineStr">
        <is>
          <t>52</t>
        </is>
      </c>
      <c r="B3363" t="inlineStr">
        <is>
          <t>Finance and Insurance</t>
        </is>
      </c>
      <c r="C3363" t="inlineStr">
        <is>
          <t>27-1025</t>
        </is>
      </c>
      <c r="D3363" t="inlineStr">
        <is>
          <t>Interior Designers</t>
        </is>
      </c>
      <c r="E3363" t="n">
        <v>40</v>
      </c>
      <c r="F3363" t="n">
        <v>104350</v>
      </c>
      <c r="G3363">
        <f>IF(OR(E3363="",F3363=""),"",E3363*F3363)</f>
        <v/>
      </c>
      <c r="H3363" s="41">
        <f>IFERROR(XLOOKUP(C3363,'DATA Wharton'!$A$2:$A$785,'DATA Wharton'!$C$2:$C$785),"")</f>
        <v/>
      </c>
      <c r="I3363">
        <f>IF(OR(G3363="",H3363=""),"",G3363)</f>
        <v/>
      </c>
      <c r="J3363">
        <f>IF(OR(I3363="",H3363=""),"",I3363*H3363)</f>
        <v/>
      </c>
      <c r="K3363">
        <f>IF(G3363="","Missing OEWS wage",IF(H3363="","Missing Wharton SOC","Matched"))</f>
        <v/>
      </c>
    </row>
    <row r="3364">
      <c r="A3364" t="inlineStr">
        <is>
          <t>52</t>
        </is>
      </c>
      <c r="B3364" t="inlineStr">
        <is>
          <t>Finance and Insurance</t>
        </is>
      </c>
      <c r="C3364" t="inlineStr">
        <is>
          <t>27-2012</t>
        </is>
      </c>
      <c r="D3364" t="inlineStr">
        <is>
          <t>Producers and Directors</t>
        </is>
      </c>
      <c r="E3364" t="n">
        <v>280</v>
      </c>
      <c r="F3364" t="n">
        <v>108370</v>
      </c>
      <c r="G3364">
        <f>IF(OR(E3364="",F3364=""),"",E3364*F3364)</f>
        <v/>
      </c>
      <c r="H3364" s="41">
        <f>IFERROR(XLOOKUP(C3364,'DATA Wharton'!$A$2:$A$785,'DATA Wharton'!$C$2:$C$785),"")</f>
        <v/>
      </c>
      <c r="I3364">
        <f>IF(OR(G3364="",H3364=""),"",G3364)</f>
        <v/>
      </c>
      <c r="J3364">
        <f>IF(OR(I3364="",H3364=""),"",I3364*H3364)</f>
        <v/>
      </c>
      <c r="K3364">
        <f>IF(G3364="","Missing OEWS wage",IF(H3364="","Missing Wharton SOC","Matched"))</f>
        <v/>
      </c>
    </row>
    <row r="3365">
      <c r="A3365" t="inlineStr">
        <is>
          <t>52</t>
        </is>
      </c>
      <c r="B3365" t="inlineStr">
        <is>
          <t>Finance and Insurance</t>
        </is>
      </c>
      <c r="C3365" t="inlineStr">
        <is>
          <t>27-3031</t>
        </is>
      </c>
      <c r="D3365" t="inlineStr">
        <is>
          <t>Public Relations Specialists</t>
        </is>
      </c>
      <c r="E3365" t="n">
        <v>13630</v>
      </c>
      <c r="F3365" t="n">
        <v>102810</v>
      </c>
      <c r="G3365">
        <f>IF(OR(E3365="",F3365=""),"",E3365*F3365)</f>
        <v/>
      </c>
      <c r="H3365" s="41">
        <f>IFERROR(XLOOKUP(C3365,'DATA Wharton'!$A$2:$A$785,'DATA Wharton'!$C$2:$C$785),"")</f>
        <v/>
      </c>
      <c r="I3365">
        <f>IF(OR(G3365="",H3365=""),"",G3365)</f>
        <v/>
      </c>
      <c r="J3365">
        <f>IF(OR(I3365="",H3365=""),"",I3365*H3365)</f>
        <v/>
      </c>
      <c r="K3365">
        <f>IF(G3365="","Missing OEWS wage",IF(H3365="","Missing Wharton SOC","Matched"))</f>
        <v/>
      </c>
    </row>
    <row r="3366">
      <c r="A3366" t="inlineStr">
        <is>
          <t>52</t>
        </is>
      </c>
      <c r="B3366" t="inlineStr">
        <is>
          <t>Finance and Insurance</t>
        </is>
      </c>
      <c r="C3366" t="inlineStr">
        <is>
          <t>27-3041</t>
        </is>
      </c>
      <c r="D3366" t="inlineStr">
        <is>
          <t>Editors</t>
        </is>
      </c>
      <c r="E3366" t="n">
        <v>1520</v>
      </c>
      <c r="F3366" t="n">
        <v>75030</v>
      </c>
      <c r="G3366">
        <f>IF(OR(E3366="",F3366=""),"",E3366*F3366)</f>
        <v/>
      </c>
      <c r="H3366" s="41">
        <f>IFERROR(XLOOKUP(C3366,'DATA Wharton'!$A$2:$A$785,'DATA Wharton'!$C$2:$C$785),"")</f>
        <v/>
      </c>
      <c r="I3366">
        <f>IF(OR(G3366="",H3366=""),"",G3366)</f>
        <v/>
      </c>
      <c r="J3366">
        <f>IF(OR(I3366="",H3366=""),"",I3366*H3366)</f>
        <v/>
      </c>
      <c r="K3366">
        <f>IF(G3366="","Missing OEWS wage",IF(H3366="","Missing Wharton SOC","Matched"))</f>
        <v/>
      </c>
    </row>
    <row r="3367">
      <c r="A3367" t="inlineStr">
        <is>
          <t>52</t>
        </is>
      </c>
      <c r="B3367" t="inlineStr">
        <is>
          <t>Finance and Insurance</t>
        </is>
      </c>
      <c r="C3367" t="inlineStr">
        <is>
          <t>27-3042</t>
        </is>
      </c>
      <c r="D3367" t="inlineStr">
        <is>
          <t>Technical Writers</t>
        </is>
      </c>
      <c r="E3367" t="n">
        <v>1760</v>
      </c>
      <c r="F3367" t="n">
        <v>90840</v>
      </c>
      <c r="G3367">
        <f>IF(OR(E3367="",F3367=""),"",E3367*F3367)</f>
        <v/>
      </c>
      <c r="H3367" s="41">
        <f>IFERROR(XLOOKUP(C3367,'DATA Wharton'!$A$2:$A$785,'DATA Wharton'!$C$2:$C$785),"")</f>
        <v/>
      </c>
      <c r="I3367">
        <f>IF(OR(G3367="",H3367=""),"",G3367)</f>
        <v/>
      </c>
      <c r="J3367">
        <f>IF(OR(I3367="",H3367=""),"",I3367*H3367)</f>
        <v/>
      </c>
      <c r="K3367">
        <f>IF(G3367="","Missing OEWS wage",IF(H3367="","Missing Wharton SOC","Matched"))</f>
        <v/>
      </c>
    </row>
    <row r="3368">
      <c r="A3368" t="inlineStr">
        <is>
          <t>52</t>
        </is>
      </c>
      <c r="B3368" t="inlineStr">
        <is>
          <t>Finance and Insurance</t>
        </is>
      </c>
      <c r="C3368" t="inlineStr">
        <is>
          <t>27-3043</t>
        </is>
      </c>
      <c r="D3368" t="inlineStr">
        <is>
          <t>Writers and Authors</t>
        </is>
      </c>
      <c r="E3368" t="n">
        <v>1190</v>
      </c>
      <c r="F3368" t="n">
        <v>97910</v>
      </c>
      <c r="G3368">
        <f>IF(OR(E3368="",F3368=""),"",E3368*F3368)</f>
        <v/>
      </c>
      <c r="H3368" s="41">
        <f>IFERROR(XLOOKUP(C3368,'DATA Wharton'!$A$2:$A$785,'DATA Wharton'!$C$2:$C$785),"")</f>
        <v/>
      </c>
      <c r="I3368">
        <f>IF(OR(G3368="",H3368=""),"",G3368)</f>
        <v/>
      </c>
      <c r="J3368">
        <f>IF(OR(I3368="",H3368=""),"",I3368*H3368)</f>
        <v/>
      </c>
      <c r="K3368">
        <f>IF(G3368="","Missing OEWS wage",IF(H3368="","Missing Wharton SOC","Matched"))</f>
        <v/>
      </c>
    </row>
    <row r="3369">
      <c r="A3369" t="inlineStr">
        <is>
          <t>52</t>
        </is>
      </c>
      <c r="B3369" t="inlineStr">
        <is>
          <t>Finance and Insurance</t>
        </is>
      </c>
      <c r="C3369" t="inlineStr">
        <is>
          <t>27-3091</t>
        </is>
      </c>
      <c r="D3369" t="inlineStr">
        <is>
          <t>Interpreters and Translators</t>
        </is>
      </c>
      <c r="E3369" t="n">
        <v>250</v>
      </c>
      <c r="F3369" t="n">
        <v>65530</v>
      </c>
      <c r="G3369">
        <f>IF(OR(E3369="",F3369=""),"",E3369*F3369)</f>
        <v/>
      </c>
      <c r="H3369" s="41">
        <f>IFERROR(XLOOKUP(C3369,'DATA Wharton'!$A$2:$A$785,'DATA Wharton'!$C$2:$C$785),"")</f>
        <v/>
      </c>
      <c r="I3369">
        <f>IF(OR(G3369="",H3369=""),"",G3369)</f>
        <v/>
      </c>
      <c r="J3369">
        <f>IF(OR(I3369="",H3369=""),"",I3369*H3369)</f>
        <v/>
      </c>
      <c r="K3369">
        <f>IF(G3369="","Missing OEWS wage",IF(H3369="","Missing Wharton SOC","Matched"))</f>
        <v/>
      </c>
    </row>
    <row r="3370">
      <c r="A3370" t="inlineStr">
        <is>
          <t>52</t>
        </is>
      </c>
      <c r="B3370" t="inlineStr">
        <is>
          <t>Finance and Insurance</t>
        </is>
      </c>
      <c r="C3370" t="inlineStr">
        <is>
          <t>27-3099</t>
        </is>
      </c>
      <c r="D3370" t="inlineStr">
        <is>
          <t>Media and Communication Workers, All Other</t>
        </is>
      </c>
      <c r="E3370" t="n">
        <v>80</v>
      </c>
      <c r="F3370" t="n">
        <v>80930</v>
      </c>
      <c r="G3370">
        <f>IF(OR(E3370="",F3370=""),"",E3370*F3370)</f>
        <v/>
      </c>
      <c r="H3370" s="41">
        <f>IFERROR(XLOOKUP(C3370,'DATA Wharton'!$A$2:$A$785,'DATA Wharton'!$C$2:$C$785),"")</f>
        <v/>
      </c>
      <c r="I3370">
        <f>IF(OR(G3370="",H3370=""),"",G3370)</f>
        <v/>
      </c>
      <c r="J3370">
        <f>IF(OR(I3370="",H3370=""),"",I3370*H3370)</f>
        <v/>
      </c>
      <c r="K3370">
        <f>IF(G3370="","Missing OEWS wage",IF(H3370="","Missing Wharton SOC","Matched"))</f>
        <v/>
      </c>
    </row>
    <row r="3371">
      <c r="A3371" t="inlineStr">
        <is>
          <t>52</t>
        </is>
      </c>
      <c r="B3371" t="inlineStr">
        <is>
          <t>Finance and Insurance</t>
        </is>
      </c>
      <c r="C3371" t="inlineStr">
        <is>
          <t>27-4011</t>
        </is>
      </c>
      <c r="D3371" t="inlineStr">
        <is>
          <t>Audio and Video Technicians</t>
        </is>
      </c>
      <c r="E3371" t="n">
        <v>250</v>
      </c>
      <c r="F3371" t="n">
        <v>86630</v>
      </c>
      <c r="G3371">
        <f>IF(OR(E3371="",F3371=""),"",E3371*F3371)</f>
        <v/>
      </c>
      <c r="H3371" s="41">
        <f>IFERROR(XLOOKUP(C3371,'DATA Wharton'!$A$2:$A$785,'DATA Wharton'!$C$2:$C$785),"")</f>
        <v/>
      </c>
      <c r="I3371">
        <f>IF(OR(G3371="",H3371=""),"",G3371)</f>
        <v/>
      </c>
      <c r="J3371">
        <f>IF(OR(I3371="",H3371=""),"",I3371*H3371)</f>
        <v/>
      </c>
      <c r="K3371">
        <f>IF(G3371="","Missing OEWS wage",IF(H3371="","Missing Wharton SOC","Matched"))</f>
        <v/>
      </c>
    </row>
    <row r="3372">
      <c r="A3372" t="inlineStr">
        <is>
          <t>52</t>
        </is>
      </c>
      <c r="B3372" t="inlineStr">
        <is>
          <t>Finance and Insurance</t>
        </is>
      </c>
      <c r="C3372" t="inlineStr">
        <is>
          <t>27-4021</t>
        </is>
      </c>
      <c r="D3372" t="inlineStr">
        <is>
          <t>Photographers</t>
        </is>
      </c>
      <c r="F3372" t="n">
        <v>48580</v>
      </c>
      <c r="G3372">
        <f>IF(OR(E3372="",F3372=""),"",E3372*F3372)</f>
        <v/>
      </c>
      <c r="H3372" s="41">
        <f>IFERROR(XLOOKUP(C3372,'DATA Wharton'!$A$2:$A$785,'DATA Wharton'!$C$2:$C$785),"")</f>
        <v/>
      </c>
      <c r="I3372">
        <f>IF(OR(G3372="",H3372=""),"",G3372)</f>
        <v/>
      </c>
      <c r="J3372">
        <f>IF(OR(I3372="",H3372=""),"",I3372*H3372)</f>
        <v/>
      </c>
      <c r="K3372">
        <f>IF(G3372="","Missing OEWS wage",IF(H3372="","Missing Wharton SOC","Matched"))</f>
        <v/>
      </c>
    </row>
    <row r="3373">
      <c r="A3373" t="inlineStr">
        <is>
          <t>52</t>
        </is>
      </c>
      <c r="B3373" t="inlineStr">
        <is>
          <t>Finance and Insurance</t>
        </is>
      </c>
      <c r="C3373" t="inlineStr">
        <is>
          <t>27-4031</t>
        </is>
      </c>
      <c r="D3373" t="inlineStr">
        <is>
          <t>Camera Operators, Television, Video, and Film</t>
        </is>
      </c>
      <c r="E3373" t="n">
        <v>100</v>
      </c>
      <c r="F3373" t="n">
        <v>75600</v>
      </c>
      <c r="G3373">
        <f>IF(OR(E3373="",F3373=""),"",E3373*F3373)</f>
        <v/>
      </c>
      <c r="H3373" s="41">
        <f>IFERROR(XLOOKUP(C3373,'DATA Wharton'!$A$2:$A$785,'DATA Wharton'!$C$2:$C$785),"")</f>
        <v/>
      </c>
      <c r="I3373">
        <f>IF(OR(G3373="",H3373=""),"",G3373)</f>
        <v/>
      </c>
      <c r="J3373">
        <f>IF(OR(I3373="",H3373=""),"",I3373*H3373)</f>
        <v/>
      </c>
      <c r="K3373">
        <f>IF(G3373="","Missing OEWS wage",IF(H3373="","Missing Wharton SOC","Matched"))</f>
        <v/>
      </c>
    </row>
    <row r="3374">
      <c r="A3374" t="inlineStr">
        <is>
          <t>52</t>
        </is>
      </c>
      <c r="B3374" t="inlineStr">
        <is>
          <t>Finance and Insurance</t>
        </is>
      </c>
      <c r="C3374" t="inlineStr">
        <is>
          <t>27-4032</t>
        </is>
      </c>
      <c r="D3374" t="inlineStr">
        <is>
          <t>Film and Video Editors</t>
        </is>
      </c>
      <c r="E3374" t="n">
        <v>90</v>
      </c>
      <c r="F3374" t="n">
        <v>85910</v>
      </c>
      <c r="G3374">
        <f>IF(OR(E3374="",F3374=""),"",E3374*F3374)</f>
        <v/>
      </c>
      <c r="H3374" s="41">
        <f>IFERROR(XLOOKUP(C3374,'DATA Wharton'!$A$2:$A$785,'DATA Wharton'!$C$2:$C$785),"")</f>
        <v/>
      </c>
      <c r="I3374">
        <f>IF(OR(G3374="",H3374=""),"",G3374)</f>
        <v/>
      </c>
      <c r="J3374">
        <f>IF(OR(I3374="",H3374=""),"",I3374*H3374)</f>
        <v/>
      </c>
      <c r="K3374">
        <f>IF(G3374="","Missing OEWS wage",IF(H3374="","Missing Wharton SOC","Matched"))</f>
        <v/>
      </c>
    </row>
    <row r="3375">
      <c r="A3375" t="inlineStr">
        <is>
          <t>52</t>
        </is>
      </c>
      <c r="B3375" t="inlineStr">
        <is>
          <t>Finance and Insurance</t>
        </is>
      </c>
      <c r="C3375" t="inlineStr">
        <is>
          <t>29-1021</t>
        </is>
      </c>
      <c r="D3375" t="inlineStr">
        <is>
          <t>Dentists, General</t>
        </is>
      </c>
      <c r="E3375" t="n">
        <v>140</v>
      </c>
      <c r="F3375" t="n">
        <v>173760</v>
      </c>
      <c r="G3375">
        <f>IF(OR(E3375="",F3375=""),"",E3375*F3375)</f>
        <v/>
      </c>
      <c r="H3375" s="41">
        <f>IFERROR(XLOOKUP(C3375,'DATA Wharton'!$A$2:$A$785,'DATA Wharton'!$C$2:$C$785),"")</f>
        <v/>
      </c>
      <c r="I3375">
        <f>IF(OR(G3375="",H3375=""),"",G3375)</f>
        <v/>
      </c>
      <c r="J3375">
        <f>IF(OR(I3375="",H3375=""),"",I3375*H3375)</f>
        <v/>
      </c>
      <c r="K3375">
        <f>IF(G3375="","Missing OEWS wage",IF(H3375="","Missing Wharton SOC","Matched"))</f>
        <v/>
      </c>
    </row>
    <row r="3376">
      <c r="A3376" t="inlineStr">
        <is>
          <t>52</t>
        </is>
      </c>
      <c r="B3376" t="inlineStr">
        <is>
          <t>Finance and Insurance</t>
        </is>
      </c>
      <c r="C3376" t="inlineStr">
        <is>
          <t>29-1031</t>
        </is>
      </c>
      <c r="D3376" t="inlineStr">
        <is>
          <t>Dietitians and Nutritionists</t>
        </is>
      </c>
      <c r="E3376" t="n">
        <v>150</v>
      </c>
      <c r="F3376" t="n">
        <v>83050</v>
      </c>
      <c r="G3376">
        <f>IF(OR(E3376="",F3376=""),"",E3376*F3376)</f>
        <v/>
      </c>
      <c r="H3376" s="41">
        <f>IFERROR(XLOOKUP(C3376,'DATA Wharton'!$A$2:$A$785,'DATA Wharton'!$C$2:$C$785),"")</f>
        <v/>
      </c>
      <c r="I3376">
        <f>IF(OR(G3376="",H3376=""),"",G3376)</f>
        <v/>
      </c>
      <c r="J3376">
        <f>IF(OR(I3376="",H3376=""),"",I3376*H3376)</f>
        <v/>
      </c>
      <c r="K3376">
        <f>IF(G3376="","Missing OEWS wage",IF(H3376="","Missing Wharton SOC","Matched"))</f>
        <v/>
      </c>
    </row>
    <row r="3377">
      <c r="A3377" t="inlineStr">
        <is>
          <t>52</t>
        </is>
      </c>
      <c r="B3377" t="inlineStr">
        <is>
          <t>Finance and Insurance</t>
        </is>
      </c>
      <c r="C3377" t="inlineStr">
        <is>
          <t>29-1051</t>
        </is>
      </c>
      <c r="D3377" t="inlineStr">
        <is>
          <t>Pharmacists</t>
        </is>
      </c>
      <c r="E3377" t="n">
        <v>7190</v>
      </c>
      <c r="F3377" t="n">
        <v>140200</v>
      </c>
      <c r="G3377">
        <f>IF(OR(E3377="",F3377=""),"",E3377*F3377)</f>
        <v/>
      </c>
      <c r="H3377" s="41">
        <f>IFERROR(XLOOKUP(C3377,'DATA Wharton'!$A$2:$A$785,'DATA Wharton'!$C$2:$C$785),"")</f>
        <v/>
      </c>
      <c r="I3377">
        <f>IF(OR(G3377="",H3377=""),"",G3377)</f>
        <v/>
      </c>
      <c r="J3377">
        <f>IF(OR(I3377="",H3377=""),"",I3377*H3377)</f>
        <v/>
      </c>
      <c r="K3377">
        <f>IF(G3377="","Missing OEWS wage",IF(H3377="","Missing Wharton SOC","Matched"))</f>
        <v/>
      </c>
    </row>
    <row r="3378">
      <c r="A3378" t="inlineStr">
        <is>
          <t>52</t>
        </is>
      </c>
      <c r="B3378" t="inlineStr">
        <is>
          <t>Finance and Insurance</t>
        </is>
      </c>
      <c r="C3378" t="inlineStr">
        <is>
          <t>29-1071</t>
        </is>
      </c>
      <c r="D3378" t="inlineStr">
        <is>
          <t>Physician Assistants</t>
        </is>
      </c>
      <c r="E3378" t="n">
        <v>50</v>
      </c>
      <c r="F3378" t="n">
        <v>142150</v>
      </c>
      <c r="G3378">
        <f>IF(OR(E3378="",F3378=""),"",E3378*F3378)</f>
        <v/>
      </c>
      <c r="H3378" s="41">
        <f>IFERROR(XLOOKUP(C3378,'DATA Wharton'!$A$2:$A$785,'DATA Wharton'!$C$2:$C$785),"")</f>
        <v/>
      </c>
      <c r="I3378">
        <f>IF(OR(G3378="",H3378=""),"",G3378)</f>
        <v/>
      </c>
      <c r="J3378">
        <f>IF(OR(I3378="",H3378=""),"",I3378*H3378)</f>
        <v/>
      </c>
      <c r="K3378">
        <f>IF(G3378="","Missing OEWS wage",IF(H3378="","Missing Wharton SOC","Matched"))</f>
        <v/>
      </c>
    </row>
    <row r="3379">
      <c r="A3379" t="inlineStr">
        <is>
          <t>52</t>
        </is>
      </c>
      <c r="B3379" t="inlineStr">
        <is>
          <t>Finance and Insurance</t>
        </is>
      </c>
      <c r="C3379" t="inlineStr">
        <is>
          <t>29-1122</t>
        </is>
      </c>
      <c r="D3379" t="inlineStr">
        <is>
          <t>Occupational Therapists</t>
        </is>
      </c>
      <c r="E3379" t="n">
        <v>40</v>
      </c>
      <c r="F3379" t="n">
        <v>105100</v>
      </c>
      <c r="G3379">
        <f>IF(OR(E3379="",F3379=""),"",E3379*F3379)</f>
        <v/>
      </c>
      <c r="H3379" s="41">
        <f>IFERROR(XLOOKUP(C3379,'DATA Wharton'!$A$2:$A$785,'DATA Wharton'!$C$2:$C$785),"")</f>
        <v/>
      </c>
      <c r="I3379">
        <f>IF(OR(G3379="",H3379=""),"",G3379)</f>
        <v/>
      </c>
      <c r="J3379">
        <f>IF(OR(I3379="",H3379=""),"",I3379*H3379)</f>
        <v/>
      </c>
      <c r="K3379">
        <f>IF(G3379="","Missing OEWS wage",IF(H3379="","Missing Wharton SOC","Matched"))</f>
        <v/>
      </c>
    </row>
    <row r="3380">
      <c r="A3380" t="inlineStr">
        <is>
          <t>52</t>
        </is>
      </c>
      <c r="B3380" t="inlineStr">
        <is>
          <t>Finance and Insurance</t>
        </is>
      </c>
      <c r="C3380" t="inlineStr">
        <is>
          <t>29-1123</t>
        </is>
      </c>
      <c r="D3380" t="inlineStr">
        <is>
          <t>Physical Therapists</t>
        </is>
      </c>
      <c r="E3380" t="n">
        <v>60</v>
      </c>
      <c r="F3380" t="n">
        <v>103080</v>
      </c>
      <c r="G3380">
        <f>IF(OR(E3380="",F3380=""),"",E3380*F3380)</f>
        <v/>
      </c>
      <c r="H3380" s="41">
        <f>IFERROR(XLOOKUP(C3380,'DATA Wharton'!$A$2:$A$785,'DATA Wharton'!$C$2:$C$785),"")</f>
        <v/>
      </c>
      <c r="I3380">
        <f>IF(OR(G3380="",H3380=""),"",G3380)</f>
        <v/>
      </c>
      <c r="J3380">
        <f>IF(OR(I3380="",H3380=""),"",I3380*H3380)</f>
        <v/>
      </c>
      <c r="K3380">
        <f>IF(G3380="","Missing OEWS wage",IF(H3380="","Missing Wharton SOC","Matched"))</f>
        <v/>
      </c>
    </row>
    <row r="3381">
      <c r="A3381" t="inlineStr">
        <is>
          <t>52</t>
        </is>
      </c>
      <c r="B3381" t="inlineStr">
        <is>
          <t>Finance and Insurance</t>
        </is>
      </c>
      <c r="C3381" t="inlineStr">
        <is>
          <t>29-1129</t>
        </is>
      </c>
      <c r="D3381" t="inlineStr">
        <is>
          <t>Therapists, All Other</t>
        </is>
      </c>
      <c r="E3381" t="n">
        <v>150</v>
      </c>
      <c r="F3381" t="n">
        <v>137450</v>
      </c>
      <c r="G3381">
        <f>IF(OR(E3381="",F3381=""),"",E3381*F3381)</f>
        <v/>
      </c>
      <c r="H3381" s="41">
        <f>IFERROR(XLOOKUP(C3381,'DATA Wharton'!$A$2:$A$785,'DATA Wharton'!$C$2:$C$785),"")</f>
        <v/>
      </c>
      <c r="I3381">
        <f>IF(OR(G3381="",H3381=""),"",G3381)</f>
        <v/>
      </c>
      <c r="J3381">
        <f>IF(OR(I3381="",H3381=""),"",I3381*H3381)</f>
        <v/>
      </c>
      <c r="K3381">
        <f>IF(G3381="","Missing OEWS wage",IF(H3381="","Missing Wharton SOC","Matched"))</f>
        <v/>
      </c>
    </row>
    <row r="3382">
      <c r="A3382" t="inlineStr">
        <is>
          <t>52</t>
        </is>
      </c>
      <c r="B3382" t="inlineStr">
        <is>
          <t>Finance and Insurance</t>
        </is>
      </c>
      <c r="C3382" t="inlineStr">
        <is>
          <t>29-1141</t>
        </is>
      </c>
      <c r="D3382" t="inlineStr">
        <is>
          <t>Registered Nurses</t>
        </is>
      </c>
      <c r="E3382" t="n">
        <v>54500</v>
      </c>
      <c r="F3382" t="n">
        <v>91820</v>
      </c>
      <c r="G3382">
        <f>IF(OR(E3382="",F3382=""),"",E3382*F3382)</f>
        <v/>
      </c>
      <c r="H3382" s="41">
        <f>IFERROR(XLOOKUP(C3382,'DATA Wharton'!$A$2:$A$785,'DATA Wharton'!$C$2:$C$785),"")</f>
        <v/>
      </c>
      <c r="I3382">
        <f>IF(OR(G3382="",H3382=""),"",G3382)</f>
        <v/>
      </c>
      <c r="J3382">
        <f>IF(OR(I3382="",H3382=""),"",I3382*H3382)</f>
        <v/>
      </c>
      <c r="K3382">
        <f>IF(G3382="","Missing OEWS wage",IF(H3382="","Missing Wharton SOC","Matched"))</f>
        <v/>
      </c>
    </row>
    <row r="3383">
      <c r="A3383" t="inlineStr">
        <is>
          <t>52</t>
        </is>
      </c>
      <c r="B3383" t="inlineStr">
        <is>
          <t>Finance and Insurance</t>
        </is>
      </c>
      <c r="C3383" t="inlineStr">
        <is>
          <t>29-1171</t>
        </is>
      </c>
      <c r="D3383" t="inlineStr">
        <is>
          <t>Nurse Practitioners</t>
        </is>
      </c>
      <c r="E3383" t="n">
        <v>2020</v>
      </c>
      <c r="F3383" t="n">
        <v>136340</v>
      </c>
      <c r="G3383">
        <f>IF(OR(E3383="",F3383=""),"",E3383*F3383)</f>
        <v/>
      </c>
      <c r="H3383" s="41">
        <f>IFERROR(XLOOKUP(C3383,'DATA Wharton'!$A$2:$A$785,'DATA Wharton'!$C$2:$C$785),"")</f>
        <v/>
      </c>
      <c r="I3383">
        <f>IF(OR(G3383="",H3383=""),"",G3383)</f>
        <v/>
      </c>
      <c r="J3383">
        <f>IF(OR(I3383="",H3383=""),"",I3383*H3383)</f>
        <v/>
      </c>
      <c r="K3383">
        <f>IF(G3383="","Missing OEWS wage",IF(H3383="","Missing Wharton SOC","Matched"))</f>
        <v/>
      </c>
    </row>
    <row r="3384">
      <c r="A3384" t="inlineStr">
        <is>
          <t>52</t>
        </is>
      </c>
      <c r="B3384" t="inlineStr">
        <is>
          <t>Finance and Insurance</t>
        </is>
      </c>
      <c r="C3384" t="inlineStr">
        <is>
          <t>29-1229</t>
        </is>
      </c>
      <c r="D3384" t="inlineStr">
        <is>
          <t>Physicians, All Other</t>
        </is>
      </c>
      <c r="E3384" t="n">
        <v>550</v>
      </c>
      <c r="F3384" t="n">
        <v>235900</v>
      </c>
      <c r="G3384">
        <f>IF(OR(E3384="",F3384=""),"",E3384*F3384)</f>
        <v/>
      </c>
      <c r="H3384" s="41">
        <f>IFERROR(XLOOKUP(C3384,'DATA Wharton'!$A$2:$A$785,'DATA Wharton'!$C$2:$C$785),"")</f>
        <v/>
      </c>
      <c r="I3384">
        <f>IF(OR(G3384="",H3384=""),"",G3384)</f>
        <v/>
      </c>
      <c r="J3384">
        <f>IF(OR(I3384="",H3384=""),"",I3384*H3384)</f>
        <v/>
      </c>
      <c r="K3384">
        <f>IF(G3384="","Missing OEWS wage",IF(H3384="","Missing Wharton SOC","Matched"))</f>
        <v/>
      </c>
    </row>
    <row r="3385">
      <c r="A3385" t="inlineStr">
        <is>
          <t>52</t>
        </is>
      </c>
      <c r="B3385" t="inlineStr">
        <is>
          <t>Finance and Insurance</t>
        </is>
      </c>
      <c r="C3385" t="inlineStr">
        <is>
          <t>29-1292</t>
        </is>
      </c>
      <c r="D3385" t="inlineStr">
        <is>
          <t>Dental Hygienists</t>
        </is>
      </c>
      <c r="E3385" t="n">
        <v>40</v>
      </c>
      <c r="F3385" t="n">
        <v>99000</v>
      </c>
      <c r="G3385">
        <f>IF(OR(E3385="",F3385=""),"",E3385*F3385)</f>
        <v/>
      </c>
      <c r="H3385" s="41">
        <f>IFERROR(XLOOKUP(C3385,'DATA Wharton'!$A$2:$A$785,'DATA Wharton'!$C$2:$C$785),"")</f>
        <v/>
      </c>
      <c r="I3385">
        <f>IF(OR(G3385="",H3385=""),"",G3385)</f>
        <v/>
      </c>
      <c r="J3385">
        <f>IF(OR(I3385="",H3385=""),"",I3385*H3385)</f>
        <v/>
      </c>
      <c r="K3385">
        <f>IF(G3385="","Missing OEWS wage",IF(H3385="","Missing Wharton SOC","Matched"))</f>
        <v/>
      </c>
    </row>
    <row r="3386">
      <c r="A3386" t="inlineStr">
        <is>
          <t>52</t>
        </is>
      </c>
      <c r="B3386" t="inlineStr">
        <is>
          <t>Finance and Insurance</t>
        </is>
      </c>
      <c r="C3386" t="inlineStr">
        <is>
          <t>29-1299</t>
        </is>
      </c>
      <c r="D3386" t="inlineStr">
        <is>
          <t>Healthcare Diagnosing or Treating Practitioners, All Other</t>
        </is>
      </c>
      <c r="E3386" t="n">
        <v>90</v>
      </c>
      <c r="F3386" t="n">
        <v>138810</v>
      </c>
      <c r="G3386">
        <f>IF(OR(E3386="",F3386=""),"",E3386*F3386)</f>
        <v/>
      </c>
      <c r="H3386" s="41">
        <f>IFERROR(XLOOKUP(C3386,'DATA Wharton'!$A$2:$A$785,'DATA Wharton'!$C$2:$C$785),"")</f>
        <v/>
      </c>
      <c r="I3386">
        <f>IF(OR(G3386="",H3386=""),"",G3386)</f>
        <v/>
      </c>
      <c r="J3386">
        <f>IF(OR(I3386="",H3386=""),"",I3386*H3386)</f>
        <v/>
      </c>
      <c r="K3386">
        <f>IF(G3386="","Missing OEWS wage",IF(H3386="","Missing Wharton SOC","Matched"))</f>
        <v/>
      </c>
    </row>
    <row r="3387">
      <c r="A3387" t="inlineStr">
        <is>
          <t>52</t>
        </is>
      </c>
      <c r="B3387" t="inlineStr">
        <is>
          <t>Finance and Insurance</t>
        </is>
      </c>
      <c r="C3387" t="inlineStr">
        <is>
          <t>29-2010</t>
        </is>
      </c>
      <c r="D3387" t="inlineStr">
        <is>
          <t>Clinical Laboratory Technologists and Technicians</t>
        </is>
      </c>
      <c r="E3387" t="n">
        <v>30</v>
      </c>
      <c r="F3387" t="n">
        <v>64430</v>
      </c>
      <c r="G3387">
        <f>IF(OR(E3387="",F3387=""),"",E3387*F3387)</f>
        <v/>
      </c>
      <c r="H3387" s="41">
        <f>IFERROR(XLOOKUP(C3387,'DATA Wharton'!$A$2:$A$785,'DATA Wharton'!$C$2:$C$785),"")</f>
        <v/>
      </c>
      <c r="I3387">
        <f>IF(OR(G3387="",H3387=""),"",G3387)</f>
        <v/>
      </c>
      <c r="J3387">
        <f>IF(OR(I3387="",H3387=""),"",I3387*H3387)</f>
        <v/>
      </c>
      <c r="K3387">
        <f>IF(G3387="","Missing OEWS wage",IF(H3387="","Missing Wharton SOC","Matched"))</f>
        <v/>
      </c>
    </row>
    <row r="3388">
      <c r="A3388" t="inlineStr">
        <is>
          <t>52</t>
        </is>
      </c>
      <c r="B3388" t="inlineStr">
        <is>
          <t>Finance and Insurance</t>
        </is>
      </c>
      <c r="C3388" t="inlineStr">
        <is>
          <t>29-2052</t>
        </is>
      </c>
      <c r="D3388" t="inlineStr">
        <is>
          <t>Pharmacy Technicians</t>
        </is>
      </c>
      <c r="E3388" t="n">
        <v>6530</v>
      </c>
      <c r="F3388" t="n">
        <v>49200</v>
      </c>
      <c r="G3388">
        <f>IF(OR(E3388="",F3388=""),"",E3388*F3388)</f>
        <v/>
      </c>
      <c r="H3388" s="41">
        <f>IFERROR(XLOOKUP(C3388,'DATA Wharton'!$A$2:$A$785,'DATA Wharton'!$C$2:$C$785),"")</f>
        <v/>
      </c>
      <c r="I3388">
        <f>IF(OR(G3388="",H3388=""),"",G3388)</f>
        <v/>
      </c>
      <c r="J3388">
        <f>IF(OR(I3388="",H3388=""),"",I3388*H3388)</f>
        <v/>
      </c>
      <c r="K3388">
        <f>IF(G3388="","Missing OEWS wage",IF(H3388="","Missing Wharton SOC","Matched"))</f>
        <v/>
      </c>
    </row>
    <row r="3389">
      <c r="A3389" t="inlineStr">
        <is>
          <t>52</t>
        </is>
      </c>
      <c r="B3389" t="inlineStr">
        <is>
          <t>Finance and Insurance</t>
        </is>
      </c>
      <c r="C3389" t="inlineStr">
        <is>
          <t>29-2061</t>
        </is>
      </c>
      <c r="D3389" t="inlineStr">
        <is>
          <t>Licensed Practical and Licensed Vocational Nurses</t>
        </is>
      </c>
      <c r="E3389" t="n">
        <v>1320</v>
      </c>
      <c r="F3389" t="n">
        <v>71350</v>
      </c>
      <c r="G3389">
        <f>IF(OR(E3389="",F3389=""),"",E3389*F3389)</f>
        <v/>
      </c>
      <c r="H3389" s="41">
        <f>IFERROR(XLOOKUP(C3389,'DATA Wharton'!$A$2:$A$785,'DATA Wharton'!$C$2:$C$785),"")</f>
        <v/>
      </c>
      <c r="I3389">
        <f>IF(OR(G3389="",H3389=""),"",G3389)</f>
        <v/>
      </c>
      <c r="J3389">
        <f>IF(OR(I3389="",H3389=""),"",I3389*H3389)</f>
        <v/>
      </c>
      <c r="K3389">
        <f>IF(G3389="","Missing OEWS wage",IF(H3389="","Missing Wharton SOC","Matched"))</f>
        <v/>
      </c>
    </row>
    <row r="3390">
      <c r="A3390" t="inlineStr">
        <is>
          <t>52</t>
        </is>
      </c>
      <c r="B3390" t="inlineStr">
        <is>
          <t>Finance and Insurance</t>
        </is>
      </c>
      <c r="C3390" t="inlineStr">
        <is>
          <t>29-2072</t>
        </is>
      </c>
      <c r="D3390" t="inlineStr">
        <is>
          <t>Medical Records Specialists</t>
        </is>
      </c>
      <c r="E3390" t="n">
        <v>6180</v>
      </c>
      <c r="F3390" t="n">
        <v>62800</v>
      </c>
      <c r="G3390">
        <f>IF(OR(E3390="",F3390=""),"",E3390*F3390)</f>
        <v/>
      </c>
      <c r="H3390" s="41">
        <f>IFERROR(XLOOKUP(C3390,'DATA Wharton'!$A$2:$A$785,'DATA Wharton'!$C$2:$C$785),"")</f>
        <v/>
      </c>
      <c r="I3390">
        <f>IF(OR(G3390="",H3390=""),"",G3390)</f>
        <v/>
      </c>
      <c r="J3390">
        <f>IF(OR(I3390="",H3390=""),"",I3390*H3390)</f>
        <v/>
      </c>
      <c r="K3390">
        <f>IF(G3390="","Missing OEWS wage",IF(H3390="","Missing Wharton SOC","Matched"))</f>
        <v/>
      </c>
    </row>
    <row r="3391">
      <c r="A3391" t="inlineStr">
        <is>
          <t>52</t>
        </is>
      </c>
      <c r="B3391" t="inlineStr">
        <is>
          <t>Finance and Insurance</t>
        </is>
      </c>
      <c r="C3391" t="inlineStr">
        <is>
          <t>29-2099</t>
        </is>
      </c>
      <c r="D3391" t="inlineStr">
        <is>
          <t>Health Technologists and Technicians, All Other</t>
        </is>
      </c>
      <c r="E3391" t="n">
        <v>1180</v>
      </c>
      <c r="F3391" t="n">
        <v>60180</v>
      </c>
      <c r="G3391">
        <f>IF(OR(E3391="",F3391=""),"",E3391*F3391)</f>
        <v/>
      </c>
      <c r="H3391" s="41">
        <f>IFERROR(XLOOKUP(C3391,'DATA Wharton'!$A$2:$A$785,'DATA Wharton'!$C$2:$C$785),"")</f>
        <v/>
      </c>
      <c r="I3391">
        <f>IF(OR(G3391="",H3391=""),"",G3391)</f>
        <v/>
      </c>
      <c r="J3391">
        <f>IF(OR(I3391="",H3391=""),"",I3391*H3391)</f>
        <v/>
      </c>
      <c r="K3391">
        <f>IF(G3391="","Missing OEWS wage",IF(H3391="","Missing Wharton SOC","Matched"))</f>
        <v/>
      </c>
    </row>
    <row r="3392">
      <c r="A3392" t="inlineStr">
        <is>
          <t>52</t>
        </is>
      </c>
      <c r="B3392" t="inlineStr">
        <is>
          <t>Finance and Insurance</t>
        </is>
      </c>
      <c r="C3392" t="inlineStr">
        <is>
          <t>29-9021</t>
        </is>
      </c>
      <c r="D3392" t="inlineStr">
        <is>
          <t>Health Information Technologists and Medical Registrars</t>
        </is>
      </c>
      <c r="E3392" t="n">
        <v>890</v>
      </c>
      <c r="F3392" t="n">
        <v>93840</v>
      </c>
      <c r="G3392">
        <f>IF(OR(E3392="",F3392=""),"",E3392*F3392)</f>
        <v/>
      </c>
      <c r="H3392" s="41">
        <f>IFERROR(XLOOKUP(C3392,'DATA Wharton'!$A$2:$A$785,'DATA Wharton'!$C$2:$C$785),"")</f>
        <v/>
      </c>
      <c r="I3392">
        <f>IF(OR(G3392="",H3392=""),"",G3392)</f>
        <v/>
      </c>
      <c r="J3392">
        <f>IF(OR(I3392="",H3392=""),"",I3392*H3392)</f>
        <v/>
      </c>
      <c r="K3392">
        <f>IF(G3392="","Missing OEWS wage",IF(H3392="","Missing Wharton SOC","Matched"))</f>
        <v/>
      </c>
    </row>
    <row r="3393">
      <c r="A3393" t="inlineStr">
        <is>
          <t>52</t>
        </is>
      </c>
      <c r="B3393" t="inlineStr">
        <is>
          <t>Finance and Insurance</t>
        </is>
      </c>
      <c r="C3393" t="inlineStr">
        <is>
          <t>29-9092</t>
        </is>
      </c>
      <c r="D3393" t="inlineStr">
        <is>
          <t>Genetic Counselors</t>
        </is>
      </c>
      <c r="E3393" t="n">
        <v>50</v>
      </c>
      <c r="F3393" t="n">
        <v>108180</v>
      </c>
      <c r="G3393">
        <f>IF(OR(E3393="",F3393=""),"",E3393*F3393)</f>
        <v/>
      </c>
      <c r="H3393" s="41">
        <f>IFERROR(XLOOKUP(C3393,'DATA Wharton'!$A$2:$A$785,'DATA Wharton'!$C$2:$C$785),"")</f>
        <v/>
      </c>
      <c r="I3393">
        <f>IF(OR(G3393="",H3393=""),"",G3393)</f>
        <v/>
      </c>
      <c r="J3393">
        <f>IF(OR(I3393="",H3393=""),"",I3393*H3393)</f>
        <v/>
      </c>
      <c r="K3393">
        <f>IF(G3393="","Missing OEWS wage",IF(H3393="","Missing Wharton SOC","Matched"))</f>
        <v/>
      </c>
    </row>
    <row r="3394">
      <c r="A3394" t="inlineStr">
        <is>
          <t>52</t>
        </is>
      </c>
      <c r="B3394" t="inlineStr">
        <is>
          <t>Finance and Insurance</t>
        </is>
      </c>
      <c r="C3394" t="inlineStr">
        <is>
          <t>29-9099</t>
        </is>
      </c>
      <c r="D3394" t="inlineStr">
        <is>
          <t>Healthcare Practitioners and Technical Workers, All Other</t>
        </is>
      </c>
      <c r="E3394" t="n">
        <v>1020</v>
      </c>
      <c r="F3394" t="n">
        <v>78170</v>
      </c>
      <c r="G3394">
        <f>IF(OR(E3394="",F3394=""),"",E3394*F3394)</f>
        <v/>
      </c>
      <c r="H3394" s="41">
        <f>IFERROR(XLOOKUP(C3394,'DATA Wharton'!$A$2:$A$785,'DATA Wharton'!$C$2:$C$785),"")</f>
        <v/>
      </c>
      <c r="I3394">
        <f>IF(OR(G3394="",H3394=""),"",G3394)</f>
        <v/>
      </c>
      <c r="J3394">
        <f>IF(OR(I3394="",H3394=""),"",I3394*H3394)</f>
        <v/>
      </c>
      <c r="K3394">
        <f>IF(G3394="","Missing OEWS wage",IF(H3394="","Missing Wharton SOC","Matched"))</f>
        <v/>
      </c>
    </row>
    <row r="3395">
      <c r="A3395" t="inlineStr">
        <is>
          <t>52</t>
        </is>
      </c>
      <c r="B3395" t="inlineStr">
        <is>
          <t>Finance and Insurance</t>
        </is>
      </c>
      <c r="C3395" t="inlineStr">
        <is>
          <t>31-1120</t>
        </is>
      </c>
      <c r="D3395" t="inlineStr">
        <is>
          <t>Home Health and Personal Care Aides</t>
        </is>
      </c>
      <c r="E3395" t="n">
        <v>970</v>
      </c>
      <c r="F3395" t="n">
        <v>39220</v>
      </c>
      <c r="G3395">
        <f>IF(OR(E3395="",F3395=""),"",E3395*F3395)</f>
        <v/>
      </c>
      <c r="H3395" s="41">
        <f>IFERROR(XLOOKUP(C3395,'DATA Wharton'!$A$2:$A$785,'DATA Wharton'!$C$2:$C$785),"")</f>
        <v/>
      </c>
      <c r="I3395">
        <f>IF(OR(G3395="",H3395=""),"",G3395)</f>
        <v/>
      </c>
      <c r="J3395">
        <f>IF(OR(I3395="",H3395=""),"",I3395*H3395)</f>
        <v/>
      </c>
      <c r="K3395">
        <f>IF(G3395="","Missing OEWS wage",IF(H3395="","Missing Wharton SOC","Matched"))</f>
        <v/>
      </c>
    </row>
    <row r="3396">
      <c r="A3396" t="inlineStr">
        <is>
          <t>52</t>
        </is>
      </c>
      <c r="B3396" t="inlineStr">
        <is>
          <t>Finance and Insurance</t>
        </is>
      </c>
      <c r="C3396" t="inlineStr">
        <is>
          <t>31-1131</t>
        </is>
      </c>
      <c r="D3396" t="inlineStr">
        <is>
          <t>Nursing Assistants</t>
        </is>
      </c>
      <c r="E3396" t="n">
        <v>40</v>
      </c>
      <c r="F3396" t="n">
        <v>59410</v>
      </c>
      <c r="G3396">
        <f>IF(OR(E3396="",F3396=""),"",E3396*F3396)</f>
        <v/>
      </c>
      <c r="H3396" s="41">
        <f>IFERROR(XLOOKUP(C3396,'DATA Wharton'!$A$2:$A$785,'DATA Wharton'!$C$2:$C$785),"")</f>
        <v/>
      </c>
      <c r="I3396">
        <f>IF(OR(G3396="",H3396=""),"",G3396)</f>
        <v/>
      </c>
      <c r="J3396">
        <f>IF(OR(I3396="",H3396=""),"",I3396*H3396)</f>
        <v/>
      </c>
      <c r="K3396">
        <f>IF(G3396="","Missing OEWS wage",IF(H3396="","Missing Wharton SOC","Matched"))</f>
        <v/>
      </c>
    </row>
    <row r="3397">
      <c r="A3397" t="inlineStr">
        <is>
          <t>52</t>
        </is>
      </c>
      <c r="B3397" t="inlineStr">
        <is>
          <t>Finance and Insurance</t>
        </is>
      </c>
      <c r="C3397" t="inlineStr">
        <is>
          <t>31-1133</t>
        </is>
      </c>
      <c r="D3397" t="inlineStr">
        <is>
          <t>Psychiatric Aides</t>
        </is>
      </c>
      <c r="E3397" t="n">
        <v>40</v>
      </c>
      <c r="F3397" t="n">
        <v>55210</v>
      </c>
      <c r="G3397">
        <f>IF(OR(E3397="",F3397=""),"",E3397*F3397)</f>
        <v/>
      </c>
      <c r="H3397" s="41">
        <f>IFERROR(XLOOKUP(C3397,'DATA Wharton'!$A$2:$A$785,'DATA Wharton'!$C$2:$C$785),"")</f>
        <v/>
      </c>
      <c r="I3397">
        <f>IF(OR(G3397="",H3397=""),"",G3397)</f>
        <v/>
      </c>
      <c r="J3397">
        <f>IF(OR(I3397="",H3397=""),"",I3397*H3397)</f>
        <v/>
      </c>
      <c r="K3397">
        <f>IF(G3397="","Missing OEWS wage",IF(H3397="","Missing Wharton SOC","Matched"))</f>
        <v/>
      </c>
    </row>
    <row r="3398">
      <c r="A3398" t="inlineStr">
        <is>
          <t>52</t>
        </is>
      </c>
      <c r="B3398" t="inlineStr">
        <is>
          <t>Finance and Insurance</t>
        </is>
      </c>
      <c r="C3398" t="inlineStr">
        <is>
          <t>31-9091</t>
        </is>
      </c>
      <c r="D3398" t="inlineStr">
        <is>
          <t>Dental Assistants</t>
        </is>
      </c>
      <c r="E3398" t="n">
        <v>50</v>
      </c>
      <c r="F3398" t="n">
        <v>62170</v>
      </c>
      <c r="G3398">
        <f>IF(OR(E3398="",F3398=""),"",E3398*F3398)</f>
        <v/>
      </c>
      <c r="H3398" s="41">
        <f>IFERROR(XLOOKUP(C3398,'DATA Wharton'!$A$2:$A$785,'DATA Wharton'!$C$2:$C$785),"")</f>
        <v/>
      </c>
      <c r="I3398">
        <f>IF(OR(G3398="",H3398=""),"",G3398)</f>
        <v/>
      </c>
      <c r="J3398">
        <f>IF(OR(I3398="",H3398=""),"",I3398*H3398)</f>
        <v/>
      </c>
      <c r="K3398">
        <f>IF(G3398="","Missing OEWS wage",IF(H3398="","Missing Wharton SOC","Matched"))</f>
        <v/>
      </c>
    </row>
    <row r="3399">
      <c r="A3399" t="inlineStr">
        <is>
          <t>52</t>
        </is>
      </c>
      <c r="B3399" t="inlineStr">
        <is>
          <t>Finance and Insurance</t>
        </is>
      </c>
      <c r="C3399" t="inlineStr">
        <is>
          <t>31-9092</t>
        </is>
      </c>
      <c r="D3399" t="inlineStr">
        <is>
          <t>Medical Assistants</t>
        </is>
      </c>
      <c r="E3399" t="n">
        <v>530</v>
      </c>
      <c r="F3399" t="n">
        <v>49240</v>
      </c>
      <c r="G3399">
        <f>IF(OR(E3399="",F3399=""),"",E3399*F3399)</f>
        <v/>
      </c>
      <c r="H3399" s="41">
        <f>IFERROR(XLOOKUP(C3399,'DATA Wharton'!$A$2:$A$785,'DATA Wharton'!$C$2:$C$785),"")</f>
        <v/>
      </c>
      <c r="I3399">
        <f>IF(OR(G3399="",H3399=""),"",G3399)</f>
        <v/>
      </c>
      <c r="J3399">
        <f>IF(OR(I3399="",H3399=""),"",I3399*H3399)</f>
        <v/>
      </c>
      <c r="K3399">
        <f>IF(G3399="","Missing OEWS wage",IF(H3399="","Missing Wharton SOC","Matched"))</f>
        <v/>
      </c>
    </row>
    <row r="3400">
      <c r="A3400" t="inlineStr">
        <is>
          <t>52</t>
        </is>
      </c>
      <c r="B3400" t="inlineStr">
        <is>
          <t>Finance and Insurance</t>
        </is>
      </c>
      <c r="C3400" t="inlineStr">
        <is>
          <t>31-9094</t>
        </is>
      </c>
      <c r="D3400" t="inlineStr">
        <is>
          <t>Medical Transcriptionists</t>
        </is>
      </c>
      <c r="E3400" t="n">
        <v>40</v>
      </c>
      <c r="F3400" t="n">
        <v>45590</v>
      </c>
      <c r="G3400">
        <f>IF(OR(E3400="",F3400=""),"",E3400*F3400)</f>
        <v/>
      </c>
      <c r="H3400" s="41">
        <f>IFERROR(XLOOKUP(C3400,'DATA Wharton'!$A$2:$A$785,'DATA Wharton'!$C$2:$C$785),"")</f>
        <v/>
      </c>
      <c r="I3400">
        <f>IF(OR(G3400="",H3400=""),"",G3400)</f>
        <v/>
      </c>
      <c r="J3400">
        <f>IF(OR(I3400="",H3400=""),"",I3400*H3400)</f>
        <v/>
      </c>
      <c r="K3400">
        <f>IF(G3400="","Missing OEWS wage",IF(H3400="","Missing Wharton SOC","Matched"))</f>
        <v/>
      </c>
    </row>
    <row r="3401">
      <c r="A3401" t="inlineStr">
        <is>
          <t>52</t>
        </is>
      </c>
      <c r="B3401" t="inlineStr">
        <is>
          <t>Finance and Insurance</t>
        </is>
      </c>
      <c r="C3401" t="inlineStr">
        <is>
          <t>31-9095</t>
        </is>
      </c>
      <c r="D3401" t="inlineStr">
        <is>
          <t>Pharmacy Aides</t>
        </is>
      </c>
      <c r="E3401" t="n">
        <v>440</v>
      </c>
      <c r="F3401" t="n">
        <v>44820</v>
      </c>
      <c r="G3401">
        <f>IF(OR(E3401="",F3401=""),"",E3401*F3401)</f>
        <v/>
      </c>
      <c r="H3401" s="41">
        <f>IFERROR(XLOOKUP(C3401,'DATA Wharton'!$A$2:$A$785,'DATA Wharton'!$C$2:$C$785),"")</f>
        <v/>
      </c>
      <c r="I3401">
        <f>IF(OR(G3401="",H3401=""),"",G3401)</f>
        <v/>
      </c>
      <c r="J3401">
        <f>IF(OR(I3401="",H3401=""),"",I3401*H3401)</f>
        <v/>
      </c>
      <c r="K3401">
        <f>IF(G3401="","Missing OEWS wage",IF(H3401="","Missing Wharton SOC","Matched"))</f>
        <v/>
      </c>
    </row>
    <row r="3402">
      <c r="A3402" t="inlineStr">
        <is>
          <t>52</t>
        </is>
      </c>
      <c r="B3402" t="inlineStr">
        <is>
          <t>Finance and Insurance</t>
        </is>
      </c>
      <c r="C3402" t="inlineStr">
        <is>
          <t>31-9097</t>
        </is>
      </c>
      <c r="D3402" t="inlineStr">
        <is>
          <t>Phlebotomists</t>
        </is>
      </c>
      <c r="F3402" t="n">
        <v>36720</v>
      </c>
      <c r="G3402">
        <f>IF(OR(E3402="",F3402=""),"",E3402*F3402)</f>
        <v/>
      </c>
      <c r="H3402" s="41">
        <f>IFERROR(XLOOKUP(C3402,'DATA Wharton'!$A$2:$A$785,'DATA Wharton'!$C$2:$C$785),"")</f>
        <v/>
      </c>
      <c r="I3402">
        <f>IF(OR(G3402="",H3402=""),"",G3402)</f>
        <v/>
      </c>
      <c r="J3402">
        <f>IF(OR(I3402="",H3402=""),"",I3402*H3402)</f>
        <v/>
      </c>
      <c r="K3402">
        <f>IF(G3402="","Missing OEWS wage",IF(H3402="","Missing Wharton SOC","Matched"))</f>
        <v/>
      </c>
    </row>
    <row r="3403">
      <c r="A3403" t="inlineStr">
        <is>
          <t>52</t>
        </is>
      </c>
      <c r="B3403" t="inlineStr">
        <is>
          <t>Finance and Insurance</t>
        </is>
      </c>
      <c r="C3403" t="inlineStr">
        <is>
          <t>31-9099</t>
        </is>
      </c>
      <c r="D3403" t="inlineStr">
        <is>
          <t>Healthcare Support Workers, All Other</t>
        </is>
      </c>
      <c r="E3403" t="n">
        <v>400</v>
      </c>
      <c r="F3403" t="n">
        <v>60370</v>
      </c>
      <c r="G3403">
        <f>IF(OR(E3403="",F3403=""),"",E3403*F3403)</f>
        <v/>
      </c>
      <c r="H3403" s="41">
        <f>IFERROR(XLOOKUP(C3403,'DATA Wharton'!$A$2:$A$785,'DATA Wharton'!$C$2:$C$785),"")</f>
        <v/>
      </c>
      <c r="I3403">
        <f>IF(OR(G3403="",H3403=""),"",G3403)</f>
        <v/>
      </c>
      <c r="J3403">
        <f>IF(OR(I3403="",H3403=""),"",I3403*H3403)</f>
        <v/>
      </c>
      <c r="K3403">
        <f>IF(G3403="","Missing OEWS wage",IF(H3403="","Missing Wharton SOC","Matched"))</f>
        <v/>
      </c>
    </row>
    <row r="3404">
      <c r="A3404" t="inlineStr">
        <is>
          <t>52</t>
        </is>
      </c>
      <c r="B3404" t="inlineStr">
        <is>
          <t>Finance and Insurance</t>
        </is>
      </c>
      <c r="C3404" t="inlineStr">
        <is>
          <t>33-1091</t>
        </is>
      </c>
      <c r="D3404" t="inlineStr">
        <is>
          <t>First-Line Supervisors of Security Workers</t>
        </is>
      </c>
      <c r="E3404" t="n">
        <v>550</v>
      </c>
      <c r="F3404" t="n">
        <v>96880</v>
      </c>
      <c r="G3404">
        <f>IF(OR(E3404="",F3404=""),"",E3404*F3404)</f>
        <v/>
      </c>
      <c r="H3404" s="41">
        <f>IFERROR(XLOOKUP(C3404,'DATA Wharton'!$A$2:$A$785,'DATA Wharton'!$C$2:$C$785),"")</f>
        <v/>
      </c>
      <c r="I3404">
        <f>IF(OR(G3404="",H3404=""),"",G3404)</f>
        <v/>
      </c>
      <c r="J3404">
        <f>IF(OR(I3404="",H3404=""),"",I3404*H3404)</f>
        <v/>
      </c>
      <c r="K3404">
        <f>IF(G3404="","Missing OEWS wage",IF(H3404="","Missing Wharton SOC","Matched"))</f>
        <v/>
      </c>
    </row>
    <row r="3405">
      <c r="A3405" t="inlineStr">
        <is>
          <t>52</t>
        </is>
      </c>
      <c r="B3405" t="inlineStr">
        <is>
          <t>Finance and Insurance</t>
        </is>
      </c>
      <c r="C3405" t="inlineStr">
        <is>
          <t>33-1099</t>
        </is>
      </c>
      <c r="D3405" t="inlineStr">
        <is>
          <t>First-Line Supervisors of Protective Service Workers, All Other</t>
        </is>
      </c>
      <c r="E3405" t="n">
        <v>220</v>
      </c>
      <c r="F3405" t="n">
        <v>93260</v>
      </c>
      <c r="G3405">
        <f>IF(OR(E3405="",F3405=""),"",E3405*F3405)</f>
        <v/>
      </c>
      <c r="H3405" s="41">
        <f>IFERROR(XLOOKUP(C3405,'DATA Wharton'!$A$2:$A$785,'DATA Wharton'!$C$2:$C$785),"")</f>
        <v/>
      </c>
      <c r="I3405">
        <f>IF(OR(G3405="",H3405=""),"",G3405)</f>
        <v/>
      </c>
      <c r="J3405">
        <f>IF(OR(I3405="",H3405=""),"",I3405*H3405)</f>
        <v/>
      </c>
      <c r="K3405">
        <f>IF(G3405="","Missing OEWS wage",IF(H3405="","Missing Wharton SOC","Matched"))</f>
        <v/>
      </c>
    </row>
    <row r="3406">
      <c r="A3406" t="inlineStr">
        <is>
          <t>52</t>
        </is>
      </c>
      <c r="B3406" t="inlineStr">
        <is>
          <t>Finance and Insurance</t>
        </is>
      </c>
      <c r="C3406" t="inlineStr">
        <is>
          <t>33-2021</t>
        </is>
      </c>
      <c r="D3406" t="inlineStr">
        <is>
          <t>Fire Inspectors and Investigators</t>
        </is>
      </c>
      <c r="E3406" t="n">
        <v>450</v>
      </c>
      <c r="F3406" t="n">
        <v>97660</v>
      </c>
      <c r="G3406">
        <f>IF(OR(E3406="",F3406=""),"",E3406*F3406)</f>
        <v/>
      </c>
      <c r="H3406" s="41">
        <f>IFERROR(XLOOKUP(C3406,'DATA Wharton'!$A$2:$A$785,'DATA Wharton'!$C$2:$C$785),"")</f>
        <v/>
      </c>
      <c r="I3406">
        <f>IF(OR(G3406="",H3406=""),"",G3406)</f>
        <v/>
      </c>
      <c r="J3406">
        <f>IF(OR(I3406="",H3406=""),"",I3406*H3406)</f>
        <v/>
      </c>
      <c r="K3406">
        <f>IF(G3406="","Missing OEWS wage",IF(H3406="","Missing Wharton SOC","Matched"))</f>
        <v/>
      </c>
    </row>
    <row r="3407">
      <c r="A3407" t="inlineStr">
        <is>
          <t>52</t>
        </is>
      </c>
      <c r="B3407" t="inlineStr">
        <is>
          <t>Finance and Insurance</t>
        </is>
      </c>
      <c r="C3407" t="inlineStr">
        <is>
          <t>33-9021</t>
        </is>
      </c>
      <c r="D3407" t="inlineStr">
        <is>
          <t>Private Detectives and Investigators</t>
        </is>
      </c>
      <c r="E3407" t="n">
        <v>4080</v>
      </c>
      <c r="F3407" t="n">
        <v>72890</v>
      </c>
      <c r="G3407">
        <f>IF(OR(E3407="",F3407=""),"",E3407*F3407)</f>
        <v/>
      </c>
      <c r="H3407" s="41">
        <f>IFERROR(XLOOKUP(C3407,'DATA Wharton'!$A$2:$A$785,'DATA Wharton'!$C$2:$C$785),"")</f>
        <v/>
      </c>
      <c r="I3407">
        <f>IF(OR(G3407="",H3407=""),"",G3407)</f>
        <v/>
      </c>
      <c r="J3407">
        <f>IF(OR(I3407="",H3407=""),"",I3407*H3407)</f>
        <v/>
      </c>
      <c r="K3407">
        <f>IF(G3407="","Missing OEWS wage",IF(H3407="","Missing Wharton SOC","Matched"))</f>
        <v/>
      </c>
    </row>
    <row r="3408">
      <c r="A3408" t="inlineStr">
        <is>
          <t>52</t>
        </is>
      </c>
      <c r="B3408" t="inlineStr">
        <is>
          <t>Finance and Insurance</t>
        </is>
      </c>
      <c r="C3408" t="inlineStr">
        <is>
          <t>33-9032</t>
        </is>
      </c>
      <c r="D3408" t="inlineStr">
        <is>
          <t>Security Guards</t>
        </is>
      </c>
      <c r="E3408" t="n">
        <v>4030</v>
      </c>
      <c r="F3408" t="n">
        <v>59260</v>
      </c>
      <c r="G3408">
        <f>IF(OR(E3408="",F3408=""),"",E3408*F3408)</f>
        <v/>
      </c>
      <c r="H3408" s="41">
        <f>IFERROR(XLOOKUP(C3408,'DATA Wharton'!$A$2:$A$785,'DATA Wharton'!$C$2:$C$785),"")</f>
        <v/>
      </c>
      <c r="I3408">
        <f>IF(OR(G3408="",H3408=""),"",G3408)</f>
        <v/>
      </c>
      <c r="J3408">
        <f>IF(OR(I3408="",H3408=""),"",I3408*H3408)</f>
        <v/>
      </c>
      <c r="K3408">
        <f>IF(G3408="","Missing OEWS wage",IF(H3408="","Missing Wharton SOC","Matched"))</f>
        <v/>
      </c>
    </row>
    <row r="3409">
      <c r="A3409" t="inlineStr">
        <is>
          <t>52</t>
        </is>
      </c>
      <c r="B3409" t="inlineStr">
        <is>
          <t>Finance and Insurance</t>
        </is>
      </c>
      <c r="C3409" t="inlineStr">
        <is>
          <t>33-9099</t>
        </is>
      </c>
      <c r="D3409" t="inlineStr">
        <is>
          <t>Protective Service Workers, All Other</t>
        </is>
      </c>
      <c r="E3409" t="n">
        <v>340</v>
      </c>
      <c r="F3409" t="n">
        <v>67250</v>
      </c>
      <c r="G3409">
        <f>IF(OR(E3409="",F3409=""),"",E3409*F3409)</f>
        <v/>
      </c>
      <c r="H3409" s="41">
        <f>IFERROR(XLOOKUP(C3409,'DATA Wharton'!$A$2:$A$785,'DATA Wharton'!$C$2:$C$785),"")</f>
        <v/>
      </c>
      <c r="I3409">
        <f>IF(OR(G3409="",H3409=""),"",G3409)</f>
        <v/>
      </c>
      <c r="J3409">
        <f>IF(OR(I3409="",H3409=""),"",I3409*H3409)</f>
        <v/>
      </c>
      <c r="K3409">
        <f>IF(G3409="","Missing OEWS wage",IF(H3409="","Missing Wharton SOC","Matched"))</f>
        <v/>
      </c>
    </row>
    <row r="3410">
      <c r="A3410" t="inlineStr">
        <is>
          <t>52</t>
        </is>
      </c>
      <c r="B3410" t="inlineStr">
        <is>
          <t>Finance and Insurance</t>
        </is>
      </c>
      <c r="C3410" t="inlineStr">
        <is>
          <t>35-1011</t>
        </is>
      </c>
      <c r="D3410" t="inlineStr">
        <is>
          <t>Chefs and Head Cooks</t>
        </is>
      </c>
      <c r="E3410" t="n">
        <v>120</v>
      </c>
      <c r="F3410" t="n">
        <v>112470</v>
      </c>
      <c r="G3410">
        <f>IF(OR(E3410="",F3410=""),"",E3410*F3410)</f>
        <v/>
      </c>
      <c r="H3410" s="41">
        <f>IFERROR(XLOOKUP(C3410,'DATA Wharton'!$A$2:$A$785,'DATA Wharton'!$C$2:$C$785),"")</f>
        <v/>
      </c>
      <c r="I3410">
        <f>IF(OR(G3410="",H3410=""),"",G3410)</f>
        <v/>
      </c>
      <c r="J3410">
        <f>IF(OR(I3410="",H3410=""),"",I3410*H3410)</f>
        <v/>
      </c>
      <c r="K3410">
        <f>IF(G3410="","Missing OEWS wage",IF(H3410="","Missing Wharton SOC","Matched"))</f>
        <v/>
      </c>
    </row>
    <row r="3411">
      <c r="A3411" t="inlineStr">
        <is>
          <t>52</t>
        </is>
      </c>
      <c r="B3411" t="inlineStr">
        <is>
          <t>Finance and Insurance</t>
        </is>
      </c>
      <c r="C3411" t="inlineStr">
        <is>
          <t>35-1012</t>
        </is>
      </c>
      <c r="D3411" t="inlineStr">
        <is>
          <t>First-Line Supervisors of Food Preparation and Serving Workers</t>
        </is>
      </c>
      <c r="E3411" t="n">
        <v>30</v>
      </c>
      <c r="F3411" t="n">
        <v>65300</v>
      </c>
      <c r="G3411">
        <f>IF(OR(E3411="",F3411=""),"",E3411*F3411)</f>
        <v/>
      </c>
      <c r="H3411" s="41">
        <f>IFERROR(XLOOKUP(C3411,'DATA Wharton'!$A$2:$A$785,'DATA Wharton'!$C$2:$C$785),"")</f>
        <v/>
      </c>
      <c r="I3411">
        <f>IF(OR(G3411="",H3411=""),"",G3411)</f>
        <v/>
      </c>
      <c r="J3411">
        <f>IF(OR(I3411="",H3411=""),"",I3411*H3411)</f>
        <v/>
      </c>
      <c r="K3411">
        <f>IF(G3411="","Missing OEWS wage",IF(H3411="","Missing Wharton SOC","Matched"))</f>
        <v/>
      </c>
    </row>
    <row r="3412">
      <c r="A3412" t="inlineStr">
        <is>
          <t>52</t>
        </is>
      </c>
      <c r="B3412" t="inlineStr">
        <is>
          <t>Finance and Insurance</t>
        </is>
      </c>
      <c r="C3412" t="inlineStr">
        <is>
          <t>35-2012</t>
        </is>
      </c>
      <c r="D3412" t="inlineStr">
        <is>
          <t>Cooks, Institution and Cafeteria</t>
        </is>
      </c>
      <c r="E3412" t="n">
        <v>70</v>
      </c>
      <c r="F3412" t="n">
        <v>45270</v>
      </c>
      <c r="G3412">
        <f>IF(OR(E3412="",F3412=""),"",E3412*F3412)</f>
        <v/>
      </c>
      <c r="H3412" s="41">
        <f>IFERROR(XLOOKUP(C3412,'DATA Wharton'!$A$2:$A$785,'DATA Wharton'!$C$2:$C$785),"")</f>
        <v/>
      </c>
      <c r="I3412">
        <f>IF(OR(G3412="",H3412=""),"",G3412)</f>
        <v/>
      </c>
      <c r="J3412">
        <f>IF(OR(I3412="",H3412=""),"",I3412*H3412)</f>
        <v/>
      </c>
      <c r="K3412">
        <f>IF(G3412="","Missing OEWS wage",IF(H3412="","Missing Wharton SOC","Matched"))</f>
        <v/>
      </c>
    </row>
    <row r="3413">
      <c r="A3413" t="inlineStr">
        <is>
          <t>52</t>
        </is>
      </c>
      <c r="B3413" t="inlineStr">
        <is>
          <t>Finance and Insurance</t>
        </is>
      </c>
      <c r="C3413" t="inlineStr">
        <is>
          <t>35-2014</t>
        </is>
      </c>
      <c r="D3413" t="inlineStr">
        <is>
          <t>Cooks, Restaurant</t>
        </is>
      </c>
      <c r="F3413" t="n">
        <v>58090</v>
      </c>
      <c r="G3413">
        <f>IF(OR(E3413="",F3413=""),"",E3413*F3413)</f>
        <v/>
      </c>
      <c r="H3413" s="41">
        <f>IFERROR(XLOOKUP(C3413,'DATA Wharton'!$A$2:$A$785,'DATA Wharton'!$C$2:$C$785),"")</f>
        <v/>
      </c>
      <c r="I3413">
        <f>IF(OR(G3413="",H3413=""),"",G3413)</f>
        <v/>
      </c>
      <c r="J3413">
        <f>IF(OR(I3413="",H3413=""),"",I3413*H3413)</f>
        <v/>
      </c>
      <c r="K3413">
        <f>IF(G3413="","Missing OEWS wage",IF(H3413="","Missing Wharton SOC","Matched"))</f>
        <v/>
      </c>
    </row>
    <row r="3414">
      <c r="A3414" t="inlineStr">
        <is>
          <t>52</t>
        </is>
      </c>
      <c r="B3414" t="inlineStr">
        <is>
          <t>Finance and Insurance</t>
        </is>
      </c>
      <c r="C3414" t="inlineStr">
        <is>
          <t>35-2021</t>
        </is>
      </c>
      <c r="D3414" t="inlineStr">
        <is>
          <t>Food Preparation Workers</t>
        </is>
      </c>
      <c r="E3414" t="n">
        <v>120</v>
      </c>
      <c r="F3414" t="n">
        <v>34620</v>
      </c>
      <c r="G3414">
        <f>IF(OR(E3414="",F3414=""),"",E3414*F3414)</f>
        <v/>
      </c>
      <c r="H3414" s="41">
        <f>IFERROR(XLOOKUP(C3414,'DATA Wharton'!$A$2:$A$785,'DATA Wharton'!$C$2:$C$785),"")</f>
        <v/>
      </c>
      <c r="I3414">
        <f>IF(OR(G3414="",H3414=""),"",G3414)</f>
        <v/>
      </c>
      <c r="J3414">
        <f>IF(OR(I3414="",H3414=""),"",I3414*H3414)</f>
        <v/>
      </c>
      <c r="K3414">
        <f>IF(G3414="","Missing OEWS wage",IF(H3414="","Missing Wharton SOC","Matched"))</f>
        <v/>
      </c>
    </row>
    <row r="3415">
      <c r="A3415" t="inlineStr">
        <is>
          <t>52</t>
        </is>
      </c>
      <c r="B3415" t="inlineStr">
        <is>
          <t>Finance and Insurance</t>
        </is>
      </c>
      <c r="C3415" t="inlineStr">
        <is>
          <t>35-3023</t>
        </is>
      </c>
      <c r="D3415" t="inlineStr">
        <is>
          <t>Fast Food and Counter Workers</t>
        </is>
      </c>
      <c r="E3415" t="n">
        <v>190</v>
      </c>
      <c r="F3415" t="n">
        <v>24850</v>
      </c>
      <c r="G3415">
        <f>IF(OR(E3415="",F3415=""),"",E3415*F3415)</f>
        <v/>
      </c>
      <c r="H3415" s="41">
        <f>IFERROR(XLOOKUP(C3415,'DATA Wharton'!$A$2:$A$785,'DATA Wharton'!$C$2:$C$785),"")</f>
        <v/>
      </c>
      <c r="I3415">
        <f>IF(OR(G3415="",H3415=""),"",G3415)</f>
        <v/>
      </c>
      <c r="J3415">
        <f>IF(OR(I3415="",H3415=""),"",I3415*H3415)</f>
        <v/>
      </c>
      <c r="K3415">
        <f>IF(G3415="","Missing OEWS wage",IF(H3415="","Missing Wharton SOC","Matched"))</f>
        <v/>
      </c>
    </row>
    <row r="3416">
      <c r="A3416" t="inlineStr">
        <is>
          <t>52</t>
        </is>
      </c>
      <c r="B3416" t="inlineStr">
        <is>
          <t>Finance and Insurance</t>
        </is>
      </c>
      <c r="C3416" t="inlineStr">
        <is>
          <t>35-9011</t>
        </is>
      </c>
      <c r="D3416" t="inlineStr">
        <is>
          <t>Dining Room and Cafeteria Attendants and Bartender Helpers</t>
        </is>
      </c>
      <c r="E3416" t="n">
        <v>110</v>
      </c>
      <c r="F3416" t="n">
        <v>36000</v>
      </c>
      <c r="G3416">
        <f>IF(OR(E3416="",F3416=""),"",E3416*F3416)</f>
        <v/>
      </c>
      <c r="H3416" s="41">
        <f>IFERROR(XLOOKUP(C3416,'DATA Wharton'!$A$2:$A$785,'DATA Wharton'!$C$2:$C$785),"")</f>
        <v/>
      </c>
      <c r="I3416">
        <f>IF(OR(G3416="",H3416=""),"",G3416)</f>
        <v/>
      </c>
      <c r="J3416">
        <f>IF(OR(I3416="",H3416=""),"",I3416*H3416)</f>
        <v/>
      </c>
      <c r="K3416">
        <f>IF(G3416="","Missing OEWS wage",IF(H3416="","Missing Wharton SOC","Matched"))</f>
        <v/>
      </c>
    </row>
    <row r="3417">
      <c r="A3417" t="inlineStr">
        <is>
          <t>52</t>
        </is>
      </c>
      <c r="B3417" t="inlineStr">
        <is>
          <t>Finance and Insurance</t>
        </is>
      </c>
      <c r="C3417" t="inlineStr">
        <is>
          <t>37-1011</t>
        </is>
      </c>
      <c r="D3417" t="inlineStr">
        <is>
          <t>First-Line Supervisors of Housekeeping and Janitorial Workers</t>
        </is>
      </c>
      <c r="E3417" t="n">
        <v>80</v>
      </c>
      <c r="F3417" t="n">
        <v>71610</v>
      </c>
      <c r="G3417">
        <f>IF(OR(E3417="",F3417=""),"",E3417*F3417)</f>
        <v/>
      </c>
      <c r="H3417" s="41">
        <f>IFERROR(XLOOKUP(C3417,'DATA Wharton'!$A$2:$A$785,'DATA Wharton'!$C$2:$C$785),"")</f>
        <v/>
      </c>
      <c r="I3417">
        <f>IF(OR(G3417="",H3417=""),"",G3417)</f>
        <v/>
      </c>
      <c r="J3417">
        <f>IF(OR(I3417="",H3417=""),"",I3417*H3417)</f>
        <v/>
      </c>
      <c r="K3417">
        <f>IF(G3417="","Missing OEWS wage",IF(H3417="","Missing Wharton SOC","Matched"))</f>
        <v/>
      </c>
    </row>
    <row r="3418">
      <c r="A3418" t="inlineStr">
        <is>
          <t>52</t>
        </is>
      </c>
      <c r="B3418" t="inlineStr">
        <is>
          <t>Finance and Insurance</t>
        </is>
      </c>
      <c r="C3418" t="inlineStr">
        <is>
          <t>37-2011</t>
        </is>
      </c>
      <c r="D3418" t="inlineStr">
        <is>
          <t>Janitors and Cleaners, Except Maids and Housekeeping Cleaners</t>
        </is>
      </c>
      <c r="E3418" t="n">
        <v>5310</v>
      </c>
      <c r="F3418" t="n">
        <v>39610</v>
      </c>
      <c r="G3418">
        <f>IF(OR(E3418="",F3418=""),"",E3418*F3418)</f>
        <v/>
      </c>
      <c r="H3418" s="41">
        <f>IFERROR(XLOOKUP(C3418,'DATA Wharton'!$A$2:$A$785,'DATA Wharton'!$C$2:$C$785),"")</f>
        <v/>
      </c>
      <c r="I3418">
        <f>IF(OR(G3418="",H3418=""),"",G3418)</f>
        <v/>
      </c>
      <c r="J3418">
        <f>IF(OR(I3418="",H3418=""),"",I3418*H3418)</f>
        <v/>
      </c>
      <c r="K3418">
        <f>IF(G3418="","Missing OEWS wage",IF(H3418="","Missing Wharton SOC","Matched"))</f>
        <v/>
      </c>
    </row>
    <row r="3419">
      <c r="A3419" t="inlineStr">
        <is>
          <t>52</t>
        </is>
      </c>
      <c r="B3419" t="inlineStr">
        <is>
          <t>Finance and Insurance</t>
        </is>
      </c>
      <c r="C3419" t="inlineStr">
        <is>
          <t>37-3011</t>
        </is>
      </c>
      <c r="D3419" t="inlineStr">
        <is>
          <t>Landscaping and Groundskeeping Workers</t>
        </is>
      </c>
      <c r="E3419" t="n">
        <v>950</v>
      </c>
      <c r="F3419" t="n">
        <v>38380</v>
      </c>
      <c r="G3419">
        <f>IF(OR(E3419="",F3419=""),"",E3419*F3419)</f>
        <v/>
      </c>
      <c r="H3419" s="41">
        <f>IFERROR(XLOOKUP(C3419,'DATA Wharton'!$A$2:$A$785,'DATA Wharton'!$C$2:$C$785),"")</f>
        <v/>
      </c>
      <c r="I3419">
        <f>IF(OR(G3419="",H3419=""),"",G3419)</f>
        <v/>
      </c>
      <c r="J3419">
        <f>IF(OR(I3419="",H3419=""),"",I3419*H3419)</f>
        <v/>
      </c>
      <c r="K3419">
        <f>IF(G3419="","Missing OEWS wage",IF(H3419="","Missing Wharton SOC","Matched"))</f>
        <v/>
      </c>
    </row>
    <row r="3420">
      <c r="A3420" t="inlineStr">
        <is>
          <t>52</t>
        </is>
      </c>
      <c r="B3420" t="inlineStr">
        <is>
          <t>Finance and Insurance</t>
        </is>
      </c>
      <c r="C3420" t="inlineStr">
        <is>
          <t>39-6012</t>
        </is>
      </c>
      <c r="D3420" t="inlineStr">
        <is>
          <t>Concierges</t>
        </is>
      </c>
      <c r="E3420" t="n">
        <v>60</v>
      </c>
      <c r="F3420" t="n">
        <v>56280</v>
      </c>
      <c r="G3420">
        <f>IF(OR(E3420="",F3420=""),"",E3420*F3420)</f>
        <v/>
      </c>
      <c r="H3420" s="41">
        <f>IFERROR(XLOOKUP(C3420,'DATA Wharton'!$A$2:$A$785,'DATA Wharton'!$C$2:$C$785),"")</f>
        <v/>
      </c>
      <c r="I3420">
        <f>IF(OR(G3420="",H3420=""),"",G3420)</f>
        <v/>
      </c>
      <c r="J3420">
        <f>IF(OR(I3420="",H3420=""),"",I3420*H3420)</f>
        <v/>
      </c>
      <c r="K3420">
        <f>IF(G3420="","Missing OEWS wage",IF(H3420="","Missing Wharton SOC","Matched"))</f>
        <v/>
      </c>
    </row>
    <row r="3421">
      <c r="A3421" t="inlineStr">
        <is>
          <t>52</t>
        </is>
      </c>
      <c r="B3421" t="inlineStr">
        <is>
          <t>Finance and Insurance</t>
        </is>
      </c>
      <c r="C3421" t="inlineStr">
        <is>
          <t>39-7010</t>
        </is>
      </c>
      <c r="D3421" t="inlineStr">
        <is>
          <t>Tour and Travel Guides</t>
        </is>
      </c>
      <c r="F3421" t="n">
        <v>44290</v>
      </c>
      <c r="G3421">
        <f>IF(OR(E3421="",F3421=""),"",E3421*F3421)</f>
        <v/>
      </c>
      <c r="H3421" s="41">
        <f>IFERROR(XLOOKUP(C3421,'DATA Wharton'!$A$2:$A$785,'DATA Wharton'!$C$2:$C$785),"")</f>
        <v/>
      </c>
      <c r="I3421">
        <f>IF(OR(G3421="",H3421=""),"",G3421)</f>
        <v/>
      </c>
      <c r="J3421">
        <f>IF(OR(I3421="",H3421=""),"",I3421*H3421)</f>
        <v/>
      </c>
      <c r="K3421">
        <f>IF(G3421="","Missing OEWS wage",IF(H3421="","Missing Wharton SOC","Matched"))</f>
        <v/>
      </c>
    </row>
    <row r="3422">
      <c r="A3422" t="inlineStr">
        <is>
          <t>52</t>
        </is>
      </c>
      <c r="B3422" t="inlineStr">
        <is>
          <t>Finance and Insurance</t>
        </is>
      </c>
      <c r="C3422" t="inlineStr">
        <is>
          <t>39-9031</t>
        </is>
      </c>
      <c r="D3422" t="inlineStr">
        <is>
          <t>Exercise Trainers and Group Fitness Instructors</t>
        </is>
      </c>
      <c r="E3422" t="n">
        <v>40</v>
      </c>
      <c r="F3422" t="n">
        <v>56920</v>
      </c>
      <c r="G3422">
        <f>IF(OR(E3422="",F3422=""),"",E3422*F3422)</f>
        <v/>
      </c>
      <c r="H3422" s="41">
        <f>IFERROR(XLOOKUP(C3422,'DATA Wharton'!$A$2:$A$785,'DATA Wharton'!$C$2:$C$785),"")</f>
        <v/>
      </c>
      <c r="I3422">
        <f>IF(OR(G3422="",H3422=""),"",G3422)</f>
        <v/>
      </c>
      <c r="J3422">
        <f>IF(OR(I3422="",H3422=""),"",I3422*H3422)</f>
        <v/>
      </c>
      <c r="K3422">
        <f>IF(G3422="","Missing OEWS wage",IF(H3422="","Missing Wharton SOC","Matched"))</f>
        <v/>
      </c>
    </row>
    <row r="3423">
      <c r="A3423" t="inlineStr">
        <is>
          <t>52</t>
        </is>
      </c>
      <c r="B3423" t="inlineStr">
        <is>
          <t>Finance and Insurance</t>
        </is>
      </c>
      <c r="C3423" t="inlineStr">
        <is>
          <t>39-9099</t>
        </is>
      </c>
      <c r="D3423" t="inlineStr">
        <is>
          <t>Personal Care and Service Workers, All Other</t>
        </is>
      </c>
      <c r="F3423" t="n">
        <v>42990</v>
      </c>
      <c r="G3423">
        <f>IF(OR(E3423="",F3423=""),"",E3423*F3423)</f>
        <v/>
      </c>
      <c r="H3423" s="41">
        <f>IFERROR(XLOOKUP(C3423,'DATA Wharton'!$A$2:$A$785,'DATA Wharton'!$C$2:$C$785),"")</f>
        <v/>
      </c>
      <c r="I3423">
        <f>IF(OR(G3423="",H3423=""),"",G3423)</f>
        <v/>
      </c>
      <c r="J3423">
        <f>IF(OR(I3423="",H3423=""),"",I3423*H3423)</f>
        <v/>
      </c>
      <c r="K3423">
        <f>IF(G3423="","Missing OEWS wage",IF(H3423="","Missing Wharton SOC","Matched"))</f>
        <v/>
      </c>
    </row>
    <row r="3424">
      <c r="A3424" t="inlineStr">
        <is>
          <t>52</t>
        </is>
      </c>
      <c r="B3424" t="inlineStr">
        <is>
          <t>Finance and Insurance</t>
        </is>
      </c>
      <c r="C3424" t="inlineStr">
        <is>
          <t>41-1011</t>
        </is>
      </c>
      <c r="D3424" t="inlineStr">
        <is>
          <t>First-Line Supervisors of Retail Sales Workers</t>
        </is>
      </c>
      <c r="E3424" t="n">
        <v>4640</v>
      </c>
      <c r="F3424" t="n">
        <v>50460</v>
      </c>
      <c r="G3424">
        <f>IF(OR(E3424="",F3424=""),"",E3424*F3424)</f>
        <v/>
      </c>
      <c r="H3424" s="41">
        <f>IFERROR(XLOOKUP(C3424,'DATA Wharton'!$A$2:$A$785,'DATA Wharton'!$C$2:$C$785),"")</f>
        <v/>
      </c>
      <c r="I3424">
        <f>IF(OR(G3424="",H3424=""),"",G3424)</f>
        <v/>
      </c>
      <c r="J3424">
        <f>IF(OR(I3424="",H3424=""),"",I3424*H3424)</f>
        <v/>
      </c>
      <c r="K3424">
        <f>IF(G3424="","Missing OEWS wage",IF(H3424="","Missing Wharton SOC","Matched"))</f>
        <v/>
      </c>
    </row>
    <row r="3425">
      <c r="A3425" t="inlineStr">
        <is>
          <t>52</t>
        </is>
      </c>
      <c r="B3425" t="inlineStr">
        <is>
          <t>Finance and Insurance</t>
        </is>
      </c>
      <c r="C3425" t="inlineStr">
        <is>
          <t>41-1012</t>
        </is>
      </c>
      <c r="D3425" t="inlineStr">
        <is>
          <t>First-Line Supervisors of Non-Retail Sales Workers</t>
        </is>
      </c>
      <c r="E3425" t="n">
        <v>45510</v>
      </c>
      <c r="F3425" t="n">
        <v>104830</v>
      </c>
      <c r="G3425">
        <f>IF(OR(E3425="",F3425=""),"",E3425*F3425)</f>
        <v/>
      </c>
      <c r="H3425" s="41">
        <f>IFERROR(XLOOKUP(C3425,'DATA Wharton'!$A$2:$A$785,'DATA Wharton'!$C$2:$C$785),"")</f>
        <v/>
      </c>
      <c r="I3425">
        <f>IF(OR(G3425="",H3425=""),"",G3425)</f>
        <v/>
      </c>
      <c r="J3425">
        <f>IF(OR(I3425="",H3425=""),"",I3425*H3425)</f>
        <v/>
      </c>
      <c r="K3425">
        <f>IF(G3425="","Missing OEWS wage",IF(H3425="","Missing Wharton SOC","Matched"))</f>
        <v/>
      </c>
    </row>
    <row r="3426">
      <c r="A3426" t="inlineStr">
        <is>
          <t>52</t>
        </is>
      </c>
      <c r="B3426" t="inlineStr">
        <is>
          <t>Finance and Insurance</t>
        </is>
      </c>
      <c r="C3426" t="inlineStr">
        <is>
          <t>41-2011</t>
        </is>
      </c>
      <c r="D3426" t="inlineStr">
        <is>
          <t>Cashiers</t>
        </is>
      </c>
      <c r="E3426" t="n">
        <v>3050</v>
      </c>
      <c r="F3426" t="n">
        <v>36540</v>
      </c>
      <c r="G3426">
        <f>IF(OR(E3426="",F3426=""),"",E3426*F3426)</f>
        <v/>
      </c>
      <c r="H3426" s="41">
        <f>IFERROR(XLOOKUP(C3426,'DATA Wharton'!$A$2:$A$785,'DATA Wharton'!$C$2:$C$785),"")</f>
        <v/>
      </c>
      <c r="I3426">
        <f>IF(OR(G3426="",H3426=""),"",G3426)</f>
        <v/>
      </c>
      <c r="J3426">
        <f>IF(OR(I3426="",H3426=""),"",I3426*H3426)</f>
        <v/>
      </c>
      <c r="K3426">
        <f>IF(G3426="","Missing OEWS wage",IF(H3426="","Missing Wharton SOC","Matched"))</f>
        <v/>
      </c>
    </row>
    <row r="3427">
      <c r="A3427" t="inlineStr">
        <is>
          <t>52</t>
        </is>
      </c>
      <c r="B3427" t="inlineStr">
        <is>
          <t>Finance and Insurance</t>
        </is>
      </c>
      <c r="C3427" t="inlineStr">
        <is>
          <t>41-2031</t>
        </is>
      </c>
      <c r="D3427" t="inlineStr">
        <is>
          <t>Retail Salespersons</t>
        </is>
      </c>
      <c r="E3427" t="n">
        <v>14730</v>
      </c>
      <c r="F3427" t="n">
        <v>41670</v>
      </c>
      <c r="G3427">
        <f>IF(OR(E3427="",F3427=""),"",E3427*F3427)</f>
        <v/>
      </c>
      <c r="H3427" s="41">
        <f>IFERROR(XLOOKUP(C3427,'DATA Wharton'!$A$2:$A$785,'DATA Wharton'!$C$2:$C$785),"")</f>
        <v/>
      </c>
      <c r="I3427">
        <f>IF(OR(G3427="",H3427=""),"",G3427)</f>
        <v/>
      </c>
      <c r="J3427">
        <f>IF(OR(I3427="",H3427=""),"",I3427*H3427)</f>
        <v/>
      </c>
      <c r="K3427">
        <f>IF(G3427="","Missing OEWS wage",IF(H3427="","Missing Wharton SOC","Matched"))</f>
        <v/>
      </c>
    </row>
    <row r="3428">
      <c r="A3428" t="inlineStr">
        <is>
          <t>52</t>
        </is>
      </c>
      <c r="B3428" t="inlineStr">
        <is>
          <t>Finance and Insurance</t>
        </is>
      </c>
      <c r="C3428" t="inlineStr">
        <is>
          <t>41-3011</t>
        </is>
      </c>
      <c r="D3428" t="inlineStr">
        <is>
          <t>Advertising Sales Agents</t>
        </is>
      </c>
      <c r="E3428" t="n">
        <v>200</v>
      </c>
      <c r="F3428" t="n">
        <v>92890</v>
      </c>
      <c r="G3428">
        <f>IF(OR(E3428="",F3428=""),"",E3428*F3428)</f>
        <v/>
      </c>
      <c r="H3428" s="41">
        <f>IFERROR(XLOOKUP(C3428,'DATA Wharton'!$A$2:$A$785,'DATA Wharton'!$C$2:$C$785),"")</f>
        <v/>
      </c>
      <c r="I3428">
        <f>IF(OR(G3428="",H3428=""),"",G3428)</f>
        <v/>
      </c>
      <c r="J3428">
        <f>IF(OR(I3428="",H3428=""),"",I3428*H3428)</f>
        <v/>
      </c>
      <c r="K3428">
        <f>IF(G3428="","Missing OEWS wage",IF(H3428="","Missing Wharton SOC","Matched"))</f>
        <v/>
      </c>
    </row>
    <row r="3429">
      <c r="A3429" t="inlineStr">
        <is>
          <t>52</t>
        </is>
      </c>
      <c r="B3429" t="inlineStr">
        <is>
          <t>Finance and Insurance</t>
        </is>
      </c>
      <c r="C3429" t="inlineStr">
        <is>
          <t>41-3021</t>
        </is>
      </c>
      <c r="D3429" t="inlineStr">
        <is>
          <t>Insurance Sales Agents</t>
        </is>
      </c>
      <c r="E3429" t="n">
        <v>464330</v>
      </c>
      <c r="F3429" t="n">
        <v>81450</v>
      </c>
      <c r="G3429">
        <f>IF(OR(E3429="",F3429=""),"",E3429*F3429)</f>
        <v/>
      </c>
      <c r="H3429" s="41">
        <f>IFERROR(XLOOKUP(C3429,'DATA Wharton'!$A$2:$A$785,'DATA Wharton'!$C$2:$C$785),"")</f>
        <v/>
      </c>
      <c r="I3429">
        <f>IF(OR(G3429="",H3429=""),"",G3429)</f>
        <v/>
      </c>
      <c r="J3429">
        <f>IF(OR(I3429="",H3429=""),"",I3429*H3429)</f>
        <v/>
      </c>
      <c r="K3429">
        <f>IF(G3429="","Missing OEWS wage",IF(H3429="","Missing Wharton SOC","Matched"))</f>
        <v/>
      </c>
    </row>
    <row r="3430">
      <c r="A3430" t="inlineStr">
        <is>
          <t>52</t>
        </is>
      </c>
      <c r="B3430" t="inlineStr">
        <is>
          <t>Finance and Insurance</t>
        </is>
      </c>
      <c r="C3430" t="inlineStr">
        <is>
          <t>41-3031</t>
        </is>
      </c>
      <c r="D3430" t="inlineStr">
        <is>
          <t>Securities, Commodities, and Financial Services Sales Agents</t>
        </is>
      </c>
      <c r="E3430" t="n">
        <v>462790</v>
      </c>
      <c r="F3430" t="n">
        <v>108650</v>
      </c>
      <c r="G3430">
        <f>IF(OR(E3430="",F3430=""),"",E3430*F3430)</f>
        <v/>
      </c>
      <c r="H3430" s="41">
        <f>IFERROR(XLOOKUP(C3430,'DATA Wharton'!$A$2:$A$785,'DATA Wharton'!$C$2:$C$785),"")</f>
        <v/>
      </c>
      <c r="I3430">
        <f>IF(OR(G3430="",H3430=""),"",G3430)</f>
        <v/>
      </c>
      <c r="J3430">
        <f>IF(OR(I3430="",H3430=""),"",I3430*H3430)</f>
        <v/>
      </c>
      <c r="K3430">
        <f>IF(G3430="","Missing OEWS wage",IF(H3430="","Missing Wharton SOC","Matched"))</f>
        <v/>
      </c>
    </row>
    <row r="3431">
      <c r="A3431" t="inlineStr">
        <is>
          <t>52</t>
        </is>
      </c>
      <c r="B3431" t="inlineStr">
        <is>
          <t>Finance and Insurance</t>
        </is>
      </c>
      <c r="C3431" t="inlineStr">
        <is>
          <t>41-3041</t>
        </is>
      </c>
      <c r="D3431" t="inlineStr">
        <is>
          <t>Travel Agents</t>
        </is>
      </c>
      <c r="E3431" t="n">
        <v>2130</v>
      </c>
      <c r="F3431" t="n">
        <v>57140</v>
      </c>
      <c r="G3431">
        <f>IF(OR(E3431="",F3431=""),"",E3431*F3431)</f>
        <v/>
      </c>
      <c r="H3431" s="41">
        <f>IFERROR(XLOOKUP(C3431,'DATA Wharton'!$A$2:$A$785,'DATA Wharton'!$C$2:$C$785),"")</f>
        <v/>
      </c>
      <c r="I3431">
        <f>IF(OR(G3431="",H3431=""),"",G3431)</f>
        <v/>
      </c>
      <c r="J3431">
        <f>IF(OR(I3431="",H3431=""),"",I3431*H3431)</f>
        <v/>
      </c>
      <c r="K3431">
        <f>IF(G3431="","Missing OEWS wage",IF(H3431="","Missing Wharton SOC","Matched"))</f>
        <v/>
      </c>
    </row>
    <row r="3432">
      <c r="A3432" t="inlineStr">
        <is>
          <t>52</t>
        </is>
      </c>
      <c r="B3432" t="inlineStr">
        <is>
          <t>Finance and Insurance</t>
        </is>
      </c>
      <c r="C3432" t="inlineStr">
        <is>
          <t>41-3091</t>
        </is>
      </c>
      <c r="D3432" t="inlineStr">
        <is>
          <t>Sales Representatives of Services, Except Advertising, Insurance, Financial Services, and Travel</t>
        </is>
      </c>
      <c r="E3432" t="n">
        <v>21220</v>
      </c>
      <c r="F3432" t="n">
        <v>85670</v>
      </c>
      <c r="G3432">
        <f>IF(OR(E3432="",F3432=""),"",E3432*F3432)</f>
        <v/>
      </c>
      <c r="H3432" s="41">
        <f>IFERROR(XLOOKUP(C3432,'DATA Wharton'!$A$2:$A$785,'DATA Wharton'!$C$2:$C$785),"")</f>
        <v/>
      </c>
      <c r="I3432">
        <f>IF(OR(G3432="",H3432=""),"",G3432)</f>
        <v/>
      </c>
      <c r="J3432">
        <f>IF(OR(I3432="",H3432=""),"",I3432*H3432)</f>
        <v/>
      </c>
      <c r="K3432">
        <f>IF(G3432="","Missing OEWS wage",IF(H3432="","Missing Wharton SOC","Matched"))</f>
        <v/>
      </c>
    </row>
    <row r="3433">
      <c r="A3433" t="inlineStr">
        <is>
          <t>52</t>
        </is>
      </c>
      <c r="B3433" t="inlineStr">
        <is>
          <t>Finance and Insurance</t>
        </is>
      </c>
      <c r="C3433" t="inlineStr">
        <is>
          <t>41-4012</t>
        </is>
      </c>
      <c r="D3433" t="inlineStr">
        <is>
          <t>Sales Representatives, Wholesale and Manufacturing, Except Technical and Scientific Products</t>
        </is>
      </c>
      <c r="E3433" t="n">
        <v>2260</v>
      </c>
      <c r="F3433" t="n">
        <v>71280</v>
      </c>
      <c r="G3433">
        <f>IF(OR(E3433="",F3433=""),"",E3433*F3433)</f>
        <v/>
      </c>
      <c r="H3433" s="41">
        <f>IFERROR(XLOOKUP(C3433,'DATA Wharton'!$A$2:$A$785,'DATA Wharton'!$C$2:$C$785),"")</f>
        <v/>
      </c>
      <c r="I3433">
        <f>IF(OR(G3433="",H3433=""),"",G3433)</f>
        <v/>
      </c>
      <c r="J3433">
        <f>IF(OR(I3433="",H3433=""),"",I3433*H3433)</f>
        <v/>
      </c>
      <c r="K3433">
        <f>IF(G3433="","Missing OEWS wage",IF(H3433="","Missing Wharton SOC","Matched"))</f>
        <v/>
      </c>
    </row>
    <row r="3434">
      <c r="A3434" t="inlineStr">
        <is>
          <t>52</t>
        </is>
      </c>
      <c r="B3434" t="inlineStr">
        <is>
          <t>Finance and Insurance</t>
        </is>
      </c>
      <c r="C3434" t="inlineStr">
        <is>
          <t>41-9021</t>
        </is>
      </c>
      <c r="D3434" t="inlineStr">
        <is>
          <t>Real Estate Brokers</t>
        </is>
      </c>
      <c r="E3434" t="n">
        <v>2110</v>
      </c>
      <c r="F3434" t="n">
        <v>116290</v>
      </c>
      <c r="G3434">
        <f>IF(OR(E3434="",F3434=""),"",E3434*F3434)</f>
        <v/>
      </c>
      <c r="H3434" s="41">
        <f>IFERROR(XLOOKUP(C3434,'DATA Wharton'!$A$2:$A$785,'DATA Wharton'!$C$2:$C$785),"")</f>
        <v/>
      </c>
      <c r="I3434">
        <f>IF(OR(G3434="",H3434=""),"",G3434)</f>
        <v/>
      </c>
      <c r="J3434">
        <f>IF(OR(I3434="",H3434=""),"",I3434*H3434)</f>
        <v/>
      </c>
      <c r="K3434">
        <f>IF(G3434="","Missing OEWS wage",IF(H3434="","Missing Wharton SOC","Matched"))</f>
        <v/>
      </c>
    </row>
    <row r="3435">
      <c r="A3435" t="inlineStr">
        <is>
          <t>52</t>
        </is>
      </c>
      <c r="B3435" t="inlineStr">
        <is>
          <t>Finance and Insurance</t>
        </is>
      </c>
      <c r="C3435" t="inlineStr">
        <is>
          <t>41-9022</t>
        </is>
      </c>
      <c r="D3435" t="inlineStr">
        <is>
          <t>Real Estate Sales Agents</t>
        </is>
      </c>
      <c r="E3435" t="n">
        <v>1710</v>
      </c>
      <c r="F3435" t="n">
        <v>81030</v>
      </c>
      <c r="G3435">
        <f>IF(OR(E3435="",F3435=""),"",E3435*F3435)</f>
        <v/>
      </c>
      <c r="H3435" s="41">
        <f>IFERROR(XLOOKUP(C3435,'DATA Wharton'!$A$2:$A$785,'DATA Wharton'!$C$2:$C$785),"")</f>
        <v/>
      </c>
      <c r="I3435">
        <f>IF(OR(G3435="",H3435=""),"",G3435)</f>
        <v/>
      </c>
      <c r="J3435">
        <f>IF(OR(I3435="",H3435=""),"",I3435*H3435)</f>
        <v/>
      </c>
      <c r="K3435">
        <f>IF(G3435="","Missing OEWS wage",IF(H3435="","Missing Wharton SOC","Matched"))</f>
        <v/>
      </c>
    </row>
    <row r="3436">
      <c r="A3436" t="inlineStr">
        <is>
          <t>52</t>
        </is>
      </c>
      <c r="B3436" t="inlineStr">
        <is>
          <t>Finance and Insurance</t>
        </is>
      </c>
      <c r="C3436" t="inlineStr">
        <is>
          <t>41-9031</t>
        </is>
      </c>
      <c r="D3436" t="inlineStr">
        <is>
          <t>Sales Engineers</t>
        </is>
      </c>
      <c r="E3436" t="n">
        <v>330</v>
      </c>
      <c r="F3436" t="n">
        <v>143320</v>
      </c>
      <c r="G3436">
        <f>IF(OR(E3436="",F3436=""),"",E3436*F3436)</f>
        <v/>
      </c>
      <c r="H3436" s="41">
        <f>IFERROR(XLOOKUP(C3436,'DATA Wharton'!$A$2:$A$785,'DATA Wharton'!$C$2:$C$785),"")</f>
        <v/>
      </c>
      <c r="I3436">
        <f>IF(OR(G3436="",H3436=""),"",G3436)</f>
        <v/>
      </c>
      <c r="J3436">
        <f>IF(OR(I3436="",H3436=""),"",I3436*H3436)</f>
        <v/>
      </c>
      <c r="K3436">
        <f>IF(G3436="","Missing OEWS wage",IF(H3436="","Missing Wharton SOC","Matched"))</f>
        <v/>
      </c>
    </row>
    <row r="3437">
      <c r="A3437" t="inlineStr">
        <is>
          <t>52</t>
        </is>
      </c>
      <c r="B3437" t="inlineStr">
        <is>
          <t>Finance and Insurance</t>
        </is>
      </c>
      <c r="C3437" t="inlineStr">
        <is>
          <t>41-9041</t>
        </is>
      </c>
      <c r="D3437" t="inlineStr">
        <is>
          <t>Telemarketers</t>
        </is>
      </c>
      <c r="E3437" t="n">
        <v>5430</v>
      </c>
      <c r="F3437" t="n">
        <v>44170</v>
      </c>
      <c r="G3437">
        <f>IF(OR(E3437="",F3437=""),"",E3437*F3437)</f>
        <v/>
      </c>
      <c r="H3437" s="41">
        <f>IFERROR(XLOOKUP(C3437,'DATA Wharton'!$A$2:$A$785,'DATA Wharton'!$C$2:$C$785),"")</f>
        <v/>
      </c>
      <c r="I3437">
        <f>IF(OR(G3437="",H3437=""),"",G3437)</f>
        <v/>
      </c>
      <c r="J3437">
        <f>IF(OR(I3437="",H3437=""),"",I3437*H3437)</f>
        <v/>
      </c>
      <c r="K3437">
        <f>IF(G3437="","Missing OEWS wage",IF(H3437="","Missing Wharton SOC","Matched"))</f>
        <v/>
      </c>
    </row>
    <row r="3438">
      <c r="A3438" t="inlineStr">
        <is>
          <t>52</t>
        </is>
      </c>
      <c r="B3438" t="inlineStr">
        <is>
          <t>Finance and Insurance</t>
        </is>
      </c>
      <c r="C3438" t="inlineStr">
        <is>
          <t>41-9099</t>
        </is>
      </c>
      <c r="D3438" t="inlineStr">
        <is>
          <t>Sales and Related Workers, All Other</t>
        </is>
      </c>
      <c r="E3438" t="n">
        <v>15660</v>
      </c>
      <c r="F3438" t="n">
        <v>53400</v>
      </c>
      <c r="G3438">
        <f>IF(OR(E3438="",F3438=""),"",E3438*F3438)</f>
        <v/>
      </c>
      <c r="H3438" s="41">
        <f>IFERROR(XLOOKUP(C3438,'DATA Wharton'!$A$2:$A$785,'DATA Wharton'!$C$2:$C$785),"")</f>
        <v/>
      </c>
      <c r="I3438">
        <f>IF(OR(G3438="",H3438=""),"",G3438)</f>
        <v/>
      </c>
      <c r="J3438">
        <f>IF(OR(I3438="",H3438=""),"",I3438*H3438)</f>
        <v/>
      </c>
      <c r="K3438">
        <f>IF(G3438="","Missing OEWS wage",IF(H3438="","Missing Wharton SOC","Matched"))</f>
        <v/>
      </c>
    </row>
    <row r="3439">
      <c r="A3439" t="inlineStr">
        <is>
          <t>52</t>
        </is>
      </c>
      <c r="B3439" t="inlineStr">
        <is>
          <t>Finance and Insurance</t>
        </is>
      </c>
      <c r="C3439" t="inlineStr">
        <is>
          <t>43-1011</t>
        </is>
      </c>
      <c r="D3439" t="inlineStr">
        <is>
          <t>First-Line Supervisors of Office and Administrative Support Workers</t>
        </is>
      </c>
      <c r="E3439" t="n">
        <v>176160</v>
      </c>
      <c r="F3439" t="n">
        <v>77640</v>
      </c>
      <c r="G3439">
        <f>IF(OR(E3439="",F3439=""),"",E3439*F3439)</f>
        <v/>
      </c>
      <c r="H3439" s="41">
        <f>IFERROR(XLOOKUP(C3439,'DATA Wharton'!$A$2:$A$785,'DATA Wharton'!$C$2:$C$785),"")</f>
        <v/>
      </c>
      <c r="I3439">
        <f>IF(OR(G3439="",H3439=""),"",G3439)</f>
        <v/>
      </c>
      <c r="J3439">
        <f>IF(OR(I3439="",H3439=""),"",I3439*H3439)</f>
        <v/>
      </c>
      <c r="K3439">
        <f>IF(G3439="","Missing OEWS wage",IF(H3439="","Missing Wharton SOC","Matched"))</f>
        <v/>
      </c>
    </row>
    <row r="3440">
      <c r="A3440" t="inlineStr">
        <is>
          <t>52</t>
        </is>
      </c>
      <c r="B3440" t="inlineStr">
        <is>
          <t>Finance and Insurance</t>
        </is>
      </c>
      <c r="C3440" t="inlineStr">
        <is>
          <t>43-2011</t>
        </is>
      </c>
      <c r="D3440" t="inlineStr">
        <is>
          <t>Switchboard Operators, Including Answering Service</t>
        </is>
      </c>
      <c r="E3440" t="n">
        <v>660</v>
      </c>
      <c r="F3440" t="n">
        <v>42990</v>
      </c>
      <c r="G3440">
        <f>IF(OR(E3440="",F3440=""),"",E3440*F3440)</f>
        <v/>
      </c>
      <c r="H3440" s="41">
        <f>IFERROR(XLOOKUP(C3440,'DATA Wharton'!$A$2:$A$785,'DATA Wharton'!$C$2:$C$785),"")</f>
        <v/>
      </c>
      <c r="I3440">
        <f>IF(OR(G3440="",H3440=""),"",G3440)</f>
        <v/>
      </c>
      <c r="J3440">
        <f>IF(OR(I3440="",H3440=""),"",I3440*H3440)</f>
        <v/>
      </c>
      <c r="K3440">
        <f>IF(G3440="","Missing OEWS wage",IF(H3440="","Missing Wharton SOC","Matched"))</f>
        <v/>
      </c>
    </row>
    <row r="3441">
      <c r="A3441" t="inlineStr">
        <is>
          <t>52</t>
        </is>
      </c>
      <c r="B3441" t="inlineStr">
        <is>
          <t>Finance and Insurance</t>
        </is>
      </c>
      <c r="C3441" t="inlineStr">
        <is>
          <t>43-2021</t>
        </is>
      </c>
      <c r="D3441" t="inlineStr">
        <is>
          <t>Telephone Operators</t>
        </is>
      </c>
      <c r="E3441" t="n">
        <v>60</v>
      </c>
      <c r="F3441" t="n">
        <v>37820</v>
      </c>
      <c r="G3441">
        <f>IF(OR(E3441="",F3441=""),"",E3441*F3441)</f>
        <v/>
      </c>
      <c r="H3441" s="41">
        <f>IFERROR(XLOOKUP(C3441,'DATA Wharton'!$A$2:$A$785,'DATA Wharton'!$C$2:$C$785),"")</f>
        <v/>
      </c>
      <c r="I3441">
        <f>IF(OR(G3441="",H3441=""),"",G3441)</f>
        <v/>
      </c>
      <c r="J3441">
        <f>IF(OR(I3441="",H3441=""),"",I3441*H3441)</f>
        <v/>
      </c>
      <c r="K3441">
        <f>IF(G3441="","Missing OEWS wage",IF(H3441="","Missing Wharton SOC","Matched"))</f>
        <v/>
      </c>
    </row>
    <row r="3442">
      <c r="A3442" t="inlineStr">
        <is>
          <t>52</t>
        </is>
      </c>
      <c r="B3442" t="inlineStr">
        <is>
          <t>Finance and Insurance</t>
        </is>
      </c>
      <c r="C3442" t="inlineStr">
        <is>
          <t>43-2099</t>
        </is>
      </c>
      <c r="D3442" t="inlineStr">
        <is>
          <t>Communications Equipment Operators, All Other</t>
        </is>
      </c>
      <c r="E3442" t="n">
        <v>70</v>
      </c>
      <c r="F3442" t="n">
        <v>54770</v>
      </c>
      <c r="G3442">
        <f>IF(OR(E3442="",F3442=""),"",E3442*F3442)</f>
        <v/>
      </c>
      <c r="H3442" s="41">
        <f>IFERROR(XLOOKUP(C3442,'DATA Wharton'!$A$2:$A$785,'DATA Wharton'!$C$2:$C$785),"")</f>
        <v/>
      </c>
      <c r="I3442">
        <f>IF(OR(G3442="",H3442=""),"",G3442)</f>
        <v/>
      </c>
      <c r="J3442">
        <f>IF(OR(I3442="",H3442=""),"",I3442*H3442)</f>
        <v/>
      </c>
      <c r="K3442">
        <f>IF(G3442="","Missing OEWS wage",IF(H3442="","Missing Wharton SOC","Matched"))</f>
        <v/>
      </c>
    </row>
    <row r="3443">
      <c r="A3443" t="inlineStr">
        <is>
          <t>52</t>
        </is>
      </c>
      <c r="B3443" t="inlineStr">
        <is>
          <t>Finance and Insurance</t>
        </is>
      </c>
      <c r="C3443" t="inlineStr">
        <is>
          <t>43-3011</t>
        </is>
      </c>
      <c r="D3443" t="inlineStr">
        <is>
          <t>Bill and Account Collectors</t>
        </is>
      </c>
      <c r="E3443" t="n">
        <v>36970</v>
      </c>
      <c r="F3443" t="n">
        <v>50840</v>
      </c>
      <c r="G3443">
        <f>IF(OR(E3443="",F3443=""),"",E3443*F3443)</f>
        <v/>
      </c>
      <c r="H3443" s="41">
        <f>IFERROR(XLOOKUP(C3443,'DATA Wharton'!$A$2:$A$785,'DATA Wharton'!$C$2:$C$785),"")</f>
        <v/>
      </c>
      <c r="I3443">
        <f>IF(OR(G3443="",H3443=""),"",G3443)</f>
        <v/>
      </c>
      <c r="J3443">
        <f>IF(OR(I3443="",H3443=""),"",I3443*H3443)</f>
        <v/>
      </c>
      <c r="K3443">
        <f>IF(G3443="","Missing OEWS wage",IF(H3443="","Missing Wharton SOC","Matched"))</f>
        <v/>
      </c>
    </row>
    <row r="3444">
      <c r="A3444" t="inlineStr">
        <is>
          <t>52</t>
        </is>
      </c>
      <c r="B3444" t="inlineStr">
        <is>
          <t>Finance and Insurance</t>
        </is>
      </c>
      <c r="C3444" t="inlineStr">
        <is>
          <t>43-3021</t>
        </is>
      </c>
      <c r="D3444" t="inlineStr">
        <is>
          <t>Billing and Posting Clerks</t>
        </is>
      </c>
      <c r="E3444" t="n">
        <v>17060</v>
      </c>
      <c r="F3444" t="n">
        <v>51780</v>
      </c>
      <c r="G3444">
        <f>IF(OR(E3444="",F3444=""),"",E3444*F3444)</f>
        <v/>
      </c>
      <c r="H3444" s="41">
        <f>IFERROR(XLOOKUP(C3444,'DATA Wharton'!$A$2:$A$785,'DATA Wharton'!$C$2:$C$785),"")</f>
        <v/>
      </c>
      <c r="I3444">
        <f>IF(OR(G3444="",H3444=""),"",G3444)</f>
        <v/>
      </c>
      <c r="J3444">
        <f>IF(OR(I3444="",H3444=""),"",I3444*H3444)</f>
        <v/>
      </c>
      <c r="K3444">
        <f>IF(G3444="","Missing OEWS wage",IF(H3444="","Missing Wharton SOC","Matched"))</f>
        <v/>
      </c>
    </row>
    <row r="3445">
      <c r="A3445" t="inlineStr">
        <is>
          <t>52</t>
        </is>
      </c>
      <c r="B3445" t="inlineStr">
        <is>
          <t>Finance and Insurance</t>
        </is>
      </c>
      <c r="C3445" t="inlineStr">
        <is>
          <t>43-3031</t>
        </is>
      </c>
      <c r="D3445" t="inlineStr">
        <is>
          <t>Bookkeeping, Accounting, and Auditing Clerks</t>
        </is>
      </c>
      <c r="E3445" t="n">
        <v>83380</v>
      </c>
      <c r="F3445" t="n">
        <v>54310</v>
      </c>
      <c r="G3445">
        <f>IF(OR(E3445="",F3445=""),"",E3445*F3445)</f>
        <v/>
      </c>
      <c r="H3445" s="41">
        <f>IFERROR(XLOOKUP(C3445,'DATA Wharton'!$A$2:$A$785,'DATA Wharton'!$C$2:$C$785),"")</f>
        <v/>
      </c>
      <c r="I3445">
        <f>IF(OR(G3445="",H3445=""),"",G3445)</f>
        <v/>
      </c>
      <c r="J3445">
        <f>IF(OR(I3445="",H3445=""),"",I3445*H3445)</f>
        <v/>
      </c>
      <c r="K3445">
        <f>IF(G3445="","Missing OEWS wage",IF(H3445="","Missing Wharton SOC","Matched"))</f>
        <v/>
      </c>
    </row>
    <row r="3446">
      <c r="A3446" t="inlineStr">
        <is>
          <t>52</t>
        </is>
      </c>
      <c r="B3446" t="inlineStr">
        <is>
          <t>Finance and Insurance</t>
        </is>
      </c>
      <c r="C3446" t="inlineStr">
        <is>
          <t>43-3051</t>
        </is>
      </c>
      <c r="D3446" t="inlineStr">
        <is>
          <t>Payroll and Timekeeping Clerks</t>
        </is>
      </c>
      <c r="E3446" t="n">
        <v>4640</v>
      </c>
      <c r="F3446" t="n">
        <v>63060</v>
      </c>
      <c r="G3446">
        <f>IF(OR(E3446="",F3446=""),"",E3446*F3446)</f>
        <v/>
      </c>
      <c r="H3446" s="41">
        <f>IFERROR(XLOOKUP(C3446,'DATA Wharton'!$A$2:$A$785,'DATA Wharton'!$C$2:$C$785),"")</f>
        <v/>
      </c>
      <c r="I3446">
        <f>IF(OR(G3446="",H3446=""),"",G3446)</f>
        <v/>
      </c>
      <c r="J3446">
        <f>IF(OR(I3446="",H3446=""),"",I3446*H3446)</f>
        <v/>
      </c>
      <c r="K3446">
        <f>IF(G3446="","Missing OEWS wage",IF(H3446="","Missing Wharton SOC","Matched"))</f>
        <v/>
      </c>
    </row>
    <row r="3447">
      <c r="A3447" t="inlineStr">
        <is>
          <t>52</t>
        </is>
      </c>
      <c r="B3447" t="inlineStr">
        <is>
          <t>Finance and Insurance</t>
        </is>
      </c>
      <c r="C3447" t="inlineStr">
        <is>
          <t>43-3061</t>
        </is>
      </c>
      <c r="D3447" t="inlineStr">
        <is>
          <t>Procurement Clerks</t>
        </is>
      </c>
      <c r="E3447" t="n">
        <v>520</v>
      </c>
      <c r="F3447" t="n">
        <v>55860</v>
      </c>
      <c r="G3447">
        <f>IF(OR(E3447="",F3447=""),"",E3447*F3447)</f>
        <v/>
      </c>
      <c r="H3447" s="41">
        <f>IFERROR(XLOOKUP(C3447,'DATA Wharton'!$A$2:$A$785,'DATA Wharton'!$C$2:$C$785),"")</f>
        <v/>
      </c>
      <c r="I3447">
        <f>IF(OR(G3447="",H3447=""),"",G3447)</f>
        <v/>
      </c>
      <c r="J3447">
        <f>IF(OR(I3447="",H3447=""),"",I3447*H3447)</f>
        <v/>
      </c>
      <c r="K3447">
        <f>IF(G3447="","Missing OEWS wage",IF(H3447="","Missing Wharton SOC","Matched"))</f>
        <v/>
      </c>
    </row>
    <row r="3448">
      <c r="A3448" t="inlineStr">
        <is>
          <t>52</t>
        </is>
      </c>
      <c r="B3448" t="inlineStr">
        <is>
          <t>Finance and Insurance</t>
        </is>
      </c>
      <c r="C3448" t="inlineStr">
        <is>
          <t>43-3071</t>
        </is>
      </c>
      <c r="D3448" t="inlineStr">
        <is>
          <t>Tellers</t>
        </is>
      </c>
      <c r="E3448" t="n">
        <v>321310</v>
      </c>
      <c r="F3448" t="n">
        <v>42330</v>
      </c>
      <c r="G3448">
        <f>IF(OR(E3448="",F3448=""),"",E3448*F3448)</f>
        <v/>
      </c>
      <c r="H3448" s="41">
        <f>IFERROR(XLOOKUP(C3448,'DATA Wharton'!$A$2:$A$785,'DATA Wharton'!$C$2:$C$785),"")</f>
        <v/>
      </c>
      <c r="I3448">
        <f>IF(OR(G3448="",H3448=""),"",G3448)</f>
        <v/>
      </c>
      <c r="J3448">
        <f>IF(OR(I3448="",H3448=""),"",I3448*H3448)</f>
        <v/>
      </c>
      <c r="K3448">
        <f>IF(G3448="","Missing OEWS wage",IF(H3448="","Missing Wharton SOC","Matched"))</f>
        <v/>
      </c>
    </row>
    <row r="3449">
      <c r="A3449" t="inlineStr">
        <is>
          <t>52</t>
        </is>
      </c>
      <c r="B3449" t="inlineStr">
        <is>
          <t>Finance and Insurance</t>
        </is>
      </c>
      <c r="C3449" t="inlineStr">
        <is>
          <t>43-3099</t>
        </is>
      </c>
      <c r="D3449" t="inlineStr">
        <is>
          <t>Financial Clerks, All Other</t>
        </is>
      </c>
      <c r="E3449" t="n">
        <v>23050</v>
      </c>
      <c r="F3449" t="n">
        <v>58740</v>
      </c>
      <c r="G3449">
        <f>IF(OR(E3449="",F3449=""),"",E3449*F3449)</f>
        <v/>
      </c>
      <c r="H3449" s="41">
        <f>IFERROR(XLOOKUP(C3449,'DATA Wharton'!$A$2:$A$785,'DATA Wharton'!$C$2:$C$785),"")</f>
        <v/>
      </c>
      <c r="I3449">
        <f>IF(OR(G3449="",H3449=""),"",G3449)</f>
        <v/>
      </c>
      <c r="J3449">
        <f>IF(OR(I3449="",H3449=""),"",I3449*H3449)</f>
        <v/>
      </c>
      <c r="K3449">
        <f>IF(G3449="","Missing OEWS wage",IF(H3449="","Missing Wharton SOC","Matched"))</f>
        <v/>
      </c>
    </row>
    <row r="3450">
      <c r="A3450" t="inlineStr">
        <is>
          <t>52</t>
        </is>
      </c>
      <c r="B3450" t="inlineStr">
        <is>
          <t>Finance and Insurance</t>
        </is>
      </c>
      <c r="C3450" t="inlineStr">
        <is>
          <t>43-4011</t>
        </is>
      </c>
      <c r="D3450" t="inlineStr">
        <is>
          <t>Brokerage Clerks</t>
        </is>
      </c>
      <c r="E3450" t="n">
        <v>31290</v>
      </c>
      <c r="F3450" t="n">
        <v>74190</v>
      </c>
      <c r="G3450">
        <f>IF(OR(E3450="",F3450=""),"",E3450*F3450)</f>
        <v/>
      </c>
      <c r="H3450" s="41">
        <f>IFERROR(XLOOKUP(C3450,'DATA Wharton'!$A$2:$A$785,'DATA Wharton'!$C$2:$C$785),"")</f>
        <v/>
      </c>
      <c r="I3450">
        <f>IF(OR(G3450="",H3450=""),"",G3450)</f>
        <v/>
      </c>
      <c r="J3450">
        <f>IF(OR(I3450="",H3450=""),"",I3450*H3450)</f>
        <v/>
      </c>
      <c r="K3450">
        <f>IF(G3450="","Missing OEWS wage",IF(H3450="","Missing Wharton SOC","Matched"))</f>
        <v/>
      </c>
    </row>
    <row r="3451">
      <c r="A3451" t="inlineStr">
        <is>
          <t>52</t>
        </is>
      </c>
      <c r="B3451" t="inlineStr">
        <is>
          <t>Finance and Insurance</t>
        </is>
      </c>
      <c r="C3451" t="inlineStr">
        <is>
          <t>43-4021</t>
        </is>
      </c>
      <c r="D3451" t="inlineStr">
        <is>
          <t>Correspondence Clerks</t>
        </is>
      </c>
      <c r="E3451" t="n">
        <v>820</v>
      </c>
      <c r="F3451" t="n">
        <v>50620</v>
      </c>
      <c r="G3451">
        <f>IF(OR(E3451="",F3451=""),"",E3451*F3451)</f>
        <v/>
      </c>
      <c r="H3451" s="41">
        <f>IFERROR(XLOOKUP(C3451,'DATA Wharton'!$A$2:$A$785,'DATA Wharton'!$C$2:$C$785),"")</f>
        <v/>
      </c>
      <c r="I3451">
        <f>IF(OR(G3451="",H3451=""),"",G3451)</f>
        <v/>
      </c>
      <c r="J3451">
        <f>IF(OR(I3451="",H3451=""),"",I3451*H3451)</f>
        <v/>
      </c>
      <c r="K3451">
        <f>IF(G3451="","Missing OEWS wage",IF(H3451="","Missing Wharton SOC","Matched"))</f>
        <v/>
      </c>
    </row>
    <row r="3452">
      <c r="A3452" t="inlineStr">
        <is>
          <t>52</t>
        </is>
      </c>
      <c r="B3452" t="inlineStr">
        <is>
          <t>Finance and Insurance</t>
        </is>
      </c>
      <c r="C3452" t="inlineStr">
        <is>
          <t>43-4041</t>
        </is>
      </c>
      <c r="D3452" t="inlineStr">
        <is>
          <t>Credit Authorizers, Checkers, and Clerks</t>
        </is>
      </c>
      <c r="E3452" t="n">
        <v>3290</v>
      </c>
      <c r="F3452" t="n">
        <v>53360</v>
      </c>
      <c r="G3452">
        <f>IF(OR(E3452="",F3452=""),"",E3452*F3452)</f>
        <v/>
      </c>
      <c r="H3452" s="41">
        <f>IFERROR(XLOOKUP(C3452,'DATA Wharton'!$A$2:$A$785,'DATA Wharton'!$C$2:$C$785),"")</f>
        <v/>
      </c>
      <c r="I3452">
        <f>IF(OR(G3452="",H3452=""),"",G3452)</f>
        <v/>
      </c>
      <c r="J3452">
        <f>IF(OR(I3452="",H3452=""),"",I3452*H3452)</f>
        <v/>
      </c>
      <c r="K3452">
        <f>IF(G3452="","Missing OEWS wage",IF(H3452="","Missing Wharton SOC","Matched"))</f>
        <v/>
      </c>
    </row>
    <row r="3453">
      <c r="A3453" t="inlineStr">
        <is>
          <t>52</t>
        </is>
      </c>
      <c r="B3453" t="inlineStr">
        <is>
          <t>Finance and Insurance</t>
        </is>
      </c>
      <c r="C3453" t="inlineStr">
        <is>
          <t>43-4051</t>
        </is>
      </c>
      <c r="D3453" t="inlineStr">
        <is>
          <t>Customer Service Representatives</t>
        </is>
      </c>
      <c r="E3453" t="n">
        <v>481180</v>
      </c>
      <c r="F3453" t="n">
        <v>50230</v>
      </c>
      <c r="G3453">
        <f>IF(OR(E3453="",F3453=""),"",E3453*F3453)</f>
        <v/>
      </c>
      <c r="H3453" s="41">
        <f>IFERROR(XLOOKUP(C3453,'DATA Wharton'!$A$2:$A$785,'DATA Wharton'!$C$2:$C$785),"")</f>
        <v/>
      </c>
      <c r="I3453">
        <f>IF(OR(G3453="",H3453=""),"",G3453)</f>
        <v/>
      </c>
      <c r="J3453">
        <f>IF(OR(I3453="",H3453=""),"",I3453*H3453)</f>
        <v/>
      </c>
      <c r="K3453">
        <f>IF(G3453="","Missing OEWS wage",IF(H3453="","Missing Wharton SOC","Matched"))</f>
        <v/>
      </c>
    </row>
    <row r="3454">
      <c r="A3454" t="inlineStr">
        <is>
          <t>52</t>
        </is>
      </c>
      <c r="B3454" t="inlineStr">
        <is>
          <t>Finance and Insurance</t>
        </is>
      </c>
      <c r="C3454" t="inlineStr">
        <is>
          <t>43-4061</t>
        </is>
      </c>
      <c r="D3454" t="inlineStr">
        <is>
          <t>Eligibility Interviewers, Government Programs</t>
        </is>
      </c>
      <c r="E3454" t="n">
        <v>410</v>
      </c>
      <c r="F3454" t="n">
        <v>56460</v>
      </c>
      <c r="G3454">
        <f>IF(OR(E3454="",F3454=""),"",E3454*F3454)</f>
        <v/>
      </c>
      <c r="H3454" s="41">
        <f>IFERROR(XLOOKUP(C3454,'DATA Wharton'!$A$2:$A$785,'DATA Wharton'!$C$2:$C$785),"")</f>
        <v/>
      </c>
      <c r="I3454">
        <f>IF(OR(G3454="",H3454=""),"",G3454)</f>
        <v/>
      </c>
      <c r="J3454">
        <f>IF(OR(I3454="",H3454=""),"",I3454*H3454)</f>
        <v/>
      </c>
      <c r="K3454">
        <f>IF(G3454="","Missing OEWS wage",IF(H3454="","Missing Wharton SOC","Matched"))</f>
        <v/>
      </c>
    </row>
    <row r="3455">
      <c r="A3455" t="inlineStr">
        <is>
          <t>52</t>
        </is>
      </c>
      <c r="B3455" t="inlineStr">
        <is>
          <t>Finance and Insurance</t>
        </is>
      </c>
      <c r="C3455" t="inlineStr">
        <is>
          <t>43-4071</t>
        </is>
      </c>
      <c r="D3455" t="inlineStr">
        <is>
          <t>File Clerks</t>
        </is>
      </c>
      <c r="E3455" t="n">
        <v>5890</v>
      </c>
      <c r="F3455" t="n">
        <v>44500</v>
      </c>
      <c r="G3455">
        <f>IF(OR(E3455="",F3455=""),"",E3455*F3455)</f>
        <v/>
      </c>
      <c r="H3455" s="41">
        <f>IFERROR(XLOOKUP(C3455,'DATA Wharton'!$A$2:$A$785,'DATA Wharton'!$C$2:$C$785),"")</f>
        <v/>
      </c>
      <c r="I3455">
        <f>IF(OR(G3455="",H3455=""),"",G3455)</f>
        <v/>
      </c>
      <c r="J3455">
        <f>IF(OR(I3455="",H3455=""),"",I3455*H3455)</f>
        <v/>
      </c>
      <c r="K3455">
        <f>IF(G3455="","Missing OEWS wage",IF(H3455="","Missing Wharton SOC","Matched"))</f>
        <v/>
      </c>
    </row>
    <row r="3456">
      <c r="A3456" t="inlineStr">
        <is>
          <t>52</t>
        </is>
      </c>
      <c r="B3456" t="inlineStr">
        <is>
          <t>Finance and Insurance</t>
        </is>
      </c>
      <c r="C3456" t="inlineStr">
        <is>
          <t>43-4111</t>
        </is>
      </c>
      <c r="D3456" t="inlineStr">
        <is>
          <t>Interviewers, Except Eligibility and Loan</t>
        </is>
      </c>
      <c r="E3456" t="n">
        <v>1730</v>
      </c>
      <c r="F3456" t="n">
        <v>51220</v>
      </c>
      <c r="G3456">
        <f>IF(OR(E3456="",F3456=""),"",E3456*F3456)</f>
        <v/>
      </c>
      <c r="H3456" s="41">
        <f>IFERROR(XLOOKUP(C3456,'DATA Wharton'!$A$2:$A$785,'DATA Wharton'!$C$2:$C$785),"")</f>
        <v/>
      </c>
      <c r="I3456">
        <f>IF(OR(G3456="",H3456=""),"",G3456)</f>
        <v/>
      </c>
      <c r="J3456">
        <f>IF(OR(I3456="",H3456=""),"",I3456*H3456)</f>
        <v/>
      </c>
      <c r="K3456">
        <f>IF(G3456="","Missing OEWS wage",IF(H3456="","Missing Wharton SOC","Matched"))</f>
        <v/>
      </c>
    </row>
    <row r="3457">
      <c r="A3457" t="inlineStr">
        <is>
          <t>52</t>
        </is>
      </c>
      <c r="B3457" t="inlineStr">
        <is>
          <t>Finance and Insurance</t>
        </is>
      </c>
      <c r="C3457" t="inlineStr">
        <is>
          <t>43-4131</t>
        </is>
      </c>
      <c r="D3457" t="inlineStr">
        <is>
          <t>Loan Interviewers and Clerks</t>
        </is>
      </c>
      <c r="E3457" t="n">
        <v>141310</v>
      </c>
      <c r="F3457" t="n">
        <v>52410</v>
      </c>
      <c r="G3457">
        <f>IF(OR(E3457="",F3457=""),"",E3457*F3457)</f>
        <v/>
      </c>
      <c r="H3457" s="41">
        <f>IFERROR(XLOOKUP(C3457,'DATA Wharton'!$A$2:$A$785,'DATA Wharton'!$C$2:$C$785),"")</f>
        <v/>
      </c>
      <c r="I3457">
        <f>IF(OR(G3457="",H3457=""),"",G3457)</f>
        <v/>
      </c>
      <c r="J3457">
        <f>IF(OR(I3457="",H3457=""),"",I3457*H3457)</f>
        <v/>
      </c>
      <c r="K3457">
        <f>IF(G3457="","Missing OEWS wage",IF(H3457="","Missing Wharton SOC","Matched"))</f>
        <v/>
      </c>
    </row>
    <row r="3458">
      <c r="A3458" t="inlineStr">
        <is>
          <t>52</t>
        </is>
      </c>
      <c r="B3458" t="inlineStr">
        <is>
          <t>Finance and Insurance</t>
        </is>
      </c>
      <c r="C3458" t="inlineStr">
        <is>
          <t>43-4141</t>
        </is>
      </c>
      <c r="D3458" t="inlineStr">
        <is>
          <t>New Accounts Clerks</t>
        </is>
      </c>
      <c r="E3458" t="n">
        <v>35830</v>
      </c>
      <c r="F3458" t="n">
        <v>49300</v>
      </c>
      <c r="G3458">
        <f>IF(OR(E3458="",F3458=""),"",E3458*F3458)</f>
        <v/>
      </c>
      <c r="H3458" s="41">
        <f>IFERROR(XLOOKUP(C3458,'DATA Wharton'!$A$2:$A$785,'DATA Wharton'!$C$2:$C$785),"")</f>
        <v/>
      </c>
      <c r="I3458">
        <f>IF(OR(G3458="",H3458=""),"",G3458)</f>
        <v/>
      </c>
      <c r="J3458">
        <f>IF(OR(I3458="",H3458=""),"",I3458*H3458)</f>
        <v/>
      </c>
      <c r="K3458">
        <f>IF(G3458="","Missing OEWS wage",IF(H3458="","Missing Wharton SOC","Matched"))</f>
        <v/>
      </c>
    </row>
    <row r="3459">
      <c r="A3459" t="inlineStr">
        <is>
          <t>52</t>
        </is>
      </c>
      <c r="B3459" t="inlineStr">
        <is>
          <t>Finance and Insurance</t>
        </is>
      </c>
      <c r="C3459" t="inlineStr">
        <is>
          <t>43-4151</t>
        </is>
      </c>
      <c r="D3459" t="inlineStr">
        <is>
          <t>Order Clerks</t>
        </is>
      </c>
      <c r="E3459" t="n">
        <v>350</v>
      </c>
      <c r="F3459" t="n">
        <v>45780</v>
      </c>
      <c r="G3459">
        <f>IF(OR(E3459="",F3459=""),"",E3459*F3459)</f>
        <v/>
      </c>
      <c r="H3459" s="41">
        <f>IFERROR(XLOOKUP(C3459,'DATA Wharton'!$A$2:$A$785,'DATA Wharton'!$C$2:$C$785),"")</f>
        <v/>
      </c>
      <c r="I3459">
        <f>IF(OR(G3459="",H3459=""),"",G3459)</f>
        <v/>
      </c>
      <c r="J3459">
        <f>IF(OR(I3459="",H3459=""),"",I3459*H3459)</f>
        <v/>
      </c>
      <c r="K3459">
        <f>IF(G3459="","Missing OEWS wage",IF(H3459="","Missing Wharton SOC","Matched"))</f>
        <v/>
      </c>
    </row>
    <row r="3460">
      <c r="A3460" t="inlineStr">
        <is>
          <t>52</t>
        </is>
      </c>
      <c r="B3460" t="inlineStr">
        <is>
          <t>Finance and Insurance</t>
        </is>
      </c>
      <c r="C3460" t="inlineStr">
        <is>
          <t>43-4161</t>
        </is>
      </c>
      <c r="D3460" t="inlineStr">
        <is>
          <t>Human Resources Assistants, Except Payroll and Timekeeping</t>
        </is>
      </c>
      <c r="E3460" t="n">
        <v>4490</v>
      </c>
      <c r="F3460" t="n">
        <v>51700</v>
      </c>
      <c r="G3460">
        <f>IF(OR(E3460="",F3460=""),"",E3460*F3460)</f>
        <v/>
      </c>
      <c r="H3460" s="41">
        <f>IFERROR(XLOOKUP(C3460,'DATA Wharton'!$A$2:$A$785,'DATA Wharton'!$C$2:$C$785),"")</f>
        <v/>
      </c>
      <c r="I3460">
        <f>IF(OR(G3460="",H3460=""),"",G3460)</f>
        <v/>
      </c>
      <c r="J3460">
        <f>IF(OR(I3460="",H3460=""),"",I3460*H3460)</f>
        <v/>
      </c>
      <c r="K3460">
        <f>IF(G3460="","Missing OEWS wage",IF(H3460="","Missing Wharton SOC","Matched"))</f>
        <v/>
      </c>
    </row>
    <row r="3461">
      <c r="A3461" t="inlineStr">
        <is>
          <t>52</t>
        </is>
      </c>
      <c r="B3461" t="inlineStr">
        <is>
          <t>Finance and Insurance</t>
        </is>
      </c>
      <c r="C3461" t="inlineStr">
        <is>
          <t>43-4171</t>
        </is>
      </c>
      <c r="D3461" t="inlineStr">
        <is>
          <t>Receptionists and Information Clerks</t>
        </is>
      </c>
      <c r="E3461" t="n">
        <v>21200</v>
      </c>
      <c r="F3461" t="n">
        <v>41320</v>
      </c>
      <c r="G3461">
        <f>IF(OR(E3461="",F3461=""),"",E3461*F3461)</f>
        <v/>
      </c>
      <c r="H3461" s="41">
        <f>IFERROR(XLOOKUP(C3461,'DATA Wharton'!$A$2:$A$785,'DATA Wharton'!$C$2:$C$785),"")</f>
        <v/>
      </c>
      <c r="I3461">
        <f>IF(OR(G3461="",H3461=""),"",G3461)</f>
        <v/>
      </c>
      <c r="J3461">
        <f>IF(OR(I3461="",H3461=""),"",I3461*H3461)</f>
        <v/>
      </c>
      <c r="K3461">
        <f>IF(G3461="","Missing OEWS wage",IF(H3461="","Missing Wharton SOC","Matched"))</f>
        <v/>
      </c>
    </row>
    <row r="3462">
      <c r="A3462" t="inlineStr">
        <is>
          <t>52</t>
        </is>
      </c>
      <c r="B3462" t="inlineStr">
        <is>
          <t>Finance and Insurance</t>
        </is>
      </c>
      <c r="C3462" t="inlineStr">
        <is>
          <t>43-4199</t>
        </is>
      </c>
      <c r="D3462" t="inlineStr">
        <is>
          <t>Information and Record Clerks, All Other</t>
        </is>
      </c>
      <c r="E3462" t="n">
        <v>2490</v>
      </c>
      <c r="F3462" t="n">
        <v>53790</v>
      </c>
      <c r="G3462">
        <f>IF(OR(E3462="",F3462=""),"",E3462*F3462)</f>
        <v/>
      </c>
      <c r="H3462" s="41">
        <f>IFERROR(XLOOKUP(C3462,'DATA Wharton'!$A$2:$A$785,'DATA Wharton'!$C$2:$C$785),"")</f>
        <v/>
      </c>
      <c r="I3462">
        <f>IF(OR(G3462="",H3462=""),"",G3462)</f>
        <v/>
      </c>
      <c r="J3462">
        <f>IF(OR(I3462="",H3462=""),"",I3462*H3462)</f>
        <v/>
      </c>
      <c r="K3462">
        <f>IF(G3462="","Missing OEWS wage",IF(H3462="","Missing Wharton SOC","Matched"))</f>
        <v/>
      </c>
    </row>
    <row r="3463">
      <c r="A3463" t="inlineStr">
        <is>
          <t>52</t>
        </is>
      </c>
      <c r="B3463" t="inlineStr">
        <is>
          <t>Finance and Insurance</t>
        </is>
      </c>
      <c r="C3463" t="inlineStr">
        <is>
          <t>43-5021</t>
        </is>
      </c>
      <c r="D3463" t="inlineStr">
        <is>
          <t>Couriers and Messengers</t>
        </is>
      </c>
      <c r="E3463" t="n">
        <v>2030</v>
      </c>
      <c r="F3463" t="n">
        <v>38080</v>
      </c>
      <c r="G3463">
        <f>IF(OR(E3463="",F3463=""),"",E3463*F3463)</f>
        <v/>
      </c>
      <c r="H3463" s="41">
        <f>IFERROR(XLOOKUP(C3463,'DATA Wharton'!$A$2:$A$785,'DATA Wharton'!$C$2:$C$785),"")</f>
        <v/>
      </c>
      <c r="I3463">
        <f>IF(OR(G3463="",H3463=""),"",G3463)</f>
        <v/>
      </c>
      <c r="J3463">
        <f>IF(OR(I3463="",H3463=""),"",I3463*H3463)</f>
        <v/>
      </c>
      <c r="K3463">
        <f>IF(G3463="","Missing OEWS wage",IF(H3463="","Missing Wharton SOC","Matched"))</f>
        <v/>
      </c>
    </row>
    <row r="3464">
      <c r="A3464" t="inlineStr">
        <is>
          <t>52</t>
        </is>
      </c>
      <c r="B3464" t="inlineStr">
        <is>
          <t>Finance and Insurance</t>
        </is>
      </c>
      <c r="C3464" t="inlineStr">
        <is>
          <t>43-5032</t>
        </is>
      </c>
      <c r="D3464" t="inlineStr">
        <is>
          <t>Dispatchers, Except Police, Fire, and Ambulance</t>
        </is>
      </c>
      <c r="E3464" t="n">
        <v>280</v>
      </c>
      <c r="F3464" t="n">
        <v>44270</v>
      </c>
      <c r="G3464">
        <f>IF(OR(E3464="",F3464=""),"",E3464*F3464)</f>
        <v/>
      </c>
      <c r="H3464" s="41">
        <f>IFERROR(XLOOKUP(C3464,'DATA Wharton'!$A$2:$A$785,'DATA Wharton'!$C$2:$C$785),"")</f>
        <v/>
      </c>
      <c r="I3464">
        <f>IF(OR(G3464="",H3464=""),"",G3464)</f>
        <v/>
      </c>
      <c r="J3464">
        <f>IF(OR(I3464="",H3464=""),"",I3464*H3464)</f>
        <v/>
      </c>
      <c r="K3464">
        <f>IF(G3464="","Missing OEWS wage",IF(H3464="","Missing Wharton SOC","Matched"))</f>
        <v/>
      </c>
    </row>
    <row r="3465">
      <c r="A3465" t="inlineStr">
        <is>
          <t>52</t>
        </is>
      </c>
      <c r="B3465" t="inlineStr">
        <is>
          <t>Finance and Insurance</t>
        </is>
      </c>
      <c r="C3465" t="inlineStr">
        <is>
          <t>43-5061</t>
        </is>
      </c>
      <c r="D3465" t="inlineStr">
        <is>
          <t>Production, Planning, and Expediting Clerks</t>
        </is>
      </c>
      <c r="E3465" t="n">
        <v>4110</v>
      </c>
      <c r="F3465" t="n">
        <v>60640</v>
      </c>
      <c r="G3465">
        <f>IF(OR(E3465="",F3465=""),"",E3465*F3465)</f>
        <v/>
      </c>
      <c r="H3465" s="41">
        <f>IFERROR(XLOOKUP(C3465,'DATA Wharton'!$A$2:$A$785,'DATA Wharton'!$C$2:$C$785),"")</f>
        <v/>
      </c>
      <c r="I3465">
        <f>IF(OR(G3465="",H3465=""),"",G3465)</f>
        <v/>
      </c>
      <c r="J3465">
        <f>IF(OR(I3465="",H3465=""),"",I3465*H3465)</f>
        <v/>
      </c>
      <c r="K3465">
        <f>IF(G3465="","Missing OEWS wage",IF(H3465="","Missing Wharton SOC","Matched"))</f>
        <v/>
      </c>
    </row>
    <row r="3466">
      <c r="A3466" t="inlineStr">
        <is>
          <t>52</t>
        </is>
      </c>
      <c r="B3466" t="inlineStr">
        <is>
          <t>Finance and Insurance</t>
        </is>
      </c>
      <c r="C3466" t="inlineStr">
        <is>
          <t>43-5071</t>
        </is>
      </c>
      <c r="D3466" t="inlineStr">
        <is>
          <t>Shipping, Receiving, and Inventory Clerks</t>
        </is>
      </c>
      <c r="E3466" t="n">
        <v>1390</v>
      </c>
      <c r="F3466" t="n">
        <v>48310</v>
      </c>
      <c r="G3466">
        <f>IF(OR(E3466="",F3466=""),"",E3466*F3466)</f>
        <v/>
      </c>
      <c r="H3466" s="41">
        <f>IFERROR(XLOOKUP(C3466,'DATA Wharton'!$A$2:$A$785,'DATA Wharton'!$C$2:$C$785),"")</f>
        <v/>
      </c>
      <c r="I3466">
        <f>IF(OR(G3466="",H3466=""),"",G3466)</f>
        <v/>
      </c>
      <c r="J3466">
        <f>IF(OR(I3466="",H3466=""),"",I3466*H3466)</f>
        <v/>
      </c>
      <c r="K3466">
        <f>IF(G3466="","Missing OEWS wage",IF(H3466="","Missing Wharton SOC","Matched"))</f>
        <v/>
      </c>
    </row>
    <row r="3467">
      <c r="A3467" t="inlineStr">
        <is>
          <t>52</t>
        </is>
      </c>
      <c r="B3467" t="inlineStr">
        <is>
          <t>Finance and Insurance</t>
        </is>
      </c>
      <c r="C3467" t="inlineStr">
        <is>
          <t>43-6011</t>
        </is>
      </c>
      <c r="D3467" t="inlineStr">
        <is>
          <t>Executive Secretaries and Executive Administrative Assistants</t>
        </is>
      </c>
      <c r="E3467" t="n">
        <v>59220</v>
      </c>
      <c r="F3467" t="n">
        <v>85770</v>
      </c>
      <c r="G3467">
        <f>IF(OR(E3467="",F3467=""),"",E3467*F3467)</f>
        <v/>
      </c>
      <c r="H3467" s="41">
        <f>IFERROR(XLOOKUP(C3467,'DATA Wharton'!$A$2:$A$785,'DATA Wharton'!$C$2:$C$785),"")</f>
        <v/>
      </c>
      <c r="I3467">
        <f>IF(OR(G3467="",H3467=""),"",G3467)</f>
        <v/>
      </c>
      <c r="J3467">
        <f>IF(OR(I3467="",H3467=""),"",I3467*H3467)</f>
        <v/>
      </c>
      <c r="K3467">
        <f>IF(G3467="","Missing OEWS wage",IF(H3467="","Missing Wharton SOC","Matched"))</f>
        <v/>
      </c>
    </row>
    <row r="3468">
      <c r="A3468" t="inlineStr">
        <is>
          <t>52</t>
        </is>
      </c>
      <c r="B3468" t="inlineStr">
        <is>
          <t>Finance and Insurance</t>
        </is>
      </c>
      <c r="C3468" t="inlineStr">
        <is>
          <t>43-6012</t>
        </is>
      </c>
      <c r="D3468" t="inlineStr">
        <is>
          <t>Legal Secretaries and Administrative Assistants</t>
        </is>
      </c>
      <c r="E3468" t="n">
        <v>1880</v>
      </c>
      <c r="F3468" t="n">
        <v>72440</v>
      </c>
      <c r="G3468">
        <f>IF(OR(E3468="",F3468=""),"",E3468*F3468)</f>
        <v/>
      </c>
      <c r="H3468" s="41">
        <f>IFERROR(XLOOKUP(C3468,'DATA Wharton'!$A$2:$A$785,'DATA Wharton'!$C$2:$C$785),"")</f>
        <v/>
      </c>
      <c r="I3468">
        <f>IF(OR(G3468="",H3468=""),"",G3468)</f>
        <v/>
      </c>
      <c r="J3468">
        <f>IF(OR(I3468="",H3468=""),"",I3468*H3468)</f>
        <v/>
      </c>
      <c r="K3468">
        <f>IF(G3468="","Missing OEWS wage",IF(H3468="","Missing Wharton SOC","Matched"))</f>
        <v/>
      </c>
    </row>
    <row r="3469">
      <c r="A3469" t="inlineStr">
        <is>
          <t>52</t>
        </is>
      </c>
      <c r="B3469" t="inlineStr">
        <is>
          <t>Finance and Insurance</t>
        </is>
      </c>
      <c r="C3469" t="inlineStr">
        <is>
          <t>43-6013</t>
        </is>
      </c>
      <c r="D3469" t="inlineStr">
        <is>
          <t>Medical Secretaries and Administrative Assistants</t>
        </is>
      </c>
      <c r="E3469" t="n">
        <v>6070</v>
      </c>
      <c r="F3469" t="n">
        <v>48180</v>
      </c>
      <c r="G3469">
        <f>IF(OR(E3469="",F3469=""),"",E3469*F3469)</f>
        <v/>
      </c>
      <c r="H3469" s="41">
        <f>IFERROR(XLOOKUP(C3469,'DATA Wharton'!$A$2:$A$785,'DATA Wharton'!$C$2:$C$785),"")</f>
        <v/>
      </c>
      <c r="I3469">
        <f>IF(OR(G3469="",H3469=""),"",G3469)</f>
        <v/>
      </c>
      <c r="J3469">
        <f>IF(OR(I3469="",H3469=""),"",I3469*H3469)</f>
        <v/>
      </c>
      <c r="K3469">
        <f>IF(G3469="","Missing OEWS wage",IF(H3469="","Missing Wharton SOC","Matched"))</f>
        <v/>
      </c>
    </row>
    <row r="3470">
      <c r="A3470" t="inlineStr">
        <is>
          <t>52</t>
        </is>
      </c>
      <c r="B3470" t="inlineStr">
        <is>
          <t>Finance and Insurance</t>
        </is>
      </c>
      <c r="C3470" t="inlineStr">
        <is>
          <t>43-6014</t>
        </is>
      </c>
      <c r="D3470" t="inlineStr">
        <is>
          <t>Secretaries and Administrative Assistants, Except Legal, Medical, and Executive</t>
        </is>
      </c>
      <c r="E3470" t="n">
        <v>84600</v>
      </c>
      <c r="F3470" t="n">
        <v>52670</v>
      </c>
      <c r="G3470">
        <f>IF(OR(E3470="",F3470=""),"",E3470*F3470)</f>
        <v/>
      </c>
      <c r="H3470" s="41">
        <f>IFERROR(XLOOKUP(C3470,'DATA Wharton'!$A$2:$A$785,'DATA Wharton'!$C$2:$C$785),"")</f>
        <v/>
      </c>
      <c r="I3470">
        <f>IF(OR(G3470="",H3470=""),"",G3470)</f>
        <v/>
      </c>
      <c r="J3470">
        <f>IF(OR(I3470="",H3470=""),"",I3470*H3470)</f>
        <v/>
      </c>
      <c r="K3470">
        <f>IF(G3470="","Missing OEWS wage",IF(H3470="","Missing Wharton SOC","Matched"))</f>
        <v/>
      </c>
    </row>
    <row r="3471">
      <c r="A3471" t="inlineStr">
        <is>
          <t>52</t>
        </is>
      </c>
      <c r="B3471" t="inlineStr">
        <is>
          <t>Finance and Insurance</t>
        </is>
      </c>
      <c r="C3471" t="inlineStr">
        <is>
          <t>43-9021</t>
        </is>
      </c>
      <c r="D3471" t="inlineStr">
        <is>
          <t>Data Entry Keyers</t>
        </is>
      </c>
      <c r="E3471" t="n">
        <v>8110</v>
      </c>
      <c r="F3471" t="n">
        <v>45980</v>
      </c>
      <c r="G3471">
        <f>IF(OR(E3471="",F3471=""),"",E3471*F3471)</f>
        <v/>
      </c>
      <c r="H3471" s="41">
        <f>IFERROR(XLOOKUP(C3471,'DATA Wharton'!$A$2:$A$785,'DATA Wharton'!$C$2:$C$785),"")</f>
        <v/>
      </c>
      <c r="I3471">
        <f>IF(OR(G3471="",H3471=""),"",G3471)</f>
        <v/>
      </c>
      <c r="J3471">
        <f>IF(OR(I3471="",H3471=""),"",I3471*H3471)</f>
        <v/>
      </c>
      <c r="K3471">
        <f>IF(G3471="","Missing OEWS wage",IF(H3471="","Missing Wharton SOC","Matched"))</f>
        <v/>
      </c>
    </row>
    <row r="3472">
      <c r="A3472" t="inlineStr">
        <is>
          <t>52</t>
        </is>
      </c>
      <c r="B3472" t="inlineStr">
        <is>
          <t>Finance and Insurance</t>
        </is>
      </c>
      <c r="C3472" t="inlineStr">
        <is>
          <t>43-9022</t>
        </is>
      </c>
      <c r="D3472" t="inlineStr">
        <is>
          <t>Word Processors and Typists</t>
        </is>
      </c>
      <c r="E3472" t="n">
        <v>440</v>
      </c>
      <c r="F3472" t="n">
        <v>50350</v>
      </c>
      <c r="G3472">
        <f>IF(OR(E3472="",F3472=""),"",E3472*F3472)</f>
        <v/>
      </c>
      <c r="H3472" s="41">
        <f>IFERROR(XLOOKUP(C3472,'DATA Wharton'!$A$2:$A$785,'DATA Wharton'!$C$2:$C$785),"")</f>
        <v/>
      </c>
      <c r="I3472">
        <f>IF(OR(G3472="",H3472=""),"",G3472)</f>
        <v/>
      </c>
      <c r="J3472">
        <f>IF(OR(I3472="",H3472=""),"",I3472*H3472)</f>
        <v/>
      </c>
      <c r="K3472">
        <f>IF(G3472="","Missing OEWS wage",IF(H3472="","Missing Wharton SOC","Matched"))</f>
        <v/>
      </c>
    </row>
    <row r="3473">
      <c r="A3473" t="inlineStr">
        <is>
          <t>52</t>
        </is>
      </c>
      <c r="B3473" t="inlineStr">
        <is>
          <t>Finance and Insurance</t>
        </is>
      </c>
      <c r="C3473" t="inlineStr">
        <is>
          <t>43-9031</t>
        </is>
      </c>
      <c r="D3473" t="inlineStr">
        <is>
          <t>Desktop Publishers</t>
        </is>
      </c>
      <c r="E3473" t="n">
        <v>120</v>
      </c>
      <c r="F3473" t="n">
        <v>63910</v>
      </c>
      <c r="G3473">
        <f>IF(OR(E3473="",F3473=""),"",E3473*F3473)</f>
        <v/>
      </c>
      <c r="H3473" s="41">
        <f>IFERROR(XLOOKUP(C3473,'DATA Wharton'!$A$2:$A$785,'DATA Wharton'!$C$2:$C$785),"")</f>
        <v/>
      </c>
      <c r="I3473">
        <f>IF(OR(G3473="",H3473=""),"",G3473)</f>
        <v/>
      </c>
      <c r="J3473">
        <f>IF(OR(I3473="",H3473=""),"",I3473*H3473)</f>
        <v/>
      </c>
      <c r="K3473">
        <f>IF(G3473="","Missing OEWS wage",IF(H3473="","Missing Wharton SOC","Matched"))</f>
        <v/>
      </c>
    </row>
    <row r="3474">
      <c r="A3474" t="inlineStr">
        <is>
          <t>52</t>
        </is>
      </c>
      <c r="B3474" t="inlineStr">
        <is>
          <t>Finance and Insurance</t>
        </is>
      </c>
      <c r="C3474" t="inlineStr">
        <is>
          <t>43-9041</t>
        </is>
      </c>
      <c r="D3474" t="inlineStr">
        <is>
          <t>Insurance Claims and Policy Processing Clerks</t>
        </is>
      </c>
      <c r="E3474" t="n">
        <v>170640</v>
      </c>
      <c r="F3474" t="n">
        <v>53920</v>
      </c>
      <c r="G3474">
        <f>IF(OR(E3474="",F3474=""),"",E3474*F3474)</f>
        <v/>
      </c>
      <c r="H3474" s="41">
        <f>IFERROR(XLOOKUP(C3474,'DATA Wharton'!$A$2:$A$785,'DATA Wharton'!$C$2:$C$785),"")</f>
        <v/>
      </c>
      <c r="I3474">
        <f>IF(OR(G3474="",H3474=""),"",G3474)</f>
        <v/>
      </c>
      <c r="J3474">
        <f>IF(OR(I3474="",H3474=""),"",I3474*H3474)</f>
        <v/>
      </c>
      <c r="K3474">
        <f>IF(G3474="","Missing OEWS wage",IF(H3474="","Missing Wharton SOC","Matched"))</f>
        <v/>
      </c>
    </row>
    <row r="3475">
      <c r="A3475" t="inlineStr">
        <is>
          <t>52</t>
        </is>
      </c>
      <c r="B3475" t="inlineStr">
        <is>
          <t>Finance and Insurance</t>
        </is>
      </c>
      <c r="C3475" t="inlineStr">
        <is>
          <t>43-9051</t>
        </is>
      </c>
      <c r="D3475" t="inlineStr">
        <is>
          <t>Mail Clerks and Mail Machine Operators, Except Postal Service</t>
        </is>
      </c>
      <c r="E3475" t="n">
        <v>5290</v>
      </c>
      <c r="F3475" t="n">
        <v>44020</v>
      </c>
      <c r="G3475">
        <f>IF(OR(E3475="",F3475=""),"",E3475*F3475)</f>
        <v/>
      </c>
      <c r="H3475" s="41">
        <f>IFERROR(XLOOKUP(C3475,'DATA Wharton'!$A$2:$A$785,'DATA Wharton'!$C$2:$C$785),"")</f>
        <v/>
      </c>
      <c r="I3475">
        <f>IF(OR(G3475="",H3475=""),"",G3475)</f>
        <v/>
      </c>
      <c r="J3475">
        <f>IF(OR(I3475="",H3475=""),"",I3475*H3475)</f>
        <v/>
      </c>
      <c r="K3475">
        <f>IF(G3475="","Missing OEWS wage",IF(H3475="","Missing Wharton SOC","Matched"))</f>
        <v/>
      </c>
    </row>
    <row r="3476">
      <c r="A3476" t="inlineStr">
        <is>
          <t>52</t>
        </is>
      </c>
      <c r="B3476" t="inlineStr">
        <is>
          <t>Finance and Insurance</t>
        </is>
      </c>
      <c r="C3476" t="inlineStr">
        <is>
          <t>43-9061</t>
        </is>
      </c>
      <c r="D3476" t="inlineStr">
        <is>
          <t>Office Clerks, General</t>
        </is>
      </c>
      <c r="E3476" t="n">
        <v>101610</v>
      </c>
      <c r="F3476" t="n">
        <v>48930</v>
      </c>
      <c r="G3476">
        <f>IF(OR(E3476="",F3476=""),"",E3476*F3476)</f>
        <v/>
      </c>
      <c r="H3476" s="41">
        <f>IFERROR(XLOOKUP(C3476,'DATA Wharton'!$A$2:$A$785,'DATA Wharton'!$C$2:$C$785),"")</f>
        <v/>
      </c>
      <c r="I3476">
        <f>IF(OR(G3476="",H3476=""),"",G3476)</f>
        <v/>
      </c>
      <c r="J3476">
        <f>IF(OR(I3476="",H3476=""),"",I3476*H3476)</f>
        <v/>
      </c>
      <c r="K3476">
        <f>IF(G3476="","Missing OEWS wage",IF(H3476="","Missing Wharton SOC","Matched"))</f>
        <v/>
      </c>
    </row>
    <row r="3477">
      <c r="A3477" t="inlineStr">
        <is>
          <t>52</t>
        </is>
      </c>
      <c r="B3477" t="inlineStr">
        <is>
          <t>Finance and Insurance</t>
        </is>
      </c>
      <c r="C3477" t="inlineStr">
        <is>
          <t>43-9071</t>
        </is>
      </c>
      <c r="D3477" t="inlineStr">
        <is>
          <t>Office Machine Operators, Except Computer</t>
        </is>
      </c>
      <c r="E3477" t="n">
        <v>2290</v>
      </c>
      <c r="F3477" t="n">
        <v>45160</v>
      </c>
      <c r="G3477">
        <f>IF(OR(E3477="",F3477=""),"",E3477*F3477)</f>
        <v/>
      </c>
      <c r="H3477" s="41">
        <f>IFERROR(XLOOKUP(C3477,'DATA Wharton'!$A$2:$A$785,'DATA Wharton'!$C$2:$C$785),"")</f>
        <v/>
      </c>
      <c r="I3477">
        <f>IF(OR(G3477="",H3477=""),"",G3477)</f>
        <v/>
      </c>
      <c r="J3477">
        <f>IF(OR(I3477="",H3477=""),"",I3477*H3477)</f>
        <v/>
      </c>
      <c r="K3477">
        <f>IF(G3477="","Missing OEWS wage",IF(H3477="","Missing Wharton SOC","Matched"))</f>
        <v/>
      </c>
    </row>
    <row r="3478">
      <c r="A3478" t="inlineStr">
        <is>
          <t>52</t>
        </is>
      </c>
      <c r="B3478" t="inlineStr">
        <is>
          <t>Finance and Insurance</t>
        </is>
      </c>
      <c r="C3478" t="inlineStr">
        <is>
          <t>43-9081</t>
        </is>
      </c>
      <c r="D3478" t="inlineStr">
        <is>
          <t>Proofreaders and Copy Markers</t>
        </is>
      </c>
      <c r="E3478" t="n">
        <v>70</v>
      </c>
      <c r="F3478" t="n">
        <v>53570</v>
      </c>
      <c r="G3478">
        <f>IF(OR(E3478="",F3478=""),"",E3478*F3478)</f>
        <v/>
      </c>
      <c r="H3478" s="41">
        <f>IFERROR(XLOOKUP(C3478,'DATA Wharton'!$A$2:$A$785,'DATA Wharton'!$C$2:$C$785),"")</f>
        <v/>
      </c>
      <c r="I3478">
        <f>IF(OR(G3478="",H3478=""),"",G3478)</f>
        <v/>
      </c>
      <c r="J3478">
        <f>IF(OR(I3478="",H3478=""),"",I3478*H3478)</f>
        <v/>
      </c>
      <c r="K3478">
        <f>IF(G3478="","Missing OEWS wage",IF(H3478="","Missing Wharton SOC","Matched"))</f>
        <v/>
      </c>
    </row>
    <row r="3479">
      <c r="A3479" t="inlineStr">
        <is>
          <t>52</t>
        </is>
      </c>
      <c r="B3479" t="inlineStr">
        <is>
          <t>Finance and Insurance</t>
        </is>
      </c>
      <c r="C3479" t="inlineStr">
        <is>
          <t>43-9111</t>
        </is>
      </c>
      <c r="D3479" t="inlineStr">
        <is>
          <t>Statistical Assistants</t>
        </is>
      </c>
      <c r="E3479" t="n">
        <v>670</v>
      </c>
      <c r="F3479" t="n">
        <v>68640</v>
      </c>
      <c r="G3479">
        <f>IF(OR(E3479="",F3479=""),"",E3479*F3479)</f>
        <v/>
      </c>
      <c r="H3479" s="41">
        <f>IFERROR(XLOOKUP(C3479,'DATA Wharton'!$A$2:$A$785,'DATA Wharton'!$C$2:$C$785),"")</f>
        <v/>
      </c>
      <c r="I3479">
        <f>IF(OR(G3479="",H3479=""),"",G3479)</f>
        <v/>
      </c>
      <c r="J3479">
        <f>IF(OR(I3479="",H3479=""),"",I3479*H3479)</f>
        <v/>
      </c>
      <c r="K3479">
        <f>IF(G3479="","Missing OEWS wage",IF(H3479="","Missing Wharton SOC","Matched"))</f>
        <v/>
      </c>
    </row>
    <row r="3480">
      <c r="A3480" t="inlineStr">
        <is>
          <t>52</t>
        </is>
      </c>
      <c r="B3480" t="inlineStr">
        <is>
          <t>Finance and Insurance</t>
        </is>
      </c>
      <c r="C3480" t="inlineStr">
        <is>
          <t>43-9199</t>
        </is>
      </c>
      <c r="D3480" t="inlineStr">
        <is>
          <t>Office and Administrative Support Workers, All Other</t>
        </is>
      </c>
      <c r="E3480" t="n">
        <v>14000</v>
      </c>
      <c r="F3480" t="n">
        <v>58010</v>
      </c>
      <c r="G3480">
        <f>IF(OR(E3480="",F3480=""),"",E3480*F3480)</f>
        <v/>
      </c>
      <c r="H3480" s="41">
        <f>IFERROR(XLOOKUP(C3480,'DATA Wharton'!$A$2:$A$785,'DATA Wharton'!$C$2:$C$785),"")</f>
        <v/>
      </c>
      <c r="I3480">
        <f>IF(OR(G3480="",H3480=""),"",G3480)</f>
        <v/>
      </c>
      <c r="J3480">
        <f>IF(OR(I3480="",H3480=""),"",I3480*H3480)</f>
        <v/>
      </c>
      <c r="K3480">
        <f>IF(G3480="","Missing OEWS wage",IF(H3480="","Missing Wharton SOC","Matched"))</f>
        <v/>
      </c>
    </row>
    <row r="3481">
      <c r="A3481" t="inlineStr">
        <is>
          <t>52</t>
        </is>
      </c>
      <c r="B3481" t="inlineStr">
        <is>
          <t>Finance and Insurance</t>
        </is>
      </c>
      <c r="C3481" t="inlineStr">
        <is>
          <t>45-1011</t>
        </is>
      </c>
      <c r="D3481" t="inlineStr">
        <is>
          <t>First-Line Supervisors of Farming, Fishing, and Forestry Workers</t>
        </is>
      </c>
      <c r="E3481" t="n">
        <v>70</v>
      </c>
      <c r="F3481" t="n">
        <v>68310</v>
      </c>
      <c r="G3481">
        <f>IF(OR(E3481="",F3481=""),"",E3481*F3481)</f>
        <v/>
      </c>
      <c r="H3481" s="41">
        <f>IFERROR(XLOOKUP(C3481,'DATA Wharton'!$A$2:$A$785,'DATA Wharton'!$C$2:$C$785),"")</f>
        <v/>
      </c>
      <c r="I3481">
        <f>IF(OR(G3481="",H3481=""),"",G3481)</f>
        <v/>
      </c>
      <c r="J3481">
        <f>IF(OR(I3481="",H3481=""),"",I3481*H3481)</f>
        <v/>
      </c>
      <c r="K3481">
        <f>IF(G3481="","Missing OEWS wage",IF(H3481="","Missing Wharton SOC","Matched"))</f>
        <v/>
      </c>
    </row>
    <row r="3482">
      <c r="A3482" t="inlineStr">
        <is>
          <t>52</t>
        </is>
      </c>
      <c r="B3482" t="inlineStr">
        <is>
          <t>Finance and Insurance</t>
        </is>
      </c>
      <c r="C3482" t="inlineStr">
        <is>
          <t>45-2092</t>
        </is>
      </c>
      <c r="D3482" t="inlineStr">
        <is>
          <t>Farmworkers and Laborers, Crop, Nursery, and Greenhouse</t>
        </is>
      </c>
      <c r="E3482" t="n">
        <v>60</v>
      </c>
      <c r="G3482">
        <f>IF(OR(E3482="",F3482=""),"",E3482*F3482)</f>
        <v/>
      </c>
      <c r="H3482" s="41">
        <f>IFERROR(XLOOKUP(C3482,'DATA Wharton'!$A$2:$A$785,'DATA Wharton'!$C$2:$C$785),"")</f>
        <v/>
      </c>
      <c r="I3482">
        <f>IF(OR(G3482="",H3482=""),"",G3482)</f>
        <v/>
      </c>
      <c r="J3482">
        <f>IF(OR(I3482="",H3482=""),"",I3482*H3482)</f>
        <v/>
      </c>
      <c r="K3482">
        <f>IF(G3482="","Missing OEWS wage",IF(H3482="","Missing Wharton SOC","Matched"))</f>
        <v/>
      </c>
    </row>
    <row r="3483">
      <c r="A3483" t="inlineStr">
        <is>
          <t>52</t>
        </is>
      </c>
      <c r="B3483" t="inlineStr">
        <is>
          <t>Finance and Insurance</t>
        </is>
      </c>
      <c r="C3483" t="inlineStr">
        <is>
          <t>45-2093</t>
        </is>
      </c>
      <c r="D3483" t="inlineStr">
        <is>
          <t>Farmworkers, Farm, Ranch, and Aquacultural Animals</t>
        </is>
      </c>
      <c r="E3483" t="n">
        <v>160</v>
      </c>
      <c r="F3483" t="n">
        <v>35600</v>
      </c>
      <c r="G3483">
        <f>IF(OR(E3483="",F3483=""),"",E3483*F3483)</f>
        <v/>
      </c>
      <c r="H3483" s="41">
        <f>IFERROR(XLOOKUP(C3483,'DATA Wharton'!$A$2:$A$785,'DATA Wharton'!$C$2:$C$785),"")</f>
        <v/>
      </c>
      <c r="I3483">
        <f>IF(OR(G3483="",H3483=""),"",G3483)</f>
        <v/>
      </c>
      <c r="J3483">
        <f>IF(OR(I3483="",H3483=""),"",I3483*H3483)</f>
        <v/>
      </c>
      <c r="K3483">
        <f>IF(G3483="","Missing OEWS wage",IF(H3483="","Missing Wharton SOC","Matched"))</f>
        <v/>
      </c>
    </row>
    <row r="3484">
      <c r="A3484" t="inlineStr">
        <is>
          <t>52</t>
        </is>
      </c>
      <c r="B3484" t="inlineStr">
        <is>
          <t>Finance and Insurance</t>
        </is>
      </c>
      <c r="C3484" t="inlineStr">
        <is>
          <t>45-4022</t>
        </is>
      </c>
      <c r="D3484" t="inlineStr">
        <is>
          <t>Logging Equipment Operators</t>
        </is>
      </c>
      <c r="F3484" t="n">
        <v>71520</v>
      </c>
      <c r="G3484">
        <f>IF(OR(E3484="",F3484=""),"",E3484*F3484)</f>
        <v/>
      </c>
      <c r="H3484" s="41">
        <f>IFERROR(XLOOKUP(C3484,'DATA Wharton'!$A$2:$A$785,'DATA Wharton'!$C$2:$C$785),"")</f>
        <v/>
      </c>
      <c r="I3484">
        <f>IF(OR(G3484="",H3484=""),"",G3484)</f>
        <v/>
      </c>
      <c r="J3484">
        <f>IF(OR(I3484="",H3484=""),"",I3484*H3484)</f>
        <v/>
      </c>
      <c r="K3484">
        <f>IF(G3484="","Missing OEWS wage",IF(H3484="","Missing Wharton SOC","Matched"))</f>
        <v/>
      </c>
    </row>
    <row r="3485">
      <c r="A3485" t="inlineStr">
        <is>
          <t>52</t>
        </is>
      </c>
      <c r="B3485" t="inlineStr">
        <is>
          <t>Finance and Insurance</t>
        </is>
      </c>
      <c r="C3485" t="inlineStr">
        <is>
          <t>47-1011</t>
        </is>
      </c>
      <c r="D3485" t="inlineStr">
        <is>
          <t>First-Line Supervisors of Construction Trades and Extraction Workers</t>
        </is>
      </c>
      <c r="E3485" t="n">
        <v>80</v>
      </c>
      <c r="F3485" t="n">
        <v>77920</v>
      </c>
      <c r="G3485">
        <f>IF(OR(E3485="",F3485=""),"",E3485*F3485)</f>
        <v/>
      </c>
      <c r="H3485" s="41">
        <f>IFERROR(XLOOKUP(C3485,'DATA Wharton'!$A$2:$A$785,'DATA Wharton'!$C$2:$C$785),"")</f>
        <v/>
      </c>
      <c r="I3485">
        <f>IF(OR(G3485="",H3485=""),"",G3485)</f>
        <v/>
      </c>
      <c r="J3485">
        <f>IF(OR(I3485="",H3485=""),"",I3485*H3485)</f>
        <v/>
      </c>
      <c r="K3485">
        <f>IF(G3485="","Missing OEWS wage",IF(H3485="","Missing Wharton SOC","Matched"))</f>
        <v/>
      </c>
    </row>
    <row r="3486">
      <c r="A3486" t="inlineStr">
        <is>
          <t>52</t>
        </is>
      </c>
      <c r="B3486" t="inlineStr">
        <is>
          <t>Finance and Insurance</t>
        </is>
      </c>
      <c r="C3486" t="inlineStr">
        <is>
          <t>47-2031</t>
        </is>
      </c>
      <c r="D3486" t="inlineStr">
        <is>
          <t>Carpenters</t>
        </is>
      </c>
      <c r="E3486" t="n">
        <v>60</v>
      </c>
      <c r="F3486" t="n">
        <v>68900</v>
      </c>
      <c r="G3486">
        <f>IF(OR(E3486="",F3486=""),"",E3486*F3486)</f>
        <v/>
      </c>
      <c r="H3486" s="41">
        <f>IFERROR(XLOOKUP(C3486,'DATA Wharton'!$A$2:$A$785,'DATA Wharton'!$C$2:$C$785),"")</f>
        <v/>
      </c>
      <c r="I3486">
        <f>IF(OR(G3486="",H3486=""),"",G3486)</f>
        <v/>
      </c>
      <c r="J3486">
        <f>IF(OR(I3486="",H3486=""),"",I3486*H3486)</f>
        <v/>
      </c>
      <c r="K3486">
        <f>IF(G3486="","Missing OEWS wage",IF(H3486="","Missing Wharton SOC","Matched"))</f>
        <v/>
      </c>
    </row>
    <row r="3487">
      <c r="A3487" t="inlineStr">
        <is>
          <t>52</t>
        </is>
      </c>
      <c r="B3487" t="inlineStr">
        <is>
          <t>Finance and Insurance</t>
        </is>
      </c>
      <c r="C3487" t="inlineStr">
        <is>
          <t>47-2061</t>
        </is>
      </c>
      <c r="D3487" t="inlineStr">
        <is>
          <t>Construction Laborers</t>
        </is>
      </c>
      <c r="F3487" t="n">
        <v>68290</v>
      </c>
      <c r="G3487">
        <f>IF(OR(E3487="",F3487=""),"",E3487*F3487)</f>
        <v/>
      </c>
      <c r="H3487" s="41">
        <f>IFERROR(XLOOKUP(C3487,'DATA Wharton'!$A$2:$A$785,'DATA Wharton'!$C$2:$C$785),"")</f>
        <v/>
      </c>
      <c r="I3487">
        <f>IF(OR(G3487="",H3487=""),"",G3487)</f>
        <v/>
      </c>
      <c r="J3487">
        <f>IF(OR(I3487="",H3487=""),"",I3487*H3487)</f>
        <v/>
      </c>
      <c r="K3487">
        <f>IF(G3487="","Missing OEWS wage",IF(H3487="","Missing Wharton SOC","Matched"))</f>
        <v/>
      </c>
    </row>
    <row r="3488">
      <c r="A3488" t="inlineStr">
        <is>
          <t>52</t>
        </is>
      </c>
      <c r="B3488" t="inlineStr">
        <is>
          <t>Finance and Insurance</t>
        </is>
      </c>
      <c r="C3488" t="inlineStr">
        <is>
          <t>47-2073</t>
        </is>
      </c>
      <c r="D3488" t="inlineStr">
        <is>
          <t>Operating Engineers and Other Construction Equipment Operators</t>
        </is>
      </c>
      <c r="E3488" t="n">
        <v>100</v>
      </c>
      <c r="F3488" t="n">
        <v>88830</v>
      </c>
      <c r="G3488">
        <f>IF(OR(E3488="",F3488=""),"",E3488*F3488)</f>
        <v/>
      </c>
      <c r="H3488" s="41">
        <f>IFERROR(XLOOKUP(C3488,'DATA Wharton'!$A$2:$A$785,'DATA Wharton'!$C$2:$C$785),"")</f>
        <v/>
      </c>
      <c r="I3488">
        <f>IF(OR(G3488="",H3488=""),"",G3488)</f>
        <v/>
      </c>
      <c r="J3488">
        <f>IF(OR(I3488="",H3488=""),"",I3488*H3488)</f>
        <v/>
      </c>
      <c r="K3488">
        <f>IF(G3488="","Missing OEWS wage",IF(H3488="","Missing Wharton SOC","Matched"))</f>
        <v/>
      </c>
    </row>
    <row r="3489">
      <c r="A3489" t="inlineStr">
        <is>
          <t>52</t>
        </is>
      </c>
      <c r="B3489" t="inlineStr">
        <is>
          <t>Finance and Insurance</t>
        </is>
      </c>
      <c r="C3489" t="inlineStr">
        <is>
          <t>47-2111</t>
        </is>
      </c>
      <c r="D3489" t="inlineStr">
        <is>
          <t>Electricians</t>
        </is>
      </c>
      <c r="E3489" t="n">
        <v>100</v>
      </c>
      <c r="F3489" t="n">
        <v>91450</v>
      </c>
      <c r="G3489">
        <f>IF(OR(E3489="",F3489=""),"",E3489*F3489)</f>
        <v/>
      </c>
      <c r="H3489" s="41">
        <f>IFERROR(XLOOKUP(C3489,'DATA Wharton'!$A$2:$A$785,'DATA Wharton'!$C$2:$C$785),"")</f>
        <v/>
      </c>
      <c r="I3489">
        <f>IF(OR(G3489="",H3489=""),"",G3489)</f>
        <v/>
      </c>
      <c r="J3489">
        <f>IF(OR(I3489="",H3489=""),"",I3489*H3489)</f>
        <v/>
      </c>
      <c r="K3489">
        <f>IF(G3489="","Missing OEWS wage",IF(H3489="","Missing Wharton SOC","Matched"))</f>
        <v/>
      </c>
    </row>
    <row r="3490">
      <c r="A3490" t="inlineStr">
        <is>
          <t>52</t>
        </is>
      </c>
      <c r="B3490" t="inlineStr">
        <is>
          <t>Finance and Insurance</t>
        </is>
      </c>
      <c r="C3490" t="inlineStr">
        <is>
          <t>47-4011</t>
        </is>
      </c>
      <c r="D3490" t="inlineStr">
        <is>
          <t>Construction and Building Inspectors</t>
        </is>
      </c>
      <c r="E3490" t="n">
        <v>390</v>
      </c>
      <c r="F3490" t="n">
        <v>81960</v>
      </c>
      <c r="G3490">
        <f>IF(OR(E3490="",F3490=""),"",E3490*F3490)</f>
        <v/>
      </c>
      <c r="H3490" s="41">
        <f>IFERROR(XLOOKUP(C3490,'DATA Wharton'!$A$2:$A$785,'DATA Wharton'!$C$2:$C$785),"")</f>
        <v/>
      </c>
      <c r="I3490">
        <f>IF(OR(G3490="",H3490=""),"",G3490)</f>
        <v/>
      </c>
      <c r="J3490">
        <f>IF(OR(I3490="",H3490=""),"",I3490*H3490)</f>
        <v/>
      </c>
      <c r="K3490">
        <f>IF(G3490="","Missing OEWS wage",IF(H3490="","Missing Wharton SOC","Matched"))</f>
        <v/>
      </c>
    </row>
    <row r="3491">
      <c r="A3491" t="inlineStr">
        <is>
          <t>52</t>
        </is>
      </c>
      <c r="B3491" t="inlineStr">
        <is>
          <t>Finance and Insurance</t>
        </is>
      </c>
      <c r="C3491" t="inlineStr">
        <is>
          <t>49-1011</t>
        </is>
      </c>
      <c r="D3491" t="inlineStr">
        <is>
          <t>First-Line Supervisors of Mechanics, Installers, and Repairers</t>
        </is>
      </c>
      <c r="E3491" t="n">
        <v>1360</v>
      </c>
      <c r="F3491" t="n">
        <v>84310</v>
      </c>
      <c r="G3491">
        <f>IF(OR(E3491="",F3491=""),"",E3491*F3491)</f>
        <v/>
      </c>
      <c r="H3491" s="41">
        <f>IFERROR(XLOOKUP(C3491,'DATA Wharton'!$A$2:$A$785,'DATA Wharton'!$C$2:$C$785),"")</f>
        <v/>
      </c>
      <c r="I3491">
        <f>IF(OR(G3491="",H3491=""),"",G3491)</f>
        <v/>
      </c>
      <c r="J3491">
        <f>IF(OR(I3491="",H3491=""),"",I3491*H3491)</f>
        <v/>
      </c>
      <c r="K3491">
        <f>IF(G3491="","Missing OEWS wage",IF(H3491="","Missing Wharton SOC","Matched"))</f>
        <v/>
      </c>
    </row>
    <row r="3492">
      <c r="A3492" t="inlineStr">
        <is>
          <t>52</t>
        </is>
      </c>
      <c r="B3492" t="inlineStr">
        <is>
          <t>Finance and Insurance</t>
        </is>
      </c>
      <c r="C3492" t="inlineStr">
        <is>
          <t>49-2011</t>
        </is>
      </c>
      <c r="D3492" t="inlineStr">
        <is>
          <t>Computer, Automated Teller, and Office Machine Repairers</t>
        </is>
      </c>
      <c r="E3492" t="n">
        <v>440</v>
      </c>
      <c r="F3492" t="n">
        <v>57740</v>
      </c>
      <c r="G3492">
        <f>IF(OR(E3492="",F3492=""),"",E3492*F3492)</f>
        <v/>
      </c>
      <c r="H3492" s="41">
        <f>IFERROR(XLOOKUP(C3492,'DATA Wharton'!$A$2:$A$785,'DATA Wharton'!$C$2:$C$785),"")</f>
        <v/>
      </c>
      <c r="I3492">
        <f>IF(OR(G3492="",H3492=""),"",G3492)</f>
        <v/>
      </c>
      <c r="J3492">
        <f>IF(OR(I3492="",H3492=""),"",I3492*H3492)</f>
        <v/>
      </c>
      <c r="K3492">
        <f>IF(G3492="","Missing OEWS wage",IF(H3492="","Missing Wharton SOC","Matched"))</f>
        <v/>
      </c>
    </row>
    <row r="3493">
      <c r="A3493" t="inlineStr">
        <is>
          <t>52</t>
        </is>
      </c>
      <c r="B3493" t="inlineStr">
        <is>
          <t>Finance and Insurance</t>
        </is>
      </c>
      <c r="C3493" t="inlineStr">
        <is>
          <t>49-2022</t>
        </is>
      </c>
      <c r="D3493" t="inlineStr">
        <is>
          <t>Telecommunications Equipment Installers and Repairers, Except Line Installers</t>
        </is>
      </c>
      <c r="E3493" t="n">
        <v>30</v>
      </c>
      <c r="F3493" t="n">
        <v>68080</v>
      </c>
      <c r="G3493">
        <f>IF(OR(E3493="",F3493=""),"",E3493*F3493)</f>
        <v/>
      </c>
      <c r="H3493" s="41">
        <f>IFERROR(XLOOKUP(C3493,'DATA Wharton'!$A$2:$A$785,'DATA Wharton'!$C$2:$C$785),"")</f>
        <v/>
      </c>
      <c r="I3493">
        <f>IF(OR(G3493="",H3493=""),"",G3493)</f>
        <v/>
      </c>
      <c r="J3493">
        <f>IF(OR(I3493="",H3493=""),"",I3493*H3493)</f>
        <v/>
      </c>
      <c r="K3493">
        <f>IF(G3493="","Missing OEWS wage",IF(H3493="","Missing Wharton SOC","Matched"))</f>
        <v/>
      </c>
    </row>
    <row r="3494">
      <c r="A3494" t="inlineStr">
        <is>
          <t>52</t>
        </is>
      </c>
      <c r="B3494" t="inlineStr">
        <is>
          <t>Finance and Insurance</t>
        </is>
      </c>
      <c r="C3494" t="inlineStr">
        <is>
          <t>49-3011</t>
        </is>
      </c>
      <c r="D3494" t="inlineStr">
        <is>
          <t>Aircraft Mechanics and Service Technicians</t>
        </is>
      </c>
      <c r="E3494" t="n">
        <v>1380</v>
      </c>
      <c r="G3494">
        <f>IF(OR(E3494="",F3494=""),"",E3494*F3494)</f>
        <v/>
      </c>
      <c r="H3494" s="41">
        <f>IFERROR(XLOOKUP(C3494,'DATA Wharton'!$A$2:$A$785,'DATA Wharton'!$C$2:$C$785),"")</f>
        <v/>
      </c>
      <c r="I3494">
        <f>IF(OR(G3494="",H3494=""),"",G3494)</f>
        <v/>
      </c>
      <c r="J3494">
        <f>IF(OR(I3494="",H3494=""),"",I3494*H3494)</f>
        <v/>
      </c>
      <c r="K3494">
        <f>IF(G3494="","Missing OEWS wage",IF(H3494="","Missing Wharton SOC","Matched"))</f>
        <v/>
      </c>
    </row>
    <row r="3495">
      <c r="A3495" t="inlineStr">
        <is>
          <t>52</t>
        </is>
      </c>
      <c r="B3495" t="inlineStr">
        <is>
          <t>Finance and Insurance</t>
        </is>
      </c>
      <c r="C3495" t="inlineStr">
        <is>
          <t>49-3021</t>
        </is>
      </c>
      <c r="D3495" t="inlineStr">
        <is>
          <t>Automotive Body and Related Repairers</t>
        </is>
      </c>
      <c r="F3495" t="n">
        <v>93550</v>
      </c>
      <c r="G3495">
        <f>IF(OR(E3495="",F3495=""),"",E3495*F3495)</f>
        <v/>
      </c>
      <c r="H3495" s="41">
        <f>IFERROR(XLOOKUP(C3495,'DATA Wharton'!$A$2:$A$785,'DATA Wharton'!$C$2:$C$785),"")</f>
        <v/>
      </c>
      <c r="I3495">
        <f>IF(OR(G3495="",H3495=""),"",G3495)</f>
        <v/>
      </c>
      <c r="J3495">
        <f>IF(OR(I3495="",H3495=""),"",I3495*H3495)</f>
        <v/>
      </c>
      <c r="K3495">
        <f>IF(G3495="","Missing OEWS wage",IF(H3495="","Missing Wharton SOC","Matched"))</f>
        <v/>
      </c>
    </row>
    <row r="3496">
      <c r="A3496" t="inlineStr">
        <is>
          <t>52</t>
        </is>
      </c>
      <c r="B3496" t="inlineStr">
        <is>
          <t>Finance and Insurance</t>
        </is>
      </c>
      <c r="C3496" t="inlineStr">
        <is>
          <t>49-3023</t>
        </is>
      </c>
      <c r="D3496" t="inlineStr">
        <is>
          <t>Automotive Service Technicians and Mechanics</t>
        </is>
      </c>
      <c r="E3496" t="n">
        <v>450</v>
      </c>
      <c r="F3496" t="n">
        <v>55690</v>
      </c>
      <c r="G3496">
        <f>IF(OR(E3496="",F3496=""),"",E3496*F3496)</f>
        <v/>
      </c>
      <c r="H3496" s="41">
        <f>IFERROR(XLOOKUP(C3496,'DATA Wharton'!$A$2:$A$785,'DATA Wharton'!$C$2:$C$785),"")</f>
        <v/>
      </c>
      <c r="I3496">
        <f>IF(OR(G3496="",H3496=""),"",G3496)</f>
        <v/>
      </c>
      <c r="J3496">
        <f>IF(OR(I3496="",H3496=""),"",I3496*H3496)</f>
        <v/>
      </c>
      <c r="K3496">
        <f>IF(G3496="","Missing OEWS wage",IF(H3496="","Missing Wharton SOC","Matched"))</f>
        <v/>
      </c>
    </row>
    <row r="3497">
      <c r="A3497" t="inlineStr">
        <is>
          <t>52</t>
        </is>
      </c>
      <c r="B3497" t="inlineStr">
        <is>
          <t>Finance and Insurance</t>
        </is>
      </c>
      <c r="C3497" t="inlineStr">
        <is>
          <t>49-9021</t>
        </is>
      </c>
      <c r="D3497" t="inlineStr">
        <is>
          <t>Heating, Air Conditioning, and Refrigeration Mechanics and Installers</t>
        </is>
      </c>
      <c r="E3497" t="n">
        <v>310</v>
      </c>
      <c r="F3497" t="n">
        <v>68830</v>
      </c>
      <c r="G3497">
        <f>IF(OR(E3497="",F3497=""),"",E3497*F3497)</f>
        <v/>
      </c>
      <c r="H3497" s="41">
        <f>IFERROR(XLOOKUP(C3497,'DATA Wharton'!$A$2:$A$785,'DATA Wharton'!$C$2:$C$785),"")</f>
        <v/>
      </c>
      <c r="I3497">
        <f>IF(OR(G3497="",H3497=""),"",G3497)</f>
        <v/>
      </c>
      <c r="J3497">
        <f>IF(OR(I3497="",H3497=""),"",I3497*H3497)</f>
        <v/>
      </c>
      <c r="K3497">
        <f>IF(G3497="","Missing OEWS wage",IF(H3497="","Missing Wharton SOC","Matched"))</f>
        <v/>
      </c>
    </row>
    <row r="3498">
      <c r="A3498" t="inlineStr">
        <is>
          <t>52</t>
        </is>
      </c>
      <c r="B3498" t="inlineStr">
        <is>
          <t>Finance and Insurance</t>
        </is>
      </c>
      <c r="C3498" t="inlineStr">
        <is>
          <t>49-9041</t>
        </is>
      </c>
      <c r="D3498" t="inlineStr">
        <is>
          <t>Industrial Machinery Mechanics</t>
        </is>
      </c>
      <c r="E3498" t="n">
        <v>100</v>
      </c>
      <c r="F3498" t="n">
        <v>86680</v>
      </c>
      <c r="G3498">
        <f>IF(OR(E3498="",F3498=""),"",E3498*F3498)</f>
        <v/>
      </c>
      <c r="H3498" s="41">
        <f>IFERROR(XLOOKUP(C3498,'DATA Wharton'!$A$2:$A$785,'DATA Wharton'!$C$2:$C$785),"")</f>
        <v/>
      </c>
      <c r="I3498">
        <f>IF(OR(G3498="",H3498=""),"",G3498)</f>
        <v/>
      </c>
      <c r="J3498">
        <f>IF(OR(I3498="",H3498=""),"",I3498*H3498)</f>
        <v/>
      </c>
      <c r="K3498">
        <f>IF(G3498="","Missing OEWS wage",IF(H3498="","Missing Wharton SOC","Matched"))</f>
        <v/>
      </c>
    </row>
    <row r="3499">
      <c r="A3499" t="inlineStr">
        <is>
          <t>52</t>
        </is>
      </c>
      <c r="B3499" t="inlineStr">
        <is>
          <t>Finance and Insurance</t>
        </is>
      </c>
      <c r="C3499" t="inlineStr">
        <is>
          <t>49-9071</t>
        </is>
      </c>
      <c r="D3499" t="inlineStr">
        <is>
          <t>Maintenance and Repair Workers, General</t>
        </is>
      </c>
      <c r="E3499" t="n">
        <v>9150</v>
      </c>
      <c r="F3499" t="n">
        <v>56840</v>
      </c>
      <c r="G3499">
        <f>IF(OR(E3499="",F3499=""),"",E3499*F3499)</f>
        <v/>
      </c>
      <c r="H3499" s="41">
        <f>IFERROR(XLOOKUP(C3499,'DATA Wharton'!$A$2:$A$785,'DATA Wharton'!$C$2:$C$785),"")</f>
        <v/>
      </c>
      <c r="I3499">
        <f>IF(OR(G3499="",H3499=""),"",G3499)</f>
        <v/>
      </c>
      <c r="J3499">
        <f>IF(OR(I3499="",H3499=""),"",I3499*H3499)</f>
        <v/>
      </c>
      <c r="K3499">
        <f>IF(G3499="","Missing OEWS wage",IF(H3499="","Missing Wharton SOC","Matched"))</f>
        <v/>
      </c>
    </row>
    <row r="3500">
      <c r="A3500" t="inlineStr">
        <is>
          <t>52</t>
        </is>
      </c>
      <c r="B3500" t="inlineStr">
        <is>
          <t>Finance and Insurance</t>
        </is>
      </c>
      <c r="C3500" t="inlineStr">
        <is>
          <t>49-9098</t>
        </is>
      </c>
      <c r="D3500" t="inlineStr">
        <is>
          <t>Helpers--Installation, Maintenance, and Repair Workers</t>
        </is>
      </c>
      <c r="E3500" t="n">
        <v>30</v>
      </c>
      <c r="F3500" t="n">
        <v>47850</v>
      </c>
      <c r="G3500">
        <f>IF(OR(E3500="",F3500=""),"",E3500*F3500)</f>
        <v/>
      </c>
      <c r="H3500" s="41">
        <f>IFERROR(XLOOKUP(C3500,'DATA Wharton'!$A$2:$A$785,'DATA Wharton'!$C$2:$C$785),"")</f>
        <v/>
      </c>
      <c r="I3500">
        <f>IF(OR(G3500="",H3500=""),"",G3500)</f>
        <v/>
      </c>
      <c r="J3500">
        <f>IF(OR(I3500="",H3500=""),"",I3500*H3500)</f>
        <v/>
      </c>
      <c r="K3500">
        <f>IF(G3500="","Missing OEWS wage",IF(H3500="","Missing Wharton SOC","Matched"))</f>
        <v/>
      </c>
    </row>
    <row r="3501">
      <c r="A3501" t="inlineStr">
        <is>
          <t>52</t>
        </is>
      </c>
      <c r="B3501" t="inlineStr">
        <is>
          <t>Finance and Insurance</t>
        </is>
      </c>
      <c r="C3501" t="inlineStr">
        <is>
          <t>49-9099</t>
        </is>
      </c>
      <c r="D3501" t="inlineStr">
        <is>
          <t>Installation, Maintenance, and Repair Workers, All Other</t>
        </is>
      </c>
      <c r="F3501" t="n">
        <v>57860</v>
      </c>
      <c r="G3501">
        <f>IF(OR(E3501="",F3501=""),"",E3501*F3501)</f>
        <v/>
      </c>
      <c r="H3501" s="41">
        <f>IFERROR(XLOOKUP(C3501,'DATA Wharton'!$A$2:$A$785,'DATA Wharton'!$C$2:$C$785),"")</f>
        <v/>
      </c>
      <c r="I3501">
        <f>IF(OR(G3501="",H3501=""),"",G3501)</f>
        <v/>
      </c>
      <c r="J3501">
        <f>IF(OR(I3501="",H3501=""),"",I3501*H3501)</f>
        <v/>
      </c>
      <c r="K3501">
        <f>IF(G3501="","Missing OEWS wage",IF(H3501="","Missing Wharton SOC","Matched"))</f>
        <v/>
      </c>
    </row>
    <row r="3502">
      <c r="A3502" t="inlineStr">
        <is>
          <t>52</t>
        </is>
      </c>
      <c r="B3502" t="inlineStr">
        <is>
          <t>Finance and Insurance</t>
        </is>
      </c>
      <c r="C3502" t="inlineStr">
        <is>
          <t>51-1011</t>
        </is>
      </c>
      <c r="D3502" t="inlineStr">
        <is>
          <t>First-Line Supervisors of Production and Operating Workers</t>
        </is>
      </c>
      <c r="E3502" t="n">
        <v>280</v>
      </c>
      <c r="F3502" t="n">
        <v>89030</v>
      </c>
      <c r="G3502">
        <f>IF(OR(E3502="",F3502=""),"",E3502*F3502)</f>
        <v/>
      </c>
      <c r="H3502" s="41">
        <f>IFERROR(XLOOKUP(C3502,'DATA Wharton'!$A$2:$A$785,'DATA Wharton'!$C$2:$C$785),"")</f>
        <v/>
      </c>
      <c r="I3502">
        <f>IF(OR(G3502="",H3502=""),"",G3502)</f>
        <v/>
      </c>
      <c r="J3502">
        <f>IF(OR(I3502="",H3502=""),"",I3502*H3502)</f>
        <v/>
      </c>
      <c r="K3502">
        <f>IF(G3502="","Missing OEWS wage",IF(H3502="","Missing Wharton SOC","Matched"))</f>
        <v/>
      </c>
    </row>
    <row r="3503">
      <c r="A3503" t="inlineStr">
        <is>
          <t>52</t>
        </is>
      </c>
      <c r="B3503" t="inlineStr">
        <is>
          <t>Finance and Insurance</t>
        </is>
      </c>
      <c r="C3503" t="inlineStr">
        <is>
          <t>51-5111</t>
        </is>
      </c>
      <c r="D3503" t="inlineStr">
        <is>
          <t>Prepress Technicians and Workers</t>
        </is>
      </c>
      <c r="E3503" t="n">
        <v>50</v>
      </c>
      <c r="F3503" t="n">
        <v>60050</v>
      </c>
      <c r="G3503">
        <f>IF(OR(E3503="",F3503=""),"",E3503*F3503)</f>
        <v/>
      </c>
      <c r="H3503" s="41">
        <f>IFERROR(XLOOKUP(C3503,'DATA Wharton'!$A$2:$A$785,'DATA Wharton'!$C$2:$C$785),"")</f>
        <v/>
      </c>
      <c r="I3503">
        <f>IF(OR(G3503="",H3503=""),"",G3503)</f>
        <v/>
      </c>
      <c r="J3503">
        <f>IF(OR(I3503="",H3503=""),"",I3503*H3503)</f>
        <v/>
      </c>
      <c r="K3503">
        <f>IF(G3503="","Missing OEWS wage",IF(H3503="","Missing Wharton SOC","Matched"))</f>
        <v/>
      </c>
    </row>
    <row r="3504">
      <c r="A3504" t="inlineStr">
        <is>
          <t>52</t>
        </is>
      </c>
      <c r="B3504" t="inlineStr">
        <is>
          <t>Finance and Insurance</t>
        </is>
      </c>
      <c r="C3504" t="inlineStr">
        <is>
          <t>51-5112</t>
        </is>
      </c>
      <c r="D3504" t="inlineStr">
        <is>
          <t>Printing Press Operators</t>
        </is>
      </c>
      <c r="E3504" t="n">
        <v>480</v>
      </c>
      <c r="F3504" t="n">
        <v>51410</v>
      </c>
      <c r="G3504">
        <f>IF(OR(E3504="",F3504=""),"",E3504*F3504)</f>
        <v/>
      </c>
      <c r="H3504" s="41">
        <f>IFERROR(XLOOKUP(C3504,'DATA Wharton'!$A$2:$A$785,'DATA Wharton'!$C$2:$C$785),"")</f>
        <v/>
      </c>
      <c r="I3504">
        <f>IF(OR(G3504="",H3504=""),"",G3504)</f>
        <v/>
      </c>
      <c r="J3504">
        <f>IF(OR(I3504="",H3504=""),"",I3504*H3504)</f>
        <v/>
      </c>
      <c r="K3504">
        <f>IF(G3504="","Missing OEWS wage",IF(H3504="","Missing Wharton SOC","Matched"))</f>
        <v/>
      </c>
    </row>
    <row r="3505">
      <c r="A3505" t="inlineStr">
        <is>
          <t>52</t>
        </is>
      </c>
      <c r="B3505" t="inlineStr">
        <is>
          <t>Finance and Insurance</t>
        </is>
      </c>
      <c r="C3505" t="inlineStr">
        <is>
          <t>51-8021</t>
        </is>
      </c>
      <c r="D3505" t="inlineStr">
        <is>
          <t>Stationary Engineers and Boiler Operators</t>
        </is>
      </c>
      <c r="E3505" t="n">
        <v>40</v>
      </c>
      <c r="F3505" t="n">
        <v>105970</v>
      </c>
      <c r="G3505">
        <f>IF(OR(E3505="",F3505=""),"",E3505*F3505)</f>
        <v/>
      </c>
      <c r="H3505" s="41">
        <f>IFERROR(XLOOKUP(C3505,'DATA Wharton'!$A$2:$A$785,'DATA Wharton'!$C$2:$C$785),"")</f>
        <v/>
      </c>
      <c r="I3505">
        <f>IF(OR(G3505="",H3505=""),"",G3505)</f>
        <v/>
      </c>
      <c r="J3505">
        <f>IF(OR(I3505="",H3505=""),"",I3505*H3505)</f>
        <v/>
      </c>
      <c r="K3505">
        <f>IF(G3505="","Missing OEWS wage",IF(H3505="","Missing Wharton SOC","Matched"))</f>
        <v/>
      </c>
    </row>
    <row r="3506">
      <c r="A3506" t="inlineStr">
        <is>
          <t>52</t>
        </is>
      </c>
      <c r="B3506" t="inlineStr">
        <is>
          <t>Finance and Insurance</t>
        </is>
      </c>
      <c r="C3506" t="inlineStr">
        <is>
          <t>51-9061</t>
        </is>
      </c>
      <c r="D3506" t="inlineStr">
        <is>
          <t>Inspectors, Testers, Sorters, Samplers, and Weighers</t>
        </is>
      </c>
      <c r="E3506" t="n">
        <v>240</v>
      </c>
      <c r="F3506" t="n">
        <v>53790</v>
      </c>
      <c r="G3506">
        <f>IF(OR(E3506="",F3506=""),"",E3506*F3506)</f>
        <v/>
      </c>
      <c r="H3506" s="41">
        <f>IFERROR(XLOOKUP(C3506,'DATA Wharton'!$A$2:$A$785,'DATA Wharton'!$C$2:$C$785),"")</f>
        <v/>
      </c>
      <c r="I3506">
        <f>IF(OR(G3506="",H3506=""),"",G3506)</f>
        <v/>
      </c>
      <c r="J3506">
        <f>IF(OR(I3506="",H3506=""),"",I3506*H3506)</f>
        <v/>
      </c>
      <c r="K3506">
        <f>IF(G3506="","Missing OEWS wage",IF(H3506="","Missing Wharton SOC","Matched"))</f>
        <v/>
      </c>
    </row>
    <row r="3507">
      <c r="A3507" t="inlineStr">
        <is>
          <t>52</t>
        </is>
      </c>
      <c r="B3507" t="inlineStr">
        <is>
          <t>Finance and Insurance</t>
        </is>
      </c>
      <c r="C3507" t="inlineStr">
        <is>
          <t>51-9071</t>
        </is>
      </c>
      <c r="D3507" t="inlineStr">
        <is>
          <t>Jewelers and Precious Stone and Metal Workers</t>
        </is>
      </c>
      <c r="E3507" t="n">
        <v>200</v>
      </c>
      <c r="F3507" t="n">
        <v>58580</v>
      </c>
      <c r="G3507">
        <f>IF(OR(E3507="",F3507=""),"",E3507*F3507)</f>
        <v/>
      </c>
      <c r="H3507" s="41">
        <f>IFERROR(XLOOKUP(C3507,'DATA Wharton'!$A$2:$A$785,'DATA Wharton'!$C$2:$C$785),"")</f>
        <v/>
      </c>
      <c r="I3507">
        <f>IF(OR(G3507="",H3507=""),"",G3507)</f>
        <v/>
      </c>
      <c r="J3507">
        <f>IF(OR(I3507="",H3507=""),"",I3507*H3507)</f>
        <v/>
      </c>
      <c r="K3507">
        <f>IF(G3507="","Missing OEWS wage",IF(H3507="","Missing Wharton SOC","Matched"))</f>
        <v/>
      </c>
    </row>
    <row r="3508">
      <c r="A3508" t="inlineStr">
        <is>
          <t>52</t>
        </is>
      </c>
      <c r="B3508" t="inlineStr">
        <is>
          <t>Finance and Insurance</t>
        </is>
      </c>
      <c r="C3508" t="inlineStr">
        <is>
          <t>53-1047</t>
        </is>
      </c>
      <c r="D3508" t="inlineStr">
        <is>
          <t>First-Line Supervisors of Transportation and Material Moving Workers, Except Aircraft Cargo Handling Supervisors</t>
        </is>
      </c>
      <c r="E3508" t="n">
        <v>130</v>
      </c>
      <c r="F3508" t="n">
        <v>71750</v>
      </c>
      <c r="G3508">
        <f>IF(OR(E3508="",F3508=""),"",E3508*F3508)</f>
        <v/>
      </c>
      <c r="H3508" s="41">
        <f>IFERROR(XLOOKUP(C3508,'DATA Wharton'!$A$2:$A$785,'DATA Wharton'!$C$2:$C$785),"")</f>
        <v/>
      </c>
      <c r="I3508">
        <f>IF(OR(G3508="",H3508=""),"",G3508)</f>
        <v/>
      </c>
      <c r="J3508">
        <f>IF(OR(I3508="",H3508=""),"",I3508*H3508)</f>
        <v/>
      </c>
      <c r="K3508">
        <f>IF(G3508="","Missing OEWS wage",IF(H3508="","Missing Wharton SOC","Matched"))</f>
        <v/>
      </c>
    </row>
    <row r="3509">
      <c r="A3509" t="inlineStr">
        <is>
          <t>52</t>
        </is>
      </c>
      <c r="B3509" t="inlineStr">
        <is>
          <t>Finance and Insurance</t>
        </is>
      </c>
      <c r="C3509" t="inlineStr">
        <is>
          <t>53-2012</t>
        </is>
      </c>
      <c r="D3509" t="inlineStr">
        <is>
          <t>Commercial Pilots</t>
        </is>
      </c>
      <c r="E3509" t="n">
        <v>660</v>
      </c>
      <c r="F3509" t="n">
        <v>203740</v>
      </c>
      <c r="G3509">
        <f>IF(OR(E3509="",F3509=""),"",E3509*F3509)</f>
        <v/>
      </c>
      <c r="H3509" s="41">
        <f>IFERROR(XLOOKUP(C3509,'DATA Wharton'!$A$2:$A$785,'DATA Wharton'!$C$2:$C$785),"")</f>
        <v/>
      </c>
      <c r="I3509">
        <f>IF(OR(G3509="",H3509=""),"",G3509)</f>
        <v/>
      </c>
      <c r="J3509">
        <f>IF(OR(I3509="",H3509=""),"",I3509*H3509)</f>
        <v/>
      </c>
      <c r="K3509">
        <f>IF(G3509="","Missing OEWS wage",IF(H3509="","Missing Wharton SOC","Matched"))</f>
        <v/>
      </c>
    </row>
    <row r="3510">
      <c r="A3510" t="inlineStr">
        <is>
          <t>52</t>
        </is>
      </c>
      <c r="B3510" t="inlineStr">
        <is>
          <t>Finance and Insurance</t>
        </is>
      </c>
      <c r="C3510" t="inlineStr">
        <is>
          <t>53-2031</t>
        </is>
      </c>
      <c r="D3510" t="inlineStr">
        <is>
          <t>Flight Attendants</t>
        </is>
      </c>
      <c r="F3510" t="n">
        <v>144930</v>
      </c>
      <c r="G3510">
        <f>IF(OR(E3510="",F3510=""),"",E3510*F3510)</f>
        <v/>
      </c>
      <c r="H3510" s="41">
        <f>IFERROR(XLOOKUP(C3510,'DATA Wharton'!$A$2:$A$785,'DATA Wharton'!$C$2:$C$785),"")</f>
        <v/>
      </c>
      <c r="I3510">
        <f>IF(OR(G3510="",H3510=""),"",G3510)</f>
        <v/>
      </c>
      <c r="J3510">
        <f>IF(OR(I3510="",H3510=""),"",I3510*H3510)</f>
        <v/>
      </c>
      <c r="K3510">
        <f>IF(G3510="","Missing OEWS wage",IF(H3510="","Missing Wharton SOC","Matched"))</f>
        <v/>
      </c>
    </row>
    <row r="3511">
      <c r="A3511" t="inlineStr">
        <is>
          <t>52</t>
        </is>
      </c>
      <c r="B3511" t="inlineStr">
        <is>
          <t>Finance and Insurance</t>
        </is>
      </c>
      <c r="C3511" t="inlineStr">
        <is>
          <t>53-3032</t>
        </is>
      </c>
      <c r="D3511" t="inlineStr">
        <is>
          <t>Heavy and Tractor-Trailer Truck Drivers</t>
        </is>
      </c>
      <c r="E3511" t="n">
        <v>110</v>
      </c>
      <c r="F3511" t="n">
        <v>54940</v>
      </c>
      <c r="G3511">
        <f>IF(OR(E3511="",F3511=""),"",E3511*F3511)</f>
        <v/>
      </c>
      <c r="H3511" s="41">
        <f>IFERROR(XLOOKUP(C3511,'DATA Wharton'!$A$2:$A$785,'DATA Wharton'!$C$2:$C$785),"")</f>
        <v/>
      </c>
      <c r="I3511">
        <f>IF(OR(G3511="",H3511=""),"",G3511)</f>
        <v/>
      </c>
      <c r="J3511">
        <f>IF(OR(I3511="",H3511=""),"",I3511*H3511)</f>
        <v/>
      </c>
      <c r="K3511">
        <f>IF(G3511="","Missing OEWS wage",IF(H3511="","Missing Wharton SOC","Matched"))</f>
        <v/>
      </c>
    </row>
    <row r="3512">
      <c r="A3512" t="inlineStr">
        <is>
          <t>52</t>
        </is>
      </c>
      <c r="B3512" t="inlineStr">
        <is>
          <t>Finance and Insurance</t>
        </is>
      </c>
      <c r="C3512" t="inlineStr">
        <is>
          <t>53-3033</t>
        </is>
      </c>
      <c r="D3512" t="inlineStr">
        <is>
          <t>Light Truck Drivers</t>
        </is>
      </c>
      <c r="E3512" t="n">
        <v>100</v>
      </c>
      <c r="F3512" t="n">
        <v>43280</v>
      </c>
      <c r="G3512">
        <f>IF(OR(E3512="",F3512=""),"",E3512*F3512)</f>
        <v/>
      </c>
      <c r="H3512" s="41">
        <f>IFERROR(XLOOKUP(C3512,'DATA Wharton'!$A$2:$A$785,'DATA Wharton'!$C$2:$C$785),"")</f>
        <v/>
      </c>
      <c r="I3512">
        <f>IF(OR(G3512="",H3512=""),"",G3512)</f>
        <v/>
      </c>
      <c r="J3512">
        <f>IF(OR(I3512="",H3512=""),"",I3512*H3512)</f>
        <v/>
      </c>
      <c r="K3512">
        <f>IF(G3512="","Missing OEWS wage",IF(H3512="","Missing Wharton SOC","Matched"))</f>
        <v/>
      </c>
    </row>
    <row r="3513">
      <c r="A3513" t="inlineStr">
        <is>
          <t>52</t>
        </is>
      </c>
      <c r="B3513" t="inlineStr">
        <is>
          <t>Finance and Insurance</t>
        </is>
      </c>
      <c r="C3513" t="inlineStr">
        <is>
          <t>53-3053</t>
        </is>
      </c>
      <c r="D3513" t="inlineStr">
        <is>
          <t>Shuttle Drivers and Chauffeurs</t>
        </is>
      </c>
      <c r="F3513" t="n">
        <v>75420</v>
      </c>
      <c r="G3513">
        <f>IF(OR(E3513="",F3513=""),"",E3513*F3513)</f>
        <v/>
      </c>
      <c r="H3513" s="41">
        <f>IFERROR(XLOOKUP(C3513,'DATA Wharton'!$A$2:$A$785,'DATA Wharton'!$C$2:$C$785),"")</f>
        <v/>
      </c>
      <c r="I3513">
        <f>IF(OR(G3513="",H3513=""),"",G3513)</f>
        <v/>
      </c>
      <c r="J3513">
        <f>IF(OR(I3513="",H3513=""),"",I3513*H3513)</f>
        <v/>
      </c>
      <c r="K3513">
        <f>IF(G3513="","Missing OEWS wage",IF(H3513="","Missing Wharton SOC","Matched"))</f>
        <v/>
      </c>
    </row>
    <row r="3514">
      <c r="A3514" t="inlineStr">
        <is>
          <t>52</t>
        </is>
      </c>
      <c r="B3514" t="inlineStr">
        <is>
          <t>Finance and Insurance</t>
        </is>
      </c>
      <c r="C3514" t="inlineStr">
        <is>
          <t>53-3099</t>
        </is>
      </c>
      <c r="D3514" t="inlineStr">
        <is>
          <t>Motor Vehicle Operators, All Other</t>
        </is>
      </c>
      <c r="E3514" t="n">
        <v>160</v>
      </c>
      <c r="F3514" t="n">
        <v>52600</v>
      </c>
      <c r="G3514">
        <f>IF(OR(E3514="",F3514=""),"",E3514*F3514)</f>
        <v/>
      </c>
      <c r="H3514" s="41">
        <f>IFERROR(XLOOKUP(C3514,'DATA Wharton'!$A$2:$A$785,'DATA Wharton'!$C$2:$C$785),"")</f>
        <v/>
      </c>
      <c r="I3514">
        <f>IF(OR(G3514="",H3514=""),"",G3514)</f>
        <v/>
      </c>
      <c r="J3514">
        <f>IF(OR(I3514="",H3514=""),"",I3514*H3514)</f>
        <v/>
      </c>
      <c r="K3514">
        <f>IF(G3514="","Missing OEWS wage",IF(H3514="","Missing Wharton SOC","Matched"))</f>
        <v/>
      </c>
    </row>
    <row r="3515">
      <c r="A3515" t="inlineStr">
        <is>
          <t>52</t>
        </is>
      </c>
      <c r="B3515" t="inlineStr">
        <is>
          <t>Finance and Insurance</t>
        </is>
      </c>
      <c r="C3515" t="inlineStr">
        <is>
          <t>53-7011</t>
        </is>
      </c>
      <c r="D3515" t="inlineStr">
        <is>
          <t>Conveyor Operators and Tenders</t>
        </is>
      </c>
      <c r="F3515" t="n">
        <v>51110</v>
      </c>
      <c r="G3515">
        <f>IF(OR(E3515="",F3515=""),"",E3515*F3515)</f>
        <v/>
      </c>
      <c r="H3515" s="41">
        <f>IFERROR(XLOOKUP(C3515,'DATA Wharton'!$A$2:$A$785,'DATA Wharton'!$C$2:$C$785),"")</f>
        <v/>
      </c>
      <c r="I3515">
        <f>IF(OR(G3515="",H3515=""),"",G3515)</f>
        <v/>
      </c>
      <c r="J3515">
        <f>IF(OR(I3515="",H3515=""),"",I3515*H3515)</f>
        <v/>
      </c>
      <c r="K3515">
        <f>IF(G3515="","Missing OEWS wage",IF(H3515="","Missing Wharton SOC","Matched"))</f>
        <v/>
      </c>
    </row>
    <row r="3516">
      <c r="A3516" t="inlineStr">
        <is>
          <t>52</t>
        </is>
      </c>
      <c r="B3516" t="inlineStr">
        <is>
          <t>Finance and Insurance</t>
        </is>
      </c>
      <c r="C3516" t="inlineStr">
        <is>
          <t>53-7051</t>
        </is>
      </c>
      <c r="D3516" t="inlineStr">
        <is>
          <t>Industrial Truck and Tractor Operators</t>
        </is>
      </c>
      <c r="E3516" t="n">
        <v>130</v>
      </c>
      <c r="F3516" t="n">
        <v>46860</v>
      </c>
      <c r="G3516">
        <f>IF(OR(E3516="",F3516=""),"",E3516*F3516)</f>
        <v/>
      </c>
      <c r="H3516" s="41">
        <f>IFERROR(XLOOKUP(C3516,'DATA Wharton'!$A$2:$A$785,'DATA Wharton'!$C$2:$C$785),"")</f>
        <v/>
      </c>
      <c r="I3516">
        <f>IF(OR(G3516="",H3516=""),"",G3516)</f>
        <v/>
      </c>
      <c r="J3516">
        <f>IF(OR(I3516="",H3516=""),"",I3516*H3516)</f>
        <v/>
      </c>
      <c r="K3516">
        <f>IF(G3516="","Missing OEWS wage",IF(H3516="","Missing Wharton SOC","Matched"))</f>
        <v/>
      </c>
    </row>
    <row r="3517">
      <c r="A3517" t="inlineStr">
        <is>
          <t>52</t>
        </is>
      </c>
      <c r="B3517" t="inlineStr">
        <is>
          <t>Finance and Insurance</t>
        </is>
      </c>
      <c r="C3517" t="inlineStr">
        <is>
          <t>53-7061</t>
        </is>
      </c>
      <c r="D3517" t="inlineStr">
        <is>
          <t>Cleaners of Vehicles and Equipment</t>
        </is>
      </c>
      <c r="F3517" t="n">
        <v>30200</v>
      </c>
      <c r="G3517">
        <f>IF(OR(E3517="",F3517=""),"",E3517*F3517)</f>
        <v/>
      </c>
      <c r="H3517" s="41">
        <f>IFERROR(XLOOKUP(C3517,'DATA Wharton'!$A$2:$A$785,'DATA Wharton'!$C$2:$C$785),"")</f>
        <v/>
      </c>
      <c r="I3517">
        <f>IF(OR(G3517="",H3517=""),"",G3517)</f>
        <v/>
      </c>
      <c r="J3517">
        <f>IF(OR(I3517="",H3517=""),"",I3517*H3517)</f>
        <v/>
      </c>
      <c r="K3517">
        <f>IF(G3517="","Missing OEWS wage",IF(H3517="","Missing Wharton SOC","Matched"))</f>
        <v/>
      </c>
    </row>
    <row r="3518">
      <c r="A3518" t="inlineStr">
        <is>
          <t>52</t>
        </is>
      </c>
      <c r="B3518" t="inlineStr">
        <is>
          <t>Finance and Insurance</t>
        </is>
      </c>
      <c r="C3518" t="inlineStr">
        <is>
          <t>53-7062</t>
        </is>
      </c>
      <c r="D3518" t="inlineStr">
        <is>
          <t>Laborers and Freight, Stock, and Material Movers, Hand</t>
        </is>
      </c>
      <c r="E3518" t="n">
        <v>1100</v>
      </c>
      <c r="F3518" t="n">
        <v>41100</v>
      </c>
      <c r="G3518">
        <f>IF(OR(E3518="",F3518=""),"",E3518*F3518)</f>
        <v/>
      </c>
      <c r="H3518" s="41">
        <f>IFERROR(XLOOKUP(C3518,'DATA Wharton'!$A$2:$A$785,'DATA Wharton'!$C$2:$C$785),"")</f>
        <v/>
      </c>
      <c r="I3518">
        <f>IF(OR(G3518="",H3518=""),"",G3518)</f>
        <v/>
      </c>
      <c r="J3518">
        <f>IF(OR(I3518="",H3518=""),"",I3518*H3518)</f>
        <v/>
      </c>
      <c r="K3518">
        <f>IF(G3518="","Missing OEWS wage",IF(H3518="","Missing Wharton SOC","Matched"))</f>
        <v/>
      </c>
    </row>
    <row r="3519">
      <c r="A3519" t="inlineStr">
        <is>
          <t>52</t>
        </is>
      </c>
      <c r="B3519" t="inlineStr">
        <is>
          <t>Finance and Insurance</t>
        </is>
      </c>
      <c r="C3519" t="inlineStr">
        <is>
          <t>53-7065</t>
        </is>
      </c>
      <c r="D3519" t="inlineStr">
        <is>
          <t>Stockers and Order Fillers</t>
        </is>
      </c>
      <c r="E3519" t="n">
        <v>300</v>
      </c>
      <c r="F3519" t="n">
        <v>39500</v>
      </c>
      <c r="G3519">
        <f>IF(OR(E3519="",F3519=""),"",E3519*F3519)</f>
        <v/>
      </c>
      <c r="H3519" s="41">
        <f>IFERROR(XLOOKUP(C3519,'DATA Wharton'!$A$2:$A$785,'DATA Wharton'!$C$2:$C$785),"")</f>
        <v/>
      </c>
      <c r="I3519">
        <f>IF(OR(G3519="",H3519=""),"",G3519)</f>
        <v/>
      </c>
      <c r="J3519">
        <f>IF(OR(I3519="",H3519=""),"",I3519*H3519)</f>
        <v/>
      </c>
      <c r="K3519">
        <f>IF(G3519="","Missing OEWS wage",IF(H3519="","Missing Wharton SOC","Matched"))</f>
        <v/>
      </c>
    </row>
    <row r="3520">
      <c r="A3520" t="inlineStr">
        <is>
          <t>53</t>
        </is>
      </c>
      <c r="B3520" t="inlineStr">
        <is>
          <t>Real Estate and Rental and Leasing</t>
        </is>
      </c>
      <c r="C3520" t="inlineStr">
        <is>
          <t>11-1011</t>
        </is>
      </c>
      <c r="D3520" t="inlineStr">
        <is>
          <t>Chief Executives</t>
        </is>
      </c>
      <c r="E3520" t="n">
        <v>5940</v>
      </c>
      <c r="G3520">
        <f>IF(OR(E3520="",F3520=""),"",E3520*F3520)</f>
        <v/>
      </c>
      <c r="H3520" s="41">
        <f>IFERROR(XLOOKUP(C3520,'DATA Wharton'!$A$2:$A$785,'DATA Wharton'!$C$2:$C$785),"")</f>
        <v/>
      </c>
      <c r="I3520">
        <f>IF(OR(G3520="",H3520=""),"",G3520)</f>
        <v/>
      </c>
      <c r="J3520">
        <f>IF(OR(I3520="",H3520=""),"",I3520*H3520)</f>
        <v/>
      </c>
      <c r="K3520">
        <f>IF(G3520="","Missing OEWS wage",IF(H3520="","Missing Wharton SOC","Matched"))</f>
        <v/>
      </c>
    </row>
    <row r="3521">
      <c r="A3521" t="inlineStr">
        <is>
          <t>53</t>
        </is>
      </c>
      <c r="B3521" t="inlineStr">
        <is>
          <t>Real Estate and Rental and Leasing</t>
        </is>
      </c>
      <c r="C3521" t="inlineStr">
        <is>
          <t>11-1021</t>
        </is>
      </c>
      <c r="D3521" t="inlineStr">
        <is>
          <t>General and Operations Managers</t>
        </is>
      </c>
      <c r="E3521" t="n">
        <v>105570</v>
      </c>
      <c r="F3521" t="n">
        <v>127660</v>
      </c>
      <c r="G3521">
        <f>IF(OR(E3521="",F3521=""),"",E3521*F3521)</f>
        <v/>
      </c>
      <c r="H3521" s="41">
        <f>IFERROR(XLOOKUP(C3521,'DATA Wharton'!$A$2:$A$785,'DATA Wharton'!$C$2:$C$785),"")</f>
        <v/>
      </c>
      <c r="I3521">
        <f>IF(OR(G3521="",H3521=""),"",G3521)</f>
        <v/>
      </c>
      <c r="J3521">
        <f>IF(OR(I3521="",H3521=""),"",I3521*H3521)</f>
        <v/>
      </c>
      <c r="K3521">
        <f>IF(G3521="","Missing OEWS wage",IF(H3521="","Missing Wharton SOC","Matched"))</f>
        <v/>
      </c>
    </row>
    <row r="3522">
      <c r="A3522" t="inlineStr">
        <is>
          <t>53</t>
        </is>
      </c>
      <c r="B3522" t="inlineStr">
        <is>
          <t>Real Estate and Rental and Leasing</t>
        </is>
      </c>
      <c r="C3522" t="inlineStr">
        <is>
          <t>11-2011</t>
        </is>
      </c>
      <c r="D3522" t="inlineStr">
        <is>
          <t>Advertising and Promotions Managers</t>
        </is>
      </c>
      <c r="E3522" t="n">
        <v>80</v>
      </c>
      <c r="F3522" t="n">
        <v>120030</v>
      </c>
      <c r="G3522">
        <f>IF(OR(E3522="",F3522=""),"",E3522*F3522)</f>
        <v/>
      </c>
      <c r="H3522" s="41">
        <f>IFERROR(XLOOKUP(C3522,'DATA Wharton'!$A$2:$A$785,'DATA Wharton'!$C$2:$C$785),"")</f>
        <v/>
      </c>
      <c r="I3522">
        <f>IF(OR(G3522="",H3522=""),"",G3522)</f>
        <v/>
      </c>
      <c r="J3522">
        <f>IF(OR(I3522="",H3522=""),"",I3522*H3522)</f>
        <v/>
      </c>
      <c r="K3522">
        <f>IF(G3522="","Missing OEWS wage",IF(H3522="","Missing Wharton SOC","Matched"))</f>
        <v/>
      </c>
    </row>
    <row r="3523">
      <c r="A3523" t="inlineStr">
        <is>
          <t>53</t>
        </is>
      </c>
      <c r="B3523" t="inlineStr">
        <is>
          <t>Real Estate and Rental and Leasing</t>
        </is>
      </c>
      <c r="C3523" t="inlineStr">
        <is>
          <t>11-2021</t>
        </is>
      </c>
      <c r="D3523" t="inlineStr">
        <is>
          <t>Marketing Managers</t>
        </is>
      </c>
      <c r="E3523" t="n">
        <v>6470</v>
      </c>
      <c r="F3523" t="n">
        <v>153930</v>
      </c>
      <c r="G3523">
        <f>IF(OR(E3523="",F3523=""),"",E3523*F3523)</f>
        <v/>
      </c>
      <c r="H3523" s="41">
        <f>IFERROR(XLOOKUP(C3523,'DATA Wharton'!$A$2:$A$785,'DATA Wharton'!$C$2:$C$785),"")</f>
        <v/>
      </c>
      <c r="I3523">
        <f>IF(OR(G3523="",H3523=""),"",G3523)</f>
        <v/>
      </c>
      <c r="J3523">
        <f>IF(OR(I3523="",H3523=""),"",I3523*H3523)</f>
        <v/>
      </c>
      <c r="K3523">
        <f>IF(G3523="","Missing OEWS wage",IF(H3523="","Missing Wharton SOC","Matched"))</f>
        <v/>
      </c>
    </row>
    <row r="3524">
      <c r="A3524" t="inlineStr">
        <is>
          <t>53</t>
        </is>
      </c>
      <c r="B3524" t="inlineStr">
        <is>
          <t>Real Estate and Rental and Leasing</t>
        </is>
      </c>
      <c r="C3524" t="inlineStr">
        <is>
          <t>11-2022</t>
        </is>
      </c>
      <c r="D3524" t="inlineStr">
        <is>
          <t>Sales Managers</t>
        </is>
      </c>
      <c r="E3524" t="n">
        <v>9540</v>
      </c>
      <c r="F3524" t="n">
        <v>137900</v>
      </c>
      <c r="G3524">
        <f>IF(OR(E3524="",F3524=""),"",E3524*F3524)</f>
        <v/>
      </c>
      <c r="H3524" s="41">
        <f>IFERROR(XLOOKUP(C3524,'DATA Wharton'!$A$2:$A$785,'DATA Wharton'!$C$2:$C$785),"")</f>
        <v/>
      </c>
      <c r="I3524">
        <f>IF(OR(G3524="",H3524=""),"",G3524)</f>
        <v/>
      </c>
      <c r="J3524">
        <f>IF(OR(I3524="",H3524=""),"",I3524*H3524)</f>
        <v/>
      </c>
      <c r="K3524">
        <f>IF(G3524="","Missing OEWS wage",IF(H3524="","Missing Wharton SOC","Matched"))</f>
        <v/>
      </c>
    </row>
    <row r="3525">
      <c r="A3525" t="inlineStr">
        <is>
          <t>53</t>
        </is>
      </c>
      <c r="B3525" t="inlineStr">
        <is>
          <t>Real Estate and Rental and Leasing</t>
        </is>
      </c>
      <c r="C3525" t="inlineStr">
        <is>
          <t>11-2032</t>
        </is>
      </c>
      <c r="D3525" t="inlineStr">
        <is>
          <t>Public Relations Managers</t>
        </is>
      </c>
      <c r="E3525" t="n">
        <v>590</v>
      </c>
      <c r="F3525" t="n">
        <v>146660</v>
      </c>
      <c r="G3525">
        <f>IF(OR(E3525="",F3525=""),"",E3525*F3525)</f>
        <v/>
      </c>
      <c r="H3525" s="41">
        <f>IFERROR(XLOOKUP(C3525,'DATA Wharton'!$A$2:$A$785,'DATA Wharton'!$C$2:$C$785),"")</f>
        <v/>
      </c>
      <c r="I3525">
        <f>IF(OR(G3525="",H3525=""),"",G3525)</f>
        <v/>
      </c>
      <c r="J3525">
        <f>IF(OR(I3525="",H3525=""),"",I3525*H3525)</f>
        <v/>
      </c>
      <c r="K3525">
        <f>IF(G3525="","Missing OEWS wage",IF(H3525="","Missing Wharton SOC","Matched"))</f>
        <v/>
      </c>
    </row>
    <row r="3526">
      <c r="A3526" t="inlineStr">
        <is>
          <t>53</t>
        </is>
      </c>
      <c r="B3526" t="inlineStr">
        <is>
          <t>Real Estate and Rental and Leasing</t>
        </is>
      </c>
      <c r="C3526" t="inlineStr">
        <is>
          <t>11-3012</t>
        </is>
      </c>
      <c r="D3526" t="inlineStr">
        <is>
          <t>Administrative Services Managers</t>
        </is>
      </c>
      <c r="E3526" t="n">
        <v>3710</v>
      </c>
      <c r="F3526" t="n">
        <v>117420</v>
      </c>
      <c r="G3526">
        <f>IF(OR(E3526="",F3526=""),"",E3526*F3526)</f>
        <v/>
      </c>
      <c r="H3526" s="41">
        <f>IFERROR(XLOOKUP(C3526,'DATA Wharton'!$A$2:$A$785,'DATA Wharton'!$C$2:$C$785),"")</f>
        <v/>
      </c>
      <c r="I3526">
        <f>IF(OR(G3526="",H3526=""),"",G3526)</f>
        <v/>
      </c>
      <c r="J3526">
        <f>IF(OR(I3526="",H3526=""),"",I3526*H3526)</f>
        <v/>
      </c>
      <c r="K3526">
        <f>IF(G3526="","Missing OEWS wage",IF(H3526="","Missing Wharton SOC","Matched"))</f>
        <v/>
      </c>
    </row>
    <row r="3527">
      <c r="A3527" t="inlineStr">
        <is>
          <t>53</t>
        </is>
      </c>
      <c r="B3527" t="inlineStr">
        <is>
          <t>Real Estate and Rental and Leasing</t>
        </is>
      </c>
      <c r="C3527" t="inlineStr">
        <is>
          <t>11-3013</t>
        </is>
      </c>
      <c r="D3527" t="inlineStr">
        <is>
          <t>Facilities Managers</t>
        </is>
      </c>
      <c r="E3527" t="n">
        <v>7620</v>
      </c>
      <c r="F3527" t="n">
        <v>112450</v>
      </c>
      <c r="G3527">
        <f>IF(OR(E3527="",F3527=""),"",E3527*F3527)</f>
        <v/>
      </c>
      <c r="H3527" s="41">
        <f>IFERROR(XLOOKUP(C3527,'DATA Wharton'!$A$2:$A$785,'DATA Wharton'!$C$2:$C$785),"")</f>
        <v/>
      </c>
      <c r="I3527">
        <f>IF(OR(G3527="",H3527=""),"",G3527)</f>
        <v/>
      </c>
      <c r="J3527">
        <f>IF(OR(I3527="",H3527=""),"",I3527*H3527)</f>
        <v/>
      </c>
      <c r="K3527">
        <f>IF(G3527="","Missing OEWS wage",IF(H3527="","Missing Wharton SOC","Matched"))</f>
        <v/>
      </c>
    </row>
    <row r="3528">
      <c r="A3528" t="inlineStr">
        <is>
          <t>53</t>
        </is>
      </c>
      <c r="B3528" t="inlineStr">
        <is>
          <t>Real Estate and Rental and Leasing</t>
        </is>
      </c>
      <c r="C3528" t="inlineStr">
        <is>
          <t>11-3021</t>
        </is>
      </c>
      <c r="D3528" t="inlineStr">
        <is>
          <t>Computer and Information Systems Managers</t>
        </is>
      </c>
      <c r="E3528" t="n">
        <v>4440</v>
      </c>
      <c r="F3528" t="n">
        <v>188810</v>
      </c>
      <c r="G3528">
        <f>IF(OR(E3528="",F3528=""),"",E3528*F3528)</f>
        <v/>
      </c>
      <c r="H3528" s="41">
        <f>IFERROR(XLOOKUP(C3528,'DATA Wharton'!$A$2:$A$785,'DATA Wharton'!$C$2:$C$785),"")</f>
        <v/>
      </c>
      <c r="I3528">
        <f>IF(OR(G3528="",H3528=""),"",G3528)</f>
        <v/>
      </c>
      <c r="J3528">
        <f>IF(OR(I3528="",H3528=""),"",I3528*H3528)</f>
        <v/>
      </c>
      <c r="K3528">
        <f>IF(G3528="","Missing OEWS wage",IF(H3528="","Missing Wharton SOC","Matched"))</f>
        <v/>
      </c>
    </row>
    <row r="3529">
      <c r="A3529" t="inlineStr">
        <is>
          <t>53</t>
        </is>
      </c>
      <c r="B3529" t="inlineStr">
        <is>
          <t>Real Estate and Rental and Leasing</t>
        </is>
      </c>
      <c r="C3529" t="inlineStr">
        <is>
          <t>11-3031</t>
        </is>
      </c>
      <c r="D3529" t="inlineStr">
        <is>
          <t>Financial Managers</t>
        </is>
      </c>
      <c r="E3529" t="n">
        <v>23140</v>
      </c>
      <c r="F3529" t="n">
        <v>195410</v>
      </c>
      <c r="G3529">
        <f>IF(OR(E3529="",F3529=""),"",E3529*F3529)</f>
        <v/>
      </c>
      <c r="H3529" s="41">
        <f>IFERROR(XLOOKUP(C3529,'DATA Wharton'!$A$2:$A$785,'DATA Wharton'!$C$2:$C$785),"")</f>
        <v/>
      </c>
      <c r="I3529">
        <f>IF(OR(G3529="",H3529=""),"",G3529)</f>
        <v/>
      </c>
      <c r="J3529">
        <f>IF(OR(I3529="",H3529=""),"",I3529*H3529)</f>
        <v/>
      </c>
      <c r="K3529">
        <f>IF(G3529="","Missing OEWS wage",IF(H3529="","Missing Wharton SOC","Matched"))</f>
        <v/>
      </c>
    </row>
    <row r="3530">
      <c r="A3530" t="inlineStr">
        <is>
          <t>53</t>
        </is>
      </c>
      <c r="B3530" t="inlineStr">
        <is>
          <t>Real Estate and Rental and Leasing</t>
        </is>
      </c>
      <c r="C3530" t="inlineStr">
        <is>
          <t>11-3051</t>
        </is>
      </c>
      <c r="D3530" t="inlineStr">
        <is>
          <t>Industrial Production Managers</t>
        </is>
      </c>
      <c r="E3530" t="n">
        <v>140</v>
      </c>
      <c r="F3530" t="n">
        <v>143930</v>
      </c>
      <c r="G3530">
        <f>IF(OR(E3530="",F3530=""),"",E3530*F3530)</f>
        <v/>
      </c>
      <c r="H3530" s="41">
        <f>IFERROR(XLOOKUP(C3530,'DATA Wharton'!$A$2:$A$785,'DATA Wharton'!$C$2:$C$785),"")</f>
        <v/>
      </c>
      <c r="I3530">
        <f>IF(OR(G3530="",H3530=""),"",G3530)</f>
        <v/>
      </c>
      <c r="J3530">
        <f>IF(OR(I3530="",H3530=""),"",I3530*H3530)</f>
        <v/>
      </c>
      <c r="K3530">
        <f>IF(G3530="","Missing OEWS wage",IF(H3530="","Missing Wharton SOC","Matched"))</f>
        <v/>
      </c>
    </row>
    <row r="3531">
      <c r="A3531" t="inlineStr">
        <is>
          <t>53</t>
        </is>
      </c>
      <c r="B3531" t="inlineStr">
        <is>
          <t>Real Estate and Rental and Leasing</t>
        </is>
      </c>
      <c r="C3531" t="inlineStr">
        <is>
          <t>11-3061</t>
        </is>
      </c>
      <c r="D3531" t="inlineStr">
        <is>
          <t>Purchasing Managers</t>
        </is>
      </c>
      <c r="E3531" t="n">
        <v>570</v>
      </c>
      <c r="F3531" t="n">
        <v>149600</v>
      </c>
      <c r="G3531">
        <f>IF(OR(E3531="",F3531=""),"",E3531*F3531)</f>
        <v/>
      </c>
      <c r="H3531" s="41">
        <f>IFERROR(XLOOKUP(C3531,'DATA Wharton'!$A$2:$A$785,'DATA Wharton'!$C$2:$C$785),"")</f>
        <v/>
      </c>
      <c r="I3531">
        <f>IF(OR(G3531="",H3531=""),"",G3531)</f>
        <v/>
      </c>
      <c r="J3531">
        <f>IF(OR(I3531="",H3531=""),"",I3531*H3531)</f>
        <v/>
      </c>
      <c r="K3531">
        <f>IF(G3531="","Missing OEWS wage",IF(H3531="","Missing Wharton SOC","Matched"))</f>
        <v/>
      </c>
    </row>
    <row r="3532">
      <c r="A3532" t="inlineStr">
        <is>
          <t>53</t>
        </is>
      </c>
      <c r="B3532" t="inlineStr">
        <is>
          <t>Real Estate and Rental and Leasing</t>
        </is>
      </c>
      <c r="C3532" t="inlineStr">
        <is>
          <t>11-3071</t>
        </is>
      </c>
      <c r="D3532" t="inlineStr">
        <is>
          <t>Transportation, Storage, and Distribution Managers</t>
        </is>
      </c>
      <c r="E3532" t="n">
        <v>3810</v>
      </c>
      <c r="F3532" t="n">
        <v>91880</v>
      </c>
      <c r="G3532">
        <f>IF(OR(E3532="",F3532=""),"",E3532*F3532)</f>
        <v/>
      </c>
      <c r="H3532" s="41">
        <f>IFERROR(XLOOKUP(C3532,'DATA Wharton'!$A$2:$A$785,'DATA Wharton'!$C$2:$C$785),"")</f>
        <v/>
      </c>
      <c r="I3532">
        <f>IF(OR(G3532="",H3532=""),"",G3532)</f>
        <v/>
      </c>
      <c r="J3532">
        <f>IF(OR(I3532="",H3532=""),"",I3532*H3532)</f>
        <v/>
      </c>
      <c r="K3532">
        <f>IF(G3532="","Missing OEWS wage",IF(H3532="","Missing Wharton SOC","Matched"))</f>
        <v/>
      </c>
    </row>
    <row r="3533">
      <c r="A3533" t="inlineStr">
        <is>
          <t>53</t>
        </is>
      </c>
      <c r="B3533" t="inlineStr">
        <is>
          <t>Real Estate and Rental and Leasing</t>
        </is>
      </c>
      <c r="C3533" t="inlineStr">
        <is>
          <t>11-3111</t>
        </is>
      </c>
      <c r="D3533" t="inlineStr">
        <is>
          <t>Compensation and Benefits Managers</t>
        </is>
      </c>
      <c r="E3533" t="n">
        <v>230</v>
      </c>
      <c r="F3533" t="n">
        <v>151250</v>
      </c>
      <c r="G3533">
        <f>IF(OR(E3533="",F3533=""),"",E3533*F3533)</f>
        <v/>
      </c>
      <c r="H3533" s="41">
        <f>IFERROR(XLOOKUP(C3533,'DATA Wharton'!$A$2:$A$785,'DATA Wharton'!$C$2:$C$785),"")</f>
        <v/>
      </c>
      <c r="I3533">
        <f>IF(OR(G3533="",H3533=""),"",G3533)</f>
        <v/>
      </c>
      <c r="J3533">
        <f>IF(OR(I3533="",H3533=""),"",I3533*H3533)</f>
        <v/>
      </c>
      <c r="K3533">
        <f>IF(G3533="","Missing OEWS wage",IF(H3533="","Missing Wharton SOC","Matched"))</f>
        <v/>
      </c>
    </row>
    <row r="3534">
      <c r="A3534" t="inlineStr">
        <is>
          <t>53</t>
        </is>
      </c>
      <c r="B3534" t="inlineStr">
        <is>
          <t>Real Estate and Rental and Leasing</t>
        </is>
      </c>
      <c r="C3534" t="inlineStr">
        <is>
          <t>11-3121</t>
        </is>
      </c>
      <c r="D3534" t="inlineStr">
        <is>
          <t>Human Resources Managers</t>
        </is>
      </c>
      <c r="E3534" t="n">
        <v>2730</v>
      </c>
      <c r="F3534" t="n">
        <v>165710</v>
      </c>
      <c r="G3534">
        <f>IF(OR(E3534="",F3534=""),"",E3534*F3534)</f>
        <v/>
      </c>
      <c r="H3534" s="41">
        <f>IFERROR(XLOOKUP(C3534,'DATA Wharton'!$A$2:$A$785,'DATA Wharton'!$C$2:$C$785),"")</f>
        <v/>
      </c>
      <c r="I3534">
        <f>IF(OR(G3534="",H3534=""),"",G3534)</f>
        <v/>
      </c>
      <c r="J3534">
        <f>IF(OR(I3534="",H3534=""),"",I3534*H3534)</f>
        <v/>
      </c>
      <c r="K3534">
        <f>IF(G3534="","Missing OEWS wage",IF(H3534="","Missing Wharton SOC","Matched"))</f>
        <v/>
      </c>
    </row>
    <row r="3535">
      <c r="A3535" t="inlineStr">
        <is>
          <t>53</t>
        </is>
      </c>
      <c r="B3535" t="inlineStr">
        <is>
          <t>Real Estate and Rental and Leasing</t>
        </is>
      </c>
      <c r="C3535" t="inlineStr">
        <is>
          <t>11-3131</t>
        </is>
      </c>
      <c r="D3535" t="inlineStr">
        <is>
          <t>Training and Development Managers</t>
        </is>
      </c>
      <c r="E3535" t="n">
        <v>690</v>
      </c>
      <c r="F3535" t="n">
        <v>133970</v>
      </c>
      <c r="G3535">
        <f>IF(OR(E3535="",F3535=""),"",E3535*F3535)</f>
        <v/>
      </c>
      <c r="H3535" s="41">
        <f>IFERROR(XLOOKUP(C3535,'DATA Wharton'!$A$2:$A$785,'DATA Wharton'!$C$2:$C$785),"")</f>
        <v/>
      </c>
      <c r="I3535">
        <f>IF(OR(G3535="",H3535=""),"",G3535)</f>
        <v/>
      </c>
      <c r="J3535">
        <f>IF(OR(I3535="",H3535=""),"",I3535*H3535)</f>
        <v/>
      </c>
      <c r="K3535">
        <f>IF(G3535="","Missing OEWS wage",IF(H3535="","Missing Wharton SOC","Matched"))</f>
        <v/>
      </c>
    </row>
    <row r="3536">
      <c r="A3536" t="inlineStr">
        <is>
          <t>53</t>
        </is>
      </c>
      <c r="B3536" t="inlineStr">
        <is>
          <t>Real Estate and Rental and Leasing</t>
        </is>
      </c>
      <c r="C3536" t="inlineStr">
        <is>
          <t>11-9021</t>
        </is>
      </c>
      <c r="D3536" t="inlineStr">
        <is>
          <t>Construction Managers</t>
        </is>
      </c>
      <c r="E3536" t="n">
        <v>9100</v>
      </c>
      <c r="F3536" t="n">
        <v>155730</v>
      </c>
      <c r="G3536">
        <f>IF(OR(E3536="",F3536=""),"",E3536*F3536)</f>
        <v/>
      </c>
      <c r="H3536" s="41">
        <f>IFERROR(XLOOKUP(C3536,'DATA Wharton'!$A$2:$A$785,'DATA Wharton'!$C$2:$C$785),"")</f>
        <v/>
      </c>
      <c r="I3536">
        <f>IF(OR(G3536="",H3536=""),"",G3536)</f>
        <v/>
      </c>
      <c r="J3536">
        <f>IF(OR(I3536="",H3536=""),"",I3536*H3536)</f>
        <v/>
      </c>
      <c r="K3536">
        <f>IF(G3536="","Missing OEWS wage",IF(H3536="","Missing Wharton SOC","Matched"))</f>
        <v/>
      </c>
    </row>
    <row r="3537">
      <c r="A3537" t="inlineStr">
        <is>
          <t>53</t>
        </is>
      </c>
      <c r="B3537" t="inlineStr">
        <is>
          <t>Real Estate and Rental and Leasing</t>
        </is>
      </c>
      <c r="C3537" t="inlineStr">
        <is>
          <t>11-9041</t>
        </is>
      </c>
      <c r="D3537" t="inlineStr">
        <is>
          <t>Architectural and Engineering Managers</t>
        </is>
      </c>
      <c r="E3537" t="n">
        <v>680</v>
      </c>
      <c r="F3537" t="n">
        <v>181180</v>
      </c>
      <c r="G3537">
        <f>IF(OR(E3537="",F3537=""),"",E3537*F3537)</f>
        <v/>
      </c>
      <c r="H3537" s="41">
        <f>IFERROR(XLOOKUP(C3537,'DATA Wharton'!$A$2:$A$785,'DATA Wharton'!$C$2:$C$785),"")</f>
        <v/>
      </c>
      <c r="I3537">
        <f>IF(OR(G3537="",H3537=""),"",G3537)</f>
        <v/>
      </c>
      <c r="J3537">
        <f>IF(OR(I3537="",H3537=""),"",I3537*H3537)</f>
        <v/>
      </c>
      <c r="K3537">
        <f>IF(G3537="","Missing OEWS wage",IF(H3537="","Missing Wharton SOC","Matched"))</f>
        <v/>
      </c>
    </row>
    <row r="3538">
      <c r="A3538" t="inlineStr">
        <is>
          <t>53</t>
        </is>
      </c>
      <c r="B3538" t="inlineStr">
        <is>
          <t>Real Estate and Rental and Leasing</t>
        </is>
      </c>
      <c r="C3538" t="inlineStr">
        <is>
          <t>11-9051</t>
        </is>
      </c>
      <c r="D3538" t="inlineStr">
        <is>
          <t>Food Service Managers</t>
        </is>
      </c>
      <c r="E3538" t="n">
        <v>620</v>
      </c>
      <c r="F3538" t="n">
        <v>96940</v>
      </c>
      <c r="G3538">
        <f>IF(OR(E3538="",F3538=""),"",E3538*F3538)</f>
        <v/>
      </c>
      <c r="H3538" s="41">
        <f>IFERROR(XLOOKUP(C3538,'DATA Wharton'!$A$2:$A$785,'DATA Wharton'!$C$2:$C$785),"")</f>
        <v/>
      </c>
      <c r="I3538">
        <f>IF(OR(G3538="",H3538=""),"",G3538)</f>
        <v/>
      </c>
      <c r="J3538">
        <f>IF(OR(I3538="",H3538=""),"",I3538*H3538)</f>
        <v/>
      </c>
      <c r="K3538">
        <f>IF(G3538="","Missing OEWS wage",IF(H3538="","Missing Wharton SOC","Matched"))</f>
        <v/>
      </c>
    </row>
    <row r="3539">
      <c r="A3539" t="inlineStr">
        <is>
          <t>53</t>
        </is>
      </c>
      <c r="B3539" t="inlineStr">
        <is>
          <t>Real Estate and Rental and Leasing</t>
        </is>
      </c>
      <c r="C3539" t="inlineStr">
        <is>
          <t>11-9072</t>
        </is>
      </c>
      <c r="D3539" t="inlineStr">
        <is>
          <t>Entertainment and Recreation Managers, Except Gambling</t>
        </is>
      </c>
      <c r="E3539" t="n">
        <v>260</v>
      </c>
      <c r="F3539" t="n">
        <v>83750</v>
      </c>
      <c r="G3539">
        <f>IF(OR(E3539="",F3539=""),"",E3539*F3539)</f>
        <v/>
      </c>
      <c r="H3539" s="41">
        <f>IFERROR(XLOOKUP(C3539,'DATA Wharton'!$A$2:$A$785,'DATA Wharton'!$C$2:$C$785),"")</f>
        <v/>
      </c>
      <c r="I3539">
        <f>IF(OR(G3539="",H3539=""),"",G3539)</f>
        <v/>
      </c>
      <c r="J3539">
        <f>IF(OR(I3539="",H3539=""),"",I3539*H3539)</f>
        <v/>
      </c>
      <c r="K3539">
        <f>IF(G3539="","Missing OEWS wage",IF(H3539="","Missing Wharton SOC","Matched"))</f>
        <v/>
      </c>
    </row>
    <row r="3540">
      <c r="A3540" t="inlineStr">
        <is>
          <t>53</t>
        </is>
      </c>
      <c r="B3540" t="inlineStr">
        <is>
          <t>Real Estate and Rental and Leasing</t>
        </is>
      </c>
      <c r="C3540" t="inlineStr">
        <is>
          <t>11-9081</t>
        </is>
      </c>
      <c r="D3540" t="inlineStr">
        <is>
          <t>Lodging Managers</t>
        </is>
      </c>
      <c r="F3540" t="n">
        <v>75460</v>
      </c>
      <c r="G3540">
        <f>IF(OR(E3540="",F3540=""),"",E3540*F3540)</f>
        <v/>
      </c>
      <c r="H3540" s="41">
        <f>IFERROR(XLOOKUP(C3540,'DATA Wharton'!$A$2:$A$785,'DATA Wharton'!$C$2:$C$785),"")</f>
        <v/>
      </c>
      <c r="I3540">
        <f>IF(OR(G3540="",H3540=""),"",G3540)</f>
        <v/>
      </c>
      <c r="J3540">
        <f>IF(OR(I3540="",H3540=""),"",I3540*H3540)</f>
        <v/>
      </c>
      <c r="K3540">
        <f>IF(G3540="","Missing OEWS wage",IF(H3540="","Missing Wharton SOC","Matched"))</f>
        <v/>
      </c>
    </row>
    <row r="3541">
      <c r="A3541" t="inlineStr">
        <is>
          <t>53</t>
        </is>
      </c>
      <c r="B3541" t="inlineStr">
        <is>
          <t>Real Estate and Rental and Leasing</t>
        </is>
      </c>
      <c r="C3541" t="inlineStr">
        <is>
          <t>11-9111</t>
        </is>
      </c>
      <c r="D3541" t="inlineStr">
        <is>
          <t>Medical and Health Services Managers</t>
        </is>
      </c>
      <c r="E3541" t="n">
        <v>160</v>
      </c>
      <c r="F3541" t="n">
        <v>121920</v>
      </c>
      <c r="G3541">
        <f>IF(OR(E3541="",F3541=""),"",E3541*F3541)</f>
        <v/>
      </c>
      <c r="H3541" s="41">
        <f>IFERROR(XLOOKUP(C3541,'DATA Wharton'!$A$2:$A$785,'DATA Wharton'!$C$2:$C$785),"")</f>
        <v/>
      </c>
      <c r="I3541">
        <f>IF(OR(G3541="",H3541=""),"",G3541)</f>
        <v/>
      </c>
      <c r="J3541">
        <f>IF(OR(I3541="",H3541=""),"",I3541*H3541)</f>
        <v/>
      </c>
      <c r="K3541">
        <f>IF(G3541="","Missing OEWS wage",IF(H3541="","Missing Wharton SOC","Matched"))</f>
        <v/>
      </c>
    </row>
    <row r="3542">
      <c r="A3542" t="inlineStr">
        <is>
          <t>53</t>
        </is>
      </c>
      <c r="B3542" t="inlineStr">
        <is>
          <t>Real Estate and Rental and Leasing</t>
        </is>
      </c>
      <c r="C3542" t="inlineStr">
        <is>
          <t>11-9141</t>
        </is>
      </c>
      <c r="D3542" t="inlineStr">
        <is>
          <t>Property, Real Estate, and Community Association Managers</t>
        </is>
      </c>
      <c r="E3542" t="n">
        <v>253210</v>
      </c>
      <c r="F3542" t="n">
        <v>78350</v>
      </c>
      <c r="G3542">
        <f>IF(OR(E3542="",F3542=""),"",E3542*F3542)</f>
        <v/>
      </c>
      <c r="H3542" s="41">
        <f>IFERROR(XLOOKUP(C3542,'DATA Wharton'!$A$2:$A$785,'DATA Wharton'!$C$2:$C$785),"")</f>
        <v/>
      </c>
      <c r="I3542">
        <f>IF(OR(G3542="",H3542=""),"",G3542)</f>
        <v/>
      </c>
      <c r="J3542">
        <f>IF(OR(I3542="",H3542=""),"",I3542*H3542)</f>
        <v/>
      </c>
      <c r="K3542">
        <f>IF(G3542="","Missing OEWS wage",IF(H3542="","Missing Wharton SOC","Matched"))</f>
        <v/>
      </c>
    </row>
    <row r="3543">
      <c r="A3543" t="inlineStr">
        <is>
          <t>53</t>
        </is>
      </c>
      <c r="B3543" t="inlineStr">
        <is>
          <t>Real Estate and Rental and Leasing</t>
        </is>
      </c>
      <c r="C3543" t="inlineStr">
        <is>
          <t>11-9151</t>
        </is>
      </c>
      <c r="D3543" t="inlineStr">
        <is>
          <t>Social and Community Service Managers</t>
        </is>
      </c>
      <c r="E3543" t="n">
        <v>1260</v>
      </c>
      <c r="F3543" t="n">
        <v>76070</v>
      </c>
      <c r="G3543">
        <f>IF(OR(E3543="",F3543=""),"",E3543*F3543)</f>
        <v/>
      </c>
      <c r="H3543" s="41">
        <f>IFERROR(XLOOKUP(C3543,'DATA Wharton'!$A$2:$A$785,'DATA Wharton'!$C$2:$C$785),"")</f>
        <v/>
      </c>
      <c r="I3543">
        <f>IF(OR(G3543="",H3543=""),"",G3543)</f>
        <v/>
      </c>
      <c r="J3543">
        <f>IF(OR(I3543="",H3543=""),"",I3543*H3543)</f>
        <v/>
      </c>
      <c r="K3543">
        <f>IF(G3543="","Missing OEWS wage",IF(H3543="","Missing Wharton SOC","Matched"))</f>
        <v/>
      </c>
    </row>
    <row r="3544">
      <c r="A3544" t="inlineStr">
        <is>
          <t>53</t>
        </is>
      </c>
      <c r="B3544" t="inlineStr">
        <is>
          <t>Real Estate and Rental and Leasing</t>
        </is>
      </c>
      <c r="C3544" t="inlineStr">
        <is>
          <t>11-9179</t>
        </is>
      </c>
      <c r="D3544" t="inlineStr">
        <is>
          <t>Personal Service Managers, All Other</t>
        </is>
      </c>
      <c r="E3544" t="n">
        <v>40</v>
      </c>
      <c r="F3544" t="n">
        <v>74810</v>
      </c>
      <c r="G3544">
        <f>IF(OR(E3544="",F3544=""),"",E3544*F3544)</f>
        <v/>
      </c>
      <c r="H3544" s="41">
        <f>IFERROR(XLOOKUP(C3544,'DATA Wharton'!$A$2:$A$785,'DATA Wharton'!$C$2:$C$785),"")</f>
        <v/>
      </c>
      <c r="I3544">
        <f>IF(OR(G3544="",H3544=""),"",G3544)</f>
        <v/>
      </c>
      <c r="J3544">
        <f>IF(OR(I3544="",H3544=""),"",I3544*H3544)</f>
        <v/>
      </c>
      <c r="K3544">
        <f>IF(G3544="","Missing OEWS wage",IF(H3544="","Missing Wharton SOC","Matched"))</f>
        <v/>
      </c>
    </row>
    <row r="3545">
      <c r="A3545" t="inlineStr">
        <is>
          <t>53</t>
        </is>
      </c>
      <c r="B3545" t="inlineStr">
        <is>
          <t>Real Estate and Rental and Leasing</t>
        </is>
      </c>
      <c r="C3545" t="inlineStr">
        <is>
          <t>11-9199</t>
        </is>
      </c>
      <c r="D3545" t="inlineStr">
        <is>
          <t>Managers, All Other</t>
        </is>
      </c>
      <c r="E3545" t="n">
        <v>9440</v>
      </c>
      <c r="F3545" t="n">
        <v>133730</v>
      </c>
      <c r="G3545">
        <f>IF(OR(E3545="",F3545=""),"",E3545*F3545)</f>
        <v/>
      </c>
      <c r="H3545" s="41">
        <f>IFERROR(XLOOKUP(C3545,'DATA Wharton'!$A$2:$A$785,'DATA Wharton'!$C$2:$C$785),"")</f>
        <v/>
      </c>
      <c r="I3545">
        <f>IF(OR(G3545="",H3545=""),"",G3545)</f>
        <v/>
      </c>
      <c r="J3545">
        <f>IF(OR(I3545="",H3545=""),"",I3545*H3545)</f>
        <v/>
      </c>
      <c r="K3545">
        <f>IF(G3545="","Missing OEWS wage",IF(H3545="","Missing Wharton SOC","Matched"))</f>
        <v/>
      </c>
    </row>
    <row r="3546">
      <c r="A3546" t="inlineStr">
        <is>
          <t>53</t>
        </is>
      </c>
      <c r="B3546" t="inlineStr">
        <is>
          <t>Real Estate and Rental and Leasing</t>
        </is>
      </c>
      <c r="C3546" t="inlineStr">
        <is>
          <t>13-1020</t>
        </is>
      </c>
      <c r="D3546" t="inlineStr">
        <is>
          <t>Buyers and Purchasing Agents</t>
        </is>
      </c>
      <c r="F3546" t="n">
        <v>75390</v>
      </c>
      <c r="G3546">
        <f>IF(OR(E3546="",F3546=""),"",E3546*F3546)</f>
        <v/>
      </c>
      <c r="H3546" s="41">
        <f>IFERROR(XLOOKUP(C3546,'DATA Wharton'!$A$2:$A$785,'DATA Wharton'!$C$2:$C$785),"")</f>
        <v/>
      </c>
      <c r="I3546">
        <f>IF(OR(G3546="",H3546=""),"",G3546)</f>
        <v/>
      </c>
      <c r="J3546">
        <f>IF(OR(I3546="",H3546=""),"",I3546*H3546)</f>
        <v/>
      </c>
      <c r="K3546">
        <f>IF(G3546="","Missing OEWS wage",IF(H3546="","Missing Wharton SOC","Matched"))</f>
        <v/>
      </c>
    </row>
    <row r="3547">
      <c r="A3547" t="inlineStr">
        <is>
          <t>53</t>
        </is>
      </c>
      <c r="B3547" t="inlineStr">
        <is>
          <t>Real Estate and Rental and Leasing</t>
        </is>
      </c>
      <c r="C3547" t="inlineStr">
        <is>
          <t>13-1031</t>
        </is>
      </c>
      <c r="D3547" t="inlineStr">
        <is>
          <t>Claims Adjusters, Examiners, and Investigators</t>
        </is>
      </c>
      <c r="E3547" t="n">
        <v>230</v>
      </c>
      <c r="F3547" t="n">
        <v>60720</v>
      </c>
      <c r="G3547">
        <f>IF(OR(E3547="",F3547=""),"",E3547*F3547)</f>
        <v/>
      </c>
      <c r="H3547" s="41">
        <f>IFERROR(XLOOKUP(C3547,'DATA Wharton'!$A$2:$A$785,'DATA Wharton'!$C$2:$C$785),"")</f>
        <v/>
      </c>
      <c r="I3547">
        <f>IF(OR(G3547="",H3547=""),"",G3547)</f>
        <v/>
      </c>
      <c r="J3547">
        <f>IF(OR(I3547="",H3547=""),"",I3547*H3547)</f>
        <v/>
      </c>
      <c r="K3547">
        <f>IF(G3547="","Missing OEWS wage",IF(H3547="","Missing Wharton SOC","Matched"))</f>
        <v/>
      </c>
    </row>
    <row r="3548">
      <c r="A3548" t="inlineStr">
        <is>
          <t>53</t>
        </is>
      </c>
      <c r="B3548" t="inlineStr">
        <is>
          <t>Real Estate and Rental and Leasing</t>
        </is>
      </c>
      <c r="C3548" t="inlineStr">
        <is>
          <t>13-1041</t>
        </is>
      </c>
      <c r="D3548" t="inlineStr">
        <is>
          <t>Compliance Officers</t>
        </is>
      </c>
      <c r="E3548" t="n">
        <v>6840</v>
      </c>
      <c r="F3548" t="n">
        <v>71770</v>
      </c>
      <c r="G3548">
        <f>IF(OR(E3548="",F3548=""),"",E3548*F3548)</f>
        <v/>
      </c>
      <c r="H3548" s="41">
        <f>IFERROR(XLOOKUP(C3548,'DATA Wharton'!$A$2:$A$785,'DATA Wharton'!$C$2:$C$785),"")</f>
        <v/>
      </c>
      <c r="I3548">
        <f>IF(OR(G3548="",H3548=""),"",G3548)</f>
        <v/>
      </c>
      <c r="J3548">
        <f>IF(OR(I3548="",H3548=""),"",I3548*H3548)</f>
        <v/>
      </c>
      <c r="K3548">
        <f>IF(G3548="","Missing OEWS wage",IF(H3548="","Missing Wharton SOC","Matched"))</f>
        <v/>
      </c>
    </row>
    <row r="3549">
      <c r="A3549" t="inlineStr">
        <is>
          <t>53</t>
        </is>
      </c>
      <c r="B3549" t="inlineStr">
        <is>
          <t>Real Estate and Rental and Leasing</t>
        </is>
      </c>
      <c r="C3549" t="inlineStr">
        <is>
          <t>13-1051</t>
        </is>
      </c>
      <c r="D3549" t="inlineStr">
        <is>
          <t>Cost Estimators</t>
        </is>
      </c>
      <c r="E3549" t="n">
        <v>870</v>
      </c>
      <c r="F3549" t="n">
        <v>87860</v>
      </c>
      <c r="G3549">
        <f>IF(OR(E3549="",F3549=""),"",E3549*F3549)</f>
        <v/>
      </c>
      <c r="H3549" s="41">
        <f>IFERROR(XLOOKUP(C3549,'DATA Wharton'!$A$2:$A$785,'DATA Wharton'!$C$2:$C$785),"")</f>
        <v/>
      </c>
      <c r="I3549">
        <f>IF(OR(G3549="",H3549=""),"",G3549)</f>
        <v/>
      </c>
      <c r="J3549">
        <f>IF(OR(I3549="",H3549=""),"",I3549*H3549)</f>
        <v/>
      </c>
      <c r="K3549">
        <f>IF(G3549="","Missing OEWS wage",IF(H3549="","Missing Wharton SOC","Matched"))</f>
        <v/>
      </c>
    </row>
    <row r="3550">
      <c r="A3550" t="inlineStr">
        <is>
          <t>53</t>
        </is>
      </c>
      <c r="B3550" t="inlineStr">
        <is>
          <t>Real Estate and Rental and Leasing</t>
        </is>
      </c>
      <c r="C3550" t="inlineStr">
        <is>
          <t>13-1071</t>
        </is>
      </c>
      <c r="D3550" t="inlineStr">
        <is>
          <t>Human Resources Specialists</t>
        </is>
      </c>
      <c r="E3550" t="n">
        <v>12700</v>
      </c>
      <c r="F3550" t="n">
        <v>75310</v>
      </c>
      <c r="G3550">
        <f>IF(OR(E3550="",F3550=""),"",E3550*F3550)</f>
        <v/>
      </c>
      <c r="H3550" s="41">
        <f>IFERROR(XLOOKUP(C3550,'DATA Wharton'!$A$2:$A$785,'DATA Wharton'!$C$2:$C$785),"")</f>
        <v/>
      </c>
      <c r="I3550">
        <f>IF(OR(G3550="",H3550=""),"",G3550)</f>
        <v/>
      </c>
      <c r="J3550">
        <f>IF(OR(I3550="",H3550=""),"",I3550*H3550)</f>
        <v/>
      </c>
      <c r="K3550">
        <f>IF(G3550="","Missing OEWS wage",IF(H3550="","Missing Wharton SOC","Matched"))</f>
        <v/>
      </c>
    </row>
    <row r="3551">
      <c r="A3551" t="inlineStr">
        <is>
          <t>53</t>
        </is>
      </c>
      <c r="B3551" t="inlineStr">
        <is>
          <t>Real Estate and Rental and Leasing</t>
        </is>
      </c>
      <c r="C3551" t="inlineStr">
        <is>
          <t>13-1075</t>
        </is>
      </c>
      <c r="D3551" t="inlineStr">
        <is>
          <t>Labor Relations Specialists</t>
        </is>
      </c>
      <c r="E3551" t="n">
        <v>70</v>
      </c>
      <c r="F3551" t="n">
        <v>92030</v>
      </c>
      <c r="G3551">
        <f>IF(OR(E3551="",F3551=""),"",E3551*F3551)</f>
        <v/>
      </c>
      <c r="H3551" s="41">
        <f>IFERROR(XLOOKUP(C3551,'DATA Wharton'!$A$2:$A$785,'DATA Wharton'!$C$2:$C$785),"")</f>
        <v/>
      </c>
      <c r="I3551">
        <f>IF(OR(G3551="",H3551=""),"",G3551)</f>
        <v/>
      </c>
      <c r="J3551">
        <f>IF(OR(I3551="",H3551=""),"",I3551*H3551)</f>
        <v/>
      </c>
      <c r="K3551">
        <f>IF(G3551="","Missing OEWS wage",IF(H3551="","Missing Wharton SOC","Matched"))</f>
        <v/>
      </c>
    </row>
    <row r="3552">
      <c r="A3552" t="inlineStr">
        <is>
          <t>53</t>
        </is>
      </c>
      <c r="B3552" t="inlineStr">
        <is>
          <t>Real Estate and Rental and Leasing</t>
        </is>
      </c>
      <c r="C3552" t="inlineStr">
        <is>
          <t>13-1081</t>
        </is>
      </c>
      <c r="D3552" t="inlineStr">
        <is>
          <t>Logisticians</t>
        </is>
      </c>
      <c r="E3552" t="n">
        <v>1750</v>
      </c>
      <c r="F3552" t="n">
        <v>75100</v>
      </c>
      <c r="G3552">
        <f>IF(OR(E3552="",F3552=""),"",E3552*F3552)</f>
        <v/>
      </c>
      <c r="H3552" s="41">
        <f>IFERROR(XLOOKUP(C3552,'DATA Wharton'!$A$2:$A$785,'DATA Wharton'!$C$2:$C$785),"")</f>
        <v/>
      </c>
      <c r="I3552">
        <f>IF(OR(G3552="",H3552=""),"",G3552)</f>
        <v/>
      </c>
      <c r="J3552">
        <f>IF(OR(I3552="",H3552=""),"",I3552*H3552)</f>
        <v/>
      </c>
      <c r="K3552">
        <f>IF(G3552="","Missing OEWS wage",IF(H3552="","Missing Wharton SOC","Matched"))</f>
        <v/>
      </c>
    </row>
    <row r="3553">
      <c r="A3553" t="inlineStr">
        <is>
          <t>53</t>
        </is>
      </c>
      <c r="B3553" t="inlineStr">
        <is>
          <t>Real Estate and Rental and Leasing</t>
        </is>
      </c>
      <c r="C3553" t="inlineStr">
        <is>
          <t>13-1082</t>
        </is>
      </c>
      <c r="D3553" t="inlineStr">
        <is>
          <t>Project Management Specialists</t>
        </is>
      </c>
      <c r="E3553" t="n">
        <v>17850</v>
      </c>
      <c r="F3553" t="n">
        <v>106420</v>
      </c>
      <c r="G3553">
        <f>IF(OR(E3553="",F3553=""),"",E3553*F3553)</f>
        <v/>
      </c>
      <c r="H3553" s="41">
        <f>IFERROR(XLOOKUP(C3553,'DATA Wharton'!$A$2:$A$785,'DATA Wharton'!$C$2:$C$785),"")</f>
        <v/>
      </c>
      <c r="I3553">
        <f>IF(OR(G3553="",H3553=""),"",G3553)</f>
        <v/>
      </c>
      <c r="J3553">
        <f>IF(OR(I3553="",H3553=""),"",I3553*H3553)</f>
        <v/>
      </c>
      <c r="K3553">
        <f>IF(G3553="","Missing OEWS wage",IF(H3553="","Missing Wharton SOC","Matched"))</f>
        <v/>
      </c>
    </row>
    <row r="3554">
      <c r="A3554" t="inlineStr">
        <is>
          <t>53</t>
        </is>
      </c>
      <c r="B3554" t="inlineStr">
        <is>
          <t>Real Estate and Rental and Leasing</t>
        </is>
      </c>
      <c r="C3554" t="inlineStr">
        <is>
          <t>13-1111</t>
        </is>
      </c>
      <c r="D3554" t="inlineStr">
        <is>
          <t>Management Analysts</t>
        </is>
      </c>
      <c r="E3554" t="n">
        <v>3360</v>
      </c>
      <c r="F3554" t="n">
        <v>89470</v>
      </c>
      <c r="G3554">
        <f>IF(OR(E3554="",F3554=""),"",E3554*F3554)</f>
        <v/>
      </c>
      <c r="H3554" s="41">
        <f>IFERROR(XLOOKUP(C3554,'DATA Wharton'!$A$2:$A$785,'DATA Wharton'!$C$2:$C$785),"")</f>
        <v/>
      </c>
      <c r="I3554">
        <f>IF(OR(G3554="",H3554=""),"",G3554)</f>
        <v/>
      </c>
      <c r="J3554">
        <f>IF(OR(I3554="",H3554=""),"",I3554*H3554)</f>
        <v/>
      </c>
      <c r="K3554">
        <f>IF(G3554="","Missing OEWS wage",IF(H3554="","Missing Wharton SOC","Matched"))</f>
        <v/>
      </c>
    </row>
    <row r="3555">
      <c r="A3555" t="inlineStr">
        <is>
          <t>53</t>
        </is>
      </c>
      <c r="B3555" t="inlineStr">
        <is>
          <t>Real Estate and Rental and Leasing</t>
        </is>
      </c>
      <c r="C3555" t="inlineStr">
        <is>
          <t>13-1121</t>
        </is>
      </c>
      <c r="D3555" t="inlineStr">
        <is>
          <t>Meeting, Convention, and Event Planners</t>
        </is>
      </c>
      <c r="E3555" t="n">
        <v>4980</v>
      </c>
      <c r="F3555" t="n">
        <v>60310</v>
      </c>
      <c r="G3555">
        <f>IF(OR(E3555="",F3555=""),"",E3555*F3555)</f>
        <v/>
      </c>
      <c r="H3555" s="41">
        <f>IFERROR(XLOOKUP(C3555,'DATA Wharton'!$A$2:$A$785,'DATA Wharton'!$C$2:$C$785),"")</f>
        <v/>
      </c>
      <c r="I3555">
        <f>IF(OR(G3555="",H3555=""),"",G3555)</f>
        <v/>
      </c>
      <c r="J3555">
        <f>IF(OR(I3555="",H3555=""),"",I3555*H3555)</f>
        <v/>
      </c>
      <c r="K3555">
        <f>IF(G3555="","Missing OEWS wage",IF(H3555="","Missing Wharton SOC","Matched"))</f>
        <v/>
      </c>
    </row>
    <row r="3556">
      <c r="A3556" t="inlineStr">
        <is>
          <t>53</t>
        </is>
      </c>
      <c r="B3556" t="inlineStr">
        <is>
          <t>Real Estate and Rental and Leasing</t>
        </is>
      </c>
      <c r="C3556" t="inlineStr">
        <is>
          <t>13-1131</t>
        </is>
      </c>
      <c r="D3556" t="inlineStr">
        <is>
          <t>Fundraisers</t>
        </is>
      </c>
      <c r="E3556" t="n">
        <v>530</v>
      </c>
      <c r="F3556" t="n">
        <v>94300</v>
      </c>
      <c r="G3556">
        <f>IF(OR(E3556="",F3556=""),"",E3556*F3556)</f>
        <v/>
      </c>
      <c r="H3556" s="41">
        <f>IFERROR(XLOOKUP(C3556,'DATA Wharton'!$A$2:$A$785,'DATA Wharton'!$C$2:$C$785),"")</f>
        <v/>
      </c>
      <c r="I3556">
        <f>IF(OR(G3556="",H3556=""),"",G3556)</f>
        <v/>
      </c>
      <c r="J3556">
        <f>IF(OR(I3556="",H3556=""),"",I3556*H3556)</f>
        <v/>
      </c>
      <c r="K3556">
        <f>IF(G3556="","Missing OEWS wage",IF(H3556="","Missing Wharton SOC","Matched"))</f>
        <v/>
      </c>
    </row>
    <row r="3557">
      <c r="A3557" t="inlineStr">
        <is>
          <t>53</t>
        </is>
      </c>
      <c r="B3557" t="inlineStr">
        <is>
          <t>Real Estate and Rental and Leasing</t>
        </is>
      </c>
      <c r="C3557" t="inlineStr">
        <is>
          <t>13-1141</t>
        </is>
      </c>
      <c r="D3557" t="inlineStr">
        <is>
          <t>Compensation, Benefits, and Job Analysis Specialists</t>
        </is>
      </c>
      <c r="E3557" t="n">
        <v>800</v>
      </c>
      <c r="F3557" t="n">
        <v>84410</v>
      </c>
      <c r="G3557">
        <f>IF(OR(E3557="",F3557=""),"",E3557*F3557)</f>
        <v/>
      </c>
      <c r="H3557" s="41">
        <f>IFERROR(XLOOKUP(C3557,'DATA Wharton'!$A$2:$A$785,'DATA Wharton'!$C$2:$C$785),"")</f>
        <v/>
      </c>
      <c r="I3557">
        <f>IF(OR(G3557="",H3557=""),"",G3557)</f>
        <v/>
      </c>
      <c r="J3557">
        <f>IF(OR(I3557="",H3557=""),"",I3557*H3557)</f>
        <v/>
      </c>
      <c r="K3557">
        <f>IF(G3557="","Missing OEWS wage",IF(H3557="","Missing Wharton SOC","Matched"))</f>
        <v/>
      </c>
    </row>
    <row r="3558">
      <c r="A3558" t="inlineStr">
        <is>
          <t>53</t>
        </is>
      </c>
      <c r="B3558" t="inlineStr">
        <is>
          <t>Real Estate and Rental and Leasing</t>
        </is>
      </c>
      <c r="C3558" t="inlineStr">
        <is>
          <t>13-1151</t>
        </is>
      </c>
      <c r="D3558" t="inlineStr">
        <is>
          <t>Training and Development Specialists</t>
        </is>
      </c>
      <c r="E3558" t="n">
        <v>4630</v>
      </c>
      <c r="F3558" t="n">
        <v>74100</v>
      </c>
      <c r="G3558">
        <f>IF(OR(E3558="",F3558=""),"",E3558*F3558)</f>
        <v/>
      </c>
      <c r="H3558" s="41">
        <f>IFERROR(XLOOKUP(C3558,'DATA Wharton'!$A$2:$A$785,'DATA Wharton'!$C$2:$C$785),"")</f>
        <v/>
      </c>
      <c r="I3558">
        <f>IF(OR(G3558="",H3558=""),"",G3558)</f>
        <v/>
      </c>
      <c r="J3558">
        <f>IF(OR(I3558="",H3558=""),"",I3558*H3558)</f>
        <v/>
      </c>
      <c r="K3558">
        <f>IF(G3558="","Missing OEWS wage",IF(H3558="","Missing Wharton SOC","Matched"))</f>
        <v/>
      </c>
    </row>
    <row r="3559">
      <c r="A3559" t="inlineStr">
        <is>
          <t>53</t>
        </is>
      </c>
      <c r="B3559" t="inlineStr">
        <is>
          <t>Real Estate and Rental and Leasing</t>
        </is>
      </c>
      <c r="C3559" t="inlineStr">
        <is>
          <t>13-1161</t>
        </is>
      </c>
      <c r="D3559" t="inlineStr">
        <is>
          <t>Market Research Analysts and Marketing Specialists</t>
        </is>
      </c>
      <c r="E3559" t="n">
        <v>21520</v>
      </c>
      <c r="F3559" t="n">
        <v>69600</v>
      </c>
      <c r="G3559">
        <f>IF(OR(E3559="",F3559=""),"",E3559*F3559)</f>
        <v/>
      </c>
      <c r="H3559" s="41">
        <f>IFERROR(XLOOKUP(C3559,'DATA Wharton'!$A$2:$A$785,'DATA Wharton'!$C$2:$C$785),"")</f>
        <v/>
      </c>
      <c r="I3559">
        <f>IF(OR(G3559="",H3559=""),"",G3559)</f>
        <v/>
      </c>
      <c r="J3559">
        <f>IF(OR(I3559="",H3559=""),"",I3559*H3559)</f>
        <v/>
      </c>
      <c r="K3559">
        <f>IF(G3559="","Missing OEWS wage",IF(H3559="","Missing Wharton SOC","Matched"))</f>
        <v/>
      </c>
    </row>
    <row r="3560">
      <c r="A3560" t="inlineStr">
        <is>
          <t>53</t>
        </is>
      </c>
      <c r="B3560" t="inlineStr">
        <is>
          <t>Real Estate and Rental and Leasing</t>
        </is>
      </c>
      <c r="C3560" t="inlineStr">
        <is>
          <t>13-1199</t>
        </is>
      </c>
      <c r="D3560" t="inlineStr">
        <is>
          <t>Business Operations Specialists, All Other</t>
        </is>
      </c>
      <c r="E3560" t="n">
        <v>17970</v>
      </c>
      <c r="F3560" t="n">
        <v>77480</v>
      </c>
      <c r="G3560">
        <f>IF(OR(E3560="",F3560=""),"",E3560*F3560)</f>
        <v/>
      </c>
      <c r="H3560" s="41">
        <f>IFERROR(XLOOKUP(C3560,'DATA Wharton'!$A$2:$A$785,'DATA Wharton'!$C$2:$C$785),"")</f>
        <v/>
      </c>
      <c r="I3560">
        <f>IF(OR(G3560="",H3560=""),"",G3560)</f>
        <v/>
      </c>
      <c r="J3560">
        <f>IF(OR(I3560="",H3560=""),"",I3560*H3560)</f>
        <v/>
      </c>
      <c r="K3560">
        <f>IF(G3560="","Missing OEWS wage",IF(H3560="","Missing Wharton SOC","Matched"))</f>
        <v/>
      </c>
    </row>
    <row r="3561">
      <c r="A3561" t="inlineStr">
        <is>
          <t>53</t>
        </is>
      </c>
      <c r="B3561" t="inlineStr">
        <is>
          <t>Real Estate and Rental and Leasing</t>
        </is>
      </c>
      <c r="C3561" t="inlineStr">
        <is>
          <t>13-2011</t>
        </is>
      </c>
      <c r="D3561" t="inlineStr">
        <is>
          <t>Accountants and Auditors</t>
        </is>
      </c>
      <c r="E3561" t="n">
        <v>50900</v>
      </c>
      <c r="F3561" t="n">
        <v>95310</v>
      </c>
      <c r="G3561">
        <f>IF(OR(E3561="",F3561=""),"",E3561*F3561)</f>
        <v/>
      </c>
      <c r="H3561" s="41">
        <f>IFERROR(XLOOKUP(C3561,'DATA Wharton'!$A$2:$A$785,'DATA Wharton'!$C$2:$C$785),"")</f>
        <v/>
      </c>
      <c r="I3561">
        <f>IF(OR(G3561="",H3561=""),"",G3561)</f>
        <v/>
      </c>
      <c r="J3561">
        <f>IF(OR(I3561="",H3561=""),"",I3561*H3561)</f>
        <v/>
      </c>
      <c r="K3561">
        <f>IF(G3561="","Missing OEWS wage",IF(H3561="","Missing Wharton SOC","Matched"))</f>
        <v/>
      </c>
    </row>
    <row r="3562">
      <c r="A3562" t="inlineStr">
        <is>
          <t>53</t>
        </is>
      </c>
      <c r="B3562" t="inlineStr">
        <is>
          <t>Real Estate and Rental and Leasing</t>
        </is>
      </c>
      <c r="C3562" t="inlineStr">
        <is>
          <t>13-2020</t>
        </is>
      </c>
      <c r="D3562" t="inlineStr">
        <is>
          <t>Property Appraisers and Assessors</t>
        </is>
      </c>
      <c r="E3562" t="n">
        <v>13980</v>
      </c>
      <c r="F3562" t="n">
        <v>71540</v>
      </c>
      <c r="G3562">
        <f>IF(OR(E3562="",F3562=""),"",E3562*F3562)</f>
        <v/>
      </c>
      <c r="H3562" s="41">
        <f>IFERROR(XLOOKUP(C3562,'DATA Wharton'!$A$2:$A$785,'DATA Wharton'!$C$2:$C$785),"")</f>
        <v/>
      </c>
      <c r="I3562">
        <f>IF(OR(G3562="",H3562=""),"",G3562)</f>
        <v/>
      </c>
      <c r="J3562">
        <f>IF(OR(I3562="",H3562=""),"",I3562*H3562)</f>
        <v/>
      </c>
      <c r="K3562">
        <f>IF(G3562="","Missing OEWS wage",IF(H3562="","Missing Wharton SOC","Matched"))</f>
        <v/>
      </c>
    </row>
    <row r="3563">
      <c r="A3563" t="inlineStr">
        <is>
          <t>53</t>
        </is>
      </c>
      <c r="B3563" t="inlineStr">
        <is>
          <t>Real Estate and Rental and Leasing</t>
        </is>
      </c>
      <c r="C3563" t="inlineStr">
        <is>
          <t>13-2031</t>
        </is>
      </c>
      <c r="D3563" t="inlineStr">
        <is>
          <t>Budget Analysts</t>
        </is>
      </c>
      <c r="E3563" t="n">
        <v>200</v>
      </c>
      <c r="F3563" t="n">
        <v>86720</v>
      </c>
      <c r="G3563">
        <f>IF(OR(E3563="",F3563=""),"",E3563*F3563)</f>
        <v/>
      </c>
      <c r="H3563" s="41">
        <f>IFERROR(XLOOKUP(C3563,'DATA Wharton'!$A$2:$A$785,'DATA Wharton'!$C$2:$C$785),"")</f>
        <v/>
      </c>
      <c r="I3563">
        <f>IF(OR(G3563="",H3563=""),"",G3563)</f>
        <v/>
      </c>
      <c r="J3563">
        <f>IF(OR(I3563="",H3563=""),"",I3563*H3563)</f>
        <v/>
      </c>
      <c r="K3563">
        <f>IF(G3563="","Missing OEWS wage",IF(H3563="","Missing Wharton SOC","Matched"))</f>
        <v/>
      </c>
    </row>
    <row r="3564">
      <c r="A3564" t="inlineStr">
        <is>
          <t>53</t>
        </is>
      </c>
      <c r="B3564" t="inlineStr">
        <is>
          <t>Real Estate and Rental and Leasing</t>
        </is>
      </c>
      <c r="C3564" t="inlineStr">
        <is>
          <t>13-2041</t>
        </is>
      </c>
      <c r="D3564" t="inlineStr">
        <is>
          <t>Credit Analysts</t>
        </is>
      </c>
      <c r="E3564" t="n">
        <v>460</v>
      </c>
      <c r="F3564" t="n">
        <v>83500</v>
      </c>
      <c r="G3564">
        <f>IF(OR(E3564="",F3564=""),"",E3564*F3564)</f>
        <v/>
      </c>
      <c r="H3564" s="41">
        <f>IFERROR(XLOOKUP(C3564,'DATA Wharton'!$A$2:$A$785,'DATA Wharton'!$C$2:$C$785),"")</f>
        <v/>
      </c>
      <c r="I3564">
        <f>IF(OR(G3564="",H3564=""),"",G3564)</f>
        <v/>
      </c>
      <c r="J3564">
        <f>IF(OR(I3564="",H3564=""),"",I3564*H3564)</f>
        <v/>
      </c>
      <c r="K3564">
        <f>IF(G3564="","Missing OEWS wage",IF(H3564="","Missing Wharton SOC","Matched"))</f>
        <v/>
      </c>
    </row>
    <row r="3565">
      <c r="A3565" t="inlineStr">
        <is>
          <t>53</t>
        </is>
      </c>
      <c r="B3565" t="inlineStr">
        <is>
          <t>Real Estate and Rental and Leasing</t>
        </is>
      </c>
      <c r="C3565" t="inlineStr">
        <is>
          <t>13-2051</t>
        </is>
      </c>
      <c r="D3565" t="inlineStr">
        <is>
          <t>Financial and Investment Analysts</t>
        </is>
      </c>
      <c r="E3565" t="n">
        <v>11400</v>
      </c>
      <c r="F3565" t="n">
        <v>113870</v>
      </c>
      <c r="G3565">
        <f>IF(OR(E3565="",F3565=""),"",E3565*F3565)</f>
        <v/>
      </c>
      <c r="H3565" s="41">
        <f>IFERROR(XLOOKUP(C3565,'DATA Wharton'!$A$2:$A$785,'DATA Wharton'!$C$2:$C$785),"")</f>
        <v/>
      </c>
      <c r="I3565">
        <f>IF(OR(G3565="",H3565=""),"",G3565)</f>
        <v/>
      </c>
      <c r="J3565">
        <f>IF(OR(I3565="",H3565=""),"",I3565*H3565)</f>
        <v/>
      </c>
      <c r="K3565">
        <f>IF(G3565="","Missing OEWS wage",IF(H3565="","Missing Wharton SOC","Matched"))</f>
        <v/>
      </c>
    </row>
    <row r="3566">
      <c r="A3566" t="inlineStr">
        <is>
          <t>53</t>
        </is>
      </c>
      <c r="B3566" t="inlineStr">
        <is>
          <t>Real Estate and Rental and Leasing</t>
        </is>
      </c>
      <c r="C3566" t="inlineStr">
        <is>
          <t>13-2053</t>
        </is>
      </c>
      <c r="D3566" t="inlineStr">
        <is>
          <t>Insurance Underwriters</t>
        </is>
      </c>
      <c r="F3566" t="n">
        <v>91020</v>
      </c>
      <c r="G3566">
        <f>IF(OR(E3566="",F3566=""),"",E3566*F3566)</f>
        <v/>
      </c>
      <c r="H3566" s="41">
        <f>IFERROR(XLOOKUP(C3566,'DATA Wharton'!$A$2:$A$785,'DATA Wharton'!$C$2:$C$785),"")</f>
        <v/>
      </c>
      <c r="I3566">
        <f>IF(OR(G3566="",H3566=""),"",G3566)</f>
        <v/>
      </c>
      <c r="J3566">
        <f>IF(OR(I3566="",H3566=""),"",I3566*H3566)</f>
        <v/>
      </c>
      <c r="K3566">
        <f>IF(G3566="","Missing OEWS wage",IF(H3566="","Missing Wharton SOC","Matched"))</f>
        <v/>
      </c>
    </row>
    <row r="3567">
      <c r="A3567" t="inlineStr">
        <is>
          <t>53</t>
        </is>
      </c>
      <c r="B3567" t="inlineStr">
        <is>
          <t>Real Estate and Rental and Leasing</t>
        </is>
      </c>
      <c r="C3567" t="inlineStr">
        <is>
          <t>13-2054</t>
        </is>
      </c>
      <c r="D3567" t="inlineStr">
        <is>
          <t>Financial Risk Specialists</t>
        </is>
      </c>
      <c r="E3567" t="n">
        <v>420</v>
      </c>
      <c r="F3567" t="n">
        <v>119280</v>
      </c>
      <c r="G3567">
        <f>IF(OR(E3567="",F3567=""),"",E3567*F3567)</f>
        <v/>
      </c>
      <c r="H3567" s="41">
        <f>IFERROR(XLOOKUP(C3567,'DATA Wharton'!$A$2:$A$785,'DATA Wharton'!$C$2:$C$785),"")</f>
        <v/>
      </c>
      <c r="I3567">
        <f>IF(OR(G3567="",H3567=""),"",G3567)</f>
        <v/>
      </c>
      <c r="J3567">
        <f>IF(OR(I3567="",H3567=""),"",I3567*H3567)</f>
        <v/>
      </c>
      <c r="K3567">
        <f>IF(G3567="","Missing OEWS wage",IF(H3567="","Missing Wharton SOC","Matched"))</f>
        <v/>
      </c>
    </row>
    <row r="3568">
      <c r="A3568" t="inlineStr">
        <is>
          <t>53</t>
        </is>
      </c>
      <c r="B3568" t="inlineStr">
        <is>
          <t>Real Estate and Rental and Leasing</t>
        </is>
      </c>
      <c r="C3568" t="inlineStr">
        <is>
          <t>13-2061</t>
        </is>
      </c>
      <c r="D3568" t="inlineStr">
        <is>
          <t>Financial Examiners</t>
        </is>
      </c>
      <c r="E3568" t="n">
        <v>340</v>
      </c>
      <c r="F3568" t="n">
        <v>103700</v>
      </c>
      <c r="G3568">
        <f>IF(OR(E3568="",F3568=""),"",E3568*F3568)</f>
        <v/>
      </c>
      <c r="H3568" s="41">
        <f>IFERROR(XLOOKUP(C3568,'DATA Wharton'!$A$2:$A$785,'DATA Wharton'!$C$2:$C$785),"")</f>
        <v/>
      </c>
      <c r="I3568">
        <f>IF(OR(G3568="",H3568=""),"",G3568)</f>
        <v/>
      </c>
      <c r="J3568">
        <f>IF(OR(I3568="",H3568=""),"",I3568*H3568)</f>
        <v/>
      </c>
      <c r="K3568">
        <f>IF(G3568="","Missing OEWS wage",IF(H3568="","Missing Wharton SOC","Matched"))</f>
        <v/>
      </c>
    </row>
    <row r="3569">
      <c r="A3569" t="inlineStr">
        <is>
          <t>53</t>
        </is>
      </c>
      <c r="B3569" t="inlineStr">
        <is>
          <t>Real Estate and Rental and Leasing</t>
        </is>
      </c>
      <c r="C3569" t="inlineStr">
        <is>
          <t>13-2071</t>
        </is>
      </c>
      <c r="D3569" t="inlineStr">
        <is>
          <t>Credit Counselors</t>
        </is>
      </c>
      <c r="E3569" t="n">
        <v>120</v>
      </c>
      <c r="F3569" t="n">
        <v>70900</v>
      </c>
      <c r="G3569">
        <f>IF(OR(E3569="",F3569=""),"",E3569*F3569)</f>
        <v/>
      </c>
      <c r="H3569" s="41">
        <f>IFERROR(XLOOKUP(C3569,'DATA Wharton'!$A$2:$A$785,'DATA Wharton'!$C$2:$C$785),"")</f>
        <v/>
      </c>
      <c r="I3569">
        <f>IF(OR(G3569="",H3569=""),"",G3569)</f>
        <v/>
      </c>
      <c r="J3569">
        <f>IF(OR(I3569="",H3569=""),"",I3569*H3569)</f>
        <v/>
      </c>
      <c r="K3569">
        <f>IF(G3569="","Missing OEWS wage",IF(H3569="","Missing Wharton SOC","Matched"))</f>
        <v/>
      </c>
    </row>
    <row r="3570">
      <c r="A3570" t="inlineStr">
        <is>
          <t>53</t>
        </is>
      </c>
      <c r="B3570" t="inlineStr">
        <is>
          <t>Real Estate and Rental and Leasing</t>
        </is>
      </c>
      <c r="C3570" t="inlineStr">
        <is>
          <t>13-2072</t>
        </is>
      </c>
      <c r="D3570" t="inlineStr">
        <is>
          <t>Loan Officers</t>
        </is>
      </c>
      <c r="E3570" t="n">
        <v>3350</v>
      </c>
      <c r="F3570" t="n">
        <v>91590</v>
      </c>
      <c r="G3570">
        <f>IF(OR(E3570="",F3570=""),"",E3570*F3570)</f>
        <v/>
      </c>
      <c r="H3570" s="41">
        <f>IFERROR(XLOOKUP(C3570,'DATA Wharton'!$A$2:$A$785,'DATA Wharton'!$C$2:$C$785),"")</f>
        <v/>
      </c>
      <c r="I3570">
        <f>IF(OR(G3570="",H3570=""),"",G3570)</f>
        <v/>
      </c>
      <c r="J3570">
        <f>IF(OR(I3570="",H3570=""),"",I3570*H3570)</f>
        <v/>
      </c>
      <c r="K3570">
        <f>IF(G3570="","Missing OEWS wage",IF(H3570="","Missing Wharton SOC","Matched"))</f>
        <v/>
      </c>
    </row>
    <row r="3571">
      <c r="A3571" t="inlineStr">
        <is>
          <t>53</t>
        </is>
      </c>
      <c r="B3571" t="inlineStr">
        <is>
          <t>Real Estate and Rental and Leasing</t>
        </is>
      </c>
      <c r="C3571" t="inlineStr">
        <is>
          <t>13-2099</t>
        </is>
      </c>
      <c r="D3571" t="inlineStr">
        <is>
          <t>Financial Specialists, All Other</t>
        </is>
      </c>
      <c r="E3571" t="n">
        <v>770</v>
      </c>
      <c r="F3571" t="n">
        <v>89400</v>
      </c>
      <c r="G3571">
        <f>IF(OR(E3571="",F3571=""),"",E3571*F3571)</f>
        <v/>
      </c>
      <c r="H3571" s="41">
        <f>IFERROR(XLOOKUP(C3571,'DATA Wharton'!$A$2:$A$785,'DATA Wharton'!$C$2:$C$785),"")</f>
        <v/>
      </c>
      <c r="I3571">
        <f>IF(OR(G3571="",H3571=""),"",G3571)</f>
        <v/>
      </c>
      <c r="J3571">
        <f>IF(OR(I3571="",H3571=""),"",I3571*H3571)</f>
        <v/>
      </c>
      <c r="K3571">
        <f>IF(G3571="","Missing OEWS wage",IF(H3571="","Missing Wharton SOC","Matched"))</f>
        <v/>
      </c>
    </row>
    <row r="3572">
      <c r="A3572" t="inlineStr">
        <is>
          <t>53</t>
        </is>
      </c>
      <c r="B3572" t="inlineStr">
        <is>
          <t>Real Estate and Rental and Leasing</t>
        </is>
      </c>
      <c r="C3572" t="inlineStr">
        <is>
          <t>15-1211</t>
        </is>
      </c>
      <c r="D3572" t="inlineStr">
        <is>
          <t>Computer Systems Analysts</t>
        </is>
      </c>
      <c r="E3572" t="n">
        <v>1390</v>
      </c>
      <c r="F3572" t="n">
        <v>107320</v>
      </c>
      <c r="G3572">
        <f>IF(OR(E3572="",F3572=""),"",E3572*F3572)</f>
        <v/>
      </c>
      <c r="H3572" s="41">
        <f>IFERROR(XLOOKUP(C3572,'DATA Wharton'!$A$2:$A$785,'DATA Wharton'!$C$2:$C$785),"")</f>
        <v/>
      </c>
      <c r="I3572">
        <f>IF(OR(G3572="",H3572=""),"",G3572)</f>
        <v/>
      </c>
      <c r="J3572">
        <f>IF(OR(I3572="",H3572=""),"",I3572*H3572)</f>
        <v/>
      </c>
      <c r="K3572">
        <f>IF(G3572="","Missing OEWS wage",IF(H3572="","Missing Wharton SOC","Matched"))</f>
        <v/>
      </c>
    </row>
    <row r="3573">
      <c r="A3573" t="inlineStr">
        <is>
          <t>53</t>
        </is>
      </c>
      <c r="B3573" t="inlineStr">
        <is>
          <t>Real Estate and Rental and Leasing</t>
        </is>
      </c>
      <c r="C3573" t="inlineStr">
        <is>
          <t>15-1212</t>
        </is>
      </c>
      <c r="D3573" t="inlineStr">
        <is>
          <t>Information Security Analysts</t>
        </is>
      </c>
      <c r="E3573" t="n">
        <v>630</v>
      </c>
      <c r="F3573" t="n">
        <v>110240</v>
      </c>
      <c r="G3573">
        <f>IF(OR(E3573="",F3573=""),"",E3573*F3573)</f>
        <v/>
      </c>
      <c r="H3573" s="41">
        <f>IFERROR(XLOOKUP(C3573,'DATA Wharton'!$A$2:$A$785,'DATA Wharton'!$C$2:$C$785),"")</f>
        <v/>
      </c>
      <c r="I3573">
        <f>IF(OR(G3573="",H3573=""),"",G3573)</f>
        <v/>
      </c>
      <c r="J3573">
        <f>IF(OR(I3573="",H3573=""),"",I3573*H3573)</f>
        <v/>
      </c>
      <c r="K3573">
        <f>IF(G3573="","Missing OEWS wage",IF(H3573="","Missing Wharton SOC","Matched"))</f>
        <v/>
      </c>
    </row>
    <row r="3574">
      <c r="A3574" t="inlineStr">
        <is>
          <t>53</t>
        </is>
      </c>
      <c r="B3574" t="inlineStr">
        <is>
          <t>Real Estate and Rental and Leasing</t>
        </is>
      </c>
      <c r="C3574" t="inlineStr">
        <is>
          <t>15-1231</t>
        </is>
      </c>
      <c r="D3574" t="inlineStr">
        <is>
          <t>Computer Network Support Specialists</t>
        </is>
      </c>
      <c r="E3574" t="n">
        <v>950</v>
      </c>
      <c r="F3574" t="n">
        <v>72750</v>
      </c>
      <c r="G3574">
        <f>IF(OR(E3574="",F3574=""),"",E3574*F3574)</f>
        <v/>
      </c>
      <c r="H3574" s="41">
        <f>IFERROR(XLOOKUP(C3574,'DATA Wharton'!$A$2:$A$785,'DATA Wharton'!$C$2:$C$785),"")</f>
        <v/>
      </c>
      <c r="I3574">
        <f>IF(OR(G3574="",H3574=""),"",G3574)</f>
        <v/>
      </c>
      <c r="J3574">
        <f>IF(OR(I3574="",H3574=""),"",I3574*H3574)</f>
        <v/>
      </c>
      <c r="K3574">
        <f>IF(G3574="","Missing OEWS wage",IF(H3574="","Missing Wharton SOC","Matched"))</f>
        <v/>
      </c>
    </row>
    <row r="3575">
      <c r="A3575" t="inlineStr">
        <is>
          <t>53</t>
        </is>
      </c>
      <c r="B3575" t="inlineStr">
        <is>
          <t>Real Estate and Rental and Leasing</t>
        </is>
      </c>
      <c r="C3575" t="inlineStr">
        <is>
          <t>15-1232</t>
        </is>
      </c>
      <c r="D3575" t="inlineStr">
        <is>
          <t>Computer User Support Specialists</t>
        </is>
      </c>
      <c r="E3575" t="n">
        <v>5260</v>
      </c>
      <c r="F3575" t="n">
        <v>67930</v>
      </c>
      <c r="G3575">
        <f>IF(OR(E3575="",F3575=""),"",E3575*F3575)</f>
        <v/>
      </c>
      <c r="H3575" s="41">
        <f>IFERROR(XLOOKUP(C3575,'DATA Wharton'!$A$2:$A$785,'DATA Wharton'!$C$2:$C$785),"")</f>
        <v/>
      </c>
      <c r="I3575">
        <f>IF(OR(G3575="",H3575=""),"",G3575)</f>
        <v/>
      </c>
      <c r="J3575">
        <f>IF(OR(I3575="",H3575=""),"",I3575*H3575)</f>
        <v/>
      </c>
      <c r="K3575">
        <f>IF(G3575="","Missing OEWS wage",IF(H3575="","Missing Wharton SOC","Matched"))</f>
        <v/>
      </c>
    </row>
    <row r="3576">
      <c r="A3576" t="inlineStr">
        <is>
          <t>53</t>
        </is>
      </c>
      <c r="B3576" t="inlineStr">
        <is>
          <t>Real Estate and Rental and Leasing</t>
        </is>
      </c>
      <c r="C3576" t="inlineStr">
        <is>
          <t>15-1241</t>
        </is>
      </c>
      <c r="D3576" t="inlineStr">
        <is>
          <t>Computer Network Architects</t>
        </is>
      </c>
      <c r="E3576" t="n">
        <v>440</v>
      </c>
      <c r="F3576" t="n">
        <v>142010</v>
      </c>
      <c r="G3576">
        <f>IF(OR(E3576="",F3576=""),"",E3576*F3576)</f>
        <v/>
      </c>
      <c r="H3576" s="41">
        <f>IFERROR(XLOOKUP(C3576,'DATA Wharton'!$A$2:$A$785,'DATA Wharton'!$C$2:$C$785),"")</f>
        <v/>
      </c>
      <c r="I3576">
        <f>IF(OR(G3576="",H3576=""),"",G3576)</f>
        <v/>
      </c>
      <c r="J3576">
        <f>IF(OR(I3576="",H3576=""),"",I3576*H3576)</f>
        <v/>
      </c>
      <c r="K3576">
        <f>IF(G3576="","Missing OEWS wage",IF(H3576="","Missing Wharton SOC","Matched"))</f>
        <v/>
      </c>
    </row>
    <row r="3577">
      <c r="A3577" t="inlineStr">
        <is>
          <t>53</t>
        </is>
      </c>
      <c r="B3577" t="inlineStr">
        <is>
          <t>Real Estate and Rental and Leasing</t>
        </is>
      </c>
      <c r="C3577" t="inlineStr">
        <is>
          <t>15-1242</t>
        </is>
      </c>
      <c r="D3577" t="inlineStr">
        <is>
          <t>Database Administrators</t>
        </is>
      </c>
      <c r="E3577" t="n">
        <v>710</v>
      </c>
      <c r="F3577" t="n">
        <v>100810</v>
      </c>
      <c r="G3577">
        <f>IF(OR(E3577="",F3577=""),"",E3577*F3577)</f>
        <v/>
      </c>
      <c r="H3577" s="41">
        <f>IFERROR(XLOOKUP(C3577,'DATA Wharton'!$A$2:$A$785,'DATA Wharton'!$C$2:$C$785),"")</f>
        <v/>
      </c>
      <c r="I3577">
        <f>IF(OR(G3577="",H3577=""),"",G3577)</f>
        <v/>
      </c>
      <c r="J3577">
        <f>IF(OR(I3577="",H3577=""),"",I3577*H3577)</f>
        <v/>
      </c>
      <c r="K3577">
        <f>IF(G3577="","Missing OEWS wage",IF(H3577="","Missing Wharton SOC","Matched"))</f>
        <v/>
      </c>
    </row>
    <row r="3578">
      <c r="A3578" t="inlineStr">
        <is>
          <t>53</t>
        </is>
      </c>
      <c r="B3578" t="inlineStr">
        <is>
          <t>Real Estate and Rental and Leasing</t>
        </is>
      </c>
      <c r="C3578" t="inlineStr">
        <is>
          <t>15-1243</t>
        </is>
      </c>
      <c r="D3578" t="inlineStr">
        <is>
          <t>Database Architects</t>
        </is>
      </c>
      <c r="E3578" t="n">
        <v>480</v>
      </c>
      <c r="F3578" t="n">
        <v>144940</v>
      </c>
      <c r="G3578">
        <f>IF(OR(E3578="",F3578=""),"",E3578*F3578)</f>
        <v/>
      </c>
      <c r="H3578" s="41">
        <f>IFERROR(XLOOKUP(C3578,'DATA Wharton'!$A$2:$A$785,'DATA Wharton'!$C$2:$C$785),"")</f>
        <v/>
      </c>
      <c r="I3578">
        <f>IF(OR(G3578="",H3578=""),"",G3578)</f>
        <v/>
      </c>
      <c r="J3578">
        <f>IF(OR(I3578="",H3578=""),"",I3578*H3578)</f>
        <v/>
      </c>
      <c r="K3578">
        <f>IF(G3578="","Missing OEWS wage",IF(H3578="","Missing Wharton SOC","Matched"))</f>
        <v/>
      </c>
    </row>
    <row r="3579">
      <c r="A3579" t="inlineStr">
        <is>
          <t>53</t>
        </is>
      </c>
      <c r="B3579" t="inlineStr">
        <is>
          <t>Real Estate and Rental and Leasing</t>
        </is>
      </c>
      <c r="C3579" t="inlineStr">
        <is>
          <t>15-1244</t>
        </is>
      </c>
      <c r="D3579" t="inlineStr">
        <is>
          <t>Network and Computer Systems Administrators</t>
        </is>
      </c>
      <c r="E3579" t="n">
        <v>3510</v>
      </c>
      <c r="F3579" t="n">
        <v>96760</v>
      </c>
      <c r="G3579">
        <f>IF(OR(E3579="",F3579=""),"",E3579*F3579)</f>
        <v/>
      </c>
      <c r="H3579" s="41">
        <f>IFERROR(XLOOKUP(C3579,'DATA Wharton'!$A$2:$A$785,'DATA Wharton'!$C$2:$C$785),"")</f>
        <v/>
      </c>
      <c r="I3579">
        <f>IF(OR(G3579="",H3579=""),"",G3579)</f>
        <v/>
      </c>
      <c r="J3579">
        <f>IF(OR(I3579="",H3579=""),"",I3579*H3579)</f>
        <v/>
      </c>
      <c r="K3579">
        <f>IF(G3579="","Missing OEWS wage",IF(H3579="","Missing Wharton SOC","Matched"))</f>
        <v/>
      </c>
    </row>
    <row r="3580">
      <c r="A3580" t="inlineStr">
        <is>
          <t>53</t>
        </is>
      </c>
      <c r="B3580" t="inlineStr">
        <is>
          <t>Real Estate and Rental and Leasing</t>
        </is>
      </c>
      <c r="C3580" t="inlineStr">
        <is>
          <t>15-1251</t>
        </is>
      </c>
      <c r="D3580" t="inlineStr">
        <is>
          <t>Computer Programmers</t>
        </is>
      </c>
      <c r="E3580" t="n">
        <v>100</v>
      </c>
      <c r="F3580" t="n">
        <v>105550</v>
      </c>
      <c r="G3580">
        <f>IF(OR(E3580="",F3580=""),"",E3580*F3580)</f>
        <v/>
      </c>
      <c r="H3580" s="41">
        <f>IFERROR(XLOOKUP(C3580,'DATA Wharton'!$A$2:$A$785,'DATA Wharton'!$C$2:$C$785),"")</f>
        <v/>
      </c>
      <c r="I3580">
        <f>IF(OR(G3580="",H3580=""),"",G3580)</f>
        <v/>
      </c>
      <c r="J3580">
        <f>IF(OR(I3580="",H3580=""),"",I3580*H3580)</f>
        <v/>
      </c>
      <c r="K3580">
        <f>IF(G3580="","Missing OEWS wage",IF(H3580="","Missing Wharton SOC","Matched"))</f>
        <v/>
      </c>
    </row>
    <row r="3581">
      <c r="A3581" t="inlineStr">
        <is>
          <t>53</t>
        </is>
      </c>
      <c r="B3581" t="inlineStr">
        <is>
          <t>Real Estate and Rental and Leasing</t>
        </is>
      </c>
      <c r="C3581" t="inlineStr">
        <is>
          <t>15-1252</t>
        </is>
      </c>
      <c r="D3581" t="inlineStr">
        <is>
          <t>Software Developers</t>
        </is>
      </c>
      <c r="E3581" t="n">
        <v>5150</v>
      </c>
      <c r="F3581" t="n">
        <v>136810</v>
      </c>
      <c r="G3581">
        <f>IF(OR(E3581="",F3581=""),"",E3581*F3581)</f>
        <v/>
      </c>
      <c r="H3581" s="41">
        <f>IFERROR(XLOOKUP(C3581,'DATA Wharton'!$A$2:$A$785,'DATA Wharton'!$C$2:$C$785),"")</f>
        <v/>
      </c>
      <c r="I3581">
        <f>IF(OR(G3581="",H3581=""),"",G3581)</f>
        <v/>
      </c>
      <c r="J3581">
        <f>IF(OR(I3581="",H3581=""),"",I3581*H3581)</f>
        <v/>
      </c>
      <c r="K3581">
        <f>IF(G3581="","Missing OEWS wage",IF(H3581="","Missing Wharton SOC","Matched"))</f>
        <v/>
      </c>
    </row>
    <row r="3582">
      <c r="A3582" t="inlineStr">
        <is>
          <t>53</t>
        </is>
      </c>
      <c r="B3582" t="inlineStr">
        <is>
          <t>Real Estate and Rental and Leasing</t>
        </is>
      </c>
      <c r="C3582" t="inlineStr">
        <is>
          <t>15-1253</t>
        </is>
      </c>
      <c r="D3582" t="inlineStr">
        <is>
          <t>Software Quality Assurance Analysts and Testers</t>
        </is>
      </c>
      <c r="E3582" t="n">
        <v>600</v>
      </c>
      <c r="F3582" t="n">
        <v>113620</v>
      </c>
      <c r="G3582">
        <f>IF(OR(E3582="",F3582=""),"",E3582*F3582)</f>
        <v/>
      </c>
      <c r="H3582" s="41">
        <f>IFERROR(XLOOKUP(C3582,'DATA Wharton'!$A$2:$A$785,'DATA Wharton'!$C$2:$C$785),"")</f>
        <v/>
      </c>
      <c r="I3582">
        <f>IF(OR(G3582="",H3582=""),"",G3582)</f>
        <v/>
      </c>
      <c r="J3582">
        <f>IF(OR(I3582="",H3582=""),"",I3582*H3582)</f>
        <v/>
      </c>
      <c r="K3582">
        <f>IF(G3582="","Missing OEWS wage",IF(H3582="","Missing Wharton SOC","Matched"))</f>
        <v/>
      </c>
    </row>
    <row r="3583">
      <c r="A3583" t="inlineStr">
        <is>
          <t>53</t>
        </is>
      </c>
      <c r="B3583" t="inlineStr">
        <is>
          <t>Real Estate and Rental and Leasing</t>
        </is>
      </c>
      <c r="C3583" t="inlineStr">
        <is>
          <t>15-1254</t>
        </is>
      </c>
      <c r="D3583" t="inlineStr">
        <is>
          <t>Web Developers</t>
        </is>
      </c>
      <c r="E3583" t="n">
        <v>280</v>
      </c>
      <c r="F3583" t="n">
        <v>87350</v>
      </c>
      <c r="G3583">
        <f>IF(OR(E3583="",F3583=""),"",E3583*F3583)</f>
        <v/>
      </c>
      <c r="H3583" s="41">
        <f>IFERROR(XLOOKUP(C3583,'DATA Wharton'!$A$2:$A$785,'DATA Wharton'!$C$2:$C$785),"")</f>
        <v/>
      </c>
      <c r="I3583">
        <f>IF(OR(G3583="",H3583=""),"",G3583)</f>
        <v/>
      </c>
      <c r="J3583">
        <f>IF(OR(I3583="",H3583=""),"",I3583*H3583)</f>
        <v/>
      </c>
      <c r="K3583">
        <f>IF(G3583="","Missing OEWS wage",IF(H3583="","Missing Wharton SOC","Matched"))</f>
        <v/>
      </c>
    </row>
    <row r="3584">
      <c r="A3584" t="inlineStr">
        <is>
          <t>53</t>
        </is>
      </c>
      <c r="B3584" t="inlineStr">
        <is>
          <t>Real Estate and Rental and Leasing</t>
        </is>
      </c>
      <c r="C3584" t="inlineStr">
        <is>
          <t>15-1255</t>
        </is>
      </c>
      <c r="D3584" t="inlineStr">
        <is>
          <t>Web and Digital Interface Designers</t>
        </is>
      </c>
      <c r="E3584" t="n">
        <v>510</v>
      </c>
      <c r="F3584" t="n">
        <v>96600</v>
      </c>
      <c r="G3584">
        <f>IF(OR(E3584="",F3584=""),"",E3584*F3584)</f>
        <v/>
      </c>
      <c r="H3584" s="41">
        <f>IFERROR(XLOOKUP(C3584,'DATA Wharton'!$A$2:$A$785,'DATA Wharton'!$C$2:$C$785),"")</f>
        <v/>
      </c>
      <c r="I3584">
        <f>IF(OR(G3584="",H3584=""),"",G3584)</f>
        <v/>
      </c>
      <c r="J3584">
        <f>IF(OR(I3584="",H3584=""),"",I3584*H3584)</f>
        <v/>
      </c>
      <c r="K3584">
        <f>IF(G3584="","Missing OEWS wage",IF(H3584="","Missing Wharton SOC","Matched"))</f>
        <v/>
      </c>
    </row>
    <row r="3585">
      <c r="A3585" t="inlineStr">
        <is>
          <t>53</t>
        </is>
      </c>
      <c r="B3585" t="inlineStr">
        <is>
          <t>Real Estate and Rental and Leasing</t>
        </is>
      </c>
      <c r="C3585" t="inlineStr">
        <is>
          <t>15-1299</t>
        </is>
      </c>
      <c r="D3585" t="inlineStr">
        <is>
          <t>Computer Occupations, All Other</t>
        </is>
      </c>
      <c r="E3585" t="n">
        <v>2170</v>
      </c>
      <c r="F3585" t="n">
        <v>100260</v>
      </c>
      <c r="G3585">
        <f>IF(OR(E3585="",F3585=""),"",E3585*F3585)</f>
        <v/>
      </c>
      <c r="H3585" s="41">
        <f>IFERROR(XLOOKUP(C3585,'DATA Wharton'!$A$2:$A$785,'DATA Wharton'!$C$2:$C$785),"")</f>
        <v/>
      </c>
      <c r="I3585">
        <f>IF(OR(G3585="",H3585=""),"",G3585)</f>
        <v/>
      </c>
      <c r="J3585">
        <f>IF(OR(I3585="",H3585=""),"",I3585*H3585)</f>
        <v/>
      </c>
      <c r="K3585">
        <f>IF(G3585="","Missing OEWS wage",IF(H3585="","Missing Wharton SOC","Matched"))</f>
        <v/>
      </c>
    </row>
    <row r="3586">
      <c r="A3586" t="inlineStr">
        <is>
          <t>53</t>
        </is>
      </c>
      <c r="B3586" t="inlineStr">
        <is>
          <t>Real Estate and Rental and Leasing</t>
        </is>
      </c>
      <c r="C3586" t="inlineStr">
        <is>
          <t>15-2031</t>
        </is>
      </c>
      <c r="D3586" t="inlineStr">
        <is>
          <t>Operations Research Analysts</t>
        </is>
      </c>
      <c r="E3586" t="n">
        <v>280</v>
      </c>
      <c r="G3586">
        <f>IF(OR(E3586="",F3586=""),"",E3586*F3586)</f>
        <v/>
      </c>
      <c r="H3586" s="41">
        <f>IFERROR(XLOOKUP(C3586,'DATA Wharton'!$A$2:$A$785,'DATA Wharton'!$C$2:$C$785),"")</f>
        <v/>
      </c>
      <c r="I3586">
        <f>IF(OR(G3586="",H3586=""),"",G3586)</f>
        <v/>
      </c>
      <c r="J3586">
        <f>IF(OR(I3586="",H3586=""),"",I3586*H3586)</f>
        <v/>
      </c>
      <c r="K3586">
        <f>IF(G3586="","Missing OEWS wage",IF(H3586="","Missing Wharton SOC","Matched"))</f>
        <v/>
      </c>
    </row>
    <row r="3587">
      <c r="A3587" t="inlineStr">
        <is>
          <t>53</t>
        </is>
      </c>
      <c r="B3587" t="inlineStr">
        <is>
          <t>Real Estate and Rental and Leasing</t>
        </is>
      </c>
      <c r="C3587" t="inlineStr">
        <is>
          <t>15-2051</t>
        </is>
      </c>
      <c r="D3587" t="inlineStr">
        <is>
          <t>Data Scientists</t>
        </is>
      </c>
      <c r="E3587" t="n">
        <v>1720</v>
      </c>
      <c r="F3587" t="n">
        <v>126760</v>
      </c>
      <c r="G3587">
        <f>IF(OR(E3587="",F3587=""),"",E3587*F3587)</f>
        <v/>
      </c>
      <c r="H3587" s="41">
        <f>IFERROR(XLOOKUP(C3587,'DATA Wharton'!$A$2:$A$785,'DATA Wharton'!$C$2:$C$785),"")</f>
        <v/>
      </c>
      <c r="I3587">
        <f>IF(OR(G3587="",H3587=""),"",G3587)</f>
        <v/>
      </c>
      <c r="J3587">
        <f>IF(OR(I3587="",H3587=""),"",I3587*H3587)</f>
        <v/>
      </c>
      <c r="K3587">
        <f>IF(G3587="","Missing OEWS wage",IF(H3587="","Missing Wharton SOC","Matched"))</f>
        <v/>
      </c>
    </row>
    <row r="3588">
      <c r="A3588" t="inlineStr">
        <is>
          <t>53</t>
        </is>
      </c>
      <c r="B3588" t="inlineStr">
        <is>
          <t>Real Estate and Rental and Leasing</t>
        </is>
      </c>
      <c r="C3588" t="inlineStr">
        <is>
          <t>17-1011</t>
        </is>
      </c>
      <c r="D3588" t="inlineStr">
        <is>
          <t>Architects, Except Landscape and Naval</t>
        </is>
      </c>
      <c r="E3588" t="n">
        <v>540</v>
      </c>
      <c r="F3588" t="n">
        <v>110780</v>
      </c>
      <c r="G3588">
        <f>IF(OR(E3588="",F3588=""),"",E3588*F3588)</f>
        <v/>
      </c>
      <c r="H3588" s="41">
        <f>IFERROR(XLOOKUP(C3588,'DATA Wharton'!$A$2:$A$785,'DATA Wharton'!$C$2:$C$785),"")</f>
        <v/>
      </c>
      <c r="I3588">
        <f>IF(OR(G3588="",H3588=""),"",G3588)</f>
        <v/>
      </c>
      <c r="J3588">
        <f>IF(OR(I3588="",H3588=""),"",I3588*H3588)</f>
        <v/>
      </c>
      <c r="K3588">
        <f>IF(G3588="","Missing OEWS wage",IF(H3588="","Missing Wharton SOC","Matched"))</f>
        <v/>
      </c>
    </row>
    <row r="3589">
      <c r="A3589" t="inlineStr">
        <is>
          <t>53</t>
        </is>
      </c>
      <c r="B3589" t="inlineStr">
        <is>
          <t>Real Estate and Rental and Leasing</t>
        </is>
      </c>
      <c r="C3589" t="inlineStr">
        <is>
          <t>17-1022</t>
        </is>
      </c>
      <c r="D3589" t="inlineStr">
        <is>
          <t>Surveyors</t>
        </is>
      </c>
      <c r="F3589" t="n">
        <v>50280</v>
      </c>
      <c r="G3589">
        <f>IF(OR(E3589="",F3589=""),"",E3589*F3589)</f>
        <v/>
      </c>
      <c r="H3589" s="41">
        <f>IFERROR(XLOOKUP(C3589,'DATA Wharton'!$A$2:$A$785,'DATA Wharton'!$C$2:$C$785),"")</f>
        <v/>
      </c>
      <c r="I3589">
        <f>IF(OR(G3589="",H3589=""),"",G3589)</f>
        <v/>
      </c>
      <c r="J3589">
        <f>IF(OR(I3589="",H3589=""),"",I3589*H3589)</f>
        <v/>
      </c>
      <c r="K3589">
        <f>IF(G3589="","Missing OEWS wage",IF(H3589="","Missing Wharton SOC","Matched"))</f>
        <v/>
      </c>
    </row>
    <row r="3590">
      <c r="A3590" t="inlineStr">
        <is>
          <t>53</t>
        </is>
      </c>
      <c r="B3590" t="inlineStr">
        <is>
          <t>Real Estate and Rental and Leasing</t>
        </is>
      </c>
      <c r="C3590" t="inlineStr">
        <is>
          <t>17-2051</t>
        </is>
      </c>
      <c r="D3590" t="inlineStr">
        <is>
          <t>Civil Engineers</t>
        </is>
      </c>
      <c r="E3590" t="n">
        <v>2910</v>
      </c>
      <c r="F3590" t="n">
        <v>90980</v>
      </c>
      <c r="G3590">
        <f>IF(OR(E3590="",F3590=""),"",E3590*F3590)</f>
        <v/>
      </c>
      <c r="H3590" s="41">
        <f>IFERROR(XLOOKUP(C3590,'DATA Wharton'!$A$2:$A$785,'DATA Wharton'!$C$2:$C$785),"")</f>
        <v/>
      </c>
      <c r="I3590">
        <f>IF(OR(G3590="",H3590=""),"",G3590)</f>
        <v/>
      </c>
      <c r="J3590">
        <f>IF(OR(I3590="",H3590=""),"",I3590*H3590)</f>
        <v/>
      </c>
      <c r="K3590">
        <f>IF(G3590="","Missing OEWS wage",IF(H3590="","Missing Wharton SOC","Matched"))</f>
        <v/>
      </c>
    </row>
    <row r="3591">
      <c r="A3591" t="inlineStr">
        <is>
          <t>53</t>
        </is>
      </c>
      <c r="B3591" t="inlineStr">
        <is>
          <t>Real Estate and Rental and Leasing</t>
        </is>
      </c>
      <c r="C3591" t="inlineStr">
        <is>
          <t>17-2071</t>
        </is>
      </c>
      <c r="D3591" t="inlineStr">
        <is>
          <t>Electrical Engineers</t>
        </is>
      </c>
      <c r="E3591" t="n">
        <v>160</v>
      </c>
      <c r="F3591" t="n">
        <v>108230</v>
      </c>
      <c r="G3591">
        <f>IF(OR(E3591="",F3591=""),"",E3591*F3591)</f>
        <v/>
      </c>
      <c r="H3591" s="41">
        <f>IFERROR(XLOOKUP(C3591,'DATA Wharton'!$A$2:$A$785,'DATA Wharton'!$C$2:$C$785),"")</f>
        <v/>
      </c>
      <c r="I3591">
        <f>IF(OR(G3591="",H3591=""),"",G3591)</f>
        <v/>
      </c>
      <c r="J3591">
        <f>IF(OR(I3591="",H3591=""),"",I3591*H3591)</f>
        <v/>
      </c>
      <c r="K3591">
        <f>IF(G3591="","Missing OEWS wage",IF(H3591="","Missing Wharton SOC","Matched"))</f>
        <v/>
      </c>
    </row>
    <row r="3592">
      <c r="A3592" t="inlineStr">
        <is>
          <t>53</t>
        </is>
      </c>
      <c r="B3592" t="inlineStr">
        <is>
          <t>Real Estate and Rental and Leasing</t>
        </is>
      </c>
      <c r="C3592" t="inlineStr">
        <is>
          <t>17-2072</t>
        </is>
      </c>
      <c r="D3592" t="inlineStr">
        <is>
          <t>Electronics Engineers, Except Computer</t>
        </is>
      </c>
      <c r="E3592" t="n">
        <v>250</v>
      </c>
      <c r="F3592" t="n">
        <v>125580</v>
      </c>
      <c r="G3592">
        <f>IF(OR(E3592="",F3592=""),"",E3592*F3592)</f>
        <v/>
      </c>
      <c r="H3592" s="41">
        <f>IFERROR(XLOOKUP(C3592,'DATA Wharton'!$A$2:$A$785,'DATA Wharton'!$C$2:$C$785),"")</f>
        <v/>
      </c>
      <c r="I3592">
        <f>IF(OR(G3592="",H3592=""),"",G3592)</f>
        <v/>
      </c>
      <c r="J3592">
        <f>IF(OR(I3592="",H3592=""),"",I3592*H3592)</f>
        <v/>
      </c>
      <c r="K3592">
        <f>IF(G3592="","Missing OEWS wage",IF(H3592="","Missing Wharton SOC","Matched"))</f>
        <v/>
      </c>
    </row>
    <row r="3593">
      <c r="A3593" t="inlineStr">
        <is>
          <t>53</t>
        </is>
      </c>
      <c r="B3593" t="inlineStr">
        <is>
          <t>Real Estate and Rental and Leasing</t>
        </is>
      </c>
      <c r="C3593" t="inlineStr">
        <is>
          <t>17-2112</t>
        </is>
      </c>
      <c r="D3593" t="inlineStr">
        <is>
          <t>Industrial Engineers</t>
        </is>
      </c>
      <c r="E3593" t="n">
        <v>100</v>
      </c>
      <c r="F3593" t="n">
        <v>101150</v>
      </c>
      <c r="G3593">
        <f>IF(OR(E3593="",F3593=""),"",E3593*F3593)</f>
        <v/>
      </c>
      <c r="H3593" s="41">
        <f>IFERROR(XLOOKUP(C3593,'DATA Wharton'!$A$2:$A$785,'DATA Wharton'!$C$2:$C$785),"")</f>
        <v/>
      </c>
      <c r="I3593">
        <f>IF(OR(G3593="",H3593=""),"",G3593)</f>
        <v/>
      </c>
      <c r="J3593">
        <f>IF(OR(I3593="",H3593=""),"",I3593*H3593)</f>
        <v/>
      </c>
      <c r="K3593">
        <f>IF(G3593="","Missing OEWS wage",IF(H3593="","Missing Wharton SOC","Matched"))</f>
        <v/>
      </c>
    </row>
    <row r="3594">
      <c r="A3594" t="inlineStr">
        <is>
          <t>53</t>
        </is>
      </c>
      <c r="B3594" t="inlineStr">
        <is>
          <t>Real Estate and Rental and Leasing</t>
        </is>
      </c>
      <c r="C3594" t="inlineStr">
        <is>
          <t>17-2141</t>
        </is>
      </c>
      <c r="D3594" t="inlineStr">
        <is>
          <t>Mechanical Engineers</t>
        </is>
      </c>
      <c r="E3594" t="n">
        <v>420</v>
      </c>
      <c r="F3594" t="n">
        <v>102490</v>
      </c>
      <c r="G3594">
        <f>IF(OR(E3594="",F3594=""),"",E3594*F3594)</f>
        <v/>
      </c>
      <c r="H3594" s="41">
        <f>IFERROR(XLOOKUP(C3594,'DATA Wharton'!$A$2:$A$785,'DATA Wharton'!$C$2:$C$785),"")</f>
        <v/>
      </c>
      <c r="I3594">
        <f>IF(OR(G3594="",H3594=""),"",G3594)</f>
        <v/>
      </c>
      <c r="J3594">
        <f>IF(OR(I3594="",H3594=""),"",I3594*H3594)</f>
        <v/>
      </c>
      <c r="K3594">
        <f>IF(G3594="","Missing OEWS wage",IF(H3594="","Missing Wharton SOC","Matched"))</f>
        <v/>
      </c>
    </row>
    <row r="3595">
      <c r="A3595" t="inlineStr">
        <is>
          <t>53</t>
        </is>
      </c>
      <c r="B3595" t="inlineStr">
        <is>
          <t>Real Estate and Rental and Leasing</t>
        </is>
      </c>
      <c r="C3595" t="inlineStr">
        <is>
          <t>17-2199</t>
        </is>
      </c>
      <c r="D3595" t="inlineStr">
        <is>
          <t>Engineers, All Other</t>
        </is>
      </c>
      <c r="E3595" t="n">
        <v>660</v>
      </c>
      <c r="F3595" t="n">
        <v>96970</v>
      </c>
      <c r="G3595">
        <f>IF(OR(E3595="",F3595=""),"",E3595*F3595)</f>
        <v/>
      </c>
      <c r="H3595" s="41">
        <f>IFERROR(XLOOKUP(C3595,'DATA Wharton'!$A$2:$A$785,'DATA Wharton'!$C$2:$C$785),"")</f>
        <v/>
      </c>
      <c r="I3595">
        <f>IF(OR(G3595="",H3595=""),"",G3595)</f>
        <v/>
      </c>
      <c r="J3595">
        <f>IF(OR(I3595="",H3595=""),"",I3595*H3595)</f>
        <v/>
      </c>
      <c r="K3595">
        <f>IF(G3595="","Missing OEWS wage",IF(H3595="","Missing Wharton SOC","Matched"))</f>
        <v/>
      </c>
    </row>
    <row r="3596">
      <c r="A3596" t="inlineStr">
        <is>
          <t>53</t>
        </is>
      </c>
      <c r="B3596" t="inlineStr">
        <is>
          <t>Real Estate and Rental and Leasing</t>
        </is>
      </c>
      <c r="C3596" t="inlineStr">
        <is>
          <t>17-3011</t>
        </is>
      </c>
      <c r="D3596" t="inlineStr">
        <is>
          <t>Architectural and Civil Drafters</t>
        </is>
      </c>
      <c r="E3596" t="n">
        <v>310</v>
      </c>
      <c r="F3596" t="n">
        <v>76180</v>
      </c>
      <c r="G3596">
        <f>IF(OR(E3596="",F3596=""),"",E3596*F3596)</f>
        <v/>
      </c>
      <c r="H3596" s="41">
        <f>IFERROR(XLOOKUP(C3596,'DATA Wharton'!$A$2:$A$785,'DATA Wharton'!$C$2:$C$785),"")</f>
        <v/>
      </c>
      <c r="I3596">
        <f>IF(OR(G3596="",H3596=""),"",G3596)</f>
        <v/>
      </c>
      <c r="J3596">
        <f>IF(OR(I3596="",H3596=""),"",I3596*H3596)</f>
        <v/>
      </c>
      <c r="K3596">
        <f>IF(G3596="","Missing OEWS wage",IF(H3596="","Missing Wharton SOC","Matched"))</f>
        <v/>
      </c>
    </row>
    <row r="3597">
      <c r="A3597" t="inlineStr">
        <is>
          <t>53</t>
        </is>
      </c>
      <c r="B3597" t="inlineStr">
        <is>
          <t>Real Estate and Rental and Leasing</t>
        </is>
      </c>
      <c r="C3597" t="inlineStr">
        <is>
          <t>17-3013</t>
        </is>
      </c>
      <c r="D3597" t="inlineStr">
        <is>
          <t>Mechanical Drafters</t>
        </is>
      </c>
      <c r="E3597" t="n">
        <v>40</v>
      </c>
      <c r="F3597" t="n">
        <v>78060</v>
      </c>
      <c r="G3597">
        <f>IF(OR(E3597="",F3597=""),"",E3597*F3597)</f>
        <v/>
      </c>
      <c r="H3597" s="41">
        <f>IFERROR(XLOOKUP(C3597,'DATA Wharton'!$A$2:$A$785,'DATA Wharton'!$C$2:$C$785),"")</f>
        <v/>
      </c>
      <c r="I3597">
        <f>IF(OR(G3597="",H3597=""),"",G3597)</f>
        <v/>
      </c>
      <c r="J3597">
        <f>IF(OR(I3597="",H3597=""),"",I3597*H3597)</f>
        <v/>
      </c>
      <c r="K3597">
        <f>IF(G3597="","Missing OEWS wage",IF(H3597="","Missing Wharton SOC","Matched"))</f>
        <v/>
      </c>
    </row>
    <row r="3598">
      <c r="A3598" t="inlineStr">
        <is>
          <t>53</t>
        </is>
      </c>
      <c r="B3598" t="inlineStr">
        <is>
          <t>Real Estate and Rental and Leasing</t>
        </is>
      </c>
      <c r="C3598" t="inlineStr">
        <is>
          <t>17-3019</t>
        </is>
      </c>
      <c r="D3598" t="inlineStr">
        <is>
          <t>Drafters, All Other</t>
        </is>
      </c>
      <c r="E3598" t="n">
        <v>160</v>
      </c>
      <c r="F3598" t="n">
        <v>74330</v>
      </c>
      <c r="G3598">
        <f>IF(OR(E3598="",F3598=""),"",E3598*F3598)</f>
        <v/>
      </c>
      <c r="H3598" s="41">
        <f>IFERROR(XLOOKUP(C3598,'DATA Wharton'!$A$2:$A$785,'DATA Wharton'!$C$2:$C$785),"")</f>
        <v/>
      </c>
      <c r="I3598">
        <f>IF(OR(G3598="",H3598=""),"",G3598)</f>
        <v/>
      </c>
      <c r="J3598">
        <f>IF(OR(I3598="",H3598=""),"",I3598*H3598)</f>
        <v/>
      </c>
      <c r="K3598">
        <f>IF(G3598="","Missing OEWS wage",IF(H3598="","Missing Wharton SOC","Matched"))</f>
        <v/>
      </c>
    </row>
    <row r="3599">
      <c r="A3599" t="inlineStr">
        <is>
          <t>53</t>
        </is>
      </c>
      <c r="B3599" t="inlineStr">
        <is>
          <t>Real Estate and Rental and Leasing</t>
        </is>
      </c>
      <c r="C3599" t="inlineStr">
        <is>
          <t>17-3023</t>
        </is>
      </c>
      <c r="D3599" t="inlineStr">
        <is>
          <t>Electrical and Electronic Engineering Technologists and Technicians</t>
        </is>
      </c>
      <c r="E3599" t="n">
        <v>120</v>
      </c>
      <c r="F3599" t="n">
        <v>86480</v>
      </c>
      <c r="G3599">
        <f>IF(OR(E3599="",F3599=""),"",E3599*F3599)</f>
        <v/>
      </c>
      <c r="H3599" s="41">
        <f>IFERROR(XLOOKUP(C3599,'DATA Wharton'!$A$2:$A$785,'DATA Wharton'!$C$2:$C$785),"")</f>
        <v/>
      </c>
      <c r="I3599">
        <f>IF(OR(G3599="",H3599=""),"",G3599)</f>
        <v/>
      </c>
      <c r="J3599">
        <f>IF(OR(I3599="",H3599=""),"",I3599*H3599)</f>
        <v/>
      </c>
      <c r="K3599">
        <f>IF(G3599="","Missing OEWS wage",IF(H3599="","Missing Wharton SOC","Matched"))</f>
        <v/>
      </c>
    </row>
    <row r="3600">
      <c r="A3600" t="inlineStr">
        <is>
          <t>53</t>
        </is>
      </c>
      <c r="B3600" t="inlineStr">
        <is>
          <t>Real Estate and Rental and Leasing</t>
        </is>
      </c>
      <c r="C3600" t="inlineStr">
        <is>
          <t>17-3026</t>
        </is>
      </c>
      <c r="D3600" t="inlineStr">
        <is>
          <t>Industrial Engineering Technologists and Technicians</t>
        </is>
      </c>
      <c r="F3600" t="n">
        <v>46510</v>
      </c>
      <c r="G3600">
        <f>IF(OR(E3600="",F3600=""),"",E3600*F3600)</f>
        <v/>
      </c>
      <c r="H3600" s="41">
        <f>IFERROR(XLOOKUP(C3600,'DATA Wharton'!$A$2:$A$785,'DATA Wharton'!$C$2:$C$785),"")</f>
        <v/>
      </c>
      <c r="I3600">
        <f>IF(OR(G3600="",H3600=""),"",G3600)</f>
        <v/>
      </c>
      <c r="J3600">
        <f>IF(OR(I3600="",H3600=""),"",I3600*H3600)</f>
        <v/>
      </c>
      <c r="K3600">
        <f>IF(G3600="","Missing OEWS wage",IF(H3600="","Missing Wharton SOC","Matched"))</f>
        <v/>
      </c>
    </row>
    <row r="3601">
      <c r="A3601" t="inlineStr">
        <is>
          <t>53</t>
        </is>
      </c>
      <c r="B3601" t="inlineStr">
        <is>
          <t>Real Estate and Rental and Leasing</t>
        </is>
      </c>
      <c r="C3601" t="inlineStr">
        <is>
          <t>17-3028</t>
        </is>
      </c>
      <c r="D3601" t="inlineStr">
        <is>
          <t>Calibration Technologists and Technicians</t>
        </is>
      </c>
      <c r="E3601" t="n">
        <v>230</v>
      </c>
      <c r="F3601" t="n">
        <v>75290</v>
      </c>
      <c r="G3601">
        <f>IF(OR(E3601="",F3601=""),"",E3601*F3601)</f>
        <v/>
      </c>
      <c r="H3601" s="41">
        <f>IFERROR(XLOOKUP(C3601,'DATA Wharton'!$A$2:$A$785,'DATA Wharton'!$C$2:$C$785),"")</f>
        <v/>
      </c>
      <c r="I3601">
        <f>IF(OR(G3601="",H3601=""),"",G3601)</f>
        <v/>
      </c>
      <c r="J3601">
        <f>IF(OR(I3601="",H3601=""),"",I3601*H3601)</f>
        <v/>
      </c>
      <c r="K3601">
        <f>IF(G3601="","Missing OEWS wage",IF(H3601="","Missing Wharton SOC","Matched"))</f>
        <v/>
      </c>
    </row>
    <row r="3602">
      <c r="A3602" t="inlineStr">
        <is>
          <t>53</t>
        </is>
      </c>
      <c r="B3602" t="inlineStr">
        <is>
          <t>Real Estate and Rental and Leasing</t>
        </is>
      </c>
      <c r="C3602" t="inlineStr">
        <is>
          <t>17-3031</t>
        </is>
      </c>
      <c r="D3602" t="inlineStr">
        <is>
          <t>Surveying and Mapping Technicians</t>
        </is>
      </c>
      <c r="E3602" t="n">
        <v>250</v>
      </c>
      <c r="G3602">
        <f>IF(OR(E3602="",F3602=""),"",E3602*F3602)</f>
        <v/>
      </c>
      <c r="H3602" s="41">
        <f>IFERROR(XLOOKUP(C3602,'DATA Wharton'!$A$2:$A$785,'DATA Wharton'!$C$2:$C$785),"")</f>
        <v/>
      </c>
      <c r="I3602">
        <f>IF(OR(G3602="",H3602=""),"",G3602)</f>
        <v/>
      </c>
      <c r="J3602">
        <f>IF(OR(I3602="",H3602=""),"",I3602*H3602)</f>
        <v/>
      </c>
      <c r="K3602">
        <f>IF(G3602="","Missing OEWS wage",IF(H3602="","Missing Wharton SOC","Matched"))</f>
        <v/>
      </c>
    </row>
    <row r="3603">
      <c r="A3603" t="inlineStr">
        <is>
          <t>53</t>
        </is>
      </c>
      <c r="B3603" t="inlineStr">
        <is>
          <t>Real Estate and Rental and Leasing</t>
        </is>
      </c>
      <c r="C3603" t="inlineStr">
        <is>
          <t>19-1032</t>
        </is>
      </c>
      <c r="D3603" t="inlineStr">
        <is>
          <t>Foresters</t>
        </is>
      </c>
      <c r="F3603" t="n">
        <v>88390</v>
      </c>
      <c r="G3603">
        <f>IF(OR(E3603="",F3603=""),"",E3603*F3603)</f>
        <v/>
      </c>
      <c r="H3603" s="41">
        <f>IFERROR(XLOOKUP(C3603,'DATA Wharton'!$A$2:$A$785,'DATA Wharton'!$C$2:$C$785),"")</f>
        <v/>
      </c>
      <c r="I3603">
        <f>IF(OR(G3603="",H3603=""),"",G3603)</f>
        <v/>
      </c>
      <c r="J3603">
        <f>IF(OR(I3603="",H3603=""),"",I3603*H3603)</f>
        <v/>
      </c>
      <c r="K3603">
        <f>IF(G3603="","Missing OEWS wage",IF(H3603="","Missing Wharton SOC","Matched"))</f>
        <v/>
      </c>
    </row>
    <row r="3604">
      <c r="A3604" t="inlineStr">
        <is>
          <t>53</t>
        </is>
      </c>
      <c r="B3604" t="inlineStr">
        <is>
          <t>Real Estate and Rental and Leasing</t>
        </is>
      </c>
      <c r="C3604" t="inlineStr">
        <is>
          <t>19-3011</t>
        </is>
      </c>
      <c r="D3604" t="inlineStr">
        <is>
          <t>Economists</t>
        </is>
      </c>
      <c r="F3604" t="n">
        <v>148740</v>
      </c>
      <c r="G3604">
        <f>IF(OR(E3604="",F3604=""),"",E3604*F3604)</f>
        <v/>
      </c>
      <c r="H3604" s="41">
        <f>IFERROR(XLOOKUP(C3604,'DATA Wharton'!$A$2:$A$785,'DATA Wharton'!$C$2:$C$785),"")</f>
        <v/>
      </c>
      <c r="I3604">
        <f>IF(OR(G3604="",H3604=""),"",G3604)</f>
        <v/>
      </c>
      <c r="J3604">
        <f>IF(OR(I3604="",H3604=""),"",I3604*H3604)</f>
        <v/>
      </c>
      <c r="K3604">
        <f>IF(G3604="","Missing OEWS wage",IF(H3604="","Missing Wharton SOC","Matched"))</f>
        <v/>
      </c>
    </row>
    <row r="3605">
      <c r="A3605" t="inlineStr">
        <is>
          <t>53</t>
        </is>
      </c>
      <c r="B3605" t="inlineStr">
        <is>
          <t>Real Estate and Rental and Leasing</t>
        </is>
      </c>
      <c r="C3605" t="inlineStr">
        <is>
          <t>19-3051</t>
        </is>
      </c>
      <c r="D3605" t="inlineStr">
        <is>
          <t>Urban and Regional Planners</t>
        </is>
      </c>
      <c r="F3605" t="n">
        <v>82230</v>
      </c>
      <c r="G3605">
        <f>IF(OR(E3605="",F3605=""),"",E3605*F3605)</f>
        <v/>
      </c>
      <c r="H3605" s="41">
        <f>IFERROR(XLOOKUP(C3605,'DATA Wharton'!$A$2:$A$785,'DATA Wharton'!$C$2:$C$785),"")</f>
        <v/>
      </c>
      <c r="I3605">
        <f>IF(OR(G3605="",H3605=""),"",G3605)</f>
        <v/>
      </c>
      <c r="J3605">
        <f>IF(OR(I3605="",H3605=""),"",I3605*H3605)</f>
        <v/>
      </c>
      <c r="K3605">
        <f>IF(G3605="","Missing OEWS wage",IF(H3605="","Missing Wharton SOC","Matched"))</f>
        <v/>
      </c>
    </row>
    <row r="3606">
      <c r="A3606" t="inlineStr">
        <is>
          <t>53</t>
        </is>
      </c>
      <c r="B3606" t="inlineStr">
        <is>
          <t>Real Estate and Rental and Leasing</t>
        </is>
      </c>
      <c r="C3606" t="inlineStr">
        <is>
          <t>19-4042</t>
        </is>
      </c>
      <c r="D3606" t="inlineStr">
        <is>
          <t>Environmental Science and Protection Technicians, Including Health</t>
        </is>
      </c>
      <c r="E3606" t="n">
        <v>30</v>
      </c>
      <c r="F3606" t="n">
        <v>63970</v>
      </c>
      <c r="G3606">
        <f>IF(OR(E3606="",F3606=""),"",E3606*F3606)</f>
        <v/>
      </c>
      <c r="H3606" s="41">
        <f>IFERROR(XLOOKUP(C3606,'DATA Wharton'!$A$2:$A$785,'DATA Wharton'!$C$2:$C$785),"")</f>
        <v/>
      </c>
      <c r="I3606">
        <f>IF(OR(G3606="",H3606=""),"",G3606)</f>
        <v/>
      </c>
      <c r="J3606">
        <f>IF(OR(I3606="",H3606=""),"",I3606*H3606)</f>
        <v/>
      </c>
      <c r="K3606">
        <f>IF(G3606="","Missing OEWS wage",IF(H3606="","Missing Wharton SOC","Matched"))</f>
        <v/>
      </c>
    </row>
    <row r="3607">
      <c r="A3607" t="inlineStr">
        <is>
          <t>53</t>
        </is>
      </c>
      <c r="B3607" t="inlineStr">
        <is>
          <t>Real Estate and Rental and Leasing</t>
        </is>
      </c>
      <c r="C3607" t="inlineStr">
        <is>
          <t>19-5011</t>
        </is>
      </c>
      <c r="D3607" t="inlineStr">
        <is>
          <t>Occupational Health and Safety Specialists</t>
        </is>
      </c>
      <c r="E3607" t="n">
        <v>650</v>
      </c>
      <c r="F3607" t="n">
        <v>98940</v>
      </c>
      <c r="G3607">
        <f>IF(OR(E3607="",F3607=""),"",E3607*F3607)</f>
        <v/>
      </c>
      <c r="H3607" s="41">
        <f>IFERROR(XLOOKUP(C3607,'DATA Wharton'!$A$2:$A$785,'DATA Wharton'!$C$2:$C$785),"")</f>
        <v/>
      </c>
      <c r="I3607">
        <f>IF(OR(G3607="",H3607=""),"",G3607)</f>
        <v/>
      </c>
      <c r="J3607">
        <f>IF(OR(I3607="",H3607=""),"",I3607*H3607)</f>
        <v/>
      </c>
      <c r="K3607">
        <f>IF(G3607="","Missing OEWS wage",IF(H3607="","Missing Wharton SOC","Matched"))</f>
        <v/>
      </c>
    </row>
    <row r="3608">
      <c r="A3608" t="inlineStr">
        <is>
          <t>53</t>
        </is>
      </c>
      <c r="B3608" t="inlineStr">
        <is>
          <t>Real Estate and Rental and Leasing</t>
        </is>
      </c>
      <c r="C3608" t="inlineStr">
        <is>
          <t>19-5012</t>
        </is>
      </c>
      <c r="D3608" t="inlineStr">
        <is>
          <t>Occupational Health and Safety Technicians</t>
        </is>
      </c>
      <c r="E3608" t="n">
        <v>40</v>
      </c>
      <c r="F3608" t="n">
        <v>64510</v>
      </c>
      <c r="G3608">
        <f>IF(OR(E3608="",F3608=""),"",E3608*F3608)</f>
        <v/>
      </c>
      <c r="H3608" s="41">
        <f>IFERROR(XLOOKUP(C3608,'DATA Wharton'!$A$2:$A$785,'DATA Wharton'!$C$2:$C$785),"")</f>
        <v/>
      </c>
      <c r="I3608">
        <f>IF(OR(G3608="",H3608=""),"",G3608)</f>
        <v/>
      </c>
      <c r="J3608">
        <f>IF(OR(I3608="",H3608=""),"",I3608*H3608)</f>
        <v/>
      </c>
      <c r="K3608">
        <f>IF(G3608="","Missing OEWS wage",IF(H3608="","Missing Wharton SOC","Matched"))</f>
        <v/>
      </c>
    </row>
    <row r="3609">
      <c r="A3609" t="inlineStr">
        <is>
          <t>53</t>
        </is>
      </c>
      <c r="B3609" t="inlineStr">
        <is>
          <t>Real Estate and Rental and Leasing</t>
        </is>
      </c>
      <c r="C3609" t="inlineStr">
        <is>
          <t>21-1015</t>
        </is>
      </c>
      <c r="D3609" t="inlineStr">
        <is>
          <t>Rehabilitation Counselors</t>
        </is>
      </c>
      <c r="F3609" t="n">
        <v>55220</v>
      </c>
      <c r="G3609">
        <f>IF(OR(E3609="",F3609=""),"",E3609*F3609)</f>
        <v/>
      </c>
      <c r="H3609" s="41">
        <f>IFERROR(XLOOKUP(C3609,'DATA Wharton'!$A$2:$A$785,'DATA Wharton'!$C$2:$C$785),"")</f>
        <v/>
      </c>
      <c r="I3609">
        <f>IF(OR(G3609="",H3609=""),"",G3609)</f>
        <v/>
      </c>
      <c r="J3609">
        <f>IF(OR(I3609="",H3609=""),"",I3609*H3609)</f>
        <v/>
      </c>
      <c r="K3609">
        <f>IF(G3609="","Missing OEWS wage",IF(H3609="","Missing Wharton SOC","Matched"))</f>
        <v/>
      </c>
    </row>
    <row r="3610">
      <c r="A3610" t="inlineStr">
        <is>
          <t>53</t>
        </is>
      </c>
      <c r="B3610" t="inlineStr">
        <is>
          <t>Real Estate and Rental and Leasing</t>
        </is>
      </c>
      <c r="C3610" t="inlineStr">
        <is>
          <t>21-1019</t>
        </is>
      </c>
      <c r="D3610" t="inlineStr">
        <is>
          <t>Counselors, All Other</t>
        </is>
      </c>
      <c r="E3610" t="n">
        <v>40</v>
      </c>
      <c r="F3610" t="n">
        <v>62130</v>
      </c>
      <c r="G3610">
        <f>IF(OR(E3610="",F3610=""),"",E3610*F3610)</f>
        <v/>
      </c>
      <c r="H3610" s="41">
        <f>IFERROR(XLOOKUP(C3610,'DATA Wharton'!$A$2:$A$785,'DATA Wharton'!$C$2:$C$785),"")</f>
        <v/>
      </c>
      <c r="I3610">
        <f>IF(OR(G3610="",H3610=""),"",G3610)</f>
        <v/>
      </c>
      <c r="J3610">
        <f>IF(OR(I3610="",H3610=""),"",I3610*H3610)</f>
        <v/>
      </c>
      <c r="K3610">
        <f>IF(G3610="","Missing OEWS wage",IF(H3610="","Missing Wharton SOC","Matched"))</f>
        <v/>
      </c>
    </row>
    <row r="3611">
      <c r="A3611" t="inlineStr">
        <is>
          <t>53</t>
        </is>
      </c>
      <c r="B3611" t="inlineStr">
        <is>
          <t>Real Estate and Rental and Leasing</t>
        </is>
      </c>
      <c r="C3611" t="inlineStr">
        <is>
          <t>21-1021</t>
        </is>
      </c>
      <c r="D3611" t="inlineStr">
        <is>
          <t>Child, Family, and School Social Workers</t>
        </is>
      </c>
      <c r="E3611" t="n">
        <v>310</v>
      </c>
      <c r="F3611" t="n">
        <v>67190</v>
      </c>
      <c r="G3611">
        <f>IF(OR(E3611="",F3611=""),"",E3611*F3611)</f>
        <v/>
      </c>
      <c r="H3611" s="41">
        <f>IFERROR(XLOOKUP(C3611,'DATA Wharton'!$A$2:$A$785,'DATA Wharton'!$C$2:$C$785),"")</f>
        <v/>
      </c>
      <c r="I3611">
        <f>IF(OR(G3611="",H3611=""),"",G3611)</f>
        <v/>
      </c>
      <c r="J3611">
        <f>IF(OR(I3611="",H3611=""),"",I3611*H3611)</f>
        <v/>
      </c>
      <c r="K3611">
        <f>IF(G3611="","Missing OEWS wage",IF(H3611="","Missing Wharton SOC","Matched"))</f>
        <v/>
      </c>
    </row>
    <row r="3612">
      <c r="A3612" t="inlineStr">
        <is>
          <t>53</t>
        </is>
      </c>
      <c r="B3612" t="inlineStr">
        <is>
          <t>Real Estate and Rental and Leasing</t>
        </is>
      </c>
      <c r="C3612" t="inlineStr">
        <is>
          <t>21-1029</t>
        </is>
      </c>
      <c r="D3612" t="inlineStr">
        <is>
          <t>Social Workers, All Other</t>
        </is>
      </c>
      <c r="E3612" t="n">
        <v>200</v>
      </c>
      <c r="F3612" t="n">
        <v>51970</v>
      </c>
      <c r="G3612">
        <f>IF(OR(E3612="",F3612=""),"",E3612*F3612)</f>
        <v/>
      </c>
      <c r="H3612" s="41">
        <f>IFERROR(XLOOKUP(C3612,'DATA Wharton'!$A$2:$A$785,'DATA Wharton'!$C$2:$C$785),"")</f>
        <v/>
      </c>
      <c r="I3612">
        <f>IF(OR(G3612="",H3612=""),"",G3612)</f>
        <v/>
      </c>
      <c r="J3612">
        <f>IF(OR(I3612="",H3612=""),"",I3612*H3612)</f>
        <v/>
      </c>
      <c r="K3612">
        <f>IF(G3612="","Missing OEWS wage",IF(H3612="","Missing Wharton SOC","Matched"))</f>
        <v/>
      </c>
    </row>
    <row r="3613">
      <c r="A3613" t="inlineStr">
        <is>
          <t>53</t>
        </is>
      </c>
      <c r="B3613" t="inlineStr">
        <is>
          <t>Real Estate and Rental and Leasing</t>
        </is>
      </c>
      <c r="C3613" t="inlineStr">
        <is>
          <t>21-1093</t>
        </is>
      </c>
      <c r="D3613" t="inlineStr">
        <is>
          <t>Social and Human Service Assistants</t>
        </is>
      </c>
      <c r="E3613" t="n">
        <v>1980</v>
      </c>
      <c r="F3613" t="n">
        <v>42980</v>
      </c>
      <c r="G3613">
        <f>IF(OR(E3613="",F3613=""),"",E3613*F3613)</f>
        <v/>
      </c>
      <c r="H3613" s="41">
        <f>IFERROR(XLOOKUP(C3613,'DATA Wharton'!$A$2:$A$785,'DATA Wharton'!$C$2:$C$785),"")</f>
        <v/>
      </c>
      <c r="I3613">
        <f>IF(OR(G3613="",H3613=""),"",G3613)</f>
        <v/>
      </c>
      <c r="J3613">
        <f>IF(OR(I3613="",H3613=""),"",I3613*H3613)</f>
        <v/>
      </c>
      <c r="K3613">
        <f>IF(G3613="","Missing OEWS wage",IF(H3613="","Missing Wharton SOC","Matched"))</f>
        <v/>
      </c>
    </row>
    <row r="3614">
      <c r="A3614" t="inlineStr">
        <is>
          <t>53</t>
        </is>
      </c>
      <c r="B3614" t="inlineStr">
        <is>
          <t>Real Estate and Rental and Leasing</t>
        </is>
      </c>
      <c r="C3614" t="inlineStr">
        <is>
          <t>21-1099</t>
        </is>
      </c>
      <c r="D3614" t="inlineStr">
        <is>
          <t>Community and Social Service Specialists, All Other</t>
        </is>
      </c>
      <c r="E3614" t="n">
        <v>1370</v>
      </c>
      <c r="F3614" t="n">
        <v>50270</v>
      </c>
      <c r="G3614">
        <f>IF(OR(E3614="",F3614=""),"",E3614*F3614)</f>
        <v/>
      </c>
      <c r="H3614" s="41">
        <f>IFERROR(XLOOKUP(C3614,'DATA Wharton'!$A$2:$A$785,'DATA Wharton'!$C$2:$C$785),"")</f>
        <v/>
      </c>
      <c r="I3614">
        <f>IF(OR(G3614="",H3614=""),"",G3614)</f>
        <v/>
      </c>
      <c r="J3614">
        <f>IF(OR(I3614="",H3614=""),"",I3614*H3614)</f>
        <v/>
      </c>
      <c r="K3614">
        <f>IF(G3614="","Missing OEWS wage",IF(H3614="","Missing Wharton SOC","Matched"))</f>
        <v/>
      </c>
    </row>
    <row r="3615">
      <c r="A3615" t="inlineStr">
        <is>
          <t>53</t>
        </is>
      </c>
      <c r="B3615" t="inlineStr">
        <is>
          <t>Real Estate and Rental and Leasing</t>
        </is>
      </c>
      <c r="C3615" t="inlineStr">
        <is>
          <t>21-2011</t>
        </is>
      </c>
      <c r="D3615" t="inlineStr">
        <is>
          <t>Clergy</t>
        </is>
      </c>
      <c r="E3615" t="n">
        <v>40</v>
      </c>
      <c r="F3615" t="n">
        <v>56900</v>
      </c>
      <c r="G3615">
        <f>IF(OR(E3615="",F3615=""),"",E3615*F3615)</f>
        <v/>
      </c>
      <c r="H3615" s="41">
        <f>IFERROR(XLOOKUP(C3615,'DATA Wharton'!$A$2:$A$785,'DATA Wharton'!$C$2:$C$785),"")</f>
        <v/>
      </c>
      <c r="I3615">
        <f>IF(OR(G3615="",H3615=""),"",G3615)</f>
        <v/>
      </c>
      <c r="J3615">
        <f>IF(OR(I3615="",H3615=""),"",I3615*H3615)</f>
        <v/>
      </c>
      <c r="K3615">
        <f>IF(G3615="","Missing OEWS wage",IF(H3615="","Missing Wharton SOC","Matched"))</f>
        <v/>
      </c>
    </row>
    <row r="3616">
      <c r="A3616" t="inlineStr">
        <is>
          <t>53</t>
        </is>
      </c>
      <c r="B3616" t="inlineStr">
        <is>
          <t>Real Estate and Rental and Leasing</t>
        </is>
      </c>
      <c r="C3616" t="inlineStr">
        <is>
          <t>23-1011</t>
        </is>
      </c>
      <c r="D3616" t="inlineStr">
        <is>
          <t>Lawyers</t>
        </is>
      </c>
      <c r="E3616" t="n">
        <v>4220</v>
      </c>
      <c r="F3616" t="n">
        <v>220840</v>
      </c>
      <c r="G3616">
        <f>IF(OR(E3616="",F3616=""),"",E3616*F3616)</f>
        <v/>
      </c>
      <c r="H3616" s="41">
        <f>IFERROR(XLOOKUP(C3616,'DATA Wharton'!$A$2:$A$785,'DATA Wharton'!$C$2:$C$785),"")</f>
        <v/>
      </c>
      <c r="I3616">
        <f>IF(OR(G3616="",H3616=""),"",G3616)</f>
        <v/>
      </c>
      <c r="J3616">
        <f>IF(OR(I3616="",H3616=""),"",I3616*H3616)</f>
        <v/>
      </c>
      <c r="K3616">
        <f>IF(G3616="","Missing OEWS wage",IF(H3616="","Missing Wharton SOC","Matched"))</f>
        <v/>
      </c>
    </row>
    <row r="3617">
      <c r="A3617" t="inlineStr">
        <is>
          <t>53</t>
        </is>
      </c>
      <c r="B3617" t="inlineStr">
        <is>
          <t>Real Estate and Rental and Leasing</t>
        </is>
      </c>
      <c r="C3617" t="inlineStr">
        <is>
          <t>23-2011</t>
        </is>
      </c>
      <c r="D3617" t="inlineStr">
        <is>
          <t>Paralegals and Legal Assistants</t>
        </is>
      </c>
      <c r="E3617" t="n">
        <v>1250</v>
      </c>
      <c r="F3617" t="n">
        <v>96150</v>
      </c>
      <c r="G3617">
        <f>IF(OR(E3617="",F3617=""),"",E3617*F3617)</f>
        <v/>
      </c>
      <c r="H3617" s="41">
        <f>IFERROR(XLOOKUP(C3617,'DATA Wharton'!$A$2:$A$785,'DATA Wharton'!$C$2:$C$785),"")</f>
        <v/>
      </c>
      <c r="I3617">
        <f>IF(OR(G3617="",H3617=""),"",G3617)</f>
        <v/>
      </c>
      <c r="J3617">
        <f>IF(OR(I3617="",H3617=""),"",I3617*H3617)</f>
        <v/>
      </c>
      <c r="K3617">
        <f>IF(G3617="","Missing OEWS wage",IF(H3617="","Missing Wharton SOC","Matched"))</f>
        <v/>
      </c>
    </row>
    <row r="3618">
      <c r="A3618" t="inlineStr">
        <is>
          <t>53</t>
        </is>
      </c>
      <c r="B3618" t="inlineStr">
        <is>
          <t>Real Estate and Rental and Leasing</t>
        </is>
      </c>
      <c r="C3618" t="inlineStr">
        <is>
          <t>23-2093</t>
        </is>
      </c>
      <c r="D3618" t="inlineStr">
        <is>
          <t>Title Examiners, Abstractors, and Searchers</t>
        </is>
      </c>
      <c r="E3618" t="n">
        <v>3290</v>
      </c>
      <c r="F3618" t="n">
        <v>68540</v>
      </c>
      <c r="G3618">
        <f>IF(OR(E3618="",F3618=""),"",E3618*F3618)</f>
        <v/>
      </c>
      <c r="H3618" s="41">
        <f>IFERROR(XLOOKUP(C3618,'DATA Wharton'!$A$2:$A$785,'DATA Wharton'!$C$2:$C$785),"")</f>
        <v/>
      </c>
      <c r="I3618">
        <f>IF(OR(G3618="",H3618=""),"",G3618)</f>
        <v/>
      </c>
      <c r="J3618">
        <f>IF(OR(I3618="",H3618=""),"",I3618*H3618)</f>
        <v/>
      </c>
      <c r="K3618">
        <f>IF(G3618="","Missing OEWS wage",IF(H3618="","Missing Wharton SOC","Matched"))</f>
        <v/>
      </c>
    </row>
    <row r="3619">
      <c r="A3619" t="inlineStr">
        <is>
          <t>53</t>
        </is>
      </c>
      <c r="B3619" t="inlineStr">
        <is>
          <t>Real Estate and Rental and Leasing</t>
        </is>
      </c>
      <c r="C3619" t="inlineStr">
        <is>
          <t>23-2099</t>
        </is>
      </c>
      <c r="D3619" t="inlineStr">
        <is>
          <t>Legal Support Workers, All Other</t>
        </is>
      </c>
      <c r="F3619" t="n">
        <v>99900</v>
      </c>
      <c r="G3619">
        <f>IF(OR(E3619="",F3619=""),"",E3619*F3619)</f>
        <v/>
      </c>
      <c r="H3619" s="41">
        <f>IFERROR(XLOOKUP(C3619,'DATA Wharton'!$A$2:$A$785,'DATA Wharton'!$C$2:$C$785),"")</f>
        <v/>
      </c>
      <c r="I3619">
        <f>IF(OR(G3619="",H3619=""),"",G3619)</f>
        <v/>
      </c>
      <c r="J3619">
        <f>IF(OR(I3619="",H3619=""),"",I3619*H3619)</f>
        <v/>
      </c>
      <c r="K3619">
        <f>IF(G3619="","Missing OEWS wage",IF(H3619="","Missing Wharton SOC","Matched"))</f>
        <v/>
      </c>
    </row>
    <row r="3620">
      <c r="A3620" t="inlineStr">
        <is>
          <t>53</t>
        </is>
      </c>
      <c r="B3620" t="inlineStr">
        <is>
          <t>Real Estate and Rental and Leasing</t>
        </is>
      </c>
      <c r="C3620" t="inlineStr">
        <is>
          <t>25-3021</t>
        </is>
      </c>
      <c r="D3620" t="inlineStr">
        <is>
          <t>Self-Enrichment Teachers</t>
        </is>
      </c>
      <c r="E3620" t="n">
        <v>290</v>
      </c>
      <c r="F3620" t="n">
        <v>55190</v>
      </c>
      <c r="G3620">
        <f>IF(OR(E3620="",F3620=""),"",E3620*F3620)</f>
        <v/>
      </c>
      <c r="H3620" s="41">
        <f>IFERROR(XLOOKUP(C3620,'DATA Wharton'!$A$2:$A$785,'DATA Wharton'!$C$2:$C$785),"")</f>
        <v/>
      </c>
      <c r="I3620">
        <f>IF(OR(G3620="",H3620=""),"",G3620)</f>
        <v/>
      </c>
      <c r="J3620">
        <f>IF(OR(I3620="",H3620=""),"",I3620*H3620)</f>
        <v/>
      </c>
      <c r="K3620">
        <f>IF(G3620="","Missing OEWS wage",IF(H3620="","Missing Wharton SOC","Matched"))</f>
        <v/>
      </c>
    </row>
    <row r="3621">
      <c r="A3621" t="inlineStr">
        <is>
          <t>53</t>
        </is>
      </c>
      <c r="B3621" t="inlineStr">
        <is>
          <t>Real Estate and Rental and Leasing</t>
        </is>
      </c>
      <c r="C3621" t="inlineStr">
        <is>
          <t>25-4011</t>
        </is>
      </c>
      <c r="D3621" t="inlineStr">
        <is>
          <t>Archivists</t>
        </is>
      </c>
      <c r="F3621" t="n">
        <v>65320</v>
      </c>
      <c r="G3621">
        <f>IF(OR(E3621="",F3621=""),"",E3621*F3621)</f>
        <v/>
      </c>
      <c r="H3621" s="41">
        <f>IFERROR(XLOOKUP(C3621,'DATA Wharton'!$A$2:$A$785,'DATA Wharton'!$C$2:$C$785),"")</f>
        <v/>
      </c>
      <c r="I3621">
        <f>IF(OR(G3621="",H3621=""),"",G3621)</f>
        <v/>
      </c>
      <c r="J3621">
        <f>IF(OR(I3621="",H3621=""),"",I3621*H3621)</f>
        <v/>
      </c>
      <c r="K3621">
        <f>IF(G3621="","Missing OEWS wage",IF(H3621="","Missing Wharton SOC","Matched"))</f>
        <v/>
      </c>
    </row>
    <row r="3622">
      <c r="A3622" t="inlineStr">
        <is>
          <t>53</t>
        </is>
      </c>
      <c r="B3622" t="inlineStr">
        <is>
          <t>Real Estate and Rental and Leasing</t>
        </is>
      </c>
      <c r="C3622" t="inlineStr">
        <is>
          <t>25-9031</t>
        </is>
      </c>
      <c r="D3622" t="inlineStr">
        <is>
          <t>Instructional Coordinators</t>
        </is>
      </c>
      <c r="E3622" t="n">
        <v>80</v>
      </c>
      <c r="F3622" t="n">
        <v>66500</v>
      </c>
      <c r="G3622">
        <f>IF(OR(E3622="",F3622=""),"",E3622*F3622)</f>
        <v/>
      </c>
      <c r="H3622" s="41">
        <f>IFERROR(XLOOKUP(C3622,'DATA Wharton'!$A$2:$A$785,'DATA Wharton'!$C$2:$C$785),"")</f>
        <v/>
      </c>
      <c r="I3622">
        <f>IF(OR(G3622="",H3622=""),"",G3622)</f>
        <v/>
      </c>
      <c r="J3622">
        <f>IF(OR(I3622="",H3622=""),"",I3622*H3622)</f>
        <v/>
      </c>
      <c r="K3622">
        <f>IF(G3622="","Missing OEWS wage",IF(H3622="","Missing Wharton SOC","Matched"))</f>
        <v/>
      </c>
    </row>
    <row r="3623">
      <c r="A3623" t="inlineStr">
        <is>
          <t>53</t>
        </is>
      </c>
      <c r="B3623" t="inlineStr">
        <is>
          <t>Real Estate and Rental and Leasing</t>
        </is>
      </c>
      <c r="C3623" t="inlineStr">
        <is>
          <t>27-1011</t>
        </is>
      </c>
      <c r="D3623" t="inlineStr">
        <is>
          <t>Art Directors</t>
        </is>
      </c>
      <c r="E3623" t="n">
        <v>640</v>
      </c>
      <c r="F3623" t="n">
        <v>83890</v>
      </c>
      <c r="G3623">
        <f>IF(OR(E3623="",F3623=""),"",E3623*F3623)</f>
        <v/>
      </c>
      <c r="H3623" s="41">
        <f>IFERROR(XLOOKUP(C3623,'DATA Wharton'!$A$2:$A$785,'DATA Wharton'!$C$2:$C$785),"")</f>
        <v/>
      </c>
      <c r="I3623">
        <f>IF(OR(G3623="",H3623=""),"",G3623)</f>
        <v/>
      </c>
      <c r="J3623">
        <f>IF(OR(I3623="",H3623=""),"",I3623*H3623)</f>
        <v/>
      </c>
      <c r="K3623">
        <f>IF(G3623="","Missing OEWS wage",IF(H3623="","Missing Wharton SOC","Matched"))</f>
        <v/>
      </c>
    </row>
    <row r="3624">
      <c r="A3624" t="inlineStr">
        <is>
          <t>53</t>
        </is>
      </c>
      <c r="B3624" t="inlineStr">
        <is>
          <t>Real Estate and Rental and Leasing</t>
        </is>
      </c>
      <c r="C3624" t="inlineStr">
        <is>
          <t>27-1023</t>
        </is>
      </c>
      <c r="D3624" t="inlineStr">
        <is>
          <t>Floral Designers</t>
        </is>
      </c>
      <c r="F3624" t="n">
        <v>37370</v>
      </c>
      <c r="G3624">
        <f>IF(OR(E3624="",F3624=""),"",E3624*F3624)</f>
        <v/>
      </c>
      <c r="H3624" s="41">
        <f>IFERROR(XLOOKUP(C3624,'DATA Wharton'!$A$2:$A$785,'DATA Wharton'!$C$2:$C$785),"")</f>
        <v/>
      </c>
      <c r="I3624">
        <f>IF(OR(G3624="",H3624=""),"",G3624)</f>
        <v/>
      </c>
      <c r="J3624">
        <f>IF(OR(I3624="",H3624=""),"",I3624*H3624)</f>
        <v/>
      </c>
      <c r="K3624">
        <f>IF(G3624="","Missing OEWS wage",IF(H3624="","Missing Wharton SOC","Matched"))</f>
        <v/>
      </c>
    </row>
    <row r="3625">
      <c r="A3625" t="inlineStr">
        <is>
          <t>53</t>
        </is>
      </c>
      <c r="B3625" t="inlineStr">
        <is>
          <t>Real Estate and Rental and Leasing</t>
        </is>
      </c>
      <c r="C3625" t="inlineStr">
        <is>
          <t>27-1024</t>
        </is>
      </c>
      <c r="D3625" t="inlineStr">
        <is>
          <t>Graphic Designers</t>
        </is>
      </c>
      <c r="E3625" t="n">
        <v>2260</v>
      </c>
      <c r="F3625" t="n">
        <v>67770</v>
      </c>
      <c r="G3625">
        <f>IF(OR(E3625="",F3625=""),"",E3625*F3625)</f>
        <v/>
      </c>
      <c r="H3625" s="41">
        <f>IFERROR(XLOOKUP(C3625,'DATA Wharton'!$A$2:$A$785,'DATA Wharton'!$C$2:$C$785),"")</f>
        <v/>
      </c>
      <c r="I3625">
        <f>IF(OR(G3625="",H3625=""),"",G3625)</f>
        <v/>
      </c>
      <c r="J3625">
        <f>IF(OR(I3625="",H3625=""),"",I3625*H3625)</f>
        <v/>
      </c>
      <c r="K3625">
        <f>IF(G3625="","Missing OEWS wage",IF(H3625="","Missing Wharton SOC","Matched"))</f>
        <v/>
      </c>
    </row>
    <row r="3626">
      <c r="A3626" t="inlineStr">
        <is>
          <t>53</t>
        </is>
      </c>
      <c r="B3626" t="inlineStr">
        <is>
          <t>Real Estate and Rental and Leasing</t>
        </is>
      </c>
      <c r="C3626" t="inlineStr">
        <is>
          <t>27-1025</t>
        </is>
      </c>
      <c r="D3626" t="inlineStr">
        <is>
          <t>Interior Designers</t>
        </is>
      </c>
      <c r="E3626" t="n">
        <v>940</v>
      </c>
      <c r="F3626" t="n">
        <v>62900</v>
      </c>
      <c r="G3626">
        <f>IF(OR(E3626="",F3626=""),"",E3626*F3626)</f>
        <v/>
      </c>
      <c r="H3626" s="41">
        <f>IFERROR(XLOOKUP(C3626,'DATA Wharton'!$A$2:$A$785,'DATA Wharton'!$C$2:$C$785),"")</f>
        <v/>
      </c>
      <c r="I3626">
        <f>IF(OR(G3626="",H3626=""),"",G3626)</f>
        <v/>
      </c>
      <c r="J3626">
        <f>IF(OR(I3626="",H3626=""),"",I3626*H3626)</f>
        <v/>
      </c>
      <c r="K3626">
        <f>IF(G3626="","Missing OEWS wage",IF(H3626="","Missing Wharton SOC","Matched"))</f>
        <v/>
      </c>
    </row>
    <row r="3627">
      <c r="A3627" t="inlineStr">
        <is>
          <t>53</t>
        </is>
      </c>
      <c r="B3627" t="inlineStr">
        <is>
          <t>Real Estate and Rental and Leasing</t>
        </is>
      </c>
      <c r="C3627" t="inlineStr">
        <is>
          <t>27-1027</t>
        </is>
      </c>
      <c r="D3627" t="inlineStr">
        <is>
          <t>Set and Exhibit Designers</t>
        </is>
      </c>
      <c r="F3627" t="n">
        <v>62990</v>
      </c>
      <c r="G3627">
        <f>IF(OR(E3627="",F3627=""),"",E3627*F3627)</f>
        <v/>
      </c>
      <c r="H3627" s="41">
        <f>IFERROR(XLOOKUP(C3627,'DATA Wharton'!$A$2:$A$785,'DATA Wharton'!$C$2:$C$785),"")</f>
        <v/>
      </c>
      <c r="I3627">
        <f>IF(OR(G3627="",H3627=""),"",G3627)</f>
        <v/>
      </c>
      <c r="J3627">
        <f>IF(OR(I3627="",H3627=""),"",I3627*H3627)</f>
        <v/>
      </c>
      <c r="K3627">
        <f>IF(G3627="","Missing OEWS wage",IF(H3627="","Missing Wharton SOC","Matched"))</f>
        <v/>
      </c>
    </row>
    <row r="3628">
      <c r="A3628" t="inlineStr">
        <is>
          <t>53</t>
        </is>
      </c>
      <c r="B3628" t="inlineStr">
        <is>
          <t>Real Estate and Rental and Leasing</t>
        </is>
      </c>
      <c r="C3628" t="inlineStr">
        <is>
          <t>27-1029</t>
        </is>
      </c>
      <c r="D3628" t="inlineStr">
        <is>
          <t>Designers, All Other</t>
        </is>
      </c>
      <c r="F3628" t="n">
        <v>65740</v>
      </c>
      <c r="G3628">
        <f>IF(OR(E3628="",F3628=""),"",E3628*F3628)</f>
        <v/>
      </c>
      <c r="H3628" s="41">
        <f>IFERROR(XLOOKUP(C3628,'DATA Wharton'!$A$2:$A$785,'DATA Wharton'!$C$2:$C$785),"")</f>
        <v/>
      </c>
      <c r="I3628">
        <f>IF(OR(G3628="",H3628=""),"",G3628)</f>
        <v/>
      </c>
      <c r="J3628">
        <f>IF(OR(I3628="",H3628=""),"",I3628*H3628)</f>
        <v/>
      </c>
      <c r="K3628">
        <f>IF(G3628="","Missing OEWS wage",IF(H3628="","Missing Wharton SOC","Matched"))</f>
        <v/>
      </c>
    </row>
    <row r="3629">
      <c r="A3629" t="inlineStr">
        <is>
          <t>53</t>
        </is>
      </c>
      <c r="B3629" t="inlineStr">
        <is>
          <t>Real Estate and Rental and Leasing</t>
        </is>
      </c>
      <c r="C3629" t="inlineStr">
        <is>
          <t>27-2012</t>
        </is>
      </c>
      <c r="D3629" t="inlineStr">
        <is>
          <t>Producers and Directors</t>
        </is>
      </c>
      <c r="E3629" t="n">
        <v>440</v>
      </c>
      <c r="F3629" t="n">
        <v>116000</v>
      </c>
      <c r="G3629">
        <f>IF(OR(E3629="",F3629=""),"",E3629*F3629)</f>
        <v/>
      </c>
      <c r="H3629" s="41">
        <f>IFERROR(XLOOKUP(C3629,'DATA Wharton'!$A$2:$A$785,'DATA Wharton'!$C$2:$C$785),"")</f>
        <v/>
      </c>
      <c r="I3629">
        <f>IF(OR(G3629="",H3629=""),"",G3629)</f>
        <v/>
      </c>
      <c r="J3629">
        <f>IF(OR(I3629="",H3629=""),"",I3629*H3629)</f>
        <v/>
      </c>
      <c r="K3629">
        <f>IF(G3629="","Missing OEWS wage",IF(H3629="","Missing Wharton SOC","Matched"))</f>
        <v/>
      </c>
    </row>
    <row r="3630">
      <c r="A3630" t="inlineStr">
        <is>
          <t>53</t>
        </is>
      </c>
      <c r="B3630" t="inlineStr">
        <is>
          <t>Real Estate and Rental and Leasing</t>
        </is>
      </c>
      <c r="C3630" t="inlineStr">
        <is>
          <t>27-2091</t>
        </is>
      </c>
      <c r="D3630" t="inlineStr">
        <is>
          <t>Disc Jockeys, Except Radio</t>
        </is>
      </c>
      <c r="G3630">
        <f>IF(OR(E3630="",F3630=""),"",E3630*F3630)</f>
        <v/>
      </c>
      <c r="H3630" s="41">
        <f>IFERROR(XLOOKUP(C3630,'DATA Wharton'!$A$2:$A$785,'DATA Wharton'!$C$2:$C$785),"")</f>
        <v/>
      </c>
      <c r="I3630">
        <f>IF(OR(G3630="",H3630=""),"",G3630)</f>
        <v/>
      </c>
      <c r="J3630">
        <f>IF(OR(I3630="",H3630=""),"",I3630*H3630)</f>
        <v/>
      </c>
      <c r="K3630">
        <f>IF(G3630="","Missing OEWS wage",IF(H3630="","Missing Wharton SOC","Matched"))</f>
        <v/>
      </c>
    </row>
    <row r="3631">
      <c r="A3631" t="inlineStr">
        <is>
          <t>53</t>
        </is>
      </c>
      <c r="B3631" t="inlineStr">
        <is>
          <t>Real Estate and Rental and Leasing</t>
        </is>
      </c>
      <c r="C3631" t="inlineStr">
        <is>
          <t>27-3031</t>
        </is>
      </c>
      <c r="D3631" t="inlineStr">
        <is>
          <t>Public Relations Specialists</t>
        </is>
      </c>
      <c r="E3631" t="n">
        <v>3690</v>
      </c>
      <c r="F3631" t="n">
        <v>71020</v>
      </c>
      <c r="G3631">
        <f>IF(OR(E3631="",F3631=""),"",E3631*F3631)</f>
        <v/>
      </c>
      <c r="H3631" s="41">
        <f>IFERROR(XLOOKUP(C3631,'DATA Wharton'!$A$2:$A$785,'DATA Wharton'!$C$2:$C$785),"")</f>
        <v/>
      </c>
      <c r="I3631">
        <f>IF(OR(G3631="",H3631=""),"",G3631)</f>
        <v/>
      </c>
      <c r="J3631">
        <f>IF(OR(I3631="",H3631=""),"",I3631*H3631)</f>
        <v/>
      </c>
      <c r="K3631">
        <f>IF(G3631="","Missing OEWS wage",IF(H3631="","Missing Wharton SOC","Matched"))</f>
        <v/>
      </c>
    </row>
    <row r="3632">
      <c r="A3632" t="inlineStr">
        <is>
          <t>53</t>
        </is>
      </c>
      <c r="B3632" t="inlineStr">
        <is>
          <t>Real Estate and Rental and Leasing</t>
        </is>
      </c>
      <c r="C3632" t="inlineStr">
        <is>
          <t>27-3041</t>
        </is>
      </c>
      <c r="D3632" t="inlineStr">
        <is>
          <t>Editors</t>
        </is>
      </c>
      <c r="F3632" t="n">
        <v>80220</v>
      </c>
      <c r="G3632">
        <f>IF(OR(E3632="",F3632=""),"",E3632*F3632)</f>
        <v/>
      </c>
      <c r="H3632" s="41">
        <f>IFERROR(XLOOKUP(C3632,'DATA Wharton'!$A$2:$A$785,'DATA Wharton'!$C$2:$C$785),"")</f>
        <v/>
      </c>
      <c r="I3632">
        <f>IF(OR(G3632="",H3632=""),"",G3632)</f>
        <v/>
      </c>
      <c r="J3632">
        <f>IF(OR(I3632="",H3632=""),"",I3632*H3632)</f>
        <v/>
      </c>
      <c r="K3632">
        <f>IF(G3632="","Missing OEWS wage",IF(H3632="","Missing Wharton SOC","Matched"))</f>
        <v/>
      </c>
    </row>
    <row r="3633">
      <c r="A3633" t="inlineStr">
        <is>
          <t>53</t>
        </is>
      </c>
      <c r="B3633" t="inlineStr">
        <is>
          <t>Real Estate and Rental and Leasing</t>
        </is>
      </c>
      <c r="C3633" t="inlineStr">
        <is>
          <t>27-3042</t>
        </is>
      </c>
      <c r="D3633" t="inlineStr">
        <is>
          <t>Technical Writers</t>
        </is>
      </c>
      <c r="E3633" t="n">
        <v>40</v>
      </c>
      <c r="F3633" t="n">
        <v>79540</v>
      </c>
      <c r="G3633">
        <f>IF(OR(E3633="",F3633=""),"",E3633*F3633)</f>
        <v/>
      </c>
      <c r="H3633" s="41">
        <f>IFERROR(XLOOKUP(C3633,'DATA Wharton'!$A$2:$A$785,'DATA Wharton'!$C$2:$C$785),"")</f>
        <v/>
      </c>
      <c r="I3633">
        <f>IF(OR(G3633="",H3633=""),"",G3633)</f>
        <v/>
      </c>
      <c r="J3633">
        <f>IF(OR(I3633="",H3633=""),"",I3633*H3633)</f>
        <v/>
      </c>
      <c r="K3633">
        <f>IF(G3633="","Missing OEWS wage",IF(H3633="","Missing Wharton SOC","Matched"))</f>
        <v/>
      </c>
    </row>
    <row r="3634">
      <c r="A3634" t="inlineStr">
        <is>
          <t>53</t>
        </is>
      </c>
      <c r="B3634" t="inlineStr">
        <is>
          <t>Real Estate and Rental and Leasing</t>
        </is>
      </c>
      <c r="C3634" t="inlineStr">
        <is>
          <t>27-3043</t>
        </is>
      </c>
      <c r="D3634" t="inlineStr">
        <is>
          <t>Writers and Authors</t>
        </is>
      </c>
      <c r="E3634" t="n">
        <v>80</v>
      </c>
      <c r="F3634" t="n">
        <v>75370</v>
      </c>
      <c r="G3634">
        <f>IF(OR(E3634="",F3634=""),"",E3634*F3634)</f>
        <v/>
      </c>
      <c r="H3634" s="41">
        <f>IFERROR(XLOOKUP(C3634,'DATA Wharton'!$A$2:$A$785,'DATA Wharton'!$C$2:$C$785),"")</f>
        <v/>
      </c>
      <c r="I3634">
        <f>IF(OR(G3634="",H3634=""),"",G3634)</f>
        <v/>
      </c>
      <c r="J3634">
        <f>IF(OR(I3634="",H3634=""),"",I3634*H3634)</f>
        <v/>
      </c>
      <c r="K3634">
        <f>IF(G3634="","Missing OEWS wage",IF(H3634="","Missing Wharton SOC","Matched"))</f>
        <v/>
      </c>
    </row>
    <row r="3635">
      <c r="A3635" t="inlineStr">
        <is>
          <t>53</t>
        </is>
      </c>
      <c r="B3635" t="inlineStr">
        <is>
          <t>Real Estate and Rental and Leasing</t>
        </is>
      </c>
      <c r="C3635" t="inlineStr">
        <is>
          <t>27-3099</t>
        </is>
      </c>
      <c r="D3635" t="inlineStr">
        <is>
          <t>Media and Communication Workers, All Other</t>
        </is>
      </c>
      <c r="F3635" t="n">
        <v>44350</v>
      </c>
      <c r="G3635">
        <f>IF(OR(E3635="",F3635=""),"",E3635*F3635)</f>
        <v/>
      </c>
      <c r="H3635" s="41">
        <f>IFERROR(XLOOKUP(C3635,'DATA Wharton'!$A$2:$A$785,'DATA Wharton'!$C$2:$C$785),"")</f>
        <v/>
      </c>
      <c r="I3635">
        <f>IF(OR(G3635="",H3635=""),"",G3635)</f>
        <v/>
      </c>
      <c r="J3635">
        <f>IF(OR(I3635="",H3635=""),"",I3635*H3635)</f>
        <v/>
      </c>
      <c r="K3635">
        <f>IF(G3635="","Missing OEWS wage",IF(H3635="","Missing Wharton SOC","Matched"))</f>
        <v/>
      </c>
    </row>
    <row r="3636">
      <c r="A3636" t="inlineStr">
        <is>
          <t>53</t>
        </is>
      </c>
      <c r="B3636" t="inlineStr">
        <is>
          <t>Real Estate and Rental and Leasing</t>
        </is>
      </c>
      <c r="C3636" t="inlineStr">
        <is>
          <t>27-4011</t>
        </is>
      </c>
      <c r="D3636" t="inlineStr">
        <is>
          <t>Audio and Video Technicians</t>
        </is>
      </c>
      <c r="E3636" t="n">
        <v>12300</v>
      </c>
      <c r="F3636" t="n">
        <v>59820</v>
      </c>
      <c r="G3636">
        <f>IF(OR(E3636="",F3636=""),"",E3636*F3636)</f>
        <v/>
      </c>
      <c r="H3636" s="41">
        <f>IFERROR(XLOOKUP(C3636,'DATA Wharton'!$A$2:$A$785,'DATA Wharton'!$C$2:$C$785),"")</f>
        <v/>
      </c>
      <c r="I3636">
        <f>IF(OR(G3636="",H3636=""),"",G3636)</f>
        <v/>
      </c>
      <c r="J3636">
        <f>IF(OR(I3636="",H3636=""),"",I3636*H3636)</f>
        <v/>
      </c>
      <c r="K3636">
        <f>IF(G3636="","Missing OEWS wage",IF(H3636="","Missing Wharton SOC","Matched"))</f>
        <v/>
      </c>
    </row>
    <row r="3637">
      <c r="A3637" t="inlineStr">
        <is>
          <t>53</t>
        </is>
      </c>
      <c r="B3637" t="inlineStr">
        <is>
          <t>Real Estate and Rental and Leasing</t>
        </is>
      </c>
      <c r="C3637" t="inlineStr">
        <is>
          <t>27-4014</t>
        </is>
      </c>
      <c r="D3637" t="inlineStr">
        <is>
          <t>Sound Engineering Technicians</t>
        </is>
      </c>
      <c r="E3637" t="n">
        <v>450</v>
      </c>
      <c r="F3637" t="n">
        <v>57730</v>
      </c>
      <c r="G3637">
        <f>IF(OR(E3637="",F3637=""),"",E3637*F3637)</f>
        <v/>
      </c>
      <c r="H3637" s="41">
        <f>IFERROR(XLOOKUP(C3637,'DATA Wharton'!$A$2:$A$785,'DATA Wharton'!$C$2:$C$785),"")</f>
        <v/>
      </c>
      <c r="I3637">
        <f>IF(OR(G3637="",H3637=""),"",G3637)</f>
        <v/>
      </c>
      <c r="J3637">
        <f>IF(OR(I3637="",H3637=""),"",I3637*H3637)</f>
        <v/>
      </c>
      <c r="K3637">
        <f>IF(G3637="","Missing OEWS wage",IF(H3637="","Missing Wharton SOC","Matched"))</f>
        <v/>
      </c>
    </row>
    <row r="3638">
      <c r="A3638" t="inlineStr">
        <is>
          <t>53</t>
        </is>
      </c>
      <c r="B3638" t="inlineStr">
        <is>
          <t>Real Estate and Rental and Leasing</t>
        </is>
      </c>
      <c r="C3638" t="inlineStr">
        <is>
          <t>27-4015</t>
        </is>
      </c>
      <c r="D3638" t="inlineStr">
        <is>
          <t>Lighting Technicians</t>
        </is>
      </c>
      <c r="E3638" t="n">
        <v>880</v>
      </c>
      <c r="F3638" t="n">
        <v>63820</v>
      </c>
      <c r="G3638">
        <f>IF(OR(E3638="",F3638=""),"",E3638*F3638)</f>
        <v/>
      </c>
      <c r="H3638" s="41">
        <f>IFERROR(XLOOKUP(C3638,'DATA Wharton'!$A$2:$A$785,'DATA Wharton'!$C$2:$C$785),"")</f>
        <v/>
      </c>
      <c r="I3638">
        <f>IF(OR(G3638="",H3638=""),"",G3638)</f>
        <v/>
      </c>
      <c r="J3638">
        <f>IF(OR(I3638="",H3638=""),"",I3638*H3638)</f>
        <v/>
      </c>
      <c r="K3638">
        <f>IF(G3638="","Missing OEWS wage",IF(H3638="","Missing Wharton SOC","Matched"))</f>
        <v/>
      </c>
    </row>
    <row r="3639">
      <c r="A3639" t="inlineStr">
        <is>
          <t>53</t>
        </is>
      </c>
      <c r="B3639" t="inlineStr">
        <is>
          <t>Real Estate and Rental and Leasing</t>
        </is>
      </c>
      <c r="C3639" t="inlineStr">
        <is>
          <t>27-4021</t>
        </is>
      </c>
      <c r="D3639" t="inlineStr">
        <is>
          <t>Photographers</t>
        </is>
      </c>
      <c r="E3639" t="n">
        <v>590</v>
      </c>
      <c r="F3639" t="n">
        <v>55830</v>
      </c>
      <c r="G3639">
        <f>IF(OR(E3639="",F3639=""),"",E3639*F3639)</f>
        <v/>
      </c>
      <c r="H3639" s="41">
        <f>IFERROR(XLOOKUP(C3639,'DATA Wharton'!$A$2:$A$785,'DATA Wharton'!$C$2:$C$785),"")</f>
        <v/>
      </c>
      <c r="I3639">
        <f>IF(OR(G3639="",H3639=""),"",G3639)</f>
        <v/>
      </c>
      <c r="J3639">
        <f>IF(OR(I3639="",H3639=""),"",I3639*H3639)</f>
        <v/>
      </c>
      <c r="K3639">
        <f>IF(G3639="","Missing OEWS wage",IF(H3639="","Missing Wharton SOC","Matched"))</f>
        <v/>
      </c>
    </row>
    <row r="3640">
      <c r="A3640" t="inlineStr">
        <is>
          <t>53</t>
        </is>
      </c>
      <c r="B3640" t="inlineStr">
        <is>
          <t>Real Estate and Rental and Leasing</t>
        </is>
      </c>
      <c r="C3640" t="inlineStr">
        <is>
          <t>27-4031</t>
        </is>
      </c>
      <c r="D3640" t="inlineStr">
        <is>
          <t>Camera Operators, Television, Video, and Film</t>
        </is>
      </c>
      <c r="E3640" t="n">
        <v>190</v>
      </c>
      <c r="F3640" t="n">
        <v>70490</v>
      </c>
      <c r="G3640">
        <f>IF(OR(E3640="",F3640=""),"",E3640*F3640)</f>
        <v/>
      </c>
      <c r="H3640" s="41">
        <f>IFERROR(XLOOKUP(C3640,'DATA Wharton'!$A$2:$A$785,'DATA Wharton'!$C$2:$C$785),"")</f>
        <v/>
      </c>
      <c r="I3640">
        <f>IF(OR(G3640="",H3640=""),"",G3640)</f>
        <v/>
      </c>
      <c r="J3640">
        <f>IF(OR(I3640="",H3640=""),"",I3640*H3640)</f>
        <v/>
      </c>
      <c r="K3640">
        <f>IF(G3640="","Missing OEWS wage",IF(H3640="","Missing Wharton SOC","Matched"))</f>
        <v/>
      </c>
    </row>
    <row r="3641">
      <c r="A3641" t="inlineStr">
        <is>
          <t>53</t>
        </is>
      </c>
      <c r="B3641" t="inlineStr">
        <is>
          <t>Real Estate and Rental and Leasing</t>
        </is>
      </c>
      <c r="C3641" t="inlineStr">
        <is>
          <t>27-4032</t>
        </is>
      </c>
      <c r="D3641" t="inlineStr">
        <is>
          <t>Film and Video Editors</t>
        </is>
      </c>
      <c r="F3641" t="n">
        <v>61520</v>
      </c>
      <c r="G3641">
        <f>IF(OR(E3641="",F3641=""),"",E3641*F3641)</f>
        <v/>
      </c>
      <c r="H3641" s="41">
        <f>IFERROR(XLOOKUP(C3641,'DATA Wharton'!$A$2:$A$785,'DATA Wharton'!$C$2:$C$785),"")</f>
        <v/>
      </c>
      <c r="I3641">
        <f>IF(OR(G3641="",H3641=""),"",G3641)</f>
        <v/>
      </c>
      <c r="J3641">
        <f>IF(OR(I3641="",H3641=""),"",I3641*H3641)</f>
        <v/>
      </c>
      <c r="K3641">
        <f>IF(G3641="","Missing OEWS wage",IF(H3641="","Missing Wharton SOC","Matched"))</f>
        <v/>
      </c>
    </row>
    <row r="3642">
      <c r="A3642" t="inlineStr">
        <is>
          <t>53</t>
        </is>
      </c>
      <c r="B3642" t="inlineStr">
        <is>
          <t>Real Estate and Rental and Leasing</t>
        </is>
      </c>
      <c r="C3642" t="inlineStr">
        <is>
          <t>27-4099</t>
        </is>
      </c>
      <c r="D3642" t="inlineStr">
        <is>
          <t>Media and Communication Equipment Workers, All Other</t>
        </is>
      </c>
      <c r="E3642" t="n">
        <v>300</v>
      </c>
      <c r="F3642" t="n">
        <v>52800</v>
      </c>
      <c r="G3642">
        <f>IF(OR(E3642="",F3642=""),"",E3642*F3642)</f>
        <v/>
      </c>
      <c r="H3642" s="41">
        <f>IFERROR(XLOOKUP(C3642,'DATA Wharton'!$A$2:$A$785,'DATA Wharton'!$C$2:$C$785),"")</f>
        <v/>
      </c>
      <c r="I3642">
        <f>IF(OR(G3642="",H3642=""),"",G3642)</f>
        <v/>
      </c>
      <c r="J3642">
        <f>IF(OR(I3642="",H3642=""),"",I3642*H3642)</f>
        <v/>
      </c>
      <c r="K3642">
        <f>IF(G3642="","Missing OEWS wage",IF(H3642="","Missing Wharton SOC","Matched"))</f>
        <v/>
      </c>
    </row>
    <row r="3643">
      <c r="A3643" t="inlineStr">
        <is>
          <t>53</t>
        </is>
      </c>
      <c r="B3643" t="inlineStr">
        <is>
          <t>Real Estate and Rental and Leasing</t>
        </is>
      </c>
      <c r="C3643" t="inlineStr">
        <is>
          <t>29-1031</t>
        </is>
      </c>
      <c r="D3643" t="inlineStr">
        <is>
          <t>Dietitians and Nutritionists</t>
        </is>
      </c>
      <c r="E3643" t="n">
        <v>70</v>
      </c>
      <c r="F3643" t="n">
        <v>89220</v>
      </c>
      <c r="G3643">
        <f>IF(OR(E3643="",F3643=""),"",E3643*F3643)</f>
        <v/>
      </c>
      <c r="H3643" s="41">
        <f>IFERROR(XLOOKUP(C3643,'DATA Wharton'!$A$2:$A$785,'DATA Wharton'!$C$2:$C$785),"")</f>
        <v/>
      </c>
      <c r="I3643">
        <f>IF(OR(G3643="",H3643=""),"",G3643)</f>
        <v/>
      </c>
      <c r="J3643">
        <f>IF(OR(I3643="",H3643=""),"",I3643*H3643)</f>
        <v/>
      </c>
      <c r="K3643">
        <f>IF(G3643="","Missing OEWS wage",IF(H3643="","Missing Wharton SOC","Matched"))</f>
        <v/>
      </c>
    </row>
    <row r="3644">
      <c r="A3644" t="inlineStr">
        <is>
          <t>53</t>
        </is>
      </c>
      <c r="B3644" t="inlineStr">
        <is>
          <t>Real Estate and Rental and Leasing</t>
        </is>
      </c>
      <c r="C3644" t="inlineStr">
        <is>
          <t>29-1051</t>
        </is>
      </c>
      <c r="D3644" t="inlineStr">
        <is>
          <t>Pharmacists</t>
        </is>
      </c>
      <c r="E3644" t="n">
        <v>40</v>
      </c>
      <c r="F3644" t="n">
        <v>134280</v>
      </c>
      <c r="G3644">
        <f>IF(OR(E3644="",F3644=""),"",E3644*F3644)</f>
        <v/>
      </c>
      <c r="H3644" s="41">
        <f>IFERROR(XLOOKUP(C3644,'DATA Wharton'!$A$2:$A$785,'DATA Wharton'!$C$2:$C$785),"")</f>
        <v/>
      </c>
      <c r="I3644">
        <f>IF(OR(G3644="",H3644=""),"",G3644)</f>
        <v/>
      </c>
      <c r="J3644">
        <f>IF(OR(I3644="",H3644=""),"",I3644*H3644)</f>
        <v/>
      </c>
      <c r="K3644">
        <f>IF(G3644="","Missing OEWS wage",IF(H3644="","Missing Wharton SOC","Matched"))</f>
        <v/>
      </c>
    </row>
    <row r="3645">
      <c r="A3645" t="inlineStr">
        <is>
          <t>53</t>
        </is>
      </c>
      <c r="B3645" t="inlineStr">
        <is>
          <t>Real Estate and Rental and Leasing</t>
        </is>
      </c>
      <c r="C3645" t="inlineStr">
        <is>
          <t>29-1126</t>
        </is>
      </c>
      <c r="D3645" t="inlineStr">
        <is>
          <t>Respiratory Therapists</t>
        </is>
      </c>
      <c r="E3645" t="n">
        <v>1710</v>
      </c>
      <c r="F3645" t="n">
        <v>69400</v>
      </c>
      <c r="G3645">
        <f>IF(OR(E3645="",F3645=""),"",E3645*F3645)</f>
        <v/>
      </c>
      <c r="H3645" s="41">
        <f>IFERROR(XLOOKUP(C3645,'DATA Wharton'!$A$2:$A$785,'DATA Wharton'!$C$2:$C$785),"")</f>
        <v/>
      </c>
      <c r="I3645">
        <f>IF(OR(G3645="",H3645=""),"",G3645)</f>
        <v/>
      </c>
      <c r="J3645">
        <f>IF(OR(I3645="",H3645=""),"",I3645*H3645)</f>
        <v/>
      </c>
      <c r="K3645">
        <f>IF(G3645="","Missing OEWS wage",IF(H3645="","Missing Wharton SOC","Matched"))</f>
        <v/>
      </c>
    </row>
    <row r="3646">
      <c r="A3646" t="inlineStr">
        <is>
          <t>53</t>
        </is>
      </c>
      <c r="B3646" t="inlineStr">
        <is>
          <t>Real Estate and Rental and Leasing</t>
        </is>
      </c>
      <c r="C3646" t="inlineStr">
        <is>
          <t>29-2052</t>
        </is>
      </c>
      <c r="D3646" t="inlineStr">
        <is>
          <t>Pharmacy Technicians</t>
        </is>
      </c>
      <c r="E3646" t="n">
        <v>30</v>
      </c>
      <c r="F3646" t="n">
        <v>52060</v>
      </c>
      <c r="G3646">
        <f>IF(OR(E3646="",F3646=""),"",E3646*F3646)</f>
        <v/>
      </c>
      <c r="H3646" s="41">
        <f>IFERROR(XLOOKUP(C3646,'DATA Wharton'!$A$2:$A$785,'DATA Wharton'!$C$2:$C$785),"")</f>
        <v/>
      </c>
      <c r="I3646">
        <f>IF(OR(G3646="",H3646=""),"",G3646)</f>
        <v/>
      </c>
      <c r="J3646">
        <f>IF(OR(I3646="",H3646=""),"",I3646*H3646)</f>
        <v/>
      </c>
      <c r="K3646">
        <f>IF(G3646="","Missing OEWS wage",IF(H3646="","Missing Wharton SOC","Matched"))</f>
        <v/>
      </c>
    </row>
    <row r="3647">
      <c r="A3647" t="inlineStr">
        <is>
          <t>53</t>
        </is>
      </c>
      <c r="B3647" t="inlineStr">
        <is>
          <t>Real Estate and Rental and Leasing</t>
        </is>
      </c>
      <c r="C3647" t="inlineStr">
        <is>
          <t>29-2072</t>
        </is>
      </c>
      <c r="D3647" t="inlineStr">
        <is>
          <t>Medical Records Specialists</t>
        </is>
      </c>
      <c r="F3647" t="n">
        <v>65300</v>
      </c>
      <c r="G3647">
        <f>IF(OR(E3647="",F3647=""),"",E3647*F3647)</f>
        <v/>
      </c>
      <c r="H3647" s="41">
        <f>IFERROR(XLOOKUP(C3647,'DATA Wharton'!$A$2:$A$785,'DATA Wharton'!$C$2:$C$785),"")</f>
        <v/>
      </c>
      <c r="I3647">
        <f>IF(OR(G3647="",H3647=""),"",G3647)</f>
        <v/>
      </c>
      <c r="J3647">
        <f>IF(OR(I3647="",H3647=""),"",I3647*H3647)</f>
        <v/>
      </c>
      <c r="K3647">
        <f>IF(G3647="","Missing OEWS wage",IF(H3647="","Missing Wharton SOC","Matched"))</f>
        <v/>
      </c>
    </row>
    <row r="3648">
      <c r="A3648" t="inlineStr">
        <is>
          <t>53</t>
        </is>
      </c>
      <c r="B3648" t="inlineStr">
        <is>
          <t>Real Estate and Rental and Leasing</t>
        </is>
      </c>
      <c r="C3648" t="inlineStr">
        <is>
          <t>29-2099</t>
        </is>
      </c>
      <c r="D3648" t="inlineStr">
        <is>
          <t>Health Technologists and Technicians, All Other</t>
        </is>
      </c>
      <c r="E3648" t="n">
        <v>130</v>
      </c>
      <c r="F3648" t="n">
        <v>55290</v>
      </c>
      <c r="G3648">
        <f>IF(OR(E3648="",F3648=""),"",E3648*F3648)</f>
        <v/>
      </c>
      <c r="H3648" s="41">
        <f>IFERROR(XLOOKUP(C3648,'DATA Wharton'!$A$2:$A$785,'DATA Wharton'!$C$2:$C$785),"")</f>
        <v/>
      </c>
      <c r="I3648">
        <f>IF(OR(G3648="",H3648=""),"",G3648)</f>
        <v/>
      </c>
      <c r="J3648">
        <f>IF(OR(I3648="",H3648=""),"",I3648*H3648)</f>
        <v/>
      </c>
      <c r="K3648">
        <f>IF(G3648="","Missing OEWS wage",IF(H3648="","Missing Wharton SOC","Matched"))</f>
        <v/>
      </c>
    </row>
    <row r="3649">
      <c r="A3649" t="inlineStr">
        <is>
          <t>53</t>
        </is>
      </c>
      <c r="B3649" t="inlineStr">
        <is>
          <t>Real Estate and Rental and Leasing</t>
        </is>
      </c>
      <c r="C3649" t="inlineStr">
        <is>
          <t>29-9099</t>
        </is>
      </c>
      <c r="D3649" t="inlineStr">
        <is>
          <t>Healthcare Practitioners and Technical Workers, All Other</t>
        </is>
      </c>
      <c r="E3649" t="n">
        <v>190</v>
      </c>
      <c r="F3649" t="n">
        <v>66510</v>
      </c>
      <c r="G3649">
        <f>IF(OR(E3649="",F3649=""),"",E3649*F3649)</f>
        <v/>
      </c>
      <c r="H3649" s="41">
        <f>IFERROR(XLOOKUP(C3649,'DATA Wharton'!$A$2:$A$785,'DATA Wharton'!$C$2:$C$785),"")</f>
        <v/>
      </c>
      <c r="I3649">
        <f>IF(OR(G3649="",H3649=""),"",G3649)</f>
        <v/>
      </c>
      <c r="J3649">
        <f>IF(OR(I3649="",H3649=""),"",I3649*H3649)</f>
        <v/>
      </c>
      <c r="K3649">
        <f>IF(G3649="","Missing OEWS wage",IF(H3649="","Missing Wharton SOC","Matched"))</f>
        <v/>
      </c>
    </row>
    <row r="3650">
      <c r="A3650" t="inlineStr">
        <is>
          <t>53</t>
        </is>
      </c>
      <c r="B3650" t="inlineStr">
        <is>
          <t>Real Estate and Rental and Leasing</t>
        </is>
      </c>
      <c r="C3650" t="inlineStr">
        <is>
          <t>31-9093</t>
        </is>
      </c>
      <c r="D3650" t="inlineStr">
        <is>
          <t>Medical Equipment Preparers</t>
        </is>
      </c>
      <c r="F3650" t="n">
        <v>41810</v>
      </c>
      <c r="G3650">
        <f>IF(OR(E3650="",F3650=""),"",E3650*F3650)</f>
        <v/>
      </c>
      <c r="H3650" s="41">
        <f>IFERROR(XLOOKUP(C3650,'DATA Wharton'!$A$2:$A$785,'DATA Wharton'!$C$2:$C$785),"")</f>
        <v/>
      </c>
      <c r="I3650">
        <f>IF(OR(G3650="",H3650=""),"",G3650)</f>
        <v/>
      </c>
      <c r="J3650">
        <f>IF(OR(I3650="",H3650=""),"",I3650*H3650)</f>
        <v/>
      </c>
      <c r="K3650">
        <f>IF(G3650="","Missing OEWS wage",IF(H3650="","Missing Wharton SOC","Matched"))</f>
        <v/>
      </c>
    </row>
    <row r="3651">
      <c r="A3651" t="inlineStr">
        <is>
          <t>53</t>
        </is>
      </c>
      <c r="B3651" t="inlineStr">
        <is>
          <t>Real Estate and Rental and Leasing</t>
        </is>
      </c>
      <c r="C3651" t="inlineStr">
        <is>
          <t>31-9099</t>
        </is>
      </c>
      <c r="D3651" t="inlineStr">
        <is>
          <t>Healthcare Support Workers, All Other</t>
        </is>
      </c>
      <c r="E3651" t="n">
        <v>250</v>
      </c>
      <c r="F3651" t="n">
        <v>49280</v>
      </c>
      <c r="G3651">
        <f>IF(OR(E3651="",F3651=""),"",E3651*F3651)</f>
        <v/>
      </c>
      <c r="H3651" s="41">
        <f>IFERROR(XLOOKUP(C3651,'DATA Wharton'!$A$2:$A$785,'DATA Wharton'!$C$2:$C$785),"")</f>
        <v/>
      </c>
      <c r="I3651">
        <f>IF(OR(G3651="",H3651=""),"",G3651)</f>
        <v/>
      </c>
      <c r="J3651">
        <f>IF(OR(I3651="",H3651=""),"",I3651*H3651)</f>
        <v/>
      </c>
      <c r="K3651">
        <f>IF(G3651="","Missing OEWS wage",IF(H3651="","Missing Wharton SOC","Matched"))</f>
        <v/>
      </c>
    </row>
    <row r="3652">
      <c r="A3652" t="inlineStr">
        <is>
          <t>53</t>
        </is>
      </c>
      <c r="B3652" t="inlineStr">
        <is>
          <t>Real Estate and Rental and Leasing</t>
        </is>
      </c>
      <c r="C3652" t="inlineStr">
        <is>
          <t>33-1091</t>
        </is>
      </c>
      <c r="D3652" t="inlineStr">
        <is>
          <t>First-Line Supervisors of Security Workers</t>
        </is>
      </c>
      <c r="E3652" t="n">
        <v>890</v>
      </c>
      <c r="F3652" t="n">
        <v>63420</v>
      </c>
      <c r="G3652">
        <f>IF(OR(E3652="",F3652=""),"",E3652*F3652)</f>
        <v/>
      </c>
      <c r="H3652" s="41">
        <f>IFERROR(XLOOKUP(C3652,'DATA Wharton'!$A$2:$A$785,'DATA Wharton'!$C$2:$C$785),"")</f>
        <v/>
      </c>
      <c r="I3652">
        <f>IF(OR(G3652="",H3652=""),"",G3652)</f>
        <v/>
      </c>
      <c r="J3652">
        <f>IF(OR(I3652="",H3652=""),"",I3652*H3652)</f>
        <v/>
      </c>
      <c r="K3652">
        <f>IF(G3652="","Missing OEWS wage",IF(H3652="","Missing Wharton SOC","Matched"))</f>
        <v/>
      </c>
    </row>
    <row r="3653">
      <c r="A3653" t="inlineStr">
        <is>
          <t>53</t>
        </is>
      </c>
      <c r="B3653" t="inlineStr">
        <is>
          <t>Real Estate and Rental and Leasing</t>
        </is>
      </c>
      <c r="C3653" t="inlineStr">
        <is>
          <t>33-9032</t>
        </is>
      </c>
      <c r="D3653" t="inlineStr">
        <is>
          <t>Security Guards</t>
        </is>
      </c>
      <c r="E3653" t="n">
        <v>26750</v>
      </c>
      <c r="F3653" t="n">
        <v>49170</v>
      </c>
      <c r="G3653">
        <f>IF(OR(E3653="",F3653=""),"",E3653*F3653)</f>
        <v/>
      </c>
      <c r="H3653" s="41">
        <f>IFERROR(XLOOKUP(C3653,'DATA Wharton'!$A$2:$A$785,'DATA Wharton'!$C$2:$C$785),"")</f>
        <v/>
      </c>
      <c r="I3653">
        <f>IF(OR(G3653="",H3653=""),"",G3653)</f>
        <v/>
      </c>
      <c r="J3653">
        <f>IF(OR(I3653="",H3653=""),"",I3653*H3653)</f>
        <v/>
      </c>
      <c r="K3653">
        <f>IF(G3653="","Missing OEWS wage",IF(H3653="","Missing Wharton SOC","Matched"))</f>
        <v/>
      </c>
    </row>
    <row r="3654">
      <c r="A3654" t="inlineStr">
        <is>
          <t>53</t>
        </is>
      </c>
      <c r="B3654" t="inlineStr">
        <is>
          <t>Real Estate and Rental and Leasing</t>
        </is>
      </c>
      <c r="C3654" t="inlineStr">
        <is>
          <t>33-9091</t>
        </is>
      </c>
      <c r="D3654" t="inlineStr">
        <is>
          <t>Crossing Guards and Flaggers</t>
        </is>
      </c>
      <c r="E3654" t="n">
        <v>530</v>
      </c>
      <c r="F3654" t="n">
        <v>36500</v>
      </c>
      <c r="G3654">
        <f>IF(OR(E3654="",F3654=""),"",E3654*F3654)</f>
        <v/>
      </c>
      <c r="H3654" s="41">
        <f>IFERROR(XLOOKUP(C3654,'DATA Wharton'!$A$2:$A$785,'DATA Wharton'!$C$2:$C$785),"")</f>
        <v/>
      </c>
      <c r="I3654">
        <f>IF(OR(G3654="",H3654=""),"",G3654)</f>
        <v/>
      </c>
      <c r="J3654">
        <f>IF(OR(I3654="",H3654=""),"",I3654*H3654)</f>
        <v/>
      </c>
      <c r="K3654">
        <f>IF(G3654="","Missing OEWS wage",IF(H3654="","Missing Wharton SOC","Matched"))</f>
        <v/>
      </c>
    </row>
    <row r="3655">
      <c r="A3655" t="inlineStr">
        <is>
          <t>53</t>
        </is>
      </c>
      <c r="B3655" t="inlineStr">
        <is>
          <t>Real Estate and Rental and Leasing</t>
        </is>
      </c>
      <c r="C3655" t="inlineStr">
        <is>
          <t>33-9092</t>
        </is>
      </c>
      <c r="D3655" t="inlineStr">
        <is>
          <t>Lifeguards, Ski Patrol, and Other Recreational Protective Service Workers</t>
        </is>
      </c>
      <c r="E3655" t="n">
        <v>1690</v>
      </c>
      <c r="F3655" t="n">
        <v>35360</v>
      </c>
      <c r="G3655">
        <f>IF(OR(E3655="",F3655=""),"",E3655*F3655)</f>
        <v/>
      </c>
      <c r="H3655" s="41">
        <f>IFERROR(XLOOKUP(C3655,'DATA Wharton'!$A$2:$A$785,'DATA Wharton'!$C$2:$C$785),"")</f>
        <v/>
      </c>
      <c r="I3655">
        <f>IF(OR(G3655="",H3655=""),"",G3655)</f>
        <v/>
      </c>
      <c r="J3655">
        <f>IF(OR(I3655="",H3655=""),"",I3655*H3655)</f>
        <v/>
      </c>
      <c r="K3655">
        <f>IF(G3655="","Missing OEWS wage",IF(H3655="","Missing Wharton SOC","Matched"))</f>
        <v/>
      </c>
    </row>
    <row r="3656">
      <c r="A3656" t="inlineStr">
        <is>
          <t>53</t>
        </is>
      </c>
      <c r="B3656" t="inlineStr">
        <is>
          <t>Real Estate and Rental and Leasing</t>
        </is>
      </c>
      <c r="C3656" t="inlineStr">
        <is>
          <t>33-9099</t>
        </is>
      </c>
      <c r="D3656" t="inlineStr">
        <is>
          <t>Protective Service Workers, All Other</t>
        </is>
      </c>
      <c r="F3656" t="n">
        <v>35530</v>
      </c>
      <c r="G3656">
        <f>IF(OR(E3656="",F3656=""),"",E3656*F3656)</f>
        <v/>
      </c>
      <c r="H3656" s="41">
        <f>IFERROR(XLOOKUP(C3656,'DATA Wharton'!$A$2:$A$785,'DATA Wharton'!$C$2:$C$785),"")</f>
        <v/>
      </c>
      <c r="I3656">
        <f>IF(OR(G3656="",H3656=""),"",G3656)</f>
        <v/>
      </c>
      <c r="J3656">
        <f>IF(OR(I3656="",H3656=""),"",I3656*H3656)</f>
        <v/>
      </c>
      <c r="K3656">
        <f>IF(G3656="","Missing OEWS wage",IF(H3656="","Missing Wharton SOC","Matched"))</f>
        <v/>
      </c>
    </row>
    <row r="3657">
      <c r="A3657" t="inlineStr">
        <is>
          <t>53</t>
        </is>
      </c>
      <c r="B3657" t="inlineStr">
        <is>
          <t>Real Estate and Rental and Leasing</t>
        </is>
      </c>
      <c r="C3657" t="inlineStr">
        <is>
          <t>35-1011</t>
        </is>
      </c>
      <c r="D3657" t="inlineStr">
        <is>
          <t>Chefs and Head Cooks</t>
        </is>
      </c>
      <c r="E3657" t="n">
        <v>950</v>
      </c>
      <c r="F3657" t="n">
        <v>70420</v>
      </c>
      <c r="G3657">
        <f>IF(OR(E3657="",F3657=""),"",E3657*F3657)</f>
        <v/>
      </c>
      <c r="H3657" s="41">
        <f>IFERROR(XLOOKUP(C3657,'DATA Wharton'!$A$2:$A$785,'DATA Wharton'!$C$2:$C$785),"")</f>
        <v/>
      </c>
      <c r="I3657">
        <f>IF(OR(G3657="",H3657=""),"",G3657)</f>
        <v/>
      </c>
      <c r="J3657">
        <f>IF(OR(I3657="",H3657=""),"",I3657*H3657)</f>
        <v/>
      </c>
      <c r="K3657">
        <f>IF(G3657="","Missing OEWS wage",IF(H3657="","Missing Wharton SOC","Matched"))</f>
        <v/>
      </c>
    </row>
    <row r="3658">
      <c r="A3658" t="inlineStr">
        <is>
          <t>53</t>
        </is>
      </c>
      <c r="B3658" t="inlineStr">
        <is>
          <t>Real Estate and Rental and Leasing</t>
        </is>
      </c>
      <c r="C3658" t="inlineStr">
        <is>
          <t>35-1012</t>
        </is>
      </c>
      <c r="D3658" t="inlineStr">
        <is>
          <t>First-Line Supervisors of Food Preparation and Serving Workers</t>
        </is>
      </c>
      <c r="E3658" t="n">
        <v>1370</v>
      </c>
      <c r="F3658" t="n">
        <v>54490</v>
      </c>
      <c r="G3658">
        <f>IF(OR(E3658="",F3658=""),"",E3658*F3658)</f>
        <v/>
      </c>
      <c r="H3658" s="41">
        <f>IFERROR(XLOOKUP(C3658,'DATA Wharton'!$A$2:$A$785,'DATA Wharton'!$C$2:$C$785),"")</f>
        <v/>
      </c>
      <c r="I3658">
        <f>IF(OR(G3658="",H3658=""),"",G3658)</f>
        <v/>
      </c>
      <c r="J3658">
        <f>IF(OR(I3658="",H3658=""),"",I3658*H3658)</f>
        <v/>
      </c>
      <c r="K3658">
        <f>IF(G3658="","Missing OEWS wage",IF(H3658="","Missing Wharton SOC","Matched"))</f>
        <v/>
      </c>
    </row>
    <row r="3659">
      <c r="A3659" t="inlineStr">
        <is>
          <t>53</t>
        </is>
      </c>
      <c r="B3659" t="inlineStr">
        <is>
          <t>Real Estate and Rental and Leasing</t>
        </is>
      </c>
      <c r="C3659" t="inlineStr">
        <is>
          <t>35-2011</t>
        </is>
      </c>
      <c r="D3659" t="inlineStr">
        <is>
          <t>Cooks, Fast Food</t>
        </is>
      </c>
      <c r="F3659" t="n">
        <v>37500</v>
      </c>
      <c r="G3659">
        <f>IF(OR(E3659="",F3659=""),"",E3659*F3659)</f>
        <v/>
      </c>
      <c r="H3659" s="41">
        <f>IFERROR(XLOOKUP(C3659,'DATA Wharton'!$A$2:$A$785,'DATA Wharton'!$C$2:$C$785),"")</f>
        <v/>
      </c>
      <c r="I3659">
        <f>IF(OR(G3659="",H3659=""),"",G3659)</f>
        <v/>
      </c>
      <c r="J3659">
        <f>IF(OR(I3659="",H3659=""),"",I3659*H3659)</f>
        <v/>
      </c>
      <c r="K3659">
        <f>IF(G3659="","Missing OEWS wage",IF(H3659="","Missing Wharton SOC","Matched"))</f>
        <v/>
      </c>
    </row>
    <row r="3660">
      <c r="A3660" t="inlineStr">
        <is>
          <t>53</t>
        </is>
      </c>
      <c r="B3660" t="inlineStr">
        <is>
          <t>Real Estate and Rental and Leasing</t>
        </is>
      </c>
      <c r="C3660" t="inlineStr">
        <is>
          <t>35-2012</t>
        </is>
      </c>
      <c r="D3660" t="inlineStr">
        <is>
          <t>Cooks, Institution and Cafeteria</t>
        </is>
      </c>
      <c r="E3660" t="n">
        <v>1770</v>
      </c>
      <c r="F3660" t="n">
        <v>40960</v>
      </c>
      <c r="G3660">
        <f>IF(OR(E3660="",F3660=""),"",E3660*F3660)</f>
        <v/>
      </c>
      <c r="H3660" s="41">
        <f>IFERROR(XLOOKUP(C3660,'DATA Wharton'!$A$2:$A$785,'DATA Wharton'!$C$2:$C$785),"")</f>
        <v/>
      </c>
      <c r="I3660">
        <f>IF(OR(G3660="",H3660=""),"",G3660)</f>
        <v/>
      </c>
      <c r="J3660">
        <f>IF(OR(I3660="",H3660=""),"",I3660*H3660)</f>
        <v/>
      </c>
      <c r="K3660">
        <f>IF(G3660="","Missing OEWS wage",IF(H3660="","Missing Wharton SOC","Matched"))</f>
        <v/>
      </c>
    </row>
    <row r="3661">
      <c r="A3661" t="inlineStr">
        <is>
          <t>53</t>
        </is>
      </c>
      <c r="B3661" t="inlineStr">
        <is>
          <t>Real Estate and Rental and Leasing</t>
        </is>
      </c>
      <c r="C3661" t="inlineStr">
        <is>
          <t>35-2014</t>
        </is>
      </c>
      <c r="D3661" t="inlineStr">
        <is>
          <t>Cooks, Restaurant</t>
        </is>
      </c>
      <c r="E3661" t="n">
        <v>1260</v>
      </c>
      <c r="F3661" t="n">
        <v>41670</v>
      </c>
      <c r="G3661">
        <f>IF(OR(E3661="",F3661=""),"",E3661*F3661)</f>
        <v/>
      </c>
      <c r="H3661" s="41">
        <f>IFERROR(XLOOKUP(C3661,'DATA Wharton'!$A$2:$A$785,'DATA Wharton'!$C$2:$C$785),"")</f>
        <v/>
      </c>
      <c r="I3661">
        <f>IF(OR(G3661="",H3661=""),"",G3661)</f>
        <v/>
      </c>
      <c r="J3661">
        <f>IF(OR(I3661="",H3661=""),"",I3661*H3661)</f>
        <v/>
      </c>
      <c r="K3661">
        <f>IF(G3661="","Missing OEWS wage",IF(H3661="","Missing Wharton SOC","Matched"))</f>
        <v/>
      </c>
    </row>
    <row r="3662">
      <c r="A3662" t="inlineStr">
        <is>
          <t>53</t>
        </is>
      </c>
      <c r="B3662" t="inlineStr">
        <is>
          <t>Real Estate and Rental and Leasing</t>
        </is>
      </c>
      <c r="C3662" t="inlineStr">
        <is>
          <t>35-2015</t>
        </is>
      </c>
      <c r="D3662" t="inlineStr">
        <is>
          <t>Cooks, Short Order</t>
        </is>
      </c>
      <c r="E3662" t="n">
        <v>60</v>
      </c>
      <c r="F3662" t="n">
        <v>39830</v>
      </c>
      <c r="G3662">
        <f>IF(OR(E3662="",F3662=""),"",E3662*F3662)</f>
        <v/>
      </c>
      <c r="H3662" s="41">
        <f>IFERROR(XLOOKUP(C3662,'DATA Wharton'!$A$2:$A$785,'DATA Wharton'!$C$2:$C$785),"")</f>
        <v/>
      </c>
      <c r="I3662">
        <f>IF(OR(G3662="",H3662=""),"",G3662)</f>
        <v/>
      </c>
      <c r="J3662">
        <f>IF(OR(I3662="",H3662=""),"",I3662*H3662)</f>
        <v/>
      </c>
      <c r="K3662">
        <f>IF(G3662="","Missing OEWS wage",IF(H3662="","Missing Wharton SOC","Matched"))</f>
        <v/>
      </c>
    </row>
    <row r="3663">
      <c r="A3663" t="inlineStr">
        <is>
          <t>53</t>
        </is>
      </c>
      <c r="B3663" t="inlineStr">
        <is>
          <t>Real Estate and Rental and Leasing</t>
        </is>
      </c>
      <c r="C3663" t="inlineStr">
        <is>
          <t>35-2019</t>
        </is>
      </c>
      <c r="D3663" t="inlineStr">
        <is>
          <t>Cooks, All Other</t>
        </is>
      </c>
      <c r="E3663" t="n">
        <v>100</v>
      </c>
      <c r="F3663" t="n">
        <v>39710</v>
      </c>
      <c r="G3663">
        <f>IF(OR(E3663="",F3663=""),"",E3663*F3663)</f>
        <v/>
      </c>
      <c r="H3663" s="41">
        <f>IFERROR(XLOOKUP(C3663,'DATA Wharton'!$A$2:$A$785,'DATA Wharton'!$C$2:$C$785),"")</f>
        <v/>
      </c>
      <c r="I3663">
        <f>IF(OR(G3663="",H3663=""),"",G3663)</f>
        <v/>
      </c>
      <c r="J3663">
        <f>IF(OR(I3663="",H3663=""),"",I3663*H3663)</f>
        <v/>
      </c>
      <c r="K3663">
        <f>IF(G3663="","Missing OEWS wage",IF(H3663="","Missing Wharton SOC","Matched"))</f>
        <v/>
      </c>
    </row>
    <row r="3664">
      <c r="A3664" t="inlineStr">
        <is>
          <t>53</t>
        </is>
      </c>
      <c r="B3664" t="inlineStr">
        <is>
          <t>Real Estate and Rental and Leasing</t>
        </is>
      </c>
      <c r="C3664" t="inlineStr">
        <is>
          <t>35-3011</t>
        </is>
      </c>
      <c r="D3664" t="inlineStr">
        <is>
          <t>Bartenders</t>
        </is>
      </c>
      <c r="E3664" t="n">
        <v>4010</v>
      </c>
      <c r="F3664" t="n">
        <v>37710</v>
      </c>
      <c r="G3664">
        <f>IF(OR(E3664="",F3664=""),"",E3664*F3664)</f>
        <v/>
      </c>
      <c r="H3664" s="41">
        <f>IFERROR(XLOOKUP(C3664,'DATA Wharton'!$A$2:$A$785,'DATA Wharton'!$C$2:$C$785),"")</f>
        <v/>
      </c>
      <c r="I3664">
        <f>IF(OR(G3664="",H3664=""),"",G3664)</f>
        <v/>
      </c>
      <c r="J3664">
        <f>IF(OR(I3664="",H3664=""),"",I3664*H3664)</f>
        <v/>
      </c>
      <c r="K3664">
        <f>IF(G3664="","Missing OEWS wage",IF(H3664="","Missing Wharton SOC","Matched"))</f>
        <v/>
      </c>
    </row>
    <row r="3665">
      <c r="A3665" t="inlineStr">
        <is>
          <t>53</t>
        </is>
      </c>
      <c r="B3665" t="inlineStr">
        <is>
          <t>Real Estate and Rental and Leasing</t>
        </is>
      </c>
      <c r="C3665" t="inlineStr">
        <is>
          <t>35-3023</t>
        </is>
      </c>
      <c r="D3665" t="inlineStr">
        <is>
          <t>Fast Food and Counter Workers</t>
        </is>
      </c>
      <c r="E3665" t="n">
        <v>1410</v>
      </c>
      <c r="F3665" t="n">
        <v>33320</v>
      </c>
      <c r="G3665">
        <f>IF(OR(E3665="",F3665=""),"",E3665*F3665)</f>
        <v/>
      </c>
      <c r="H3665" s="41">
        <f>IFERROR(XLOOKUP(C3665,'DATA Wharton'!$A$2:$A$785,'DATA Wharton'!$C$2:$C$785),"")</f>
        <v/>
      </c>
      <c r="I3665">
        <f>IF(OR(G3665="",H3665=""),"",G3665)</f>
        <v/>
      </c>
      <c r="J3665">
        <f>IF(OR(I3665="",H3665=""),"",I3665*H3665)</f>
        <v/>
      </c>
      <c r="K3665">
        <f>IF(G3665="","Missing OEWS wage",IF(H3665="","Missing Wharton SOC","Matched"))</f>
        <v/>
      </c>
    </row>
    <row r="3666">
      <c r="A3666" t="inlineStr">
        <is>
          <t>53</t>
        </is>
      </c>
      <c r="B3666" t="inlineStr">
        <is>
          <t>Real Estate and Rental and Leasing</t>
        </is>
      </c>
      <c r="C3666" t="inlineStr">
        <is>
          <t>35-3031</t>
        </is>
      </c>
      <c r="D3666" t="inlineStr">
        <is>
          <t>Waiters and Waitresses</t>
        </is>
      </c>
      <c r="E3666" t="n">
        <v>5630</v>
      </c>
      <c r="F3666" t="n">
        <v>41030</v>
      </c>
      <c r="G3666">
        <f>IF(OR(E3666="",F3666=""),"",E3666*F3666)</f>
        <v/>
      </c>
      <c r="H3666" s="41">
        <f>IFERROR(XLOOKUP(C3666,'DATA Wharton'!$A$2:$A$785,'DATA Wharton'!$C$2:$C$785),"")</f>
        <v/>
      </c>
      <c r="I3666">
        <f>IF(OR(G3666="",H3666=""),"",G3666)</f>
        <v/>
      </c>
      <c r="J3666">
        <f>IF(OR(I3666="",H3666=""),"",I3666*H3666)</f>
        <v/>
      </c>
      <c r="K3666">
        <f>IF(G3666="","Missing OEWS wage",IF(H3666="","Missing Wharton SOC","Matched"))</f>
        <v/>
      </c>
    </row>
    <row r="3667">
      <c r="A3667" t="inlineStr">
        <is>
          <t>53</t>
        </is>
      </c>
      <c r="B3667" t="inlineStr">
        <is>
          <t>Real Estate and Rental and Leasing</t>
        </is>
      </c>
      <c r="C3667" t="inlineStr">
        <is>
          <t>35-3041</t>
        </is>
      </c>
      <c r="D3667" t="inlineStr">
        <is>
          <t>Food Servers, Nonrestaurant</t>
        </is>
      </c>
      <c r="F3667" t="n">
        <v>34400</v>
      </c>
      <c r="G3667">
        <f>IF(OR(E3667="",F3667=""),"",E3667*F3667)</f>
        <v/>
      </c>
      <c r="H3667" s="41">
        <f>IFERROR(XLOOKUP(C3667,'DATA Wharton'!$A$2:$A$785,'DATA Wharton'!$C$2:$C$785),"")</f>
        <v/>
      </c>
      <c r="I3667">
        <f>IF(OR(G3667="",H3667=""),"",G3667)</f>
        <v/>
      </c>
      <c r="J3667">
        <f>IF(OR(I3667="",H3667=""),"",I3667*H3667)</f>
        <v/>
      </c>
      <c r="K3667">
        <f>IF(G3667="","Missing OEWS wage",IF(H3667="","Missing Wharton SOC","Matched"))</f>
        <v/>
      </c>
    </row>
    <row r="3668">
      <c r="A3668" t="inlineStr">
        <is>
          <t>53</t>
        </is>
      </c>
      <c r="B3668" t="inlineStr">
        <is>
          <t>Real Estate and Rental and Leasing</t>
        </is>
      </c>
      <c r="C3668" t="inlineStr">
        <is>
          <t>35-9011</t>
        </is>
      </c>
      <c r="D3668" t="inlineStr">
        <is>
          <t>Dining Room and Cafeteria Attendants and Bartender Helpers</t>
        </is>
      </c>
      <c r="E3668" t="n">
        <v>1580</v>
      </c>
      <c r="F3668" t="n">
        <v>36610</v>
      </c>
      <c r="G3668">
        <f>IF(OR(E3668="",F3668=""),"",E3668*F3668)</f>
        <v/>
      </c>
      <c r="H3668" s="41">
        <f>IFERROR(XLOOKUP(C3668,'DATA Wharton'!$A$2:$A$785,'DATA Wharton'!$C$2:$C$785),"")</f>
        <v/>
      </c>
      <c r="I3668">
        <f>IF(OR(G3668="",H3668=""),"",G3668)</f>
        <v/>
      </c>
      <c r="J3668">
        <f>IF(OR(I3668="",H3668=""),"",I3668*H3668)</f>
        <v/>
      </c>
      <c r="K3668">
        <f>IF(G3668="","Missing OEWS wage",IF(H3668="","Missing Wharton SOC","Matched"))</f>
        <v/>
      </c>
    </row>
    <row r="3669">
      <c r="A3669" t="inlineStr">
        <is>
          <t>53</t>
        </is>
      </c>
      <c r="B3669" t="inlineStr">
        <is>
          <t>Real Estate and Rental and Leasing</t>
        </is>
      </c>
      <c r="C3669" t="inlineStr">
        <is>
          <t>35-9021</t>
        </is>
      </c>
      <c r="D3669" t="inlineStr">
        <is>
          <t>Dishwashers</t>
        </is>
      </c>
      <c r="E3669" t="n">
        <v>2370</v>
      </c>
      <c r="F3669" t="n">
        <v>34960</v>
      </c>
      <c r="G3669">
        <f>IF(OR(E3669="",F3669=""),"",E3669*F3669)</f>
        <v/>
      </c>
      <c r="H3669" s="41">
        <f>IFERROR(XLOOKUP(C3669,'DATA Wharton'!$A$2:$A$785,'DATA Wharton'!$C$2:$C$785),"")</f>
        <v/>
      </c>
      <c r="I3669">
        <f>IF(OR(G3669="",H3669=""),"",G3669)</f>
        <v/>
      </c>
      <c r="J3669">
        <f>IF(OR(I3669="",H3669=""),"",I3669*H3669)</f>
        <v/>
      </c>
      <c r="K3669">
        <f>IF(G3669="","Missing OEWS wage",IF(H3669="","Missing Wharton SOC","Matched"))</f>
        <v/>
      </c>
    </row>
    <row r="3670">
      <c r="A3670" t="inlineStr">
        <is>
          <t>53</t>
        </is>
      </c>
      <c r="B3670" t="inlineStr">
        <is>
          <t>Real Estate and Rental and Leasing</t>
        </is>
      </c>
      <c r="C3670" t="inlineStr">
        <is>
          <t>35-9031</t>
        </is>
      </c>
      <c r="D3670" t="inlineStr">
        <is>
          <t>Hosts and Hostesses, Restaurant, Lounge, and Coffee Shop</t>
        </is>
      </c>
      <c r="F3670" t="n">
        <v>31800</v>
      </c>
      <c r="G3670">
        <f>IF(OR(E3670="",F3670=""),"",E3670*F3670)</f>
        <v/>
      </c>
      <c r="H3670" s="41">
        <f>IFERROR(XLOOKUP(C3670,'DATA Wharton'!$A$2:$A$785,'DATA Wharton'!$C$2:$C$785),"")</f>
        <v/>
      </c>
      <c r="I3670">
        <f>IF(OR(G3670="",H3670=""),"",G3670)</f>
        <v/>
      </c>
      <c r="J3670">
        <f>IF(OR(I3670="",H3670=""),"",I3670*H3670)</f>
        <v/>
      </c>
      <c r="K3670">
        <f>IF(G3670="","Missing OEWS wage",IF(H3670="","Missing Wharton SOC","Matched"))</f>
        <v/>
      </c>
    </row>
    <row r="3671">
      <c r="A3671" t="inlineStr">
        <is>
          <t>53</t>
        </is>
      </c>
      <c r="B3671" t="inlineStr">
        <is>
          <t>Real Estate and Rental and Leasing</t>
        </is>
      </c>
      <c r="C3671" t="inlineStr">
        <is>
          <t>35-9099</t>
        </is>
      </c>
      <c r="D3671" t="inlineStr">
        <is>
          <t>Food Preparation and Serving Related Workers, All Other</t>
        </is>
      </c>
      <c r="F3671" t="n">
        <v>35940</v>
      </c>
      <c r="G3671">
        <f>IF(OR(E3671="",F3671=""),"",E3671*F3671)</f>
        <v/>
      </c>
      <c r="H3671" s="41">
        <f>IFERROR(XLOOKUP(C3671,'DATA Wharton'!$A$2:$A$785,'DATA Wharton'!$C$2:$C$785),"")</f>
        <v/>
      </c>
      <c r="I3671">
        <f>IF(OR(G3671="",H3671=""),"",G3671)</f>
        <v/>
      </c>
      <c r="J3671">
        <f>IF(OR(I3671="",H3671=""),"",I3671*H3671)</f>
        <v/>
      </c>
      <c r="K3671">
        <f>IF(G3671="","Missing OEWS wage",IF(H3671="","Missing Wharton SOC","Matched"))</f>
        <v/>
      </c>
    </row>
    <row r="3672">
      <c r="A3672" t="inlineStr">
        <is>
          <t>53</t>
        </is>
      </c>
      <c r="B3672" t="inlineStr">
        <is>
          <t>Real Estate and Rental and Leasing</t>
        </is>
      </c>
      <c r="C3672" t="inlineStr">
        <is>
          <t>37-1011</t>
        </is>
      </c>
      <c r="D3672" t="inlineStr">
        <is>
          <t>First-Line Supervisors of Housekeeping and Janitorial Workers</t>
        </is>
      </c>
      <c r="E3672" t="n">
        <v>3400</v>
      </c>
      <c r="F3672" t="n">
        <v>52100</v>
      </c>
      <c r="G3672">
        <f>IF(OR(E3672="",F3672=""),"",E3672*F3672)</f>
        <v/>
      </c>
      <c r="H3672" s="41">
        <f>IFERROR(XLOOKUP(C3672,'DATA Wharton'!$A$2:$A$785,'DATA Wharton'!$C$2:$C$785),"")</f>
        <v/>
      </c>
      <c r="I3672">
        <f>IF(OR(G3672="",H3672=""),"",G3672)</f>
        <v/>
      </c>
      <c r="J3672">
        <f>IF(OR(I3672="",H3672=""),"",I3672*H3672)</f>
        <v/>
      </c>
      <c r="K3672">
        <f>IF(G3672="","Missing OEWS wage",IF(H3672="","Missing Wharton SOC","Matched"))</f>
        <v/>
      </c>
    </row>
    <row r="3673">
      <c r="A3673" t="inlineStr">
        <is>
          <t>53</t>
        </is>
      </c>
      <c r="B3673" t="inlineStr">
        <is>
          <t>Real Estate and Rental and Leasing</t>
        </is>
      </c>
      <c r="C3673" t="inlineStr">
        <is>
          <t>37-1012</t>
        </is>
      </c>
      <c r="D3673" t="inlineStr">
        <is>
          <t>First-Line Supervisors of Landscaping, Lawn Service, and Groundskeeping Workers</t>
        </is>
      </c>
      <c r="E3673" t="n">
        <v>1580</v>
      </c>
      <c r="F3673" t="n">
        <v>61770</v>
      </c>
      <c r="G3673">
        <f>IF(OR(E3673="",F3673=""),"",E3673*F3673)</f>
        <v/>
      </c>
      <c r="H3673" s="41">
        <f>IFERROR(XLOOKUP(C3673,'DATA Wharton'!$A$2:$A$785,'DATA Wharton'!$C$2:$C$785),"")</f>
        <v/>
      </c>
      <c r="I3673">
        <f>IF(OR(G3673="",H3673=""),"",G3673)</f>
        <v/>
      </c>
      <c r="J3673">
        <f>IF(OR(I3673="",H3673=""),"",I3673*H3673)</f>
        <v/>
      </c>
      <c r="K3673">
        <f>IF(G3673="","Missing OEWS wage",IF(H3673="","Missing Wharton SOC","Matched"))</f>
        <v/>
      </c>
    </row>
    <row r="3674">
      <c r="A3674" t="inlineStr">
        <is>
          <t>53</t>
        </is>
      </c>
      <c r="B3674" t="inlineStr">
        <is>
          <t>Real Estate and Rental and Leasing</t>
        </is>
      </c>
      <c r="C3674" t="inlineStr">
        <is>
          <t>37-2011</t>
        </is>
      </c>
      <c r="D3674" t="inlineStr">
        <is>
          <t>Janitors and Cleaners, Except Maids and Housekeeping Cleaners</t>
        </is>
      </c>
      <c r="E3674" t="n">
        <v>68630</v>
      </c>
      <c r="F3674" t="n">
        <v>42930</v>
      </c>
      <c r="G3674">
        <f>IF(OR(E3674="",F3674=""),"",E3674*F3674)</f>
        <v/>
      </c>
      <c r="H3674" s="41">
        <f>IFERROR(XLOOKUP(C3674,'DATA Wharton'!$A$2:$A$785,'DATA Wharton'!$C$2:$C$785),"")</f>
        <v/>
      </c>
      <c r="I3674">
        <f>IF(OR(G3674="",H3674=""),"",G3674)</f>
        <v/>
      </c>
      <c r="J3674">
        <f>IF(OR(I3674="",H3674=""),"",I3674*H3674)</f>
        <v/>
      </c>
      <c r="K3674">
        <f>IF(G3674="","Missing OEWS wage",IF(H3674="","Missing Wharton SOC","Matched"))</f>
        <v/>
      </c>
    </row>
    <row r="3675">
      <c r="A3675" t="inlineStr">
        <is>
          <t>53</t>
        </is>
      </c>
      <c r="B3675" t="inlineStr">
        <is>
          <t>Real Estate and Rental and Leasing</t>
        </is>
      </c>
      <c r="C3675" t="inlineStr">
        <is>
          <t>37-2012</t>
        </is>
      </c>
      <c r="D3675" t="inlineStr">
        <is>
          <t>Maids and Housekeeping Cleaners</t>
        </is>
      </c>
      <c r="E3675" t="n">
        <v>27000</v>
      </c>
      <c r="F3675" t="n">
        <v>39590</v>
      </c>
      <c r="G3675">
        <f>IF(OR(E3675="",F3675=""),"",E3675*F3675)</f>
        <v/>
      </c>
      <c r="H3675" s="41">
        <f>IFERROR(XLOOKUP(C3675,'DATA Wharton'!$A$2:$A$785,'DATA Wharton'!$C$2:$C$785),"")</f>
        <v/>
      </c>
      <c r="I3675">
        <f>IF(OR(G3675="",H3675=""),"",G3675)</f>
        <v/>
      </c>
      <c r="J3675">
        <f>IF(OR(I3675="",H3675=""),"",I3675*H3675)</f>
        <v/>
      </c>
      <c r="K3675">
        <f>IF(G3675="","Missing OEWS wage",IF(H3675="","Missing Wharton SOC","Matched"))</f>
        <v/>
      </c>
    </row>
    <row r="3676">
      <c r="A3676" t="inlineStr">
        <is>
          <t>53</t>
        </is>
      </c>
      <c r="B3676" t="inlineStr">
        <is>
          <t>Real Estate and Rental and Leasing</t>
        </is>
      </c>
      <c r="C3676" t="inlineStr">
        <is>
          <t>37-2019</t>
        </is>
      </c>
      <c r="D3676" t="inlineStr">
        <is>
          <t>Building Cleaning Workers, All Other</t>
        </is>
      </c>
      <c r="E3676" t="n">
        <v>120</v>
      </c>
      <c r="F3676" t="n">
        <v>42260</v>
      </c>
      <c r="G3676">
        <f>IF(OR(E3676="",F3676=""),"",E3676*F3676)</f>
        <v/>
      </c>
      <c r="H3676" s="41">
        <f>IFERROR(XLOOKUP(C3676,'DATA Wharton'!$A$2:$A$785,'DATA Wharton'!$C$2:$C$785),"")</f>
        <v/>
      </c>
      <c r="I3676">
        <f>IF(OR(G3676="",H3676=""),"",G3676)</f>
        <v/>
      </c>
      <c r="J3676">
        <f>IF(OR(I3676="",H3676=""),"",I3676*H3676)</f>
        <v/>
      </c>
      <c r="K3676">
        <f>IF(G3676="","Missing OEWS wage",IF(H3676="","Missing Wharton SOC","Matched"))</f>
        <v/>
      </c>
    </row>
    <row r="3677">
      <c r="A3677" t="inlineStr">
        <is>
          <t>53</t>
        </is>
      </c>
      <c r="B3677" t="inlineStr">
        <is>
          <t>Real Estate and Rental and Leasing</t>
        </is>
      </c>
      <c r="C3677" t="inlineStr">
        <is>
          <t>37-2021</t>
        </is>
      </c>
      <c r="D3677" t="inlineStr">
        <is>
          <t>Pest Control Workers</t>
        </is>
      </c>
      <c r="E3677" t="n">
        <v>90</v>
      </c>
      <c r="F3677" t="n">
        <v>43950</v>
      </c>
      <c r="G3677">
        <f>IF(OR(E3677="",F3677=""),"",E3677*F3677)</f>
        <v/>
      </c>
      <c r="H3677" s="41">
        <f>IFERROR(XLOOKUP(C3677,'DATA Wharton'!$A$2:$A$785,'DATA Wharton'!$C$2:$C$785),"")</f>
        <v/>
      </c>
      <c r="I3677">
        <f>IF(OR(G3677="",H3677=""),"",G3677)</f>
        <v/>
      </c>
      <c r="J3677">
        <f>IF(OR(I3677="",H3677=""),"",I3677*H3677)</f>
        <v/>
      </c>
      <c r="K3677">
        <f>IF(G3677="","Missing OEWS wage",IF(H3677="","Missing Wharton SOC","Matched"))</f>
        <v/>
      </c>
    </row>
    <row r="3678">
      <c r="A3678" t="inlineStr">
        <is>
          <t>53</t>
        </is>
      </c>
      <c r="B3678" t="inlineStr">
        <is>
          <t>Real Estate and Rental and Leasing</t>
        </is>
      </c>
      <c r="C3678" t="inlineStr">
        <is>
          <t>37-3011</t>
        </is>
      </c>
      <c r="D3678" t="inlineStr">
        <is>
          <t>Landscaping and Groundskeeping Workers</t>
        </is>
      </c>
      <c r="E3678" t="n">
        <v>28800</v>
      </c>
      <c r="F3678" t="n">
        <v>41880</v>
      </c>
      <c r="G3678">
        <f>IF(OR(E3678="",F3678=""),"",E3678*F3678)</f>
        <v/>
      </c>
      <c r="H3678" s="41">
        <f>IFERROR(XLOOKUP(C3678,'DATA Wharton'!$A$2:$A$785,'DATA Wharton'!$C$2:$C$785),"")</f>
        <v/>
      </c>
      <c r="I3678">
        <f>IF(OR(G3678="",H3678=""),"",G3678)</f>
        <v/>
      </c>
      <c r="J3678">
        <f>IF(OR(I3678="",H3678=""),"",I3678*H3678)</f>
        <v/>
      </c>
      <c r="K3678">
        <f>IF(G3678="","Missing OEWS wage",IF(H3678="","Missing Wharton SOC","Matched"))</f>
        <v/>
      </c>
    </row>
    <row r="3679">
      <c r="A3679" t="inlineStr">
        <is>
          <t>53</t>
        </is>
      </c>
      <c r="B3679" t="inlineStr">
        <is>
          <t>Real Estate and Rental and Leasing</t>
        </is>
      </c>
      <c r="C3679" t="inlineStr">
        <is>
          <t>37-3019</t>
        </is>
      </c>
      <c r="D3679" t="inlineStr">
        <is>
          <t>Grounds Maintenance Workers, All Other</t>
        </is>
      </c>
      <c r="E3679" t="n">
        <v>220</v>
      </c>
      <c r="F3679" t="n">
        <v>43840</v>
      </c>
      <c r="G3679">
        <f>IF(OR(E3679="",F3679=""),"",E3679*F3679)</f>
        <v/>
      </c>
      <c r="H3679" s="41">
        <f>IFERROR(XLOOKUP(C3679,'DATA Wharton'!$A$2:$A$785,'DATA Wharton'!$C$2:$C$785),"")</f>
        <v/>
      </c>
      <c r="I3679">
        <f>IF(OR(G3679="",H3679=""),"",G3679)</f>
        <v/>
      </c>
      <c r="J3679">
        <f>IF(OR(I3679="",H3679=""),"",I3679*H3679)</f>
        <v/>
      </c>
      <c r="K3679">
        <f>IF(G3679="","Missing OEWS wage",IF(H3679="","Missing Wharton SOC","Matched"))</f>
        <v/>
      </c>
    </row>
    <row r="3680">
      <c r="A3680" t="inlineStr">
        <is>
          <t>53</t>
        </is>
      </c>
      <c r="B3680" t="inlineStr">
        <is>
          <t>Real Estate and Rental and Leasing</t>
        </is>
      </c>
      <c r="C3680" t="inlineStr">
        <is>
          <t>39-1014</t>
        </is>
      </c>
      <c r="D3680" t="inlineStr">
        <is>
          <t>First-Line Supervisors of Entertainment and Recreation Workers, Except Gambling Services</t>
        </is>
      </c>
      <c r="E3680" t="n">
        <v>710</v>
      </c>
      <c r="F3680" t="n">
        <v>56920</v>
      </c>
      <c r="G3680">
        <f>IF(OR(E3680="",F3680=""),"",E3680*F3680)</f>
        <v/>
      </c>
      <c r="H3680" s="41">
        <f>IFERROR(XLOOKUP(C3680,'DATA Wharton'!$A$2:$A$785,'DATA Wharton'!$C$2:$C$785),"")</f>
        <v/>
      </c>
      <c r="I3680">
        <f>IF(OR(G3680="",H3680=""),"",G3680)</f>
        <v/>
      </c>
      <c r="J3680">
        <f>IF(OR(I3680="",H3680=""),"",I3680*H3680)</f>
        <v/>
      </c>
      <c r="K3680">
        <f>IF(G3680="","Missing OEWS wage",IF(H3680="","Missing Wharton SOC","Matched"))</f>
        <v/>
      </c>
    </row>
    <row r="3681">
      <c r="A3681" t="inlineStr">
        <is>
          <t>53</t>
        </is>
      </c>
      <c r="B3681" t="inlineStr">
        <is>
          <t>Real Estate and Rental and Leasing</t>
        </is>
      </c>
      <c r="C3681" t="inlineStr">
        <is>
          <t>39-1022</t>
        </is>
      </c>
      <c r="D3681" t="inlineStr">
        <is>
          <t>First-Line Supervisors of Personal Service Workers</t>
        </is>
      </c>
      <c r="E3681" t="n">
        <v>510</v>
      </c>
      <c r="F3681" t="n">
        <v>60080</v>
      </c>
      <c r="G3681">
        <f>IF(OR(E3681="",F3681=""),"",E3681*F3681)</f>
        <v/>
      </c>
      <c r="H3681" s="41">
        <f>IFERROR(XLOOKUP(C3681,'DATA Wharton'!$A$2:$A$785,'DATA Wharton'!$C$2:$C$785),"")</f>
        <v/>
      </c>
      <c r="I3681">
        <f>IF(OR(G3681="",H3681=""),"",G3681)</f>
        <v/>
      </c>
      <c r="J3681">
        <f>IF(OR(I3681="",H3681=""),"",I3681*H3681)</f>
        <v/>
      </c>
      <c r="K3681">
        <f>IF(G3681="","Missing OEWS wage",IF(H3681="","Missing Wharton SOC","Matched"))</f>
        <v/>
      </c>
    </row>
    <row r="3682">
      <c r="A3682" t="inlineStr">
        <is>
          <t>53</t>
        </is>
      </c>
      <c r="B3682" t="inlineStr">
        <is>
          <t>Real Estate and Rental and Leasing</t>
        </is>
      </c>
      <c r="C3682" t="inlineStr">
        <is>
          <t>39-2021</t>
        </is>
      </c>
      <c r="D3682" t="inlineStr">
        <is>
          <t>Animal Caretakers</t>
        </is>
      </c>
      <c r="F3682" t="n">
        <v>46000</v>
      </c>
      <c r="G3682">
        <f>IF(OR(E3682="",F3682=""),"",E3682*F3682)</f>
        <v/>
      </c>
      <c r="H3682" s="41">
        <f>IFERROR(XLOOKUP(C3682,'DATA Wharton'!$A$2:$A$785,'DATA Wharton'!$C$2:$C$785),"")</f>
        <v/>
      </c>
      <c r="I3682">
        <f>IF(OR(G3682="",H3682=""),"",G3682)</f>
        <v/>
      </c>
      <c r="J3682">
        <f>IF(OR(I3682="",H3682=""),"",I3682*H3682)</f>
        <v/>
      </c>
      <c r="K3682">
        <f>IF(G3682="","Missing OEWS wage",IF(H3682="","Missing Wharton SOC","Matched"))</f>
        <v/>
      </c>
    </row>
    <row r="3683">
      <c r="A3683" t="inlineStr">
        <is>
          <t>53</t>
        </is>
      </c>
      <c r="B3683" t="inlineStr">
        <is>
          <t>Real Estate and Rental and Leasing</t>
        </is>
      </c>
      <c r="C3683" t="inlineStr">
        <is>
          <t>39-3011</t>
        </is>
      </c>
      <c r="D3683" t="inlineStr">
        <is>
          <t>Gambling Dealers</t>
        </is>
      </c>
      <c r="E3683" t="n">
        <v>210</v>
      </c>
      <c r="F3683" t="n">
        <v>53940</v>
      </c>
      <c r="G3683">
        <f>IF(OR(E3683="",F3683=""),"",E3683*F3683)</f>
        <v/>
      </c>
      <c r="H3683" s="41">
        <f>IFERROR(XLOOKUP(C3683,'DATA Wharton'!$A$2:$A$785,'DATA Wharton'!$C$2:$C$785),"")</f>
        <v/>
      </c>
      <c r="I3683">
        <f>IF(OR(G3683="",H3683=""),"",G3683)</f>
        <v/>
      </c>
      <c r="J3683">
        <f>IF(OR(I3683="",H3683=""),"",I3683*H3683)</f>
        <v/>
      </c>
      <c r="K3683">
        <f>IF(G3683="","Missing OEWS wage",IF(H3683="","Missing Wharton SOC","Matched"))</f>
        <v/>
      </c>
    </row>
    <row r="3684">
      <c r="A3684" t="inlineStr">
        <is>
          <t>53</t>
        </is>
      </c>
      <c r="B3684" t="inlineStr">
        <is>
          <t>Real Estate and Rental and Leasing</t>
        </is>
      </c>
      <c r="C3684" t="inlineStr">
        <is>
          <t>39-3031</t>
        </is>
      </c>
      <c r="D3684" t="inlineStr">
        <is>
          <t>Ushers, Lobby Attendants, and Ticket Takers</t>
        </is>
      </c>
      <c r="E3684" t="n">
        <v>560</v>
      </c>
      <c r="F3684" t="n">
        <v>39540</v>
      </c>
      <c r="G3684">
        <f>IF(OR(E3684="",F3684=""),"",E3684*F3684)</f>
        <v/>
      </c>
      <c r="H3684" s="41">
        <f>IFERROR(XLOOKUP(C3684,'DATA Wharton'!$A$2:$A$785,'DATA Wharton'!$C$2:$C$785),"")</f>
        <v/>
      </c>
      <c r="I3684">
        <f>IF(OR(G3684="",H3684=""),"",G3684)</f>
        <v/>
      </c>
      <c r="J3684">
        <f>IF(OR(I3684="",H3684=""),"",I3684*H3684)</f>
        <v/>
      </c>
      <c r="K3684">
        <f>IF(G3684="","Missing OEWS wage",IF(H3684="","Missing Wharton SOC","Matched"))</f>
        <v/>
      </c>
    </row>
    <row r="3685">
      <c r="A3685" t="inlineStr">
        <is>
          <t>53</t>
        </is>
      </c>
      <c r="B3685" t="inlineStr">
        <is>
          <t>Real Estate and Rental and Leasing</t>
        </is>
      </c>
      <c r="C3685" t="inlineStr">
        <is>
          <t>39-3091</t>
        </is>
      </c>
      <c r="D3685" t="inlineStr">
        <is>
          <t>Amusement and Recreation Attendants</t>
        </is>
      </c>
      <c r="E3685" t="n">
        <v>4020</v>
      </c>
      <c r="F3685" t="n">
        <v>35890</v>
      </c>
      <c r="G3685">
        <f>IF(OR(E3685="",F3685=""),"",E3685*F3685)</f>
        <v/>
      </c>
      <c r="H3685" s="41">
        <f>IFERROR(XLOOKUP(C3685,'DATA Wharton'!$A$2:$A$785,'DATA Wharton'!$C$2:$C$785),"")</f>
        <v/>
      </c>
      <c r="I3685">
        <f>IF(OR(G3685="",H3685=""),"",G3685)</f>
        <v/>
      </c>
      <c r="J3685">
        <f>IF(OR(I3685="",H3685=""),"",I3685*H3685)</f>
        <v/>
      </c>
      <c r="K3685">
        <f>IF(G3685="","Missing OEWS wage",IF(H3685="","Missing Wharton SOC","Matched"))</f>
        <v/>
      </c>
    </row>
    <row r="3686">
      <c r="A3686" t="inlineStr">
        <is>
          <t>53</t>
        </is>
      </c>
      <c r="B3686" t="inlineStr">
        <is>
          <t>Real Estate and Rental and Leasing</t>
        </is>
      </c>
      <c r="C3686" t="inlineStr">
        <is>
          <t>39-3093</t>
        </is>
      </c>
      <c r="D3686" t="inlineStr">
        <is>
          <t>Locker Room, Coatroom, and Dressing Room Attendants</t>
        </is>
      </c>
      <c r="E3686" t="n">
        <v>90</v>
      </c>
      <c r="F3686" t="n">
        <v>33740</v>
      </c>
      <c r="G3686">
        <f>IF(OR(E3686="",F3686=""),"",E3686*F3686)</f>
        <v/>
      </c>
      <c r="H3686" s="41">
        <f>IFERROR(XLOOKUP(C3686,'DATA Wharton'!$A$2:$A$785,'DATA Wharton'!$C$2:$C$785),"")</f>
        <v/>
      </c>
      <c r="I3686">
        <f>IF(OR(G3686="",H3686=""),"",G3686)</f>
        <v/>
      </c>
      <c r="J3686">
        <f>IF(OR(I3686="",H3686=""),"",I3686*H3686)</f>
        <v/>
      </c>
      <c r="K3686">
        <f>IF(G3686="","Missing OEWS wage",IF(H3686="","Missing Wharton SOC","Matched"))</f>
        <v/>
      </c>
    </row>
    <row r="3687">
      <c r="A3687" t="inlineStr">
        <is>
          <t>53</t>
        </is>
      </c>
      <c r="B3687" t="inlineStr">
        <is>
          <t>Real Estate and Rental and Leasing</t>
        </is>
      </c>
      <c r="C3687" t="inlineStr">
        <is>
          <t>39-3099</t>
        </is>
      </c>
      <c r="D3687" t="inlineStr">
        <is>
          <t>Entertainment Attendants and Related Workers, All Other</t>
        </is>
      </c>
      <c r="E3687" t="n">
        <v>210</v>
      </c>
      <c r="F3687" t="n">
        <v>33390</v>
      </c>
      <c r="G3687">
        <f>IF(OR(E3687="",F3687=""),"",E3687*F3687)</f>
        <v/>
      </c>
      <c r="H3687" s="41">
        <f>IFERROR(XLOOKUP(C3687,'DATA Wharton'!$A$2:$A$785,'DATA Wharton'!$C$2:$C$785),"")</f>
        <v/>
      </c>
      <c r="I3687">
        <f>IF(OR(G3687="",H3687=""),"",G3687)</f>
        <v/>
      </c>
      <c r="J3687">
        <f>IF(OR(I3687="",H3687=""),"",I3687*H3687)</f>
        <v/>
      </c>
      <c r="K3687">
        <f>IF(G3687="","Missing OEWS wage",IF(H3687="","Missing Wharton SOC","Matched"))</f>
        <v/>
      </c>
    </row>
    <row r="3688">
      <c r="A3688" t="inlineStr">
        <is>
          <t>53</t>
        </is>
      </c>
      <c r="B3688" t="inlineStr">
        <is>
          <t>Real Estate and Rental and Leasing</t>
        </is>
      </c>
      <c r="C3688" t="inlineStr">
        <is>
          <t>39-5012</t>
        </is>
      </c>
      <c r="D3688" t="inlineStr">
        <is>
          <t>Hairdressers, Hairstylists, and Cosmetologists</t>
        </is>
      </c>
      <c r="E3688" t="n">
        <v>70</v>
      </c>
      <c r="F3688" t="n">
        <v>46650</v>
      </c>
      <c r="G3688">
        <f>IF(OR(E3688="",F3688=""),"",E3688*F3688)</f>
        <v/>
      </c>
      <c r="H3688" s="41">
        <f>IFERROR(XLOOKUP(C3688,'DATA Wharton'!$A$2:$A$785,'DATA Wharton'!$C$2:$C$785),"")</f>
        <v/>
      </c>
      <c r="I3688">
        <f>IF(OR(G3688="",H3688=""),"",G3688)</f>
        <v/>
      </c>
      <c r="J3688">
        <f>IF(OR(I3688="",H3688=""),"",I3688*H3688)</f>
        <v/>
      </c>
      <c r="K3688">
        <f>IF(G3688="","Missing OEWS wage",IF(H3688="","Missing Wharton SOC","Matched"))</f>
        <v/>
      </c>
    </row>
    <row r="3689">
      <c r="A3689" t="inlineStr">
        <is>
          <t>53</t>
        </is>
      </c>
      <c r="B3689" t="inlineStr">
        <is>
          <t>Real Estate and Rental and Leasing</t>
        </is>
      </c>
      <c r="C3689" t="inlineStr">
        <is>
          <t>39-5094</t>
        </is>
      </c>
      <c r="D3689" t="inlineStr">
        <is>
          <t>Skincare Specialists</t>
        </is>
      </c>
      <c r="F3689" t="n">
        <v>65800</v>
      </c>
      <c r="G3689">
        <f>IF(OR(E3689="",F3689=""),"",E3689*F3689)</f>
        <v/>
      </c>
      <c r="H3689" s="41">
        <f>IFERROR(XLOOKUP(C3689,'DATA Wharton'!$A$2:$A$785,'DATA Wharton'!$C$2:$C$785),"")</f>
        <v/>
      </c>
      <c r="I3689">
        <f>IF(OR(G3689="",H3689=""),"",G3689)</f>
        <v/>
      </c>
      <c r="J3689">
        <f>IF(OR(I3689="",H3689=""),"",I3689*H3689)</f>
        <v/>
      </c>
      <c r="K3689">
        <f>IF(G3689="","Missing OEWS wage",IF(H3689="","Missing Wharton SOC","Matched"))</f>
        <v/>
      </c>
    </row>
    <row r="3690">
      <c r="A3690" t="inlineStr">
        <is>
          <t>53</t>
        </is>
      </c>
      <c r="B3690" t="inlineStr">
        <is>
          <t>Real Estate and Rental and Leasing</t>
        </is>
      </c>
      <c r="C3690" t="inlineStr">
        <is>
          <t>39-6011</t>
        </is>
      </c>
      <c r="D3690" t="inlineStr">
        <is>
          <t>Baggage Porters and Bellhops</t>
        </is>
      </c>
      <c r="E3690" t="n">
        <v>1400</v>
      </c>
      <c r="F3690" t="n">
        <v>48160</v>
      </c>
      <c r="G3690">
        <f>IF(OR(E3690="",F3690=""),"",E3690*F3690)</f>
        <v/>
      </c>
      <c r="H3690" s="41">
        <f>IFERROR(XLOOKUP(C3690,'DATA Wharton'!$A$2:$A$785,'DATA Wharton'!$C$2:$C$785),"")</f>
        <v/>
      </c>
      <c r="I3690">
        <f>IF(OR(G3690="",H3690=""),"",G3690)</f>
        <v/>
      </c>
      <c r="J3690">
        <f>IF(OR(I3690="",H3690=""),"",I3690*H3690)</f>
        <v/>
      </c>
      <c r="K3690">
        <f>IF(G3690="","Missing OEWS wage",IF(H3690="","Missing Wharton SOC","Matched"))</f>
        <v/>
      </c>
    </row>
    <row r="3691">
      <c r="A3691" t="inlineStr">
        <is>
          <t>53</t>
        </is>
      </c>
      <c r="B3691" t="inlineStr">
        <is>
          <t>Real Estate and Rental and Leasing</t>
        </is>
      </c>
      <c r="C3691" t="inlineStr">
        <is>
          <t>39-6012</t>
        </is>
      </c>
      <c r="D3691" t="inlineStr">
        <is>
          <t>Concierges</t>
        </is>
      </c>
      <c r="E3691" t="n">
        <v>10940</v>
      </c>
      <c r="F3691" t="n">
        <v>48790</v>
      </c>
      <c r="G3691">
        <f>IF(OR(E3691="",F3691=""),"",E3691*F3691)</f>
        <v/>
      </c>
      <c r="H3691" s="41">
        <f>IFERROR(XLOOKUP(C3691,'DATA Wharton'!$A$2:$A$785,'DATA Wharton'!$C$2:$C$785),"")</f>
        <v/>
      </c>
      <c r="I3691">
        <f>IF(OR(G3691="",H3691=""),"",G3691)</f>
        <v/>
      </c>
      <c r="J3691">
        <f>IF(OR(I3691="",H3691=""),"",I3691*H3691)</f>
        <v/>
      </c>
      <c r="K3691">
        <f>IF(G3691="","Missing OEWS wage",IF(H3691="","Missing Wharton SOC","Matched"))</f>
        <v/>
      </c>
    </row>
    <row r="3692">
      <c r="A3692" t="inlineStr">
        <is>
          <t>53</t>
        </is>
      </c>
      <c r="B3692" t="inlineStr">
        <is>
          <t>Real Estate and Rental and Leasing</t>
        </is>
      </c>
      <c r="C3692" t="inlineStr">
        <is>
          <t>39-7010</t>
        </is>
      </c>
      <c r="D3692" t="inlineStr">
        <is>
          <t>Tour and Travel Guides</t>
        </is>
      </c>
      <c r="E3692" t="n">
        <v>450</v>
      </c>
      <c r="F3692" t="n">
        <v>41640</v>
      </c>
      <c r="G3692">
        <f>IF(OR(E3692="",F3692=""),"",E3692*F3692)</f>
        <v/>
      </c>
      <c r="H3692" s="41">
        <f>IFERROR(XLOOKUP(C3692,'DATA Wharton'!$A$2:$A$785,'DATA Wharton'!$C$2:$C$785),"")</f>
        <v/>
      </c>
      <c r="I3692">
        <f>IF(OR(G3692="",H3692=""),"",G3692)</f>
        <v/>
      </c>
      <c r="J3692">
        <f>IF(OR(I3692="",H3692=""),"",I3692*H3692)</f>
        <v/>
      </c>
      <c r="K3692">
        <f>IF(G3692="","Missing OEWS wage",IF(H3692="","Missing Wharton SOC","Matched"))</f>
        <v/>
      </c>
    </row>
    <row r="3693">
      <c r="A3693" t="inlineStr">
        <is>
          <t>53</t>
        </is>
      </c>
      <c r="B3693" t="inlineStr">
        <is>
          <t>Real Estate and Rental and Leasing</t>
        </is>
      </c>
      <c r="C3693" t="inlineStr">
        <is>
          <t>39-9011</t>
        </is>
      </c>
      <c r="D3693" t="inlineStr">
        <is>
          <t>Childcare Workers</t>
        </is>
      </c>
      <c r="F3693" t="n">
        <v>47410</v>
      </c>
      <c r="G3693">
        <f>IF(OR(E3693="",F3693=""),"",E3693*F3693)</f>
        <v/>
      </c>
      <c r="H3693" s="41">
        <f>IFERROR(XLOOKUP(C3693,'DATA Wharton'!$A$2:$A$785,'DATA Wharton'!$C$2:$C$785),"")</f>
        <v/>
      </c>
      <c r="I3693">
        <f>IF(OR(G3693="",H3693=""),"",G3693)</f>
        <v/>
      </c>
      <c r="J3693">
        <f>IF(OR(I3693="",H3693=""),"",I3693*H3693)</f>
        <v/>
      </c>
      <c r="K3693">
        <f>IF(G3693="","Missing OEWS wage",IF(H3693="","Missing Wharton SOC","Matched"))</f>
        <v/>
      </c>
    </row>
    <row r="3694">
      <c r="A3694" t="inlineStr">
        <is>
          <t>53</t>
        </is>
      </c>
      <c r="B3694" t="inlineStr">
        <is>
          <t>Real Estate and Rental and Leasing</t>
        </is>
      </c>
      <c r="C3694" t="inlineStr">
        <is>
          <t>39-9031</t>
        </is>
      </c>
      <c r="D3694" t="inlineStr">
        <is>
          <t>Exercise Trainers and Group Fitness Instructors</t>
        </is>
      </c>
      <c r="E3694" t="n">
        <v>400</v>
      </c>
      <c r="F3694" t="n">
        <v>57850</v>
      </c>
      <c r="G3694">
        <f>IF(OR(E3694="",F3694=""),"",E3694*F3694)</f>
        <v/>
      </c>
      <c r="H3694" s="41">
        <f>IFERROR(XLOOKUP(C3694,'DATA Wharton'!$A$2:$A$785,'DATA Wharton'!$C$2:$C$785),"")</f>
        <v/>
      </c>
      <c r="I3694">
        <f>IF(OR(G3694="",H3694=""),"",G3694)</f>
        <v/>
      </c>
      <c r="J3694">
        <f>IF(OR(I3694="",H3694=""),"",I3694*H3694)</f>
        <v/>
      </c>
      <c r="K3694">
        <f>IF(G3694="","Missing OEWS wage",IF(H3694="","Missing Wharton SOC","Matched"))</f>
        <v/>
      </c>
    </row>
    <row r="3695">
      <c r="A3695" t="inlineStr">
        <is>
          <t>53</t>
        </is>
      </c>
      <c r="B3695" t="inlineStr">
        <is>
          <t>Real Estate and Rental and Leasing</t>
        </is>
      </c>
      <c r="C3695" t="inlineStr">
        <is>
          <t>39-9032</t>
        </is>
      </c>
      <c r="D3695" t="inlineStr">
        <is>
          <t>Recreation Workers</t>
        </is>
      </c>
      <c r="E3695" t="n">
        <v>3020</v>
      </c>
      <c r="F3695" t="n">
        <v>41550</v>
      </c>
      <c r="G3695">
        <f>IF(OR(E3695="",F3695=""),"",E3695*F3695)</f>
        <v/>
      </c>
      <c r="H3695" s="41">
        <f>IFERROR(XLOOKUP(C3695,'DATA Wharton'!$A$2:$A$785,'DATA Wharton'!$C$2:$C$785),"")</f>
        <v/>
      </c>
      <c r="I3695">
        <f>IF(OR(G3695="",H3695=""),"",G3695)</f>
        <v/>
      </c>
      <c r="J3695">
        <f>IF(OR(I3695="",H3695=""),"",I3695*H3695)</f>
        <v/>
      </c>
      <c r="K3695">
        <f>IF(G3695="","Missing OEWS wage",IF(H3695="","Missing Wharton SOC","Matched"))</f>
        <v/>
      </c>
    </row>
    <row r="3696">
      <c r="A3696" t="inlineStr">
        <is>
          <t>53</t>
        </is>
      </c>
      <c r="B3696" t="inlineStr">
        <is>
          <t>Real Estate and Rental and Leasing</t>
        </is>
      </c>
      <c r="C3696" t="inlineStr">
        <is>
          <t>39-9041</t>
        </is>
      </c>
      <c r="D3696" t="inlineStr">
        <is>
          <t>Residential Advisors</t>
        </is>
      </c>
      <c r="E3696" t="n">
        <v>1850</v>
      </c>
      <c r="F3696" t="n">
        <v>49830</v>
      </c>
      <c r="G3696">
        <f>IF(OR(E3696="",F3696=""),"",E3696*F3696)</f>
        <v/>
      </c>
      <c r="H3696" s="41">
        <f>IFERROR(XLOOKUP(C3696,'DATA Wharton'!$A$2:$A$785,'DATA Wharton'!$C$2:$C$785),"")</f>
        <v/>
      </c>
      <c r="I3696">
        <f>IF(OR(G3696="",H3696=""),"",G3696)</f>
        <v/>
      </c>
      <c r="J3696">
        <f>IF(OR(I3696="",H3696=""),"",I3696*H3696)</f>
        <v/>
      </c>
      <c r="K3696">
        <f>IF(G3696="","Missing OEWS wage",IF(H3696="","Missing Wharton SOC","Matched"))</f>
        <v/>
      </c>
    </row>
    <row r="3697">
      <c r="A3697" t="inlineStr">
        <is>
          <t>53</t>
        </is>
      </c>
      <c r="B3697" t="inlineStr">
        <is>
          <t>Real Estate and Rental and Leasing</t>
        </is>
      </c>
      <c r="C3697" t="inlineStr">
        <is>
          <t>39-9099</t>
        </is>
      </c>
      <c r="D3697" t="inlineStr">
        <is>
          <t>Personal Care and Service Workers, All Other</t>
        </is>
      </c>
      <c r="E3697" t="n">
        <v>280</v>
      </c>
      <c r="F3697" t="n">
        <v>47940</v>
      </c>
      <c r="G3697">
        <f>IF(OR(E3697="",F3697=""),"",E3697*F3697)</f>
        <v/>
      </c>
      <c r="H3697" s="41">
        <f>IFERROR(XLOOKUP(C3697,'DATA Wharton'!$A$2:$A$785,'DATA Wharton'!$C$2:$C$785),"")</f>
        <v/>
      </c>
      <c r="I3697">
        <f>IF(OR(G3697="",H3697=""),"",G3697)</f>
        <v/>
      </c>
      <c r="J3697">
        <f>IF(OR(I3697="",H3697=""),"",I3697*H3697)</f>
        <v/>
      </c>
      <c r="K3697">
        <f>IF(G3697="","Missing OEWS wage",IF(H3697="","Missing Wharton SOC","Matched"))</f>
        <v/>
      </c>
    </row>
    <row r="3698">
      <c r="A3698" t="inlineStr">
        <is>
          <t>53</t>
        </is>
      </c>
      <c r="B3698" t="inlineStr">
        <is>
          <t>Real Estate and Rental and Leasing</t>
        </is>
      </c>
      <c r="C3698" t="inlineStr">
        <is>
          <t>41-1011</t>
        </is>
      </c>
      <c r="D3698" t="inlineStr">
        <is>
          <t>First-Line Supervisors of Retail Sales Workers</t>
        </is>
      </c>
      <c r="E3698" t="n">
        <v>22100</v>
      </c>
      <c r="F3698" t="n">
        <v>60070</v>
      </c>
      <c r="G3698">
        <f>IF(OR(E3698="",F3698=""),"",E3698*F3698)</f>
        <v/>
      </c>
      <c r="H3698" s="41">
        <f>IFERROR(XLOOKUP(C3698,'DATA Wharton'!$A$2:$A$785,'DATA Wharton'!$C$2:$C$785),"")</f>
        <v/>
      </c>
      <c r="I3698">
        <f>IF(OR(G3698="",H3698=""),"",G3698)</f>
        <v/>
      </c>
      <c r="J3698">
        <f>IF(OR(I3698="",H3698=""),"",I3698*H3698)</f>
        <v/>
      </c>
      <c r="K3698">
        <f>IF(G3698="","Missing OEWS wage",IF(H3698="","Missing Wharton SOC","Matched"))</f>
        <v/>
      </c>
    </row>
    <row r="3699">
      <c r="A3699" t="inlineStr">
        <is>
          <t>53</t>
        </is>
      </c>
      <c r="B3699" t="inlineStr">
        <is>
          <t>Real Estate and Rental and Leasing</t>
        </is>
      </c>
      <c r="C3699" t="inlineStr">
        <is>
          <t>41-1012</t>
        </is>
      </c>
      <c r="D3699" t="inlineStr">
        <is>
          <t>First-Line Supervisors of Non-Retail Sales Workers</t>
        </is>
      </c>
      <c r="E3699" t="n">
        <v>5730</v>
      </c>
      <c r="F3699" t="n">
        <v>72250</v>
      </c>
      <c r="G3699">
        <f>IF(OR(E3699="",F3699=""),"",E3699*F3699)</f>
        <v/>
      </c>
      <c r="H3699" s="41">
        <f>IFERROR(XLOOKUP(C3699,'DATA Wharton'!$A$2:$A$785,'DATA Wharton'!$C$2:$C$785),"")</f>
        <v/>
      </c>
      <c r="I3699">
        <f>IF(OR(G3699="",H3699=""),"",G3699)</f>
        <v/>
      </c>
      <c r="J3699">
        <f>IF(OR(I3699="",H3699=""),"",I3699*H3699)</f>
        <v/>
      </c>
      <c r="K3699">
        <f>IF(G3699="","Missing OEWS wage",IF(H3699="","Missing Wharton SOC","Matched"))</f>
        <v/>
      </c>
    </row>
    <row r="3700">
      <c r="A3700" t="inlineStr">
        <is>
          <t>53</t>
        </is>
      </c>
      <c r="B3700" t="inlineStr">
        <is>
          <t>Real Estate and Rental and Leasing</t>
        </is>
      </c>
      <c r="C3700" t="inlineStr">
        <is>
          <t>41-2011</t>
        </is>
      </c>
      <c r="D3700" t="inlineStr">
        <is>
          <t>Cashiers</t>
        </is>
      </c>
      <c r="E3700" t="n">
        <v>4060</v>
      </c>
      <c r="F3700" t="n">
        <v>32330</v>
      </c>
      <c r="G3700">
        <f>IF(OR(E3700="",F3700=""),"",E3700*F3700)</f>
        <v/>
      </c>
      <c r="H3700" s="41">
        <f>IFERROR(XLOOKUP(C3700,'DATA Wharton'!$A$2:$A$785,'DATA Wharton'!$C$2:$C$785),"")</f>
        <v/>
      </c>
      <c r="I3700">
        <f>IF(OR(G3700="",H3700=""),"",G3700)</f>
        <v/>
      </c>
      <c r="J3700">
        <f>IF(OR(I3700="",H3700=""),"",I3700*H3700)</f>
        <v/>
      </c>
      <c r="K3700">
        <f>IF(G3700="","Missing OEWS wage",IF(H3700="","Missing Wharton SOC","Matched"))</f>
        <v/>
      </c>
    </row>
    <row r="3701">
      <c r="A3701" t="inlineStr">
        <is>
          <t>53</t>
        </is>
      </c>
      <c r="B3701" t="inlineStr">
        <is>
          <t>Real Estate and Rental and Leasing</t>
        </is>
      </c>
      <c r="C3701" t="inlineStr">
        <is>
          <t>41-2021</t>
        </is>
      </c>
      <c r="D3701" t="inlineStr">
        <is>
          <t>Counter and Rental Clerks</t>
        </is>
      </c>
      <c r="E3701" t="n">
        <v>178860</v>
      </c>
      <c r="F3701" t="n">
        <v>43360</v>
      </c>
      <c r="G3701">
        <f>IF(OR(E3701="",F3701=""),"",E3701*F3701)</f>
        <v/>
      </c>
      <c r="H3701" s="41">
        <f>IFERROR(XLOOKUP(C3701,'DATA Wharton'!$A$2:$A$785,'DATA Wharton'!$C$2:$C$785),"")</f>
        <v/>
      </c>
      <c r="I3701">
        <f>IF(OR(G3701="",H3701=""),"",G3701)</f>
        <v/>
      </c>
      <c r="J3701">
        <f>IF(OR(I3701="",H3701=""),"",I3701*H3701)</f>
        <v/>
      </c>
      <c r="K3701">
        <f>IF(G3701="","Missing OEWS wage",IF(H3701="","Missing Wharton SOC","Matched"))</f>
        <v/>
      </c>
    </row>
    <row r="3702">
      <c r="A3702" t="inlineStr">
        <is>
          <t>53</t>
        </is>
      </c>
      <c r="B3702" t="inlineStr">
        <is>
          <t>Real Estate and Rental and Leasing</t>
        </is>
      </c>
      <c r="C3702" t="inlineStr">
        <is>
          <t>41-2022</t>
        </is>
      </c>
      <c r="D3702" t="inlineStr">
        <is>
          <t>Parts Salespersons</t>
        </is>
      </c>
      <c r="E3702" t="n">
        <v>1490</v>
      </c>
      <c r="F3702" t="n">
        <v>53570</v>
      </c>
      <c r="G3702">
        <f>IF(OR(E3702="",F3702=""),"",E3702*F3702)</f>
        <v/>
      </c>
      <c r="H3702" s="41">
        <f>IFERROR(XLOOKUP(C3702,'DATA Wharton'!$A$2:$A$785,'DATA Wharton'!$C$2:$C$785),"")</f>
        <v/>
      </c>
      <c r="I3702">
        <f>IF(OR(G3702="",H3702=""),"",G3702)</f>
        <v/>
      </c>
      <c r="J3702">
        <f>IF(OR(I3702="",H3702=""),"",I3702*H3702)</f>
        <v/>
      </c>
      <c r="K3702">
        <f>IF(G3702="","Missing OEWS wage",IF(H3702="","Missing Wharton SOC","Matched"))</f>
        <v/>
      </c>
    </row>
    <row r="3703">
      <c r="A3703" t="inlineStr">
        <is>
          <t>53</t>
        </is>
      </c>
      <c r="B3703" t="inlineStr">
        <is>
          <t>Real Estate and Rental and Leasing</t>
        </is>
      </c>
      <c r="C3703" t="inlineStr">
        <is>
          <t>41-2031</t>
        </is>
      </c>
      <c r="D3703" t="inlineStr">
        <is>
          <t>Retail Salespersons</t>
        </is>
      </c>
      <c r="E3703" t="n">
        <v>9510</v>
      </c>
      <c r="F3703" t="n">
        <v>39660</v>
      </c>
      <c r="G3703">
        <f>IF(OR(E3703="",F3703=""),"",E3703*F3703)</f>
        <v/>
      </c>
      <c r="H3703" s="41">
        <f>IFERROR(XLOOKUP(C3703,'DATA Wharton'!$A$2:$A$785,'DATA Wharton'!$C$2:$C$785),"")</f>
        <v/>
      </c>
      <c r="I3703">
        <f>IF(OR(G3703="",H3703=""),"",G3703)</f>
        <v/>
      </c>
      <c r="J3703">
        <f>IF(OR(I3703="",H3703=""),"",I3703*H3703)</f>
        <v/>
      </c>
      <c r="K3703">
        <f>IF(G3703="","Missing OEWS wage",IF(H3703="","Missing Wharton SOC","Matched"))</f>
        <v/>
      </c>
    </row>
    <row r="3704">
      <c r="A3704" t="inlineStr">
        <is>
          <t>53</t>
        </is>
      </c>
      <c r="B3704" t="inlineStr">
        <is>
          <t>Real Estate and Rental and Leasing</t>
        </is>
      </c>
      <c r="C3704" t="inlineStr">
        <is>
          <t>41-3021</t>
        </is>
      </c>
      <c r="D3704" t="inlineStr">
        <is>
          <t>Insurance Sales Agents</t>
        </is>
      </c>
      <c r="E3704" t="n">
        <v>440</v>
      </c>
      <c r="F3704" t="n">
        <v>64530</v>
      </c>
      <c r="G3704">
        <f>IF(OR(E3704="",F3704=""),"",E3704*F3704)</f>
        <v/>
      </c>
      <c r="H3704" s="41">
        <f>IFERROR(XLOOKUP(C3704,'DATA Wharton'!$A$2:$A$785,'DATA Wharton'!$C$2:$C$785),"")</f>
        <v/>
      </c>
      <c r="I3704">
        <f>IF(OR(G3704="",H3704=""),"",G3704)</f>
        <v/>
      </c>
      <c r="J3704">
        <f>IF(OR(I3704="",H3704=""),"",I3704*H3704)</f>
        <v/>
      </c>
      <c r="K3704">
        <f>IF(G3704="","Missing OEWS wage",IF(H3704="","Missing Wharton SOC","Matched"))</f>
        <v/>
      </c>
    </row>
    <row r="3705">
      <c r="A3705" t="inlineStr">
        <is>
          <t>53</t>
        </is>
      </c>
      <c r="B3705" t="inlineStr">
        <is>
          <t>Real Estate and Rental and Leasing</t>
        </is>
      </c>
      <c r="C3705" t="inlineStr">
        <is>
          <t>41-3031</t>
        </is>
      </c>
      <c r="D3705" t="inlineStr">
        <is>
          <t>Securities, Commodities, and Financial Services Sales Agents</t>
        </is>
      </c>
      <c r="E3705" t="n">
        <v>460</v>
      </c>
      <c r="F3705" t="n">
        <v>97830</v>
      </c>
      <c r="G3705">
        <f>IF(OR(E3705="",F3705=""),"",E3705*F3705)</f>
        <v/>
      </c>
      <c r="H3705" s="41">
        <f>IFERROR(XLOOKUP(C3705,'DATA Wharton'!$A$2:$A$785,'DATA Wharton'!$C$2:$C$785),"")</f>
        <v/>
      </c>
      <c r="I3705">
        <f>IF(OR(G3705="",H3705=""),"",G3705)</f>
        <v/>
      </c>
      <c r="J3705">
        <f>IF(OR(I3705="",H3705=""),"",I3705*H3705)</f>
        <v/>
      </c>
      <c r="K3705">
        <f>IF(G3705="","Missing OEWS wage",IF(H3705="","Missing Wharton SOC","Matched"))</f>
        <v/>
      </c>
    </row>
    <row r="3706">
      <c r="A3706" t="inlineStr">
        <is>
          <t>53</t>
        </is>
      </c>
      <c r="B3706" t="inlineStr">
        <is>
          <t>Real Estate and Rental and Leasing</t>
        </is>
      </c>
      <c r="C3706" t="inlineStr">
        <is>
          <t>41-3041</t>
        </is>
      </c>
      <c r="D3706" t="inlineStr">
        <is>
          <t>Travel Agents</t>
        </is>
      </c>
      <c r="F3706" t="n">
        <v>39850</v>
      </c>
      <c r="G3706">
        <f>IF(OR(E3706="",F3706=""),"",E3706*F3706)</f>
        <v/>
      </c>
      <c r="H3706" s="41">
        <f>IFERROR(XLOOKUP(C3706,'DATA Wharton'!$A$2:$A$785,'DATA Wharton'!$C$2:$C$785),"")</f>
        <v/>
      </c>
      <c r="I3706">
        <f>IF(OR(G3706="",H3706=""),"",G3706)</f>
        <v/>
      </c>
      <c r="J3706">
        <f>IF(OR(I3706="",H3706=""),"",I3706*H3706)</f>
        <v/>
      </c>
      <c r="K3706">
        <f>IF(G3706="","Missing OEWS wage",IF(H3706="","Missing Wharton SOC","Matched"))</f>
        <v/>
      </c>
    </row>
    <row r="3707">
      <c r="A3707" t="inlineStr">
        <is>
          <t>53</t>
        </is>
      </c>
      <c r="B3707" t="inlineStr">
        <is>
          <t>Real Estate and Rental and Leasing</t>
        </is>
      </c>
      <c r="C3707" t="inlineStr">
        <is>
          <t>41-3091</t>
        </is>
      </c>
      <c r="D3707" t="inlineStr">
        <is>
          <t>Sales Representatives of Services, Except Advertising, Insurance, Financial Services, and Travel</t>
        </is>
      </c>
      <c r="E3707" t="n">
        <v>22710</v>
      </c>
      <c r="F3707" t="n">
        <v>78110</v>
      </c>
      <c r="G3707">
        <f>IF(OR(E3707="",F3707=""),"",E3707*F3707)</f>
        <v/>
      </c>
      <c r="H3707" s="41">
        <f>IFERROR(XLOOKUP(C3707,'DATA Wharton'!$A$2:$A$785,'DATA Wharton'!$C$2:$C$785),"")</f>
        <v/>
      </c>
      <c r="I3707">
        <f>IF(OR(G3707="",H3707=""),"",G3707)</f>
        <v/>
      </c>
      <c r="J3707">
        <f>IF(OR(I3707="",H3707=""),"",I3707*H3707)</f>
        <v/>
      </c>
      <c r="K3707">
        <f>IF(G3707="","Missing OEWS wage",IF(H3707="","Missing Wharton SOC","Matched"))</f>
        <v/>
      </c>
    </row>
    <row r="3708">
      <c r="A3708" t="inlineStr">
        <is>
          <t>53</t>
        </is>
      </c>
      <c r="B3708" t="inlineStr">
        <is>
          <t>Real Estate and Rental and Leasing</t>
        </is>
      </c>
      <c r="C3708" t="inlineStr">
        <is>
          <t>41-4011</t>
        </is>
      </c>
      <c r="D3708" t="inlineStr">
        <is>
          <t>Sales Representatives, Wholesale and Manufacturing, Technical and Scientific Products</t>
        </is>
      </c>
      <c r="E3708" t="n">
        <v>1140</v>
      </c>
      <c r="F3708" t="n">
        <v>182730</v>
      </c>
      <c r="G3708">
        <f>IF(OR(E3708="",F3708=""),"",E3708*F3708)</f>
        <v/>
      </c>
      <c r="H3708" s="41">
        <f>IFERROR(XLOOKUP(C3708,'DATA Wharton'!$A$2:$A$785,'DATA Wharton'!$C$2:$C$785),"")</f>
        <v/>
      </c>
      <c r="I3708">
        <f>IF(OR(G3708="",H3708=""),"",G3708)</f>
        <v/>
      </c>
      <c r="J3708">
        <f>IF(OR(I3708="",H3708=""),"",I3708*H3708)</f>
        <v/>
      </c>
      <c r="K3708">
        <f>IF(G3708="","Missing OEWS wage",IF(H3708="","Missing Wharton SOC","Matched"))</f>
        <v/>
      </c>
    </row>
    <row r="3709">
      <c r="A3709" t="inlineStr">
        <is>
          <t>53</t>
        </is>
      </c>
      <c r="B3709" t="inlineStr">
        <is>
          <t>Real Estate and Rental and Leasing</t>
        </is>
      </c>
      <c r="C3709" t="inlineStr">
        <is>
          <t>41-4012</t>
        </is>
      </c>
      <c r="D3709" t="inlineStr">
        <is>
          <t>Sales Representatives, Wholesale and Manufacturing, Except Technical and Scientific Products</t>
        </is>
      </c>
      <c r="E3709" t="n">
        <v>9950</v>
      </c>
      <c r="F3709" t="n">
        <v>72880</v>
      </c>
      <c r="G3709">
        <f>IF(OR(E3709="",F3709=""),"",E3709*F3709)</f>
        <v/>
      </c>
      <c r="H3709" s="41">
        <f>IFERROR(XLOOKUP(C3709,'DATA Wharton'!$A$2:$A$785,'DATA Wharton'!$C$2:$C$785),"")</f>
        <v/>
      </c>
      <c r="I3709">
        <f>IF(OR(G3709="",H3709=""),"",G3709)</f>
        <v/>
      </c>
      <c r="J3709">
        <f>IF(OR(I3709="",H3709=""),"",I3709*H3709)</f>
        <v/>
      </c>
      <c r="K3709">
        <f>IF(G3709="","Missing OEWS wage",IF(H3709="","Missing Wharton SOC","Matched"))</f>
        <v/>
      </c>
    </row>
    <row r="3710">
      <c r="A3710" t="inlineStr">
        <is>
          <t>53</t>
        </is>
      </c>
      <c r="B3710" t="inlineStr">
        <is>
          <t>Real Estate and Rental and Leasing</t>
        </is>
      </c>
      <c r="C3710" t="inlineStr">
        <is>
          <t>41-9021</t>
        </is>
      </c>
      <c r="D3710" t="inlineStr">
        <is>
          <t>Real Estate Brokers</t>
        </is>
      </c>
      <c r="E3710" t="n">
        <v>41130</v>
      </c>
      <c r="F3710" t="n">
        <v>82100</v>
      </c>
      <c r="G3710">
        <f>IF(OR(E3710="",F3710=""),"",E3710*F3710)</f>
        <v/>
      </c>
      <c r="H3710" s="41">
        <f>IFERROR(XLOOKUP(C3710,'DATA Wharton'!$A$2:$A$785,'DATA Wharton'!$C$2:$C$785),"")</f>
        <v/>
      </c>
      <c r="I3710">
        <f>IF(OR(G3710="",H3710=""),"",G3710)</f>
        <v/>
      </c>
      <c r="J3710">
        <f>IF(OR(I3710="",H3710=""),"",I3710*H3710)</f>
        <v/>
      </c>
      <c r="K3710">
        <f>IF(G3710="","Missing OEWS wage",IF(H3710="","Missing Wharton SOC","Matched"))</f>
        <v/>
      </c>
    </row>
    <row r="3711">
      <c r="A3711" t="inlineStr">
        <is>
          <t>53</t>
        </is>
      </c>
      <c r="B3711" t="inlineStr">
        <is>
          <t>Real Estate and Rental and Leasing</t>
        </is>
      </c>
      <c r="C3711" t="inlineStr">
        <is>
          <t>41-9022</t>
        </is>
      </c>
      <c r="D3711" t="inlineStr">
        <is>
          <t>Real Estate Sales Agents</t>
        </is>
      </c>
      <c r="E3711" t="n">
        <v>157840</v>
      </c>
      <c r="F3711" t="n">
        <v>66650</v>
      </c>
      <c r="G3711">
        <f>IF(OR(E3711="",F3711=""),"",E3711*F3711)</f>
        <v/>
      </c>
      <c r="H3711" s="41">
        <f>IFERROR(XLOOKUP(C3711,'DATA Wharton'!$A$2:$A$785,'DATA Wharton'!$C$2:$C$785),"")</f>
        <v/>
      </c>
      <c r="I3711">
        <f>IF(OR(G3711="",H3711=""),"",G3711)</f>
        <v/>
      </c>
      <c r="J3711">
        <f>IF(OR(I3711="",H3711=""),"",I3711*H3711)</f>
        <v/>
      </c>
      <c r="K3711">
        <f>IF(G3711="","Missing OEWS wage",IF(H3711="","Missing Wharton SOC","Matched"))</f>
        <v/>
      </c>
    </row>
    <row r="3712">
      <c r="A3712" t="inlineStr">
        <is>
          <t>53</t>
        </is>
      </c>
      <c r="B3712" t="inlineStr">
        <is>
          <t>Real Estate and Rental and Leasing</t>
        </is>
      </c>
      <c r="C3712" t="inlineStr">
        <is>
          <t>41-9031</t>
        </is>
      </c>
      <c r="D3712" t="inlineStr">
        <is>
          <t>Sales Engineers</t>
        </is>
      </c>
      <c r="F3712" t="n">
        <v>129340</v>
      </c>
      <c r="G3712">
        <f>IF(OR(E3712="",F3712=""),"",E3712*F3712)</f>
        <v/>
      </c>
      <c r="H3712" s="41">
        <f>IFERROR(XLOOKUP(C3712,'DATA Wharton'!$A$2:$A$785,'DATA Wharton'!$C$2:$C$785),"")</f>
        <v/>
      </c>
      <c r="I3712">
        <f>IF(OR(G3712="",H3712=""),"",G3712)</f>
        <v/>
      </c>
      <c r="J3712">
        <f>IF(OR(I3712="",H3712=""),"",I3712*H3712)</f>
        <v/>
      </c>
      <c r="K3712">
        <f>IF(G3712="","Missing OEWS wage",IF(H3712="","Missing Wharton SOC","Matched"))</f>
        <v/>
      </c>
    </row>
    <row r="3713">
      <c r="A3713" t="inlineStr">
        <is>
          <t>53</t>
        </is>
      </c>
      <c r="B3713" t="inlineStr">
        <is>
          <t>Real Estate and Rental and Leasing</t>
        </is>
      </c>
      <c r="C3713" t="inlineStr">
        <is>
          <t>41-9041</t>
        </is>
      </c>
      <c r="D3713" t="inlineStr">
        <is>
          <t>Telemarketers</t>
        </is>
      </c>
      <c r="E3713" t="n">
        <v>130</v>
      </c>
      <c r="F3713" t="n">
        <v>48410</v>
      </c>
      <c r="G3713">
        <f>IF(OR(E3713="",F3713=""),"",E3713*F3713)</f>
        <v/>
      </c>
      <c r="H3713" s="41">
        <f>IFERROR(XLOOKUP(C3713,'DATA Wharton'!$A$2:$A$785,'DATA Wharton'!$C$2:$C$785),"")</f>
        <v/>
      </c>
      <c r="I3713">
        <f>IF(OR(G3713="",H3713=""),"",G3713)</f>
        <v/>
      </c>
      <c r="J3713">
        <f>IF(OR(I3713="",H3713=""),"",I3713*H3713)</f>
        <v/>
      </c>
      <c r="K3713">
        <f>IF(G3713="","Missing OEWS wage",IF(H3713="","Missing Wharton SOC","Matched"))</f>
        <v/>
      </c>
    </row>
    <row r="3714">
      <c r="A3714" t="inlineStr">
        <is>
          <t>53</t>
        </is>
      </c>
      <c r="B3714" t="inlineStr">
        <is>
          <t>Real Estate and Rental and Leasing</t>
        </is>
      </c>
      <c r="C3714" t="inlineStr">
        <is>
          <t>41-9099</t>
        </is>
      </c>
      <c r="D3714" t="inlineStr">
        <is>
          <t>Sales and Related Workers, All Other</t>
        </is>
      </c>
      <c r="E3714" t="n">
        <v>2000</v>
      </c>
      <c r="F3714" t="n">
        <v>57100</v>
      </c>
      <c r="G3714">
        <f>IF(OR(E3714="",F3714=""),"",E3714*F3714)</f>
        <v/>
      </c>
      <c r="H3714" s="41">
        <f>IFERROR(XLOOKUP(C3714,'DATA Wharton'!$A$2:$A$785,'DATA Wharton'!$C$2:$C$785),"")</f>
        <v/>
      </c>
      <c r="I3714">
        <f>IF(OR(G3714="",H3714=""),"",G3714)</f>
        <v/>
      </c>
      <c r="J3714">
        <f>IF(OR(I3714="",H3714=""),"",I3714*H3714)</f>
        <v/>
      </c>
      <c r="K3714">
        <f>IF(G3714="","Missing OEWS wage",IF(H3714="","Missing Wharton SOC","Matched"))</f>
        <v/>
      </c>
    </row>
    <row r="3715">
      <c r="A3715" t="inlineStr">
        <is>
          <t>53</t>
        </is>
      </c>
      <c r="B3715" t="inlineStr">
        <is>
          <t>Real Estate and Rental and Leasing</t>
        </is>
      </c>
      <c r="C3715" t="inlineStr">
        <is>
          <t>43-1011</t>
        </is>
      </c>
      <c r="D3715" t="inlineStr">
        <is>
          <t>First-Line Supervisors of Office and Administrative Support Workers</t>
        </is>
      </c>
      <c r="E3715" t="n">
        <v>26710</v>
      </c>
      <c r="F3715" t="n">
        <v>74070</v>
      </c>
      <c r="G3715">
        <f>IF(OR(E3715="",F3715=""),"",E3715*F3715)</f>
        <v/>
      </c>
      <c r="H3715" s="41">
        <f>IFERROR(XLOOKUP(C3715,'DATA Wharton'!$A$2:$A$785,'DATA Wharton'!$C$2:$C$785),"")</f>
        <v/>
      </c>
      <c r="I3715">
        <f>IF(OR(G3715="",H3715=""),"",G3715)</f>
        <v/>
      </c>
      <c r="J3715">
        <f>IF(OR(I3715="",H3715=""),"",I3715*H3715)</f>
        <v/>
      </c>
      <c r="K3715">
        <f>IF(G3715="","Missing OEWS wage",IF(H3715="","Missing Wharton SOC","Matched"))</f>
        <v/>
      </c>
    </row>
    <row r="3716">
      <c r="A3716" t="inlineStr">
        <is>
          <t>53</t>
        </is>
      </c>
      <c r="B3716" t="inlineStr">
        <is>
          <t>Real Estate and Rental and Leasing</t>
        </is>
      </c>
      <c r="C3716" t="inlineStr">
        <is>
          <t>43-2011</t>
        </is>
      </c>
      <c r="D3716" t="inlineStr">
        <is>
          <t>Switchboard Operators, Including Answering Service</t>
        </is>
      </c>
      <c r="F3716" t="n">
        <v>33820</v>
      </c>
      <c r="G3716">
        <f>IF(OR(E3716="",F3716=""),"",E3716*F3716)</f>
        <v/>
      </c>
      <c r="H3716" s="41">
        <f>IFERROR(XLOOKUP(C3716,'DATA Wharton'!$A$2:$A$785,'DATA Wharton'!$C$2:$C$785),"")</f>
        <v/>
      </c>
      <c r="I3716">
        <f>IF(OR(G3716="",H3716=""),"",G3716)</f>
        <v/>
      </c>
      <c r="J3716">
        <f>IF(OR(I3716="",H3716=""),"",I3716*H3716)</f>
        <v/>
      </c>
      <c r="K3716">
        <f>IF(G3716="","Missing OEWS wage",IF(H3716="","Missing Wharton SOC","Matched"))</f>
        <v/>
      </c>
    </row>
    <row r="3717">
      <c r="A3717" t="inlineStr">
        <is>
          <t>53</t>
        </is>
      </c>
      <c r="B3717" t="inlineStr">
        <is>
          <t>Real Estate and Rental and Leasing</t>
        </is>
      </c>
      <c r="C3717" t="inlineStr">
        <is>
          <t>43-3011</t>
        </is>
      </c>
      <c r="D3717" t="inlineStr">
        <is>
          <t>Bill and Account Collectors</t>
        </is>
      </c>
      <c r="E3717" t="n">
        <v>2450</v>
      </c>
      <c r="F3717" t="n">
        <v>48390</v>
      </c>
      <c r="G3717">
        <f>IF(OR(E3717="",F3717=""),"",E3717*F3717)</f>
        <v/>
      </c>
      <c r="H3717" s="41">
        <f>IFERROR(XLOOKUP(C3717,'DATA Wharton'!$A$2:$A$785,'DATA Wharton'!$C$2:$C$785),"")</f>
        <v/>
      </c>
      <c r="I3717">
        <f>IF(OR(G3717="",H3717=""),"",G3717)</f>
        <v/>
      </c>
      <c r="J3717">
        <f>IF(OR(I3717="",H3717=""),"",I3717*H3717)</f>
        <v/>
      </c>
      <c r="K3717">
        <f>IF(G3717="","Missing OEWS wage",IF(H3717="","Missing Wharton SOC","Matched"))</f>
        <v/>
      </c>
    </row>
    <row r="3718">
      <c r="A3718" t="inlineStr">
        <is>
          <t>53</t>
        </is>
      </c>
      <c r="B3718" t="inlineStr">
        <is>
          <t>Real Estate and Rental and Leasing</t>
        </is>
      </c>
      <c r="C3718" t="inlineStr">
        <is>
          <t>43-3021</t>
        </is>
      </c>
      <c r="D3718" t="inlineStr">
        <is>
          <t>Billing and Posting Clerks</t>
        </is>
      </c>
      <c r="E3718" t="n">
        <v>3930</v>
      </c>
      <c r="F3718" t="n">
        <v>49580</v>
      </c>
      <c r="G3718">
        <f>IF(OR(E3718="",F3718=""),"",E3718*F3718)</f>
        <v/>
      </c>
      <c r="H3718" s="41">
        <f>IFERROR(XLOOKUP(C3718,'DATA Wharton'!$A$2:$A$785,'DATA Wharton'!$C$2:$C$785),"")</f>
        <v/>
      </c>
      <c r="I3718">
        <f>IF(OR(G3718="",H3718=""),"",G3718)</f>
        <v/>
      </c>
      <c r="J3718">
        <f>IF(OR(I3718="",H3718=""),"",I3718*H3718)</f>
        <v/>
      </c>
      <c r="K3718">
        <f>IF(G3718="","Missing OEWS wage",IF(H3718="","Missing Wharton SOC","Matched"))</f>
        <v/>
      </c>
    </row>
    <row r="3719">
      <c r="A3719" t="inlineStr">
        <is>
          <t>53</t>
        </is>
      </c>
      <c r="B3719" t="inlineStr">
        <is>
          <t>Real Estate and Rental and Leasing</t>
        </is>
      </c>
      <c r="C3719" t="inlineStr">
        <is>
          <t>43-3031</t>
        </is>
      </c>
      <c r="D3719" t="inlineStr">
        <is>
          <t>Bookkeeping, Accounting, and Auditing Clerks</t>
        </is>
      </c>
      <c r="E3719" t="n">
        <v>58010</v>
      </c>
      <c r="F3719" t="n">
        <v>55280</v>
      </c>
      <c r="G3719">
        <f>IF(OR(E3719="",F3719=""),"",E3719*F3719)</f>
        <v/>
      </c>
      <c r="H3719" s="41">
        <f>IFERROR(XLOOKUP(C3719,'DATA Wharton'!$A$2:$A$785,'DATA Wharton'!$C$2:$C$785),"")</f>
        <v/>
      </c>
      <c r="I3719">
        <f>IF(OR(G3719="",H3719=""),"",G3719)</f>
        <v/>
      </c>
      <c r="J3719">
        <f>IF(OR(I3719="",H3719=""),"",I3719*H3719)</f>
        <v/>
      </c>
      <c r="K3719">
        <f>IF(G3719="","Missing OEWS wage",IF(H3719="","Missing Wharton SOC","Matched"))</f>
        <v/>
      </c>
    </row>
    <row r="3720">
      <c r="A3720" t="inlineStr">
        <is>
          <t>53</t>
        </is>
      </c>
      <c r="B3720" t="inlineStr">
        <is>
          <t>Real Estate and Rental and Leasing</t>
        </is>
      </c>
      <c r="C3720" t="inlineStr">
        <is>
          <t>43-3051</t>
        </is>
      </c>
      <c r="D3720" t="inlineStr">
        <is>
          <t>Payroll and Timekeeping Clerks</t>
        </is>
      </c>
      <c r="E3720" t="n">
        <v>2920</v>
      </c>
      <c r="F3720" t="n">
        <v>61160</v>
      </c>
      <c r="G3720">
        <f>IF(OR(E3720="",F3720=""),"",E3720*F3720)</f>
        <v/>
      </c>
      <c r="H3720" s="41">
        <f>IFERROR(XLOOKUP(C3720,'DATA Wharton'!$A$2:$A$785,'DATA Wharton'!$C$2:$C$785),"")</f>
        <v/>
      </c>
      <c r="I3720">
        <f>IF(OR(G3720="",H3720=""),"",G3720)</f>
        <v/>
      </c>
      <c r="J3720">
        <f>IF(OR(I3720="",H3720=""),"",I3720*H3720)</f>
        <v/>
      </c>
      <c r="K3720">
        <f>IF(G3720="","Missing OEWS wage",IF(H3720="","Missing Wharton SOC","Matched"))</f>
        <v/>
      </c>
    </row>
    <row r="3721">
      <c r="A3721" t="inlineStr">
        <is>
          <t>53</t>
        </is>
      </c>
      <c r="B3721" t="inlineStr">
        <is>
          <t>Real Estate and Rental and Leasing</t>
        </is>
      </c>
      <c r="C3721" t="inlineStr">
        <is>
          <t>43-3061</t>
        </is>
      </c>
      <c r="D3721" t="inlineStr">
        <is>
          <t>Procurement Clerks</t>
        </is>
      </c>
      <c r="E3721" t="n">
        <v>470</v>
      </c>
      <c r="F3721" t="n">
        <v>51860</v>
      </c>
      <c r="G3721">
        <f>IF(OR(E3721="",F3721=""),"",E3721*F3721)</f>
        <v/>
      </c>
      <c r="H3721" s="41">
        <f>IFERROR(XLOOKUP(C3721,'DATA Wharton'!$A$2:$A$785,'DATA Wharton'!$C$2:$C$785),"")</f>
        <v/>
      </c>
      <c r="I3721">
        <f>IF(OR(G3721="",H3721=""),"",G3721)</f>
        <v/>
      </c>
      <c r="J3721">
        <f>IF(OR(I3721="",H3721=""),"",I3721*H3721)</f>
        <v/>
      </c>
      <c r="K3721">
        <f>IF(G3721="","Missing OEWS wage",IF(H3721="","Missing Wharton SOC","Matched"))</f>
        <v/>
      </c>
    </row>
    <row r="3722">
      <c r="A3722" t="inlineStr">
        <is>
          <t>53</t>
        </is>
      </c>
      <c r="B3722" t="inlineStr">
        <is>
          <t>Real Estate and Rental and Leasing</t>
        </is>
      </c>
      <c r="C3722" t="inlineStr">
        <is>
          <t>43-3099</t>
        </is>
      </c>
      <c r="D3722" t="inlineStr">
        <is>
          <t>Financial Clerks, All Other</t>
        </is>
      </c>
      <c r="E3722" t="n">
        <v>270</v>
      </c>
      <c r="F3722" t="n">
        <v>47980</v>
      </c>
      <c r="G3722">
        <f>IF(OR(E3722="",F3722=""),"",E3722*F3722)</f>
        <v/>
      </c>
      <c r="H3722" s="41">
        <f>IFERROR(XLOOKUP(C3722,'DATA Wharton'!$A$2:$A$785,'DATA Wharton'!$C$2:$C$785),"")</f>
        <v/>
      </c>
      <c r="I3722">
        <f>IF(OR(G3722="",H3722=""),"",G3722)</f>
        <v/>
      </c>
      <c r="J3722">
        <f>IF(OR(I3722="",H3722=""),"",I3722*H3722)</f>
        <v/>
      </c>
      <c r="K3722">
        <f>IF(G3722="","Missing OEWS wage",IF(H3722="","Missing Wharton SOC","Matched"))</f>
        <v/>
      </c>
    </row>
    <row r="3723">
      <c r="A3723" t="inlineStr">
        <is>
          <t>53</t>
        </is>
      </c>
      <c r="B3723" t="inlineStr">
        <is>
          <t>Real Estate and Rental and Leasing</t>
        </is>
      </c>
      <c r="C3723" t="inlineStr">
        <is>
          <t>43-4021</t>
        </is>
      </c>
      <c r="D3723" t="inlineStr">
        <is>
          <t>Correspondence Clerks</t>
        </is>
      </c>
      <c r="F3723" t="n">
        <v>43070</v>
      </c>
      <c r="G3723">
        <f>IF(OR(E3723="",F3723=""),"",E3723*F3723)</f>
        <v/>
      </c>
      <c r="H3723" s="41">
        <f>IFERROR(XLOOKUP(C3723,'DATA Wharton'!$A$2:$A$785,'DATA Wharton'!$C$2:$C$785),"")</f>
        <v/>
      </c>
      <c r="I3723">
        <f>IF(OR(G3723="",H3723=""),"",G3723)</f>
        <v/>
      </c>
      <c r="J3723">
        <f>IF(OR(I3723="",H3723=""),"",I3723*H3723)</f>
        <v/>
      </c>
      <c r="K3723">
        <f>IF(G3723="","Missing OEWS wage",IF(H3723="","Missing Wharton SOC","Matched"))</f>
        <v/>
      </c>
    </row>
    <row r="3724">
      <c r="A3724" t="inlineStr">
        <is>
          <t>53</t>
        </is>
      </c>
      <c r="B3724" t="inlineStr">
        <is>
          <t>Real Estate and Rental and Leasing</t>
        </is>
      </c>
      <c r="C3724" t="inlineStr">
        <is>
          <t>43-4041</t>
        </is>
      </c>
      <c r="D3724" t="inlineStr">
        <is>
          <t>Credit Authorizers, Checkers, and Clerks</t>
        </is>
      </c>
      <c r="E3724" t="n">
        <v>730</v>
      </c>
      <c r="F3724" t="n">
        <v>45300</v>
      </c>
      <c r="G3724">
        <f>IF(OR(E3724="",F3724=""),"",E3724*F3724)</f>
        <v/>
      </c>
      <c r="H3724" s="41">
        <f>IFERROR(XLOOKUP(C3724,'DATA Wharton'!$A$2:$A$785,'DATA Wharton'!$C$2:$C$785),"")</f>
        <v/>
      </c>
      <c r="I3724">
        <f>IF(OR(G3724="",H3724=""),"",G3724)</f>
        <v/>
      </c>
      <c r="J3724">
        <f>IF(OR(I3724="",H3724=""),"",I3724*H3724)</f>
        <v/>
      </c>
      <c r="K3724">
        <f>IF(G3724="","Missing OEWS wage",IF(H3724="","Missing Wharton SOC","Matched"))</f>
        <v/>
      </c>
    </row>
    <row r="3725">
      <c r="A3725" t="inlineStr">
        <is>
          <t>53</t>
        </is>
      </c>
      <c r="B3725" t="inlineStr">
        <is>
          <t>Real Estate and Rental and Leasing</t>
        </is>
      </c>
      <c r="C3725" t="inlineStr">
        <is>
          <t>43-4051</t>
        </is>
      </c>
      <c r="D3725" t="inlineStr">
        <is>
          <t>Customer Service Representatives</t>
        </is>
      </c>
      <c r="E3725" t="n">
        <v>42370</v>
      </c>
      <c r="F3725" t="n">
        <v>44690</v>
      </c>
      <c r="G3725">
        <f>IF(OR(E3725="",F3725=""),"",E3725*F3725)</f>
        <v/>
      </c>
      <c r="H3725" s="41">
        <f>IFERROR(XLOOKUP(C3725,'DATA Wharton'!$A$2:$A$785,'DATA Wharton'!$C$2:$C$785),"")</f>
        <v/>
      </c>
      <c r="I3725">
        <f>IF(OR(G3725="",H3725=""),"",G3725)</f>
        <v/>
      </c>
      <c r="J3725">
        <f>IF(OR(I3725="",H3725=""),"",I3725*H3725)</f>
        <v/>
      </c>
      <c r="K3725">
        <f>IF(G3725="","Missing OEWS wage",IF(H3725="","Missing Wharton SOC","Matched"))</f>
        <v/>
      </c>
    </row>
    <row r="3726">
      <c r="A3726" t="inlineStr">
        <is>
          <t>53</t>
        </is>
      </c>
      <c r="B3726" t="inlineStr">
        <is>
          <t>Real Estate and Rental and Leasing</t>
        </is>
      </c>
      <c r="C3726" t="inlineStr">
        <is>
          <t>43-4061</t>
        </is>
      </c>
      <c r="D3726" t="inlineStr">
        <is>
          <t>Eligibility Interviewers, Government Programs</t>
        </is>
      </c>
      <c r="E3726" t="n">
        <v>210</v>
      </c>
      <c r="F3726" t="n">
        <v>53740</v>
      </c>
      <c r="G3726">
        <f>IF(OR(E3726="",F3726=""),"",E3726*F3726)</f>
        <v/>
      </c>
      <c r="H3726" s="41">
        <f>IFERROR(XLOOKUP(C3726,'DATA Wharton'!$A$2:$A$785,'DATA Wharton'!$C$2:$C$785),"")</f>
        <v/>
      </c>
      <c r="I3726">
        <f>IF(OR(G3726="",H3726=""),"",G3726)</f>
        <v/>
      </c>
      <c r="J3726">
        <f>IF(OR(I3726="",H3726=""),"",I3726*H3726)</f>
        <v/>
      </c>
      <c r="K3726">
        <f>IF(G3726="","Missing OEWS wage",IF(H3726="","Missing Wharton SOC","Matched"))</f>
        <v/>
      </c>
    </row>
    <row r="3727">
      <c r="A3727" t="inlineStr">
        <is>
          <t>53</t>
        </is>
      </c>
      <c r="B3727" t="inlineStr">
        <is>
          <t>Real Estate and Rental and Leasing</t>
        </is>
      </c>
      <c r="C3727" t="inlineStr">
        <is>
          <t>43-4071</t>
        </is>
      </c>
      <c r="D3727" t="inlineStr">
        <is>
          <t>File Clerks</t>
        </is>
      </c>
      <c r="E3727" t="n">
        <v>1520</v>
      </c>
      <c r="F3727" t="n">
        <v>43850</v>
      </c>
      <c r="G3727">
        <f>IF(OR(E3727="",F3727=""),"",E3727*F3727)</f>
        <v/>
      </c>
      <c r="H3727" s="41">
        <f>IFERROR(XLOOKUP(C3727,'DATA Wharton'!$A$2:$A$785,'DATA Wharton'!$C$2:$C$785),"")</f>
        <v/>
      </c>
      <c r="I3727">
        <f>IF(OR(G3727="",H3727=""),"",G3727)</f>
        <v/>
      </c>
      <c r="J3727">
        <f>IF(OR(I3727="",H3727=""),"",I3727*H3727)</f>
        <v/>
      </c>
      <c r="K3727">
        <f>IF(G3727="","Missing OEWS wage",IF(H3727="","Missing Wharton SOC","Matched"))</f>
        <v/>
      </c>
    </row>
    <row r="3728">
      <c r="A3728" t="inlineStr">
        <is>
          <t>53</t>
        </is>
      </c>
      <c r="B3728" t="inlineStr">
        <is>
          <t>Real Estate and Rental and Leasing</t>
        </is>
      </c>
      <c r="C3728" t="inlineStr">
        <is>
          <t>43-4111</t>
        </is>
      </c>
      <c r="D3728" t="inlineStr">
        <is>
          <t>Interviewers, Except Eligibility and Loan</t>
        </is>
      </c>
      <c r="E3728" t="n">
        <v>260</v>
      </c>
      <c r="F3728" t="n">
        <v>47970</v>
      </c>
      <c r="G3728">
        <f>IF(OR(E3728="",F3728=""),"",E3728*F3728)</f>
        <v/>
      </c>
      <c r="H3728" s="41">
        <f>IFERROR(XLOOKUP(C3728,'DATA Wharton'!$A$2:$A$785,'DATA Wharton'!$C$2:$C$785),"")</f>
        <v/>
      </c>
      <c r="I3728">
        <f>IF(OR(G3728="",H3728=""),"",G3728)</f>
        <v/>
      </c>
      <c r="J3728">
        <f>IF(OR(I3728="",H3728=""),"",I3728*H3728)</f>
        <v/>
      </c>
      <c r="K3728">
        <f>IF(G3728="","Missing OEWS wage",IF(H3728="","Missing Wharton SOC","Matched"))</f>
        <v/>
      </c>
    </row>
    <row r="3729">
      <c r="A3729" t="inlineStr">
        <is>
          <t>53</t>
        </is>
      </c>
      <c r="B3729" t="inlineStr">
        <is>
          <t>Real Estate and Rental and Leasing</t>
        </is>
      </c>
      <c r="C3729" t="inlineStr">
        <is>
          <t>43-4131</t>
        </is>
      </c>
      <c r="D3729" t="inlineStr">
        <is>
          <t>Loan Interviewers and Clerks</t>
        </is>
      </c>
      <c r="E3729" t="n">
        <v>3080</v>
      </c>
      <c r="F3729" t="n">
        <v>52470</v>
      </c>
      <c r="G3729">
        <f>IF(OR(E3729="",F3729=""),"",E3729*F3729)</f>
        <v/>
      </c>
      <c r="H3729" s="41">
        <f>IFERROR(XLOOKUP(C3729,'DATA Wharton'!$A$2:$A$785,'DATA Wharton'!$C$2:$C$785),"")</f>
        <v/>
      </c>
      <c r="I3729">
        <f>IF(OR(G3729="",H3729=""),"",G3729)</f>
        <v/>
      </c>
      <c r="J3729">
        <f>IF(OR(I3729="",H3729=""),"",I3729*H3729)</f>
        <v/>
      </c>
      <c r="K3729">
        <f>IF(G3729="","Missing OEWS wage",IF(H3729="","Missing Wharton SOC","Matched"))</f>
        <v/>
      </c>
    </row>
    <row r="3730">
      <c r="A3730" t="inlineStr">
        <is>
          <t>53</t>
        </is>
      </c>
      <c r="B3730" t="inlineStr">
        <is>
          <t>Real Estate and Rental and Leasing</t>
        </is>
      </c>
      <c r="C3730" t="inlineStr">
        <is>
          <t>43-4151</t>
        </is>
      </c>
      <c r="D3730" t="inlineStr">
        <is>
          <t>Order Clerks</t>
        </is>
      </c>
      <c r="E3730" t="n">
        <v>1010</v>
      </c>
      <c r="F3730" t="n">
        <v>42820</v>
      </c>
      <c r="G3730">
        <f>IF(OR(E3730="",F3730=""),"",E3730*F3730)</f>
        <v/>
      </c>
      <c r="H3730" s="41">
        <f>IFERROR(XLOOKUP(C3730,'DATA Wharton'!$A$2:$A$785,'DATA Wharton'!$C$2:$C$785),"")</f>
        <v/>
      </c>
      <c r="I3730">
        <f>IF(OR(G3730="",H3730=""),"",G3730)</f>
        <v/>
      </c>
      <c r="J3730">
        <f>IF(OR(I3730="",H3730=""),"",I3730*H3730)</f>
        <v/>
      </c>
      <c r="K3730">
        <f>IF(G3730="","Missing OEWS wage",IF(H3730="","Missing Wharton SOC","Matched"))</f>
        <v/>
      </c>
    </row>
    <row r="3731">
      <c r="A3731" t="inlineStr">
        <is>
          <t>53</t>
        </is>
      </c>
      <c r="B3731" t="inlineStr">
        <is>
          <t>Real Estate and Rental and Leasing</t>
        </is>
      </c>
      <c r="C3731" t="inlineStr">
        <is>
          <t>43-4161</t>
        </is>
      </c>
      <c r="D3731" t="inlineStr">
        <is>
          <t>Human Resources Assistants, Except Payroll and Timekeeping</t>
        </is>
      </c>
      <c r="E3731" t="n">
        <v>730</v>
      </c>
      <c r="F3731" t="n">
        <v>53320</v>
      </c>
      <c r="G3731">
        <f>IF(OR(E3731="",F3731=""),"",E3731*F3731)</f>
        <v/>
      </c>
      <c r="H3731" s="41">
        <f>IFERROR(XLOOKUP(C3731,'DATA Wharton'!$A$2:$A$785,'DATA Wharton'!$C$2:$C$785),"")</f>
        <v/>
      </c>
      <c r="I3731">
        <f>IF(OR(G3731="",H3731=""),"",G3731)</f>
        <v/>
      </c>
      <c r="J3731">
        <f>IF(OR(I3731="",H3731=""),"",I3731*H3731)</f>
        <v/>
      </c>
      <c r="K3731">
        <f>IF(G3731="","Missing OEWS wage",IF(H3731="","Missing Wharton SOC","Matched"))</f>
        <v/>
      </c>
    </row>
    <row r="3732">
      <c r="A3732" t="inlineStr">
        <is>
          <t>53</t>
        </is>
      </c>
      <c r="B3732" t="inlineStr">
        <is>
          <t>Real Estate and Rental and Leasing</t>
        </is>
      </c>
      <c r="C3732" t="inlineStr">
        <is>
          <t>43-4171</t>
        </is>
      </c>
      <c r="D3732" t="inlineStr">
        <is>
          <t>Receptionists and Information Clerks</t>
        </is>
      </c>
      <c r="E3732" t="n">
        <v>26950</v>
      </c>
      <c r="F3732" t="n">
        <v>39890</v>
      </c>
      <c r="G3732">
        <f>IF(OR(E3732="",F3732=""),"",E3732*F3732)</f>
        <v/>
      </c>
      <c r="H3732" s="41">
        <f>IFERROR(XLOOKUP(C3732,'DATA Wharton'!$A$2:$A$785,'DATA Wharton'!$C$2:$C$785),"")</f>
        <v/>
      </c>
      <c r="I3732">
        <f>IF(OR(G3732="",H3732=""),"",G3732)</f>
        <v/>
      </c>
      <c r="J3732">
        <f>IF(OR(I3732="",H3732=""),"",I3732*H3732)</f>
        <v/>
      </c>
      <c r="K3732">
        <f>IF(G3732="","Missing OEWS wage",IF(H3732="","Missing Wharton SOC","Matched"))</f>
        <v/>
      </c>
    </row>
    <row r="3733">
      <c r="A3733" t="inlineStr">
        <is>
          <t>53</t>
        </is>
      </c>
      <c r="B3733" t="inlineStr">
        <is>
          <t>Real Estate and Rental and Leasing</t>
        </is>
      </c>
      <c r="C3733" t="inlineStr">
        <is>
          <t>43-4181</t>
        </is>
      </c>
      <c r="D3733" t="inlineStr">
        <is>
          <t>Reservation and Transportation Ticket Agents and Travel Clerks</t>
        </is>
      </c>
      <c r="E3733" t="n">
        <v>420</v>
      </c>
      <c r="F3733" t="n">
        <v>40040</v>
      </c>
      <c r="G3733">
        <f>IF(OR(E3733="",F3733=""),"",E3733*F3733)</f>
        <v/>
      </c>
      <c r="H3733" s="41">
        <f>IFERROR(XLOOKUP(C3733,'DATA Wharton'!$A$2:$A$785,'DATA Wharton'!$C$2:$C$785),"")</f>
        <v/>
      </c>
      <c r="I3733">
        <f>IF(OR(G3733="",H3733=""),"",G3733)</f>
        <v/>
      </c>
      <c r="J3733">
        <f>IF(OR(I3733="",H3733=""),"",I3733*H3733)</f>
        <v/>
      </c>
      <c r="K3733">
        <f>IF(G3733="","Missing OEWS wage",IF(H3733="","Missing Wharton SOC","Matched"))</f>
        <v/>
      </c>
    </row>
    <row r="3734">
      <c r="A3734" t="inlineStr">
        <is>
          <t>53</t>
        </is>
      </c>
      <c r="B3734" t="inlineStr">
        <is>
          <t>Real Estate and Rental and Leasing</t>
        </is>
      </c>
      <c r="C3734" t="inlineStr">
        <is>
          <t>43-4199</t>
        </is>
      </c>
      <c r="D3734" t="inlineStr">
        <is>
          <t>Information and Record Clerks, All Other</t>
        </is>
      </c>
      <c r="E3734" t="n">
        <v>3060</v>
      </c>
      <c r="F3734" t="n">
        <v>51530</v>
      </c>
      <c r="G3734">
        <f>IF(OR(E3734="",F3734=""),"",E3734*F3734)</f>
        <v/>
      </c>
      <c r="H3734" s="41">
        <f>IFERROR(XLOOKUP(C3734,'DATA Wharton'!$A$2:$A$785,'DATA Wharton'!$C$2:$C$785),"")</f>
        <v/>
      </c>
      <c r="I3734">
        <f>IF(OR(G3734="",H3734=""),"",G3734)</f>
        <v/>
      </c>
      <c r="J3734">
        <f>IF(OR(I3734="",H3734=""),"",I3734*H3734)</f>
        <v/>
      </c>
      <c r="K3734">
        <f>IF(G3734="","Missing OEWS wage",IF(H3734="","Missing Wharton SOC","Matched"))</f>
        <v/>
      </c>
    </row>
    <row r="3735">
      <c r="A3735" t="inlineStr">
        <is>
          <t>53</t>
        </is>
      </c>
      <c r="B3735" t="inlineStr">
        <is>
          <t>Real Estate and Rental and Leasing</t>
        </is>
      </c>
      <c r="C3735" t="inlineStr">
        <is>
          <t>43-5021</t>
        </is>
      </c>
      <c r="D3735" t="inlineStr">
        <is>
          <t>Couriers and Messengers</t>
        </is>
      </c>
      <c r="E3735" t="n">
        <v>890</v>
      </c>
      <c r="F3735" t="n">
        <v>38610</v>
      </c>
      <c r="G3735">
        <f>IF(OR(E3735="",F3735=""),"",E3735*F3735)</f>
        <v/>
      </c>
      <c r="H3735" s="41">
        <f>IFERROR(XLOOKUP(C3735,'DATA Wharton'!$A$2:$A$785,'DATA Wharton'!$C$2:$C$785),"")</f>
        <v/>
      </c>
      <c r="I3735">
        <f>IF(OR(G3735="",H3735=""),"",G3735)</f>
        <v/>
      </c>
      <c r="J3735">
        <f>IF(OR(I3735="",H3735=""),"",I3735*H3735)</f>
        <v/>
      </c>
      <c r="K3735">
        <f>IF(G3735="","Missing OEWS wage",IF(H3735="","Missing Wharton SOC","Matched"))</f>
        <v/>
      </c>
    </row>
    <row r="3736">
      <c r="A3736" t="inlineStr">
        <is>
          <t>53</t>
        </is>
      </c>
      <c r="B3736" t="inlineStr">
        <is>
          <t>Real Estate and Rental and Leasing</t>
        </is>
      </c>
      <c r="C3736" t="inlineStr">
        <is>
          <t>43-5032</t>
        </is>
      </c>
      <c r="D3736" t="inlineStr">
        <is>
          <t>Dispatchers, Except Police, Fire, and Ambulance</t>
        </is>
      </c>
      <c r="E3736" t="n">
        <v>3320</v>
      </c>
      <c r="F3736" t="n">
        <v>57100</v>
      </c>
      <c r="G3736">
        <f>IF(OR(E3736="",F3736=""),"",E3736*F3736)</f>
        <v/>
      </c>
      <c r="H3736" s="41">
        <f>IFERROR(XLOOKUP(C3736,'DATA Wharton'!$A$2:$A$785,'DATA Wharton'!$C$2:$C$785),"")</f>
        <v/>
      </c>
      <c r="I3736">
        <f>IF(OR(G3736="",H3736=""),"",G3736)</f>
        <v/>
      </c>
      <c r="J3736">
        <f>IF(OR(I3736="",H3736=""),"",I3736*H3736)</f>
        <v/>
      </c>
      <c r="K3736">
        <f>IF(G3736="","Missing OEWS wage",IF(H3736="","Missing Wharton SOC","Matched"))</f>
        <v/>
      </c>
    </row>
    <row r="3737">
      <c r="A3737" t="inlineStr">
        <is>
          <t>53</t>
        </is>
      </c>
      <c r="B3737" t="inlineStr">
        <is>
          <t>Real Estate and Rental and Leasing</t>
        </is>
      </c>
      <c r="C3737" t="inlineStr">
        <is>
          <t>43-5061</t>
        </is>
      </c>
      <c r="D3737" t="inlineStr">
        <is>
          <t>Production, Planning, and Expediting Clerks</t>
        </is>
      </c>
      <c r="E3737" t="n">
        <v>4590</v>
      </c>
      <c r="F3737" t="n">
        <v>54210</v>
      </c>
      <c r="G3737">
        <f>IF(OR(E3737="",F3737=""),"",E3737*F3737)</f>
        <v/>
      </c>
      <c r="H3737" s="41">
        <f>IFERROR(XLOOKUP(C3737,'DATA Wharton'!$A$2:$A$785,'DATA Wharton'!$C$2:$C$785),"")</f>
        <v/>
      </c>
      <c r="I3737">
        <f>IF(OR(G3737="",H3737=""),"",G3737)</f>
        <v/>
      </c>
      <c r="J3737">
        <f>IF(OR(I3737="",H3737=""),"",I3737*H3737)</f>
        <v/>
      </c>
      <c r="K3737">
        <f>IF(G3737="","Missing OEWS wage",IF(H3737="","Missing Wharton SOC","Matched"))</f>
        <v/>
      </c>
    </row>
    <row r="3738">
      <c r="A3738" t="inlineStr">
        <is>
          <t>53</t>
        </is>
      </c>
      <c r="B3738" t="inlineStr">
        <is>
          <t>Real Estate and Rental and Leasing</t>
        </is>
      </c>
      <c r="C3738" t="inlineStr">
        <is>
          <t>43-5071</t>
        </is>
      </c>
      <c r="D3738" t="inlineStr">
        <is>
          <t>Shipping, Receiving, and Inventory Clerks</t>
        </is>
      </c>
      <c r="E3738" t="n">
        <v>4130</v>
      </c>
      <c r="F3738" t="n">
        <v>44480</v>
      </c>
      <c r="G3738">
        <f>IF(OR(E3738="",F3738=""),"",E3738*F3738)</f>
        <v/>
      </c>
      <c r="H3738" s="41">
        <f>IFERROR(XLOOKUP(C3738,'DATA Wharton'!$A$2:$A$785,'DATA Wharton'!$C$2:$C$785),"")</f>
        <v/>
      </c>
      <c r="I3738">
        <f>IF(OR(G3738="",H3738=""),"",G3738)</f>
        <v/>
      </c>
      <c r="J3738">
        <f>IF(OR(I3738="",H3738=""),"",I3738*H3738)</f>
        <v/>
      </c>
      <c r="K3738">
        <f>IF(G3738="","Missing OEWS wage",IF(H3738="","Missing Wharton SOC","Matched"))</f>
        <v/>
      </c>
    </row>
    <row r="3739">
      <c r="A3739" t="inlineStr">
        <is>
          <t>53</t>
        </is>
      </c>
      <c r="B3739" t="inlineStr">
        <is>
          <t>Real Estate and Rental and Leasing</t>
        </is>
      </c>
      <c r="C3739" t="inlineStr">
        <is>
          <t>43-5111</t>
        </is>
      </c>
      <c r="D3739" t="inlineStr">
        <is>
          <t>Weighers, Measurers, Checkers, and Samplers, Recordkeeping</t>
        </is>
      </c>
      <c r="E3739" t="n">
        <v>50</v>
      </c>
      <c r="F3739" t="n">
        <v>42870</v>
      </c>
      <c r="G3739">
        <f>IF(OR(E3739="",F3739=""),"",E3739*F3739)</f>
        <v/>
      </c>
      <c r="H3739" s="41">
        <f>IFERROR(XLOOKUP(C3739,'DATA Wharton'!$A$2:$A$785,'DATA Wharton'!$C$2:$C$785),"")</f>
        <v/>
      </c>
      <c r="I3739">
        <f>IF(OR(G3739="",H3739=""),"",G3739)</f>
        <v/>
      </c>
      <c r="J3739">
        <f>IF(OR(I3739="",H3739=""),"",I3739*H3739)</f>
        <v/>
      </c>
      <c r="K3739">
        <f>IF(G3739="","Missing OEWS wage",IF(H3739="","Missing Wharton SOC","Matched"))</f>
        <v/>
      </c>
    </row>
    <row r="3740">
      <c r="A3740" t="inlineStr">
        <is>
          <t>53</t>
        </is>
      </c>
      <c r="B3740" t="inlineStr">
        <is>
          <t>Real Estate and Rental and Leasing</t>
        </is>
      </c>
      <c r="C3740" t="inlineStr">
        <is>
          <t>43-6011</t>
        </is>
      </c>
      <c r="D3740" t="inlineStr">
        <is>
          <t>Executive Secretaries and Executive Administrative Assistants</t>
        </is>
      </c>
      <c r="E3740" t="n">
        <v>13980</v>
      </c>
      <c r="F3740" t="n">
        <v>79070</v>
      </c>
      <c r="G3740">
        <f>IF(OR(E3740="",F3740=""),"",E3740*F3740)</f>
        <v/>
      </c>
      <c r="H3740" s="41">
        <f>IFERROR(XLOOKUP(C3740,'DATA Wharton'!$A$2:$A$785,'DATA Wharton'!$C$2:$C$785),"")</f>
        <v/>
      </c>
      <c r="I3740">
        <f>IF(OR(G3740="",H3740=""),"",G3740)</f>
        <v/>
      </c>
      <c r="J3740">
        <f>IF(OR(I3740="",H3740=""),"",I3740*H3740)</f>
        <v/>
      </c>
      <c r="K3740">
        <f>IF(G3740="","Missing OEWS wage",IF(H3740="","Missing Wharton SOC","Matched"))</f>
        <v/>
      </c>
    </row>
    <row r="3741">
      <c r="A3741" t="inlineStr">
        <is>
          <t>53</t>
        </is>
      </c>
      <c r="B3741" t="inlineStr">
        <is>
          <t>Real Estate and Rental and Leasing</t>
        </is>
      </c>
      <c r="C3741" t="inlineStr">
        <is>
          <t>43-6012</t>
        </is>
      </c>
      <c r="D3741" t="inlineStr">
        <is>
          <t>Legal Secretaries and Administrative Assistants</t>
        </is>
      </c>
      <c r="E3741" t="n">
        <v>310</v>
      </c>
      <c r="F3741" t="n">
        <v>65050</v>
      </c>
      <c r="G3741">
        <f>IF(OR(E3741="",F3741=""),"",E3741*F3741)</f>
        <v/>
      </c>
      <c r="H3741" s="41">
        <f>IFERROR(XLOOKUP(C3741,'DATA Wharton'!$A$2:$A$785,'DATA Wharton'!$C$2:$C$785),"")</f>
        <v/>
      </c>
      <c r="I3741">
        <f>IF(OR(G3741="",H3741=""),"",G3741)</f>
        <v/>
      </c>
      <c r="J3741">
        <f>IF(OR(I3741="",H3741=""),"",I3741*H3741)</f>
        <v/>
      </c>
      <c r="K3741">
        <f>IF(G3741="","Missing OEWS wage",IF(H3741="","Missing Wharton SOC","Matched"))</f>
        <v/>
      </c>
    </row>
    <row r="3742">
      <c r="A3742" t="inlineStr">
        <is>
          <t>53</t>
        </is>
      </c>
      <c r="B3742" t="inlineStr">
        <is>
          <t>Real Estate and Rental and Leasing</t>
        </is>
      </c>
      <c r="C3742" t="inlineStr">
        <is>
          <t>43-6013</t>
        </is>
      </c>
      <c r="D3742" t="inlineStr">
        <is>
          <t>Medical Secretaries and Administrative Assistants</t>
        </is>
      </c>
      <c r="E3742" t="n">
        <v>340</v>
      </c>
      <c r="F3742" t="n">
        <v>42530</v>
      </c>
      <c r="G3742">
        <f>IF(OR(E3742="",F3742=""),"",E3742*F3742)</f>
        <v/>
      </c>
      <c r="H3742" s="41">
        <f>IFERROR(XLOOKUP(C3742,'DATA Wharton'!$A$2:$A$785,'DATA Wharton'!$C$2:$C$785),"")</f>
        <v/>
      </c>
      <c r="I3742">
        <f>IF(OR(G3742="",H3742=""),"",G3742)</f>
        <v/>
      </c>
      <c r="J3742">
        <f>IF(OR(I3742="",H3742=""),"",I3742*H3742)</f>
        <v/>
      </c>
      <c r="K3742">
        <f>IF(G3742="","Missing OEWS wage",IF(H3742="","Missing Wharton SOC","Matched"))</f>
        <v/>
      </c>
    </row>
    <row r="3743">
      <c r="A3743" t="inlineStr">
        <is>
          <t>53</t>
        </is>
      </c>
      <c r="B3743" t="inlineStr">
        <is>
          <t>Real Estate and Rental and Leasing</t>
        </is>
      </c>
      <c r="C3743" t="inlineStr">
        <is>
          <t>43-6014</t>
        </is>
      </c>
      <c r="D3743" t="inlineStr">
        <is>
          <t>Secretaries and Administrative Assistants, Except Legal, Medical, and Executive</t>
        </is>
      </c>
      <c r="E3743" t="n">
        <v>57030</v>
      </c>
      <c r="F3743" t="n">
        <v>47340</v>
      </c>
      <c r="G3743">
        <f>IF(OR(E3743="",F3743=""),"",E3743*F3743)</f>
        <v/>
      </c>
      <c r="H3743" s="41">
        <f>IFERROR(XLOOKUP(C3743,'DATA Wharton'!$A$2:$A$785,'DATA Wharton'!$C$2:$C$785),"")</f>
        <v/>
      </c>
      <c r="I3743">
        <f>IF(OR(G3743="",H3743=""),"",G3743)</f>
        <v/>
      </c>
      <c r="J3743">
        <f>IF(OR(I3743="",H3743=""),"",I3743*H3743)</f>
        <v/>
      </c>
      <c r="K3743">
        <f>IF(G3743="","Missing OEWS wage",IF(H3743="","Missing Wharton SOC","Matched"))</f>
        <v/>
      </c>
    </row>
    <row r="3744">
      <c r="A3744" t="inlineStr">
        <is>
          <t>53</t>
        </is>
      </c>
      <c r="B3744" t="inlineStr">
        <is>
          <t>Real Estate and Rental and Leasing</t>
        </is>
      </c>
      <c r="C3744" t="inlineStr">
        <is>
          <t>43-9021</t>
        </is>
      </c>
      <c r="D3744" t="inlineStr">
        <is>
          <t>Data Entry Keyers</t>
        </is>
      </c>
      <c r="E3744" t="n">
        <v>1800</v>
      </c>
      <c r="F3744" t="n">
        <v>43820</v>
      </c>
      <c r="G3744">
        <f>IF(OR(E3744="",F3744=""),"",E3744*F3744)</f>
        <v/>
      </c>
      <c r="H3744" s="41">
        <f>IFERROR(XLOOKUP(C3744,'DATA Wharton'!$A$2:$A$785,'DATA Wharton'!$C$2:$C$785),"")</f>
        <v/>
      </c>
      <c r="I3744">
        <f>IF(OR(G3744="",H3744=""),"",G3744)</f>
        <v/>
      </c>
      <c r="J3744">
        <f>IF(OR(I3744="",H3744=""),"",I3744*H3744)</f>
        <v/>
      </c>
      <c r="K3744">
        <f>IF(G3744="","Missing OEWS wage",IF(H3744="","Missing Wharton SOC","Matched"))</f>
        <v/>
      </c>
    </row>
    <row r="3745">
      <c r="A3745" t="inlineStr">
        <is>
          <t>53</t>
        </is>
      </c>
      <c r="B3745" t="inlineStr">
        <is>
          <t>Real Estate and Rental and Leasing</t>
        </is>
      </c>
      <c r="C3745" t="inlineStr">
        <is>
          <t>43-9022</t>
        </is>
      </c>
      <c r="D3745" t="inlineStr">
        <is>
          <t>Word Processors and Typists</t>
        </is>
      </c>
      <c r="E3745" t="n">
        <v>100</v>
      </c>
      <c r="F3745" t="n">
        <v>45840</v>
      </c>
      <c r="G3745">
        <f>IF(OR(E3745="",F3745=""),"",E3745*F3745)</f>
        <v/>
      </c>
      <c r="H3745" s="41">
        <f>IFERROR(XLOOKUP(C3745,'DATA Wharton'!$A$2:$A$785,'DATA Wharton'!$C$2:$C$785),"")</f>
        <v/>
      </c>
      <c r="I3745">
        <f>IF(OR(G3745="",H3745=""),"",G3745)</f>
        <v/>
      </c>
      <c r="J3745">
        <f>IF(OR(I3745="",H3745=""),"",I3745*H3745)</f>
        <v/>
      </c>
      <c r="K3745">
        <f>IF(G3745="","Missing OEWS wage",IF(H3745="","Missing Wharton SOC","Matched"))</f>
        <v/>
      </c>
    </row>
    <row r="3746">
      <c r="A3746" t="inlineStr">
        <is>
          <t>53</t>
        </is>
      </c>
      <c r="B3746" t="inlineStr">
        <is>
          <t>Real Estate and Rental and Leasing</t>
        </is>
      </c>
      <c r="C3746" t="inlineStr">
        <is>
          <t>43-9031</t>
        </is>
      </c>
      <c r="D3746" t="inlineStr">
        <is>
          <t>Desktop Publishers</t>
        </is>
      </c>
      <c r="E3746" t="n">
        <v>60</v>
      </c>
      <c r="F3746" t="n">
        <v>45090</v>
      </c>
      <c r="G3746">
        <f>IF(OR(E3746="",F3746=""),"",E3746*F3746)</f>
        <v/>
      </c>
      <c r="H3746" s="41">
        <f>IFERROR(XLOOKUP(C3746,'DATA Wharton'!$A$2:$A$785,'DATA Wharton'!$C$2:$C$785),"")</f>
        <v/>
      </c>
      <c r="I3746">
        <f>IF(OR(G3746="",H3746=""),"",G3746)</f>
        <v/>
      </c>
      <c r="J3746">
        <f>IF(OR(I3746="",H3746=""),"",I3746*H3746)</f>
        <v/>
      </c>
      <c r="K3746">
        <f>IF(G3746="","Missing OEWS wage",IF(H3746="","Missing Wharton SOC","Matched"))</f>
        <v/>
      </c>
    </row>
    <row r="3747">
      <c r="A3747" t="inlineStr">
        <is>
          <t>53</t>
        </is>
      </c>
      <c r="B3747" t="inlineStr">
        <is>
          <t>Real Estate and Rental and Leasing</t>
        </is>
      </c>
      <c r="C3747" t="inlineStr">
        <is>
          <t>43-9041</t>
        </is>
      </c>
      <c r="D3747" t="inlineStr">
        <is>
          <t>Insurance Claims and Policy Processing Clerks</t>
        </is>
      </c>
      <c r="E3747" t="n">
        <v>460</v>
      </c>
      <c r="F3747" t="n">
        <v>52100</v>
      </c>
      <c r="G3747">
        <f>IF(OR(E3747="",F3747=""),"",E3747*F3747)</f>
        <v/>
      </c>
      <c r="H3747" s="41">
        <f>IFERROR(XLOOKUP(C3747,'DATA Wharton'!$A$2:$A$785,'DATA Wharton'!$C$2:$C$785),"")</f>
        <v/>
      </c>
      <c r="I3747">
        <f>IF(OR(G3747="",H3747=""),"",G3747)</f>
        <v/>
      </c>
      <c r="J3747">
        <f>IF(OR(I3747="",H3747=""),"",I3747*H3747)</f>
        <v/>
      </c>
      <c r="K3747">
        <f>IF(G3747="","Missing OEWS wage",IF(H3747="","Missing Wharton SOC","Matched"))</f>
        <v/>
      </c>
    </row>
    <row r="3748">
      <c r="A3748" t="inlineStr">
        <is>
          <t>53</t>
        </is>
      </c>
      <c r="B3748" t="inlineStr">
        <is>
          <t>Real Estate and Rental and Leasing</t>
        </is>
      </c>
      <c r="C3748" t="inlineStr">
        <is>
          <t>43-9051</t>
        </is>
      </c>
      <c r="D3748" t="inlineStr">
        <is>
          <t>Mail Clerks and Mail Machine Operators, Except Postal Service</t>
        </is>
      </c>
      <c r="E3748" t="n">
        <v>210</v>
      </c>
      <c r="F3748" t="n">
        <v>47170</v>
      </c>
      <c r="G3748">
        <f>IF(OR(E3748="",F3748=""),"",E3748*F3748)</f>
        <v/>
      </c>
      <c r="H3748" s="41">
        <f>IFERROR(XLOOKUP(C3748,'DATA Wharton'!$A$2:$A$785,'DATA Wharton'!$C$2:$C$785),"")</f>
        <v/>
      </c>
      <c r="I3748">
        <f>IF(OR(G3748="",H3748=""),"",G3748)</f>
        <v/>
      </c>
      <c r="J3748">
        <f>IF(OR(I3748="",H3748=""),"",I3748*H3748)</f>
        <v/>
      </c>
      <c r="K3748">
        <f>IF(G3748="","Missing OEWS wage",IF(H3748="","Missing Wharton SOC","Matched"))</f>
        <v/>
      </c>
    </row>
    <row r="3749">
      <c r="A3749" t="inlineStr">
        <is>
          <t>53</t>
        </is>
      </c>
      <c r="B3749" t="inlineStr">
        <is>
          <t>Real Estate and Rental and Leasing</t>
        </is>
      </c>
      <c r="C3749" t="inlineStr">
        <is>
          <t>43-9061</t>
        </is>
      </c>
      <c r="D3749" t="inlineStr">
        <is>
          <t>Office Clerks, General</t>
        </is>
      </c>
      <c r="E3749" t="n">
        <v>96550</v>
      </c>
      <c r="F3749" t="n">
        <v>45650</v>
      </c>
      <c r="G3749">
        <f>IF(OR(E3749="",F3749=""),"",E3749*F3749)</f>
        <v/>
      </c>
      <c r="H3749" s="41">
        <f>IFERROR(XLOOKUP(C3749,'DATA Wharton'!$A$2:$A$785,'DATA Wharton'!$C$2:$C$785),"")</f>
        <v/>
      </c>
      <c r="I3749">
        <f>IF(OR(G3749="",H3749=""),"",G3749)</f>
        <v/>
      </c>
      <c r="J3749">
        <f>IF(OR(I3749="",H3749=""),"",I3749*H3749)</f>
        <v/>
      </c>
      <c r="K3749">
        <f>IF(G3749="","Missing OEWS wage",IF(H3749="","Missing Wharton SOC","Matched"))</f>
        <v/>
      </c>
    </row>
    <row r="3750">
      <c r="A3750" t="inlineStr">
        <is>
          <t>53</t>
        </is>
      </c>
      <c r="B3750" t="inlineStr">
        <is>
          <t>Real Estate and Rental and Leasing</t>
        </is>
      </c>
      <c r="C3750" t="inlineStr">
        <is>
          <t>43-9071</t>
        </is>
      </c>
      <c r="D3750" t="inlineStr">
        <is>
          <t>Office Machine Operators, Except Computer</t>
        </is>
      </c>
      <c r="E3750" t="n">
        <v>260</v>
      </c>
      <c r="F3750" t="n">
        <v>43360</v>
      </c>
      <c r="G3750">
        <f>IF(OR(E3750="",F3750=""),"",E3750*F3750)</f>
        <v/>
      </c>
      <c r="H3750" s="41">
        <f>IFERROR(XLOOKUP(C3750,'DATA Wharton'!$A$2:$A$785,'DATA Wharton'!$C$2:$C$785),"")</f>
        <v/>
      </c>
      <c r="I3750">
        <f>IF(OR(G3750="",H3750=""),"",G3750)</f>
        <v/>
      </c>
      <c r="J3750">
        <f>IF(OR(I3750="",H3750=""),"",I3750*H3750)</f>
        <v/>
      </c>
      <c r="K3750">
        <f>IF(G3750="","Missing OEWS wage",IF(H3750="","Missing Wharton SOC","Matched"))</f>
        <v/>
      </c>
    </row>
    <row r="3751">
      <c r="A3751" t="inlineStr">
        <is>
          <t>53</t>
        </is>
      </c>
      <c r="B3751" t="inlineStr">
        <is>
          <t>Real Estate and Rental and Leasing</t>
        </is>
      </c>
      <c r="C3751" t="inlineStr">
        <is>
          <t>43-9199</t>
        </is>
      </c>
      <c r="D3751" t="inlineStr">
        <is>
          <t>Office and Administrative Support Workers, All Other</t>
        </is>
      </c>
      <c r="E3751" t="n">
        <v>2730</v>
      </c>
      <c r="F3751" t="n">
        <v>49840</v>
      </c>
      <c r="G3751">
        <f>IF(OR(E3751="",F3751=""),"",E3751*F3751)</f>
        <v/>
      </c>
      <c r="H3751" s="41">
        <f>IFERROR(XLOOKUP(C3751,'DATA Wharton'!$A$2:$A$785,'DATA Wharton'!$C$2:$C$785),"")</f>
        <v/>
      </c>
      <c r="I3751">
        <f>IF(OR(G3751="",H3751=""),"",G3751)</f>
        <v/>
      </c>
      <c r="J3751">
        <f>IF(OR(I3751="",H3751=""),"",I3751*H3751)</f>
        <v/>
      </c>
      <c r="K3751">
        <f>IF(G3751="","Missing OEWS wage",IF(H3751="","Missing Wharton SOC","Matched"))</f>
        <v/>
      </c>
    </row>
    <row r="3752">
      <c r="A3752" t="inlineStr">
        <is>
          <t>53</t>
        </is>
      </c>
      <c r="B3752" t="inlineStr">
        <is>
          <t>Real Estate and Rental and Leasing</t>
        </is>
      </c>
      <c r="C3752" t="inlineStr">
        <is>
          <t>47-1011</t>
        </is>
      </c>
      <c r="D3752" t="inlineStr">
        <is>
          <t>First-Line Supervisors of Construction Trades and Extraction Workers</t>
        </is>
      </c>
      <c r="E3752" t="n">
        <v>4400</v>
      </c>
      <c r="F3752" t="n">
        <v>87350</v>
      </c>
      <c r="G3752">
        <f>IF(OR(E3752="",F3752=""),"",E3752*F3752)</f>
        <v/>
      </c>
      <c r="H3752" s="41">
        <f>IFERROR(XLOOKUP(C3752,'DATA Wharton'!$A$2:$A$785,'DATA Wharton'!$C$2:$C$785),"")</f>
        <v/>
      </c>
      <c r="I3752">
        <f>IF(OR(G3752="",H3752=""),"",G3752)</f>
        <v/>
      </c>
      <c r="J3752">
        <f>IF(OR(I3752="",H3752=""),"",I3752*H3752)</f>
        <v/>
      </c>
      <c r="K3752">
        <f>IF(G3752="","Missing OEWS wage",IF(H3752="","Missing Wharton SOC","Matched"))</f>
        <v/>
      </c>
    </row>
    <row r="3753">
      <c r="A3753" t="inlineStr">
        <is>
          <t>53</t>
        </is>
      </c>
      <c r="B3753" t="inlineStr">
        <is>
          <t>Real Estate and Rental and Leasing</t>
        </is>
      </c>
      <c r="C3753" t="inlineStr">
        <is>
          <t>47-2031</t>
        </is>
      </c>
      <c r="D3753" t="inlineStr">
        <is>
          <t>Carpenters</t>
        </is>
      </c>
      <c r="E3753" t="n">
        <v>4640</v>
      </c>
      <c r="F3753" t="n">
        <v>64430</v>
      </c>
      <c r="G3753">
        <f>IF(OR(E3753="",F3753=""),"",E3753*F3753)</f>
        <v/>
      </c>
      <c r="H3753" s="41">
        <f>IFERROR(XLOOKUP(C3753,'DATA Wharton'!$A$2:$A$785,'DATA Wharton'!$C$2:$C$785),"")</f>
        <v/>
      </c>
      <c r="I3753">
        <f>IF(OR(G3753="",H3753=""),"",G3753)</f>
        <v/>
      </c>
      <c r="J3753">
        <f>IF(OR(I3753="",H3753=""),"",I3753*H3753)</f>
        <v/>
      </c>
      <c r="K3753">
        <f>IF(G3753="","Missing OEWS wage",IF(H3753="","Missing Wharton SOC","Matched"))</f>
        <v/>
      </c>
    </row>
    <row r="3754">
      <c r="A3754" t="inlineStr">
        <is>
          <t>53</t>
        </is>
      </c>
      <c r="B3754" t="inlineStr">
        <is>
          <t>Real Estate and Rental and Leasing</t>
        </is>
      </c>
      <c r="C3754" t="inlineStr">
        <is>
          <t>47-2042</t>
        </is>
      </c>
      <c r="D3754" t="inlineStr">
        <is>
          <t>Floor Layers, Except Carpet, Wood, and Hard Tiles</t>
        </is>
      </c>
      <c r="F3754" t="n">
        <v>75660</v>
      </c>
      <c r="G3754">
        <f>IF(OR(E3754="",F3754=""),"",E3754*F3754)</f>
        <v/>
      </c>
      <c r="H3754" s="41">
        <f>IFERROR(XLOOKUP(C3754,'DATA Wharton'!$A$2:$A$785,'DATA Wharton'!$C$2:$C$785),"")</f>
        <v/>
      </c>
      <c r="I3754">
        <f>IF(OR(G3754="",H3754=""),"",G3754)</f>
        <v/>
      </c>
      <c r="J3754">
        <f>IF(OR(I3754="",H3754=""),"",I3754*H3754)</f>
        <v/>
      </c>
      <c r="K3754">
        <f>IF(G3754="","Missing OEWS wage",IF(H3754="","Missing Wharton SOC","Matched"))</f>
        <v/>
      </c>
    </row>
    <row r="3755">
      <c r="A3755" t="inlineStr">
        <is>
          <t>53</t>
        </is>
      </c>
      <c r="B3755" t="inlineStr">
        <is>
          <t>Real Estate and Rental and Leasing</t>
        </is>
      </c>
      <c r="C3755" t="inlineStr">
        <is>
          <t>47-2051</t>
        </is>
      </c>
      <c r="D3755" t="inlineStr">
        <is>
          <t>Cement Masons and Concrete Finishers</t>
        </is>
      </c>
      <c r="E3755" t="n">
        <v>30</v>
      </c>
      <c r="F3755" t="n">
        <v>56670</v>
      </c>
      <c r="G3755">
        <f>IF(OR(E3755="",F3755=""),"",E3755*F3755)</f>
        <v/>
      </c>
      <c r="H3755" s="41">
        <f>IFERROR(XLOOKUP(C3755,'DATA Wharton'!$A$2:$A$785,'DATA Wharton'!$C$2:$C$785),"")</f>
        <v/>
      </c>
      <c r="I3755">
        <f>IF(OR(G3755="",H3755=""),"",G3755)</f>
        <v/>
      </c>
      <c r="J3755">
        <f>IF(OR(I3755="",H3755=""),"",I3755*H3755)</f>
        <v/>
      </c>
      <c r="K3755">
        <f>IF(G3755="","Missing OEWS wage",IF(H3755="","Missing Wharton SOC","Matched"))</f>
        <v/>
      </c>
    </row>
    <row r="3756">
      <c r="A3756" t="inlineStr">
        <is>
          <t>53</t>
        </is>
      </c>
      <c r="B3756" t="inlineStr">
        <is>
          <t>Real Estate and Rental and Leasing</t>
        </is>
      </c>
      <c r="C3756" t="inlineStr">
        <is>
          <t>47-2061</t>
        </is>
      </c>
      <c r="D3756" t="inlineStr">
        <is>
          <t>Construction Laborers</t>
        </is>
      </c>
      <c r="E3756" t="n">
        <v>6960</v>
      </c>
      <c r="F3756" t="n">
        <v>54280</v>
      </c>
      <c r="G3756">
        <f>IF(OR(E3756="",F3756=""),"",E3756*F3756)</f>
        <v/>
      </c>
      <c r="H3756" s="41">
        <f>IFERROR(XLOOKUP(C3756,'DATA Wharton'!$A$2:$A$785,'DATA Wharton'!$C$2:$C$785),"")</f>
        <v/>
      </c>
      <c r="I3756">
        <f>IF(OR(G3756="",H3756=""),"",G3756)</f>
        <v/>
      </c>
      <c r="J3756">
        <f>IF(OR(I3756="",H3756=""),"",I3756*H3756)</f>
        <v/>
      </c>
      <c r="K3756">
        <f>IF(G3756="","Missing OEWS wage",IF(H3756="","Missing Wharton SOC","Matched"))</f>
        <v/>
      </c>
    </row>
    <row r="3757">
      <c r="A3757" t="inlineStr">
        <is>
          <t>53</t>
        </is>
      </c>
      <c r="B3757" t="inlineStr">
        <is>
          <t>Real Estate and Rental and Leasing</t>
        </is>
      </c>
      <c r="C3757" t="inlineStr">
        <is>
          <t>47-2073</t>
        </is>
      </c>
      <c r="D3757" t="inlineStr">
        <is>
          <t>Operating Engineers and Other Construction Equipment Operators</t>
        </is>
      </c>
      <c r="E3757" t="n">
        <v>2120</v>
      </c>
      <c r="F3757" t="n">
        <v>65600</v>
      </c>
      <c r="G3757">
        <f>IF(OR(E3757="",F3757=""),"",E3757*F3757)</f>
        <v/>
      </c>
      <c r="H3757" s="41">
        <f>IFERROR(XLOOKUP(C3757,'DATA Wharton'!$A$2:$A$785,'DATA Wharton'!$C$2:$C$785),"")</f>
        <v/>
      </c>
      <c r="I3757">
        <f>IF(OR(G3757="",H3757=""),"",G3757)</f>
        <v/>
      </c>
      <c r="J3757">
        <f>IF(OR(I3757="",H3757=""),"",I3757*H3757)</f>
        <v/>
      </c>
      <c r="K3757">
        <f>IF(G3757="","Missing OEWS wage",IF(H3757="","Missing Wharton SOC","Matched"))</f>
        <v/>
      </c>
    </row>
    <row r="3758">
      <c r="A3758" t="inlineStr">
        <is>
          <t>53</t>
        </is>
      </c>
      <c r="B3758" t="inlineStr">
        <is>
          <t>Real Estate and Rental and Leasing</t>
        </is>
      </c>
      <c r="C3758" t="inlineStr">
        <is>
          <t>47-2111</t>
        </is>
      </c>
      <c r="D3758" t="inlineStr">
        <is>
          <t>Electricians</t>
        </is>
      </c>
      <c r="E3758" t="n">
        <v>1200</v>
      </c>
      <c r="F3758" t="n">
        <v>74840</v>
      </c>
      <c r="G3758">
        <f>IF(OR(E3758="",F3758=""),"",E3758*F3758)</f>
        <v/>
      </c>
      <c r="H3758" s="41">
        <f>IFERROR(XLOOKUP(C3758,'DATA Wharton'!$A$2:$A$785,'DATA Wharton'!$C$2:$C$785),"")</f>
        <v/>
      </c>
      <c r="I3758">
        <f>IF(OR(G3758="",H3758=""),"",G3758)</f>
        <v/>
      </c>
      <c r="J3758">
        <f>IF(OR(I3758="",H3758=""),"",I3758*H3758)</f>
        <v/>
      </c>
      <c r="K3758">
        <f>IF(G3758="","Missing OEWS wage",IF(H3758="","Missing Wharton SOC","Matched"))</f>
        <v/>
      </c>
    </row>
    <row r="3759">
      <c r="A3759" t="inlineStr">
        <is>
          <t>53</t>
        </is>
      </c>
      <c r="B3759" t="inlineStr">
        <is>
          <t>Real Estate and Rental and Leasing</t>
        </is>
      </c>
      <c r="C3759" t="inlineStr">
        <is>
          <t>47-2131</t>
        </is>
      </c>
      <c r="D3759" t="inlineStr">
        <is>
          <t>Insulation Workers, Floor, Ceiling, and Wall</t>
        </is>
      </c>
      <c r="F3759" t="n">
        <v>72140</v>
      </c>
      <c r="G3759">
        <f>IF(OR(E3759="",F3759=""),"",E3759*F3759)</f>
        <v/>
      </c>
      <c r="H3759" s="41">
        <f>IFERROR(XLOOKUP(C3759,'DATA Wharton'!$A$2:$A$785,'DATA Wharton'!$C$2:$C$785),"")</f>
        <v/>
      </c>
      <c r="I3759">
        <f>IF(OR(G3759="",H3759=""),"",G3759)</f>
        <v/>
      </c>
      <c r="J3759">
        <f>IF(OR(I3759="",H3759=""),"",I3759*H3759)</f>
        <v/>
      </c>
      <c r="K3759">
        <f>IF(G3759="","Missing OEWS wage",IF(H3759="","Missing Wharton SOC","Matched"))</f>
        <v/>
      </c>
    </row>
    <row r="3760">
      <c r="A3760" t="inlineStr">
        <is>
          <t>53</t>
        </is>
      </c>
      <c r="B3760" t="inlineStr">
        <is>
          <t>Real Estate and Rental and Leasing</t>
        </is>
      </c>
      <c r="C3760" t="inlineStr">
        <is>
          <t>47-2141</t>
        </is>
      </c>
      <c r="D3760" t="inlineStr">
        <is>
          <t>Painters, Construction and Maintenance</t>
        </is>
      </c>
      <c r="E3760" t="n">
        <v>5830</v>
      </c>
      <c r="F3760" t="n">
        <v>49740</v>
      </c>
      <c r="G3760">
        <f>IF(OR(E3760="",F3760=""),"",E3760*F3760)</f>
        <v/>
      </c>
      <c r="H3760" s="41">
        <f>IFERROR(XLOOKUP(C3760,'DATA Wharton'!$A$2:$A$785,'DATA Wharton'!$C$2:$C$785),"")</f>
        <v/>
      </c>
      <c r="I3760">
        <f>IF(OR(G3760="",H3760=""),"",G3760)</f>
        <v/>
      </c>
      <c r="J3760">
        <f>IF(OR(I3760="",H3760=""),"",I3760*H3760)</f>
        <v/>
      </c>
      <c r="K3760">
        <f>IF(G3760="","Missing OEWS wage",IF(H3760="","Missing Wharton SOC","Matched"))</f>
        <v/>
      </c>
    </row>
    <row r="3761">
      <c r="A3761" t="inlineStr">
        <is>
          <t>53</t>
        </is>
      </c>
      <c r="B3761" t="inlineStr">
        <is>
          <t>Real Estate and Rental and Leasing</t>
        </is>
      </c>
      <c r="C3761" t="inlineStr">
        <is>
          <t>47-2152</t>
        </is>
      </c>
      <c r="D3761" t="inlineStr">
        <is>
          <t>Plumbers, Pipefitters, and Steamfitters</t>
        </is>
      </c>
      <c r="E3761" t="n">
        <v>880</v>
      </c>
      <c r="F3761" t="n">
        <v>70910</v>
      </c>
      <c r="G3761">
        <f>IF(OR(E3761="",F3761=""),"",E3761*F3761)</f>
        <v/>
      </c>
      <c r="H3761" s="41">
        <f>IFERROR(XLOOKUP(C3761,'DATA Wharton'!$A$2:$A$785,'DATA Wharton'!$C$2:$C$785),"")</f>
        <v/>
      </c>
      <c r="I3761">
        <f>IF(OR(G3761="",H3761=""),"",G3761)</f>
        <v/>
      </c>
      <c r="J3761">
        <f>IF(OR(I3761="",H3761=""),"",I3761*H3761)</f>
        <v/>
      </c>
      <c r="K3761">
        <f>IF(G3761="","Missing OEWS wage",IF(H3761="","Missing Wharton SOC","Matched"))</f>
        <v/>
      </c>
    </row>
    <row r="3762">
      <c r="A3762" t="inlineStr">
        <is>
          <t>53</t>
        </is>
      </c>
      <c r="B3762" t="inlineStr">
        <is>
          <t>Real Estate and Rental and Leasing</t>
        </is>
      </c>
      <c r="C3762" t="inlineStr">
        <is>
          <t>47-2181</t>
        </is>
      </c>
      <c r="D3762" t="inlineStr">
        <is>
          <t>Roofers</t>
        </is>
      </c>
      <c r="F3762" t="n">
        <v>53720</v>
      </c>
      <c r="G3762">
        <f>IF(OR(E3762="",F3762=""),"",E3762*F3762)</f>
        <v/>
      </c>
      <c r="H3762" s="41">
        <f>IFERROR(XLOOKUP(C3762,'DATA Wharton'!$A$2:$A$785,'DATA Wharton'!$C$2:$C$785),"")</f>
        <v/>
      </c>
      <c r="I3762">
        <f>IF(OR(G3762="",H3762=""),"",G3762)</f>
        <v/>
      </c>
      <c r="J3762">
        <f>IF(OR(I3762="",H3762=""),"",I3762*H3762)</f>
        <v/>
      </c>
      <c r="K3762">
        <f>IF(G3762="","Missing OEWS wage",IF(H3762="","Missing Wharton SOC","Matched"))</f>
        <v/>
      </c>
    </row>
    <row r="3763">
      <c r="A3763" t="inlineStr">
        <is>
          <t>53</t>
        </is>
      </c>
      <c r="B3763" t="inlineStr">
        <is>
          <t>Real Estate and Rental and Leasing</t>
        </is>
      </c>
      <c r="C3763" t="inlineStr">
        <is>
          <t>47-2221</t>
        </is>
      </c>
      <c r="D3763" t="inlineStr">
        <is>
          <t>Structural Iron and Steel Workers</t>
        </is>
      </c>
      <c r="E3763" t="n">
        <v>180</v>
      </c>
      <c r="F3763" t="n">
        <v>63530</v>
      </c>
      <c r="G3763">
        <f>IF(OR(E3763="",F3763=""),"",E3763*F3763)</f>
        <v/>
      </c>
      <c r="H3763" s="41">
        <f>IFERROR(XLOOKUP(C3763,'DATA Wharton'!$A$2:$A$785,'DATA Wharton'!$C$2:$C$785),"")</f>
        <v/>
      </c>
      <c r="I3763">
        <f>IF(OR(G3763="",H3763=""),"",G3763)</f>
        <v/>
      </c>
      <c r="J3763">
        <f>IF(OR(I3763="",H3763=""),"",I3763*H3763)</f>
        <v/>
      </c>
      <c r="K3763">
        <f>IF(G3763="","Missing OEWS wage",IF(H3763="","Missing Wharton SOC","Matched"))</f>
        <v/>
      </c>
    </row>
    <row r="3764">
      <c r="A3764" t="inlineStr">
        <is>
          <t>53</t>
        </is>
      </c>
      <c r="B3764" t="inlineStr">
        <is>
          <t>Real Estate and Rental and Leasing</t>
        </is>
      </c>
      <c r="C3764" t="inlineStr">
        <is>
          <t>47-3012</t>
        </is>
      </c>
      <c r="D3764" t="inlineStr">
        <is>
          <t>Helpers--Carpenters</t>
        </is>
      </c>
      <c r="E3764" t="n">
        <v>280</v>
      </c>
      <c r="F3764" t="n">
        <v>43470</v>
      </c>
      <c r="G3764">
        <f>IF(OR(E3764="",F3764=""),"",E3764*F3764)</f>
        <v/>
      </c>
      <c r="H3764" s="41">
        <f>IFERROR(XLOOKUP(C3764,'DATA Wharton'!$A$2:$A$785,'DATA Wharton'!$C$2:$C$785),"")</f>
        <v/>
      </c>
      <c r="I3764">
        <f>IF(OR(G3764="",H3764=""),"",G3764)</f>
        <v/>
      </c>
      <c r="J3764">
        <f>IF(OR(I3764="",H3764=""),"",I3764*H3764)</f>
        <v/>
      </c>
      <c r="K3764">
        <f>IF(G3764="","Missing OEWS wage",IF(H3764="","Missing Wharton SOC","Matched"))</f>
        <v/>
      </c>
    </row>
    <row r="3765">
      <c r="A3765" t="inlineStr">
        <is>
          <t>53</t>
        </is>
      </c>
      <c r="B3765" t="inlineStr">
        <is>
          <t>Real Estate and Rental and Leasing</t>
        </is>
      </c>
      <c r="C3765" t="inlineStr">
        <is>
          <t>47-3014</t>
        </is>
      </c>
      <c r="D3765" t="inlineStr">
        <is>
          <t>Helpers--Painters, Paperhangers, Plasterers, and Stucco Masons</t>
        </is>
      </c>
      <c r="F3765" t="n">
        <v>34520</v>
      </c>
      <c r="G3765">
        <f>IF(OR(E3765="",F3765=""),"",E3765*F3765)</f>
        <v/>
      </c>
      <c r="H3765" s="41">
        <f>IFERROR(XLOOKUP(C3765,'DATA Wharton'!$A$2:$A$785,'DATA Wharton'!$C$2:$C$785),"")</f>
        <v/>
      </c>
      <c r="I3765">
        <f>IF(OR(G3765="",H3765=""),"",G3765)</f>
        <v/>
      </c>
      <c r="J3765">
        <f>IF(OR(I3765="",H3765=""),"",I3765*H3765)</f>
        <v/>
      </c>
      <c r="K3765">
        <f>IF(G3765="","Missing OEWS wage",IF(H3765="","Missing Wharton SOC","Matched"))</f>
        <v/>
      </c>
    </row>
    <row r="3766">
      <c r="A3766" t="inlineStr">
        <is>
          <t>53</t>
        </is>
      </c>
      <c r="B3766" t="inlineStr">
        <is>
          <t>Real Estate and Rental and Leasing</t>
        </is>
      </c>
      <c r="C3766" t="inlineStr">
        <is>
          <t>47-3019</t>
        </is>
      </c>
      <c r="D3766" t="inlineStr">
        <is>
          <t>Helpers, Construction Trades, All Other</t>
        </is>
      </c>
      <c r="F3766" t="n">
        <v>35250</v>
      </c>
      <c r="G3766">
        <f>IF(OR(E3766="",F3766=""),"",E3766*F3766)</f>
        <v/>
      </c>
      <c r="H3766" s="41">
        <f>IFERROR(XLOOKUP(C3766,'DATA Wharton'!$A$2:$A$785,'DATA Wharton'!$C$2:$C$785),"")</f>
        <v/>
      </c>
      <c r="I3766">
        <f>IF(OR(G3766="",H3766=""),"",G3766)</f>
        <v/>
      </c>
      <c r="J3766">
        <f>IF(OR(I3766="",H3766=""),"",I3766*H3766)</f>
        <v/>
      </c>
      <c r="K3766">
        <f>IF(G3766="","Missing OEWS wage",IF(H3766="","Missing Wharton SOC","Matched"))</f>
        <v/>
      </c>
    </row>
    <row r="3767">
      <c r="A3767" t="inlineStr">
        <is>
          <t>53</t>
        </is>
      </c>
      <c r="B3767" t="inlineStr">
        <is>
          <t>Real Estate and Rental and Leasing</t>
        </is>
      </c>
      <c r="C3767" t="inlineStr">
        <is>
          <t>47-4011</t>
        </is>
      </c>
      <c r="D3767" t="inlineStr">
        <is>
          <t>Construction and Building Inspectors</t>
        </is>
      </c>
      <c r="E3767" t="n">
        <v>2330</v>
      </c>
      <c r="F3767" t="n">
        <v>53250</v>
      </c>
      <c r="G3767">
        <f>IF(OR(E3767="",F3767=""),"",E3767*F3767)</f>
        <v/>
      </c>
      <c r="H3767" s="41">
        <f>IFERROR(XLOOKUP(C3767,'DATA Wharton'!$A$2:$A$785,'DATA Wharton'!$C$2:$C$785),"")</f>
        <v/>
      </c>
      <c r="I3767">
        <f>IF(OR(G3767="",H3767=""),"",G3767)</f>
        <v/>
      </c>
      <c r="J3767">
        <f>IF(OR(I3767="",H3767=""),"",I3767*H3767)</f>
        <v/>
      </c>
      <c r="K3767">
        <f>IF(G3767="","Missing OEWS wage",IF(H3767="","Missing Wharton SOC","Matched"))</f>
        <v/>
      </c>
    </row>
    <row r="3768">
      <c r="A3768" t="inlineStr">
        <is>
          <t>53</t>
        </is>
      </c>
      <c r="B3768" t="inlineStr">
        <is>
          <t>Real Estate and Rental and Leasing</t>
        </is>
      </c>
      <c r="C3768" t="inlineStr">
        <is>
          <t>47-4031</t>
        </is>
      </c>
      <c r="D3768" t="inlineStr">
        <is>
          <t>Fence Erectors</t>
        </is>
      </c>
      <c r="E3768" t="n">
        <v>410</v>
      </c>
      <c r="F3768" t="n">
        <v>52330</v>
      </c>
      <c r="G3768">
        <f>IF(OR(E3768="",F3768=""),"",E3768*F3768)</f>
        <v/>
      </c>
      <c r="H3768" s="41">
        <f>IFERROR(XLOOKUP(C3768,'DATA Wharton'!$A$2:$A$785,'DATA Wharton'!$C$2:$C$785),"")</f>
        <v/>
      </c>
      <c r="I3768">
        <f>IF(OR(G3768="",H3768=""),"",G3768)</f>
        <v/>
      </c>
      <c r="J3768">
        <f>IF(OR(I3768="",H3768=""),"",I3768*H3768)</f>
        <v/>
      </c>
      <c r="K3768">
        <f>IF(G3768="","Missing OEWS wage",IF(H3768="","Missing Wharton SOC","Matched"))</f>
        <v/>
      </c>
    </row>
    <row r="3769">
      <c r="A3769" t="inlineStr">
        <is>
          <t>53</t>
        </is>
      </c>
      <c r="B3769" t="inlineStr">
        <is>
          <t>Real Estate and Rental and Leasing</t>
        </is>
      </c>
      <c r="C3769" t="inlineStr">
        <is>
          <t>47-4051</t>
        </is>
      </c>
      <c r="D3769" t="inlineStr">
        <is>
          <t>Highway Maintenance Workers</t>
        </is>
      </c>
      <c r="E3769" t="n">
        <v>280</v>
      </c>
      <c r="F3769" t="n">
        <v>43200</v>
      </c>
      <c r="G3769">
        <f>IF(OR(E3769="",F3769=""),"",E3769*F3769)</f>
        <v/>
      </c>
      <c r="H3769" s="41">
        <f>IFERROR(XLOOKUP(C3769,'DATA Wharton'!$A$2:$A$785,'DATA Wharton'!$C$2:$C$785),"")</f>
        <v/>
      </c>
      <c r="I3769">
        <f>IF(OR(G3769="",H3769=""),"",G3769)</f>
        <v/>
      </c>
      <c r="J3769">
        <f>IF(OR(I3769="",H3769=""),"",I3769*H3769)</f>
        <v/>
      </c>
      <c r="K3769">
        <f>IF(G3769="","Missing OEWS wage",IF(H3769="","Missing Wharton SOC","Matched"))</f>
        <v/>
      </c>
    </row>
    <row r="3770">
      <c r="A3770" t="inlineStr">
        <is>
          <t>53</t>
        </is>
      </c>
      <c r="B3770" t="inlineStr">
        <is>
          <t>Real Estate and Rental and Leasing</t>
        </is>
      </c>
      <c r="C3770" t="inlineStr">
        <is>
          <t>47-4090</t>
        </is>
      </c>
      <c r="D3770" t="inlineStr">
        <is>
          <t>Miscellaneous Construction and Related Workers</t>
        </is>
      </c>
      <c r="E3770" t="n">
        <v>200</v>
      </c>
      <c r="F3770" t="n">
        <v>51810</v>
      </c>
      <c r="G3770">
        <f>IF(OR(E3770="",F3770=""),"",E3770*F3770)</f>
        <v/>
      </c>
      <c r="H3770" s="41">
        <f>IFERROR(XLOOKUP(C3770,'DATA Wharton'!$A$2:$A$785,'DATA Wharton'!$C$2:$C$785),"")</f>
        <v/>
      </c>
      <c r="I3770">
        <f>IF(OR(G3770="",H3770=""),"",G3770)</f>
        <v/>
      </c>
      <c r="J3770">
        <f>IF(OR(I3770="",H3770=""),"",I3770*H3770)</f>
        <v/>
      </c>
      <c r="K3770">
        <f>IF(G3770="","Missing OEWS wage",IF(H3770="","Missing Wharton SOC","Matched"))</f>
        <v/>
      </c>
    </row>
    <row r="3771">
      <c r="A3771" t="inlineStr">
        <is>
          <t>53</t>
        </is>
      </c>
      <c r="B3771" t="inlineStr">
        <is>
          <t>Real Estate and Rental and Leasing</t>
        </is>
      </c>
      <c r="C3771" t="inlineStr">
        <is>
          <t>47-5013</t>
        </is>
      </c>
      <c r="D3771" t="inlineStr">
        <is>
          <t>Service Unit Operators, Oil and Gas</t>
        </is>
      </c>
      <c r="E3771" t="n">
        <v>760</v>
      </c>
      <c r="F3771" t="n">
        <v>64010</v>
      </c>
      <c r="G3771">
        <f>IF(OR(E3771="",F3771=""),"",E3771*F3771)</f>
        <v/>
      </c>
      <c r="H3771" s="41">
        <f>IFERROR(XLOOKUP(C3771,'DATA Wharton'!$A$2:$A$785,'DATA Wharton'!$C$2:$C$785),"")</f>
        <v/>
      </c>
      <c r="I3771">
        <f>IF(OR(G3771="",H3771=""),"",G3771)</f>
        <v/>
      </c>
      <c r="J3771">
        <f>IF(OR(I3771="",H3771=""),"",I3771*H3771)</f>
        <v/>
      </c>
      <c r="K3771">
        <f>IF(G3771="","Missing OEWS wage",IF(H3771="","Missing Wharton SOC","Matched"))</f>
        <v/>
      </c>
    </row>
    <row r="3772">
      <c r="A3772" t="inlineStr">
        <is>
          <t>53</t>
        </is>
      </c>
      <c r="B3772" t="inlineStr">
        <is>
          <t>Real Estate and Rental and Leasing</t>
        </is>
      </c>
      <c r="C3772" t="inlineStr">
        <is>
          <t>47-5071</t>
        </is>
      </c>
      <c r="D3772" t="inlineStr">
        <is>
          <t>Roustabouts, Oil and Gas</t>
        </is>
      </c>
      <c r="E3772" t="n">
        <v>620</v>
      </c>
      <c r="F3772" t="n">
        <v>46580</v>
      </c>
      <c r="G3772">
        <f>IF(OR(E3772="",F3772=""),"",E3772*F3772)</f>
        <v/>
      </c>
      <c r="H3772" s="41">
        <f>IFERROR(XLOOKUP(C3772,'DATA Wharton'!$A$2:$A$785,'DATA Wharton'!$C$2:$C$785),"")</f>
        <v/>
      </c>
      <c r="I3772">
        <f>IF(OR(G3772="",H3772=""),"",G3772)</f>
        <v/>
      </c>
      <c r="J3772">
        <f>IF(OR(I3772="",H3772=""),"",I3772*H3772)</f>
        <v/>
      </c>
      <c r="K3772">
        <f>IF(G3772="","Missing OEWS wage",IF(H3772="","Missing Wharton SOC","Matched"))</f>
        <v/>
      </c>
    </row>
    <row r="3773">
      <c r="A3773" t="inlineStr">
        <is>
          <t>53</t>
        </is>
      </c>
      <c r="B3773" t="inlineStr">
        <is>
          <t>Real Estate and Rental and Leasing</t>
        </is>
      </c>
      <c r="C3773" t="inlineStr">
        <is>
          <t>47-5099</t>
        </is>
      </c>
      <c r="D3773" t="inlineStr">
        <is>
          <t>Extraction Workers, All Other</t>
        </is>
      </c>
      <c r="F3773" t="n">
        <v>63300</v>
      </c>
      <c r="G3773">
        <f>IF(OR(E3773="",F3773=""),"",E3773*F3773)</f>
        <v/>
      </c>
      <c r="H3773" s="41">
        <f>IFERROR(XLOOKUP(C3773,'DATA Wharton'!$A$2:$A$785,'DATA Wharton'!$C$2:$C$785),"")</f>
        <v/>
      </c>
      <c r="I3773">
        <f>IF(OR(G3773="",H3773=""),"",G3773)</f>
        <v/>
      </c>
      <c r="J3773">
        <f>IF(OR(I3773="",H3773=""),"",I3773*H3773)</f>
        <v/>
      </c>
      <c r="K3773">
        <f>IF(G3773="","Missing OEWS wage",IF(H3773="","Missing Wharton SOC","Matched"))</f>
        <v/>
      </c>
    </row>
    <row r="3774">
      <c r="A3774" t="inlineStr">
        <is>
          <t>53</t>
        </is>
      </c>
      <c r="B3774" t="inlineStr">
        <is>
          <t>Real Estate and Rental and Leasing</t>
        </is>
      </c>
      <c r="C3774" t="inlineStr">
        <is>
          <t>49-1011</t>
        </is>
      </c>
      <c r="D3774" t="inlineStr">
        <is>
          <t>First-Line Supervisors of Mechanics, Installers, and Repairers</t>
        </is>
      </c>
      <c r="E3774" t="n">
        <v>58520</v>
      </c>
      <c r="F3774" t="n">
        <v>73170</v>
      </c>
      <c r="G3774">
        <f>IF(OR(E3774="",F3774=""),"",E3774*F3774)</f>
        <v/>
      </c>
      <c r="H3774" s="41">
        <f>IFERROR(XLOOKUP(C3774,'DATA Wharton'!$A$2:$A$785,'DATA Wharton'!$C$2:$C$785),"")</f>
        <v/>
      </c>
      <c r="I3774">
        <f>IF(OR(G3774="",H3774=""),"",G3774)</f>
        <v/>
      </c>
      <c r="J3774">
        <f>IF(OR(I3774="",H3774=""),"",I3774*H3774)</f>
        <v/>
      </c>
      <c r="K3774">
        <f>IF(G3774="","Missing OEWS wage",IF(H3774="","Missing Wharton SOC","Matched"))</f>
        <v/>
      </c>
    </row>
    <row r="3775">
      <c r="A3775" t="inlineStr">
        <is>
          <t>53</t>
        </is>
      </c>
      <c r="B3775" t="inlineStr">
        <is>
          <t>Real Estate and Rental and Leasing</t>
        </is>
      </c>
      <c r="C3775" t="inlineStr">
        <is>
          <t>49-2011</t>
        </is>
      </c>
      <c r="D3775" t="inlineStr">
        <is>
          <t>Computer, Automated Teller, and Office Machine Repairers</t>
        </is>
      </c>
      <c r="E3775" t="n">
        <v>1010</v>
      </c>
      <c r="F3775" t="n">
        <v>55890</v>
      </c>
      <c r="G3775">
        <f>IF(OR(E3775="",F3775=""),"",E3775*F3775)</f>
        <v/>
      </c>
      <c r="H3775" s="41">
        <f>IFERROR(XLOOKUP(C3775,'DATA Wharton'!$A$2:$A$785,'DATA Wharton'!$C$2:$C$785),"")</f>
        <v/>
      </c>
      <c r="I3775">
        <f>IF(OR(G3775="",H3775=""),"",G3775)</f>
        <v/>
      </c>
      <c r="J3775">
        <f>IF(OR(I3775="",H3775=""),"",I3775*H3775)</f>
        <v/>
      </c>
      <c r="K3775">
        <f>IF(G3775="","Missing OEWS wage",IF(H3775="","Missing Wharton SOC","Matched"))</f>
        <v/>
      </c>
    </row>
    <row r="3776">
      <c r="A3776" t="inlineStr">
        <is>
          <t>53</t>
        </is>
      </c>
      <c r="B3776" t="inlineStr">
        <is>
          <t>Real Estate and Rental and Leasing</t>
        </is>
      </c>
      <c r="C3776" t="inlineStr">
        <is>
          <t>49-2022</t>
        </is>
      </c>
      <c r="D3776" t="inlineStr">
        <is>
          <t>Telecommunications Equipment Installers and Repairers, Except Line Installers</t>
        </is>
      </c>
      <c r="E3776" t="n">
        <v>150</v>
      </c>
      <c r="F3776" t="n">
        <v>66050</v>
      </c>
      <c r="G3776">
        <f>IF(OR(E3776="",F3776=""),"",E3776*F3776)</f>
        <v/>
      </c>
      <c r="H3776" s="41">
        <f>IFERROR(XLOOKUP(C3776,'DATA Wharton'!$A$2:$A$785,'DATA Wharton'!$C$2:$C$785),"")</f>
        <v/>
      </c>
      <c r="I3776">
        <f>IF(OR(G3776="",H3776=""),"",G3776)</f>
        <v/>
      </c>
      <c r="J3776">
        <f>IF(OR(I3776="",H3776=""),"",I3776*H3776)</f>
        <v/>
      </c>
      <c r="K3776">
        <f>IF(G3776="","Missing OEWS wage",IF(H3776="","Missing Wharton SOC","Matched"))</f>
        <v/>
      </c>
    </row>
    <row r="3777">
      <c r="A3777" t="inlineStr">
        <is>
          <t>53</t>
        </is>
      </c>
      <c r="B3777" t="inlineStr">
        <is>
          <t>Real Estate and Rental and Leasing</t>
        </is>
      </c>
      <c r="C3777" t="inlineStr">
        <is>
          <t>49-2092</t>
        </is>
      </c>
      <c r="D3777" t="inlineStr">
        <is>
          <t>Electric Motor, Power Tool, and Related Repairers</t>
        </is>
      </c>
      <c r="E3777" t="n">
        <v>240</v>
      </c>
      <c r="F3777" t="n">
        <v>60290</v>
      </c>
      <c r="G3777">
        <f>IF(OR(E3777="",F3777=""),"",E3777*F3777)</f>
        <v/>
      </c>
      <c r="H3777" s="41">
        <f>IFERROR(XLOOKUP(C3777,'DATA Wharton'!$A$2:$A$785,'DATA Wharton'!$C$2:$C$785),"")</f>
        <v/>
      </c>
      <c r="I3777">
        <f>IF(OR(G3777="",H3777=""),"",G3777)</f>
        <v/>
      </c>
      <c r="J3777">
        <f>IF(OR(I3777="",H3777=""),"",I3777*H3777)</f>
        <v/>
      </c>
      <c r="K3777">
        <f>IF(G3777="","Missing OEWS wage",IF(H3777="","Missing Wharton SOC","Matched"))</f>
        <v/>
      </c>
    </row>
    <row r="3778">
      <c r="A3778" t="inlineStr">
        <is>
          <t>53</t>
        </is>
      </c>
      <c r="B3778" t="inlineStr">
        <is>
          <t>Real Estate and Rental and Leasing</t>
        </is>
      </c>
      <c r="C3778" t="inlineStr">
        <is>
          <t>49-2094</t>
        </is>
      </c>
      <c r="D3778" t="inlineStr">
        <is>
          <t>Electrical and Electronics Repairers, Commercial and Industrial Equipment</t>
        </is>
      </c>
      <c r="E3778" t="n">
        <v>690</v>
      </c>
      <c r="F3778" t="n">
        <v>64330</v>
      </c>
      <c r="G3778">
        <f>IF(OR(E3778="",F3778=""),"",E3778*F3778)</f>
        <v/>
      </c>
      <c r="H3778" s="41">
        <f>IFERROR(XLOOKUP(C3778,'DATA Wharton'!$A$2:$A$785,'DATA Wharton'!$C$2:$C$785),"")</f>
        <v/>
      </c>
      <c r="I3778">
        <f>IF(OR(G3778="",H3778=""),"",G3778)</f>
        <v/>
      </c>
      <c r="J3778">
        <f>IF(OR(I3778="",H3778=""),"",I3778*H3778)</f>
        <v/>
      </c>
      <c r="K3778">
        <f>IF(G3778="","Missing OEWS wage",IF(H3778="","Missing Wharton SOC","Matched"))</f>
        <v/>
      </c>
    </row>
    <row r="3779">
      <c r="A3779" t="inlineStr">
        <is>
          <t>53</t>
        </is>
      </c>
      <c r="B3779" t="inlineStr">
        <is>
          <t>Real Estate and Rental and Leasing</t>
        </is>
      </c>
      <c r="C3779" t="inlineStr">
        <is>
          <t>49-2097</t>
        </is>
      </c>
      <c r="D3779" t="inlineStr">
        <is>
          <t>Audiovisual Equipment Installers and Repairers</t>
        </is>
      </c>
      <c r="E3779" t="n">
        <v>1540</v>
      </c>
      <c r="F3779" t="n">
        <v>54790</v>
      </c>
      <c r="G3779">
        <f>IF(OR(E3779="",F3779=""),"",E3779*F3779)</f>
        <v/>
      </c>
      <c r="H3779" s="41">
        <f>IFERROR(XLOOKUP(C3779,'DATA Wharton'!$A$2:$A$785,'DATA Wharton'!$C$2:$C$785),"")</f>
        <v/>
      </c>
      <c r="I3779">
        <f>IF(OR(G3779="",H3779=""),"",G3779)</f>
        <v/>
      </c>
      <c r="J3779">
        <f>IF(OR(I3779="",H3779=""),"",I3779*H3779)</f>
        <v/>
      </c>
      <c r="K3779">
        <f>IF(G3779="","Missing OEWS wage",IF(H3779="","Missing Wharton SOC","Matched"))</f>
        <v/>
      </c>
    </row>
    <row r="3780">
      <c r="A3780" t="inlineStr">
        <is>
          <t>53</t>
        </is>
      </c>
      <c r="B3780" t="inlineStr">
        <is>
          <t>Real Estate and Rental and Leasing</t>
        </is>
      </c>
      <c r="C3780" t="inlineStr">
        <is>
          <t>49-2098</t>
        </is>
      </c>
      <c r="D3780" t="inlineStr">
        <is>
          <t>Security and Fire Alarm Systems Installers</t>
        </is>
      </c>
      <c r="E3780" t="n">
        <v>80</v>
      </c>
      <c r="F3780" t="n">
        <v>59950</v>
      </c>
      <c r="G3780">
        <f>IF(OR(E3780="",F3780=""),"",E3780*F3780)</f>
        <v/>
      </c>
      <c r="H3780" s="41">
        <f>IFERROR(XLOOKUP(C3780,'DATA Wharton'!$A$2:$A$785,'DATA Wharton'!$C$2:$C$785),"")</f>
        <v/>
      </c>
      <c r="I3780">
        <f>IF(OR(G3780="",H3780=""),"",G3780)</f>
        <v/>
      </c>
      <c r="J3780">
        <f>IF(OR(I3780="",H3780=""),"",I3780*H3780)</f>
        <v/>
      </c>
      <c r="K3780">
        <f>IF(G3780="","Missing OEWS wage",IF(H3780="","Missing Wharton SOC","Matched"))</f>
        <v/>
      </c>
    </row>
    <row r="3781">
      <c r="A3781" t="inlineStr">
        <is>
          <t>53</t>
        </is>
      </c>
      <c r="B3781" t="inlineStr">
        <is>
          <t>Real Estate and Rental and Leasing</t>
        </is>
      </c>
      <c r="C3781" t="inlineStr">
        <is>
          <t>49-3011</t>
        </is>
      </c>
      <c r="D3781" t="inlineStr">
        <is>
          <t>Aircraft Mechanics and Service Technicians</t>
        </is>
      </c>
      <c r="E3781" t="n">
        <v>300</v>
      </c>
      <c r="F3781" t="n">
        <v>68260</v>
      </c>
      <c r="G3781">
        <f>IF(OR(E3781="",F3781=""),"",E3781*F3781)</f>
        <v/>
      </c>
      <c r="H3781" s="41">
        <f>IFERROR(XLOOKUP(C3781,'DATA Wharton'!$A$2:$A$785,'DATA Wharton'!$C$2:$C$785),"")</f>
        <v/>
      </c>
      <c r="I3781">
        <f>IF(OR(G3781="",H3781=""),"",G3781)</f>
        <v/>
      </c>
      <c r="J3781">
        <f>IF(OR(I3781="",H3781=""),"",I3781*H3781)</f>
        <v/>
      </c>
      <c r="K3781">
        <f>IF(G3781="","Missing OEWS wage",IF(H3781="","Missing Wharton SOC","Matched"))</f>
        <v/>
      </c>
    </row>
    <row r="3782">
      <c r="A3782" t="inlineStr">
        <is>
          <t>53</t>
        </is>
      </c>
      <c r="B3782" t="inlineStr">
        <is>
          <t>Real Estate and Rental and Leasing</t>
        </is>
      </c>
      <c r="C3782" t="inlineStr">
        <is>
          <t>49-3021</t>
        </is>
      </c>
      <c r="D3782" t="inlineStr">
        <is>
          <t>Automotive Body and Related Repairers</t>
        </is>
      </c>
      <c r="E3782" t="n">
        <v>900</v>
      </c>
      <c r="F3782" t="n">
        <v>50560</v>
      </c>
      <c r="G3782">
        <f>IF(OR(E3782="",F3782=""),"",E3782*F3782)</f>
        <v/>
      </c>
      <c r="H3782" s="41">
        <f>IFERROR(XLOOKUP(C3782,'DATA Wharton'!$A$2:$A$785,'DATA Wharton'!$C$2:$C$785),"")</f>
        <v/>
      </c>
      <c r="I3782">
        <f>IF(OR(G3782="",H3782=""),"",G3782)</f>
        <v/>
      </c>
      <c r="J3782">
        <f>IF(OR(I3782="",H3782=""),"",I3782*H3782)</f>
        <v/>
      </c>
      <c r="K3782">
        <f>IF(G3782="","Missing OEWS wage",IF(H3782="","Missing Wharton SOC","Matched"))</f>
        <v/>
      </c>
    </row>
    <row r="3783">
      <c r="A3783" t="inlineStr">
        <is>
          <t>53</t>
        </is>
      </c>
      <c r="B3783" t="inlineStr">
        <is>
          <t>Real Estate and Rental and Leasing</t>
        </is>
      </c>
      <c r="C3783" t="inlineStr">
        <is>
          <t>49-3023</t>
        </is>
      </c>
      <c r="D3783" t="inlineStr">
        <is>
          <t>Automotive Service Technicians and Mechanics</t>
        </is>
      </c>
      <c r="E3783" t="n">
        <v>6810</v>
      </c>
      <c r="F3783" t="n">
        <v>56150</v>
      </c>
      <c r="G3783">
        <f>IF(OR(E3783="",F3783=""),"",E3783*F3783)</f>
        <v/>
      </c>
      <c r="H3783" s="41">
        <f>IFERROR(XLOOKUP(C3783,'DATA Wharton'!$A$2:$A$785,'DATA Wharton'!$C$2:$C$785),"")</f>
        <v/>
      </c>
      <c r="I3783">
        <f>IF(OR(G3783="",H3783=""),"",G3783)</f>
        <v/>
      </c>
      <c r="J3783">
        <f>IF(OR(I3783="",H3783=""),"",I3783*H3783)</f>
        <v/>
      </c>
      <c r="K3783">
        <f>IF(G3783="","Missing OEWS wage",IF(H3783="","Missing Wharton SOC","Matched"))</f>
        <v/>
      </c>
    </row>
    <row r="3784">
      <c r="A3784" t="inlineStr">
        <is>
          <t>53</t>
        </is>
      </c>
      <c r="B3784" t="inlineStr">
        <is>
          <t>Real Estate and Rental and Leasing</t>
        </is>
      </c>
      <c r="C3784" t="inlineStr">
        <is>
          <t>49-3031</t>
        </is>
      </c>
      <c r="D3784" t="inlineStr">
        <is>
          <t>Bus and Truck Mechanics and Diesel Engine Specialists</t>
        </is>
      </c>
      <c r="E3784" t="n">
        <v>19030</v>
      </c>
      <c r="F3784" t="n">
        <v>61270</v>
      </c>
      <c r="G3784">
        <f>IF(OR(E3784="",F3784=""),"",E3784*F3784)</f>
        <v/>
      </c>
      <c r="H3784" s="41">
        <f>IFERROR(XLOOKUP(C3784,'DATA Wharton'!$A$2:$A$785,'DATA Wharton'!$C$2:$C$785),"")</f>
        <v/>
      </c>
      <c r="I3784">
        <f>IF(OR(G3784="",H3784=""),"",G3784)</f>
        <v/>
      </c>
      <c r="J3784">
        <f>IF(OR(I3784="",H3784=""),"",I3784*H3784)</f>
        <v/>
      </c>
      <c r="K3784">
        <f>IF(G3784="","Missing OEWS wage",IF(H3784="","Missing Wharton SOC","Matched"))</f>
        <v/>
      </c>
    </row>
    <row r="3785">
      <c r="A3785" t="inlineStr">
        <is>
          <t>53</t>
        </is>
      </c>
      <c r="B3785" t="inlineStr">
        <is>
          <t>Real Estate and Rental and Leasing</t>
        </is>
      </c>
      <c r="C3785" t="inlineStr">
        <is>
          <t>49-3042</t>
        </is>
      </c>
      <c r="D3785" t="inlineStr">
        <is>
          <t>Mobile Heavy Equipment Mechanics, Except Engines</t>
        </is>
      </c>
      <c r="E3785" t="n">
        <v>20750</v>
      </c>
      <c r="F3785" t="n">
        <v>63870</v>
      </c>
      <c r="G3785">
        <f>IF(OR(E3785="",F3785=""),"",E3785*F3785)</f>
        <v/>
      </c>
      <c r="H3785" s="41">
        <f>IFERROR(XLOOKUP(C3785,'DATA Wharton'!$A$2:$A$785,'DATA Wharton'!$C$2:$C$785),"")</f>
        <v/>
      </c>
      <c r="I3785">
        <f>IF(OR(G3785="",H3785=""),"",G3785)</f>
        <v/>
      </c>
      <c r="J3785">
        <f>IF(OR(I3785="",H3785=""),"",I3785*H3785)</f>
        <v/>
      </c>
      <c r="K3785">
        <f>IF(G3785="","Missing OEWS wage",IF(H3785="","Missing Wharton SOC","Matched"))</f>
        <v/>
      </c>
    </row>
    <row r="3786">
      <c r="A3786" t="inlineStr">
        <is>
          <t>53</t>
        </is>
      </c>
      <c r="B3786" t="inlineStr">
        <is>
          <t>Real Estate and Rental and Leasing</t>
        </is>
      </c>
      <c r="C3786" t="inlineStr">
        <is>
          <t>49-3051</t>
        </is>
      </c>
      <c r="D3786" t="inlineStr">
        <is>
          <t>Motorboat Mechanics and Service Technicians</t>
        </is>
      </c>
      <c r="E3786" t="n">
        <v>280</v>
      </c>
      <c r="F3786" t="n">
        <v>59660</v>
      </c>
      <c r="G3786">
        <f>IF(OR(E3786="",F3786=""),"",E3786*F3786)</f>
        <v/>
      </c>
      <c r="H3786" s="41">
        <f>IFERROR(XLOOKUP(C3786,'DATA Wharton'!$A$2:$A$785,'DATA Wharton'!$C$2:$C$785),"")</f>
        <v/>
      </c>
      <c r="I3786">
        <f>IF(OR(G3786="",H3786=""),"",G3786)</f>
        <v/>
      </c>
      <c r="J3786">
        <f>IF(OR(I3786="",H3786=""),"",I3786*H3786)</f>
        <v/>
      </c>
      <c r="K3786">
        <f>IF(G3786="","Missing OEWS wage",IF(H3786="","Missing Wharton SOC","Matched"))</f>
        <v/>
      </c>
    </row>
    <row r="3787">
      <c r="A3787" t="inlineStr">
        <is>
          <t>53</t>
        </is>
      </c>
      <c r="B3787" t="inlineStr">
        <is>
          <t>Real Estate and Rental and Leasing</t>
        </is>
      </c>
      <c r="C3787" t="inlineStr">
        <is>
          <t>49-3052</t>
        </is>
      </c>
      <c r="D3787" t="inlineStr">
        <is>
          <t>Motorcycle Mechanics</t>
        </is>
      </c>
      <c r="E3787" t="n">
        <v>70</v>
      </c>
      <c r="F3787" t="n">
        <v>42220</v>
      </c>
      <c r="G3787">
        <f>IF(OR(E3787="",F3787=""),"",E3787*F3787)</f>
        <v/>
      </c>
      <c r="H3787" s="41">
        <f>IFERROR(XLOOKUP(C3787,'DATA Wharton'!$A$2:$A$785,'DATA Wharton'!$C$2:$C$785),"")</f>
        <v/>
      </c>
      <c r="I3787">
        <f>IF(OR(G3787="",H3787=""),"",G3787)</f>
        <v/>
      </c>
      <c r="J3787">
        <f>IF(OR(I3787="",H3787=""),"",I3787*H3787)</f>
        <v/>
      </c>
      <c r="K3787">
        <f>IF(G3787="","Missing OEWS wage",IF(H3787="","Missing Wharton SOC","Matched"))</f>
        <v/>
      </c>
    </row>
    <row r="3788">
      <c r="A3788" t="inlineStr">
        <is>
          <t>53</t>
        </is>
      </c>
      <c r="B3788" t="inlineStr">
        <is>
          <t>Real Estate and Rental and Leasing</t>
        </is>
      </c>
      <c r="C3788" t="inlineStr">
        <is>
          <t>49-3053</t>
        </is>
      </c>
      <c r="D3788" t="inlineStr">
        <is>
          <t>Outdoor Power Equipment and Other Small Engine Mechanics</t>
        </is>
      </c>
      <c r="E3788" t="n">
        <v>1480</v>
      </c>
      <c r="F3788" t="n">
        <v>52890</v>
      </c>
      <c r="G3788">
        <f>IF(OR(E3788="",F3788=""),"",E3788*F3788)</f>
        <v/>
      </c>
      <c r="H3788" s="41">
        <f>IFERROR(XLOOKUP(C3788,'DATA Wharton'!$A$2:$A$785,'DATA Wharton'!$C$2:$C$785),"")</f>
        <v/>
      </c>
      <c r="I3788">
        <f>IF(OR(G3788="",H3788=""),"",G3788)</f>
        <v/>
      </c>
      <c r="J3788">
        <f>IF(OR(I3788="",H3788=""),"",I3788*H3788)</f>
        <v/>
      </c>
      <c r="K3788">
        <f>IF(G3788="","Missing OEWS wage",IF(H3788="","Missing Wharton SOC","Matched"))</f>
        <v/>
      </c>
    </row>
    <row r="3789">
      <c r="A3789" t="inlineStr">
        <is>
          <t>53</t>
        </is>
      </c>
      <c r="B3789" t="inlineStr">
        <is>
          <t>Real Estate and Rental and Leasing</t>
        </is>
      </c>
      <c r="C3789" t="inlineStr">
        <is>
          <t>49-3091</t>
        </is>
      </c>
      <c r="D3789" t="inlineStr">
        <is>
          <t>Bicycle Repairers</t>
        </is>
      </c>
      <c r="E3789" t="n">
        <v>910</v>
      </c>
      <c r="F3789" t="n">
        <v>51220</v>
      </c>
      <c r="G3789">
        <f>IF(OR(E3789="",F3789=""),"",E3789*F3789)</f>
        <v/>
      </c>
      <c r="H3789" s="41">
        <f>IFERROR(XLOOKUP(C3789,'DATA Wharton'!$A$2:$A$785,'DATA Wharton'!$C$2:$C$785),"")</f>
        <v/>
      </c>
      <c r="I3789">
        <f>IF(OR(G3789="",H3789=""),"",G3789)</f>
        <v/>
      </c>
      <c r="J3789">
        <f>IF(OR(I3789="",H3789=""),"",I3789*H3789)</f>
        <v/>
      </c>
      <c r="K3789">
        <f>IF(G3789="","Missing OEWS wage",IF(H3789="","Missing Wharton SOC","Matched"))</f>
        <v/>
      </c>
    </row>
    <row r="3790">
      <c r="A3790" t="inlineStr">
        <is>
          <t>53</t>
        </is>
      </c>
      <c r="B3790" t="inlineStr">
        <is>
          <t>Real Estate and Rental and Leasing</t>
        </is>
      </c>
      <c r="C3790" t="inlineStr">
        <is>
          <t>49-3092</t>
        </is>
      </c>
      <c r="D3790" t="inlineStr">
        <is>
          <t>Recreational Vehicle Service Technicians</t>
        </is>
      </c>
      <c r="E3790" t="n">
        <v>1760</v>
      </c>
      <c r="F3790" t="n">
        <v>52160</v>
      </c>
      <c r="G3790">
        <f>IF(OR(E3790="",F3790=""),"",E3790*F3790)</f>
        <v/>
      </c>
      <c r="H3790" s="41">
        <f>IFERROR(XLOOKUP(C3790,'DATA Wharton'!$A$2:$A$785,'DATA Wharton'!$C$2:$C$785),"")</f>
        <v/>
      </c>
      <c r="I3790">
        <f>IF(OR(G3790="",H3790=""),"",G3790)</f>
        <v/>
      </c>
      <c r="J3790">
        <f>IF(OR(I3790="",H3790=""),"",I3790*H3790)</f>
        <v/>
      </c>
      <c r="K3790">
        <f>IF(G3790="","Missing OEWS wage",IF(H3790="","Missing Wharton SOC","Matched"))</f>
        <v/>
      </c>
    </row>
    <row r="3791">
      <c r="A3791" t="inlineStr">
        <is>
          <t>53</t>
        </is>
      </c>
      <c r="B3791" t="inlineStr">
        <is>
          <t>Real Estate and Rental and Leasing</t>
        </is>
      </c>
      <c r="C3791" t="inlineStr">
        <is>
          <t>49-3093</t>
        </is>
      </c>
      <c r="D3791" t="inlineStr">
        <is>
          <t>Tire Repairers and Changers</t>
        </is>
      </c>
      <c r="E3791" t="n">
        <v>700</v>
      </c>
      <c r="F3791" t="n">
        <v>43650</v>
      </c>
      <c r="G3791">
        <f>IF(OR(E3791="",F3791=""),"",E3791*F3791)</f>
        <v/>
      </c>
      <c r="H3791" s="41">
        <f>IFERROR(XLOOKUP(C3791,'DATA Wharton'!$A$2:$A$785,'DATA Wharton'!$C$2:$C$785),"")</f>
        <v/>
      </c>
      <c r="I3791">
        <f>IF(OR(G3791="",H3791=""),"",G3791)</f>
        <v/>
      </c>
      <c r="J3791">
        <f>IF(OR(I3791="",H3791=""),"",I3791*H3791)</f>
        <v/>
      </c>
      <c r="K3791">
        <f>IF(G3791="","Missing OEWS wage",IF(H3791="","Missing Wharton SOC","Matched"))</f>
        <v/>
      </c>
    </row>
    <row r="3792">
      <c r="A3792" t="inlineStr">
        <is>
          <t>53</t>
        </is>
      </c>
      <c r="B3792" t="inlineStr">
        <is>
          <t>Real Estate and Rental and Leasing</t>
        </is>
      </c>
      <c r="C3792" t="inlineStr">
        <is>
          <t>49-9012</t>
        </is>
      </c>
      <c r="D3792" t="inlineStr">
        <is>
          <t>Control and Valve Installers and Repairers, Except Mechanical Door</t>
        </is>
      </c>
      <c r="F3792" t="n">
        <v>52280</v>
      </c>
      <c r="G3792">
        <f>IF(OR(E3792="",F3792=""),"",E3792*F3792)</f>
        <v/>
      </c>
      <c r="H3792" s="41">
        <f>IFERROR(XLOOKUP(C3792,'DATA Wharton'!$A$2:$A$785,'DATA Wharton'!$C$2:$C$785),"")</f>
        <v/>
      </c>
      <c r="I3792">
        <f>IF(OR(G3792="",H3792=""),"",G3792)</f>
        <v/>
      </c>
      <c r="J3792">
        <f>IF(OR(I3792="",H3792=""),"",I3792*H3792)</f>
        <v/>
      </c>
      <c r="K3792">
        <f>IF(G3792="","Missing OEWS wage",IF(H3792="","Missing Wharton SOC","Matched"))</f>
        <v/>
      </c>
    </row>
    <row r="3793">
      <c r="A3793" t="inlineStr">
        <is>
          <t>53</t>
        </is>
      </c>
      <c r="B3793" t="inlineStr">
        <is>
          <t>Real Estate and Rental and Leasing</t>
        </is>
      </c>
      <c r="C3793" t="inlineStr">
        <is>
          <t>49-9021</t>
        </is>
      </c>
      <c r="D3793" t="inlineStr">
        <is>
          <t>Heating, Air Conditioning, and Refrigeration Mechanics and Installers</t>
        </is>
      </c>
      <c r="E3793" t="n">
        <v>3640</v>
      </c>
      <c r="F3793" t="n">
        <v>70200</v>
      </c>
      <c r="G3793">
        <f>IF(OR(E3793="",F3793=""),"",E3793*F3793)</f>
        <v/>
      </c>
      <c r="H3793" s="41">
        <f>IFERROR(XLOOKUP(C3793,'DATA Wharton'!$A$2:$A$785,'DATA Wharton'!$C$2:$C$785),"")</f>
        <v/>
      </c>
      <c r="I3793">
        <f>IF(OR(G3793="",H3793=""),"",G3793)</f>
        <v/>
      </c>
      <c r="J3793">
        <f>IF(OR(I3793="",H3793=""),"",I3793*H3793)</f>
        <v/>
      </c>
      <c r="K3793">
        <f>IF(G3793="","Missing OEWS wage",IF(H3793="","Missing Wharton SOC","Matched"))</f>
        <v/>
      </c>
    </row>
    <row r="3794">
      <c r="A3794" t="inlineStr">
        <is>
          <t>53</t>
        </is>
      </c>
      <c r="B3794" t="inlineStr">
        <is>
          <t>Real Estate and Rental and Leasing</t>
        </is>
      </c>
      <c r="C3794" t="inlineStr">
        <is>
          <t>49-9031</t>
        </is>
      </c>
      <c r="D3794" t="inlineStr">
        <is>
          <t>Home Appliance Repairers</t>
        </is>
      </c>
      <c r="E3794" t="n">
        <v>230</v>
      </c>
      <c r="F3794" t="n">
        <v>45170</v>
      </c>
      <c r="G3794">
        <f>IF(OR(E3794="",F3794=""),"",E3794*F3794)</f>
        <v/>
      </c>
      <c r="H3794" s="41">
        <f>IFERROR(XLOOKUP(C3794,'DATA Wharton'!$A$2:$A$785,'DATA Wharton'!$C$2:$C$785),"")</f>
        <v/>
      </c>
      <c r="I3794">
        <f>IF(OR(G3794="",H3794=""),"",G3794)</f>
        <v/>
      </c>
      <c r="J3794">
        <f>IF(OR(I3794="",H3794=""),"",I3794*H3794)</f>
        <v/>
      </c>
      <c r="K3794">
        <f>IF(G3794="","Missing OEWS wage",IF(H3794="","Missing Wharton SOC","Matched"))</f>
        <v/>
      </c>
    </row>
    <row r="3795">
      <c r="A3795" t="inlineStr">
        <is>
          <t>53</t>
        </is>
      </c>
      <c r="B3795" t="inlineStr">
        <is>
          <t>Real Estate and Rental and Leasing</t>
        </is>
      </c>
      <c r="C3795" t="inlineStr">
        <is>
          <t>49-9041</t>
        </is>
      </c>
      <c r="D3795" t="inlineStr">
        <is>
          <t>Industrial Machinery Mechanics</t>
        </is>
      </c>
      <c r="E3795" t="n">
        <v>5810</v>
      </c>
      <c r="F3795" t="n">
        <v>61070</v>
      </c>
      <c r="G3795">
        <f>IF(OR(E3795="",F3795=""),"",E3795*F3795)</f>
        <v/>
      </c>
      <c r="H3795" s="41">
        <f>IFERROR(XLOOKUP(C3795,'DATA Wharton'!$A$2:$A$785,'DATA Wharton'!$C$2:$C$785),"")</f>
        <v/>
      </c>
      <c r="I3795">
        <f>IF(OR(G3795="",H3795=""),"",G3795)</f>
        <v/>
      </c>
      <c r="J3795">
        <f>IF(OR(I3795="",H3795=""),"",I3795*H3795)</f>
        <v/>
      </c>
      <c r="K3795">
        <f>IF(G3795="","Missing OEWS wage",IF(H3795="","Missing Wharton SOC","Matched"))</f>
        <v/>
      </c>
    </row>
    <row r="3796">
      <c r="A3796" t="inlineStr">
        <is>
          <t>53</t>
        </is>
      </c>
      <c r="B3796" t="inlineStr">
        <is>
          <t>Real Estate and Rental and Leasing</t>
        </is>
      </c>
      <c r="C3796" t="inlineStr">
        <is>
          <t>49-9043</t>
        </is>
      </c>
      <c r="D3796" t="inlineStr">
        <is>
          <t>Maintenance Workers, Machinery</t>
        </is>
      </c>
      <c r="E3796" t="n">
        <v>720</v>
      </c>
      <c r="F3796" t="n">
        <v>62870</v>
      </c>
      <c r="G3796">
        <f>IF(OR(E3796="",F3796=""),"",E3796*F3796)</f>
        <v/>
      </c>
      <c r="H3796" s="41">
        <f>IFERROR(XLOOKUP(C3796,'DATA Wharton'!$A$2:$A$785,'DATA Wharton'!$C$2:$C$785),"")</f>
        <v/>
      </c>
      <c r="I3796">
        <f>IF(OR(G3796="",H3796=""),"",G3796)</f>
        <v/>
      </c>
      <c r="J3796">
        <f>IF(OR(I3796="",H3796=""),"",I3796*H3796)</f>
        <v/>
      </c>
      <c r="K3796">
        <f>IF(G3796="","Missing OEWS wage",IF(H3796="","Missing Wharton SOC","Matched"))</f>
        <v/>
      </c>
    </row>
    <row r="3797">
      <c r="A3797" t="inlineStr">
        <is>
          <t>53</t>
        </is>
      </c>
      <c r="B3797" t="inlineStr">
        <is>
          <t>Real Estate and Rental and Leasing</t>
        </is>
      </c>
      <c r="C3797" t="inlineStr">
        <is>
          <t>49-9061</t>
        </is>
      </c>
      <c r="D3797" t="inlineStr">
        <is>
          <t>Camera and Photographic Equipment Repairers</t>
        </is>
      </c>
      <c r="F3797" t="n">
        <v>43690</v>
      </c>
      <c r="G3797">
        <f>IF(OR(E3797="",F3797=""),"",E3797*F3797)</f>
        <v/>
      </c>
      <c r="H3797" s="41">
        <f>IFERROR(XLOOKUP(C3797,'DATA Wharton'!$A$2:$A$785,'DATA Wharton'!$C$2:$C$785),"")</f>
        <v/>
      </c>
      <c r="I3797">
        <f>IF(OR(G3797="",H3797=""),"",G3797)</f>
        <v/>
      </c>
      <c r="J3797">
        <f>IF(OR(I3797="",H3797=""),"",I3797*H3797)</f>
        <v/>
      </c>
      <c r="K3797">
        <f>IF(G3797="","Missing OEWS wage",IF(H3797="","Missing Wharton SOC","Matched"))</f>
        <v/>
      </c>
    </row>
    <row r="3798">
      <c r="A3798" t="inlineStr">
        <is>
          <t>53</t>
        </is>
      </c>
      <c r="B3798" t="inlineStr">
        <is>
          <t>Real Estate and Rental and Leasing</t>
        </is>
      </c>
      <c r="C3798" t="inlineStr">
        <is>
          <t>49-9062</t>
        </is>
      </c>
      <c r="D3798" t="inlineStr">
        <is>
          <t>Medical Equipment Repairers</t>
        </is>
      </c>
      <c r="E3798" t="n">
        <v>7340</v>
      </c>
      <c r="F3798" t="n">
        <v>49670</v>
      </c>
      <c r="G3798">
        <f>IF(OR(E3798="",F3798=""),"",E3798*F3798)</f>
        <v/>
      </c>
      <c r="H3798" s="41">
        <f>IFERROR(XLOOKUP(C3798,'DATA Wharton'!$A$2:$A$785,'DATA Wharton'!$C$2:$C$785),"")</f>
        <v/>
      </c>
      <c r="I3798">
        <f>IF(OR(G3798="",H3798=""),"",G3798)</f>
        <v/>
      </c>
      <c r="J3798">
        <f>IF(OR(I3798="",H3798=""),"",I3798*H3798)</f>
        <v/>
      </c>
      <c r="K3798">
        <f>IF(G3798="","Missing OEWS wage",IF(H3798="","Missing Wharton SOC","Matched"))</f>
        <v/>
      </c>
    </row>
    <row r="3799">
      <c r="A3799" t="inlineStr">
        <is>
          <t>53</t>
        </is>
      </c>
      <c r="B3799" t="inlineStr">
        <is>
          <t>Real Estate and Rental and Leasing</t>
        </is>
      </c>
      <c r="C3799" t="inlineStr">
        <is>
          <t>49-9069</t>
        </is>
      </c>
      <c r="D3799" t="inlineStr">
        <is>
          <t>Precision Instrument and Equipment Repairers, All Other</t>
        </is>
      </c>
      <c r="E3799" t="n">
        <v>80</v>
      </c>
      <c r="F3799" t="n">
        <v>64550</v>
      </c>
      <c r="G3799">
        <f>IF(OR(E3799="",F3799=""),"",E3799*F3799)</f>
        <v/>
      </c>
      <c r="H3799" s="41">
        <f>IFERROR(XLOOKUP(C3799,'DATA Wharton'!$A$2:$A$785,'DATA Wharton'!$C$2:$C$785),"")</f>
        <v/>
      </c>
      <c r="I3799">
        <f>IF(OR(G3799="",H3799=""),"",G3799)</f>
        <v/>
      </c>
      <c r="J3799">
        <f>IF(OR(I3799="",H3799=""),"",I3799*H3799)</f>
        <v/>
      </c>
      <c r="K3799">
        <f>IF(G3799="","Missing OEWS wage",IF(H3799="","Missing Wharton SOC","Matched"))</f>
        <v/>
      </c>
    </row>
    <row r="3800">
      <c r="A3800" t="inlineStr">
        <is>
          <t>53</t>
        </is>
      </c>
      <c r="B3800" t="inlineStr">
        <is>
          <t>Real Estate and Rental and Leasing</t>
        </is>
      </c>
      <c r="C3800" t="inlineStr">
        <is>
          <t>49-9071</t>
        </is>
      </c>
      <c r="D3800" t="inlineStr">
        <is>
          <t>Maintenance and Repair Workers, General</t>
        </is>
      </c>
      <c r="E3800" t="n">
        <v>323560</v>
      </c>
      <c r="F3800" t="n">
        <v>51340</v>
      </c>
      <c r="G3800">
        <f>IF(OR(E3800="",F3800=""),"",E3800*F3800)</f>
        <v/>
      </c>
      <c r="H3800" s="41">
        <f>IFERROR(XLOOKUP(C3800,'DATA Wharton'!$A$2:$A$785,'DATA Wharton'!$C$2:$C$785),"")</f>
        <v/>
      </c>
      <c r="I3800">
        <f>IF(OR(G3800="",H3800=""),"",G3800)</f>
        <v/>
      </c>
      <c r="J3800">
        <f>IF(OR(I3800="",H3800=""),"",I3800*H3800)</f>
        <v/>
      </c>
      <c r="K3800">
        <f>IF(G3800="","Missing OEWS wage",IF(H3800="","Missing Wharton SOC","Matched"))</f>
        <v/>
      </c>
    </row>
    <row r="3801">
      <c r="A3801" t="inlineStr">
        <is>
          <t>53</t>
        </is>
      </c>
      <c r="B3801" t="inlineStr">
        <is>
          <t>Real Estate and Rental and Leasing</t>
        </is>
      </c>
      <c r="C3801" t="inlineStr">
        <is>
          <t>49-9091</t>
        </is>
      </c>
      <c r="D3801" t="inlineStr">
        <is>
          <t>Coin, Vending, and Amusement Machine Servicers and Repairers</t>
        </is>
      </c>
      <c r="E3801" t="n">
        <v>430</v>
      </c>
      <c r="F3801" t="n">
        <v>49810</v>
      </c>
      <c r="G3801">
        <f>IF(OR(E3801="",F3801=""),"",E3801*F3801)</f>
        <v/>
      </c>
      <c r="H3801" s="41">
        <f>IFERROR(XLOOKUP(C3801,'DATA Wharton'!$A$2:$A$785,'DATA Wharton'!$C$2:$C$785),"")</f>
        <v/>
      </c>
      <c r="I3801">
        <f>IF(OR(G3801="",H3801=""),"",G3801)</f>
        <v/>
      </c>
      <c r="J3801">
        <f>IF(OR(I3801="",H3801=""),"",I3801*H3801)</f>
        <v/>
      </c>
      <c r="K3801">
        <f>IF(G3801="","Missing OEWS wage",IF(H3801="","Missing Wharton SOC","Matched"))</f>
        <v/>
      </c>
    </row>
    <row r="3802">
      <c r="A3802" t="inlineStr">
        <is>
          <t>53</t>
        </is>
      </c>
      <c r="B3802" t="inlineStr">
        <is>
          <t>Real Estate and Rental and Leasing</t>
        </is>
      </c>
      <c r="C3802" t="inlineStr">
        <is>
          <t>49-9096</t>
        </is>
      </c>
      <c r="D3802" t="inlineStr">
        <is>
          <t>Riggers</t>
        </is>
      </c>
      <c r="E3802" t="n">
        <v>880</v>
      </c>
      <c r="F3802" t="n">
        <v>65130</v>
      </c>
      <c r="G3802">
        <f>IF(OR(E3802="",F3802=""),"",E3802*F3802)</f>
        <v/>
      </c>
      <c r="H3802" s="41">
        <f>IFERROR(XLOOKUP(C3802,'DATA Wharton'!$A$2:$A$785,'DATA Wharton'!$C$2:$C$785),"")</f>
        <v/>
      </c>
      <c r="I3802">
        <f>IF(OR(G3802="",H3802=""),"",G3802)</f>
        <v/>
      </c>
      <c r="J3802">
        <f>IF(OR(I3802="",H3802=""),"",I3802*H3802)</f>
        <v/>
      </c>
      <c r="K3802">
        <f>IF(G3802="","Missing OEWS wage",IF(H3802="","Missing Wharton SOC","Matched"))</f>
        <v/>
      </c>
    </row>
    <row r="3803">
      <c r="A3803" t="inlineStr">
        <is>
          <t>53</t>
        </is>
      </c>
      <c r="B3803" t="inlineStr">
        <is>
          <t>Real Estate and Rental and Leasing</t>
        </is>
      </c>
      <c r="C3803" t="inlineStr">
        <is>
          <t>49-9098</t>
        </is>
      </c>
      <c r="D3803" t="inlineStr">
        <is>
          <t>Helpers--Installation, Maintenance, and Repair Workers</t>
        </is>
      </c>
      <c r="E3803" t="n">
        <v>3020</v>
      </c>
      <c r="F3803" t="n">
        <v>39480</v>
      </c>
      <c r="G3803">
        <f>IF(OR(E3803="",F3803=""),"",E3803*F3803)</f>
        <v/>
      </c>
      <c r="H3803" s="41">
        <f>IFERROR(XLOOKUP(C3803,'DATA Wharton'!$A$2:$A$785,'DATA Wharton'!$C$2:$C$785),"")</f>
        <v/>
      </c>
      <c r="I3803">
        <f>IF(OR(G3803="",H3803=""),"",G3803)</f>
        <v/>
      </c>
      <c r="J3803">
        <f>IF(OR(I3803="",H3803=""),"",I3803*H3803)</f>
        <v/>
      </c>
      <c r="K3803">
        <f>IF(G3803="","Missing OEWS wage",IF(H3803="","Missing Wharton SOC","Matched"))</f>
        <v/>
      </c>
    </row>
    <row r="3804">
      <c r="A3804" t="inlineStr">
        <is>
          <t>53</t>
        </is>
      </c>
      <c r="B3804" t="inlineStr">
        <is>
          <t>Real Estate and Rental and Leasing</t>
        </is>
      </c>
      <c r="C3804" t="inlineStr">
        <is>
          <t>49-9099</t>
        </is>
      </c>
      <c r="D3804" t="inlineStr">
        <is>
          <t>Installation, Maintenance, and Repair Workers, All Other</t>
        </is>
      </c>
      <c r="E3804" t="n">
        <v>5660</v>
      </c>
      <c r="F3804" t="n">
        <v>50620</v>
      </c>
      <c r="G3804">
        <f>IF(OR(E3804="",F3804=""),"",E3804*F3804)</f>
        <v/>
      </c>
      <c r="H3804" s="41">
        <f>IFERROR(XLOOKUP(C3804,'DATA Wharton'!$A$2:$A$785,'DATA Wharton'!$C$2:$C$785),"")</f>
        <v/>
      </c>
      <c r="I3804">
        <f>IF(OR(G3804="",H3804=""),"",G3804)</f>
        <v/>
      </c>
      <c r="J3804">
        <f>IF(OR(I3804="",H3804=""),"",I3804*H3804)</f>
        <v/>
      </c>
      <c r="K3804">
        <f>IF(G3804="","Missing OEWS wage",IF(H3804="","Missing Wharton SOC","Matched"))</f>
        <v/>
      </c>
    </row>
    <row r="3805">
      <c r="A3805" t="inlineStr">
        <is>
          <t>53</t>
        </is>
      </c>
      <c r="B3805" t="inlineStr">
        <is>
          <t>Real Estate and Rental and Leasing</t>
        </is>
      </c>
      <c r="C3805" t="inlineStr">
        <is>
          <t>51-1011</t>
        </is>
      </c>
      <c r="D3805" t="inlineStr">
        <is>
          <t>First-Line Supervisors of Production and Operating Workers</t>
        </is>
      </c>
      <c r="E3805" t="n">
        <v>1050</v>
      </c>
      <c r="F3805" t="n">
        <v>83270</v>
      </c>
      <c r="G3805">
        <f>IF(OR(E3805="",F3805=""),"",E3805*F3805)</f>
        <v/>
      </c>
      <c r="H3805" s="41">
        <f>IFERROR(XLOOKUP(C3805,'DATA Wharton'!$A$2:$A$785,'DATA Wharton'!$C$2:$C$785),"")</f>
        <v/>
      </c>
      <c r="I3805">
        <f>IF(OR(G3805="",H3805=""),"",G3805)</f>
        <v/>
      </c>
      <c r="J3805">
        <f>IF(OR(I3805="",H3805=""),"",I3805*H3805)</f>
        <v/>
      </c>
      <c r="K3805">
        <f>IF(G3805="","Missing OEWS wage",IF(H3805="","Missing Wharton SOC","Matched"))</f>
        <v/>
      </c>
    </row>
    <row r="3806">
      <c r="A3806" t="inlineStr">
        <is>
          <t>53</t>
        </is>
      </c>
      <c r="B3806" t="inlineStr">
        <is>
          <t>Real Estate and Rental and Leasing</t>
        </is>
      </c>
      <c r="C3806" t="inlineStr">
        <is>
          <t>51-2041</t>
        </is>
      </c>
      <c r="D3806" t="inlineStr">
        <is>
          <t>Structural Metal Fabricators and Fitters</t>
        </is>
      </c>
      <c r="E3806" t="n">
        <v>50</v>
      </c>
      <c r="F3806" t="n">
        <v>49420</v>
      </c>
      <c r="G3806">
        <f>IF(OR(E3806="",F3806=""),"",E3806*F3806)</f>
        <v/>
      </c>
      <c r="H3806" s="41">
        <f>IFERROR(XLOOKUP(C3806,'DATA Wharton'!$A$2:$A$785,'DATA Wharton'!$C$2:$C$785),"")</f>
        <v/>
      </c>
      <c r="I3806">
        <f>IF(OR(G3806="",H3806=""),"",G3806)</f>
        <v/>
      </c>
      <c r="J3806">
        <f>IF(OR(I3806="",H3806=""),"",I3806*H3806)</f>
        <v/>
      </c>
      <c r="K3806">
        <f>IF(G3806="","Missing OEWS wage",IF(H3806="","Missing Wharton SOC","Matched"))</f>
        <v/>
      </c>
    </row>
    <row r="3807">
      <c r="A3807" t="inlineStr">
        <is>
          <t>53</t>
        </is>
      </c>
      <c r="B3807" t="inlineStr">
        <is>
          <t>Real Estate and Rental and Leasing</t>
        </is>
      </c>
      <c r="C3807" t="inlineStr">
        <is>
          <t>51-2090</t>
        </is>
      </c>
      <c r="D3807" t="inlineStr">
        <is>
          <t>Miscellaneous Assemblers and Fabricators</t>
        </is>
      </c>
      <c r="E3807" t="n">
        <v>1120</v>
      </c>
      <c r="F3807" t="n">
        <v>44100</v>
      </c>
      <c r="G3807">
        <f>IF(OR(E3807="",F3807=""),"",E3807*F3807)</f>
        <v/>
      </c>
      <c r="H3807" s="41">
        <f>IFERROR(XLOOKUP(C3807,'DATA Wharton'!$A$2:$A$785,'DATA Wharton'!$C$2:$C$785),"")</f>
        <v/>
      </c>
      <c r="I3807">
        <f>IF(OR(G3807="",H3807=""),"",G3807)</f>
        <v/>
      </c>
      <c r="J3807">
        <f>IF(OR(I3807="",H3807=""),"",I3807*H3807)</f>
        <v/>
      </c>
      <c r="K3807">
        <f>IF(G3807="","Missing OEWS wage",IF(H3807="","Missing Wharton SOC","Matched"))</f>
        <v/>
      </c>
    </row>
    <row r="3808">
      <c r="A3808" t="inlineStr">
        <is>
          <t>53</t>
        </is>
      </c>
      <c r="B3808" t="inlineStr">
        <is>
          <t>Real Estate and Rental and Leasing</t>
        </is>
      </c>
      <c r="C3808" t="inlineStr">
        <is>
          <t>51-3011</t>
        </is>
      </c>
      <c r="D3808" t="inlineStr">
        <is>
          <t>Bakers</t>
        </is>
      </c>
      <c r="E3808" t="n">
        <v>80</v>
      </c>
      <c r="F3808" t="n">
        <v>48370</v>
      </c>
      <c r="G3808">
        <f>IF(OR(E3808="",F3808=""),"",E3808*F3808)</f>
        <v/>
      </c>
      <c r="H3808" s="41">
        <f>IFERROR(XLOOKUP(C3808,'DATA Wharton'!$A$2:$A$785,'DATA Wharton'!$C$2:$C$785),"")</f>
        <v/>
      </c>
      <c r="I3808">
        <f>IF(OR(G3808="",H3808=""),"",G3808)</f>
        <v/>
      </c>
      <c r="J3808">
        <f>IF(OR(I3808="",H3808=""),"",I3808*H3808)</f>
        <v/>
      </c>
      <c r="K3808">
        <f>IF(G3808="","Missing OEWS wage",IF(H3808="","Missing Wharton SOC","Matched"))</f>
        <v/>
      </c>
    </row>
    <row r="3809">
      <c r="A3809" t="inlineStr">
        <is>
          <t>53</t>
        </is>
      </c>
      <c r="B3809" t="inlineStr">
        <is>
          <t>Real Estate and Rental and Leasing</t>
        </is>
      </c>
      <c r="C3809" t="inlineStr">
        <is>
          <t>51-4041</t>
        </is>
      </c>
      <c r="D3809" t="inlineStr">
        <is>
          <t>Machinists</t>
        </is>
      </c>
      <c r="E3809" t="n">
        <v>390</v>
      </c>
      <c r="F3809" t="n">
        <v>61200</v>
      </c>
      <c r="G3809">
        <f>IF(OR(E3809="",F3809=""),"",E3809*F3809)</f>
        <v/>
      </c>
      <c r="H3809" s="41">
        <f>IFERROR(XLOOKUP(C3809,'DATA Wharton'!$A$2:$A$785,'DATA Wharton'!$C$2:$C$785),"")</f>
        <v/>
      </c>
      <c r="I3809">
        <f>IF(OR(G3809="",H3809=""),"",G3809)</f>
        <v/>
      </c>
      <c r="J3809">
        <f>IF(OR(I3809="",H3809=""),"",I3809*H3809)</f>
        <v/>
      </c>
      <c r="K3809">
        <f>IF(G3809="","Missing OEWS wage",IF(H3809="","Missing Wharton SOC","Matched"))</f>
        <v/>
      </c>
    </row>
    <row r="3810">
      <c r="A3810" t="inlineStr">
        <is>
          <t>53</t>
        </is>
      </c>
      <c r="B3810" t="inlineStr">
        <is>
          <t>Real Estate and Rental and Leasing</t>
        </is>
      </c>
      <c r="C3810" t="inlineStr">
        <is>
          <t>51-4121</t>
        </is>
      </c>
      <c r="D3810" t="inlineStr">
        <is>
          <t>Welders, Cutters, Solderers, and Brazers</t>
        </is>
      </c>
      <c r="E3810" t="n">
        <v>1580</v>
      </c>
      <c r="F3810" t="n">
        <v>58590</v>
      </c>
      <c r="G3810">
        <f>IF(OR(E3810="",F3810=""),"",E3810*F3810)</f>
        <v/>
      </c>
      <c r="H3810" s="41">
        <f>IFERROR(XLOOKUP(C3810,'DATA Wharton'!$A$2:$A$785,'DATA Wharton'!$C$2:$C$785),"")</f>
        <v/>
      </c>
      <c r="I3810">
        <f>IF(OR(G3810="",H3810=""),"",G3810)</f>
        <v/>
      </c>
      <c r="J3810">
        <f>IF(OR(I3810="",H3810=""),"",I3810*H3810)</f>
        <v/>
      </c>
      <c r="K3810">
        <f>IF(G3810="","Missing OEWS wage",IF(H3810="","Missing Wharton SOC","Matched"))</f>
        <v/>
      </c>
    </row>
    <row r="3811">
      <c r="A3811" t="inlineStr">
        <is>
          <t>53</t>
        </is>
      </c>
      <c r="B3811" t="inlineStr">
        <is>
          <t>Real Estate and Rental and Leasing</t>
        </is>
      </c>
      <c r="C3811" t="inlineStr">
        <is>
          <t>51-4122</t>
        </is>
      </c>
      <c r="D3811" t="inlineStr">
        <is>
          <t>Welding, Soldering, and Brazing Machine Setters, Operators, and Tenders</t>
        </is>
      </c>
      <c r="F3811" t="n">
        <v>81920</v>
      </c>
      <c r="G3811">
        <f>IF(OR(E3811="",F3811=""),"",E3811*F3811)</f>
        <v/>
      </c>
      <c r="H3811" s="41">
        <f>IFERROR(XLOOKUP(C3811,'DATA Wharton'!$A$2:$A$785,'DATA Wharton'!$C$2:$C$785),"")</f>
        <v/>
      </c>
      <c r="I3811">
        <f>IF(OR(G3811="",H3811=""),"",G3811)</f>
        <v/>
      </c>
      <c r="J3811">
        <f>IF(OR(I3811="",H3811=""),"",I3811*H3811)</f>
        <v/>
      </c>
      <c r="K3811">
        <f>IF(G3811="","Missing OEWS wage",IF(H3811="","Missing Wharton SOC","Matched"))</f>
        <v/>
      </c>
    </row>
    <row r="3812">
      <c r="A3812" t="inlineStr">
        <is>
          <t>53</t>
        </is>
      </c>
      <c r="B3812" t="inlineStr">
        <is>
          <t>Real Estate and Rental and Leasing</t>
        </is>
      </c>
      <c r="C3812" t="inlineStr">
        <is>
          <t>51-6011</t>
        </is>
      </c>
      <c r="D3812" t="inlineStr">
        <is>
          <t>Laundry and Dry-Cleaning Workers</t>
        </is>
      </c>
      <c r="E3812" t="n">
        <v>3220</v>
      </c>
      <c r="F3812" t="n">
        <v>36720</v>
      </c>
      <c r="G3812">
        <f>IF(OR(E3812="",F3812=""),"",E3812*F3812)</f>
        <v/>
      </c>
      <c r="H3812" s="41">
        <f>IFERROR(XLOOKUP(C3812,'DATA Wharton'!$A$2:$A$785,'DATA Wharton'!$C$2:$C$785),"")</f>
        <v/>
      </c>
      <c r="I3812">
        <f>IF(OR(G3812="",H3812=""),"",G3812)</f>
        <v/>
      </c>
      <c r="J3812">
        <f>IF(OR(I3812="",H3812=""),"",I3812*H3812)</f>
        <v/>
      </c>
      <c r="K3812">
        <f>IF(G3812="","Missing OEWS wage",IF(H3812="","Missing Wharton SOC","Matched"))</f>
        <v/>
      </c>
    </row>
    <row r="3813">
      <c r="A3813" t="inlineStr">
        <is>
          <t>53</t>
        </is>
      </c>
      <c r="B3813" t="inlineStr">
        <is>
          <t>Real Estate and Rental and Leasing</t>
        </is>
      </c>
      <c r="C3813" t="inlineStr">
        <is>
          <t>51-6021</t>
        </is>
      </c>
      <c r="D3813" t="inlineStr">
        <is>
          <t>Pressers, Textile, Garment, and Related Materials</t>
        </is>
      </c>
      <c r="E3813" t="n">
        <v>190</v>
      </c>
      <c r="F3813" t="n">
        <v>36400</v>
      </c>
      <c r="G3813">
        <f>IF(OR(E3813="",F3813=""),"",E3813*F3813)</f>
        <v/>
      </c>
      <c r="H3813" s="41">
        <f>IFERROR(XLOOKUP(C3813,'DATA Wharton'!$A$2:$A$785,'DATA Wharton'!$C$2:$C$785),"")</f>
        <v/>
      </c>
      <c r="I3813">
        <f>IF(OR(G3813="",H3813=""),"",G3813)</f>
        <v/>
      </c>
      <c r="J3813">
        <f>IF(OR(I3813="",H3813=""),"",I3813*H3813)</f>
        <v/>
      </c>
      <c r="K3813">
        <f>IF(G3813="","Missing OEWS wage",IF(H3813="","Missing Wharton SOC","Matched"))</f>
        <v/>
      </c>
    </row>
    <row r="3814">
      <c r="A3814" t="inlineStr">
        <is>
          <t>53</t>
        </is>
      </c>
      <c r="B3814" t="inlineStr">
        <is>
          <t>Real Estate and Rental and Leasing</t>
        </is>
      </c>
      <c r="C3814" t="inlineStr">
        <is>
          <t>51-6031</t>
        </is>
      </c>
      <c r="D3814" t="inlineStr">
        <is>
          <t>Sewing Machine Operators</t>
        </is>
      </c>
      <c r="E3814" t="n">
        <v>260</v>
      </c>
      <c r="F3814" t="n">
        <v>44660</v>
      </c>
      <c r="G3814">
        <f>IF(OR(E3814="",F3814=""),"",E3814*F3814)</f>
        <v/>
      </c>
      <c r="H3814" s="41">
        <f>IFERROR(XLOOKUP(C3814,'DATA Wharton'!$A$2:$A$785,'DATA Wharton'!$C$2:$C$785),"")</f>
        <v/>
      </c>
      <c r="I3814">
        <f>IF(OR(G3814="",H3814=""),"",G3814)</f>
        <v/>
      </c>
      <c r="J3814">
        <f>IF(OR(I3814="",H3814=""),"",I3814*H3814)</f>
        <v/>
      </c>
      <c r="K3814">
        <f>IF(G3814="","Missing OEWS wage",IF(H3814="","Missing Wharton SOC","Matched"))</f>
        <v/>
      </c>
    </row>
    <row r="3815">
      <c r="A3815" t="inlineStr">
        <is>
          <t>53</t>
        </is>
      </c>
      <c r="B3815" t="inlineStr">
        <is>
          <t>Real Estate and Rental and Leasing</t>
        </is>
      </c>
      <c r="C3815" t="inlineStr">
        <is>
          <t>51-6052</t>
        </is>
      </c>
      <c r="D3815" t="inlineStr">
        <is>
          <t>Tailors, Dressmakers, and Custom Sewers</t>
        </is>
      </c>
      <c r="E3815" t="n">
        <v>170</v>
      </c>
      <c r="F3815" t="n">
        <v>41280</v>
      </c>
      <c r="G3815">
        <f>IF(OR(E3815="",F3815=""),"",E3815*F3815)</f>
        <v/>
      </c>
      <c r="H3815" s="41">
        <f>IFERROR(XLOOKUP(C3815,'DATA Wharton'!$A$2:$A$785,'DATA Wharton'!$C$2:$C$785),"")</f>
        <v/>
      </c>
      <c r="I3815">
        <f>IF(OR(G3815="",H3815=""),"",G3815)</f>
        <v/>
      </c>
      <c r="J3815">
        <f>IF(OR(I3815="",H3815=""),"",I3815*H3815)</f>
        <v/>
      </c>
      <c r="K3815">
        <f>IF(G3815="","Missing OEWS wage",IF(H3815="","Missing Wharton SOC","Matched"))</f>
        <v/>
      </c>
    </row>
    <row r="3816">
      <c r="A3816" t="inlineStr">
        <is>
          <t>53</t>
        </is>
      </c>
      <c r="B3816" t="inlineStr">
        <is>
          <t>Real Estate and Rental and Leasing</t>
        </is>
      </c>
      <c r="C3816" t="inlineStr">
        <is>
          <t>51-6093</t>
        </is>
      </c>
      <c r="D3816" t="inlineStr">
        <is>
          <t>Upholsterers</t>
        </is>
      </c>
      <c r="F3816" t="n">
        <v>47650</v>
      </c>
      <c r="G3816">
        <f>IF(OR(E3816="",F3816=""),"",E3816*F3816)</f>
        <v/>
      </c>
      <c r="H3816" s="41">
        <f>IFERROR(XLOOKUP(C3816,'DATA Wharton'!$A$2:$A$785,'DATA Wharton'!$C$2:$C$785),"")</f>
        <v/>
      </c>
      <c r="I3816">
        <f>IF(OR(G3816="",H3816=""),"",G3816)</f>
        <v/>
      </c>
      <c r="J3816">
        <f>IF(OR(I3816="",H3816=""),"",I3816*H3816)</f>
        <v/>
      </c>
      <c r="K3816">
        <f>IF(G3816="","Missing OEWS wage",IF(H3816="","Missing Wharton SOC","Matched"))</f>
        <v/>
      </c>
    </row>
    <row r="3817">
      <c r="A3817" t="inlineStr">
        <is>
          <t>53</t>
        </is>
      </c>
      <c r="B3817" t="inlineStr">
        <is>
          <t>Real Estate and Rental and Leasing</t>
        </is>
      </c>
      <c r="C3817" t="inlineStr">
        <is>
          <t>51-7021</t>
        </is>
      </c>
      <c r="D3817" t="inlineStr">
        <is>
          <t>Furniture Finishers</t>
        </is>
      </c>
      <c r="F3817" t="n">
        <v>47130</v>
      </c>
      <c r="G3817">
        <f>IF(OR(E3817="",F3817=""),"",E3817*F3817)</f>
        <v/>
      </c>
      <c r="H3817" s="41">
        <f>IFERROR(XLOOKUP(C3817,'DATA Wharton'!$A$2:$A$785,'DATA Wharton'!$C$2:$C$785),"")</f>
        <v/>
      </c>
      <c r="I3817">
        <f>IF(OR(G3817="",H3817=""),"",G3817)</f>
        <v/>
      </c>
      <c r="J3817">
        <f>IF(OR(I3817="",H3817=""),"",I3817*H3817)</f>
        <v/>
      </c>
      <c r="K3817">
        <f>IF(G3817="","Missing OEWS wage",IF(H3817="","Missing Wharton SOC","Matched"))</f>
        <v/>
      </c>
    </row>
    <row r="3818">
      <c r="A3818" t="inlineStr">
        <is>
          <t>53</t>
        </is>
      </c>
      <c r="B3818" t="inlineStr">
        <is>
          <t>Real Estate and Rental and Leasing</t>
        </is>
      </c>
      <c r="C3818" t="inlineStr">
        <is>
          <t>51-8021</t>
        </is>
      </c>
      <c r="D3818" t="inlineStr">
        <is>
          <t>Stationary Engineers and Boiler Operators</t>
        </is>
      </c>
      <c r="E3818" t="n">
        <v>800</v>
      </c>
      <c r="F3818" t="n">
        <v>85170</v>
      </c>
      <c r="G3818">
        <f>IF(OR(E3818="",F3818=""),"",E3818*F3818)</f>
        <v/>
      </c>
      <c r="H3818" s="41">
        <f>IFERROR(XLOOKUP(C3818,'DATA Wharton'!$A$2:$A$785,'DATA Wharton'!$C$2:$C$785),"")</f>
        <v/>
      </c>
      <c r="I3818">
        <f>IF(OR(G3818="",H3818=""),"",G3818)</f>
        <v/>
      </c>
      <c r="J3818">
        <f>IF(OR(I3818="",H3818=""),"",I3818*H3818)</f>
        <v/>
      </c>
      <c r="K3818">
        <f>IF(G3818="","Missing OEWS wage",IF(H3818="","Missing Wharton SOC","Matched"))</f>
        <v/>
      </c>
    </row>
    <row r="3819">
      <c r="A3819" t="inlineStr">
        <is>
          <t>53</t>
        </is>
      </c>
      <c r="B3819" t="inlineStr">
        <is>
          <t>Real Estate and Rental and Leasing</t>
        </is>
      </c>
      <c r="C3819" t="inlineStr">
        <is>
          <t>51-8031</t>
        </is>
      </c>
      <c r="D3819" t="inlineStr">
        <is>
          <t>Water and Wastewater Treatment Plant and System Operators</t>
        </is>
      </c>
      <c r="E3819" t="n">
        <v>170</v>
      </c>
      <c r="F3819" t="n">
        <v>59740</v>
      </c>
      <c r="G3819">
        <f>IF(OR(E3819="",F3819=""),"",E3819*F3819)</f>
        <v/>
      </c>
      <c r="H3819" s="41">
        <f>IFERROR(XLOOKUP(C3819,'DATA Wharton'!$A$2:$A$785,'DATA Wharton'!$C$2:$C$785),"")</f>
        <v/>
      </c>
      <c r="I3819">
        <f>IF(OR(G3819="",H3819=""),"",G3819)</f>
        <v/>
      </c>
      <c r="J3819">
        <f>IF(OR(I3819="",H3819=""),"",I3819*H3819)</f>
        <v/>
      </c>
      <c r="K3819">
        <f>IF(G3819="","Missing OEWS wage",IF(H3819="","Missing Wharton SOC","Matched"))</f>
        <v/>
      </c>
    </row>
    <row r="3820">
      <c r="A3820" t="inlineStr">
        <is>
          <t>53</t>
        </is>
      </c>
      <c r="B3820" t="inlineStr">
        <is>
          <t>Real Estate and Rental and Leasing</t>
        </is>
      </c>
      <c r="C3820" t="inlineStr">
        <is>
          <t>51-9061</t>
        </is>
      </c>
      <c r="D3820" t="inlineStr">
        <is>
          <t>Inspectors, Testers, Sorters, Samplers, and Weighers</t>
        </is>
      </c>
      <c r="E3820" t="n">
        <v>1710</v>
      </c>
      <c r="F3820" t="n">
        <v>55080</v>
      </c>
      <c r="G3820">
        <f>IF(OR(E3820="",F3820=""),"",E3820*F3820)</f>
        <v/>
      </c>
      <c r="H3820" s="41">
        <f>IFERROR(XLOOKUP(C3820,'DATA Wharton'!$A$2:$A$785,'DATA Wharton'!$C$2:$C$785),"")</f>
        <v/>
      </c>
      <c r="I3820">
        <f>IF(OR(G3820="",H3820=""),"",G3820)</f>
        <v/>
      </c>
      <c r="J3820">
        <f>IF(OR(I3820="",H3820=""),"",I3820*H3820)</f>
        <v/>
      </c>
      <c r="K3820">
        <f>IF(G3820="","Missing OEWS wage",IF(H3820="","Missing Wharton SOC","Matched"))</f>
        <v/>
      </c>
    </row>
    <row r="3821">
      <c r="A3821" t="inlineStr">
        <is>
          <t>53</t>
        </is>
      </c>
      <c r="B3821" t="inlineStr">
        <is>
          <t>Real Estate and Rental and Leasing</t>
        </is>
      </c>
      <c r="C3821" t="inlineStr">
        <is>
          <t>51-9111</t>
        </is>
      </c>
      <c r="D3821" t="inlineStr">
        <is>
          <t>Packaging and Filling Machine Operators and Tenders</t>
        </is>
      </c>
      <c r="F3821" t="n">
        <v>57750</v>
      </c>
      <c r="G3821">
        <f>IF(OR(E3821="",F3821=""),"",E3821*F3821)</f>
        <v/>
      </c>
      <c r="H3821" s="41">
        <f>IFERROR(XLOOKUP(C3821,'DATA Wharton'!$A$2:$A$785,'DATA Wharton'!$C$2:$C$785),"")</f>
        <v/>
      </c>
      <c r="I3821">
        <f>IF(OR(G3821="",H3821=""),"",G3821)</f>
        <v/>
      </c>
      <c r="J3821">
        <f>IF(OR(I3821="",H3821=""),"",I3821*H3821)</f>
        <v/>
      </c>
      <c r="K3821">
        <f>IF(G3821="","Missing OEWS wage",IF(H3821="","Missing Wharton SOC","Matched"))</f>
        <v/>
      </c>
    </row>
    <row r="3822">
      <c r="A3822" t="inlineStr">
        <is>
          <t>53</t>
        </is>
      </c>
      <c r="B3822" t="inlineStr">
        <is>
          <t>Real Estate and Rental and Leasing</t>
        </is>
      </c>
      <c r="C3822" t="inlineStr">
        <is>
          <t>51-9124</t>
        </is>
      </c>
      <c r="D3822" t="inlineStr">
        <is>
          <t>Coating, Painting, and Spraying Machine Setters, Operators, and Tenders</t>
        </is>
      </c>
      <c r="F3822" t="n">
        <v>49070</v>
      </c>
      <c r="G3822">
        <f>IF(OR(E3822="",F3822=""),"",E3822*F3822)</f>
        <v/>
      </c>
      <c r="H3822" s="41">
        <f>IFERROR(XLOOKUP(C3822,'DATA Wharton'!$A$2:$A$785,'DATA Wharton'!$C$2:$C$785),"")</f>
        <v/>
      </c>
      <c r="I3822">
        <f>IF(OR(G3822="",H3822=""),"",G3822)</f>
        <v/>
      </c>
      <c r="J3822">
        <f>IF(OR(I3822="",H3822=""),"",I3822*H3822)</f>
        <v/>
      </c>
      <c r="K3822">
        <f>IF(G3822="","Missing OEWS wage",IF(H3822="","Missing Wharton SOC","Matched"))</f>
        <v/>
      </c>
    </row>
    <row r="3823">
      <c r="A3823" t="inlineStr">
        <is>
          <t>53</t>
        </is>
      </c>
      <c r="B3823" t="inlineStr">
        <is>
          <t>Real Estate and Rental and Leasing</t>
        </is>
      </c>
      <c r="C3823" t="inlineStr">
        <is>
          <t>51-9162</t>
        </is>
      </c>
      <c r="D3823" t="inlineStr">
        <is>
          <t>Computer Numerically Controlled Tool Programmers</t>
        </is>
      </c>
      <c r="E3823" t="n">
        <v>40</v>
      </c>
      <c r="F3823" t="n">
        <v>36930</v>
      </c>
      <c r="G3823">
        <f>IF(OR(E3823="",F3823=""),"",E3823*F3823)</f>
        <v/>
      </c>
      <c r="H3823" s="41">
        <f>IFERROR(XLOOKUP(C3823,'DATA Wharton'!$A$2:$A$785,'DATA Wharton'!$C$2:$C$785),"")</f>
        <v/>
      </c>
      <c r="I3823">
        <f>IF(OR(G3823="",H3823=""),"",G3823)</f>
        <v/>
      </c>
      <c r="J3823">
        <f>IF(OR(I3823="",H3823=""),"",I3823*H3823)</f>
        <v/>
      </c>
      <c r="K3823">
        <f>IF(G3823="","Missing OEWS wage",IF(H3823="","Missing Wharton SOC","Matched"))</f>
        <v/>
      </c>
    </row>
    <row r="3824">
      <c r="A3824" t="inlineStr">
        <is>
          <t>53</t>
        </is>
      </c>
      <c r="B3824" t="inlineStr">
        <is>
          <t>Real Estate and Rental and Leasing</t>
        </is>
      </c>
      <c r="C3824" t="inlineStr">
        <is>
          <t>51-9198</t>
        </is>
      </c>
      <c r="D3824" t="inlineStr">
        <is>
          <t>Helpers--Production Workers</t>
        </is>
      </c>
      <c r="E3824" t="n">
        <v>230</v>
      </c>
      <c r="F3824" t="n">
        <v>43350</v>
      </c>
      <c r="G3824">
        <f>IF(OR(E3824="",F3824=""),"",E3824*F3824)</f>
        <v/>
      </c>
      <c r="H3824" s="41">
        <f>IFERROR(XLOOKUP(C3824,'DATA Wharton'!$A$2:$A$785,'DATA Wharton'!$C$2:$C$785),"")</f>
        <v/>
      </c>
      <c r="I3824">
        <f>IF(OR(G3824="",H3824=""),"",G3824)</f>
        <v/>
      </c>
      <c r="J3824">
        <f>IF(OR(I3824="",H3824=""),"",I3824*H3824)</f>
        <v/>
      </c>
      <c r="K3824">
        <f>IF(G3824="","Missing OEWS wage",IF(H3824="","Missing Wharton SOC","Matched"))</f>
        <v/>
      </c>
    </row>
    <row r="3825">
      <c r="A3825" t="inlineStr">
        <is>
          <t>53</t>
        </is>
      </c>
      <c r="B3825" t="inlineStr">
        <is>
          <t>Real Estate and Rental and Leasing</t>
        </is>
      </c>
      <c r="C3825" t="inlineStr">
        <is>
          <t>51-9199</t>
        </is>
      </c>
      <c r="D3825" t="inlineStr">
        <is>
          <t>Production Workers, All Other</t>
        </is>
      </c>
      <c r="E3825" t="n">
        <v>680</v>
      </c>
      <c r="F3825" t="n">
        <v>46420</v>
      </c>
      <c r="G3825">
        <f>IF(OR(E3825="",F3825=""),"",E3825*F3825)</f>
        <v/>
      </c>
      <c r="H3825" s="41">
        <f>IFERROR(XLOOKUP(C3825,'DATA Wharton'!$A$2:$A$785,'DATA Wharton'!$C$2:$C$785),"")</f>
        <v/>
      </c>
      <c r="I3825">
        <f>IF(OR(G3825="",H3825=""),"",G3825)</f>
        <v/>
      </c>
      <c r="J3825">
        <f>IF(OR(I3825="",H3825=""),"",I3825*H3825)</f>
        <v/>
      </c>
      <c r="K3825">
        <f>IF(G3825="","Missing OEWS wage",IF(H3825="","Missing Wharton SOC","Matched"))</f>
        <v/>
      </c>
    </row>
    <row r="3826">
      <c r="A3826" t="inlineStr">
        <is>
          <t>53</t>
        </is>
      </c>
      <c r="B3826" t="inlineStr">
        <is>
          <t>Real Estate and Rental and Leasing</t>
        </is>
      </c>
      <c r="C3826" t="inlineStr">
        <is>
          <t>53-1047</t>
        </is>
      </c>
      <c r="D3826" t="inlineStr">
        <is>
          <t>First-Line Supervisors of Transportation and Material Moving Workers, Except Aircraft Cargo Handling Supervisors</t>
        </is>
      </c>
      <c r="E3826" t="n">
        <v>7340</v>
      </c>
      <c r="F3826" t="n">
        <v>63920</v>
      </c>
      <c r="G3826">
        <f>IF(OR(E3826="",F3826=""),"",E3826*F3826)</f>
        <v/>
      </c>
      <c r="H3826" s="41">
        <f>IFERROR(XLOOKUP(C3826,'DATA Wharton'!$A$2:$A$785,'DATA Wharton'!$C$2:$C$785),"")</f>
        <v/>
      </c>
      <c r="I3826">
        <f>IF(OR(G3826="",H3826=""),"",G3826)</f>
        <v/>
      </c>
      <c r="J3826">
        <f>IF(OR(I3826="",H3826=""),"",I3826*H3826)</f>
        <v/>
      </c>
      <c r="K3826">
        <f>IF(G3826="","Missing OEWS wage",IF(H3826="","Missing Wharton SOC","Matched"))</f>
        <v/>
      </c>
    </row>
    <row r="3827">
      <c r="A3827" t="inlineStr">
        <is>
          <t>53</t>
        </is>
      </c>
      <c r="B3827" t="inlineStr">
        <is>
          <t>Real Estate and Rental and Leasing</t>
        </is>
      </c>
      <c r="C3827" t="inlineStr">
        <is>
          <t>53-2012</t>
        </is>
      </c>
      <c r="D3827" t="inlineStr">
        <is>
          <t>Commercial Pilots</t>
        </is>
      </c>
      <c r="E3827" t="n">
        <v>340</v>
      </c>
      <c r="F3827" t="n">
        <v>169260</v>
      </c>
      <c r="G3827">
        <f>IF(OR(E3827="",F3827=""),"",E3827*F3827)</f>
        <v/>
      </c>
      <c r="H3827" s="41">
        <f>IFERROR(XLOOKUP(C3827,'DATA Wharton'!$A$2:$A$785,'DATA Wharton'!$C$2:$C$785),"")</f>
        <v/>
      </c>
      <c r="I3827">
        <f>IF(OR(G3827="",H3827=""),"",G3827)</f>
        <v/>
      </c>
      <c r="J3827">
        <f>IF(OR(I3827="",H3827=""),"",I3827*H3827)</f>
        <v/>
      </c>
      <c r="K3827">
        <f>IF(G3827="","Missing OEWS wage",IF(H3827="","Missing Wharton SOC","Matched"))</f>
        <v/>
      </c>
    </row>
    <row r="3828">
      <c r="A3828" t="inlineStr">
        <is>
          <t>53</t>
        </is>
      </c>
      <c r="B3828" t="inlineStr">
        <is>
          <t>Real Estate and Rental and Leasing</t>
        </is>
      </c>
      <c r="C3828" t="inlineStr">
        <is>
          <t>53-3031</t>
        </is>
      </c>
      <c r="D3828" t="inlineStr">
        <is>
          <t>Driver/Sales Workers</t>
        </is>
      </c>
      <c r="E3828" t="n">
        <v>3380</v>
      </c>
      <c r="F3828" t="n">
        <v>42230</v>
      </c>
      <c r="G3828">
        <f>IF(OR(E3828="",F3828=""),"",E3828*F3828)</f>
        <v/>
      </c>
      <c r="H3828" s="41">
        <f>IFERROR(XLOOKUP(C3828,'DATA Wharton'!$A$2:$A$785,'DATA Wharton'!$C$2:$C$785),"")</f>
        <v/>
      </c>
      <c r="I3828">
        <f>IF(OR(G3828="",H3828=""),"",G3828)</f>
        <v/>
      </c>
      <c r="J3828">
        <f>IF(OR(I3828="",H3828=""),"",I3828*H3828)</f>
        <v/>
      </c>
      <c r="K3828">
        <f>IF(G3828="","Missing OEWS wage",IF(H3828="","Missing Wharton SOC","Matched"))</f>
        <v/>
      </c>
    </row>
    <row r="3829">
      <c r="A3829" t="inlineStr">
        <is>
          <t>53</t>
        </is>
      </c>
      <c r="B3829" t="inlineStr">
        <is>
          <t>Real Estate and Rental and Leasing</t>
        </is>
      </c>
      <c r="C3829" t="inlineStr">
        <is>
          <t>53-3032</t>
        </is>
      </c>
      <c r="D3829" t="inlineStr">
        <is>
          <t>Heavy and Tractor-Trailer Truck Drivers</t>
        </is>
      </c>
      <c r="E3829" t="n">
        <v>27200</v>
      </c>
      <c r="F3829" t="n">
        <v>56770</v>
      </c>
      <c r="G3829">
        <f>IF(OR(E3829="",F3829=""),"",E3829*F3829)</f>
        <v/>
      </c>
      <c r="H3829" s="41">
        <f>IFERROR(XLOOKUP(C3829,'DATA Wharton'!$A$2:$A$785,'DATA Wharton'!$C$2:$C$785),"")</f>
        <v/>
      </c>
      <c r="I3829">
        <f>IF(OR(G3829="",H3829=""),"",G3829)</f>
        <v/>
      </c>
      <c r="J3829">
        <f>IF(OR(I3829="",H3829=""),"",I3829*H3829)</f>
        <v/>
      </c>
      <c r="K3829">
        <f>IF(G3829="","Missing OEWS wage",IF(H3829="","Missing Wharton SOC","Matched"))</f>
        <v/>
      </c>
    </row>
    <row r="3830">
      <c r="A3830" t="inlineStr">
        <is>
          <t>53</t>
        </is>
      </c>
      <c r="B3830" t="inlineStr">
        <is>
          <t>Real Estate and Rental and Leasing</t>
        </is>
      </c>
      <c r="C3830" t="inlineStr">
        <is>
          <t>53-3033</t>
        </is>
      </c>
      <c r="D3830" t="inlineStr">
        <is>
          <t>Light Truck Drivers</t>
        </is>
      </c>
      <c r="E3830" t="n">
        <v>25410</v>
      </c>
      <c r="F3830" t="n">
        <v>41900</v>
      </c>
      <c r="G3830">
        <f>IF(OR(E3830="",F3830=""),"",E3830*F3830)</f>
        <v/>
      </c>
      <c r="H3830" s="41">
        <f>IFERROR(XLOOKUP(C3830,'DATA Wharton'!$A$2:$A$785,'DATA Wharton'!$C$2:$C$785),"")</f>
        <v/>
      </c>
      <c r="I3830">
        <f>IF(OR(G3830="",H3830=""),"",G3830)</f>
        <v/>
      </c>
      <c r="J3830">
        <f>IF(OR(I3830="",H3830=""),"",I3830*H3830)</f>
        <v/>
      </c>
      <c r="K3830">
        <f>IF(G3830="","Missing OEWS wage",IF(H3830="","Missing Wharton SOC","Matched"))</f>
        <v/>
      </c>
    </row>
    <row r="3831">
      <c r="A3831" t="inlineStr">
        <is>
          <t>53</t>
        </is>
      </c>
      <c r="B3831" t="inlineStr">
        <is>
          <t>Real Estate and Rental and Leasing</t>
        </is>
      </c>
      <c r="C3831" t="inlineStr">
        <is>
          <t>53-3052</t>
        </is>
      </c>
      <c r="D3831" t="inlineStr">
        <is>
          <t>Bus Drivers, Transit and Intercity</t>
        </is>
      </c>
      <c r="E3831" t="n">
        <v>160</v>
      </c>
      <c r="F3831" t="n">
        <v>44010</v>
      </c>
      <c r="G3831">
        <f>IF(OR(E3831="",F3831=""),"",E3831*F3831)</f>
        <v/>
      </c>
      <c r="H3831" s="41">
        <f>IFERROR(XLOOKUP(C3831,'DATA Wharton'!$A$2:$A$785,'DATA Wharton'!$C$2:$C$785),"")</f>
        <v/>
      </c>
      <c r="I3831">
        <f>IF(OR(G3831="",H3831=""),"",G3831)</f>
        <v/>
      </c>
      <c r="J3831">
        <f>IF(OR(I3831="",H3831=""),"",I3831*H3831)</f>
        <v/>
      </c>
      <c r="K3831">
        <f>IF(G3831="","Missing OEWS wage",IF(H3831="","Missing Wharton SOC","Matched"))</f>
        <v/>
      </c>
    </row>
    <row r="3832">
      <c r="A3832" t="inlineStr">
        <is>
          <t>53</t>
        </is>
      </c>
      <c r="B3832" t="inlineStr">
        <is>
          <t>Real Estate and Rental and Leasing</t>
        </is>
      </c>
      <c r="C3832" t="inlineStr">
        <is>
          <t>53-3053</t>
        </is>
      </c>
      <c r="D3832" t="inlineStr">
        <is>
          <t>Shuttle Drivers and Chauffeurs</t>
        </is>
      </c>
      <c r="E3832" t="n">
        <v>6260</v>
      </c>
      <c r="F3832" t="n">
        <v>37170</v>
      </c>
      <c r="G3832">
        <f>IF(OR(E3832="",F3832=""),"",E3832*F3832)</f>
        <v/>
      </c>
      <c r="H3832" s="41">
        <f>IFERROR(XLOOKUP(C3832,'DATA Wharton'!$A$2:$A$785,'DATA Wharton'!$C$2:$C$785),"")</f>
        <v/>
      </c>
      <c r="I3832">
        <f>IF(OR(G3832="",H3832=""),"",G3832)</f>
        <v/>
      </c>
      <c r="J3832">
        <f>IF(OR(I3832="",H3832=""),"",I3832*H3832)</f>
        <v/>
      </c>
      <c r="K3832">
        <f>IF(G3832="","Missing OEWS wage",IF(H3832="","Missing Wharton SOC","Matched"))</f>
        <v/>
      </c>
    </row>
    <row r="3833">
      <c r="A3833" t="inlineStr">
        <is>
          <t>53</t>
        </is>
      </c>
      <c r="B3833" t="inlineStr">
        <is>
          <t>Real Estate and Rental and Leasing</t>
        </is>
      </c>
      <c r="C3833" t="inlineStr">
        <is>
          <t>53-3099</t>
        </is>
      </c>
      <c r="D3833" t="inlineStr">
        <is>
          <t>Motor Vehicle Operators, All Other</t>
        </is>
      </c>
      <c r="E3833" t="n">
        <v>6490</v>
      </c>
      <c r="F3833" t="n">
        <v>33160</v>
      </c>
      <c r="G3833">
        <f>IF(OR(E3833="",F3833=""),"",E3833*F3833)</f>
        <v/>
      </c>
      <c r="H3833" s="41">
        <f>IFERROR(XLOOKUP(C3833,'DATA Wharton'!$A$2:$A$785,'DATA Wharton'!$C$2:$C$785),"")</f>
        <v/>
      </c>
      <c r="I3833">
        <f>IF(OR(G3833="",H3833=""),"",G3833)</f>
        <v/>
      </c>
      <c r="J3833">
        <f>IF(OR(I3833="",H3833=""),"",I3833*H3833)</f>
        <v/>
      </c>
      <c r="K3833">
        <f>IF(G3833="","Missing OEWS wage",IF(H3833="","Missing Wharton SOC","Matched"))</f>
        <v/>
      </c>
    </row>
    <row r="3834">
      <c r="A3834" t="inlineStr">
        <is>
          <t>53</t>
        </is>
      </c>
      <c r="B3834" t="inlineStr">
        <is>
          <t>Real Estate and Rental and Leasing</t>
        </is>
      </c>
      <c r="C3834" t="inlineStr">
        <is>
          <t>53-5011</t>
        </is>
      </c>
      <c r="D3834" t="inlineStr">
        <is>
          <t>Sailors and Marine Oilers</t>
        </is>
      </c>
      <c r="E3834" t="n">
        <v>390</v>
      </c>
      <c r="F3834" t="n">
        <v>47330</v>
      </c>
      <c r="G3834">
        <f>IF(OR(E3834="",F3834=""),"",E3834*F3834)</f>
        <v/>
      </c>
      <c r="H3834" s="41">
        <f>IFERROR(XLOOKUP(C3834,'DATA Wharton'!$A$2:$A$785,'DATA Wharton'!$C$2:$C$785),"")</f>
        <v/>
      </c>
      <c r="I3834">
        <f>IF(OR(G3834="",H3834=""),"",G3834)</f>
        <v/>
      </c>
      <c r="J3834">
        <f>IF(OR(I3834="",H3834=""),"",I3834*H3834)</f>
        <v/>
      </c>
      <c r="K3834">
        <f>IF(G3834="","Missing OEWS wage",IF(H3834="","Missing Wharton SOC","Matched"))</f>
        <v/>
      </c>
    </row>
    <row r="3835">
      <c r="A3835" t="inlineStr">
        <is>
          <t>53</t>
        </is>
      </c>
      <c r="B3835" t="inlineStr">
        <is>
          <t>Real Estate and Rental and Leasing</t>
        </is>
      </c>
      <c r="C3835" t="inlineStr">
        <is>
          <t>53-5021</t>
        </is>
      </c>
      <c r="D3835" t="inlineStr">
        <is>
          <t>Captains, Mates, and Pilots of Water Vessels</t>
        </is>
      </c>
      <c r="E3835" t="n">
        <v>500</v>
      </c>
      <c r="F3835" t="n">
        <v>91300</v>
      </c>
      <c r="G3835">
        <f>IF(OR(E3835="",F3835=""),"",E3835*F3835)</f>
        <v/>
      </c>
      <c r="H3835" s="41">
        <f>IFERROR(XLOOKUP(C3835,'DATA Wharton'!$A$2:$A$785,'DATA Wharton'!$C$2:$C$785),"")</f>
        <v/>
      </c>
      <c r="I3835">
        <f>IF(OR(G3835="",H3835=""),"",G3835)</f>
        <v/>
      </c>
      <c r="J3835">
        <f>IF(OR(I3835="",H3835=""),"",I3835*H3835)</f>
        <v/>
      </c>
      <c r="K3835">
        <f>IF(G3835="","Missing OEWS wage",IF(H3835="","Missing Wharton SOC","Matched"))</f>
        <v/>
      </c>
    </row>
    <row r="3836">
      <c r="A3836" t="inlineStr">
        <is>
          <t>53</t>
        </is>
      </c>
      <c r="B3836" t="inlineStr">
        <is>
          <t>Real Estate and Rental and Leasing</t>
        </is>
      </c>
      <c r="C3836" t="inlineStr">
        <is>
          <t>53-6021</t>
        </is>
      </c>
      <c r="D3836" t="inlineStr">
        <is>
          <t>Parking Attendants</t>
        </is>
      </c>
      <c r="E3836" t="n">
        <v>5330</v>
      </c>
      <c r="F3836" t="n">
        <v>33960</v>
      </c>
      <c r="G3836">
        <f>IF(OR(E3836="",F3836=""),"",E3836*F3836)</f>
        <v/>
      </c>
      <c r="H3836" s="41">
        <f>IFERROR(XLOOKUP(C3836,'DATA Wharton'!$A$2:$A$785,'DATA Wharton'!$C$2:$C$785),"")</f>
        <v/>
      </c>
      <c r="I3836">
        <f>IF(OR(G3836="",H3836=""),"",G3836)</f>
        <v/>
      </c>
      <c r="J3836">
        <f>IF(OR(I3836="",H3836=""),"",I3836*H3836)</f>
        <v/>
      </c>
      <c r="K3836">
        <f>IF(G3836="","Missing OEWS wage",IF(H3836="","Missing Wharton SOC","Matched"))</f>
        <v/>
      </c>
    </row>
    <row r="3837">
      <c r="A3837" t="inlineStr">
        <is>
          <t>53</t>
        </is>
      </c>
      <c r="B3837" t="inlineStr">
        <is>
          <t>Real Estate and Rental and Leasing</t>
        </is>
      </c>
      <c r="C3837" t="inlineStr">
        <is>
          <t>53-6031</t>
        </is>
      </c>
      <c r="D3837" t="inlineStr">
        <is>
          <t>Automotive and Watercraft Service Attendants</t>
        </is>
      </c>
      <c r="E3837" t="n">
        <v>1470</v>
      </c>
      <c r="F3837" t="n">
        <v>35040</v>
      </c>
      <c r="G3837">
        <f>IF(OR(E3837="",F3837=""),"",E3837*F3837)</f>
        <v/>
      </c>
      <c r="H3837" s="41">
        <f>IFERROR(XLOOKUP(C3837,'DATA Wharton'!$A$2:$A$785,'DATA Wharton'!$C$2:$C$785),"")</f>
        <v/>
      </c>
      <c r="I3837">
        <f>IF(OR(G3837="",H3837=""),"",G3837)</f>
        <v/>
      </c>
      <c r="J3837">
        <f>IF(OR(I3837="",H3837=""),"",I3837*H3837)</f>
        <v/>
      </c>
      <c r="K3837">
        <f>IF(G3837="","Missing OEWS wage",IF(H3837="","Missing Wharton SOC","Matched"))</f>
        <v/>
      </c>
    </row>
    <row r="3838">
      <c r="A3838" t="inlineStr">
        <is>
          <t>53</t>
        </is>
      </c>
      <c r="B3838" t="inlineStr">
        <is>
          <t>Real Estate and Rental and Leasing</t>
        </is>
      </c>
      <c r="C3838" t="inlineStr">
        <is>
          <t>53-6041</t>
        </is>
      </c>
      <c r="D3838" t="inlineStr">
        <is>
          <t>Traffic Technicians</t>
        </is>
      </c>
      <c r="F3838" t="n">
        <v>60840</v>
      </c>
      <c r="G3838">
        <f>IF(OR(E3838="",F3838=""),"",E3838*F3838)</f>
        <v/>
      </c>
      <c r="H3838" s="41">
        <f>IFERROR(XLOOKUP(C3838,'DATA Wharton'!$A$2:$A$785,'DATA Wharton'!$C$2:$C$785),"")</f>
        <v/>
      </c>
      <c r="I3838">
        <f>IF(OR(G3838="",H3838=""),"",G3838)</f>
        <v/>
      </c>
      <c r="J3838">
        <f>IF(OR(I3838="",H3838=""),"",I3838*H3838)</f>
        <v/>
      </c>
      <c r="K3838">
        <f>IF(G3838="","Missing OEWS wage",IF(H3838="","Missing Wharton SOC","Matched"))</f>
        <v/>
      </c>
    </row>
    <row r="3839">
      <c r="A3839" t="inlineStr">
        <is>
          <t>53</t>
        </is>
      </c>
      <c r="B3839" t="inlineStr">
        <is>
          <t>Real Estate and Rental and Leasing</t>
        </is>
      </c>
      <c r="C3839" t="inlineStr">
        <is>
          <t>53-6099</t>
        </is>
      </c>
      <c r="D3839" t="inlineStr">
        <is>
          <t>Transportation Workers, All Other</t>
        </is>
      </c>
      <c r="F3839" t="n">
        <v>31920</v>
      </c>
      <c r="G3839">
        <f>IF(OR(E3839="",F3839=""),"",E3839*F3839)</f>
        <v/>
      </c>
      <c r="H3839" s="41">
        <f>IFERROR(XLOOKUP(C3839,'DATA Wharton'!$A$2:$A$785,'DATA Wharton'!$C$2:$C$785),"")</f>
        <v/>
      </c>
      <c r="I3839">
        <f>IF(OR(G3839="",H3839=""),"",G3839)</f>
        <v/>
      </c>
      <c r="J3839">
        <f>IF(OR(I3839="",H3839=""),"",I3839*H3839)</f>
        <v/>
      </c>
      <c r="K3839">
        <f>IF(G3839="","Missing OEWS wage",IF(H3839="","Missing Wharton SOC","Matched"))</f>
        <v/>
      </c>
    </row>
    <row r="3840">
      <c r="A3840" t="inlineStr">
        <is>
          <t>53</t>
        </is>
      </c>
      <c r="B3840" t="inlineStr">
        <is>
          <t>Real Estate and Rental and Leasing</t>
        </is>
      </c>
      <c r="C3840" t="inlineStr">
        <is>
          <t>53-7021</t>
        </is>
      </c>
      <c r="D3840" t="inlineStr">
        <is>
          <t>Crane and Tower Operators</t>
        </is>
      </c>
      <c r="E3840" t="n">
        <v>1770</v>
      </c>
      <c r="F3840" t="n">
        <v>106040</v>
      </c>
      <c r="G3840">
        <f>IF(OR(E3840="",F3840=""),"",E3840*F3840)</f>
        <v/>
      </c>
      <c r="H3840" s="41">
        <f>IFERROR(XLOOKUP(C3840,'DATA Wharton'!$A$2:$A$785,'DATA Wharton'!$C$2:$C$785),"")</f>
        <v/>
      </c>
      <c r="I3840">
        <f>IF(OR(G3840="",H3840=""),"",G3840)</f>
        <v/>
      </c>
      <c r="J3840">
        <f>IF(OR(I3840="",H3840=""),"",I3840*H3840)</f>
        <v/>
      </c>
      <c r="K3840">
        <f>IF(G3840="","Missing OEWS wage",IF(H3840="","Missing Wharton SOC","Matched"))</f>
        <v/>
      </c>
    </row>
    <row r="3841">
      <c r="A3841" t="inlineStr">
        <is>
          <t>53</t>
        </is>
      </c>
      <c r="B3841" t="inlineStr">
        <is>
          <t>Real Estate and Rental and Leasing</t>
        </is>
      </c>
      <c r="C3841" t="inlineStr">
        <is>
          <t>53-7051</t>
        </is>
      </c>
      <c r="D3841" t="inlineStr">
        <is>
          <t>Industrial Truck and Tractor Operators</t>
        </is>
      </c>
      <c r="E3841" t="n">
        <v>1110</v>
      </c>
      <c r="F3841" t="n">
        <v>43620</v>
      </c>
      <c r="G3841">
        <f>IF(OR(E3841="",F3841=""),"",E3841*F3841)</f>
        <v/>
      </c>
      <c r="H3841" s="41">
        <f>IFERROR(XLOOKUP(C3841,'DATA Wharton'!$A$2:$A$785,'DATA Wharton'!$C$2:$C$785),"")</f>
        <v/>
      </c>
      <c r="I3841">
        <f>IF(OR(G3841="",H3841=""),"",G3841)</f>
        <v/>
      </c>
      <c r="J3841">
        <f>IF(OR(I3841="",H3841=""),"",I3841*H3841)</f>
        <v/>
      </c>
      <c r="K3841">
        <f>IF(G3841="","Missing OEWS wage",IF(H3841="","Missing Wharton SOC","Matched"))</f>
        <v/>
      </c>
    </row>
    <row r="3842">
      <c r="A3842" t="inlineStr">
        <is>
          <t>53</t>
        </is>
      </c>
      <c r="B3842" t="inlineStr">
        <is>
          <t>Real Estate and Rental and Leasing</t>
        </is>
      </c>
      <c r="C3842" t="inlineStr">
        <is>
          <t>53-7061</t>
        </is>
      </c>
      <c r="D3842" t="inlineStr">
        <is>
          <t>Cleaners of Vehicles and Equipment</t>
        </is>
      </c>
      <c r="E3842" t="n">
        <v>25420</v>
      </c>
      <c r="F3842" t="n">
        <v>37280</v>
      </c>
      <c r="G3842">
        <f>IF(OR(E3842="",F3842=""),"",E3842*F3842)</f>
        <v/>
      </c>
      <c r="H3842" s="41">
        <f>IFERROR(XLOOKUP(C3842,'DATA Wharton'!$A$2:$A$785,'DATA Wharton'!$C$2:$C$785),"")</f>
        <v/>
      </c>
      <c r="I3842">
        <f>IF(OR(G3842="",H3842=""),"",G3842)</f>
        <v/>
      </c>
      <c r="J3842">
        <f>IF(OR(I3842="",H3842=""),"",I3842*H3842)</f>
        <v/>
      </c>
      <c r="K3842">
        <f>IF(G3842="","Missing OEWS wage",IF(H3842="","Missing Wharton SOC","Matched"))</f>
        <v/>
      </c>
    </row>
    <row r="3843">
      <c r="A3843" t="inlineStr">
        <is>
          <t>53</t>
        </is>
      </c>
      <c r="B3843" t="inlineStr">
        <is>
          <t>Real Estate and Rental and Leasing</t>
        </is>
      </c>
      <c r="C3843" t="inlineStr">
        <is>
          <t>53-7062</t>
        </is>
      </c>
      <c r="D3843" t="inlineStr">
        <is>
          <t>Laborers and Freight, Stock, and Material Movers, Hand</t>
        </is>
      </c>
      <c r="E3843" t="n">
        <v>44980</v>
      </c>
      <c r="F3843" t="n">
        <v>41530</v>
      </c>
      <c r="G3843">
        <f>IF(OR(E3843="",F3843=""),"",E3843*F3843)</f>
        <v/>
      </c>
      <c r="H3843" s="41">
        <f>IFERROR(XLOOKUP(C3843,'DATA Wharton'!$A$2:$A$785,'DATA Wharton'!$C$2:$C$785),"")</f>
        <v/>
      </c>
      <c r="I3843">
        <f>IF(OR(G3843="",H3843=""),"",G3843)</f>
        <v/>
      </c>
      <c r="J3843">
        <f>IF(OR(I3843="",H3843=""),"",I3843*H3843)</f>
        <v/>
      </c>
      <c r="K3843">
        <f>IF(G3843="","Missing OEWS wage",IF(H3843="","Missing Wharton SOC","Matched"))</f>
        <v/>
      </c>
    </row>
    <row r="3844">
      <c r="A3844" t="inlineStr">
        <is>
          <t>53</t>
        </is>
      </c>
      <c r="B3844" t="inlineStr">
        <is>
          <t>Real Estate and Rental and Leasing</t>
        </is>
      </c>
      <c r="C3844" t="inlineStr">
        <is>
          <t>53-7064</t>
        </is>
      </c>
      <c r="D3844" t="inlineStr">
        <is>
          <t>Packers and Packagers, Hand</t>
        </is>
      </c>
      <c r="E3844" t="n">
        <v>180</v>
      </c>
      <c r="F3844" t="n">
        <v>37190</v>
      </c>
      <c r="G3844">
        <f>IF(OR(E3844="",F3844=""),"",E3844*F3844)</f>
        <v/>
      </c>
      <c r="H3844" s="41">
        <f>IFERROR(XLOOKUP(C3844,'DATA Wharton'!$A$2:$A$785,'DATA Wharton'!$C$2:$C$785),"")</f>
        <v/>
      </c>
      <c r="I3844">
        <f>IF(OR(G3844="",H3844=""),"",G3844)</f>
        <v/>
      </c>
      <c r="J3844">
        <f>IF(OR(I3844="",H3844=""),"",I3844*H3844)</f>
        <v/>
      </c>
      <c r="K3844">
        <f>IF(G3844="","Missing OEWS wage",IF(H3844="","Missing Wharton SOC","Matched"))</f>
        <v/>
      </c>
    </row>
    <row r="3845">
      <c r="A3845" t="inlineStr">
        <is>
          <t>53</t>
        </is>
      </c>
      <c r="B3845" t="inlineStr">
        <is>
          <t>Real Estate and Rental and Leasing</t>
        </is>
      </c>
      <c r="C3845" t="inlineStr">
        <is>
          <t>53-7065</t>
        </is>
      </c>
      <c r="D3845" t="inlineStr">
        <is>
          <t>Stockers and Order Fillers</t>
        </is>
      </c>
      <c r="E3845" t="n">
        <v>4540</v>
      </c>
      <c r="F3845" t="n">
        <v>40470</v>
      </c>
      <c r="G3845">
        <f>IF(OR(E3845="",F3845=""),"",E3845*F3845)</f>
        <v/>
      </c>
      <c r="H3845" s="41">
        <f>IFERROR(XLOOKUP(C3845,'DATA Wharton'!$A$2:$A$785,'DATA Wharton'!$C$2:$C$785),"")</f>
        <v/>
      </c>
      <c r="I3845">
        <f>IF(OR(G3845="",H3845=""),"",G3845)</f>
        <v/>
      </c>
      <c r="J3845">
        <f>IF(OR(I3845="",H3845=""),"",I3845*H3845)</f>
        <v/>
      </c>
      <c r="K3845">
        <f>IF(G3845="","Missing OEWS wage",IF(H3845="","Missing Wharton SOC","Matched"))</f>
        <v/>
      </c>
    </row>
    <row r="3846">
      <c r="A3846" t="inlineStr">
        <is>
          <t>53</t>
        </is>
      </c>
      <c r="B3846" t="inlineStr">
        <is>
          <t>Real Estate and Rental and Leasing</t>
        </is>
      </c>
      <c r="C3846" t="inlineStr">
        <is>
          <t>53-7072</t>
        </is>
      </c>
      <c r="D3846" t="inlineStr">
        <is>
          <t>Pump Operators, Except Wellhead Pumpers</t>
        </is>
      </c>
      <c r="E3846" t="n">
        <v>310</v>
      </c>
      <c r="F3846" t="n">
        <v>56790</v>
      </c>
      <c r="G3846">
        <f>IF(OR(E3846="",F3846=""),"",E3846*F3846)</f>
        <v/>
      </c>
      <c r="H3846" s="41">
        <f>IFERROR(XLOOKUP(C3846,'DATA Wharton'!$A$2:$A$785,'DATA Wharton'!$C$2:$C$785),"")</f>
        <v/>
      </c>
      <c r="I3846">
        <f>IF(OR(G3846="",H3846=""),"",G3846)</f>
        <v/>
      </c>
      <c r="J3846">
        <f>IF(OR(I3846="",H3846=""),"",I3846*H3846)</f>
        <v/>
      </c>
      <c r="K3846">
        <f>IF(G3846="","Missing OEWS wage",IF(H3846="","Missing Wharton SOC","Matched"))</f>
        <v/>
      </c>
    </row>
    <row r="3847">
      <c r="A3847" t="inlineStr">
        <is>
          <t>53</t>
        </is>
      </c>
      <c r="B3847" t="inlineStr">
        <is>
          <t>Real Estate and Rental and Leasing</t>
        </is>
      </c>
      <c r="C3847" t="inlineStr">
        <is>
          <t>53-7081</t>
        </is>
      </c>
      <c r="D3847" t="inlineStr">
        <is>
          <t>Refuse and Recyclable Material Collectors</t>
        </is>
      </c>
      <c r="F3847" t="n">
        <v>38460</v>
      </c>
      <c r="G3847">
        <f>IF(OR(E3847="",F3847=""),"",E3847*F3847)</f>
        <v/>
      </c>
      <c r="H3847" s="41">
        <f>IFERROR(XLOOKUP(C3847,'DATA Wharton'!$A$2:$A$785,'DATA Wharton'!$C$2:$C$785),"")</f>
        <v/>
      </c>
      <c r="I3847">
        <f>IF(OR(G3847="",H3847=""),"",G3847)</f>
        <v/>
      </c>
      <c r="J3847">
        <f>IF(OR(I3847="",H3847=""),"",I3847*H3847)</f>
        <v/>
      </c>
      <c r="K3847">
        <f>IF(G3847="","Missing OEWS wage",IF(H3847="","Missing Wharton SOC","Matched"))</f>
        <v/>
      </c>
    </row>
    <row r="3848">
      <c r="A3848" t="inlineStr">
        <is>
          <t>53</t>
        </is>
      </c>
      <c r="B3848" t="inlineStr">
        <is>
          <t>Real Estate and Rental and Leasing</t>
        </is>
      </c>
      <c r="C3848" t="inlineStr">
        <is>
          <t>53-7199</t>
        </is>
      </c>
      <c r="D3848" t="inlineStr">
        <is>
          <t>Material Moving Workers, All Other</t>
        </is>
      </c>
      <c r="E3848" t="n">
        <v>2970</v>
      </c>
      <c r="F3848" t="n">
        <v>41870</v>
      </c>
      <c r="G3848">
        <f>IF(OR(E3848="",F3848=""),"",E3848*F3848)</f>
        <v/>
      </c>
      <c r="H3848" s="41">
        <f>IFERROR(XLOOKUP(C3848,'DATA Wharton'!$A$2:$A$785,'DATA Wharton'!$C$2:$C$785),"")</f>
        <v/>
      </c>
      <c r="I3848">
        <f>IF(OR(G3848="",H3848=""),"",G3848)</f>
        <v/>
      </c>
      <c r="J3848">
        <f>IF(OR(I3848="",H3848=""),"",I3848*H3848)</f>
        <v/>
      </c>
      <c r="K3848">
        <f>IF(G3848="","Missing OEWS wage",IF(H3848="","Missing Wharton SOC","Matched"))</f>
        <v/>
      </c>
    </row>
    <row r="3849">
      <c r="A3849" t="inlineStr">
        <is>
          <t>54</t>
        </is>
      </c>
      <c r="B3849" t="inlineStr">
        <is>
          <t>Professional, Scientific, and Technical Services</t>
        </is>
      </c>
      <c r="C3849" t="inlineStr">
        <is>
          <t>11-1011</t>
        </is>
      </c>
      <c r="D3849" t="inlineStr">
        <is>
          <t>Chief Executives</t>
        </is>
      </c>
      <c r="E3849" t="n">
        <v>40180</v>
      </c>
      <c r="F3849" t="n">
        <v>263000</v>
      </c>
      <c r="G3849">
        <f>IF(OR(E3849="",F3849=""),"",E3849*F3849)</f>
        <v/>
      </c>
      <c r="H3849" s="41">
        <f>IFERROR(XLOOKUP(C3849,'DATA Wharton'!$A$2:$A$785,'DATA Wharton'!$C$2:$C$785),"")</f>
        <v/>
      </c>
      <c r="I3849">
        <f>IF(OR(G3849="",H3849=""),"",G3849)</f>
        <v/>
      </c>
      <c r="J3849">
        <f>IF(OR(I3849="",H3849=""),"",I3849*H3849)</f>
        <v/>
      </c>
      <c r="K3849">
        <f>IF(G3849="","Missing OEWS wage",IF(H3849="","Missing Wharton SOC","Matched"))</f>
        <v/>
      </c>
    </row>
    <row r="3850">
      <c r="A3850" t="inlineStr">
        <is>
          <t>54</t>
        </is>
      </c>
      <c r="B3850" t="inlineStr">
        <is>
          <t>Professional, Scientific, and Technical Services</t>
        </is>
      </c>
      <c r="C3850" t="inlineStr">
        <is>
          <t>11-1021</t>
        </is>
      </c>
      <c r="D3850" t="inlineStr">
        <is>
          <t>General and Operations Managers</t>
        </is>
      </c>
      <c r="E3850" t="n">
        <v>438720</v>
      </c>
      <c r="F3850" t="n">
        <v>170710</v>
      </c>
      <c r="G3850">
        <f>IF(OR(E3850="",F3850=""),"",E3850*F3850)</f>
        <v/>
      </c>
      <c r="H3850" s="41">
        <f>IFERROR(XLOOKUP(C3850,'DATA Wharton'!$A$2:$A$785,'DATA Wharton'!$C$2:$C$785),"")</f>
        <v/>
      </c>
      <c r="I3850">
        <f>IF(OR(G3850="",H3850=""),"",G3850)</f>
        <v/>
      </c>
      <c r="J3850">
        <f>IF(OR(I3850="",H3850=""),"",I3850*H3850)</f>
        <v/>
      </c>
      <c r="K3850">
        <f>IF(G3850="","Missing OEWS wage",IF(H3850="","Missing Wharton SOC","Matched"))</f>
        <v/>
      </c>
    </row>
    <row r="3851">
      <c r="A3851" t="inlineStr">
        <is>
          <t>54</t>
        </is>
      </c>
      <c r="B3851" t="inlineStr">
        <is>
          <t>Professional, Scientific, and Technical Services</t>
        </is>
      </c>
      <c r="C3851" t="inlineStr">
        <is>
          <t>11-2011</t>
        </is>
      </c>
      <c r="D3851" t="inlineStr">
        <is>
          <t>Advertising and Promotions Managers</t>
        </is>
      </c>
      <c r="E3851" t="n">
        <v>10700</v>
      </c>
      <c r="F3851" t="n">
        <v>150950</v>
      </c>
      <c r="G3851">
        <f>IF(OR(E3851="",F3851=""),"",E3851*F3851)</f>
        <v/>
      </c>
      <c r="H3851" s="41">
        <f>IFERROR(XLOOKUP(C3851,'DATA Wharton'!$A$2:$A$785,'DATA Wharton'!$C$2:$C$785),"")</f>
        <v/>
      </c>
      <c r="I3851">
        <f>IF(OR(G3851="",H3851=""),"",G3851)</f>
        <v/>
      </c>
      <c r="J3851">
        <f>IF(OR(I3851="",H3851=""),"",I3851*H3851)</f>
        <v/>
      </c>
      <c r="K3851">
        <f>IF(G3851="","Missing OEWS wage",IF(H3851="","Missing Wharton SOC","Matched"))</f>
        <v/>
      </c>
    </row>
    <row r="3852">
      <c r="A3852" t="inlineStr">
        <is>
          <t>54</t>
        </is>
      </c>
      <c r="B3852" t="inlineStr">
        <is>
          <t>Professional, Scientific, and Technical Services</t>
        </is>
      </c>
      <c r="C3852" t="inlineStr">
        <is>
          <t>11-2021</t>
        </is>
      </c>
      <c r="D3852" t="inlineStr">
        <is>
          <t>Marketing Managers</t>
        </is>
      </c>
      <c r="E3852" t="n">
        <v>96660</v>
      </c>
      <c r="F3852" t="n">
        <v>184720</v>
      </c>
      <c r="G3852">
        <f>IF(OR(E3852="",F3852=""),"",E3852*F3852)</f>
        <v/>
      </c>
      <c r="H3852" s="41">
        <f>IFERROR(XLOOKUP(C3852,'DATA Wharton'!$A$2:$A$785,'DATA Wharton'!$C$2:$C$785),"")</f>
        <v/>
      </c>
      <c r="I3852">
        <f>IF(OR(G3852="",H3852=""),"",G3852)</f>
        <v/>
      </c>
      <c r="J3852">
        <f>IF(OR(I3852="",H3852=""),"",I3852*H3852)</f>
        <v/>
      </c>
      <c r="K3852">
        <f>IF(G3852="","Missing OEWS wage",IF(H3852="","Missing Wharton SOC","Matched"))</f>
        <v/>
      </c>
    </row>
    <row r="3853">
      <c r="A3853" t="inlineStr">
        <is>
          <t>54</t>
        </is>
      </c>
      <c r="B3853" t="inlineStr">
        <is>
          <t>Professional, Scientific, and Technical Services</t>
        </is>
      </c>
      <c r="C3853" t="inlineStr">
        <is>
          <t>11-2022</t>
        </is>
      </c>
      <c r="D3853" t="inlineStr">
        <is>
          <t>Sales Managers</t>
        </is>
      </c>
      <c r="E3853" t="n">
        <v>85240</v>
      </c>
      <c r="F3853" t="n">
        <v>189440</v>
      </c>
      <c r="G3853">
        <f>IF(OR(E3853="",F3853=""),"",E3853*F3853)</f>
        <v/>
      </c>
      <c r="H3853" s="41">
        <f>IFERROR(XLOOKUP(C3853,'DATA Wharton'!$A$2:$A$785,'DATA Wharton'!$C$2:$C$785),"")</f>
        <v/>
      </c>
      <c r="I3853">
        <f>IF(OR(G3853="",H3853=""),"",G3853)</f>
        <v/>
      </c>
      <c r="J3853">
        <f>IF(OR(I3853="",H3853=""),"",I3853*H3853)</f>
        <v/>
      </c>
      <c r="K3853">
        <f>IF(G3853="","Missing OEWS wage",IF(H3853="","Missing Wharton SOC","Matched"))</f>
        <v/>
      </c>
    </row>
    <row r="3854">
      <c r="A3854" t="inlineStr">
        <is>
          <t>54</t>
        </is>
      </c>
      <c r="B3854" t="inlineStr">
        <is>
          <t>Professional, Scientific, and Technical Services</t>
        </is>
      </c>
      <c r="C3854" t="inlineStr">
        <is>
          <t>11-2032</t>
        </is>
      </c>
      <c r="D3854" t="inlineStr">
        <is>
          <t>Public Relations Managers</t>
        </is>
      </c>
      <c r="E3854" t="n">
        <v>15460</v>
      </c>
      <c r="F3854" t="n">
        <v>189190</v>
      </c>
      <c r="G3854">
        <f>IF(OR(E3854="",F3854=""),"",E3854*F3854)</f>
        <v/>
      </c>
      <c r="H3854" s="41">
        <f>IFERROR(XLOOKUP(C3854,'DATA Wharton'!$A$2:$A$785,'DATA Wharton'!$C$2:$C$785),"")</f>
        <v/>
      </c>
      <c r="I3854">
        <f>IF(OR(G3854="",H3854=""),"",G3854)</f>
        <v/>
      </c>
      <c r="J3854">
        <f>IF(OR(I3854="",H3854=""),"",I3854*H3854)</f>
        <v/>
      </c>
      <c r="K3854">
        <f>IF(G3854="","Missing OEWS wage",IF(H3854="","Missing Wharton SOC","Matched"))</f>
        <v/>
      </c>
    </row>
    <row r="3855">
      <c r="A3855" t="inlineStr">
        <is>
          <t>54</t>
        </is>
      </c>
      <c r="B3855" t="inlineStr">
        <is>
          <t>Professional, Scientific, and Technical Services</t>
        </is>
      </c>
      <c r="C3855" t="inlineStr">
        <is>
          <t>11-2033</t>
        </is>
      </c>
      <c r="D3855" t="inlineStr">
        <is>
          <t>Fundraising Managers</t>
        </is>
      </c>
      <c r="E3855" t="n">
        <v>1230</v>
      </c>
      <c r="F3855" t="n">
        <v>154080</v>
      </c>
      <c r="G3855">
        <f>IF(OR(E3855="",F3855=""),"",E3855*F3855)</f>
        <v/>
      </c>
      <c r="H3855" s="41">
        <f>IFERROR(XLOOKUP(C3855,'DATA Wharton'!$A$2:$A$785,'DATA Wharton'!$C$2:$C$785),"")</f>
        <v/>
      </c>
      <c r="I3855">
        <f>IF(OR(G3855="",H3855=""),"",G3855)</f>
        <v/>
      </c>
      <c r="J3855">
        <f>IF(OR(I3855="",H3855=""),"",I3855*H3855)</f>
        <v/>
      </c>
      <c r="K3855">
        <f>IF(G3855="","Missing OEWS wage",IF(H3855="","Missing Wharton SOC","Matched"))</f>
        <v/>
      </c>
    </row>
    <row r="3856">
      <c r="A3856" t="inlineStr">
        <is>
          <t>54</t>
        </is>
      </c>
      <c r="B3856" t="inlineStr">
        <is>
          <t>Professional, Scientific, and Technical Services</t>
        </is>
      </c>
      <c r="C3856" t="inlineStr">
        <is>
          <t>11-3012</t>
        </is>
      </c>
      <c r="D3856" t="inlineStr">
        <is>
          <t>Administrative Services Managers</t>
        </is>
      </c>
      <c r="E3856" t="n">
        <v>30480</v>
      </c>
      <c r="F3856" t="n">
        <v>144490</v>
      </c>
      <c r="G3856">
        <f>IF(OR(E3856="",F3856=""),"",E3856*F3856)</f>
        <v/>
      </c>
      <c r="H3856" s="41">
        <f>IFERROR(XLOOKUP(C3856,'DATA Wharton'!$A$2:$A$785,'DATA Wharton'!$C$2:$C$785),"")</f>
        <v/>
      </c>
      <c r="I3856">
        <f>IF(OR(G3856="",H3856=""),"",G3856)</f>
        <v/>
      </c>
      <c r="J3856">
        <f>IF(OR(I3856="",H3856=""),"",I3856*H3856)</f>
        <v/>
      </c>
      <c r="K3856">
        <f>IF(G3856="","Missing OEWS wage",IF(H3856="","Missing Wharton SOC","Matched"))</f>
        <v/>
      </c>
    </row>
    <row r="3857">
      <c r="A3857" t="inlineStr">
        <is>
          <t>54</t>
        </is>
      </c>
      <c r="B3857" t="inlineStr">
        <is>
          <t>Professional, Scientific, and Technical Services</t>
        </is>
      </c>
      <c r="C3857" t="inlineStr">
        <is>
          <t>11-3013</t>
        </is>
      </c>
      <c r="D3857" t="inlineStr">
        <is>
          <t>Facilities Managers</t>
        </is>
      </c>
      <c r="E3857" t="n">
        <v>8160</v>
      </c>
      <c r="F3857" t="n">
        <v>139730</v>
      </c>
      <c r="G3857">
        <f>IF(OR(E3857="",F3857=""),"",E3857*F3857)</f>
        <v/>
      </c>
      <c r="H3857" s="41">
        <f>IFERROR(XLOOKUP(C3857,'DATA Wharton'!$A$2:$A$785,'DATA Wharton'!$C$2:$C$785),"")</f>
        <v/>
      </c>
      <c r="I3857">
        <f>IF(OR(G3857="",H3857=""),"",G3857)</f>
        <v/>
      </c>
      <c r="J3857">
        <f>IF(OR(I3857="",H3857=""),"",I3857*H3857)</f>
        <v/>
      </c>
      <c r="K3857">
        <f>IF(G3857="","Missing OEWS wage",IF(H3857="","Missing Wharton SOC","Matched"))</f>
        <v/>
      </c>
    </row>
    <row r="3858">
      <c r="A3858" t="inlineStr">
        <is>
          <t>54</t>
        </is>
      </c>
      <c r="B3858" t="inlineStr">
        <is>
          <t>Professional, Scientific, and Technical Services</t>
        </is>
      </c>
      <c r="C3858" t="inlineStr">
        <is>
          <t>11-3021</t>
        </is>
      </c>
      <c r="D3858" t="inlineStr">
        <is>
          <t>Computer and Information Systems Managers</t>
        </is>
      </c>
      <c r="E3858" t="n">
        <v>209760</v>
      </c>
      <c r="F3858" t="n">
        <v>197530</v>
      </c>
      <c r="G3858">
        <f>IF(OR(E3858="",F3858=""),"",E3858*F3858)</f>
        <v/>
      </c>
      <c r="H3858" s="41">
        <f>IFERROR(XLOOKUP(C3858,'DATA Wharton'!$A$2:$A$785,'DATA Wharton'!$C$2:$C$785),"")</f>
        <v/>
      </c>
      <c r="I3858">
        <f>IF(OR(G3858="",H3858=""),"",G3858)</f>
        <v/>
      </c>
      <c r="J3858">
        <f>IF(OR(I3858="",H3858=""),"",I3858*H3858)</f>
        <v/>
      </c>
      <c r="K3858">
        <f>IF(G3858="","Missing OEWS wage",IF(H3858="","Missing Wharton SOC","Matched"))</f>
        <v/>
      </c>
    </row>
    <row r="3859">
      <c r="A3859" t="inlineStr">
        <is>
          <t>54</t>
        </is>
      </c>
      <c r="B3859" t="inlineStr">
        <is>
          <t>Professional, Scientific, and Technical Services</t>
        </is>
      </c>
      <c r="C3859" t="inlineStr">
        <is>
          <t>11-3031</t>
        </is>
      </c>
      <c r="D3859" t="inlineStr">
        <is>
          <t>Financial Managers</t>
        </is>
      </c>
      <c r="E3859" t="n">
        <v>122870</v>
      </c>
      <c r="F3859" t="n">
        <v>199740</v>
      </c>
      <c r="G3859">
        <f>IF(OR(E3859="",F3859=""),"",E3859*F3859)</f>
        <v/>
      </c>
      <c r="H3859" s="41">
        <f>IFERROR(XLOOKUP(C3859,'DATA Wharton'!$A$2:$A$785,'DATA Wharton'!$C$2:$C$785),"")</f>
        <v/>
      </c>
      <c r="I3859">
        <f>IF(OR(G3859="",H3859=""),"",G3859)</f>
        <v/>
      </c>
      <c r="J3859">
        <f>IF(OR(I3859="",H3859=""),"",I3859*H3859)</f>
        <v/>
      </c>
      <c r="K3859">
        <f>IF(G3859="","Missing OEWS wage",IF(H3859="","Missing Wharton SOC","Matched"))</f>
        <v/>
      </c>
    </row>
    <row r="3860">
      <c r="A3860" t="inlineStr">
        <is>
          <t>54</t>
        </is>
      </c>
      <c r="B3860" t="inlineStr">
        <is>
          <t>Professional, Scientific, and Technical Services</t>
        </is>
      </c>
      <c r="C3860" t="inlineStr">
        <is>
          <t>11-3051</t>
        </is>
      </c>
      <c r="D3860" t="inlineStr">
        <is>
          <t>Industrial Production Managers</t>
        </is>
      </c>
      <c r="E3860" t="n">
        <v>9320</v>
      </c>
      <c r="F3860" t="n">
        <v>160390</v>
      </c>
      <c r="G3860">
        <f>IF(OR(E3860="",F3860=""),"",E3860*F3860)</f>
        <v/>
      </c>
      <c r="H3860" s="41">
        <f>IFERROR(XLOOKUP(C3860,'DATA Wharton'!$A$2:$A$785,'DATA Wharton'!$C$2:$C$785),"")</f>
        <v/>
      </c>
      <c r="I3860">
        <f>IF(OR(G3860="",H3860=""),"",G3860)</f>
        <v/>
      </c>
      <c r="J3860">
        <f>IF(OR(I3860="",H3860=""),"",I3860*H3860)</f>
        <v/>
      </c>
      <c r="K3860">
        <f>IF(G3860="","Missing OEWS wage",IF(H3860="","Missing Wharton SOC","Matched"))</f>
        <v/>
      </c>
    </row>
    <row r="3861">
      <c r="A3861" t="inlineStr">
        <is>
          <t>54</t>
        </is>
      </c>
      <c r="B3861" t="inlineStr">
        <is>
          <t>Professional, Scientific, and Technical Services</t>
        </is>
      </c>
      <c r="C3861" t="inlineStr">
        <is>
          <t>11-3061</t>
        </is>
      </c>
      <c r="D3861" t="inlineStr">
        <is>
          <t>Purchasing Managers</t>
        </is>
      </c>
      <c r="E3861" t="n">
        <v>7400</v>
      </c>
      <c r="F3861" t="n">
        <v>173450</v>
      </c>
      <c r="G3861">
        <f>IF(OR(E3861="",F3861=""),"",E3861*F3861)</f>
        <v/>
      </c>
      <c r="H3861" s="41">
        <f>IFERROR(XLOOKUP(C3861,'DATA Wharton'!$A$2:$A$785,'DATA Wharton'!$C$2:$C$785),"")</f>
        <v/>
      </c>
      <c r="I3861">
        <f>IF(OR(G3861="",H3861=""),"",G3861)</f>
        <v/>
      </c>
      <c r="J3861">
        <f>IF(OR(I3861="",H3861=""),"",I3861*H3861)</f>
        <v/>
      </c>
      <c r="K3861">
        <f>IF(G3861="","Missing OEWS wage",IF(H3861="","Missing Wharton SOC","Matched"))</f>
        <v/>
      </c>
    </row>
    <row r="3862">
      <c r="A3862" t="inlineStr">
        <is>
          <t>54</t>
        </is>
      </c>
      <c r="B3862" t="inlineStr">
        <is>
          <t>Professional, Scientific, and Technical Services</t>
        </is>
      </c>
      <c r="C3862" t="inlineStr">
        <is>
          <t>11-3071</t>
        </is>
      </c>
      <c r="D3862" t="inlineStr">
        <is>
          <t>Transportation, Storage, and Distribution Managers</t>
        </is>
      </c>
      <c r="E3862" t="n">
        <v>8450</v>
      </c>
      <c r="F3862" t="n">
        <v>146050</v>
      </c>
      <c r="G3862">
        <f>IF(OR(E3862="",F3862=""),"",E3862*F3862)</f>
        <v/>
      </c>
      <c r="H3862" s="41">
        <f>IFERROR(XLOOKUP(C3862,'DATA Wharton'!$A$2:$A$785,'DATA Wharton'!$C$2:$C$785),"")</f>
        <v/>
      </c>
      <c r="I3862">
        <f>IF(OR(G3862="",H3862=""),"",G3862)</f>
        <v/>
      </c>
      <c r="J3862">
        <f>IF(OR(I3862="",H3862=""),"",I3862*H3862)</f>
        <v/>
      </c>
      <c r="K3862">
        <f>IF(G3862="","Missing OEWS wage",IF(H3862="","Missing Wharton SOC","Matched"))</f>
        <v/>
      </c>
    </row>
    <row r="3863">
      <c r="A3863" t="inlineStr">
        <is>
          <t>54</t>
        </is>
      </c>
      <c r="B3863" t="inlineStr">
        <is>
          <t>Professional, Scientific, and Technical Services</t>
        </is>
      </c>
      <c r="C3863" t="inlineStr">
        <is>
          <t>11-3111</t>
        </is>
      </c>
      <c r="D3863" t="inlineStr">
        <is>
          <t>Compensation and Benefits Managers</t>
        </is>
      </c>
      <c r="E3863" t="n">
        <v>3160</v>
      </c>
      <c r="F3863" t="n">
        <v>180280</v>
      </c>
      <c r="G3863">
        <f>IF(OR(E3863="",F3863=""),"",E3863*F3863)</f>
        <v/>
      </c>
      <c r="H3863" s="41">
        <f>IFERROR(XLOOKUP(C3863,'DATA Wharton'!$A$2:$A$785,'DATA Wharton'!$C$2:$C$785),"")</f>
        <v/>
      </c>
      <c r="I3863">
        <f>IF(OR(G3863="",H3863=""),"",G3863)</f>
        <v/>
      </c>
      <c r="J3863">
        <f>IF(OR(I3863="",H3863=""),"",I3863*H3863)</f>
        <v/>
      </c>
      <c r="K3863">
        <f>IF(G3863="","Missing OEWS wage",IF(H3863="","Missing Wharton SOC","Matched"))</f>
        <v/>
      </c>
    </row>
    <row r="3864">
      <c r="A3864" t="inlineStr">
        <is>
          <t>54</t>
        </is>
      </c>
      <c r="B3864" t="inlineStr">
        <is>
          <t>Professional, Scientific, and Technical Services</t>
        </is>
      </c>
      <c r="C3864" t="inlineStr">
        <is>
          <t>11-3121</t>
        </is>
      </c>
      <c r="D3864" t="inlineStr">
        <is>
          <t>Human Resources Managers</t>
        </is>
      </c>
      <c r="E3864" t="n">
        <v>32900</v>
      </c>
      <c r="F3864" t="n">
        <v>186680</v>
      </c>
      <c r="G3864">
        <f>IF(OR(E3864="",F3864=""),"",E3864*F3864)</f>
        <v/>
      </c>
      <c r="H3864" s="41">
        <f>IFERROR(XLOOKUP(C3864,'DATA Wharton'!$A$2:$A$785,'DATA Wharton'!$C$2:$C$785),"")</f>
        <v/>
      </c>
      <c r="I3864">
        <f>IF(OR(G3864="",H3864=""),"",G3864)</f>
        <v/>
      </c>
      <c r="J3864">
        <f>IF(OR(I3864="",H3864=""),"",I3864*H3864)</f>
        <v/>
      </c>
      <c r="K3864">
        <f>IF(G3864="","Missing OEWS wage",IF(H3864="","Missing Wharton SOC","Matched"))</f>
        <v/>
      </c>
    </row>
    <row r="3865">
      <c r="A3865" t="inlineStr">
        <is>
          <t>54</t>
        </is>
      </c>
      <c r="B3865" t="inlineStr">
        <is>
          <t>Professional, Scientific, and Technical Services</t>
        </is>
      </c>
      <c r="C3865" t="inlineStr">
        <is>
          <t>11-3131</t>
        </is>
      </c>
      <c r="D3865" t="inlineStr">
        <is>
          <t>Training and Development Managers</t>
        </is>
      </c>
      <c r="E3865" t="n">
        <v>6710</v>
      </c>
      <c r="F3865" t="n">
        <v>166430</v>
      </c>
      <c r="G3865">
        <f>IF(OR(E3865="",F3865=""),"",E3865*F3865)</f>
        <v/>
      </c>
      <c r="H3865" s="41">
        <f>IFERROR(XLOOKUP(C3865,'DATA Wharton'!$A$2:$A$785,'DATA Wharton'!$C$2:$C$785),"")</f>
        <v/>
      </c>
      <c r="I3865">
        <f>IF(OR(G3865="",H3865=""),"",G3865)</f>
        <v/>
      </c>
      <c r="J3865">
        <f>IF(OR(I3865="",H3865=""),"",I3865*H3865)</f>
        <v/>
      </c>
      <c r="K3865">
        <f>IF(G3865="","Missing OEWS wage",IF(H3865="","Missing Wharton SOC","Matched"))</f>
        <v/>
      </c>
    </row>
    <row r="3866">
      <c r="A3866" t="inlineStr">
        <is>
          <t>54</t>
        </is>
      </c>
      <c r="B3866" t="inlineStr">
        <is>
          <t>Professional, Scientific, and Technical Services</t>
        </is>
      </c>
      <c r="C3866" t="inlineStr">
        <is>
          <t>11-9013</t>
        </is>
      </c>
      <c r="D3866" t="inlineStr">
        <is>
          <t>Farmers, Ranchers, and Other Agricultural Managers</t>
        </is>
      </c>
      <c r="E3866" t="n">
        <v>530</v>
      </c>
      <c r="F3866" t="n">
        <v>71160</v>
      </c>
      <c r="G3866">
        <f>IF(OR(E3866="",F3866=""),"",E3866*F3866)</f>
        <v/>
      </c>
      <c r="H3866" s="41">
        <f>IFERROR(XLOOKUP(C3866,'DATA Wharton'!$A$2:$A$785,'DATA Wharton'!$C$2:$C$785),"")</f>
        <v/>
      </c>
      <c r="I3866">
        <f>IF(OR(G3866="",H3866=""),"",G3866)</f>
        <v/>
      </c>
      <c r="J3866">
        <f>IF(OR(I3866="",H3866=""),"",I3866*H3866)</f>
        <v/>
      </c>
      <c r="K3866">
        <f>IF(G3866="","Missing OEWS wage",IF(H3866="","Missing Wharton SOC","Matched"))</f>
        <v/>
      </c>
    </row>
    <row r="3867">
      <c r="A3867" t="inlineStr">
        <is>
          <t>54</t>
        </is>
      </c>
      <c r="B3867" t="inlineStr">
        <is>
          <t>Professional, Scientific, and Technical Services</t>
        </is>
      </c>
      <c r="C3867" t="inlineStr">
        <is>
          <t>11-9021</t>
        </is>
      </c>
      <c r="D3867" t="inlineStr">
        <is>
          <t>Construction Managers</t>
        </is>
      </c>
      <c r="E3867" t="n">
        <v>16430</v>
      </c>
      <c r="F3867" t="n">
        <v>138870</v>
      </c>
      <c r="G3867">
        <f>IF(OR(E3867="",F3867=""),"",E3867*F3867)</f>
        <v/>
      </c>
      <c r="H3867" s="41">
        <f>IFERROR(XLOOKUP(C3867,'DATA Wharton'!$A$2:$A$785,'DATA Wharton'!$C$2:$C$785),"")</f>
        <v/>
      </c>
      <c r="I3867">
        <f>IF(OR(G3867="",H3867=""),"",G3867)</f>
        <v/>
      </c>
      <c r="J3867">
        <f>IF(OR(I3867="",H3867=""),"",I3867*H3867)</f>
        <v/>
      </c>
      <c r="K3867">
        <f>IF(G3867="","Missing OEWS wage",IF(H3867="","Missing Wharton SOC","Matched"))</f>
        <v/>
      </c>
    </row>
    <row r="3868">
      <c r="A3868" t="inlineStr">
        <is>
          <t>54</t>
        </is>
      </c>
      <c r="B3868" t="inlineStr">
        <is>
          <t>Professional, Scientific, and Technical Services</t>
        </is>
      </c>
      <c r="C3868" t="inlineStr">
        <is>
          <t>11-9033</t>
        </is>
      </c>
      <c r="D3868" t="inlineStr">
        <is>
          <t>Education Administrators, Postsecondary</t>
        </is>
      </c>
      <c r="E3868" t="n">
        <v>50</v>
      </c>
      <c r="F3868" t="n">
        <v>172110</v>
      </c>
      <c r="G3868">
        <f>IF(OR(E3868="",F3868=""),"",E3868*F3868)</f>
        <v/>
      </c>
      <c r="H3868" s="41">
        <f>IFERROR(XLOOKUP(C3868,'DATA Wharton'!$A$2:$A$785,'DATA Wharton'!$C$2:$C$785),"")</f>
        <v/>
      </c>
      <c r="I3868">
        <f>IF(OR(G3868="",H3868=""),"",G3868)</f>
        <v/>
      </c>
      <c r="J3868">
        <f>IF(OR(I3868="",H3868=""),"",I3868*H3868)</f>
        <v/>
      </c>
      <c r="K3868">
        <f>IF(G3868="","Missing OEWS wage",IF(H3868="","Missing Wharton SOC","Matched"))</f>
        <v/>
      </c>
    </row>
    <row r="3869">
      <c r="A3869" t="inlineStr">
        <is>
          <t>54</t>
        </is>
      </c>
      <c r="B3869" t="inlineStr">
        <is>
          <t>Professional, Scientific, and Technical Services</t>
        </is>
      </c>
      <c r="C3869" t="inlineStr">
        <is>
          <t>11-9039</t>
        </is>
      </c>
      <c r="D3869" t="inlineStr">
        <is>
          <t>Education Administrators, All Other</t>
        </is>
      </c>
      <c r="E3869" t="n">
        <v>780</v>
      </c>
      <c r="F3869" t="n">
        <v>156470</v>
      </c>
      <c r="G3869">
        <f>IF(OR(E3869="",F3869=""),"",E3869*F3869)</f>
        <v/>
      </c>
      <c r="H3869" s="41">
        <f>IFERROR(XLOOKUP(C3869,'DATA Wharton'!$A$2:$A$785,'DATA Wharton'!$C$2:$C$785),"")</f>
        <v/>
      </c>
      <c r="I3869">
        <f>IF(OR(G3869="",H3869=""),"",G3869)</f>
        <v/>
      </c>
      <c r="J3869">
        <f>IF(OR(I3869="",H3869=""),"",I3869*H3869)</f>
        <v/>
      </c>
      <c r="K3869">
        <f>IF(G3869="","Missing OEWS wage",IF(H3869="","Missing Wharton SOC","Matched"))</f>
        <v/>
      </c>
    </row>
    <row r="3870">
      <c r="A3870" t="inlineStr">
        <is>
          <t>54</t>
        </is>
      </c>
      <c r="B3870" t="inlineStr">
        <is>
          <t>Professional, Scientific, and Technical Services</t>
        </is>
      </c>
      <c r="C3870" t="inlineStr">
        <is>
          <t>11-9041</t>
        </is>
      </c>
      <c r="D3870" t="inlineStr">
        <is>
          <t>Architectural and Engineering Managers</t>
        </is>
      </c>
      <c r="E3870" t="n">
        <v>79510</v>
      </c>
      <c r="F3870" t="n">
        <v>185050</v>
      </c>
      <c r="G3870">
        <f>IF(OR(E3870="",F3870=""),"",E3870*F3870)</f>
        <v/>
      </c>
      <c r="H3870" s="41">
        <f>IFERROR(XLOOKUP(C3870,'DATA Wharton'!$A$2:$A$785,'DATA Wharton'!$C$2:$C$785),"")</f>
        <v/>
      </c>
      <c r="I3870">
        <f>IF(OR(G3870="",H3870=""),"",G3870)</f>
        <v/>
      </c>
      <c r="J3870">
        <f>IF(OR(I3870="",H3870=""),"",I3870*H3870)</f>
        <v/>
      </c>
      <c r="K3870">
        <f>IF(G3870="","Missing OEWS wage",IF(H3870="","Missing Wharton SOC","Matched"))</f>
        <v/>
      </c>
    </row>
    <row r="3871">
      <c r="A3871" t="inlineStr">
        <is>
          <t>54</t>
        </is>
      </c>
      <c r="B3871" t="inlineStr">
        <is>
          <t>Professional, Scientific, and Technical Services</t>
        </is>
      </c>
      <c r="C3871" t="inlineStr">
        <is>
          <t>11-9051</t>
        </is>
      </c>
      <c r="D3871" t="inlineStr">
        <is>
          <t>Food Service Managers</t>
        </is>
      </c>
      <c r="E3871" t="n">
        <v>1140</v>
      </c>
      <c r="F3871" t="n">
        <v>92980</v>
      </c>
      <c r="G3871">
        <f>IF(OR(E3871="",F3871=""),"",E3871*F3871)</f>
        <v/>
      </c>
      <c r="H3871" s="41">
        <f>IFERROR(XLOOKUP(C3871,'DATA Wharton'!$A$2:$A$785,'DATA Wharton'!$C$2:$C$785),"")</f>
        <v/>
      </c>
      <c r="I3871">
        <f>IF(OR(G3871="",H3871=""),"",G3871)</f>
        <v/>
      </c>
      <c r="J3871">
        <f>IF(OR(I3871="",H3871=""),"",I3871*H3871)</f>
        <v/>
      </c>
      <c r="K3871">
        <f>IF(G3871="","Missing OEWS wage",IF(H3871="","Missing Wharton SOC","Matched"))</f>
        <v/>
      </c>
    </row>
    <row r="3872">
      <c r="A3872" t="inlineStr">
        <is>
          <t>54</t>
        </is>
      </c>
      <c r="B3872" t="inlineStr">
        <is>
          <t>Professional, Scientific, and Technical Services</t>
        </is>
      </c>
      <c r="C3872" t="inlineStr">
        <is>
          <t>11-9072</t>
        </is>
      </c>
      <c r="D3872" t="inlineStr">
        <is>
          <t>Entertainment and Recreation Managers, Except Gambling</t>
        </is>
      </c>
      <c r="E3872" t="n">
        <v>60</v>
      </c>
      <c r="F3872" t="n">
        <v>89730</v>
      </c>
      <c r="G3872">
        <f>IF(OR(E3872="",F3872=""),"",E3872*F3872)</f>
        <v/>
      </c>
      <c r="H3872" s="41">
        <f>IFERROR(XLOOKUP(C3872,'DATA Wharton'!$A$2:$A$785,'DATA Wharton'!$C$2:$C$785),"")</f>
        <v/>
      </c>
      <c r="I3872">
        <f>IF(OR(G3872="",H3872=""),"",G3872)</f>
        <v/>
      </c>
      <c r="J3872">
        <f>IF(OR(I3872="",H3872=""),"",I3872*H3872)</f>
        <v/>
      </c>
      <c r="K3872">
        <f>IF(G3872="","Missing OEWS wage",IF(H3872="","Missing Wharton SOC","Matched"))</f>
        <v/>
      </c>
    </row>
    <row r="3873">
      <c r="A3873" t="inlineStr">
        <is>
          <t>54</t>
        </is>
      </c>
      <c r="B3873" t="inlineStr">
        <is>
          <t>Professional, Scientific, and Technical Services</t>
        </is>
      </c>
      <c r="C3873" t="inlineStr">
        <is>
          <t>11-9111</t>
        </is>
      </c>
      <c r="D3873" t="inlineStr">
        <is>
          <t>Medical and Health Services Managers</t>
        </is>
      </c>
      <c r="E3873" t="n">
        <v>17440</v>
      </c>
      <c r="F3873" t="n">
        <v>178810</v>
      </c>
      <c r="G3873">
        <f>IF(OR(E3873="",F3873=""),"",E3873*F3873)</f>
        <v/>
      </c>
      <c r="H3873" s="41">
        <f>IFERROR(XLOOKUP(C3873,'DATA Wharton'!$A$2:$A$785,'DATA Wharton'!$C$2:$C$785),"")</f>
        <v/>
      </c>
      <c r="I3873">
        <f>IF(OR(G3873="",H3873=""),"",G3873)</f>
        <v/>
      </c>
      <c r="J3873">
        <f>IF(OR(I3873="",H3873=""),"",I3873*H3873)</f>
        <v/>
      </c>
      <c r="K3873">
        <f>IF(G3873="","Missing OEWS wage",IF(H3873="","Missing Wharton SOC","Matched"))</f>
        <v/>
      </c>
    </row>
    <row r="3874">
      <c r="A3874" t="inlineStr">
        <is>
          <t>54</t>
        </is>
      </c>
      <c r="B3874" t="inlineStr">
        <is>
          <t>Professional, Scientific, and Technical Services</t>
        </is>
      </c>
      <c r="C3874" t="inlineStr">
        <is>
          <t>11-9121</t>
        </is>
      </c>
      <c r="D3874" t="inlineStr">
        <is>
          <t>Natural Sciences Managers</t>
        </is>
      </c>
      <c r="E3874" t="n">
        <v>52240</v>
      </c>
      <c r="F3874" t="n">
        <v>207580</v>
      </c>
      <c r="G3874">
        <f>IF(OR(E3874="",F3874=""),"",E3874*F3874)</f>
        <v/>
      </c>
      <c r="H3874" s="41">
        <f>IFERROR(XLOOKUP(C3874,'DATA Wharton'!$A$2:$A$785,'DATA Wharton'!$C$2:$C$785),"")</f>
        <v/>
      </c>
      <c r="I3874">
        <f>IF(OR(G3874="",H3874=""),"",G3874)</f>
        <v/>
      </c>
      <c r="J3874">
        <f>IF(OR(I3874="",H3874=""),"",I3874*H3874)</f>
        <v/>
      </c>
      <c r="K3874">
        <f>IF(G3874="","Missing OEWS wage",IF(H3874="","Missing Wharton SOC","Matched"))</f>
        <v/>
      </c>
    </row>
    <row r="3875">
      <c r="A3875" t="inlineStr">
        <is>
          <t>54</t>
        </is>
      </c>
      <c r="B3875" t="inlineStr">
        <is>
          <t>Professional, Scientific, and Technical Services</t>
        </is>
      </c>
      <c r="C3875" t="inlineStr">
        <is>
          <t>11-9141</t>
        </is>
      </c>
      <c r="D3875" t="inlineStr">
        <is>
          <t>Property, Real Estate, and Community Association Managers</t>
        </is>
      </c>
      <c r="E3875" t="n">
        <v>7200</v>
      </c>
      <c r="F3875" t="n">
        <v>110630</v>
      </c>
      <c r="G3875">
        <f>IF(OR(E3875="",F3875=""),"",E3875*F3875)</f>
        <v/>
      </c>
      <c r="H3875" s="41">
        <f>IFERROR(XLOOKUP(C3875,'DATA Wharton'!$A$2:$A$785,'DATA Wharton'!$C$2:$C$785),"")</f>
        <v/>
      </c>
      <c r="I3875">
        <f>IF(OR(G3875="",H3875=""),"",G3875)</f>
        <v/>
      </c>
      <c r="J3875">
        <f>IF(OR(I3875="",H3875=""),"",I3875*H3875)</f>
        <v/>
      </c>
      <c r="K3875">
        <f>IF(G3875="","Missing OEWS wage",IF(H3875="","Missing Wharton SOC","Matched"))</f>
        <v/>
      </c>
    </row>
    <row r="3876">
      <c r="A3876" t="inlineStr">
        <is>
          <t>54</t>
        </is>
      </c>
      <c r="B3876" t="inlineStr">
        <is>
          <t>Professional, Scientific, and Technical Services</t>
        </is>
      </c>
      <c r="C3876" t="inlineStr">
        <is>
          <t>11-9151</t>
        </is>
      </c>
      <c r="D3876" t="inlineStr">
        <is>
          <t>Social and Community Service Managers</t>
        </is>
      </c>
      <c r="E3876" t="n">
        <v>1200</v>
      </c>
      <c r="F3876" t="n">
        <v>102180</v>
      </c>
      <c r="G3876">
        <f>IF(OR(E3876="",F3876=""),"",E3876*F3876)</f>
        <v/>
      </c>
      <c r="H3876" s="41">
        <f>IFERROR(XLOOKUP(C3876,'DATA Wharton'!$A$2:$A$785,'DATA Wharton'!$C$2:$C$785),"")</f>
        <v/>
      </c>
      <c r="I3876">
        <f>IF(OR(G3876="",H3876=""),"",G3876)</f>
        <v/>
      </c>
      <c r="J3876">
        <f>IF(OR(I3876="",H3876=""),"",I3876*H3876)</f>
        <v/>
      </c>
      <c r="K3876">
        <f>IF(G3876="","Missing OEWS wage",IF(H3876="","Missing Wharton SOC","Matched"))</f>
        <v/>
      </c>
    </row>
    <row r="3877">
      <c r="A3877" t="inlineStr">
        <is>
          <t>54</t>
        </is>
      </c>
      <c r="B3877" t="inlineStr">
        <is>
          <t>Professional, Scientific, and Technical Services</t>
        </is>
      </c>
      <c r="C3877" t="inlineStr">
        <is>
          <t>11-9161</t>
        </is>
      </c>
      <c r="D3877" t="inlineStr">
        <is>
          <t>Emergency Management Directors</t>
        </is>
      </c>
      <c r="E3877" t="n">
        <v>600</v>
      </c>
      <c r="F3877" t="n">
        <v>145760</v>
      </c>
      <c r="G3877">
        <f>IF(OR(E3877="",F3877=""),"",E3877*F3877)</f>
        <v/>
      </c>
      <c r="H3877" s="41">
        <f>IFERROR(XLOOKUP(C3877,'DATA Wharton'!$A$2:$A$785,'DATA Wharton'!$C$2:$C$785),"")</f>
        <v/>
      </c>
      <c r="I3877">
        <f>IF(OR(G3877="",H3877=""),"",G3877)</f>
        <v/>
      </c>
      <c r="J3877">
        <f>IF(OR(I3877="",H3877=""),"",I3877*H3877)</f>
        <v/>
      </c>
      <c r="K3877">
        <f>IF(G3877="","Missing OEWS wage",IF(H3877="","Missing Wharton SOC","Matched"))</f>
        <v/>
      </c>
    </row>
    <row r="3878">
      <c r="A3878" t="inlineStr">
        <is>
          <t>54</t>
        </is>
      </c>
      <c r="B3878" t="inlineStr">
        <is>
          <t>Professional, Scientific, and Technical Services</t>
        </is>
      </c>
      <c r="C3878" t="inlineStr">
        <is>
          <t>11-9179</t>
        </is>
      </c>
      <c r="D3878" t="inlineStr">
        <is>
          <t>Personal Service Managers, All Other</t>
        </is>
      </c>
      <c r="F3878" t="n">
        <v>112000</v>
      </c>
      <c r="G3878">
        <f>IF(OR(E3878="",F3878=""),"",E3878*F3878)</f>
        <v/>
      </c>
      <c r="H3878" s="41">
        <f>IFERROR(XLOOKUP(C3878,'DATA Wharton'!$A$2:$A$785,'DATA Wharton'!$C$2:$C$785),"")</f>
        <v/>
      </c>
      <c r="I3878">
        <f>IF(OR(G3878="",H3878=""),"",G3878)</f>
        <v/>
      </c>
      <c r="J3878">
        <f>IF(OR(I3878="",H3878=""),"",I3878*H3878)</f>
        <v/>
      </c>
      <c r="K3878">
        <f>IF(G3878="","Missing OEWS wage",IF(H3878="","Missing Wharton SOC","Matched"))</f>
        <v/>
      </c>
    </row>
    <row r="3879">
      <c r="A3879" t="inlineStr">
        <is>
          <t>54</t>
        </is>
      </c>
      <c r="B3879" t="inlineStr">
        <is>
          <t>Professional, Scientific, and Technical Services</t>
        </is>
      </c>
      <c r="C3879" t="inlineStr">
        <is>
          <t>11-9199</t>
        </is>
      </c>
      <c r="D3879" t="inlineStr">
        <is>
          <t>Managers, All Other</t>
        </is>
      </c>
      <c r="E3879" t="n">
        <v>86940</v>
      </c>
      <c r="F3879" t="n">
        <v>182770</v>
      </c>
      <c r="G3879">
        <f>IF(OR(E3879="",F3879=""),"",E3879*F3879)</f>
        <v/>
      </c>
      <c r="H3879" s="41">
        <f>IFERROR(XLOOKUP(C3879,'DATA Wharton'!$A$2:$A$785,'DATA Wharton'!$C$2:$C$785),"")</f>
        <v/>
      </c>
      <c r="I3879">
        <f>IF(OR(G3879="",H3879=""),"",G3879)</f>
        <v/>
      </c>
      <c r="J3879">
        <f>IF(OR(I3879="",H3879=""),"",I3879*H3879)</f>
        <v/>
      </c>
      <c r="K3879">
        <f>IF(G3879="","Missing OEWS wage",IF(H3879="","Missing Wharton SOC","Matched"))</f>
        <v/>
      </c>
    </row>
    <row r="3880">
      <c r="A3880" t="inlineStr">
        <is>
          <t>54</t>
        </is>
      </c>
      <c r="B3880" t="inlineStr">
        <is>
          <t>Professional, Scientific, and Technical Services</t>
        </is>
      </c>
      <c r="C3880" t="inlineStr">
        <is>
          <t>13-1011</t>
        </is>
      </c>
      <c r="D3880" t="inlineStr">
        <is>
          <t>Agents and Business Managers of Artists, Performers, and Athletes</t>
        </is>
      </c>
      <c r="F3880" t="n">
        <v>80340</v>
      </c>
      <c r="G3880">
        <f>IF(OR(E3880="",F3880=""),"",E3880*F3880)</f>
        <v/>
      </c>
      <c r="H3880" s="41">
        <f>IFERROR(XLOOKUP(C3880,'DATA Wharton'!$A$2:$A$785,'DATA Wharton'!$C$2:$C$785),"")</f>
        <v/>
      </c>
      <c r="I3880">
        <f>IF(OR(G3880="",H3880=""),"",G3880)</f>
        <v/>
      </c>
      <c r="J3880">
        <f>IF(OR(I3880="",H3880=""),"",I3880*H3880)</f>
        <v/>
      </c>
      <c r="K3880">
        <f>IF(G3880="","Missing OEWS wage",IF(H3880="","Missing Wharton SOC","Matched"))</f>
        <v/>
      </c>
    </row>
    <row r="3881">
      <c r="A3881" t="inlineStr">
        <is>
          <t>54</t>
        </is>
      </c>
      <c r="B3881" t="inlineStr">
        <is>
          <t>Professional, Scientific, and Technical Services</t>
        </is>
      </c>
      <c r="C3881" t="inlineStr">
        <is>
          <t>13-1020</t>
        </is>
      </c>
      <c r="D3881" t="inlineStr">
        <is>
          <t>Buyers and Purchasing Agents</t>
        </is>
      </c>
      <c r="E3881" t="n">
        <v>39610</v>
      </c>
      <c r="F3881" t="n">
        <v>94960</v>
      </c>
      <c r="G3881">
        <f>IF(OR(E3881="",F3881=""),"",E3881*F3881)</f>
        <v/>
      </c>
      <c r="H3881" s="41">
        <f>IFERROR(XLOOKUP(C3881,'DATA Wharton'!$A$2:$A$785,'DATA Wharton'!$C$2:$C$785),"")</f>
        <v/>
      </c>
      <c r="I3881">
        <f>IF(OR(G3881="",H3881=""),"",G3881)</f>
        <v/>
      </c>
      <c r="J3881">
        <f>IF(OR(I3881="",H3881=""),"",I3881*H3881)</f>
        <v/>
      </c>
      <c r="K3881">
        <f>IF(G3881="","Missing OEWS wage",IF(H3881="","Missing Wharton SOC","Matched"))</f>
        <v/>
      </c>
    </row>
    <row r="3882">
      <c r="A3882" t="inlineStr">
        <is>
          <t>54</t>
        </is>
      </c>
      <c r="B3882" t="inlineStr">
        <is>
          <t>Professional, Scientific, and Technical Services</t>
        </is>
      </c>
      <c r="C3882" t="inlineStr">
        <is>
          <t>13-1031</t>
        </is>
      </c>
      <c r="D3882" t="inlineStr">
        <is>
          <t>Claims Adjusters, Examiners, and Investigators</t>
        </is>
      </c>
      <c r="E3882" t="n">
        <v>4320</v>
      </c>
      <c r="F3882" t="n">
        <v>61900</v>
      </c>
      <c r="G3882">
        <f>IF(OR(E3882="",F3882=""),"",E3882*F3882)</f>
        <v/>
      </c>
      <c r="H3882" s="41">
        <f>IFERROR(XLOOKUP(C3882,'DATA Wharton'!$A$2:$A$785,'DATA Wharton'!$C$2:$C$785),"")</f>
        <v/>
      </c>
      <c r="I3882">
        <f>IF(OR(G3882="",H3882=""),"",G3882)</f>
        <v/>
      </c>
      <c r="J3882">
        <f>IF(OR(I3882="",H3882=""),"",I3882*H3882)</f>
        <v/>
      </c>
      <c r="K3882">
        <f>IF(G3882="","Missing OEWS wage",IF(H3882="","Missing Wharton SOC","Matched"))</f>
        <v/>
      </c>
    </row>
    <row r="3883">
      <c r="A3883" t="inlineStr">
        <is>
          <t>54</t>
        </is>
      </c>
      <c r="B3883" t="inlineStr">
        <is>
          <t>Professional, Scientific, and Technical Services</t>
        </is>
      </c>
      <c r="C3883" t="inlineStr">
        <is>
          <t>13-1041</t>
        </is>
      </c>
      <c r="D3883" t="inlineStr">
        <is>
          <t>Compliance Officers</t>
        </is>
      </c>
      <c r="E3883" t="n">
        <v>41520</v>
      </c>
      <c r="F3883" t="n">
        <v>100520</v>
      </c>
      <c r="G3883">
        <f>IF(OR(E3883="",F3883=""),"",E3883*F3883)</f>
        <v/>
      </c>
      <c r="H3883" s="41">
        <f>IFERROR(XLOOKUP(C3883,'DATA Wharton'!$A$2:$A$785,'DATA Wharton'!$C$2:$C$785),"")</f>
        <v/>
      </c>
      <c r="I3883">
        <f>IF(OR(G3883="",H3883=""),"",G3883)</f>
        <v/>
      </c>
      <c r="J3883">
        <f>IF(OR(I3883="",H3883=""),"",I3883*H3883)</f>
        <v/>
      </c>
      <c r="K3883">
        <f>IF(G3883="","Missing OEWS wage",IF(H3883="","Missing Wharton SOC","Matched"))</f>
        <v/>
      </c>
    </row>
    <row r="3884">
      <c r="A3884" t="inlineStr">
        <is>
          <t>54</t>
        </is>
      </c>
      <c r="B3884" t="inlineStr">
        <is>
          <t>Professional, Scientific, and Technical Services</t>
        </is>
      </c>
      <c r="C3884" t="inlineStr">
        <is>
          <t>13-1051</t>
        </is>
      </c>
      <c r="D3884" t="inlineStr">
        <is>
          <t>Cost Estimators</t>
        </is>
      </c>
      <c r="E3884" t="n">
        <v>9560</v>
      </c>
      <c r="F3884" t="n">
        <v>96990</v>
      </c>
      <c r="G3884">
        <f>IF(OR(E3884="",F3884=""),"",E3884*F3884)</f>
        <v/>
      </c>
      <c r="H3884" s="41">
        <f>IFERROR(XLOOKUP(C3884,'DATA Wharton'!$A$2:$A$785,'DATA Wharton'!$C$2:$C$785),"")</f>
        <v/>
      </c>
      <c r="I3884">
        <f>IF(OR(G3884="",H3884=""),"",G3884)</f>
        <v/>
      </c>
      <c r="J3884">
        <f>IF(OR(I3884="",H3884=""),"",I3884*H3884)</f>
        <v/>
      </c>
      <c r="K3884">
        <f>IF(G3884="","Missing OEWS wage",IF(H3884="","Missing Wharton SOC","Matched"))</f>
        <v/>
      </c>
    </row>
    <row r="3885">
      <c r="A3885" t="inlineStr">
        <is>
          <t>54</t>
        </is>
      </c>
      <c r="B3885" t="inlineStr">
        <is>
          <t>Professional, Scientific, and Technical Services</t>
        </is>
      </c>
      <c r="C3885" t="inlineStr">
        <is>
          <t>13-1071</t>
        </is>
      </c>
      <c r="D3885" t="inlineStr">
        <is>
          <t>Human Resources Specialists</t>
        </is>
      </c>
      <c r="E3885" t="n">
        <v>124990</v>
      </c>
      <c r="F3885" t="n">
        <v>92230</v>
      </c>
      <c r="G3885">
        <f>IF(OR(E3885="",F3885=""),"",E3885*F3885)</f>
        <v/>
      </c>
      <c r="H3885" s="41">
        <f>IFERROR(XLOOKUP(C3885,'DATA Wharton'!$A$2:$A$785,'DATA Wharton'!$C$2:$C$785),"")</f>
        <v/>
      </c>
      <c r="I3885">
        <f>IF(OR(G3885="",H3885=""),"",G3885)</f>
        <v/>
      </c>
      <c r="J3885">
        <f>IF(OR(I3885="",H3885=""),"",I3885*H3885)</f>
        <v/>
      </c>
      <c r="K3885">
        <f>IF(G3885="","Missing OEWS wage",IF(H3885="","Missing Wharton SOC","Matched"))</f>
        <v/>
      </c>
    </row>
    <row r="3886">
      <c r="A3886" t="inlineStr">
        <is>
          <t>54</t>
        </is>
      </c>
      <c r="B3886" t="inlineStr">
        <is>
          <t>Professional, Scientific, and Technical Services</t>
        </is>
      </c>
      <c r="C3886" t="inlineStr">
        <is>
          <t>13-1075</t>
        </is>
      </c>
      <c r="D3886" t="inlineStr">
        <is>
          <t>Labor Relations Specialists</t>
        </is>
      </c>
      <c r="E3886" t="n">
        <v>590</v>
      </c>
      <c r="F3886" t="n">
        <v>113940</v>
      </c>
      <c r="G3886">
        <f>IF(OR(E3886="",F3886=""),"",E3886*F3886)</f>
        <v/>
      </c>
      <c r="H3886" s="41">
        <f>IFERROR(XLOOKUP(C3886,'DATA Wharton'!$A$2:$A$785,'DATA Wharton'!$C$2:$C$785),"")</f>
        <v/>
      </c>
      <c r="I3886">
        <f>IF(OR(G3886="",H3886=""),"",G3886)</f>
        <v/>
      </c>
      <c r="J3886">
        <f>IF(OR(I3886="",H3886=""),"",I3886*H3886)</f>
        <v/>
      </c>
      <c r="K3886">
        <f>IF(G3886="","Missing OEWS wage",IF(H3886="","Missing Wharton SOC","Matched"))</f>
        <v/>
      </c>
    </row>
    <row r="3887">
      <c r="A3887" t="inlineStr">
        <is>
          <t>54</t>
        </is>
      </c>
      <c r="B3887" t="inlineStr">
        <is>
          <t>Professional, Scientific, and Technical Services</t>
        </is>
      </c>
      <c r="C3887" t="inlineStr">
        <is>
          <t>13-1081</t>
        </is>
      </c>
      <c r="D3887" t="inlineStr">
        <is>
          <t>Logisticians</t>
        </is>
      </c>
      <c r="E3887" t="n">
        <v>38600</v>
      </c>
      <c r="F3887" t="n">
        <v>92970</v>
      </c>
      <c r="G3887">
        <f>IF(OR(E3887="",F3887=""),"",E3887*F3887)</f>
        <v/>
      </c>
      <c r="H3887" s="41">
        <f>IFERROR(XLOOKUP(C3887,'DATA Wharton'!$A$2:$A$785,'DATA Wharton'!$C$2:$C$785),"")</f>
        <v/>
      </c>
      <c r="I3887">
        <f>IF(OR(G3887="",H3887=""),"",G3887)</f>
        <v/>
      </c>
      <c r="J3887">
        <f>IF(OR(I3887="",H3887=""),"",I3887*H3887)</f>
        <v/>
      </c>
      <c r="K3887">
        <f>IF(G3887="","Missing OEWS wage",IF(H3887="","Missing Wharton SOC","Matched"))</f>
        <v/>
      </c>
    </row>
    <row r="3888">
      <c r="A3888" t="inlineStr">
        <is>
          <t>54</t>
        </is>
      </c>
      <c r="B3888" t="inlineStr">
        <is>
          <t>Professional, Scientific, and Technical Services</t>
        </is>
      </c>
      <c r="C3888" t="inlineStr">
        <is>
          <t>13-1082</t>
        </is>
      </c>
      <c r="D3888" t="inlineStr">
        <is>
          <t>Project Management Specialists</t>
        </is>
      </c>
      <c r="E3888" t="n">
        <v>305210</v>
      </c>
      <c r="F3888" t="n">
        <v>118240</v>
      </c>
      <c r="G3888">
        <f>IF(OR(E3888="",F3888=""),"",E3888*F3888)</f>
        <v/>
      </c>
      <c r="H3888" s="41">
        <f>IFERROR(XLOOKUP(C3888,'DATA Wharton'!$A$2:$A$785,'DATA Wharton'!$C$2:$C$785),"")</f>
        <v/>
      </c>
      <c r="I3888">
        <f>IF(OR(G3888="",H3888=""),"",G3888)</f>
        <v/>
      </c>
      <c r="J3888">
        <f>IF(OR(I3888="",H3888=""),"",I3888*H3888)</f>
        <v/>
      </c>
      <c r="K3888">
        <f>IF(G3888="","Missing OEWS wage",IF(H3888="","Missing Wharton SOC","Matched"))</f>
        <v/>
      </c>
    </row>
    <row r="3889">
      <c r="A3889" t="inlineStr">
        <is>
          <t>54</t>
        </is>
      </c>
      <c r="B3889" t="inlineStr">
        <is>
          <t>Professional, Scientific, and Technical Services</t>
        </is>
      </c>
      <c r="C3889" t="inlineStr">
        <is>
          <t>13-1111</t>
        </is>
      </c>
      <c r="D3889" t="inlineStr">
        <is>
          <t>Management Analysts</t>
        </is>
      </c>
      <c r="E3889" t="n">
        <v>360500</v>
      </c>
      <c r="F3889" t="n">
        <v>125910</v>
      </c>
      <c r="G3889">
        <f>IF(OR(E3889="",F3889=""),"",E3889*F3889)</f>
        <v/>
      </c>
      <c r="H3889" s="41">
        <f>IFERROR(XLOOKUP(C3889,'DATA Wharton'!$A$2:$A$785,'DATA Wharton'!$C$2:$C$785),"")</f>
        <v/>
      </c>
      <c r="I3889">
        <f>IF(OR(G3889="",H3889=""),"",G3889)</f>
        <v/>
      </c>
      <c r="J3889">
        <f>IF(OR(I3889="",H3889=""),"",I3889*H3889)</f>
        <v/>
      </c>
      <c r="K3889">
        <f>IF(G3889="","Missing OEWS wage",IF(H3889="","Missing Wharton SOC","Matched"))</f>
        <v/>
      </c>
    </row>
    <row r="3890">
      <c r="A3890" t="inlineStr">
        <is>
          <t>54</t>
        </is>
      </c>
      <c r="B3890" t="inlineStr">
        <is>
          <t>Professional, Scientific, and Technical Services</t>
        </is>
      </c>
      <c r="C3890" t="inlineStr">
        <is>
          <t>13-1121</t>
        </is>
      </c>
      <c r="D3890" t="inlineStr">
        <is>
          <t>Meeting, Convention, and Event Planners</t>
        </is>
      </c>
      <c r="E3890" t="n">
        <v>13090</v>
      </c>
      <c r="F3890" t="n">
        <v>75310</v>
      </c>
      <c r="G3890">
        <f>IF(OR(E3890="",F3890=""),"",E3890*F3890)</f>
        <v/>
      </c>
      <c r="H3890" s="41">
        <f>IFERROR(XLOOKUP(C3890,'DATA Wharton'!$A$2:$A$785,'DATA Wharton'!$C$2:$C$785),"")</f>
        <v/>
      </c>
      <c r="I3890">
        <f>IF(OR(G3890="",H3890=""),"",G3890)</f>
        <v/>
      </c>
      <c r="J3890">
        <f>IF(OR(I3890="",H3890=""),"",I3890*H3890)</f>
        <v/>
      </c>
      <c r="K3890">
        <f>IF(G3890="","Missing OEWS wage",IF(H3890="","Missing Wharton SOC","Matched"))</f>
        <v/>
      </c>
    </row>
    <row r="3891">
      <c r="A3891" t="inlineStr">
        <is>
          <t>54</t>
        </is>
      </c>
      <c r="B3891" t="inlineStr">
        <is>
          <t>Professional, Scientific, and Technical Services</t>
        </is>
      </c>
      <c r="C3891" t="inlineStr">
        <is>
          <t>13-1131</t>
        </is>
      </c>
      <c r="D3891" t="inlineStr">
        <is>
          <t>Fundraisers</t>
        </is>
      </c>
      <c r="E3891" t="n">
        <v>3770</v>
      </c>
      <c r="F3891" t="n">
        <v>84550</v>
      </c>
      <c r="G3891">
        <f>IF(OR(E3891="",F3891=""),"",E3891*F3891)</f>
        <v/>
      </c>
      <c r="H3891" s="41">
        <f>IFERROR(XLOOKUP(C3891,'DATA Wharton'!$A$2:$A$785,'DATA Wharton'!$C$2:$C$785),"")</f>
        <v/>
      </c>
      <c r="I3891">
        <f>IF(OR(G3891="",H3891=""),"",G3891)</f>
        <v/>
      </c>
      <c r="J3891">
        <f>IF(OR(I3891="",H3891=""),"",I3891*H3891)</f>
        <v/>
      </c>
      <c r="K3891">
        <f>IF(G3891="","Missing OEWS wage",IF(H3891="","Missing Wharton SOC","Matched"))</f>
        <v/>
      </c>
    </row>
    <row r="3892">
      <c r="A3892" t="inlineStr">
        <is>
          <t>54</t>
        </is>
      </c>
      <c r="B3892" t="inlineStr">
        <is>
          <t>Professional, Scientific, and Technical Services</t>
        </is>
      </c>
      <c r="C3892" t="inlineStr">
        <is>
          <t>13-1141</t>
        </is>
      </c>
      <c r="D3892" t="inlineStr">
        <is>
          <t>Compensation, Benefits, and Job Analysis Specialists</t>
        </is>
      </c>
      <c r="E3892" t="n">
        <v>15740</v>
      </c>
      <c r="F3892" t="n">
        <v>91880</v>
      </c>
      <c r="G3892">
        <f>IF(OR(E3892="",F3892=""),"",E3892*F3892)</f>
        <v/>
      </c>
      <c r="H3892" s="41">
        <f>IFERROR(XLOOKUP(C3892,'DATA Wharton'!$A$2:$A$785,'DATA Wharton'!$C$2:$C$785),"")</f>
        <v/>
      </c>
      <c r="I3892">
        <f>IF(OR(G3892="",H3892=""),"",G3892)</f>
        <v/>
      </c>
      <c r="J3892">
        <f>IF(OR(I3892="",H3892=""),"",I3892*H3892)</f>
        <v/>
      </c>
      <c r="K3892">
        <f>IF(G3892="","Missing OEWS wage",IF(H3892="","Missing Wharton SOC","Matched"))</f>
        <v/>
      </c>
    </row>
    <row r="3893">
      <c r="A3893" t="inlineStr">
        <is>
          <t>54</t>
        </is>
      </c>
      <c r="B3893" t="inlineStr">
        <is>
          <t>Professional, Scientific, and Technical Services</t>
        </is>
      </c>
      <c r="C3893" t="inlineStr">
        <is>
          <t>13-1151</t>
        </is>
      </c>
      <c r="D3893" t="inlineStr">
        <is>
          <t>Training and Development Specialists</t>
        </is>
      </c>
      <c r="E3893" t="n">
        <v>54120</v>
      </c>
      <c r="F3893" t="n">
        <v>89740</v>
      </c>
      <c r="G3893">
        <f>IF(OR(E3893="",F3893=""),"",E3893*F3893)</f>
        <v/>
      </c>
      <c r="H3893" s="41">
        <f>IFERROR(XLOOKUP(C3893,'DATA Wharton'!$A$2:$A$785,'DATA Wharton'!$C$2:$C$785),"")</f>
        <v/>
      </c>
      <c r="I3893">
        <f>IF(OR(G3893="",H3893=""),"",G3893)</f>
        <v/>
      </c>
      <c r="J3893">
        <f>IF(OR(I3893="",H3893=""),"",I3893*H3893)</f>
        <v/>
      </c>
      <c r="K3893">
        <f>IF(G3893="","Missing OEWS wage",IF(H3893="","Missing Wharton SOC","Matched"))</f>
        <v/>
      </c>
    </row>
    <row r="3894">
      <c r="A3894" t="inlineStr">
        <is>
          <t>54</t>
        </is>
      </c>
      <c r="B3894" t="inlineStr">
        <is>
          <t>Professional, Scientific, and Technical Services</t>
        </is>
      </c>
      <c r="C3894" t="inlineStr">
        <is>
          <t>13-1161</t>
        </is>
      </c>
      <c r="D3894" t="inlineStr">
        <is>
          <t>Market Research Analysts and Marketing Specialists</t>
        </is>
      </c>
      <c r="E3894" t="n">
        <v>248820</v>
      </c>
      <c r="F3894" t="n">
        <v>91520</v>
      </c>
      <c r="G3894">
        <f>IF(OR(E3894="",F3894=""),"",E3894*F3894)</f>
        <v/>
      </c>
      <c r="H3894" s="41">
        <f>IFERROR(XLOOKUP(C3894,'DATA Wharton'!$A$2:$A$785,'DATA Wharton'!$C$2:$C$785),"")</f>
        <v/>
      </c>
      <c r="I3894">
        <f>IF(OR(G3894="",H3894=""),"",G3894)</f>
        <v/>
      </c>
      <c r="J3894">
        <f>IF(OR(I3894="",H3894=""),"",I3894*H3894)</f>
        <v/>
      </c>
      <c r="K3894">
        <f>IF(G3894="","Missing OEWS wage",IF(H3894="","Missing Wharton SOC","Matched"))</f>
        <v/>
      </c>
    </row>
    <row r="3895">
      <c r="A3895" t="inlineStr">
        <is>
          <t>54</t>
        </is>
      </c>
      <c r="B3895" t="inlineStr">
        <is>
          <t>Professional, Scientific, and Technical Services</t>
        </is>
      </c>
      <c r="C3895" t="inlineStr">
        <is>
          <t>13-1199</t>
        </is>
      </c>
      <c r="D3895" t="inlineStr">
        <is>
          <t>Business Operations Specialists, All Other</t>
        </is>
      </c>
      <c r="E3895" t="n">
        <v>149460</v>
      </c>
      <c r="F3895" t="n">
        <v>103710</v>
      </c>
      <c r="G3895">
        <f>IF(OR(E3895="",F3895=""),"",E3895*F3895)</f>
        <v/>
      </c>
      <c r="H3895" s="41">
        <f>IFERROR(XLOOKUP(C3895,'DATA Wharton'!$A$2:$A$785,'DATA Wharton'!$C$2:$C$785),"")</f>
        <v/>
      </c>
      <c r="I3895">
        <f>IF(OR(G3895="",H3895=""),"",G3895)</f>
        <v/>
      </c>
      <c r="J3895">
        <f>IF(OR(I3895="",H3895=""),"",I3895*H3895)</f>
        <v/>
      </c>
      <c r="K3895">
        <f>IF(G3895="","Missing OEWS wage",IF(H3895="","Missing Wharton SOC","Matched"))</f>
        <v/>
      </c>
    </row>
    <row r="3896">
      <c r="A3896" t="inlineStr">
        <is>
          <t>54</t>
        </is>
      </c>
      <c r="B3896" t="inlineStr">
        <is>
          <t>Professional, Scientific, and Technical Services</t>
        </is>
      </c>
      <c r="C3896" t="inlineStr">
        <is>
          <t>13-2011</t>
        </is>
      </c>
      <c r="D3896" t="inlineStr">
        <is>
          <t>Accountants and Auditors</t>
        </is>
      </c>
      <c r="E3896" t="n">
        <v>474030</v>
      </c>
      <c r="F3896" t="n">
        <v>98030</v>
      </c>
      <c r="G3896">
        <f>IF(OR(E3896="",F3896=""),"",E3896*F3896)</f>
        <v/>
      </c>
      <c r="H3896" s="41">
        <f>IFERROR(XLOOKUP(C3896,'DATA Wharton'!$A$2:$A$785,'DATA Wharton'!$C$2:$C$785),"")</f>
        <v/>
      </c>
      <c r="I3896">
        <f>IF(OR(G3896="",H3896=""),"",G3896)</f>
        <v/>
      </c>
      <c r="J3896">
        <f>IF(OR(I3896="",H3896=""),"",I3896*H3896)</f>
        <v/>
      </c>
      <c r="K3896">
        <f>IF(G3896="","Missing OEWS wage",IF(H3896="","Missing Wharton SOC","Matched"))</f>
        <v/>
      </c>
    </row>
    <row r="3897">
      <c r="A3897" t="inlineStr">
        <is>
          <t>54</t>
        </is>
      </c>
      <c r="B3897" t="inlineStr">
        <is>
          <t>Professional, Scientific, and Technical Services</t>
        </is>
      </c>
      <c r="C3897" t="inlineStr">
        <is>
          <t>13-2020</t>
        </is>
      </c>
      <c r="D3897" t="inlineStr">
        <is>
          <t>Property Appraisers and Assessors</t>
        </is>
      </c>
      <c r="E3897" t="n">
        <v>3540</v>
      </c>
      <c r="F3897" t="n">
        <v>84620</v>
      </c>
      <c r="G3897">
        <f>IF(OR(E3897="",F3897=""),"",E3897*F3897)</f>
        <v/>
      </c>
      <c r="H3897" s="41">
        <f>IFERROR(XLOOKUP(C3897,'DATA Wharton'!$A$2:$A$785,'DATA Wharton'!$C$2:$C$785),"")</f>
        <v/>
      </c>
      <c r="I3897">
        <f>IF(OR(G3897="",H3897=""),"",G3897)</f>
        <v/>
      </c>
      <c r="J3897">
        <f>IF(OR(I3897="",H3897=""),"",I3897*H3897)</f>
        <v/>
      </c>
      <c r="K3897">
        <f>IF(G3897="","Missing OEWS wage",IF(H3897="","Missing Wharton SOC","Matched"))</f>
        <v/>
      </c>
    </row>
    <row r="3898">
      <c r="A3898" t="inlineStr">
        <is>
          <t>54</t>
        </is>
      </c>
      <c r="B3898" t="inlineStr">
        <is>
          <t>Professional, Scientific, and Technical Services</t>
        </is>
      </c>
      <c r="C3898" t="inlineStr">
        <is>
          <t>13-2031</t>
        </is>
      </c>
      <c r="D3898" t="inlineStr">
        <is>
          <t>Budget Analysts</t>
        </is>
      </c>
      <c r="E3898" t="n">
        <v>4330</v>
      </c>
      <c r="F3898" t="n">
        <v>106910</v>
      </c>
      <c r="G3898">
        <f>IF(OR(E3898="",F3898=""),"",E3898*F3898)</f>
        <v/>
      </c>
      <c r="H3898" s="41">
        <f>IFERROR(XLOOKUP(C3898,'DATA Wharton'!$A$2:$A$785,'DATA Wharton'!$C$2:$C$785),"")</f>
        <v/>
      </c>
      <c r="I3898">
        <f>IF(OR(G3898="",H3898=""),"",G3898)</f>
        <v/>
      </c>
      <c r="J3898">
        <f>IF(OR(I3898="",H3898=""),"",I3898*H3898)</f>
        <v/>
      </c>
      <c r="K3898">
        <f>IF(G3898="","Missing OEWS wage",IF(H3898="","Missing Wharton SOC","Matched"))</f>
        <v/>
      </c>
    </row>
    <row r="3899">
      <c r="A3899" t="inlineStr">
        <is>
          <t>54</t>
        </is>
      </c>
      <c r="B3899" t="inlineStr">
        <is>
          <t>Professional, Scientific, and Technical Services</t>
        </is>
      </c>
      <c r="C3899" t="inlineStr">
        <is>
          <t>13-2041</t>
        </is>
      </c>
      <c r="D3899" t="inlineStr">
        <is>
          <t>Credit Analysts</t>
        </is>
      </c>
      <c r="E3899" t="n">
        <v>900</v>
      </c>
      <c r="F3899" t="n">
        <v>90010</v>
      </c>
      <c r="G3899">
        <f>IF(OR(E3899="",F3899=""),"",E3899*F3899)</f>
        <v/>
      </c>
      <c r="H3899" s="41">
        <f>IFERROR(XLOOKUP(C3899,'DATA Wharton'!$A$2:$A$785,'DATA Wharton'!$C$2:$C$785),"")</f>
        <v/>
      </c>
      <c r="I3899">
        <f>IF(OR(G3899="",H3899=""),"",G3899)</f>
        <v/>
      </c>
      <c r="J3899">
        <f>IF(OR(I3899="",H3899=""),"",I3899*H3899)</f>
        <v/>
      </c>
      <c r="K3899">
        <f>IF(G3899="","Missing OEWS wage",IF(H3899="","Missing Wharton SOC","Matched"))</f>
        <v/>
      </c>
    </row>
    <row r="3900">
      <c r="A3900" t="inlineStr">
        <is>
          <t>54</t>
        </is>
      </c>
      <c r="B3900" t="inlineStr">
        <is>
          <t>Professional, Scientific, and Technical Services</t>
        </is>
      </c>
      <c r="C3900" t="inlineStr">
        <is>
          <t>13-2051</t>
        </is>
      </c>
      <c r="D3900" t="inlineStr">
        <is>
          <t>Financial and Investment Analysts</t>
        </is>
      </c>
      <c r="E3900" t="n">
        <v>54250</v>
      </c>
      <c r="F3900" t="n">
        <v>113730</v>
      </c>
      <c r="G3900">
        <f>IF(OR(E3900="",F3900=""),"",E3900*F3900)</f>
        <v/>
      </c>
      <c r="H3900" s="41">
        <f>IFERROR(XLOOKUP(C3900,'DATA Wharton'!$A$2:$A$785,'DATA Wharton'!$C$2:$C$785),"")</f>
        <v/>
      </c>
      <c r="I3900">
        <f>IF(OR(G3900="",H3900=""),"",G3900)</f>
        <v/>
      </c>
      <c r="J3900">
        <f>IF(OR(I3900="",H3900=""),"",I3900*H3900)</f>
        <v/>
      </c>
      <c r="K3900">
        <f>IF(G3900="","Missing OEWS wage",IF(H3900="","Missing Wharton SOC","Matched"))</f>
        <v/>
      </c>
    </row>
    <row r="3901">
      <c r="A3901" t="inlineStr">
        <is>
          <t>54</t>
        </is>
      </c>
      <c r="B3901" t="inlineStr">
        <is>
          <t>Professional, Scientific, and Technical Services</t>
        </is>
      </c>
      <c r="C3901" t="inlineStr">
        <is>
          <t>13-2052</t>
        </is>
      </c>
      <c r="D3901" t="inlineStr">
        <is>
          <t>Personal Financial Advisors</t>
        </is>
      </c>
      <c r="E3901" t="n">
        <v>8680</v>
      </c>
      <c r="F3901" t="n">
        <v>105820</v>
      </c>
      <c r="G3901">
        <f>IF(OR(E3901="",F3901=""),"",E3901*F3901)</f>
        <v/>
      </c>
      <c r="H3901" s="41">
        <f>IFERROR(XLOOKUP(C3901,'DATA Wharton'!$A$2:$A$785,'DATA Wharton'!$C$2:$C$785),"")</f>
        <v/>
      </c>
      <c r="I3901">
        <f>IF(OR(G3901="",H3901=""),"",G3901)</f>
        <v/>
      </c>
      <c r="J3901">
        <f>IF(OR(I3901="",H3901=""),"",I3901*H3901)</f>
        <v/>
      </c>
      <c r="K3901">
        <f>IF(G3901="","Missing OEWS wage",IF(H3901="","Missing Wharton SOC","Matched"))</f>
        <v/>
      </c>
    </row>
    <row r="3902">
      <c r="A3902" t="inlineStr">
        <is>
          <t>54</t>
        </is>
      </c>
      <c r="B3902" t="inlineStr">
        <is>
          <t>Professional, Scientific, and Technical Services</t>
        </is>
      </c>
      <c r="C3902" t="inlineStr">
        <is>
          <t>13-2053</t>
        </is>
      </c>
      <c r="D3902" t="inlineStr">
        <is>
          <t>Insurance Underwriters</t>
        </is>
      </c>
      <c r="E3902" t="n">
        <v>980</v>
      </c>
      <c r="F3902" t="n">
        <v>90520</v>
      </c>
      <c r="G3902">
        <f>IF(OR(E3902="",F3902=""),"",E3902*F3902)</f>
        <v/>
      </c>
      <c r="H3902" s="41">
        <f>IFERROR(XLOOKUP(C3902,'DATA Wharton'!$A$2:$A$785,'DATA Wharton'!$C$2:$C$785),"")</f>
        <v/>
      </c>
      <c r="I3902">
        <f>IF(OR(G3902="",H3902=""),"",G3902)</f>
        <v/>
      </c>
      <c r="J3902">
        <f>IF(OR(I3902="",H3902=""),"",I3902*H3902)</f>
        <v/>
      </c>
      <c r="K3902">
        <f>IF(G3902="","Missing OEWS wage",IF(H3902="","Missing Wharton SOC","Matched"))</f>
        <v/>
      </c>
    </row>
    <row r="3903">
      <c r="A3903" t="inlineStr">
        <is>
          <t>54</t>
        </is>
      </c>
      <c r="B3903" t="inlineStr">
        <is>
          <t>Professional, Scientific, and Technical Services</t>
        </is>
      </c>
      <c r="C3903" t="inlineStr">
        <is>
          <t>13-2054</t>
        </is>
      </c>
      <c r="D3903" t="inlineStr">
        <is>
          <t>Financial Risk Specialists</t>
        </is>
      </c>
      <c r="E3903" t="n">
        <v>5770</v>
      </c>
      <c r="F3903" t="n">
        <v>126810</v>
      </c>
      <c r="G3903">
        <f>IF(OR(E3903="",F3903=""),"",E3903*F3903)</f>
        <v/>
      </c>
      <c r="H3903" s="41">
        <f>IFERROR(XLOOKUP(C3903,'DATA Wharton'!$A$2:$A$785,'DATA Wharton'!$C$2:$C$785),"")</f>
        <v/>
      </c>
      <c r="I3903">
        <f>IF(OR(G3903="",H3903=""),"",G3903)</f>
        <v/>
      </c>
      <c r="J3903">
        <f>IF(OR(I3903="",H3903=""),"",I3903*H3903)</f>
        <v/>
      </c>
      <c r="K3903">
        <f>IF(G3903="","Missing OEWS wage",IF(H3903="","Missing Wharton SOC","Matched"))</f>
        <v/>
      </c>
    </row>
    <row r="3904">
      <c r="A3904" t="inlineStr">
        <is>
          <t>54</t>
        </is>
      </c>
      <c r="B3904" t="inlineStr">
        <is>
          <t>Professional, Scientific, and Technical Services</t>
        </is>
      </c>
      <c r="C3904" t="inlineStr">
        <is>
          <t>13-2061</t>
        </is>
      </c>
      <c r="D3904" t="inlineStr">
        <is>
          <t>Financial Examiners</t>
        </is>
      </c>
      <c r="E3904" t="n">
        <v>2430</v>
      </c>
      <c r="F3904" t="n">
        <v>83760</v>
      </c>
      <c r="G3904">
        <f>IF(OR(E3904="",F3904=""),"",E3904*F3904)</f>
        <v/>
      </c>
      <c r="H3904" s="41">
        <f>IFERROR(XLOOKUP(C3904,'DATA Wharton'!$A$2:$A$785,'DATA Wharton'!$C$2:$C$785),"")</f>
        <v/>
      </c>
      <c r="I3904">
        <f>IF(OR(G3904="",H3904=""),"",G3904)</f>
        <v/>
      </c>
      <c r="J3904">
        <f>IF(OR(I3904="",H3904=""),"",I3904*H3904)</f>
        <v/>
      </c>
      <c r="K3904">
        <f>IF(G3904="","Missing OEWS wage",IF(H3904="","Missing Wharton SOC","Matched"))</f>
        <v/>
      </c>
    </row>
    <row r="3905">
      <c r="A3905" t="inlineStr">
        <is>
          <t>54</t>
        </is>
      </c>
      <c r="B3905" t="inlineStr">
        <is>
          <t>Professional, Scientific, and Technical Services</t>
        </is>
      </c>
      <c r="C3905" t="inlineStr">
        <is>
          <t>13-2071</t>
        </is>
      </c>
      <c r="D3905" t="inlineStr">
        <is>
          <t>Credit Counselors</t>
        </is>
      </c>
      <c r="E3905" t="n">
        <v>2930</v>
      </c>
      <c r="F3905" t="n">
        <v>52500</v>
      </c>
      <c r="G3905">
        <f>IF(OR(E3905="",F3905=""),"",E3905*F3905)</f>
        <v/>
      </c>
      <c r="H3905" s="41">
        <f>IFERROR(XLOOKUP(C3905,'DATA Wharton'!$A$2:$A$785,'DATA Wharton'!$C$2:$C$785),"")</f>
        <v/>
      </c>
      <c r="I3905">
        <f>IF(OR(G3905="",H3905=""),"",G3905)</f>
        <v/>
      </c>
      <c r="J3905">
        <f>IF(OR(I3905="",H3905=""),"",I3905*H3905)</f>
        <v/>
      </c>
      <c r="K3905">
        <f>IF(G3905="","Missing OEWS wage",IF(H3905="","Missing Wharton SOC","Matched"))</f>
        <v/>
      </c>
    </row>
    <row r="3906">
      <c r="A3906" t="inlineStr">
        <is>
          <t>54</t>
        </is>
      </c>
      <c r="B3906" t="inlineStr">
        <is>
          <t>Professional, Scientific, and Technical Services</t>
        </is>
      </c>
      <c r="C3906" t="inlineStr">
        <is>
          <t>13-2072</t>
        </is>
      </c>
      <c r="D3906" t="inlineStr">
        <is>
          <t>Loan Officers</t>
        </is>
      </c>
      <c r="E3906" t="n">
        <v>4300</v>
      </c>
      <c r="F3906" t="n">
        <v>72300</v>
      </c>
      <c r="G3906">
        <f>IF(OR(E3906="",F3906=""),"",E3906*F3906)</f>
        <v/>
      </c>
      <c r="H3906" s="41">
        <f>IFERROR(XLOOKUP(C3906,'DATA Wharton'!$A$2:$A$785,'DATA Wharton'!$C$2:$C$785),"")</f>
        <v/>
      </c>
      <c r="I3906">
        <f>IF(OR(G3906="",H3906=""),"",G3906)</f>
        <v/>
      </c>
      <c r="J3906">
        <f>IF(OR(I3906="",H3906=""),"",I3906*H3906)</f>
        <v/>
      </c>
      <c r="K3906">
        <f>IF(G3906="","Missing OEWS wage",IF(H3906="","Missing Wharton SOC","Matched"))</f>
        <v/>
      </c>
    </row>
    <row r="3907">
      <c r="A3907" t="inlineStr">
        <is>
          <t>54</t>
        </is>
      </c>
      <c r="B3907" t="inlineStr">
        <is>
          <t>Professional, Scientific, and Technical Services</t>
        </is>
      </c>
      <c r="C3907" t="inlineStr">
        <is>
          <t>13-2082</t>
        </is>
      </c>
      <c r="D3907" t="inlineStr">
        <is>
          <t>Tax Preparers</t>
        </is>
      </c>
      <c r="E3907" t="n">
        <v>74040</v>
      </c>
      <c r="F3907" t="n">
        <v>60640</v>
      </c>
      <c r="G3907">
        <f>IF(OR(E3907="",F3907=""),"",E3907*F3907)</f>
        <v/>
      </c>
      <c r="H3907" s="41">
        <f>IFERROR(XLOOKUP(C3907,'DATA Wharton'!$A$2:$A$785,'DATA Wharton'!$C$2:$C$785),"")</f>
        <v/>
      </c>
      <c r="I3907">
        <f>IF(OR(G3907="",H3907=""),"",G3907)</f>
        <v/>
      </c>
      <c r="J3907">
        <f>IF(OR(I3907="",H3907=""),"",I3907*H3907)</f>
        <v/>
      </c>
      <c r="K3907">
        <f>IF(G3907="","Missing OEWS wage",IF(H3907="","Missing Wharton SOC","Matched"))</f>
        <v/>
      </c>
    </row>
    <row r="3908">
      <c r="A3908" t="inlineStr">
        <is>
          <t>54</t>
        </is>
      </c>
      <c r="B3908" t="inlineStr">
        <is>
          <t>Professional, Scientific, and Technical Services</t>
        </is>
      </c>
      <c r="C3908" t="inlineStr">
        <is>
          <t>13-2099</t>
        </is>
      </c>
      <c r="D3908" t="inlineStr">
        <is>
          <t>Financial Specialists, All Other</t>
        </is>
      </c>
      <c r="E3908" t="n">
        <v>9770</v>
      </c>
      <c r="F3908" t="n">
        <v>105340</v>
      </c>
      <c r="G3908">
        <f>IF(OR(E3908="",F3908=""),"",E3908*F3908)</f>
        <v/>
      </c>
      <c r="H3908" s="41">
        <f>IFERROR(XLOOKUP(C3908,'DATA Wharton'!$A$2:$A$785,'DATA Wharton'!$C$2:$C$785),"")</f>
        <v/>
      </c>
      <c r="I3908">
        <f>IF(OR(G3908="",H3908=""),"",G3908)</f>
        <v/>
      </c>
      <c r="J3908">
        <f>IF(OR(I3908="",H3908=""),"",I3908*H3908)</f>
        <v/>
      </c>
      <c r="K3908">
        <f>IF(G3908="","Missing OEWS wage",IF(H3908="","Missing Wharton SOC","Matched"))</f>
        <v/>
      </c>
    </row>
    <row r="3909">
      <c r="A3909" t="inlineStr">
        <is>
          <t>54</t>
        </is>
      </c>
      <c r="B3909" t="inlineStr">
        <is>
          <t>Professional, Scientific, and Technical Services</t>
        </is>
      </c>
      <c r="C3909" t="inlineStr">
        <is>
          <t>15-1211</t>
        </is>
      </c>
      <c r="D3909" t="inlineStr">
        <is>
          <t>Computer Systems Analysts</t>
        </is>
      </c>
      <c r="E3909" t="n">
        <v>180630</v>
      </c>
      <c r="F3909" t="n">
        <v>120460</v>
      </c>
      <c r="G3909">
        <f>IF(OR(E3909="",F3909=""),"",E3909*F3909)</f>
        <v/>
      </c>
      <c r="H3909" s="41">
        <f>IFERROR(XLOOKUP(C3909,'DATA Wharton'!$A$2:$A$785,'DATA Wharton'!$C$2:$C$785),"")</f>
        <v/>
      </c>
      <c r="I3909">
        <f>IF(OR(G3909="",H3909=""),"",G3909)</f>
        <v/>
      </c>
      <c r="J3909">
        <f>IF(OR(I3909="",H3909=""),"",I3909*H3909)</f>
        <v/>
      </c>
      <c r="K3909">
        <f>IF(G3909="","Missing OEWS wage",IF(H3909="","Missing Wharton SOC","Matched"))</f>
        <v/>
      </c>
    </row>
    <row r="3910">
      <c r="A3910" t="inlineStr">
        <is>
          <t>54</t>
        </is>
      </c>
      <c r="B3910" t="inlineStr">
        <is>
          <t>Professional, Scientific, and Technical Services</t>
        </is>
      </c>
      <c r="C3910" t="inlineStr">
        <is>
          <t>15-1212</t>
        </is>
      </c>
      <c r="D3910" t="inlineStr">
        <is>
          <t>Information Security Analysts</t>
        </is>
      </c>
      <c r="E3910" t="n">
        <v>78770</v>
      </c>
      <c r="F3910" t="n">
        <v>136520</v>
      </c>
      <c r="G3910">
        <f>IF(OR(E3910="",F3910=""),"",E3910*F3910)</f>
        <v/>
      </c>
      <c r="H3910" s="41">
        <f>IFERROR(XLOOKUP(C3910,'DATA Wharton'!$A$2:$A$785,'DATA Wharton'!$C$2:$C$785),"")</f>
        <v/>
      </c>
      <c r="I3910">
        <f>IF(OR(G3910="",H3910=""),"",G3910)</f>
        <v/>
      </c>
      <c r="J3910">
        <f>IF(OR(I3910="",H3910=""),"",I3910*H3910)</f>
        <v/>
      </c>
      <c r="K3910">
        <f>IF(G3910="","Missing OEWS wage",IF(H3910="","Missing Wharton SOC","Matched"))</f>
        <v/>
      </c>
    </row>
    <row r="3911">
      <c r="A3911" t="inlineStr">
        <is>
          <t>54</t>
        </is>
      </c>
      <c r="B3911" t="inlineStr">
        <is>
          <t>Professional, Scientific, and Technical Services</t>
        </is>
      </c>
      <c r="C3911" t="inlineStr">
        <is>
          <t>15-1221</t>
        </is>
      </c>
      <c r="D3911" t="inlineStr">
        <is>
          <t>Computer and Information Research Scientists</t>
        </is>
      </c>
      <c r="E3911" t="n">
        <v>15420</v>
      </c>
      <c r="F3911" t="n">
        <v>158760</v>
      </c>
      <c r="G3911">
        <f>IF(OR(E3911="",F3911=""),"",E3911*F3911)</f>
        <v/>
      </c>
      <c r="H3911" s="41">
        <f>IFERROR(XLOOKUP(C3911,'DATA Wharton'!$A$2:$A$785,'DATA Wharton'!$C$2:$C$785),"")</f>
        <v/>
      </c>
      <c r="I3911">
        <f>IF(OR(G3911="",H3911=""),"",G3911)</f>
        <v/>
      </c>
      <c r="J3911">
        <f>IF(OR(I3911="",H3911=""),"",I3911*H3911)</f>
        <v/>
      </c>
      <c r="K3911">
        <f>IF(G3911="","Missing OEWS wage",IF(H3911="","Missing Wharton SOC","Matched"))</f>
        <v/>
      </c>
    </row>
    <row r="3912">
      <c r="A3912" t="inlineStr">
        <is>
          <t>54</t>
        </is>
      </c>
      <c r="B3912" t="inlineStr">
        <is>
          <t>Professional, Scientific, and Technical Services</t>
        </is>
      </c>
      <c r="C3912" t="inlineStr">
        <is>
          <t>15-1231</t>
        </is>
      </c>
      <c r="D3912" t="inlineStr">
        <is>
          <t>Computer Network Support Specialists</t>
        </is>
      </c>
      <c r="E3912" t="n">
        <v>42410</v>
      </c>
      <c r="F3912" t="n">
        <v>82820</v>
      </c>
      <c r="G3912">
        <f>IF(OR(E3912="",F3912=""),"",E3912*F3912)</f>
        <v/>
      </c>
      <c r="H3912" s="41">
        <f>IFERROR(XLOOKUP(C3912,'DATA Wharton'!$A$2:$A$785,'DATA Wharton'!$C$2:$C$785),"")</f>
        <v/>
      </c>
      <c r="I3912">
        <f>IF(OR(G3912="",H3912=""),"",G3912)</f>
        <v/>
      </c>
      <c r="J3912">
        <f>IF(OR(I3912="",H3912=""),"",I3912*H3912)</f>
        <v/>
      </c>
      <c r="K3912">
        <f>IF(G3912="","Missing OEWS wage",IF(H3912="","Missing Wharton SOC","Matched"))</f>
        <v/>
      </c>
    </row>
    <row r="3913">
      <c r="A3913" t="inlineStr">
        <is>
          <t>54</t>
        </is>
      </c>
      <c r="B3913" t="inlineStr">
        <is>
          <t>Professional, Scientific, and Technical Services</t>
        </is>
      </c>
      <c r="C3913" t="inlineStr">
        <is>
          <t>15-1232</t>
        </is>
      </c>
      <c r="D3913" t="inlineStr">
        <is>
          <t>Computer User Support Specialists</t>
        </is>
      </c>
      <c r="E3913" t="n">
        <v>211730</v>
      </c>
      <c r="F3913" t="n">
        <v>66500</v>
      </c>
      <c r="G3913">
        <f>IF(OR(E3913="",F3913=""),"",E3913*F3913)</f>
        <v/>
      </c>
      <c r="H3913" s="41">
        <f>IFERROR(XLOOKUP(C3913,'DATA Wharton'!$A$2:$A$785,'DATA Wharton'!$C$2:$C$785),"")</f>
        <v/>
      </c>
      <c r="I3913">
        <f>IF(OR(G3913="",H3913=""),"",G3913)</f>
        <v/>
      </c>
      <c r="J3913">
        <f>IF(OR(I3913="",H3913=""),"",I3913*H3913)</f>
        <v/>
      </c>
      <c r="K3913">
        <f>IF(G3913="","Missing OEWS wage",IF(H3913="","Missing Wharton SOC","Matched"))</f>
        <v/>
      </c>
    </row>
    <row r="3914">
      <c r="A3914" t="inlineStr">
        <is>
          <t>54</t>
        </is>
      </c>
      <c r="B3914" t="inlineStr">
        <is>
          <t>Professional, Scientific, and Technical Services</t>
        </is>
      </c>
      <c r="C3914" t="inlineStr">
        <is>
          <t>15-1241</t>
        </is>
      </c>
      <c r="D3914" t="inlineStr">
        <is>
          <t>Computer Network Architects</t>
        </is>
      </c>
      <c r="E3914" t="n">
        <v>65320</v>
      </c>
      <c r="F3914" t="n">
        <v>142370</v>
      </c>
      <c r="G3914">
        <f>IF(OR(E3914="",F3914=""),"",E3914*F3914)</f>
        <v/>
      </c>
      <c r="H3914" s="41">
        <f>IFERROR(XLOOKUP(C3914,'DATA Wharton'!$A$2:$A$785,'DATA Wharton'!$C$2:$C$785),"")</f>
        <v/>
      </c>
      <c r="I3914">
        <f>IF(OR(G3914="",H3914=""),"",G3914)</f>
        <v/>
      </c>
      <c r="J3914">
        <f>IF(OR(I3914="",H3914=""),"",I3914*H3914)</f>
        <v/>
      </c>
      <c r="K3914">
        <f>IF(G3914="","Missing OEWS wage",IF(H3914="","Missing Wharton SOC","Matched"))</f>
        <v/>
      </c>
    </row>
    <row r="3915">
      <c r="A3915" t="inlineStr">
        <is>
          <t>54</t>
        </is>
      </c>
      <c r="B3915" t="inlineStr">
        <is>
          <t>Professional, Scientific, and Technical Services</t>
        </is>
      </c>
      <c r="C3915" t="inlineStr">
        <is>
          <t>15-1242</t>
        </is>
      </c>
      <c r="D3915" t="inlineStr">
        <is>
          <t>Database Administrators</t>
        </is>
      </c>
      <c r="E3915" t="n">
        <v>17380</v>
      </c>
      <c r="F3915" t="n">
        <v>120140</v>
      </c>
      <c r="G3915">
        <f>IF(OR(E3915="",F3915=""),"",E3915*F3915)</f>
        <v/>
      </c>
      <c r="H3915" s="41">
        <f>IFERROR(XLOOKUP(C3915,'DATA Wharton'!$A$2:$A$785,'DATA Wharton'!$C$2:$C$785),"")</f>
        <v/>
      </c>
      <c r="I3915">
        <f>IF(OR(G3915="",H3915=""),"",G3915)</f>
        <v/>
      </c>
      <c r="J3915">
        <f>IF(OR(I3915="",H3915=""),"",I3915*H3915)</f>
        <v/>
      </c>
      <c r="K3915">
        <f>IF(G3915="","Missing OEWS wage",IF(H3915="","Missing Wharton SOC","Matched"))</f>
        <v/>
      </c>
    </row>
    <row r="3916">
      <c r="A3916" t="inlineStr">
        <is>
          <t>54</t>
        </is>
      </c>
      <c r="B3916" t="inlineStr">
        <is>
          <t>Professional, Scientific, and Technical Services</t>
        </is>
      </c>
      <c r="C3916" t="inlineStr">
        <is>
          <t>15-1243</t>
        </is>
      </c>
      <c r="D3916" t="inlineStr">
        <is>
          <t>Database Architects</t>
        </is>
      </c>
      <c r="E3916" t="n">
        <v>24320</v>
      </c>
      <c r="F3916" t="n">
        <v>148250</v>
      </c>
      <c r="G3916">
        <f>IF(OR(E3916="",F3916=""),"",E3916*F3916)</f>
        <v/>
      </c>
      <c r="H3916" s="41">
        <f>IFERROR(XLOOKUP(C3916,'DATA Wharton'!$A$2:$A$785,'DATA Wharton'!$C$2:$C$785),"")</f>
        <v/>
      </c>
      <c r="I3916">
        <f>IF(OR(G3916="",H3916=""),"",G3916)</f>
        <v/>
      </c>
      <c r="J3916">
        <f>IF(OR(I3916="",H3916=""),"",I3916*H3916)</f>
        <v/>
      </c>
      <c r="K3916">
        <f>IF(G3916="","Missing OEWS wage",IF(H3916="","Missing Wharton SOC","Matched"))</f>
        <v/>
      </c>
    </row>
    <row r="3917">
      <c r="A3917" t="inlineStr">
        <is>
          <t>54</t>
        </is>
      </c>
      <c r="B3917" t="inlineStr">
        <is>
          <t>Professional, Scientific, and Technical Services</t>
        </is>
      </c>
      <c r="C3917" t="inlineStr">
        <is>
          <t>15-1244</t>
        </is>
      </c>
      <c r="D3917" t="inlineStr">
        <is>
          <t>Network and Computer Systems Administrators</t>
        </is>
      </c>
      <c r="E3917" t="n">
        <v>81880</v>
      </c>
      <c r="F3917" t="n">
        <v>110260</v>
      </c>
      <c r="G3917">
        <f>IF(OR(E3917="",F3917=""),"",E3917*F3917)</f>
        <v/>
      </c>
      <c r="H3917" s="41">
        <f>IFERROR(XLOOKUP(C3917,'DATA Wharton'!$A$2:$A$785,'DATA Wharton'!$C$2:$C$785),"")</f>
        <v/>
      </c>
      <c r="I3917">
        <f>IF(OR(G3917="",H3917=""),"",G3917)</f>
        <v/>
      </c>
      <c r="J3917">
        <f>IF(OR(I3917="",H3917=""),"",I3917*H3917)</f>
        <v/>
      </c>
      <c r="K3917">
        <f>IF(G3917="","Missing OEWS wage",IF(H3917="","Missing Wharton SOC","Matched"))</f>
        <v/>
      </c>
    </row>
    <row r="3918">
      <c r="A3918" t="inlineStr">
        <is>
          <t>54</t>
        </is>
      </c>
      <c r="B3918" t="inlineStr">
        <is>
          <t>Professional, Scientific, and Technical Services</t>
        </is>
      </c>
      <c r="C3918" t="inlineStr">
        <is>
          <t>15-1251</t>
        </is>
      </c>
      <c r="D3918" t="inlineStr">
        <is>
          <t>Computer Programmers</t>
        </is>
      </c>
      <c r="E3918" t="n">
        <v>38700</v>
      </c>
      <c r="F3918" t="n">
        <v>104810</v>
      </c>
      <c r="G3918">
        <f>IF(OR(E3918="",F3918=""),"",E3918*F3918)</f>
        <v/>
      </c>
      <c r="H3918" s="41">
        <f>IFERROR(XLOOKUP(C3918,'DATA Wharton'!$A$2:$A$785,'DATA Wharton'!$C$2:$C$785),"")</f>
        <v/>
      </c>
      <c r="I3918">
        <f>IF(OR(G3918="",H3918=""),"",G3918)</f>
        <v/>
      </c>
      <c r="J3918">
        <f>IF(OR(I3918="",H3918=""),"",I3918*H3918)</f>
        <v/>
      </c>
      <c r="K3918">
        <f>IF(G3918="","Missing OEWS wage",IF(H3918="","Missing Wharton SOC","Matched"))</f>
        <v/>
      </c>
    </row>
    <row r="3919">
      <c r="A3919" t="inlineStr">
        <is>
          <t>54</t>
        </is>
      </c>
      <c r="B3919" t="inlineStr">
        <is>
          <t>Professional, Scientific, and Technical Services</t>
        </is>
      </c>
      <c r="C3919" t="inlineStr">
        <is>
          <t>15-1252</t>
        </is>
      </c>
      <c r="D3919" t="inlineStr">
        <is>
          <t>Software Developers</t>
        </is>
      </c>
      <c r="E3919" t="n">
        <v>698420</v>
      </c>
      <c r="F3919" t="n">
        <v>143040</v>
      </c>
      <c r="G3919">
        <f>IF(OR(E3919="",F3919=""),"",E3919*F3919)</f>
        <v/>
      </c>
      <c r="H3919" s="41">
        <f>IFERROR(XLOOKUP(C3919,'DATA Wharton'!$A$2:$A$785,'DATA Wharton'!$C$2:$C$785),"")</f>
        <v/>
      </c>
      <c r="I3919">
        <f>IF(OR(G3919="",H3919=""),"",G3919)</f>
        <v/>
      </c>
      <c r="J3919">
        <f>IF(OR(I3919="",H3919=""),"",I3919*H3919)</f>
        <v/>
      </c>
      <c r="K3919">
        <f>IF(G3919="","Missing OEWS wage",IF(H3919="","Missing Wharton SOC","Matched"))</f>
        <v/>
      </c>
    </row>
    <row r="3920">
      <c r="A3920" t="inlineStr">
        <is>
          <t>54</t>
        </is>
      </c>
      <c r="B3920" t="inlineStr">
        <is>
          <t>Professional, Scientific, and Technical Services</t>
        </is>
      </c>
      <c r="C3920" t="inlineStr">
        <is>
          <t>15-1253</t>
        </is>
      </c>
      <c r="D3920" t="inlineStr">
        <is>
          <t>Software Quality Assurance Analysts and Testers</t>
        </is>
      </c>
      <c r="E3920" t="n">
        <v>78350</v>
      </c>
      <c r="F3920" t="n">
        <v>107870</v>
      </c>
      <c r="G3920">
        <f>IF(OR(E3920="",F3920=""),"",E3920*F3920)</f>
        <v/>
      </c>
      <c r="H3920" s="41">
        <f>IFERROR(XLOOKUP(C3920,'DATA Wharton'!$A$2:$A$785,'DATA Wharton'!$C$2:$C$785),"")</f>
        <v/>
      </c>
      <c r="I3920">
        <f>IF(OR(G3920="",H3920=""),"",G3920)</f>
        <v/>
      </c>
      <c r="J3920">
        <f>IF(OR(I3920="",H3920=""),"",I3920*H3920)</f>
        <v/>
      </c>
      <c r="K3920">
        <f>IF(G3920="","Missing OEWS wage",IF(H3920="","Missing Wharton SOC","Matched"))</f>
        <v/>
      </c>
    </row>
    <row r="3921">
      <c r="A3921" t="inlineStr">
        <is>
          <t>54</t>
        </is>
      </c>
      <c r="B3921" t="inlineStr">
        <is>
          <t>Professional, Scientific, and Technical Services</t>
        </is>
      </c>
      <c r="C3921" t="inlineStr">
        <is>
          <t>15-1254</t>
        </is>
      </c>
      <c r="D3921" t="inlineStr">
        <is>
          <t>Web Developers</t>
        </is>
      </c>
      <c r="E3921" t="n">
        <v>30770</v>
      </c>
      <c r="F3921" t="n">
        <v>93450</v>
      </c>
      <c r="G3921">
        <f>IF(OR(E3921="",F3921=""),"",E3921*F3921)</f>
        <v/>
      </c>
      <c r="H3921" s="41">
        <f>IFERROR(XLOOKUP(C3921,'DATA Wharton'!$A$2:$A$785,'DATA Wharton'!$C$2:$C$785),"")</f>
        <v/>
      </c>
      <c r="I3921">
        <f>IF(OR(G3921="",H3921=""),"",G3921)</f>
        <v/>
      </c>
      <c r="J3921">
        <f>IF(OR(I3921="",H3921=""),"",I3921*H3921)</f>
        <v/>
      </c>
      <c r="K3921">
        <f>IF(G3921="","Missing OEWS wage",IF(H3921="","Missing Wharton SOC","Matched"))</f>
        <v/>
      </c>
    </row>
    <row r="3922">
      <c r="A3922" t="inlineStr">
        <is>
          <t>54</t>
        </is>
      </c>
      <c r="B3922" t="inlineStr">
        <is>
          <t>Professional, Scientific, and Technical Services</t>
        </is>
      </c>
      <c r="C3922" t="inlineStr">
        <is>
          <t>15-1255</t>
        </is>
      </c>
      <c r="D3922" t="inlineStr">
        <is>
          <t>Web and Digital Interface Designers</t>
        </is>
      </c>
      <c r="E3922" t="n">
        <v>33430</v>
      </c>
      <c r="F3922" t="n">
        <v>108930</v>
      </c>
      <c r="G3922">
        <f>IF(OR(E3922="",F3922=""),"",E3922*F3922)</f>
        <v/>
      </c>
      <c r="H3922" s="41">
        <f>IFERROR(XLOOKUP(C3922,'DATA Wharton'!$A$2:$A$785,'DATA Wharton'!$C$2:$C$785),"")</f>
        <v/>
      </c>
      <c r="I3922">
        <f>IF(OR(G3922="",H3922=""),"",G3922)</f>
        <v/>
      </c>
      <c r="J3922">
        <f>IF(OR(I3922="",H3922=""),"",I3922*H3922)</f>
        <v/>
      </c>
      <c r="K3922">
        <f>IF(G3922="","Missing OEWS wage",IF(H3922="","Missing Wharton SOC","Matched"))</f>
        <v/>
      </c>
    </row>
    <row r="3923">
      <c r="A3923" t="inlineStr">
        <is>
          <t>54</t>
        </is>
      </c>
      <c r="B3923" t="inlineStr">
        <is>
          <t>Professional, Scientific, and Technical Services</t>
        </is>
      </c>
      <c r="C3923" t="inlineStr">
        <is>
          <t>15-1299</t>
        </is>
      </c>
      <c r="D3923" t="inlineStr">
        <is>
          <t>Computer Occupations, All Other</t>
        </is>
      </c>
      <c r="E3923" t="n">
        <v>123970</v>
      </c>
      <c r="F3923" t="n">
        <v>125890</v>
      </c>
      <c r="G3923">
        <f>IF(OR(E3923="",F3923=""),"",E3923*F3923)</f>
        <v/>
      </c>
      <c r="H3923" s="41">
        <f>IFERROR(XLOOKUP(C3923,'DATA Wharton'!$A$2:$A$785,'DATA Wharton'!$C$2:$C$785),"")</f>
        <v/>
      </c>
      <c r="I3923">
        <f>IF(OR(G3923="",H3923=""),"",G3923)</f>
        <v/>
      </c>
      <c r="J3923">
        <f>IF(OR(I3923="",H3923=""),"",I3923*H3923)</f>
        <v/>
      </c>
      <c r="K3923">
        <f>IF(G3923="","Missing OEWS wage",IF(H3923="","Missing Wharton SOC","Matched"))</f>
        <v/>
      </c>
    </row>
    <row r="3924">
      <c r="A3924" t="inlineStr">
        <is>
          <t>54</t>
        </is>
      </c>
      <c r="B3924" t="inlineStr">
        <is>
          <t>Professional, Scientific, and Technical Services</t>
        </is>
      </c>
      <c r="C3924" t="inlineStr">
        <is>
          <t>15-2011</t>
        </is>
      </c>
      <c r="D3924" t="inlineStr">
        <is>
          <t>Actuaries</t>
        </is>
      </c>
      <c r="E3924" t="n">
        <v>3910</v>
      </c>
      <c r="F3924" t="n">
        <v>131900</v>
      </c>
      <c r="G3924">
        <f>IF(OR(E3924="",F3924=""),"",E3924*F3924)</f>
        <v/>
      </c>
      <c r="H3924" s="41">
        <f>IFERROR(XLOOKUP(C3924,'DATA Wharton'!$A$2:$A$785,'DATA Wharton'!$C$2:$C$785),"")</f>
        <v/>
      </c>
      <c r="I3924">
        <f>IF(OR(G3924="",H3924=""),"",G3924)</f>
        <v/>
      </c>
      <c r="J3924">
        <f>IF(OR(I3924="",H3924=""),"",I3924*H3924)</f>
        <v/>
      </c>
      <c r="K3924">
        <f>IF(G3924="","Missing OEWS wage",IF(H3924="","Missing Wharton SOC","Matched"))</f>
        <v/>
      </c>
    </row>
    <row r="3925">
      <c r="A3925" t="inlineStr">
        <is>
          <t>54</t>
        </is>
      </c>
      <c r="B3925" t="inlineStr">
        <is>
          <t>Professional, Scientific, and Technical Services</t>
        </is>
      </c>
      <c r="C3925" t="inlineStr">
        <is>
          <t>15-2021</t>
        </is>
      </c>
      <c r="D3925" t="inlineStr">
        <is>
          <t>Mathematicians</t>
        </is>
      </c>
      <c r="E3925" t="n">
        <v>270</v>
      </c>
      <c r="F3925" t="n">
        <v>153860</v>
      </c>
      <c r="G3925">
        <f>IF(OR(E3925="",F3925=""),"",E3925*F3925)</f>
        <v/>
      </c>
      <c r="H3925" s="41">
        <f>IFERROR(XLOOKUP(C3925,'DATA Wharton'!$A$2:$A$785,'DATA Wharton'!$C$2:$C$785),"")</f>
        <v/>
      </c>
      <c r="I3925">
        <f>IF(OR(G3925="",H3925=""),"",G3925)</f>
        <v/>
      </c>
      <c r="J3925">
        <f>IF(OR(I3925="",H3925=""),"",I3925*H3925)</f>
        <v/>
      </c>
      <c r="K3925">
        <f>IF(G3925="","Missing OEWS wage",IF(H3925="","Missing Wharton SOC","Matched"))</f>
        <v/>
      </c>
    </row>
    <row r="3926">
      <c r="A3926" t="inlineStr">
        <is>
          <t>54</t>
        </is>
      </c>
      <c r="B3926" t="inlineStr">
        <is>
          <t>Professional, Scientific, and Technical Services</t>
        </is>
      </c>
      <c r="C3926" t="inlineStr">
        <is>
          <t>15-2031</t>
        </is>
      </c>
      <c r="D3926" t="inlineStr">
        <is>
          <t>Operations Research Analysts</t>
        </is>
      </c>
      <c r="E3926" t="n">
        <v>25060</v>
      </c>
      <c r="F3926" t="n">
        <v>105200</v>
      </c>
      <c r="G3926">
        <f>IF(OR(E3926="",F3926=""),"",E3926*F3926)</f>
        <v/>
      </c>
      <c r="H3926" s="41">
        <f>IFERROR(XLOOKUP(C3926,'DATA Wharton'!$A$2:$A$785,'DATA Wharton'!$C$2:$C$785),"")</f>
        <v/>
      </c>
      <c r="I3926">
        <f>IF(OR(G3926="",H3926=""),"",G3926)</f>
        <v/>
      </c>
      <c r="J3926">
        <f>IF(OR(I3926="",H3926=""),"",I3926*H3926)</f>
        <v/>
      </c>
      <c r="K3926">
        <f>IF(G3926="","Missing OEWS wage",IF(H3926="","Missing Wharton SOC","Matched"))</f>
        <v/>
      </c>
    </row>
    <row r="3927">
      <c r="A3927" t="inlineStr">
        <is>
          <t>54</t>
        </is>
      </c>
      <c r="B3927" t="inlineStr">
        <is>
          <t>Professional, Scientific, and Technical Services</t>
        </is>
      </c>
      <c r="C3927" t="inlineStr">
        <is>
          <t>15-2041</t>
        </is>
      </c>
      <c r="D3927" t="inlineStr">
        <is>
          <t>Statisticians</t>
        </is>
      </c>
      <c r="E3927" t="n">
        <v>9440</v>
      </c>
      <c r="F3927" t="n">
        <v>128320</v>
      </c>
      <c r="G3927">
        <f>IF(OR(E3927="",F3927=""),"",E3927*F3927)</f>
        <v/>
      </c>
      <c r="H3927" s="41">
        <f>IFERROR(XLOOKUP(C3927,'DATA Wharton'!$A$2:$A$785,'DATA Wharton'!$C$2:$C$785),"")</f>
        <v/>
      </c>
      <c r="I3927">
        <f>IF(OR(G3927="",H3927=""),"",G3927)</f>
        <v/>
      </c>
      <c r="J3927">
        <f>IF(OR(I3927="",H3927=""),"",I3927*H3927)</f>
        <v/>
      </c>
      <c r="K3927">
        <f>IF(G3927="","Missing OEWS wage",IF(H3927="","Missing Wharton SOC","Matched"))</f>
        <v/>
      </c>
    </row>
    <row r="3928">
      <c r="A3928" t="inlineStr">
        <is>
          <t>54</t>
        </is>
      </c>
      <c r="B3928" t="inlineStr">
        <is>
          <t>Professional, Scientific, and Technical Services</t>
        </is>
      </c>
      <c r="C3928" t="inlineStr">
        <is>
          <t>15-2051</t>
        </is>
      </c>
      <c r="D3928" t="inlineStr">
        <is>
          <t>Data Scientists</t>
        </is>
      </c>
      <c r="E3928" t="n">
        <v>69730</v>
      </c>
      <c r="F3928" t="n">
        <v>130900</v>
      </c>
      <c r="G3928">
        <f>IF(OR(E3928="",F3928=""),"",E3928*F3928)</f>
        <v/>
      </c>
      <c r="H3928" s="41">
        <f>IFERROR(XLOOKUP(C3928,'DATA Wharton'!$A$2:$A$785,'DATA Wharton'!$C$2:$C$785),"")</f>
        <v/>
      </c>
      <c r="I3928">
        <f>IF(OR(G3928="",H3928=""),"",G3928)</f>
        <v/>
      </c>
      <c r="J3928">
        <f>IF(OR(I3928="",H3928=""),"",I3928*H3928)</f>
        <v/>
      </c>
      <c r="K3928">
        <f>IF(G3928="","Missing OEWS wage",IF(H3928="","Missing Wharton SOC","Matched"))</f>
        <v/>
      </c>
    </row>
    <row r="3929">
      <c r="A3929" t="inlineStr">
        <is>
          <t>54</t>
        </is>
      </c>
      <c r="B3929" t="inlineStr">
        <is>
          <t>Professional, Scientific, and Technical Services</t>
        </is>
      </c>
      <c r="C3929" t="inlineStr">
        <is>
          <t>15-2099</t>
        </is>
      </c>
      <c r="D3929" t="inlineStr">
        <is>
          <t>Mathematical Science Occupations, All Other</t>
        </is>
      </c>
      <c r="E3929" t="n">
        <v>1430</v>
      </c>
      <c r="F3929" t="n">
        <v>96290</v>
      </c>
      <c r="G3929">
        <f>IF(OR(E3929="",F3929=""),"",E3929*F3929)</f>
        <v/>
      </c>
      <c r="H3929" s="41">
        <f>IFERROR(XLOOKUP(C3929,'DATA Wharton'!$A$2:$A$785,'DATA Wharton'!$C$2:$C$785),"")</f>
        <v/>
      </c>
      <c r="I3929">
        <f>IF(OR(G3929="",H3929=""),"",G3929)</f>
        <v/>
      </c>
      <c r="J3929">
        <f>IF(OR(I3929="",H3929=""),"",I3929*H3929)</f>
        <v/>
      </c>
      <c r="K3929">
        <f>IF(G3929="","Missing OEWS wage",IF(H3929="","Missing Wharton SOC","Matched"))</f>
        <v/>
      </c>
    </row>
    <row r="3930">
      <c r="A3930" t="inlineStr">
        <is>
          <t>54</t>
        </is>
      </c>
      <c r="B3930" t="inlineStr">
        <is>
          <t>Professional, Scientific, and Technical Services</t>
        </is>
      </c>
      <c r="C3930" t="inlineStr">
        <is>
          <t>17-1011</t>
        </is>
      </c>
      <c r="D3930" t="inlineStr">
        <is>
          <t>Architects, Except Landscape and Naval</t>
        </is>
      </c>
      <c r="E3930" t="n">
        <v>94960</v>
      </c>
      <c r="F3930" t="n">
        <v>105280</v>
      </c>
      <c r="G3930">
        <f>IF(OR(E3930="",F3930=""),"",E3930*F3930)</f>
        <v/>
      </c>
      <c r="H3930" s="41">
        <f>IFERROR(XLOOKUP(C3930,'DATA Wharton'!$A$2:$A$785,'DATA Wharton'!$C$2:$C$785),"")</f>
        <v/>
      </c>
      <c r="I3930">
        <f>IF(OR(G3930="",H3930=""),"",G3930)</f>
        <v/>
      </c>
      <c r="J3930">
        <f>IF(OR(I3930="",H3930=""),"",I3930*H3930)</f>
        <v/>
      </c>
      <c r="K3930">
        <f>IF(G3930="","Missing OEWS wage",IF(H3930="","Missing Wharton SOC","Matched"))</f>
        <v/>
      </c>
    </row>
    <row r="3931">
      <c r="A3931" t="inlineStr">
        <is>
          <t>54</t>
        </is>
      </c>
      <c r="B3931" t="inlineStr">
        <is>
          <t>Professional, Scientific, and Technical Services</t>
        </is>
      </c>
      <c r="C3931" t="inlineStr">
        <is>
          <t>17-1012</t>
        </is>
      </c>
      <c r="D3931" t="inlineStr">
        <is>
          <t>Landscape Architects</t>
        </is>
      </c>
      <c r="E3931" t="n">
        <v>12030</v>
      </c>
      <c r="F3931" t="n">
        <v>91940</v>
      </c>
      <c r="G3931">
        <f>IF(OR(E3931="",F3931=""),"",E3931*F3931)</f>
        <v/>
      </c>
      <c r="H3931" s="41">
        <f>IFERROR(XLOOKUP(C3931,'DATA Wharton'!$A$2:$A$785,'DATA Wharton'!$C$2:$C$785),"")</f>
        <v/>
      </c>
      <c r="I3931">
        <f>IF(OR(G3931="",H3931=""),"",G3931)</f>
        <v/>
      </c>
      <c r="J3931">
        <f>IF(OR(I3931="",H3931=""),"",I3931*H3931)</f>
        <v/>
      </c>
      <c r="K3931">
        <f>IF(G3931="","Missing OEWS wage",IF(H3931="","Missing Wharton SOC","Matched"))</f>
        <v/>
      </c>
    </row>
    <row r="3932">
      <c r="A3932" t="inlineStr">
        <is>
          <t>54</t>
        </is>
      </c>
      <c r="B3932" t="inlineStr">
        <is>
          <t>Professional, Scientific, and Technical Services</t>
        </is>
      </c>
      <c r="C3932" t="inlineStr">
        <is>
          <t>17-1021</t>
        </is>
      </c>
      <c r="D3932" t="inlineStr">
        <is>
          <t>Cartographers and Photogrammetrists</t>
        </is>
      </c>
      <c r="E3932" t="n">
        <v>4990</v>
      </c>
      <c r="F3932" t="n">
        <v>81210</v>
      </c>
      <c r="G3932">
        <f>IF(OR(E3932="",F3932=""),"",E3932*F3932)</f>
        <v/>
      </c>
      <c r="H3932" s="41">
        <f>IFERROR(XLOOKUP(C3932,'DATA Wharton'!$A$2:$A$785,'DATA Wharton'!$C$2:$C$785),"")</f>
        <v/>
      </c>
      <c r="I3932">
        <f>IF(OR(G3932="",H3932=""),"",G3932)</f>
        <v/>
      </c>
      <c r="J3932">
        <f>IF(OR(I3932="",H3932=""),"",I3932*H3932)</f>
        <v/>
      </c>
      <c r="K3932">
        <f>IF(G3932="","Missing OEWS wage",IF(H3932="","Missing Wharton SOC","Matched"))</f>
        <v/>
      </c>
    </row>
    <row r="3933">
      <c r="A3933" t="inlineStr">
        <is>
          <t>54</t>
        </is>
      </c>
      <c r="B3933" t="inlineStr">
        <is>
          <t>Professional, Scientific, and Technical Services</t>
        </is>
      </c>
      <c r="C3933" t="inlineStr">
        <is>
          <t>17-1022</t>
        </is>
      </c>
      <c r="D3933" t="inlineStr">
        <is>
          <t>Surveyors</t>
        </is>
      </c>
      <c r="E3933" t="n">
        <v>38170</v>
      </c>
      <c r="F3933" t="n">
        <v>78430</v>
      </c>
      <c r="G3933">
        <f>IF(OR(E3933="",F3933=""),"",E3933*F3933)</f>
        <v/>
      </c>
      <c r="H3933" s="41">
        <f>IFERROR(XLOOKUP(C3933,'DATA Wharton'!$A$2:$A$785,'DATA Wharton'!$C$2:$C$785),"")</f>
        <v/>
      </c>
      <c r="I3933">
        <f>IF(OR(G3933="",H3933=""),"",G3933)</f>
        <v/>
      </c>
      <c r="J3933">
        <f>IF(OR(I3933="",H3933=""),"",I3933*H3933)</f>
        <v/>
      </c>
      <c r="K3933">
        <f>IF(G3933="","Missing OEWS wage",IF(H3933="","Missing Wharton SOC","Matched"))</f>
        <v/>
      </c>
    </row>
    <row r="3934">
      <c r="A3934" t="inlineStr">
        <is>
          <t>54</t>
        </is>
      </c>
      <c r="B3934" t="inlineStr">
        <is>
          <t>Professional, Scientific, and Technical Services</t>
        </is>
      </c>
      <c r="C3934" t="inlineStr">
        <is>
          <t>17-2011</t>
        </is>
      </c>
      <c r="D3934" t="inlineStr">
        <is>
          <t>Aerospace Engineers</t>
        </is>
      </c>
      <c r="E3934" t="n">
        <v>20150</v>
      </c>
      <c r="F3934" t="n">
        <v>144180</v>
      </c>
      <c r="G3934">
        <f>IF(OR(E3934="",F3934=""),"",E3934*F3934)</f>
        <v/>
      </c>
      <c r="H3934" s="41">
        <f>IFERROR(XLOOKUP(C3934,'DATA Wharton'!$A$2:$A$785,'DATA Wharton'!$C$2:$C$785),"")</f>
        <v/>
      </c>
      <c r="I3934">
        <f>IF(OR(G3934="",H3934=""),"",G3934)</f>
        <v/>
      </c>
      <c r="J3934">
        <f>IF(OR(I3934="",H3934=""),"",I3934*H3934)</f>
        <v/>
      </c>
      <c r="K3934">
        <f>IF(G3934="","Missing OEWS wage",IF(H3934="","Missing Wharton SOC","Matched"))</f>
        <v/>
      </c>
    </row>
    <row r="3935">
      <c r="A3935" t="inlineStr">
        <is>
          <t>54</t>
        </is>
      </c>
      <c r="B3935" t="inlineStr">
        <is>
          <t>Professional, Scientific, and Technical Services</t>
        </is>
      </c>
      <c r="C3935" t="inlineStr">
        <is>
          <t>17-2021</t>
        </is>
      </c>
      <c r="D3935" t="inlineStr">
        <is>
          <t>Agricultural Engineers</t>
        </is>
      </c>
      <c r="E3935" t="n">
        <v>410</v>
      </c>
      <c r="F3935" t="n">
        <v>111420</v>
      </c>
      <c r="G3935">
        <f>IF(OR(E3935="",F3935=""),"",E3935*F3935)</f>
        <v/>
      </c>
      <c r="H3935" s="41">
        <f>IFERROR(XLOOKUP(C3935,'DATA Wharton'!$A$2:$A$785,'DATA Wharton'!$C$2:$C$785),"")</f>
        <v/>
      </c>
      <c r="I3935">
        <f>IF(OR(G3935="",H3935=""),"",G3935)</f>
        <v/>
      </c>
      <c r="J3935">
        <f>IF(OR(I3935="",H3935=""),"",I3935*H3935)</f>
        <v/>
      </c>
      <c r="K3935">
        <f>IF(G3935="","Missing OEWS wage",IF(H3935="","Missing Wharton SOC","Matched"))</f>
        <v/>
      </c>
    </row>
    <row r="3936">
      <c r="A3936" t="inlineStr">
        <is>
          <t>54</t>
        </is>
      </c>
      <c r="B3936" t="inlineStr">
        <is>
          <t>Professional, Scientific, and Technical Services</t>
        </is>
      </c>
      <c r="C3936" t="inlineStr">
        <is>
          <t>17-2031</t>
        </is>
      </c>
      <c r="D3936" t="inlineStr">
        <is>
          <t>Bioengineers and Biomedical Engineers</t>
        </is>
      </c>
      <c r="E3936" t="n">
        <v>6500</v>
      </c>
      <c r="F3936" t="n">
        <v>122690</v>
      </c>
      <c r="G3936">
        <f>IF(OR(E3936="",F3936=""),"",E3936*F3936)</f>
        <v/>
      </c>
      <c r="H3936" s="41">
        <f>IFERROR(XLOOKUP(C3936,'DATA Wharton'!$A$2:$A$785,'DATA Wharton'!$C$2:$C$785),"")</f>
        <v/>
      </c>
      <c r="I3936">
        <f>IF(OR(G3936="",H3936=""),"",G3936)</f>
        <v/>
      </c>
      <c r="J3936">
        <f>IF(OR(I3936="",H3936=""),"",I3936*H3936)</f>
        <v/>
      </c>
      <c r="K3936">
        <f>IF(G3936="","Missing OEWS wage",IF(H3936="","Missing Wharton SOC","Matched"))</f>
        <v/>
      </c>
    </row>
    <row r="3937">
      <c r="A3937" t="inlineStr">
        <is>
          <t>54</t>
        </is>
      </c>
      <c r="B3937" t="inlineStr">
        <is>
          <t>Professional, Scientific, and Technical Services</t>
        </is>
      </c>
      <c r="C3937" t="inlineStr">
        <is>
          <t>17-2041</t>
        </is>
      </c>
      <c r="D3937" t="inlineStr">
        <is>
          <t>Chemical Engineers</t>
        </is>
      </c>
      <c r="E3937" t="n">
        <v>5280</v>
      </c>
      <c r="F3937" t="n">
        <v>138410</v>
      </c>
      <c r="G3937">
        <f>IF(OR(E3937="",F3937=""),"",E3937*F3937)</f>
        <v/>
      </c>
      <c r="H3937" s="41">
        <f>IFERROR(XLOOKUP(C3937,'DATA Wharton'!$A$2:$A$785,'DATA Wharton'!$C$2:$C$785),"")</f>
        <v/>
      </c>
      <c r="I3937">
        <f>IF(OR(G3937="",H3937=""),"",G3937)</f>
        <v/>
      </c>
      <c r="J3937">
        <f>IF(OR(I3937="",H3937=""),"",I3937*H3937)</f>
        <v/>
      </c>
      <c r="K3937">
        <f>IF(G3937="","Missing OEWS wage",IF(H3937="","Missing Wharton SOC","Matched"))</f>
        <v/>
      </c>
    </row>
    <row r="3938">
      <c r="A3938" t="inlineStr">
        <is>
          <t>54</t>
        </is>
      </c>
      <c r="B3938" t="inlineStr">
        <is>
          <t>Professional, Scientific, and Technical Services</t>
        </is>
      </c>
      <c r="C3938" t="inlineStr">
        <is>
          <t>17-2051</t>
        </is>
      </c>
      <c r="D3938" t="inlineStr">
        <is>
          <t>Civil Engineers</t>
        </is>
      </c>
      <c r="E3938" t="n">
        <v>208300</v>
      </c>
      <c r="F3938" t="n">
        <v>109940</v>
      </c>
      <c r="G3938">
        <f>IF(OR(E3938="",F3938=""),"",E3938*F3938)</f>
        <v/>
      </c>
      <c r="H3938" s="41">
        <f>IFERROR(XLOOKUP(C3938,'DATA Wharton'!$A$2:$A$785,'DATA Wharton'!$C$2:$C$785),"")</f>
        <v/>
      </c>
      <c r="I3938">
        <f>IF(OR(G3938="",H3938=""),"",G3938)</f>
        <v/>
      </c>
      <c r="J3938">
        <f>IF(OR(I3938="",H3938=""),"",I3938*H3938)</f>
        <v/>
      </c>
      <c r="K3938">
        <f>IF(G3938="","Missing OEWS wage",IF(H3938="","Missing Wharton SOC","Matched"))</f>
        <v/>
      </c>
    </row>
    <row r="3939">
      <c r="A3939" t="inlineStr">
        <is>
          <t>54</t>
        </is>
      </c>
      <c r="B3939" t="inlineStr">
        <is>
          <t>Professional, Scientific, and Technical Services</t>
        </is>
      </c>
      <c r="C3939" t="inlineStr">
        <is>
          <t>17-2061</t>
        </is>
      </c>
      <c r="D3939" t="inlineStr">
        <is>
          <t>Computer Hardware Engineers</t>
        </is>
      </c>
      <c r="E3939" t="n">
        <v>30320</v>
      </c>
      <c r="F3939" t="n">
        <v>168670</v>
      </c>
      <c r="G3939">
        <f>IF(OR(E3939="",F3939=""),"",E3939*F3939)</f>
        <v/>
      </c>
      <c r="H3939" s="41">
        <f>IFERROR(XLOOKUP(C3939,'DATA Wharton'!$A$2:$A$785,'DATA Wharton'!$C$2:$C$785),"")</f>
        <v/>
      </c>
      <c r="I3939">
        <f>IF(OR(G3939="",H3939=""),"",G3939)</f>
        <v/>
      </c>
      <c r="J3939">
        <f>IF(OR(I3939="",H3939=""),"",I3939*H3939)</f>
        <v/>
      </c>
      <c r="K3939">
        <f>IF(G3939="","Missing OEWS wage",IF(H3939="","Missing Wharton SOC","Matched"))</f>
        <v/>
      </c>
    </row>
    <row r="3940">
      <c r="A3940" t="inlineStr">
        <is>
          <t>54</t>
        </is>
      </c>
      <c r="B3940" t="inlineStr">
        <is>
          <t>Professional, Scientific, and Technical Services</t>
        </is>
      </c>
      <c r="C3940" t="inlineStr">
        <is>
          <t>17-2071</t>
        </is>
      </c>
      <c r="D3940" t="inlineStr">
        <is>
          <t>Electrical Engineers</t>
        </is>
      </c>
      <c r="E3940" t="n">
        <v>70260</v>
      </c>
      <c r="F3940" t="n">
        <v>126270</v>
      </c>
      <c r="G3940">
        <f>IF(OR(E3940="",F3940=""),"",E3940*F3940)</f>
        <v/>
      </c>
      <c r="H3940" s="41">
        <f>IFERROR(XLOOKUP(C3940,'DATA Wharton'!$A$2:$A$785,'DATA Wharton'!$C$2:$C$785),"")</f>
        <v/>
      </c>
      <c r="I3940">
        <f>IF(OR(G3940="",H3940=""),"",G3940)</f>
        <v/>
      </c>
      <c r="J3940">
        <f>IF(OR(I3940="",H3940=""),"",I3940*H3940)</f>
        <v/>
      </c>
      <c r="K3940">
        <f>IF(G3940="","Missing OEWS wage",IF(H3940="","Missing Wharton SOC","Matched"))</f>
        <v/>
      </c>
    </row>
    <row r="3941">
      <c r="A3941" t="inlineStr">
        <is>
          <t>54</t>
        </is>
      </c>
      <c r="B3941" t="inlineStr">
        <is>
          <t>Professional, Scientific, and Technical Services</t>
        </is>
      </c>
      <c r="C3941" t="inlineStr">
        <is>
          <t>17-2072</t>
        </is>
      </c>
      <c r="D3941" t="inlineStr">
        <is>
          <t>Electronics Engineers, Except Computer</t>
        </is>
      </c>
      <c r="E3941" t="n">
        <v>22560</v>
      </c>
      <c r="F3941" t="n">
        <v>146990</v>
      </c>
      <c r="G3941">
        <f>IF(OR(E3941="",F3941=""),"",E3941*F3941)</f>
        <v/>
      </c>
      <c r="H3941" s="41">
        <f>IFERROR(XLOOKUP(C3941,'DATA Wharton'!$A$2:$A$785,'DATA Wharton'!$C$2:$C$785),"")</f>
        <v/>
      </c>
      <c r="I3941">
        <f>IF(OR(G3941="",H3941=""),"",G3941)</f>
        <v/>
      </c>
      <c r="J3941">
        <f>IF(OR(I3941="",H3941=""),"",I3941*H3941)</f>
        <v/>
      </c>
      <c r="K3941">
        <f>IF(G3941="","Missing OEWS wage",IF(H3941="","Missing Wharton SOC","Matched"))</f>
        <v/>
      </c>
    </row>
    <row r="3942">
      <c r="A3942" t="inlineStr">
        <is>
          <t>54</t>
        </is>
      </c>
      <c r="B3942" t="inlineStr">
        <is>
          <t>Professional, Scientific, and Technical Services</t>
        </is>
      </c>
      <c r="C3942" t="inlineStr">
        <is>
          <t>17-2081</t>
        </is>
      </c>
      <c r="D3942" t="inlineStr">
        <is>
          <t>Environmental Engineers</t>
        </is>
      </c>
      <c r="E3942" t="n">
        <v>18250</v>
      </c>
      <c r="F3942" t="n">
        <v>113500</v>
      </c>
      <c r="G3942">
        <f>IF(OR(E3942="",F3942=""),"",E3942*F3942)</f>
        <v/>
      </c>
      <c r="H3942" s="41">
        <f>IFERROR(XLOOKUP(C3942,'DATA Wharton'!$A$2:$A$785,'DATA Wharton'!$C$2:$C$785),"")</f>
        <v/>
      </c>
      <c r="I3942">
        <f>IF(OR(G3942="",H3942=""),"",G3942)</f>
        <v/>
      </c>
      <c r="J3942">
        <f>IF(OR(I3942="",H3942=""),"",I3942*H3942)</f>
        <v/>
      </c>
      <c r="K3942">
        <f>IF(G3942="","Missing OEWS wage",IF(H3942="","Missing Wharton SOC","Matched"))</f>
        <v/>
      </c>
    </row>
    <row r="3943">
      <c r="A3943" t="inlineStr">
        <is>
          <t>54</t>
        </is>
      </c>
      <c r="B3943" t="inlineStr">
        <is>
          <t>Professional, Scientific, and Technical Services</t>
        </is>
      </c>
      <c r="C3943" t="inlineStr">
        <is>
          <t>17-2111</t>
        </is>
      </c>
      <c r="D3943" t="inlineStr">
        <is>
          <t>Health and Safety Engineers, Except Mining Safety Engineers and Inspectors</t>
        </is>
      </c>
      <c r="E3943" t="n">
        <v>4990</v>
      </c>
      <c r="F3943" t="n">
        <v>122100</v>
      </c>
      <c r="G3943">
        <f>IF(OR(E3943="",F3943=""),"",E3943*F3943)</f>
        <v/>
      </c>
      <c r="H3943" s="41">
        <f>IFERROR(XLOOKUP(C3943,'DATA Wharton'!$A$2:$A$785,'DATA Wharton'!$C$2:$C$785),"")</f>
        <v/>
      </c>
      <c r="I3943">
        <f>IF(OR(G3943="",H3943=""),"",G3943)</f>
        <v/>
      </c>
      <c r="J3943">
        <f>IF(OR(I3943="",H3943=""),"",I3943*H3943)</f>
        <v/>
      </c>
      <c r="K3943">
        <f>IF(G3943="","Missing OEWS wage",IF(H3943="","Missing Wharton SOC","Matched"))</f>
        <v/>
      </c>
    </row>
    <row r="3944">
      <c r="A3944" t="inlineStr">
        <is>
          <t>54</t>
        </is>
      </c>
      <c r="B3944" t="inlineStr">
        <is>
          <t>Professional, Scientific, and Technical Services</t>
        </is>
      </c>
      <c r="C3944" t="inlineStr">
        <is>
          <t>17-2112</t>
        </is>
      </c>
      <c r="D3944" t="inlineStr">
        <is>
          <t>Industrial Engineers</t>
        </is>
      </c>
      <c r="E3944" t="n">
        <v>52400</v>
      </c>
      <c r="F3944" t="n">
        <v>118810</v>
      </c>
      <c r="G3944">
        <f>IF(OR(E3944="",F3944=""),"",E3944*F3944)</f>
        <v/>
      </c>
      <c r="H3944" s="41">
        <f>IFERROR(XLOOKUP(C3944,'DATA Wharton'!$A$2:$A$785,'DATA Wharton'!$C$2:$C$785),"")</f>
        <v/>
      </c>
      <c r="I3944">
        <f>IF(OR(G3944="",H3944=""),"",G3944)</f>
        <v/>
      </c>
      <c r="J3944">
        <f>IF(OR(I3944="",H3944=""),"",I3944*H3944)</f>
        <v/>
      </c>
      <c r="K3944">
        <f>IF(G3944="","Missing OEWS wage",IF(H3944="","Missing Wharton SOC","Matched"))</f>
        <v/>
      </c>
    </row>
    <row r="3945">
      <c r="A3945" t="inlineStr">
        <is>
          <t>54</t>
        </is>
      </c>
      <c r="B3945" t="inlineStr">
        <is>
          <t>Professional, Scientific, and Technical Services</t>
        </is>
      </c>
      <c r="C3945" t="inlineStr">
        <is>
          <t>17-2121</t>
        </is>
      </c>
      <c r="D3945" t="inlineStr">
        <is>
          <t>Marine Engineers and Naval Architects</t>
        </is>
      </c>
      <c r="E3945" t="n">
        <v>1810</v>
      </c>
      <c r="F3945" t="n">
        <v>130960</v>
      </c>
      <c r="G3945">
        <f>IF(OR(E3945="",F3945=""),"",E3945*F3945)</f>
        <v/>
      </c>
      <c r="H3945" s="41">
        <f>IFERROR(XLOOKUP(C3945,'DATA Wharton'!$A$2:$A$785,'DATA Wharton'!$C$2:$C$785),"")</f>
        <v/>
      </c>
      <c r="I3945">
        <f>IF(OR(G3945="",H3945=""),"",G3945)</f>
        <v/>
      </c>
      <c r="J3945">
        <f>IF(OR(I3945="",H3945=""),"",I3945*H3945)</f>
        <v/>
      </c>
      <c r="K3945">
        <f>IF(G3945="","Missing OEWS wage",IF(H3945="","Missing Wharton SOC","Matched"))</f>
        <v/>
      </c>
    </row>
    <row r="3946">
      <c r="A3946" t="inlineStr">
        <is>
          <t>54</t>
        </is>
      </c>
      <c r="B3946" t="inlineStr">
        <is>
          <t>Professional, Scientific, and Technical Services</t>
        </is>
      </c>
      <c r="C3946" t="inlineStr">
        <is>
          <t>17-2131</t>
        </is>
      </c>
      <c r="D3946" t="inlineStr">
        <is>
          <t>Materials Engineers</t>
        </is>
      </c>
      <c r="E3946" t="n">
        <v>5770</v>
      </c>
      <c r="F3946" t="n">
        <v>124960</v>
      </c>
      <c r="G3946">
        <f>IF(OR(E3946="",F3946=""),"",E3946*F3946)</f>
        <v/>
      </c>
      <c r="H3946" s="41">
        <f>IFERROR(XLOOKUP(C3946,'DATA Wharton'!$A$2:$A$785,'DATA Wharton'!$C$2:$C$785),"")</f>
        <v/>
      </c>
      <c r="I3946">
        <f>IF(OR(G3946="",H3946=""),"",G3946)</f>
        <v/>
      </c>
      <c r="J3946">
        <f>IF(OR(I3946="",H3946=""),"",I3946*H3946)</f>
        <v/>
      </c>
      <c r="K3946">
        <f>IF(G3946="","Missing OEWS wage",IF(H3946="","Missing Wharton SOC","Matched"))</f>
        <v/>
      </c>
    </row>
    <row r="3947">
      <c r="A3947" t="inlineStr">
        <is>
          <t>54</t>
        </is>
      </c>
      <c r="B3947" t="inlineStr">
        <is>
          <t>Professional, Scientific, and Technical Services</t>
        </is>
      </c>
      <c r="C3947" t="inlineStr">
        <is>
          <t>17-2141</t>
        </is>
      </c>
      <c r="D3947" t="inlineStr">
        <is>
          <t>Mechanical Engineers</t>
        </is>
      </c>
      <c r="E3947" t="n">
        <v>94960</v>
      </c>
      <c r="F3947" t="n">
        <v>119290</v>
      </c>
      <c r="G3947">
        <f>IF(OR(E3947="",F3947=""),"",E3947*F3947)</f>
        <v/>
      </c>
      <c r="H3947" s="41">
        <f>IFERROR(XLOOKUP(C3947,'DATA Wharton'!$A$2:$A$785,'DATA Wharton'!$C$2:$C$785),"")</f>
        <v/>
      </c>
      <c r="I3947">
        <f>IF(OR(G3947="",H3947=""),"",G3947)</f>
        <v/>
      </c>
      <c r="J3947">
        <f>IF(OR(I3947="",H3947=""),"",I3947*H3947)</f>
        <v/>
      </c>
      <c r="K3947">
        <f>IF(G3947="","Missing OEWS wage",IF(H3947="","Missing Wharton SOC","Matched"))</f>
        <v/>
      </c>
    </row>
    <row r="3948">
      <c r="A3948" t="inlineStr">
        <is>
          <t>54</t>
        </is>
      </c>
      <c r="B3948" t="inlineStr">
        <is>
          <t>Professional, Scientific, and Technical Services</t>
        </is>
      </c>
      <c r="C3948" t="inlineStr">
        <is>
          <t>17-2151</t>
        </is>
      </c>
      <c r="D3948" t="inlineStr">
        <is>
          <t>Mining and Geological Engineers, Including Mining Safety Engineers</t>
        </is>
      </c>
      <c r="E3948" t="n">
        <v>2370</v>
      </c>
      <c r="F3948" t="n">
        <v>113790</v>
      </c>
      <c r="G3948">
        <f>IF(OR(E3948="",F3948=""),"",E3948*F3948)</f>
        <v/>
      </c>
      <c r="H3948" s="41">
        <f>IFERROR(XLOOKUP(C3948,'DATA Wharton'!$A$2:$A$785,'DATA Wharton'!$C$2:$C$785),"")</f>
        <v/>
      </c>
      <c r="I3948">
        <f>IF(OR(G3948="",H3948=""),"",G3948)</f>
        <v/>
      </c>
      <c r="J3948">
        <f>IF(OR(I3948="",H3948=""),"",I3948*H3948)</f>
        <v/>
      </c>
      <c r="K3948">
        <f>IF(G3948="","Missing OEWS wage",IF(H3948="","Missing Wharton SOC","Matched"))</f>
        <v/>
      </c>
    </row>
    <row r="3949">
      <c r="A3949" t="inlineStr">
        <is>
          <t>54</t>
        </is>
      </c>
      <c r="B3949" t="inlineStr">
        <is>
          <t>Professional, Scientific, and Technical Services</t>
        </is>
      </c>
      <c r="C3949" t="inlineStr">
        <is>
          <t>17-2161</t>
        </is>
      </c>
      <c r="D3949" t="inlineStr">
        <is>
          <t>Nuclear Engineers</t>
        </is>
      </c>
      <c r="E3949" t="n">
        <v>6410</v>
      </c>
      <c r="F3949" t="n">
        <v>152570</v>
      </c>
      <c r="G3949">
        <f>IF(OR(E3949="",F3949=""),"",E3949*F3949)</f>
        <v/>
      </c>
      <c r="H3949" s="41">
        <f>IFERROR(XLOOKUP(C3949,'DATA Wharton'!$A$2:$A$785,'DATA Wharton'!$C$2:$C$785),"")</f>
        <v/>
      </c>
      <c r="I3949">
        <f>IF(OR(G3949="",H3949=""),"",G3949)</f>
        <v/>
      </c>
      <c r="J3949">
        <f>IF(OR(I3949="",H3949=""),"",I3949*H3949)</f>
        <v/>
      </c>
      <c r="K3949">
        <f>IF(G3949="","Missing OEWS wage",IF(H3949="","Missing Wharton SOC","Matched"))</f>
        <v/>
      </c>
    </row>
    <row r="3950">
      <c r="A3950" t="inlineStr">
        <is>
          <t>54</t>
        </is>
      </c>
      <c r="B3950" t="inlineStr">
        <is>
          <t>Professional, Scientific, and Technical Services</t>
        </is>
      </c>
      <c r="C3950" t="inlineStr">
        <is>
          <t>17-2171</t>
        </is>
      </c>
      <c r="D3950" t="inlineStr">
        <is>
          <t>Petroleum Engineers</t>
        </is>
      </c>
      <c r="E3950" t="n">
        <v>3450</v>
      </c>
      <c r="F3950" t="n">
        <v>122730</v>
      </c>
      <c r="G3950">
        <f>IF(OR(E3950="",F3950=""),"",E3950*F3950)</f>
        <v/>
      </c>
      <c r="H3950" s="41">
        <f>IFERROR(XLOOKUP(C3950,'DATA Wharton'!$A$2:$A$785,'DATA Wharton'!$C$2:$C$785),"")</f>
        <v/>
      </c>
      <c r="I3950">
        <f>IF(OR(G3950="",H3950=""),"",G3950)</f>
        <v/>
      </c>
      <c r="J3950">
        <f>IF(OR(I3950="",H3950=""),"",I3950*H3950)</f>
        <v/>
      </c>
      <c r="K3950">
        <f>IF(G3950="","Missing OEWS wage",IF(H3950="","Missing Wharton SOC","Matched"))</f>
        <v/>
      </c>
    </row>
    <row r="3951">
      <c r="A3951" t="inlineStr">
        <is>
          <t>54</t>
        </is>
      </c>
      <c r="B3951" t="inlineStr">
        <is>
          <t>Professional, Scientific, and Technical Services</t>
        </is>
      </c>
      <c r="C3951" t="inlineStr">
        <is>
          <t>17-2199</t>
        </is>
      </c>
      <c r="D3951" t="inlineStr">
        <is>
          <t>Engineers, All Other</t>
        </is>
      </c>
      <c r="E3951" t="n">
        <v>42750</v>
      </c>
      <c r="F3951" t="n">
        <v>123120</v>
      </c>
      <c r="G3951">
        <f>IF(OR(E3951="",F3951=""),"",E3951*F3951)</f>
        <v/>
      </c>
      <c r="H3951" s="41">
        <f>IFERROR(XLOOKUP(C3951,'DATA Wharton'!$A$2:$A$785,'DATA Wharton'!$C$2:$C$785),"")</f>
        <v/>
      </c>
      <c r="I3951">
        <f>IF(OR(G3951="",H3951=""),"",G3951)</f>
        <v/>
      </c>
      <c r="J3951">
        <f>IF(OR(I3951="",H3951=""),"",I3951*H3951)</f>
        <v/>
      </c>
      <c r="K3951">
        <f>IF(G3951="","Missing OEWS wage",IF(H3951="","Missing Wharton SOC","Matched"))</f>
        <v/>
      </c>
    </row>
    <row r="3952">
      <c r="A3952" t="inlineStr">
        <is>
          <t>54</t>
        </is>
      </c>
      <c r="B3952" t="inlineStr">
        <is>
          <t>Professional, Scientific, and Technical Services</t>
        </is>
      </c>
      <c r="C3952" t="inlineStr">
        <is>
          <t>17-3011</t>
        </is>
      </c>
      <c r="D3952" t="inlineStr">
        <is>
          <t>Architectural and Civil Drafters</t>
        </is>
      </c>
      <c r="E3952" t="n">
        <v>75130</v>
      </c>
      <c r="F3952" t="n">
        <v>70490</v>
      </c>
      <c r="G3952">
        <f>IF(OR(E3952="",F3952=""),"",E3952*F3952)</f>
        <v/>
      </c>
      <c r="H3952" s="41">
        <f>IFERROR(XLOOKUP(C3952,'DATA Wharton'!$A$2:$A$785,'DATA Wharton'!$C$2:$C$785),"")</f>
        <v/>
      </c>
      <c r="I3952">
        <f>IF(OR(G3952="",H3952=""),"",G3952)</f>
        <v/>
      </c>
      <c r="J3952">
        <f>IF(OR(I3952="",H3952=""),"",I3952*H3952)</f>
        <v/>
      </c>
      <c r="K3952">
        <f>IF(G3952="","Missing OEWS wage",IF(H3952="","Missing Wharton SOC","Matched"))</f>
        <v/>
      </c>
    </row>
    <row r="3953">
      <c r="A3953" t="inlineStr">
        <is>
          <t>54</t>
        </is>
      </c>
      <c r="B3953" t="inlineStr">
        <is>
          <t>Professional, Scientific, and Technical Services</t>
        </is>
      </c>
      <c r="C3953" t="inlineStr">
        <is>
          <t>17-3012</t>
        </is>
      </c>
      <c r="D3953" t="inlineStr">
        <is>
          <t>Electrical and Electronics Drafters</t>
        </is>
      </c>
      <c r="E3953" t="n">
        <v>6250</v>
      </c>
      <c r="F3953" t="n">
        <v>82520</v>
      </c>
      <c r="G3953">
        <f>IF(OR(E3953="",F3953=""),"",E3953*F3953)</f>
        <v/>
      </c>
      <c r="H3953" s="41">
        <f>IFERROR(XLOOKUP(C3953,'DATA Wharton'!$A$2:$A$785,'DATA Wharton'!$C$2:$C$785),"")</f>
        <v/>
      </c>
      <c r="I3953">
        <f>IF(OR(G3953="",H3953=""),"",G3953)</f>
        <v/>
      </c>
      <c r="J3953">
        <f>IF(OR(I3953="",H3953=""),"",I3953*H3953)</f>
        <v/>
      </c>
      <c r="K3953">
        <f>IF(G3953="","Missing OEWS wage",IF(H3953="","Missing Wharton SOC","Matched"))</f>
        <v/>
      </c>
    </row>
    <row r="3954">
      <c r="A3954" t="inlineStr">
        <is>
          <t>54</t>
        </is>
      </c>
      <c r="B3954" t="inlineStr">
        <is>
          <t>Professional, Scientific, and Technical Services</t>
        </is>
      </c>
      <c r="C3954" t="inlineStr">
        <is>
          <t>17-3013</t>
        </is>
      </c>
      <c r="D3954" t="inlineStr">
        <is>
          <t>Mechanical Drafters</t>
        </is>
      </c>
      <c r="E3954" t="n">
        <v>9130</v>
      </c>
      <c r="F3954" t="n">
        <v>81790</v>
      </c>
      <c r="G3954">
        <f>IF(OR(E3954="",F3954=""),"",E3954*F3954)</f>
        <v/>
      </c>
      <c r="H3954" s="41">
        <f>IFERROR(XLOOKUP(C3954,'DATA Wharton'!$A$2:$A$785,'DATA Wharton'!$C$2:$C$785),"")</f>
        <v/>
      </c>
      <c r="I3954">
        <f>IF(OR(G3954="",H3954=""),"",G3954)</f>
        <v/>
      </c>
      <c r="J3954">
        <f>IF(OR(I3954="",H3954=""),"",I3954*H3954)</f>
        <v/>
      </c>
      <c r="K3954">
        <f>IF(G3954="","Missing OEWS wage",IF(H3954="","Missing Wharton SOC","Matched"))</f>
        <v/>
      </c>
    </row>
    <row r="3955">
      <c r="A3955" t="inlineStr">
        <is>
          <t>54</t>
        </is>
      </c>
      <c r="B3955" t="inlineStr">
        <is>
          <t>Professional, Scientific, and Technical Services</t>
        </is>
      </c>
      <c r="C3955" t="inlineStr">
        <is>
          <t>17-3019</t>
        </is>
      </c>
      <c r="D3955" t="inlineStr">
        <is>
          <t>Drafters, All Other</t>
        </is>
      </c>
      <c r="E3955" t="n">
        <v>3050</v>
      </c>
      <c r="F3955" t="n">
        <v>73130</v>
      </c>
      <c r="G3955">
        <f>IF(OR(E3955="",F3955=""),"",E3955*F3955)</f>
        <v/>
      </c>
      <c r="H3955" s="41">
        <f>IFERROR(XLOOKUP(C3955,'DATA Wharton'!$A$2:$A$785,'DATA Wharton'!$C$2:$C$785),"")</f>
        <v/>
      </c>
      <c r="I3955">
        <f>IF(OR(G3955="",H3955=""),"",G3955)</f>
        <v/>
      </c>
      <c r="J3955">
        <f>IF(OR(I3955="",H3955=""),"",I3955*H3955)</f>
        <v/>
      </c>
      <c r="K3955">
        <f>IF(G3955="","Missing OEWS wage",IF(H3955="","Missing Wharton SOC","Matched"))</f>
        <v/>
      </c>
    </row>
    <row r="3956">
      <c r="A3956" t="inlineStr">
        <is>
          <t>54</t>
        </is>
      </c>
      <c r="B3956" t="inlineStr">
        <is>
          <t>Professional, Scientific, and Technical Services</t>
        </is>
      </c>
      <c r="C3956" t="inlineStr">
        <is>
          <t>17-3021</t>
        </is>
      </c>
      <c r="D3956" t="inlineStr">
        <is>
          <t>Aerospace Engineering and Operations Technologists and Technicians</t>
        </is>
      </c>
      <c r="E3956" t="n">
        <v>4030</v>
      </c>
      <c r="F3956" t="n">
        <v>84150</v>
      </c>
      <c r="G3956">
        <f>IF(OR(E3956="",F3956=""),"",E3956*F3956)</f>
        <v/>
      </c>
      <c r="H3956" s="41">
        <f>IFERROR(XLOOKUP(C3956,'DATA Wharton'!$A$2:$A$785,'DATA Wharton'!$C$2:$C$785),"")</f>
        <v/>
      </c>
      <c r="I3956">
        <f>IF(OR(G3956="",H3956=""),"",G3956)</f>
        <v/>
      </c>
      <c r="J3956">
        <f>IF(OR(I3956="",H3956=""),"",I3956*H3956)</f>
        <v/>
      </c>
      <c r="K3956">
        <f>IF(G3956="","Missing OEWS wage",IF(H3956="","Missing Wharton SOC","Matched"))</f>
        <v/>
      </c>
    </row>
    <row r="3957">
      <c r="A3957" t="inlineStr">
        <is>
          <t>54</t>
        </is>
      </c>
      <c r="B3957" t="inlineStr">
        <is>
          <t>Professional, Scientific, and Technical Services</t>
        </is>
      </c>
      <c r="C3957" t="inlineStr">
        <is>
          <t>17-3022</t>
        </is>
      </c>
      <c r="D3957" t="inlineStr">
        <is>
          <t>Civil Engineering Technologists and Technicians</t>
        </is>
      </c>
      <c r="E3957" t="n">
        <v>36310</v>
      </c>
      <c r="F3957" t="n">
        <v>68400</v>
      </c>
      <c r="G3957">
        <f>IF(OR(E3957="",F3957=""),"",E3957*F3957)</f>
        <v/>
      </c>
      <c r="H3957" s="41">
        <f>IFERROR(XLOOKUP(C3957,'DATA Wharton'!$A$2:$A$785,'DATA Wharton'!$C$2:$C$785),"")</f>
        <v/>
      </c>
      <c r="I3957">
        <f>IF(OR(G3957="",H3957=""),"",G3957)</f>
        <v/>
      </c>
      <c r="J3957">
        <f>IF(OR(I3957="",H3957=""),"",I3957*H3957)</f>
        <v/>
      </c>
      <c r="K3957">
        <f>IF(G3957="","Missing OEWS wage",IF(H3957="","Missing Wharton SOC","Matched"))</f>
        <v/>
      </c>
    </row>
    <row r="3958">
      <c r="A3958" t="inlineStr">
        <is>
          <t>54</t>
        </is>
      </c>
      <c r="B3958" t="inlineStr">
        <is>
          <t>Professional, Scientific, and Technical Services</t>
        </is>
      </c>
      <c r="C3958" t="inlineStr">
        <is>
          <t>17-3023</t>
        </is>
      </c>
      <c r="D3958" t="inlineStr">
        <is>
          <t>Electrical and Electronic Engineering Technologists and Technicians</t>
        </is>
      </c>
      <c r="E3958" t="n">
        <v>20640</v>
      </c>
      <c r="F3958" t="n">
        <v>77700</v>
      </c>
      <c r="G3958">
        <f>IF(OR(E3958="",F3958=""),"",E3958*F3958)</f>
        <v/>
      </c>
      <c r="H3958" s="41">
        <f>IFERROR(XLOOKUP(C3958,'DATA Wharton'!$A$2:$A$785,'DATA Wharton'!$C$2:$C$785),"")</f>
        <v/>
      </c>
      <c r="I3958">
        <f>IF(OR(G3958="",H3958=""),"",G3958)</f>
        <v/>
      </c>
      <c r="J3958">
        <f>IF(OR(I3958="",H3958=""),"",I3958*H3958)</f>
        <v/>
      </c>
      <c r="K3958">
        <f>IF(G3958="","Missing OEWS wage",IF(H3958="","Missing Wharton SOC","Matched"))</f>
        <v/>
      </c>
    </row>
    <row r="3959">
      <c r="A3959" t="inlineStr">
        <is>
          <t>54</t>
        </is>
      </c>
      <c r="B3959" t="inlineStr">
        <is>
          <t>Professional, Scientific, and Technical Services</t>
        </is>
      </c>
      <c r="C3959" t="inlineStr">
        <is>
          <t>17-3024</t>
        </is>
      </c>
      <c r="D3959" t="inlineStr">
        <is>
          <t>Electro-Mechanical and Mechatronics Technologists and Technicians</t>
        </is>
      </c>
      <c r="E3959" t="n">
        <v>4250</v>
      </c>
      <c r="F3959" t="n">
        <v>83190</v>
      </c>
      <c r="G3959">
        <f>IF(OR(E3959="",F3959=""),"",E3959*F3959)</f>
        <v/>
      </c>
      <c r="H3959" s="41">
        <f>IFERROR(XLOOKUP(C3959,'DATA Wharton'!$A$2:$A$785,'DATA Wharton'!$C$2:$C$785),"")</f>
        <v/>
      </c>
      <c r="I3959">
        <f>IF(OR(G3959="",H3959=""),"",G3959)</f>
        <v/>
      </c>
      <c r="J3959">
        <f>IF(OR(I3959="",H3959=""),"",I3959*H3959)</f>
        <v/>
      </c>
      <c r="K3959">
        <f>IF(G3959="","Missing OEWS wage",IF(H3959="","Missing Wharton SOC","Matched"))</f>
        <v/>
      </c>
    </row>
    <row r="3960">
      <c r="A3960" t="inlineStr">
        <is>
          <t>54</t>
        </is>
      </c>
      <c r="B3960" t="inlineStr">
        <is>
          <t>Professional, Scientific, and Technical Services</t>
        </is>
      </c>
      <c r="C3960" t="inlineStr">
        <is>
          <t>17-3025</t>
        </is>
      </c>
      <c r="D3960" t="inlineStr">
        <is>
          <t>Environmental Engineering Technologists and Technicians</t>
        </is>
      </c>
      <c r="E3960" t="n">
        <v>6800</v>
      </c>
      <c r="F3960" t="n">
        <v>62740</v>
      </c>
      <c r="G3960">
        <f>IF(OR(E3960="",F3960=""),"",E3960*F3960)</f>
        <v/>
      </c>
      <c r="H3960" s="41">
        <f>IFERROR(XLOOKUP(C3960,'DATA Wharton'!$A$2:$A$785,'DATA Wharton'!$C$2:$C$785),"")</f>
        <v/>
      </c>
      <c r="I3960">
        <f>IF(OR(G3960="",H3960=""),"",G3960)</f>
        <v/>
      </c>
      <c r="J3960">
        <f>IF(OR(I3960="",H3960=""),"",I3960*H3960)</f>
        <v/>
      </c>
      <c r="K3960">
        <f>IF(G3960="","Missing OEWS wage",IF(H3960="","Missing Wharton SOC","Matched"))</f>
        <v/>
      </c>
    </row>
    <row r="3961">
      <c r="A3961" t="inlineStr">
        <is>
          <t>54</t>
        </is>
      </c>
      <c r="B3961" t="inlineStr">
        <is>
          <t>Professional, Scientific, and Technical Services</t>
        </is>
      </c>
      <c r="C3961" t="inlineStr">
        <is>
          <t>17-3026</t>
        </is>
      </c>
      <c r="D3961" t="inlineStr">
        <is>
          <t>Industrial Engineering Technologists and Technicians</t>
        </is>
      </c>
      <c r="E3961" t="n">
        <v>8190</v>
      </c>
      <c r="F3961" t="n">
        <v>74300</v>
      </c>
      <c r="G3961">
        <f>IF(OR(E3961="",F3961=""),"",E3961*F3961)</f>
        <v/>
      </c>
      <c r="H3961" s="41">
        <f>IFERROR(XLOOKUP(C3961,'DATA Wharton'!$A$2:$A$785,'DATA Wharton'!$C$2:$C$785),"")</f>
        <v/>
      </c>
      <c r="I3961">
        <f>IF(OR(G3961="",H3961=""),"",G3961)</f>
        <v/>
      </c>
      <c r="J3961">
        <f>IF(OR(I3961="",H3961=""),"",I3961*H3961)</f>
        <v/>
      </c>
      <c r="K3961">
        <f>IF(G3961="","Missing OEWS wage",IF(H3961="","Missing Wharton SOC","Matched"))</f>
        <v/>
      </c>
    </row>
    <row r="3962">
      <c r="A3962" t="inlineStr">
        <is>
          <t>54</t>
        </is>
      </c>
      <c r="B3962" t="inlineStr">
        <is>
          <t>Professional, Scientific, and Technical Services</t>
        </is>
      </c>
      <c r="C3962" t="inlineStr">
        <is>
          <t>17-3027</t>
        </is>
      </c>
      <c r="D3962" t="inlineStr">
        <is>
          <t>Mechanical Engineering Technologists and Technicians</t>
        </is>
      </c>
      <c r="E3962" t="n">
        <v>10980</v>
      </c>
      <c r="F3962" t="n">
        <v>81060</v>
      </c>
      <c r="G3962">
        <f>IF(OR(E3962="",F3962=""),"",E3962*F3962)</f>
        <v/>
      </c>
      <c r="H3962" s="41">
        <f>IFERROR(XLOOKUP(C3962,'DATA Wharton'!$A$2:$A$785,'DATA Wharton'!$C$2:$C$785),"")</f>
        <v/>
      </c>
      <c r="I3962">
        <f>IF(OR(G3962="",H3962=""),"",G3962)</f>
        <v/>
      </c>
      <c r="J3962">
        <f>IF(OR(I3962="",H3962=""),"",I3962*H3962)</f>
        <v/>
      </c>
      <c r="K3962">
        <f>IF(G3962="","Missing OEWS wage",IF(H3962="","Missing Wharton SOC","Matched"))</f>
        <v/>
      </c>
    </row>
    <row r="3963">
      <c r="A3963" t="inlineStr">
        <is>
          <t>54</t>
        </is>
      </c>
      <c r="B3963" t="inlineStr">
        <is>
          <t>Professional, Scientific, and Technical Services</t>
        </is>
      </c>
      <c r="C3963" t="inlineStr">
        <is>
          <t>17-3028</t>
        </is>
      </c>
      <c r="D3963" t="inlineStr">
        <is>
          <t>Calibration Technologists and Technicians</t>
        </is>
      </c>
      <c r="E3963" t="n">
        <v>4280</v>
      </c>
      <c r="F3963" t="n">
        <v>68320</v>
      </c>
      <c r="G3963">
        <f>IF(OR(E3963="",F3963=""),"",E3963*F3963)</f>
        <v/>
      </c>
      <c r="H3963" s="41">
        <f>IFERROR(XLOOKUP(C3963,'DATA Wharton'!$A$2:$A$785,'DATA Wharton'!$C$2:$C$785),"")</f>
        <v/>
      </c>
      <c r="I3963">
        <f>IF(OR(G3963="",H3963=""),"",G3963)</f>
        <v/>
      </c>
      <c r="J3963">
        <f>IF(OR(I3963="",H3963=""),"",I3963*H3963)</f>
        <v/>
      </c>
      <c r="K3963">
        <f>IF(G3963="","Missing OEWS wage",IF(H3963="","Missing Wharton SOC","Matched"))</f>
        <v/>
      </c>
    </row>
    <row r="3964">
      <c r="A3964" t="inlineStr">
        <is>
          <t>54</t>
        </is>
      </c>
      <c r="B3964" t="inlineStr">
        <is>
          <t>Professional, Scientific, and Technical Services</t>
        </is>
      </c>
      <c r="C3964" t="inlineStr">
        <is>
          <t>17-3029</t>
        </is>
      </c>
      <c r="D3964" t="inlineStr">
        <is>
          <t>Engineering Technologists and Technicians, Except Drafters, All Other</t>
        </is>
      </c>
      <c r="E3964" t="n">
        <v>16340</v>
      </c>
      <c r="F3964" t="n">
        <v>75530</v>
      </c>
      <c r="G3964">
        <f>IF(OR(E3964="",F3964=""),"",E3964*F3964)</f>
        <v/>
      </c>
      <c r="H3964" s="41">
        <f>IFERROR(XLOOKUP(C3964,'DATA Wharton'!$A$2:$A$785,'DATA Wharton'!$C$2:$C$785),"")</f>
        <v/>
      </c>
      <c r="I3964">
        <f>IF(OR(G3964="",H3964=""),"",G3964)</f>
        <v/>
      </c>
      <c r="J3964">
        <f>IF(OR(I3964="",H3964=""),"",I3964*H3964)</f>
        <v/>
      </c>
      <c r="K3964">
        <f>IF(G3964="","Missing OEWS wage",IF(H3964="","Missing Wharton SOC","Matched"))</f>
        <v/>
      </c>
    </row>
    <row r="3965">
      <c r="A3965" t="inlineStr">
        <is>
          <t>54</t>
        </is>
      </c>
      <c r="B3965" t="inlineStr">
        <is>
          <t>Professional, Scientific, and Technical Services</t>
        </is>
      </c>
      <c r="C3965" t="inlineStr">
        <is>
          <t>17-3031</t>
        </is>
      </c>
      <c r="D3965" t="inlineStr">
        <is>
          <t>Surveying and Mapping Technicians</t>
        </is>
      </c>
      <c r="E3965" t="n">
        <v>38180</v>
      </c>
      <c r="F3965" t="n">
        <v>55640</v>
      </c>
      <c r="G3965">
        <f>IF(OR(E3965="",F3965=""),"",E3965*F3965)</f>
        <v/>
      </c>
      <c r="H3965" s="41">
        <f>IFERROR(XLOOKUP(C3965,'DATA Wharton'!$A$2:$A$785,'DATA Wharton'!$C$2:$C$785),"")</f>
        <v/>
      </c>
      <c r="I3965">
        <f>IF(OR(G3965="",H3965=""),"",G3965)</f>
        <v/>
      </c>
      <c r="J3965">
        <f>IF(OR(I3965="",H3965=""),"",I3965*H3965)</f>
        <v/>
      </c>
      <c r="K3965">
        <f>IF(G3965="","Missing OEWS wage",IF(H3965="","Missing Wharton SOC","Matched"))</f>
        <v/>
      </c>
    </row>
    <row r="3966">
      <c r="A3966" t="inlineStr">
        <is>
          <t>54</t>
        </is>
      </c>
      <c r="B3966" t="inlineStr">
        <is>
          <t>Professional, Scientific, and Technical Services</t>
        </is>
      </c>
      <c r="C3966" t="inlineStr">
        <is>
          <t>19-1011</t>
        </is>
      </c>
      <c r="D3966" t="inlineStr">
        <is>
          <t>Animal Scientists</t>
        </is>
      </c>
      <c r="E3966" t="n">
        <v>1460</v>
      </c>
      <c r="F3966" t="n">
        <v>78530</v>
      </c>
      <c r="G3966">
        <f>IF(OR(E3966="",F3966=""),"",E3966*F3966)</f>
        <v/>
      </c>
      <c r="H3966" s="41">
        <f>IFERROR(XLOOKUP(C3966,'DATA Wharton'!$A$2:$A$785,'DATA Wharton'!$C$2:$C$785),"")</f>
        <v/>
      </c>
      <c r="I3966">
        <f>IF(OR(G3966="",H3966=""),"",G3966)</f>
        <v/>
      </c>
      <c r="J3966">
        <f>IF(OR(I3966="",H3966=""),"",I3966*H3966)</f>
        <v/>
      </c>
      <c r="K3966">
        <f>IF(G3966="","Missing OEWS wage",IF(H3966="","Missing Wharton SOC","Matched"))</f>
        <v/>
      </c>
    </row>
    <row r="3967">
      <c r="A3967" t="inlineStr">
        <is>
          <t>54</t>
        </is>
      </c>
      <c r="B3967" t="inlineStr">
        <is>
          <t>Professional, Scientific, and Technical Services</t>
        </is>
      </c>
      <c r="C3967" t="inlineStr">
        <is>
          <t>19-1012</t>
        </is>
      </c>
      <c r="D3967" t="inlineStr">
        <is>
          <t>Food Scientists and Technologists</t>
        </is>
      </c>
      <c r="E3967" t="n">
        <v>1870</v>
      </c>
      <c r="F3967" t="n">
        <v>100540</v>
      </c>
      <c r="G3967">
        <f>IF(OR(E3967="",F3967=""),"",E3967*F3967)</f>
        <v/>
      </c>
      <c r="H3967" s="41">
        <f>IFERROR(XLOOKUP(C3967,'DATA Wharton'!$A$2:$A$785,'DATA Wharton'!$C$2:$C$785),"")</f>
        <v/>
      </c>
      <c r="I3967">
        <f>IF(OR(G3967="",H3967=""),"",G3967)</f>
        <v/>
      </c>
      <c r="J3967">
        <f>IF(OR(I3967="",H3967=""),"",I3967*H3967)</f>
        <v/>
      </c>
      <c r="K3967">
        <f>IF(G3967="","Missing OEWS wage",IF(H3967="","Missing Wharton SOC","Matched"))</f>
        <v/>
      </c>
    </row>
    <row r="3968">
      <c r="A3968" t="inlineStr">
        <is>
          <t>54</t>
        </is>
      </c>
      <c r="B3968" t="inlineStr">
        <is>
          <t>Professional, Scientific, and Technical Services</t>
        </is>
      </c>
      <c r="C3968" t="inlineStr">
        <is>
          <t>19-1013</t>
        </is>
      </c>
      <c r="D3968" t="inlineStr">
        <is>
          <t>Soil and Plant Scientists</t>
        </is>
      </c>
      <c r="E3968" t="n">
        <v>5270</v>
      </c>
      <c r="F3968" t="n">
        <v>92760</v>
      </c>
      <c r="G3968">
        <f>IF(OR(E3968="",F3968=""),"",E3968*F3968)</f>
        <v/>
      </c>
      <c r="H3968" s="41">
        <f>IFERROR(XLOOKUP(C3968,'DATA Wharton'!$A$2:$A$785,'DATA Wharton'!$C$2:$C$785),"")</f>
        <v/>
      </c>
      <c r="I3968">
        <f>IF(OR(G3968="",H3968=""),"",G3968)</f>
        <v/>
      </c>
      <c r="J3968">
        <f>IF(OR(I3968="",H3968=""),"",I3968*H3968)</f>
        <v/>
      </c>
      <c r="K3968">
        <f>IF(G3968="","Missing OEWS wage",IF(H3968="","Missing Wharton SOC","Matched"))</f>
        <v/>
      </c>
    </row>
    <row r="3969">
      <c r="A3969" t="inlineStr">
        <is>
          <t>54</t>
        </is>
      </c>
      <c r="B3969" t="inlineStr">
        <is>
          <t>Professional, Scientific, and Technical Services</t>
        </is>
      </c>
      <c r="C3969" t="inlineStr">
        <is>
          <t>19-1021</t>
        </is>
      </c>
      <c r="D3969" t="inlineStr">
        <is>
          <t>Biochemists and Biophysicists</t>
        </is>
      </c>
      <c r="E3969" t="n">
        <v>23380</v>
      </c>
      <c r="F3969" t="n">
        <v>135140</v>
      </c>
      <c r="G3969">
        <f>IF(OR(E3969="",F3969=""),"",E3969*F3969)</f>
        <v/>
      </c>
      <c r="H3969" s="41">
        <f>IFERROR(XLOOKUP(C3969,'DATA Wharton'!$A$2:$A$785,'DATA Wharton'!$C$2:$C$785),"")</f>
        <v/>
      </c>
      <c r="I3969">
        <f>IF(OR(G3969="",H3969=""),"",G3969)</f>
        <v/>
      </c>
      <c r="J3969">
        <f>IF(OR(I3969="",H3969=""),"",I3969*H3969)</f>
        <v/>
      </c>
      <c r="K3969">
        <f>IF(G3969="","Missing OEWS wage",IF(H3969="","Missing Wharton SOC","Matched"))</f>
        <v/>
      </c>
    </row>
    <row r="3970">
      <c r="A3970" t="inlineStr">
        <is>
          <t>54</t>
        </is>
      </c>
      <c r="B3970" t="inlineStr">
        <is>
          <t>Professional, Scientific, and Technical Services</t>
        </is>
      </c>
      <c r="C3970" t="inlineStr">
        <is>
          <t>19-1022</t>
        </is>
      </c>
      <c r="D3970" t="inlineStr">
        <is>
          <t>Microbiologists</t>
        </is>
      </c>
      <c r="E3970" t="n">
        <v>6790</v>
      </c>
      <c r="F3970" t="n">
        <v>92700</v>
      </c>
      <c r="G3970">
        <f>IF(OR(E3970="",F3970=""),"",E3970*F3970)</f>
        <v/>
      </c>
      <c r="H3970" s="41">
        <f>IFERROR(XLOOKUP(C3970,'DATA Wharton'!$A$2:$A$785,'DATA Wharton'!$C$2:$C$785),"")</f>
        <v/>
      </c>
      <c r="I3970">
        <f>IF(OR(G3970="",H3970=""),"",G3970)</f>
        <v/>
      </c>
      <c r="J3970">
        <f>IF(OR(I3970="",H3970=""),"",I3970*H3970)</f>
        <v/>
      </c>
      <c r="K3970">
        <f>IF(G3970="","Missing OEWS wage",IF(H3970="","Missing Wharton SOC","Matched"))</f>
        <v/>
      </c>
    </row>
    <row r="3971">
      <c r="A3971" t="inlineStr">
        <is>
          <t>54</t>
        </is>
      </c>
      <c r="B3971" t="inlineStr">
        <is>
          <t>Professional, Scientific, and Technical Services</t>
        </is>
      </c>
      <c r="C3971" t="inlineStr">
        <is>
          <t>19-1023</t>
        </is>
      </c>
      <c r="D3971" t="inlineStr">
        <is>
          <t>Zoologists and Wildlife Biologists</t>
        </is>
      </c>
      <c r="E3971" t="n">
        <v>2890</v>
      </c>
      <c r="F3971" t="n">
        <v>102790</v>
      </c>
      <c r="G3971">
        <f>IF(OR(E3971="",F3971=""),"",E3971*F3971)</f>
        <v/>
      </c>
      <c r="H3971" s="41">
        <f>IFERROR(XLOOKUP(C3971,'DATA Wharton'!$A$2:$A$785,'DATA Wharton'!$C$2:$C$785),"")</f>
        <v/>
      </c>
      <c r="I3971">
        <f>IF(OR(G3971="",H3971=""),"",G3971)</f>
        <v/>
      </c>
      <c r="J3971">
        <f>IF(OR(I3971="",H3971=""),"",I3971*H3971)</f>
        <v/>
      </c>
      <c r="K3971">
        <f>IF(G3971="","Missing OEWS wage",IF(H3971="","Missing Wharton SOC","Matched"))</f>
        <v/>
      </c>
    </row>
    <row r="3972">
      <c r="A3972" t="inlineStr">
        <is>
          <t>54</t>
        </is>
      </c>
      <c r="B3972" t="inlineStr">
        <is>
          <t>Professional, Scientific, and Technical Services</t>
        </is>
      </c>
      <c r="C3972" t="inlineStr">
        <is>
          <t>19-1029</t>
        </is>
      </c>
      <c r="D3972" t="inlineStr">
        <is>
          <t>Biological Scientists, All Other</t>
        </is>
      </c>
      <c r="E3972" t="n">
        <v>20310</v>
      </c>
      <c r="F3972" t="n">
        <v>113390</v>
      </c>
      <c r="G3972">
        <f>IF(OR(E3972="",F3972=""),"",E3972*F3972)</f>
        <v/>
      </c>
      <c r="H3972" s="41">
        <f>IFERROR(XLOOKUP(C3972,'DATA Wharton'!$A$2:$A$785,'DATA Wharton'!$C$2:$C$785),"")</f>
        <v/>
      </c>
      <c r="I3972">
        <f>IF(OR(G3972="",H3972=""),"",G3972)</f>
        <v/>
      </c>
      <c r="J3972">
        <f>IF(OR(I3972="",H3972=""),"",I3972*H3972)</f>
        <v/>
      </c>
      <c r="K3972">
        <f>IF(G3972="","Missing OEWS wage",IF(H3972="","Missing Wharton SOC","Matched"))</f>
        <v/>
      </c>
    </row>
    <row r="3973">
      <c r="A3973" t="inlineStr">
        <is>
          <t>54</t>
        </is>
      </c>
      <c r="B3973" t="inlineStr">
        <is>
          <t>Professional, Scientific, and Technical Services</t>
        </is>
      </c>
      <c r="C3973" t="inlineStr">
        <is>
          <t>19-1031</t>
        </is>
      </c>
      <c r="D3973" t="inlineStr">
        <is>
          <t>Conservation Scientists</t>
        </is>
      </c>
      <c r="E3973" t="n">
        <v>1430</v>
      </c>
      <c r="F3973" t="n">
        <v>81210</v>
      </c>
      <c r="G3973">
        <f>IF(OR(E3973="",F3973=""),"",E3973*F3973)</f>
        <v/>
      </c>
      <c r="H3973" s="41">
        <f>IFERROR(XLOOKUP(C3973,'DATA Wharton'!$A$2:$A$785,'DATA Wharton'!$C$2:$C$785),"")</f>
        <v/>
      </c>
      <c r="I3973">
        <f>IF(OR(G3973="",H3973=""),"",G3973)</f>
        <v/>
      </c>
      <c r="J3973">
        <f>IF(OR(I3973="",H3973=""),"",I3973*H3973)</f>
        <v/>
      </c>
      <c r="K3973">
        <f>IF(G3973="","Missing OEWS wage",IF(H3973="","Missing Wharton SOC","Matched"))</f>
        <v/>
      </c>
    </row>
    <row r="3974">
      <c r="A3974" t="inlineStr">
        <is>
          <t>54</t>
        </is>
      </c>
      <c r="B3974" t="inlineStr">
        <is>
          <t>Professional, Scientific, and Technical Services</t>
        </is>
      </c>
      <c r="C3974" t="inlineStr">
        <is>
          <t>19-1032</t>
        </is>
      </c>
      <c r="D3974" t="inlineStr">
        <is>
          <t>Foresters</t>
        </is>
      </c>
      <c r="E3974" t="n">
        <v>680</v>
      </c>
      <c r="F3974" t="n">
        <v>69080</v>
      </c>
      <c r="G3974">
        <f>IF(OR(E3974="",F3974=""),"",E3974*F3974)</f>
        <v/>
      </c>
      <c r="H3974" s="41">
        <f>IFERROR(XLOOKUP(C3974,'DATA Wharton'!$A$2:$A$785,'DATA Wharton'!$C$2:$C$785),"")</f>
        <v/>
      </c>
      <c r="I3974">
        <f>IF(OR(G3974="",H3974=""),"",G3974)</f>
        <v/>
      </c>
      <c r="J3974">
        <f>IF(OR(I3974="",H3974=""),"",I3974*H3974)</f>
        <v/>
      </c>
      <c r="K3974">
        <f>IF(G3974="","Missing OEWS wage",IF(H3974="","Missing Wharton SOC","Matched"))</f>
        <v/>
      </c>
    </row>
    <row r="3975">
      <c r="A3975" t="inlineStr">
        <is>
          <t>54</t>
        </is>
      </c>
      <c r="B3975" t="inlineStr">
        <is>
          <t>Professional, Scientific, and Technical Services</t>
        </is>
      </c>
      <c r="C3975" t="inlineStr">
        <is>
          <t>19-1041</t>
        </is>
      </c>
      <c r="D3975" t="inlineStr">
        <is>
          <t>Epidemiologists</t>
        </is>
      </c>
      <c r="E3975" t="n">
        <v>1680</v>
      </c>
      <c r="F3975" t="n">
        <v>120090</v>
      </c>
      <c r="G3975">
        <f>IF(OR(E3975="",F3975=""),"",E3975*F3975)</f>
        <v/>
      </c>
      <c r="H3975" s="41">
        <f>IFERROR(XLOOKUP(C3975,'DATA Wharton'!$A$2:$A$785,'DATA Wharton'!$C$2:$C$785),"")</f>
        <v/>
      </c>
      <c r="I3975">
        <f>IF(OR(G3975="",H3975=""),"",G3975)</f>
        <v/>
      </c>
      <c r="J3975">
        <f>IF(OR(I3975="",H3975=""),"",I3975*H3975)</f>
        <v/>
      </c>
      <c r="K3975">
        <f>IF(G3975="","Missing OEWS wage",IF(H3975="","Missing Wharton SOC","Matched"))</f>
        <v/>
      </c>
    </row>
    <row r="3976">
      <c r="A3976" t="inlineStr">
        <is>
          <t>54</t>
        </is>
      </c>
      <c r="B3976" t="inlineStr">
        <is>
          <t>Professional, Scientific, and Technical Services</t>
        </is>
      </c>
      <c r="C3976" t="inlineStr">
        <is>
          <t>19-1042</t>
        </is>
      </c>
      <c r="D3976" t="inlineStr">
        <is>
          <t>Medical Scientists, Except Epidemiologists</t>
        </is>
      </c>
      <c r="E3976" t="n">
        <v>63180</v>
      </c>
      <c r="F3976" t="n">
        <v>132710</v>
      </c>
      <c r="G3976">
        <f>IF(OR(E3976="",F3976=""),"",E3976*F3976)</f>
        <v/>
      </c>
      <c r="H3976" s="41">
        <f>IFERROR(XLOOKUP(C3976,'DATA Wharton'!$A$2:$A$785,'DATA Wharton'!$C$2:$C$785),"")</f>
        <v/>
      </c>
      <c r="I3976">
        <f>IF(OR(G3976="",H3976=""),"",G3976)</f>
        <v/>
      </c>
      <c r="J3976">
        <f>IF(OR(I3976="",H3976=""),"",I3976*H3976)</f>
        <v/>
      </c>
      <c r="K3976">
        <f>IF(G3976="","Missing OEWS wage",IF(H3976="","Missing Wharton SOC","Matched"))</f>
        <v/>
      </c>
    </row>
    <row r="3977">
      <c r="A3977" t="inlineStr">
        <is>
          <t>54</t>
        </is>
      </c>
      <c r="B3977" t="inlineStr">
        <is>
          <t>Professional, Scientific, and Technical Services</t>
        </is>
      </c>
      <c r="C3977" t="inlineStr">
        <is>
          <t>19-1099</t>
        </is>
      </c>
      <c r="D3977" t="inlineStr">
        <is>
          <t>Life Scientists, All Other</t>
        </is>
      </c>
      <c r="E3977" t="n">
        <v>2580</v>
      </c>
      <c r="F3977" t="n">
        <v>129550</v>
      </c>
      <c r="G3977">
        <f>IF(OR(E3977="",F3977=""),"",E3977*F3977)</f>
        <v/>
      </c>
      <c r="H3977" s="41">
        <f>IFERROR(XLOOKUP(C3977,'DATA Wharton'!$A$2:$A$785,'DATA Wharton'!$C$2:$C$785),"")</f>
        <v/>
      </c>
      <c r="I3977">
        <f>IF(OR(G3977="",H3977=""),"",G3977)</f>
        <v/>
      </c>
      <c r="J3977">
        <f>IF(OR(I3977="",H3977=""),"",I3977*H3977)</f>
        <v/>
      </c>
      <c r="K3977">
        <f>IF(G3977="","Missing OEWS wage",IF(H3977="","Missing Wharton SOC","Matched"))</f>
        <v/>
      </c>
    </row>
    <row r="3978">
      <c r="A3978" t="inlineStr">
        <is>
          <t>54</t>
        </is>
      </c>
      <c r="B3978" t="inlineStr">
        <is>
          <t>Professional, Scientific, and Technical Services</t>
        </is>
      </c>
      <c r="C3978" t="inlineStr">
        <is>
          <t>19-2011</t>
        </is>
      </c>
      <c r="D3978" t="inlineStr">
        <is>
          <t>Astronomers</t>
        </is>
      </c>
      <c r="E3978" t="n">
        <v>1140</v>
      </c>
      <c r="F3978" t="n">
        <v>128370</v>
      </c>
      <c r="G3978">
        <f>IF(OR(E3978="",F3978=""),"",E3978*F3978)</f>
        <v/>
      </c>
      <c r="H3978" s="41">
        <f>IFERROR(XLOOKUP(C3978,'DATA Wharton'!$A$2:$A$785,'DATA Wharton'!$C$2:$C$785),"")</f>
        <v/>
      </c>
      <c r="I3978">
        <f>IF(OR(G3978="",H3978=""),"",G3978)</f>
        <v/>
      </c>
      <c r="J3978">
        <f>IF(OR(I3978="",H3978=""),"",I3978*H3978)</f>
        <v/>
      </c>
      <c r="K3978">
        <f>IF(G3978="","Missing OEWS wage",IF(H3978="","Missing Wharton SOC","Matched"))</f>
        <v/>
      </c>
    </row>
    <row r="3979">
      <c r="A3979" t="inlineStr">
        <is>
          <t>54</t>
        </is>
      </c>
      <c r="B3979" t="inlineStr">
        <is>
          <t>Professional, Scientific, and Technical Services</t>
        </is>
      </c>
      <c r="C3979" t="inlineStr">
        <is>
          <t>19-2012</t>
        </is>
      </c>
      <c r="D3979" t="inlineStr">
        <is>
          <t>Physicists</t>
        </is>
      </c>
      <c r="E3979" t="n">
        <v>9920</v>
      </c>
      <c r="F3979" t="n">
        <v>178620</v>
      </c>
      <c r="G3979">
        <f>IF(OR(E3979="",F3979=""),"",E3979*F3979)</f>
        <v/>
      </c>
      <c r="H3979" s="41">
        <f>IFERROR(XLOOKUP(C3979,'DATA Wharton'!$A$2:$A$785,'DATA Wharton'!$C$2:$C$785),"")</f>
        <v/>
      </c>
      <c r="I3979">
        <f>IF(OR(G3979="",H3979=""),"",G3979)</f>
        <v/>
      </c>
      <c r="J3979">
        <f>IF(OR(I3979="",H3979=""),"",I3979*H3979)</f>
        <v/>
      </c>
      <c r="K3979">
        <f>IF(G3979="","Missing OEWS wage",IF(H3979="","Missing Wharton SOC","Matched"))</f>
        <v/>
      </c>
    </row>
    <row r="3980">
      <c r="A3980" t="inlineStr">
        <is>
          <t>54</t>
        </is>
      </c>
      <c r="B3980" t="inlineStr">
        <is>
          <t>Professional, Scientific, and Technical Services</t>
        </is>
      </c>
      <c r="C3980" t="inlineStr">
        <is>
          <t>19-2021</t>
        </is>
      </c>
      <c r="D3980" t="inlineStr">
        <is>
          <t>Atmospheric and Space Scientists</t>
        </is>
      </c>
      <c r="E3980" t="n">
        <v>3630</v>
      </c>
      <c r="F3980" t="n">
        <v>94790</v>
      </c>
      <c r="G3980">
        <f>IF(OR(E3980="",F3980=""),"",E3980*F3980)</f>
        <v/>
      </c>
      <c r="H3980" s="41">
        <f>IFERROR(XLOOKUP(C3980,'DATA Wharton'!$A$2:$A$785,'DATA Wharton'!$C$2:$C$785),"")</f>
        <v/>
      </c>
      <c r="I3980">
        <f>IF(OR(G3980="",H3980=""),"",G3980)</f>
        <v/>
      </c>
      <c r="J3980">
        <f>IF(OR(I3980="",H3980=""),"",I3980*H3980)</f>
        <v/>
      </c>
      <c r="K3980">
        <f>IF(G3980="","Missing OEWS wage",IF(H3980="","Missing Wharton SOC","Matched"))</f>
        <v/>
      </c>
    </row>
    <row r="3981">
      <c r="A3981" t="inlineStr">
        <is>
          <t>54</t>
        </is>
      </c>
      <c r="B3981" t="inlineStr">
        <is>
          <t>Professional, Scientific, and Technical Services</t>
        </is>
      </c>
      <c r="C3981" t="inlineStr">
        <is>
          <t>19-2031</t>
        </is>
      </c>
      <c r="D3981" t="inlineStr">
        <is>
          <t>Chemists</t>
        </is>
      </c>
      <c r="E3981" t="n">
        <v>24680</v>
      </c>
      <c r="F3981" t="n">
        <v>100060</v>
      </c>
      <c r="G3981">
        <f>IF(OR(E3981="",F3981=""),"",E3981*F3981)</f>
        <v/>
      </c>
      <c r="H3981" s="41">
        <f>IFERROR(XLOOKUP(C3981,'DATA Wharton'!$A$2:$A$785,'DATA Wharton'!$C$2:$C$785),"")</f>
        <v/>
      </c>
      <c r="I3981">
        <f>IF(OR(G3981="",H3981=""),"",G3981)</f>
        <v/>
      </c>
      <c r="J3981">
        <f>IF(OR(I3981="",H3981=""),"",I3981*H3981)</f>
        <v/>
      </c>
      <c r="K3981">
        <f>IF(G3981="","Missing OEWS wage",IF(H3981="","Missing Wharton SOC","Matched"))</f>
        <v/>
      </c>
    </row>
    <row r="3982">
      <c r="A3982" t="inlineStr">
        <is>
          <t>54</t>
        </is>
      </c>
      <c r="B3982" t="inlineStr">
        <is>
          <t>Professional, Scientific, and Technical Services</t>
        </is>
      </c>
      <c r="C3982" t="inlineStr">
        <is>
          <t>19-2032</t>
        </is>
      </c>
      <c r="D3982" t="inlineStr">
        <is>
          <t>Materials Scientists</t>
        </is>
      </c>
      <c r="E3982" t="n">
        <v>3760</v>
      </c>
      <c r="F3982" t="n">
        <v>138400</v>
      </c>
      <c r="G3982">
        <f>IF(OR(E3982="",F3982=""),"",E3982*F3982)</f>
        <v/>
      </c>
      <c r="H3982" s="41">
        <f>IFERROR(XLOOKUP(C3982,'DATA Wharton'!$A$2:$A$785,'DATA Wharton'!$C$2:$C$785),"")</f>
        <v/>
      </c>
      <c r="I3982">
        <f>IF(OR(G3982="",H3982=""),"",G3982)</f>
        <v/>
      </c>
      <c r="J3982">
        <f>IF(OR(I3982="",H3982=""),"",I3982*H3982)</f>
        <v/>
      </c>
      <c r="K3982">
        <f>IF(G3982="","Missing OEWS wage",IF(H3982="","Missing Wharton SOC","Matched"))</f>
        <v/>
      </c>
    </row>
    <row r="3983">
      <c r="A3983" t="inlineStr">
        <is>
          <t>54</t>
        </is>
      </c>
      <c r="B3983" t="inlineStr">
        <is>
          <t>Professional, Scientific, and Technical Services</t>
        </is>
      </c>
      <c r="C3983" t="inlineStr">
        <is>
          <t>19-2041</t>
        </is>
      </c>
      <c r="D3983" t="inlineStr">
        <is>
          <t>Environmental Scientists and Specialists, Including Health</t>
        </is>
      </c>
      <c r="E3983" t="n">
        <v>34500</v>
      </c>
      <c r="F3983" t="n">
        <v>91030</v>
      </c>
      <c r="G3983">
        <f>IF(OR(E3983="",F3983=""),"",E3983*F3983)</f>
        <v/>
      </c>
      <c r="H3983" s="41">
        <f>IFERROR(XLOOKUP(C3983,'DATA Wharton'!$A$2:$A$785,'DATA Wharton'!$C$2:$C$785),"")</f>
        <v/>
      </c>
      <c r="I3983">
        <f>IF(OR(G3983="",H3983=""),"",G3983)</f>
        <v/>
      </c>
      <c r="J3983">
        <f>IF(OR(I3983="",H3983=""),"",I3983*H3983)</f>
        <v/>
      </c>
      <c r="K3983">
        <f>IF(G3983="","Missing OEWS wage",IF(H3983="","Missing Wharton SOC","Matched"))</f>
        <v/>
      </c>
    </row>
    <row r="3984">
      <c r="A3984" t="inlineStr">
        <is>
          <t>54</t>
        </is>
      </c>
      <c r="B3984" t="inlineStr">
        <is>
          <t>Professional, Scientific, and Technical Services</t>
        </is>
      </c>
      <c r="C3984" t="inlineStr">
        <is>
          <t>19-2042</t>
        </is>
      </c>
      <c r="D3984" t="inlineStr">
        <is>
          <t>Geoscientists, Except Hydrologists and Geographers</t>
        </is>
      </c>
      <c r="E3984" t="n">
        <v>11620</v>
      </c>
      <c r="F3984" t="n">
        <v>100200</v>
      </c>
      <c r="G3984">
        <f>IF(OR(E3984="",F3984=""),"",E3984*F3984)</f>
        <v/>
      </c>
      <c r="H3984" s="41">
        <f>IFERROR(XLOOKUP(C3984,'DATA Wharton'!$A$2:$A$785,'DATA Wharton'!$C$2:$C$785),"")</f>
        <v/>
      </c>
      <c r="I3984">
        <f>IF(OR(G3984="",H3984=""),"",G3984)</f>
        <v/>
      </c>
      <c r="J3984">
        <f>IF(OR(I3984="",H3984=""),"",I3984*H3984)</f>
        <v/>
      </c>
      <c r="K3984">
        <f>IF(G3984="","Missing OEWS wage",IF(H3984="","Missing Wharton SOC","Matched"))</f>
        <v/>
      </c>
    </row>
    <row r="3985">
      <c r="A3985" t="inlineStr">
        <is>
          <t>54</t>
        </is>
      </c>
      <c r="B3985" t="inlineStr">
        <is>
          <t>Professional, Scientific, and Technical Services</t>
        </is>
      </c>
      <c r="C3985" t="inlineStr">
        <is>
          <t>19-2043</t>
        </is>
      </c>
      <c r="D3985" t="inlineStr">
        <is>
          <t>Hydrologists</t>
        </is>
      </c>
      <c r="E3985" t="n">
        <v>1720</v>
      </c>
      <c r="F3985" t="n">
        <v>118060</v>
      </c>
      <c r="G3985">
        <f>IF(OR(E3985="",F3985=""),"",E3985*F3985)</f>
        <v/>
      </c>
      <c r="H3985" s="41">
        <f>IFERROR(XLOOKUP(C3985,'DATA Wharton'!$A$2:$A$785,'DATA Wharton'!$C$2:$C$785),"")</f>
        <v/>
      </c>
      <c r="I3985">
        <f>IF(OR(G3985="",H3985=""),"",G3985)</f>
        <v/>
      </c>
      <c r="J3985">
        <f>IF(OR(I3985="",H3985=""),"",I3985*H3985)</f>
        <v/>
      </c>
      <c r="K3985">
        <f>IF(G3985="","Missing OEWS wage",IF(H3985="","Missing Wharton SOC","Matched"))</f>
        <v/>
      </c>
    </row>
    <row r="3986">
      <c r="A3986" t="inlineStr">
        <is>
          <t>54</t>
        </is>
      </c>
      <c r="B3986" t="inlineStr">
        <is>
          <t>Professional, Scientific, and Technical Services</t>
        </is>
      </c>
      <c r="C3986" t="inlineStr">
        <is>
          <t>19-2099</t>
        </is>
      </c>
      <c r="D3986" t="inlineStr">
        <is>
          <t>Physical Scientists, All Other</t>
        </is>
      </c>
      <c r="E3986" t="n">
        <v>4400</v>
      </c>
      <c r="F3986" t="n">
        <v>138190</v>
      </c>
      <c r="G3986">
        <f>IF(OR(E3986="",F3986=""),"",E3986*F3986)</f>
        <v/>
      </c>
      <c r="H3986" s="41">
        <f>IFERROR(XLOOKUP(C3986,'DATA Wharton'!$A$2:$A$785,'DATA Wharton'!$C$2:$C$785),"")</f>
        <v/>
      </c>
      <c r="I3986">
        <f>IF(OR(G3986="",H3986=""),"",G3986)</f>
        <v/>
      </c>
      <c r="J3986">
        <f>IF(OR(I3986="",H3986=""),"",I3986*H3986)</f>
        <v/>
      </c>
      <c r="K3986">
        <f>IF(G3986="","Missing OEWS wage",IF(H3986="","Missing Wharton SOC","Matched"))</f>
        <v/>
      </c>
    </row>
    <row r="3987">
      <c r="A3987" t="inlineStr">
        <is>
          <t>54</t>
        </is>
      </c>
      <c r="B3987" t="inlineStr">
        <is>
          <t>Professional, Scientific, and Technical Services</t>
        </is>
      </c>
      <c r="C3987" t="inlineStr">
        <is>
          <t>19-3011</t>
        </is>
      </c>
      <c r="D3987" t="inlineStr">
        <is>
          <t>Economists</t>
        </is>
      </c>
      <c r="E3987" t="n">
        <v>5810</v>
      </c>
      <c r="F3987" t="n">
        <v>161420</v>
      </c>
      <c r="G3987">
        <f>IF(OR(E3987="",F3987=""),"",E3987*F3987)</f>
        <v/>
      </c>
      <c r="H3987" s="41">
        <f>IFERROR(XLOOKUP(C3987,'DATA Wharton'!$A$2:$A$785,'DATA Wharton'!$C$2:$C$785),"")</f>
        <v/>
      </c>
      <c r="I3987">
        <f>IF(OR(G3987="",H3987=""),"",G3987)</f>
        <v/>
      </c>
      <c r="J3987">
        <f>IF(OR(I3987="",H3987=""),"",I3987*H3987)</f>
        <v/>
      </c>
      <c r="K3987">
        <f>IF(G3987="","Missing OEWS wage",IF(H3987="","Missing Wharton SOC","Matched"))</f>
        <v/>
      </c>
    </row>
    <row r="3988">
      <c r="A3988" t="inlineStr">
        <is>
          <t>54</t>
        </is>
      </c>
      <c r="B3988" t="inlineStr">
        <is>
          <t>Professional, Scientific, and Technical Services</t>
        </is>
      </c>
      <c r="C3988" t="inlineStr">
        <is>
          <t>19-3022</t>
        </is>
      </c>
      <c r="D3988" t="inlineStr">
        <is>
          <t>Survey Researchers</t>
        </is>
      </c>
      <c r="E3988" t="n">
        <v>4770</v>
      </c>
      <c r="F3988" t="n">
        <v>85950</v>
      </c>
      <c r="G3988">
        <f>IF(OR(E3988="",F3988=""),"",E3988*F3988)</f>
        <v/>
      </c>
      <c r="H3988" s="41">
        <f>IFERROR(XLOOKUP(C3988,'DATA Wharton'!$A$2:$A$785,'DATA Wharton'!$C$2:$C$785),"")</f>
        <v/>
      </c>
      <c r="I3988">
        <f>IF(OR(G3988="",H3988=""),"",G3988)</f>
        <v/>
      </c>
      <c r="J3988">
        <f>IF(OR(I3988="",H3988=""),"",I3988*H3988)</f>
        <v/>
      </c>
      <c r="K3988">
        <f>IF(G3988="","Missing OEWS wage",IF(H3988="","Missing Wharton SOC","Matched"))</f>
        <v/>
      </c>
    </row>
    <row r="3989">
      <c r="A3989" t="inlineStr">
        <is>
          <t>54</t>
        </is>
      </c>
      <c r="B3989" t="inlineStr">
        <is>
          <t>Professional, Scientific, and Technical Services</t>
        </is>
      </c>
      <c r="C3989" t="inlineStr">
        <is>
          <t>19-3032</t>
        </is>
      </c>
      <c r="D3989" t="inlineStr">
        <is>
          <t>Industrial-Organizational Psychologists</t>
        </is>
      </c>
      <c r="E3989" t="n">
        <v>590</v>
      </c>
      <c r="F3989" t="n">
        <v>184340</v>
      </c>
      <c r="G3989">
        <f>IF(OR(E3989="",F3989=""),"",E3989*F3989)</f>
        <v/>
      </c>
      <c r="H3989" s="41">
        <f>IFERROR(XLOOKUP(C3989,'DATA Wharton'!$A$2:$A$785,'DATA Wharton'!$C$2:$C$785),"")</f>
        <v/>
      </c>
      <c r="I3989">
        <f>IF(OR(G3989="",H3989=""),"",G3989)</f>
        <v/>
      </c>
      <c r="J3989">
        <f>IF(OR(I3989="",H3989=""),"",I3989*H3989)</f>
        <v/>
      </c>
      <c r="K3989">
        <f>IF(G3989="","Missing OEWS wage",IF(H3989="","Missing Wharton SOC","Matched"))</f>
        <v/>
      </c>
    </row>
    <row r="3990">
      <c r="A3990" t="inlineStr">
        <is>
          <t>54</t>
        </is>
      </c>
      <c r="B3990" t="inlineStr">
        <is>
          <t>Professional, Scientific, and Technical Services</t>
        </is>
      </c>
      <c r="C3990" t="inlineStr">
        <is>
          <t>19-3033</t>
        </is>
      </c>
      <c r="D3990" t="inlineStr">
        <is>
          <t>Clinical and Counseling Psychologists</t>
        </is>
      </c>
      <c r="E3990" t="n">
        <v>2070</v>
      </c>
      <c r="F3990" t="n">
        <v>113700</v>
      </c>
      <c r="G3990">
        <f>IF(OR(E3990="",F3990=""),"",E3990*F3990)</f>
        <v/>
      </c>
      <c r="H3990" s="41">
        <f>IFERROR(XLOOKUP(C3990,'DATA Wharton'!$A$2:$A$785,'DATA Wharton'!$C$2:$C$785),"")</f>
        <v/>
      </c>
      <c r="I3990">
        <f>IF(OR(G3990="",H3990=""),"",G3990)</f>
        <v/>
      </c>
      <c r="J3990">
        <f>IF(OR(I3990="",H3990=""),"",I3990*H3990)</f>
        <v/>
      </c>
      <c r="K3990">
        <f>IF(G3990="","Missing OEWS wage",IF(H3990="","Missing Wharton SOC","Matched"))</f>
        <v/>
      </c>
    </row>
    <row r="3991">
      <c r="A3991" t="inlineStr">
        <is>
          <t>54</t>
        </is>
      </c>
      <c r="B3991" t="inlineStr">
        <is>
          <t>Professional, Scientific, and Technical Services</t>
        </is>
      </c>
      <c r="C3991" t="inlineStr">
        <is>
          <t>19-3034</t>
        </is>
      </c>
      <c r="D3991" t="inlineStr">
        <is>
          <t>School Psychologists</t>
        </is>
      </c>
      <c r="F3991" t="n">
        <v>141850</v>
      </c>
      <c r="G3991">
        <f>IF(OR(E3991="",F3991=""),"",E3991*F3991)</f>
        <v/>
      </c>
      <c r="H3991" s="41">
        <f>IFERROR(XLOOKUP(C3991,'DATA Wharton'!$A$2:$A$785,'DATA Wharton'!$C$2:$C$785),"")</f>
        <v/>
      </c>
      <c r="I3991">
        <f>IF(OR(G3991="",H3991=""),"",G3991)</f>
        <v/>
      </c>
      <c r="J3991">
        <f>IF(OR(I3991="",H3991=""),"",I3991*H3991)</f>
        <v/>
      </c>
      <c r="K3991">
        <f>IF(G3991="","Missing OEWS wage",IF(H3991="","Missing Wharton SOC","Matched"))</f>
        <v/>
      </c>
    </row>
    <row r="3992">
      <c r="A3992" t="inlineStr">
        <is>
          <t>54</t>
        </is>
      </c>
      <c r="B3992" t="inlineStr">
        <is>
          <t>Professional, Scientific, and Technical Services</t>
        </is>
      </c>
      <c r="C3992" t="inlineStr">
        <is>
          <t>19-3039</t>
        </is>
      </c>
      <c r="D3992" t="inlineStr">
        <is>
          <t>Psychologists, All Other</t>
        </is>
      </c>
      <c r="E3992" t="n">
        <v>440</v>
      </c>
      <c r="F3992" t="n">
        <v>122930</v>
      </c>
      <c r="G3992">
        <f>IF(OR(E3992="",F3992=""),"",E3992*F3992)</f>
        <v/>
      </c>
      <c r="H3992" s="41">
        <f>IFERROR(XLOOKUP(C3992,'DATA Wharton'!$A$2:$A$785,'DATA Wharton'!$C$2:$C$785),"")</f>
        <v/>
      </c>
      <c r="I3992">
        <f>IF(OR(G3992="",H3992=""),"",G3992)</f>
        <v/>
      </c>
      <c r="J3992">
        <f>IF(OR(I3992="",H3992=""),"",I3992*H3992)</f>
        <v/>
      </c>
      <c r="K3992">
        <f>IF(G3992="","Missing OEWS wage",IF(H3992="","Missing Wharton SOC","Matched"))</f>
        <v/>
      </c>
    </row>
    <row r="3993">
      <c r="A3993" t="inlineStr">
        <is>
          <t>54</t>
        </is>
      </c>
      <c r="B3993" t="inlineStr">
        <is>
          <t>Professional, Scientific, and Technical Services</t>
        </is>
      </c>
      <c r="C3993" t="inlineStr">
        <is>
          <t>19-3041</t>
        </is>
      </c>
      <c r="D3993" t="inlineStr">
        <is>
          <t>Sociologists</t>
        </is>
      </c>
      <c r="E3993" t="n">
        <v>840</v>
      </c>
      <c r="F3993" t="n">
        <v>132470</v>
      </c>
      <c r="G3993">
        <f>IF(OR(E3993="",F3993=""),"",E3993*F3993)</f>
        <v/>
      </c>
      <c r="H3993" s="41">
        <f>IFERROR(XLOOKUP(C3993,'DATA Wharton'!$A$2:$A$785,'DATA Wharton'!$C$2:$C$785),"")</f>
        <v/>
      </c>
      <c r="I3993">
        <f>IF(OR(G3993="",H3993=""),"",G3993)</f>
        <v/>
      </c>
      <c r="J3993">
        <f>IF(OR(I3993="",H3993=""),"",I3993*H3993)</f>
        <v/>
      </c>
      <c r="K3993">
        <f>IF(G3993="","Missing OEWS wage",IF(H3993="","Missing Wharton SOC","Matched"))</f>
        <v/>
      </c>
    </row>
    <row r="3994">
      <c r="A3994" t="inlineStr">
        <is>
          <t>54</t>
        </is>
      </c>
      <c r="B3994" t="inlineStr">
        <is>
          <t>Professional, Scientific, and Technical Services</t>
        </is>
      </c>
      <c r="C3994" t="inlineStr">
        <is>
          <t>19-3051</t>
        </is>
      </c>
      <c r="D3994" t="inlineStr">
        <is>
          <t>Urban and Regional Planners</t>
        </is>
      </c>
      <c r="E3994" t="n">
        <v>5020</v>
      </c>
      <c r="F3994" t="n">
        <v>105350</v>
      </c>
      <c r="G3994">
        <f>IF(OR(E3994="",F3994=""),"",E3994*F3994)</f>
        <v/>
      </c>
      <c r="H3994" s="41">
        <f>IFERROR(XLOOKUP(C3994,'DATA Wharton'!$A$2:$A$785,'DATA Wharton'!$C$2:$C$785),"")</f>
        <v/>
      </c>
      <c r="I3994">
        <f>IF(OR(G3994="",H3994=""),"",G3994)</f>
        <v/>
      </c>
      <c r="J3994">
        <f>IF(OR(I3994="",H3994=""),"",I3994*H3994)</f>
        <v/>
      </c>
      <c r="K3994">
        <f>IF(G3994="","Missing OEWS wage",IF(H3994="","Missing Wharton SOC","Matched"))</f>
        <v/>
      </c>
    </row>
    <row r="3995">
      <c r="A3995" t="inlineStr">
        <is>
          <t>54</t>
        </is>
      </c>
      <c r="B3995" t="inlineStr">
        <is>
          <t>Professional, Scientific, and Technical Services</t>
        </is>
      </c>
      <c r="C3995" t="inlineStr">
        <is>
          <t>19-3091</t>
        </is>
      </c>
      <c r="D3995" t="inlineStr">
        <is>
          <t>Anthropologists and Archeologists</t>
        </is>
      </c>
      <c r="E3995" t="n">
        <v>5980</v>
      </c>
      <c r="F3995" t="n">
        <v>71300</v>
      </c>
      <c r="G3995">
        <f>IF(OR(E3995="",F3995=""),"",E3995*F3995)</f>
        <v/>
      </c>
      <c r="H3995" s="41">
        <f>IFERROR(XLOOKUP(C3995,'DATA Wharton'!$A$2:$A$785,'DATA Wharton'!$C$2:$C$785),"")</f>
        <v/>
      </c>
      <c r="I3995">
        <f>IF(OR(G3995="",H3995=""),"",G3995)</f>
        <v/>
      </c>
      <c r="J3995">
        <f>IF(OR(I3995="",H3995=""),"",I3995*H3995)</f>
        <v/>
      </c>
      <c r="K3995">
        <f>IF(G3995="","Missing OEWS wage",IF(H3995="","Missing Wharton SOC","Matched"))</f>
        <v/>
      </c>
    </row>
    <row r="3996">
      <c r="A3996" t="inlineStr">
        <is>
          <t>54</t>
        </is>
      </c>
      <c r="B3996" t="inlineStr">
        <is>
          <t>Professional, Scientific, and Technical Services</t>
        </is>
      </c>
      <c r="C3996" t="inlineStr">
        <is>
          <t>19-3092</t>
        </is>
      </c>
      <c r="D3996" t="inlineStr">
        <is>
          <t>Geographers</t>
        </is>
      </c>
      <c r="E3996" t="n">
        <v>90</v>
      </c>
      <c r="F3996" t="n">
        <v>101630</v>
      </c>
      <c r="G3996">
        <f>IF(OR(E3996="",F3996=""),"",E3996*F3996)</f>
        <v/>
      </c>
      <c r="H3996" s="41">
        <f>IFERROR(XLOOKUP(C3996,'DATA Wharton'!$A$2:$A$785,'DATA Wharton'!$C$2:$C$785),"")</f>
        <v/>
      </c>
      <c r="I3996">
        <f>IF(OR(G3996="",H3996=""),"",G3996)</f>
        <v/>
      </c>
      <c r="J3996">
        <f>IF(OR(I3996="",H3996=""),"",I3996*H3996)</f>
        <v/>
      </c>
      <c r="K3996">
        <f>IF(G3996="","Missing OEWS wage",IF(H3996="","Missing Wharton SOC","Matched"))</f>
        <v/>
      </c>
    </row>
    <row r="3997">
      <c r="A3997" t="inlineStr">
        <is>
          <t>54</t>
        </is>
      </c>
      <c r="B3997" t="inlineStr">
        <is>
          <t>Professional, Scientific, and Technical Services</t>
        </is>
      </c>
      <c r="C3997" t="inlineStr">
        <is>
          <t>19-3093</t>
        </is>
      </c>
      <c r="D3997" t="inlineStr">
        <is>
          <t>Historians</t>
        </is>
      </c>
      <c r="E3997" t="n">
        <v>910</v>
      </c>
      <c r="F3997" t="n">
        <v>77920</v>
      </c>
      <c r="G3997">
        <f>IF(OR(E3997="",F3997=""),"",E3997*F3997)</f>
        <v/>
      </c>
      <c r="H3997" s="41">
        <f>IFERROR(XLOOKUP(C3997,'DATA Wharton'!$A$2:$A$785,'DATA Wharton'!$C$2:$C$785),"")</f>
        <v/>
      </c>
      <c r="I3997">
        <f>IF(OR(G3997="",H3997=""),"",G3997)</f>
        <v/>
      </c>
      <c r="J3997">
        <f>IF(OR(I3997="",H3997=""),"",I3997*H3997)</f>
        <v/>
      </c>
      <c r="K3997">
        <f>IF(G3997="","Missing OEWS wage",IF(H3997="","Missing Wharton SOC","Matched"))</f>
        <v/>
      </c>
    </row>
    <row r="3998">
      <c r="A3998" t="inlineStr">
        <is>
          <t>54</t>
        </is>
      </c>
      <c r="B3998" t="inlineStr">
        <is>
          <t>Professional, Scientific, and Technical Services</t>
        </is>
      </c>
      <c r="C3998" t="inlineStr">
        <is>
          <t>19-3094</t>
        </is>
      </c>
      <c r="D3998" t="inlineStr">
        <is>
          <t>Political Scientists</t>
        </is>
      </c>
      <c r="E3998" t="n">
        <v>670</v>
      </c>
      <c r="F3998" t="n">
        <v>154760</v>
      </c>
      <c r="G3998">
        <f>IF(OR(E3998="",F3998=""),"",E3998*F3998)</f>
        <v/>
      </c>
      <c r="H3998" s="41">
        <f>IFERROR(XLOOKUP(C3998,'DATA Wharton'!$A$2:$A$785,'DATA Wharton'!$C$2:$C$785),"")</f>
        <v/>
      </c>
      <c r="I3998">
        <f>IF(OR(G3998="",H3998=""),"",G3998)</f>
        <v/>
      </c>
      <c r="J3998">
        <f>IF(OR(I3998="",H3998=""),"",I3998*H3998)</f>
        <v/>
      </c>
      <c r="K3998">
        <f>IF(G3998="","Missing OEWS wage",IF(H3998="","Missing Wharton SOC","Matched"))</f>
        <v/>
      </c>
    </row>
    <row r="3999">
      <c r="A3999" t="inlineStr">
        <is>
          <t>54</t>
        </is>
      </c>
      <c r="B3999" t="inlineStr">
        <is>
          <t>Professional, Scientific, and Technical Services</t>
        </is>
      </c>
      <c r="C3999" t="inlineStr">
        <is>
          <t>19-3099</t>
        </is>
      </c>
      <c r="D3999" t="inlineStr">
        <is>
          <t>Social Scientists and Related Workers, All Other</t>
        </is>
      </c>
      <c r="E3999" t="n">
        <v>5390</v>
      </c>
      <c r="F3999" t="n">
        <v>119090</v>
      </c>
      <c r="G3999">
        <f>IF(OR(E3999="",F3999=""),"",E3999*F3999)</f>
        <v/>
      </c>
      <c r="H3999" s="41">
        <f>IFERROR(XLOOKUP(C3999,'DATA Wharton'!$A$2:$A$785,'DATA Wharton'!$C$2:$C$785),"")</f>
        <v/>
      </c>
      <c r="I3999">
        <f>IF(OR(G3999="",H3999=""),"",G3999)</f>
        <v/>
      </c>
      <c r="J3999">
        <f>IF(OR(I3999="",H3999=""),"",I3999*H3999)</f>
        <v/>
      </c>
      <c r="K3999">
        <f>IF(G3999="","Missing OEWS wage",IF(H3999="","Missing Wharton SOC","Matched"))</f>
        <v/>
      </c>
    </row>
    <row r="4000">
      <c r="A4000" t="inlineStr">
        <is>
          <t>54</t>
        </is>
      </c>
      <c r="B4000" t="inlineStr">
        <is>
          <t>Professional, Scientific, and Technical Services</t>
        </is>
      </c>
      <c r="C4000" t="inlineStr">
        <is>
          <t>19-4012</t>
        </is>
      </c>
      <c r="D4000" t="inlineStr">
        <is>
          <t>Agricultural Technicians</t>
        </is>
      </c>
      <c r="E4000" t="n">
        <v>4510</v>
      </c>
      <c r="F4000" t="n">
        <v>51240</v>
      </c>
      <c r="G4000">
        <f>IF(OR(E4000="",F4000=""),"",E4000*F4000)</f>
        <v/>
      </c>
      <c r="H4000" s="41">
        <f>IFERROR(XLOOKUP(C4000,'DATA Wharton'!$A$2:$A$785,'DATA Wharton'!$C$2:$C$785),"")</f>
        <v/>
      </c>
      <c r="I4000">
        <f>IF(OR(G4000="",H4000=""),"",G4000)</f>
        <v/>
      </c>
      <c r="J4000">
        <f>IF(OR(I4000="",H4000=""),"",I4000*H4000)</f>
        <v/>
      </c>
      <c r="K4000">
        <f>IF(G4000="","Missing OEWS wage",IF(H4000="","Missing Wharton SOC","Matched"))</f>
        <v/>
      </c>
    </row>
    <row r="4001">
      <c r="A4001" t="inlineStr">
        <is>
          <t>54</t>
        </is>
      </c>
      <c r="B4001" t="inlineStr">
        <is>
          <t>Professional, Scientific, and Technical Services</t>
        </is>
      </c>
      <c r="C4001" t="inlineStr">
        <is>
          <t>19-4013</t>
        </is>
      </c>
      <c r="D4001" t="inlineStr">
        <is>
          <t>Food Science Technicians</t>
        </is>
      </c>
      <c r="E4001" t="n">
        <v>860</v>
      </c>
      <c r="F4001" t="n">
        <v>62150</v>
      </c>
      <c r="G4001">
        <f>IF(OR(E4001="",F4001=""),"",E4001*F4001)</f>
        <v/>
      </c>
      <c r="H4001" s="41">
        <f>IFERROR(XLOOKUP(C4001,'DATA Wharton'!$A$2:$A$785,'DATA Wharton'!$C$2:$C$785),"")</f>
        <v/>
      </c>
      <c r="I4001">
        <f>IF(OR(G4001="",H4001=""),"",G4001)</f>
        <v/>
      </c>
      <c r="J4001">
        <f>IF(OR(I4001="",H4001=""),"",I4001*H4001)</f>
        <v/>
      </c>
      <c r="K4001">
        <f>IF(G4001="","Missing OEWS wage",IF(H4001="","Missing Wharton SOC","Matched"))</f>
        <v/>
      </c>
    </row>
    <row r="4002">
      <c r="A4002" t="inlineStr">
        <is>
          <t>54</t>
        </is>
      </c>
      <c r="B4002" t="inlineStr">
        <is>
          <t>Professional, Scientific, and Technical Services</t>
        </is>
      </c>
      <c r="C4002" t="inlineStr">
        <is>
          <t>19-4021</t>
        </is>
      </c>
      <c r="D4002" t="inlineStr">
        <is>
          <t>Biological Technicians</t>
        </is>
      </c>
      <c r="E4002" t="n">
        <v>29110</v>
      </c>
      <c r="F4002" t="n">
        <v>64340</v>
      </c>
      <c r="G4002">
        <f>IF(OR(E4002="",F4002=""),"",E4002*F4002)</f>
        <v/>
      </c>
      <c r="H4002" s="41">
        <f>IFERROR(XLOOKUP(C4002,'DATA Wharton'!$A$2:$A$785,'DATA Wharton'!$C$2:$C$785),"")</f>
        <v/>
      </c>
      <c r="I4002">
        <f>IF(OR(G4002="",H4002=""),"",G4002)</f>
        <v/>
      </c>
      <c r="J4002">
        <f>IF(OR(I4002="",H4002=""),"",I4002*H4002)</f>
        <v/>
      </c>
      <c r="K4002">
        <f>IF(G4002="","Missing OEWS wage",IF(H4002="","Missing Wharton SOC","Matched"))</f>
        <v/>
      </c>
    </row>
    <row r="4003">
      <c r="A4003" t="inlineStr">
        <is>
          <t>54</t>
        </is>
      </c>
      <c r="B4003" t="inlineStr">
        <is>
          <t>Professional, Scientific, and Technical Services</t>
        </is>
      </c>
      <c r="C4003" t="inlineStr">
        <is>
          <t>19-4031</t>
        </is>
      </c>
      <c r="D4003" t="inlineStr">
        <is>
          <t>Chemical Technicians</t>
        </is>
      </c>
      <c r="E4003" t="n">
        <v>17990</v>
      </c>
      <c r="F4003" t="n">
        <v>59040</v>
      </c>
      <c r="G4003">
        <f>IF(OR(E4003="",F4003=""),"",E4003*F4003)</f>
        <v/>
      </c>
      <c r="H4003" s="41">
        <f>IFERROR(XLOOKUP(C4003,'DATA Wharton'!$A$2:$A$785,'DATA Wharton'!$C$2:$C$785),"")</f>
        <v/>
      </c>
      <c r="I4003">
        <f>IF(OR(G4003="",H4003=""),"",G4003)</f>
        <v/>
      </c>
      <c r="J4003">
        <f>IF(OR(I4003="",H4003=""),"",I4003*H4003)</f>
        <v/>
      </c>
      <c r="K4003">
        <f>IF(G4003="","Missing OEWS wage",IF(H4003="","Missing Wharton SOC","Matched"))</f>
        <v/>
      </c>
    </row>
    <row r="4004">
      <c r="A4004" t="inlineStr">
        <is>
          <t>54</t>
        </is>
      </c>
      <c r="B4004" t="inlineStr">
        <is>
          <t>Professional, Scientific, and Technical Services</t>
        </is>
      </c>
      <c r="C4004" t="inlineStr">
        <is>
          <t>19-4042</t>
        </is>
      </c>
      <c r="D4004" t="inlineStr">
        <is>
          <t>Environmental Science and Protection Technicians, Including Health</t>
        </is>
      </c>
      <c r="E4004" t="n">
        <v>16390</v>
      </c>
      <c r="F4004" t="n">
        <v>56300</v>
      </c>
      <c r="G4004">
        <f>IF(OR(E4004="",F4004=""),"",E4004*F4004)</f>
        <v/>
      </c>
      <c r="H4004" s="41">
        <f>IFERROR(XLOOKUP(C4004,'DATA Wharton'!$A$2:$A$785,'DATA Wharton'!$C$2:$C$785),"")</f>
        <v/>
      </c>
      <c r="I4004">
        <f>IF(OR(G4004="",H4004=""),"",G4004)</f>
        <v/>
      </c>
      <c r="J4004">
        <f>IF(OR(I4004="",H4004=""),"",I4004*H4004)</f>
        <v/>
      </c>
      <c r="K4004">
        <f>IF(G4004="","Missing OEWS wage",IF(H4004="","Missing Wharton SOC","Matched"))</f>
        <v/>
      </c>
    </row>
    <row r="4005">
      <c r="A4005" t="inlineStr">
        <is>
          <t>54</t>
        </is>
      </c>
      <c r="B4005" t="inlineStr">
        <is>
          <t>Professional, Scientific, and Technical Services</t>
        </is>
      </c>
      <c r="C4005" t="inlineStr">
        <is>
          <t>19-4043</t>
        </is>
      </c>
      <c r="D4005" t="inlineStr">
        <is>
          <t>Geological Technicians, Except Hydrologic Technicians</t>
        </is>
      </c>
      <c r="E4005" t="n">
        <v>3740</v>
      </c>
      <c r="F4005" t="n">
        <v>58790</v>
      </c>
      <c r="G4005">
        <f>IF(OR(E4005="",F4005=""),"",E4005*F4005)</f>
        <v/>
      </c>
      <c r="H4005" s="41">
        <f>IFERROR(XLOOKUP(C4005,'DATA Wharton'!$A$2:$A$785,'DATA Wharton'!$C$2:$C$785),"")</f>
        <v/>
      </c>
      <c r="I4005">
        <f>IF(OR(G4005="",H4005=""),"",G4005)</f>
        <v/>
      </c>
      <c r="J4005">
        <f>IF(OR(I4005="",H4005=""),"",I4005*H4005)</f>
        <v/>
      </c>
      <c r="K4005">
        <f>IF(G4005="","Missing OEWS wage",IF(H4005="","Missing Wharton SOC","Matched"))</f>
        <v/>
      </c>
    </row>
    <row r="4006">
      <c r="A4006" t="inlineStr">
        <is>
          <t>54</t>
        </is>
      </c>
      <c r="B4006" t="inlineStr">
        <is>
          <t>Professional, Scientific, and Technical Services</t>
        </is>
      </c>
      <c r="C4006" t="inlineStr">
        <is>
          <t>19-4044</t>
        </is>
      </c>
      <c r="D4006" t="inlineStr">
        <is>
          <t>Hydrologic Technicians</t>
        </is>
      </c>
      <c r="E4006" t="n">
        <v>330</v>
      </c>
      <c r="F4006" t="n">
        <v>57000</v>
      </c>
      <c r="G4006">
        <f>IF(OR(E4006="",F4006=""),"",E4006*F4006)</f>
        <v/>
      </c>
      <c r="H4006" s="41">
        <f>IFERROR(XLOOKUP(C4006,'DATA Wharton'!$A$2:$A$785,'DATA Wharton'!$C$2:$C$785),"")</f>
        <v/>
      </c>
      <c r="I4006">
        <f>IF(OR(G4006="",H4006=""),"",G4006)</f>
        <v/>
      </c>
      <c r="J4006">
        <f>IF(OR(I4006="",H4006=""),"",I4006*H4006)</f>
        <v/>
      </c>
      <c r="K4006">
        <f>IF(G4006="","Missing OEWS wage",IF(H4006="","Missing Wharton SOC","Matched"))</f>
        <v/>
      </c>
    </row>
    <row r="4007">
      <c r="A4007" t="inlineStr">
        <is>
          <t>54</t>
        </is>
      </c>
      <c r="B4007" t="inlineStr">
        <is>
          <t>Professional, Scientific, and Technical Services</t>
        </is>
      </c>
      <c r="C4007" t="inlineStr">
        <is>
          <t>19-4051</t>
        </is>
      </c>
      <c r="D4007" t="inlineStr">
        <is>
          <t>Nuclear Technicians</t>
        </is>
      </c>
      <c r="E4007" t="n">
        <v>1770</v>
      </c>
      <c r="F4007" t="n">
        <v>99560</v>
      </c>
      <c r="G4007">
        <f>IF(OR(E4007="",F4007=""),"",E4007*F4007)</f>
        <v/>
      </c>
      <c r="H4007" s="41">
        <f>IFERROR(XLOOKUP(C4007,'DATA Wharton'!$A$2:$A$785,'DATA Wharton'!$C$2:$C$785),"")</f>
        <v/>
      </c>
      <c r="I4007">
        <f>IF(OR(G4007="",H4007=""),"",G4007)</f>
        <v/>
      </c>
      <c r="J4007">
        <f>IF(OR(I4007="",H4007=""),"",I4007*H4007)</f>
        <v/>
      </c>
      <c r="K4007">
        <f>IF(G4007="","Missing OEWS wage",IF(H4007="","Missing Wharton SOC","Matched"))</f>
        <v/>
      </c>
    </row>
    <row r="4008">
      <c r="A4008" t="inlineStr">
        <is>
          <t>54</t>
        </is>
      </c>
      <c r="B4008" t="inlineStr">
        <is>
          <t>Professional, Scientific, and Technical Services</t>
        </is>
      </c>
      <c r="C4008" t="inlineStr">
        <is>
          <t>19-4061</t>
        </is>
      </c>
      <c r="D4008" t="inlineStr">
        <is>
          <t>Social Science Research Assistants</t>
        </is>
      </c>
      <c r="E4008" t="n">
        <v>10930</v>
      </c>
      <c r="F4008" t="n">
        <v>72390</v>
      </c>
      <c r="G4008">
        <f>IF(OR(E4008="",F4008=""),"",E4008*F4008)</f>
        <v/>
      </c>
      <c r="H4008" s="41">
        <f>IFERROR(XLOOKUP(C4008,'DATA Wharton'!$A$2:$A$785,'DATA Wharton'!$C$2:$C$785),"")</f>
        <v/>
      </c>
      <c r="I4008">
        <f>IF(OR(G4008="",H4008=""),"",G4008)</f>
        <v/>
      </c>
      <c r="J4008">
        <f>IF(OR(I4008="",H4008=""),"",I4008*H4008)</f>
        <v/>
      </c>
      <c r="K4008">
        <f>IF(G4008="","Missing OEWS wage",IF(H4008="","Missing Wharton SOC","Matched"))</f>
        <v/>
      </c>
    </row>
    <row r="4009">
      <c r="A4009" t="inlineStr">
        <is>
          <t>54</t>
        </is>
      </c>
      <c r="B4009" t="inlineStr">
        <is>
          <t>Professional, Scientific, and Technical Services</t>
        </is>
      </c>
      <c r="C4009" t="inlineStr">
        <is>
          <t>19-4071</t>
        </is>
      </c>
      <c r="D4009" t="inlineStr">
        <is>
          <t>Forest and Conservation Technicians</t>
        </is>
      </c>
      <c r="E4009" t="n">
        <v>810</v>
      </c>
      <c r="F4009" t="n">
        <v>54670</v>
      </c>
      <c r="G4009">
        <f>IF(OR(E4009="",F4009=""),"",E4009*F4009)</f>
        <v/>
      </c>
      <c r="H4009" s="41">
        <f>IFERROR(XLOOKUP(C4009,'DATA Wharton'!$A$2:$A$785,'DATA Wharton'!$C$2:$C$785),"")</f>
        <v/>
      </c>
      <c r="I4009">
        <f>IF(OR(G4009="",H4009=""),"",G4009)</f>
        <v/>
      </c>
      <c r="J4009">
        <f>IF(OR(I4009="",H4009=""),"",I4009*H4009)</f>
        <v/>
      </c>
      <c r="K4009">
        <f>IF(G4009="","Missing OEWS wage",IF(H4009="","Missing Wharton SOC","Matched"))</f>
        <v/>
      </c>
    </row>
    <row r="4010">
      <c r="A4010" t="inlineStr">
        <is>
          <t>54</t>
        </is>
      </c>
      <c r="B4010" t="inlineStr">
        <is>
          <t>Professional, Scientific, and Technical Services</t>
        </is>
      </c>
      <c r="C4010" t="inlineStr">
        <is>
          <t>19-4092</t>
        </is>
      </c>
      <c r="D4010" t="inlineStr">
        <is>
          <t>Forensic Science Technicians</t>
        </is>
      </c>
      <c r="E4010" t="n">
        <v>490</v>
      </c>
      <c r="F4010" t="n">
        <v>69780</v>
      </c>
      <c r="G4010">
        <f>IF(OR(E4010="",F4010=""),"",E4010*F4010)</f>
        <v/>
      </c>
      <c r="H4010" s="41">
        <f>IFERROR(XLOOKUP(C4010,'DATA Wharton'!$A$2:$A$785,'DATA Wharton'!$C$2:$C$785),"")</f>
        <v/>
      </c>
      <c r="I4010">
        <f>IF(OR(G4010="",H4010=""),"",G4010)</f>
        <v/>
      </c>
      <c r="J4010">
        <f>IF(OR(I4010="",H4010=""),"",I4010*H4010)</f>
        <v/>
      </c>
      <c r="K4010">
        <f>IF(G4010="","Missing OEWS wage",IF(H4010="","Missing Wharton SOC","Matched"))</f>
        <v/>
      </c>
    </row>
    <row r="4011">
      <c r="A4011" t="inlineStr">
        <is>
          <t>54</t>
        </is>
      </c>
      <c r="B4011" t="inlineStr">
        <is>
          <t>Professional, Scientific, and Technical Services</t>
        </is>
      </c>
      <c r="C4011" t="inlineStr">
        <is>
          <t>19-4099</t>
        </is>
      </c>
      <c r="D4011" t="inlineStr">
        <is>
          <t>Life, Physical, and Social Science Technicians, All Other</t>
        </is>
      </c>
      <c r="E4011" t="n">
        <v>16010</v>
      </c>
      <c r="F4011" t="n">
        <v>69080</v>
      </c>
      <c r="G4011">
        <f>IF(OR(E4011="",F4011=""),"",E4011*F4011)</f>
        <v/>
      </c>
      <c r="H4011" s="41">
        <f>IFERROR(XLOOKUP(C4011,'DATA Wharton'!$A$2:$A$785,'DATA Wharton'!$C$2:$C$785),"")</f>
        <v/>
      </c>
      <c r="I4011">
        <f>IF(OR(G4011="",H4011=""),"",G4011)</f>
        <v/>
      </c>
      <c r="J4011">
        <f>IF(OR(I4011="",H4011=""),"",I4011*H4011)</f>
        <v/>
      </c>
      <c r="K4011">
        <f>IF(G4011="","Missing OEWS wage",IF(H4011="","Missing Wharton SOC","Matched"))</f>
        <v/>
      </c>
    </row>
    <row r="4012">
      <c r="A4012" t="inlineStr">
        <is>
          <t>54</t>
        </is>
      </c>
      <c r="B4012" t="inlineStr">
        <is>
          <t>Professional, Scientific, and Technical Services</t>
        </is>
      </c>
      <c r="C4012" t="inlineStr">
        <is>
          <t>19-5011</t>
        </is>
      </c>
      <c r="D4012" t="inlineStr">
        <is>
          <t>Occupational Health and Safety Specialists</t>
        </is>
      </c>
      <c r="E4012" t="n">
        <v>14590</v>
      </c>
      <c r="F4012" t="n">
        <v>94940</v>
      </c>
      <c r="G4012">
        <f>IF(OR(E4012="",F4012=""),"",E4012*F4012)</f>
        <v/>
      </c>
      <c r="H4012" s="41">
        <f>IFERROR(XLOOKUP(C4012,'DATA Wharton'!$A$2:$A$785,'DATA Wharton'!$C$2:$C$785),"")</f>
        <v/>
      </c>
      <c r="I4012">
        <f>IF(OR(G4012="",H4012=""),"",G4012)</f>
        <v/>
      </c>
      <c r="J4012">
        <f>IF(OR(I4012="",H4012=""),"",I4012*H4012)</f>
        <v/>
      </c>
      <c r="K4012">
        <f>IF(G4012="","Missing OEWS wage",IF(H4012="","Missing Wharton SOC","Matched"))</f>
        <v/>
      </c>
    </row>
    <row r="4013">
      <c r="A4013" t="inlineStr">
        <is>
          <t>54</t>
        </is>
      </c>
      <c r="B4013" t="inlineStr">
        <is>
          <t>Professional, Scientific, and Technical Services</t>
        </is>
      </c>
      <c r="C4013" t="inlineStr">
        <is>
          <t>19-5012</t>
        </is>
      </c>
      <c r="D4013" t="inlineStr">
        <is>
          <t>Occupational Health and Safety Technicians</t>
        </is>
      </c>
      <c r="E4013" t="n">
        <v>3620</v>
      </c>
      <c r="F4013" t="n">
        <v>69900</v>
      </c>
      <c r="G4013">
        <f>IF(OR(E4013="",F4013=""),"",E4013*F4013)</f>
        <v/>
      </c>
      <c r="H4013" s="41">
        <f>IFERROR(XLOOKUP(C4013,'DATA Wharton'!$A$2:$A$785,'DATA Wharton'!$C$2:$C$785),"")</f>
        <v/>
      </c>
      <c r="I4013">
        <f>IF(OR(G4013="",H4013=""),"",G4013)</f>
        <v/>
      </c>
      <c r="J4013">
        <f>IF(OR(I4013="",H4013=""),"",I4013*H4013)</f>
        <v/>
      </c>
      <c r="K4013">
        <f>IF(G4013="","Missing OEWS wage",IF(H4013="","Missing Wharton SOC","Matched"))</f>
        <v/>
      </c>
    </row>
    <row r="4014">
      <c r="A4014" t="inlineStr">
        <is>
          <t>54</t>
        </is>
      </c>
      <c r="B4014" t="inlineStr">
        <is>
          <t>Professional, Scientific, and Technical Services</t>
        </is>
      </c>
      <c r="C4014" t="inlineStr">
        <is>
          <t>21-1012</t>
        </is>
      </c>
      <c r="D4014" t="inlineStr">
        <is>
          <t>Educational, Guidance, and Career Counselors and Advisors</t>
        </is>
      </c>
      <c r="E4014" t="n">
        <v>1590</v>
      </c>
      <c r="F4014" t="n">
        <v>61050</v>
      </c>
      <c r="G4014">
        <f>IF(OR(E4014="",F4014=""),"",E4014*F4014)</f>
        <v/>
      </c>
      <c r="H4014" s="41">
        <f>IFERROR(XLOOKUP(C4014,'DATA Wharton'!$A$2:$A$785,'DATA Wharton'!$C$2:$C$785),"")</f>
        <v/>
      </c>
      <c r="I4014">
        <f>IF(OR(G4014="",H4014=""),"",G4014)</f>
        <v/>
      </c>
      <c r="J4014">
        <f>IF(OR(I4014="",H4014=""),"",I4014*H4014)</f>
        <v/>
      </c>
      <c r="K4014">
        <f>IF(G4014="","Missing OEWS wage",IF(H4014="","Missing Wharton SOC","Matched"))</f>
        <v/>
      </c>
    </row>
    <row r="4015">
      <c r="A4015" t="inlineStr">
        <is>
          <t>54</t>
        </is>
      </c>
      <c r="B4015" t="inlineStr">
        <is>
          <t>Professional, Scientific, and Technical Services</t>
        </is>
      </c>
      <c r="C4015" t="inlineStr">
        <is>
          <t>21-1015</t>
        </is>
      </c>
      <c r="D4015" t="inlineStr">
        <is>
          <t>Rehabilitation Counselors</t>
        </is>
      </c>
      <c r="F4015" t="n">
        <v>94520</v>
      </c>
      <c r="G4015">
        <f>IF(OR(E4015="",F4015=""),"",E4015*F4015)</f>
        <v/>
      </c>
      <c r="H4015" s="41">
        <f>IFERROR(XLOOKUP(C4015,'DATA Wharton'!$A$2:$A$785,'DATA Wharton'!$C$2:$C$785),"")</f>
        <v/>
      </c>
      <c r="I4015">
        <f>IF(OR(G4015="",H4015=""),"",G4015)</f>
        <v/>
      </c>
      <c r="J4015">
        <f>IF(OR(I4015="",H4015=""),"",I4015*H4015)</f>
        <v/>
      </c>
      <c r="K4015">
        <f>IF(G4015="","Missing OEWS wage",IF(H4015="","Missing Wharton SOC","Matched"))</f>
        <v/>
      </c>
    </row>
    <row r="4016">
      <c r="A4016" t="inlineStr">
        <is>
          <t>54</t>
        </is>
      </c>
      <c r="B4016" t="inlineStr">
        <is>
          <t>Professional, Scientific, and Technical Services</t>
        </is>
      </c>
      <c r="C4016" t="inlineStr">
        <is>
          <t>21-1018</t>
        </is>
      </c>
      <c r="D4016" t="inlineStr">
        <is>
          <t>Substance Abuse, Behavioral Disorder, and Mental Health Counselors</t>
        </is>
      </c>
      <c r="E4016" t="n">
        <v>4050</v>
      </c>
      <c r="F4016" t="n">
        <v>64290</v>
      </c>
      <c r="G4016">
        <f>IF(OR(E4016="",F4016=""),"",E4016*F4016)</f>
        <v/>
      </c>
      <c r="H4016" s="41">
        <f>IFERROR(XLOOKUP(C4016,'DATA Wharton'!$A$2:$A$785,'DATA Wharton'!$C$2:$C$785),"")</f>
        <v/>
      </c>
      <c r="I4016">
        <f>IF(OR(G4016="",H4016=""),"",G4016)</f>
        <v/>
      </c>
      <c r="J4016">
        <f>IF(OR(I4016="",H4016=""),"",I4016*H4016)</f>
        <v/>
      </c>
      <c r="K4016">
        <f>IF(G4016="","Missing OEWS wage",IF(H4016="","Missing Wharton SOC","Matched"))</f>
        <v/>
      </c>
    </row>
    <row r="4017">
      <c r="A4017" t="inlineStr">
        <is>
          <t>54</t>
        </is>
      </c>
      <c r="B4017" t="inlineStr">
        <is>
          <t>Professional, Scientific, and Technical Services</t>
        </is>
      </c>
      <c r="C4017" t="inlineStr">
        <is>
          <t>21-1019</t>
        </is>
      </c>
      <c r="D4017" t="inlineStr">
        <is>
          <t>Counselors, All Other</t>
        </is>
      </c>
      <c r="F4017" t="n">
        <v>47370</v>
      </c>
      <c r="G4017">
        <f>IF(OR(E4017="",F4017=""),"",E4017*F4017)</f>
        <v/>
      </c>
      <c r="H4017" s="41">
        <f>IFERROR(XLOOKUP(C4017,'DATA Wharton'!$A$2:$A$785,'DATA Wharton'!$C$2:$C$785),"")</f>
        <v/>
      </c>
      <c r="I4017">
        <f>IF(OR(G4017="",H4017=""),"",G4017)</f>
        <v/>
      </c>
      <c r="J4017">
        <f>IF(OR(I4017="",H4017=""),"",I4017*H4017)</f>
        <v/>
      </c>
      <c r="K4017">
        <f>IF(G4017="","Missing OEWS wage",IF(H4017="","Missing Wharton SOC","Matched"))</f>
        <v/>
      </c>
    </row>
    <row r="4018">
      <c r="A4018" t="inlineStr">
        <is>
          <t>54</t>
        </is>
      </c>
      <c r="B4018" t="inlineStr">
        <is>
          <t>Professional, Scientific, and Technical Services</t>
        </is>
      </c>
      <c r="C4018" t="inlineStr">
        <is>
          <t>21-1021</t>
        </is>
      </c>
      <c r="D4018" t="inlineStr">
        <is>
          <t>Child, Family, and School Social Workers</t>
        </is>
      </c>
      <c r="E4018" t="n">
        <v>720</v>
      </c>
      <c r="F4018" t="n">
        <v>62430</v>
      </c>
      <c r="G4018">
        <f>IF(OR(E4018="",F4018=""),"",E4018*F4018)</f>
        <v/>
      </c>
      <c r="H4018" s="41">
        <f>IFERROR(XLOOKUP(C4018,'DATA Wharton'!$A$2:$A$785,'DATA Wharton'!$C$2:$C$785),"")</f>
        <v/>
      </c>
      <c r="I4018">
        <f>IF(OR(G4018="",H4018=""),"",G4018)</f>
        <v/>
      </c>
      <c r="J4018">
        <f>IF(OR(I4018="",H4018=""),"",I4018*H4018)</f>
        <v/>
      </c>
      <c r="K4018">
        <f>IF(G4018="","Missing OEWS wage",IF(H4018="","Missing Wharton SOC","Matched"))</f>
        <v/>
      </c>
    </row>
    <row r="4019">
      <c r="A4019" t="inlineStr">
        <is>
          <t>54</t>
        </is>
      </c>
      <c r="B4019" t="inlineStr">
        <is>
          <t>Professional, Scientific, and Technical Services</t>
        </is>
      </c>
      <c r="C4019" t="inlineStr">
        <is>
          <t>21-1022</t>
        </is>
      </c>
      <c r="D4019" t="inlineStr">
        <is>
          <t>Healthcare Social Workers</t>
        </is>
      </c>
      <c r="E4019" t="n">
        <v>1180</v>
      </c>
      <c r="F4019" t="n">
        <v>77960</v>
      </c>
      <c r="G4019">
        <f>IF(OR(E4019="",F4019=""),"",E4019*F4019)</f>
        <v/>
      </c>
      <c r="H4019" s="41">
        <f>IFERROR(XLOOKUP(C4019,'DATA Wharton'!$A$2:$A$785,'DATA Wharton'!$C$2:$C$785),"")</f>
        <v/>
      </c>
      <c r="I4019">
        <f>IF(OR(G4019="",H4019=""),"",G4019)</f>
        <v/>
      </c>
      <c r="J4019">
        <f>IF(OR(I4019="",H4019=""),"",I4019*H4019)</f>
        <v/>
      </c>
      <c r="K4019">
        <f>IF(G4019="","Missing OEWS wage",IF(H4019="","Missing Wharton SOC","Matched"))</f>
        <v/>
      </c>
    </row>
    <row r="4020">
      <c r="A4020" t="inlineStr">
        <is>
          <t>54</t>
        </is>
      </c>
      <c r="B4020" t="inlineStr">
        <is>
          <t>Professional, Scientific, and Technical Services</t>
        </is>
      </c>
      <c r="C4020" t="inlineStr">
        <is>
          <t>21-1023</t>
        </is>
      </c>
      <c r="D4020" t="inlineStr">
        <is>
          <t>Mental Health and Substance Abuse Social Workers</t>
        </is>
      </c>
      <c r="E4020" t="n">
        <v>2000</v>
      </c>
      <c r="F4020" t="n">
        <v>43170</v>
      </c>
      <c r="G4020">
        <f>IF(OR(E4020="",F4020=""),"",E4020*F4020)</f>
        <v/>
      </c>
      <c r="H4020" s="41">
        <f>IFERROR(XLOOKUP(C4020,'DATA Wharton'!$A$2:$A$785,'DATA Wharton'!$C$2:$C$785),"")</f>
        <v/>
      </c>
      <c r="I4020">
        <f>IF(OR(G4020="",H4020=""),"",G4020)</f>
        <v/>
      </c>
      <c r="J4020">
        <f>IF(OR(I4020="",H4020=""),"",I4020*H4020)</f>
        <v/>
      </c>
      <c r="K4020">
        <f>IF(G4020="","Missing OEWS wage",IF(H4020="","Missing Wharton SOC","Matched"))</f>
        <v/>
      </c>
    </row>
    <row r="4021">
      <c r="A4021" t="inlineStr">
        <is>
          <t>54</t>
        </is>
      </c>
      <c r="B4021" t="inlineStr">
        <is>
          <t>Professional, Scientific, and Technical Services</t>
        </is>
      </c>
      <c r="C4021" t="inlineStr">
        <is>
          <t>21-1029</t>
        </is>
      </c>
      <c r="D4021" t="inlineStr">
        <is>
          <t>Social Workers, All Other</t>
        </is>
      </c>
      <c r="E4021" t="n">
        <v>1180</v>
      </c>
      <c r="F4021" t="n">
        <v>61460</v>
      </c>
      <c r="G4021">
        <f>IF(OR(E4021="",F4021=""),"",E4021*F4021)</f>
        <v/>
      </c>
      <c r="H4021" s="41">
        <f>IFERROR(XLOOKUP(C4021,'DATA Wharton'!$A$2:$A$785,'DATA Wharton'!$C$2:$C$785),"")</f>
        <v/>
      </c>
      <c r="I4021">
        <f>IF(OR(G4021="",H4021=""),"",G4021)</f>
        <v/>
      </c>
      <c r="J4021">
        <f>IF(OR(I4021="",H4021=""),"",I4021*H4021)</f>
        <v/>
      </c>
      <c r="K4021">
        <f>IF(G4021="","Missing OEWS wage",IF(H4021="","Missing Wharton SOC","Matched"))</f>
        <v/>
      </c>
    </row>
    <row r="4022">
      <c r="A4022" t="inlineStr">
        <is>
          <t>54</t>
        </is>
      </c>
      <c r="B4022" t="inlineStr">
        <is>
          <t>Professional, Scientific, and Technical Services</t>
        </is>
      </c>
      <c r="C4022" t="inlineStr">
        <is>
          <t>21-1091</t>
        </is>
      </c>
      <c r="D4022" t="inlineStr">
        <is>
          <t>Health Education Specialists</t>
        </is>
      </c>
      <c r="E4022" t="n">
        <v>2140</v>
      </c>
      <c r="F4022" t="n">
        <v>82980</v>
      </c>
      <c r="G4022">
        <f>IF(OR(E4022="",F4022=""),"",E4022*F4022)</f>
        <v/>
      </c>
      <c r="H4022" s="41">
        <f>IFERROR(XLOOKUP(C4022,'DATA Wharton'!$A$2:$A$785,'DATA Wharton'!$C$2:$C$785),"")</f>
        <v/>
      </c>
      <c r="I4022">
        <f>IF(OR(G4022="",H4022=""),"",G4022)</f>
        <v/>
      </c>
      <c r="J4022">
        <f>IF(OR(I4022="",H4022=""),"",I4022*H4022)</f>
        <v/>
      </c>
      <c r="K4022">
        <f>IF(G4022="","Missing OEWS wage",IF(H4022="","Missing Wharton SOC","Matched"))</f>
        <v/>
      </c>
    </row>
    <row r="4023">
      <c r="A4023" t="inlineStr">
        <is>
          <t>54</t>
        </is>
      </c>
      <c r="B4023" t="inlineStr">
        <is>
          <t>Professional, Scientific, and Technical Services</t>
        </is>
      </c>
      <c r="C4023" t="inlineStr">
        <is>
          <t>21-1093</t>
        </is>
      </c>
      <c r="D4023" t="inlineStr">
        <is>
          <t>Social and Human Service Assistants</t>
        </is>
      </c>
      <c r="E4023" t="n">
        <v>2000</v>
      </c>
      <c r="F4023" t="n">
        <v>53070</v>
      </c>
      <c r="G4023">
        <f>IF(OR(E4023="",F4023=""),"",E4023*F4023)</f>
        <v/>
      </c>
      <c r="H4023" s="41">
        <f>IFERROR(XLOOKUP(C4023,'DATA Wharton'!$A$2:$A$785,'DATA Wharton'!$C$2:$C$785),"")</f>
        <v/>
      </c>
      <c r="I4023">
        <f>IF(OR(G4023="",H4023=""),"",G4023)</f>
        <v/>
      </c>
      <c r="J4023">
        <f>IF(OR(I4023="",H4023=""),"",I4023*H4023)</f>
        <v/>
      </c>
      <c r="K4023">
        <f>IF(G4023="","Missing OEWS wage",IF(H4023="","Missing Wharton SOC","Matched"))</f>
        <v/>
      </c>
    </row>
    <row r="4024">
      <c r="A4024" t="inlineStr">
        <is>
          <t>54</t>
        </is>
      </c>
      <c r="B4024" t="inlineStr">
        <is>
          <t>Professional, Scientific, and Technical Services</t>
        </is>
      </c>
      <c r="C4024" t="inlineStr">
        <is>
          <t>21-1094</t>
        </is>
      </c>
      <c r="D4024" t="inlineStr">
        <is>
          <t>Community Health Workers</t>
        </is>
      </c>
      <c r="E4024" t="n">
        <v>1240</v>
      </c>
      <c r="F4024" t="n">
        <v>67380</v>
      </c>
      <c r="G4024">
        <f>IF(OR(E4024="",F4024=""),"",E4024*F4024)</f>
        <v/>
      </c>
      <c r="H4024" s="41">
        <f>IFERROR(XLOOKUP(C4024,'DATA Wharton'!$A$2:$A$785,'DATA Wharton'!$C$2:$C$785),"")</f>
        <v/>
      </c>
      <c r="I4024">
        <f>IF(OR(G4024="",H4024=""),"",G4024)</f>
        <v/>
      </c>
      <c r="J4024">
        <f>IF(OR(I4024="",H4024=""),"",I4024*H4024)</f>
        <v/>
      </c>
      <c r="K4024">
        <f>IF(G4024="","Missing OEWS wage",IF(H4024="","Missing Wharton SOC","Matched"))</f>
        <v/>
      </c>
    </row>
    <row r="4025">
      <c r="A4025" t="inlineStr">
        <is>
          <t>54</t>
        </is>
      </c>
      <c r="B4025" t="inlineStr">
        <is>
          <t>Professional, Scientific, and Technical Services</t>
        </is>
      </c>
      <c r="C4025" t="inlineStr">
        <is>
          <t>21-1099</t>
        </is>
      </c>
      <c r="D4025" t="inlineStr">
        <is>
          <t>Community and Social Service Specialists, All Other</t>
        </is>
      </c>
      <c r="E4025" t="n">
        <v>1710</v>
      </c>
      <c r="F4025" t="n">
        <v>56730</v>
      </c>
      <c r="G4025">
        <f>IF(OR(E4025="",F4025=""),"",E4025*F4025)</f>
        <v/>
      </c>
      <c r="H4025" s="41">
        <f>IFERROR(XLOOKUP(C4025,'DATA Wharton'!$A$2:$A$785,'DATA Wharton'!$C$2:$C$785),"")</f>
        <v/>
      </c>
      <c r="I4025">
        <f>IF(OR(G4025="",H4025=""),"",G4025)</f>
        <v/>
      </c>
      <c r="J4025">
        <f>IF(OR(I4025="",H4025=""),"",I4025*H4025)</f>
        <v/>
      </c>
      <c r="K4025">
        <f>IF(G4025="","Missing OEWS wage",IF(H4025="","Missing Wharton SOC","Matched"))</f>
        <v/>
      </c>
    </row>
    <row r="4026">
      <c r="A4026" t="inlineStr">
        <is>
          <t>54</t>
        </is>
      </c>
      <c r="B4026" t="inlineStr">
        <is>
          <t>Professional, Scientific, and Technical Services</t>
        </is>
      </c>
      <c r="C4026" t="inlineStr">
        <is>
          <t>21-2011</t>
        </is>
      </c>
      <c r="D4026" t="inlineStr">
        <is>
          <t>Clergy</t>
        </is>
      </c>
      <c r="F4026" t="n">
        <v>65920</v>
      </c>
      <c r="G4026">
        <f>IF(OR(E4026="",F4026=""),"",E4026*F4026)</f>
        <v/>
      </c>
      <c r="H4026" s="41">
        <f>IFERROR(XLOOKUP(C4026,'DATA Wharton'!$A$2:$A$785,'DATA Wharton'!$C$2:$C$785),"")</f>
        <v/>
      </c>
      <c r="I4026">
        <f>IF(OR(G4026="",H4026=""),"",G4026)</f>
        <v/>
      </c>
      <c r="J4026">
        <f>IF(OR(I4026="",H4026=""),"",I4026*H4026)</f>
        <v/>
      </c>
      <c r="K4026">
        <f>IF(G4026="","Missing OEWS wage",IF(H4026="","Missing Wharton SOC","Matched"))</f>
        <v/>
      </c>
    </row>
    <row r="4027">
      <c r="A4027" t="inlineStr">
        <is>
          <t>54</t>
        </is>
      </c>
      <c r="B4027" t="inlineStr">
        <is>
          <t>Professional, Scientific, and Technical Services</t>
        </is>
      </c>
      <c r="C4027" t="inlineStr">
        <is>
          <t>23-1011</t>
        </is>
      </c>
      <c r="D4027" t="inlineStr">
        <is>
          <t>Lawyers</t>
        </is>
      </c>
      <c r="E4027" t="n">
        <v>471640</v>
      </c>
      <c r="F4027" t="n">
        <v>193110</v>
      </c>
      <c r="G4027">
        <f>IF(OR(E4027="",F4027=""),"",E4027*F4027)</f>
        <v/>
      </c>
      <c r="H4027" s="41">
        <f>IFERROR(XLOOKUP(C4027,'DATA Wharton'!$A$2:$A$785,'DATA Wharton'!$C$2:$C$785),"")</f>
        <v/>
      </c>
      <c r="I4027">
        <f>IF(OR(G4027="",H4027=""),"",G4027)</f>
        <v/>
      </c>
      <c r="J4027">
        <f>IF(OR(I4027="",H4027=""),"",I4027*H4027)</f>
        <v/>
      </c>
      <c r="K4027">
        <f>IF(G4027="","Missing OEWS wage",IF(H4027="","Missing Wharton SOC","Matched"))</f>
        <v/>
      </c>
    </row>
    <row r="4028">
      <c r="A4028" t="inlineStr">
        <is>
          <t>54</t>
        </is>
      </c>
      <c r="B4028" t="inlineStr">
        <is>
          <t>Professional, Scientific, and Technical Services</t>
        </is>
      </c>
      <c r="C4028" t="inlineStr">
        <is>
          <t>23-1022</t>
        </is>
      </c>
      <c r="D4028" t="inlineStr">
        <is>
          <t>Arbitrators, Mediators, and Conciliators</t>
        </is>
      </c>
      <c r="E4028" t="n">
        <v>4470</v>
      </c>
      <c r="F4028" t="n">
        <v>92620</v>
      </c>
      <c r="G4028">
        <f>IF(OR(E4028="",F4028=""),"",E4028*F4028)</f>
        <v/>
      </c>
      <c r="H4028" s="41">
        <f>IFERROR(XLOOKUP(C4028,'DATA Wharton'!$A$2:$A$785,'DATA Wharton'!$C$2:$C$785),"")</f>
        <v/>
      </c>
      <c r="I4028">
        <f>IF(OR(G4028="",H4028=""),"",G4028)</f>
        <v/>
      </c>
      <c r="J4028">
        <f>IF(OR(I4028="",H4028=""),"",I4028*H4028)</f>
        <v/>
      </c>
      <c r="K4028">
        <f>IF(G4028="","Missing OEWS wage",IF(H4028="","Missing Wharton SOC","Matched"))</f>
        <v/>
      </c>
    </row>
    <row r="4029">
      <c r="A4029" t="inlineStr">
        <is>
          <t>54</t>
        </is>
      </c>
      <c r="B4029" t="inlineStr">
        <is>
          <t>Professional, Scientific, and Technical Services</t>
        </is>
      </c>
      <c r="C4029" t="inlineStr">
        <is>
          <t>23-2011</t>
        </is>
      </c>
      <c r="D4029" t="inlineStr">
        <is>
          <t>Paralegals and Legal Assistants</t>
        </is>
      </c>
      <c r="E4029" t="n">
        <v>310490</v>
      </c>
      <c r="F4029" t="n">
        <v>67730</v>
      </c>
      <c r="G4029">
        <f>IF(OR(E4029="",F4029=""),"",E4029*F4029)</f>
        <v/>
      </c>
      <c r="H4029" s="41">
        <f>IFERROR(XLOOKUP(C4029,'DATA Wharton'!$A$2:$A$785,'DATA Wharton'!$C$2:$C$785),"")</f>
        <v/>
      </c>
      <c r="I4029">
        <f>IF(OR(G4029="",H4029=""),"",G4029)</f>
        <v/>
      </c>
      <c r="J4029">
        <f>IF(OR(I4029="",H4029=""),"",I4029*H4029)</f>
        <v/>
      </c>
      <c r="K4029">
        <f>IF(G4029="","Missing OEWS wage",IF(H4029="","Missing Wharton SOC","Matched"))</f>
        <v/>
      </c>
    </row>
    <row r="4030">
      <c r="A4030" t="inlineStr">
        <is>
          <t>54</t>
        </is>
      </c>
      <c r="B4030" t="inlineStr">
        <is>
          <t>Professional, Scientific, and Technical Services</t>
        </is>
      </c>
      <c r="C4030" t="inlineStr">
        <is>
          <t>23-2093</t>
        </is>
      </c>
      <c r="D4030" t="inlineStr">
        <is>
          <t>Title Examiners, Abstractors, and Searchers</t>
        </is>
      </c>
      <c r="E4030" t="n">
        <v>20950</v>
      </c>
      <c r="F4030" t="n">
        <v>59420</v>
      </c>
      <c r="G4030">
        <f>IF(OR(E4030="",F4030=""),"",E4030*F4030)</f>
        <v/>
      </c>
      <c r="H4030" s="41">
        <f>IFERROR(XLOOKUP(C4030,'DATA Wharton'!$A$2:$A$785,'DATA Wharton'!$C$2:$C$785),"")</f>
        <v/>
      </c>
      <c r="I4030">
        <f>IF(OR(G4030="",H4030=""),"",G4030)</f>
        <v/>
      </c>
      <c r="J4030">
        <f>IF(OR(I4030="",H4030=""),"",I4030*H4030)</f>
        <v/>
      </c>
      <c r="K4030">
        <f>IF(G4030="","Missing OEWS wage",IF(H4030="","Missing Wharton SOC","Matched"))</f>
        <v/>
      </c>
    </row>
    <row r="4031">
      <c r="A4031" t="inlineStr">
        <is>
          <t>54</t>
        </is>
      </c>
      <c r="B4031" t="inlineStr">
        <is>
          <t>Professional, Scientific, and Technical Services</t>
        </is>
      </c>
      <c r="C4031" t="inlineStr">
        <is>
          <t>23-2099</t>
        </is>
      </c>
      <c r="D4031" t="inlineStr">
        <is>
          <t>Legal Support Workers, All Other</t>
        </is>
      </c>
      <c r="E4031" t="n">
        <v>12200</v>
      </c>
      <c r="F4031" t="n">
        <v>72410</v>
      </c>
      <c r="G4031">
        <f>IF(OR(E4031="",F4031=""),"",E4031*F4031)</f>
        <v/>
      </c>
      <c r="H4031" s="41">
        <f>IFERROR(XLOOKUP(C4031,'DATA Wharton'!$A$2:$A$785,'DATA Wharton'!$C$2:$C$785),"")</f>
        <v/>
      </c>
      <c r="I4031">
        <f>IF(OR(G4031="",H4031=""),"",G4031)</f>
        <v/>
      </c>
      <c r="J4031">
        <f>IF(OR(I4031="",H4031=""),"",I4031*H4031)</f>
        <v/>
      </c>
      <c r="K4031">
        <f>IF(G4031="","Missing OEWS wage",IF(H4031="","Missing Wharton SOC","Matched"))</f>
        <v/>
      </c>
    </row>
    <row r="4032">
      <c r="A4032" t="inlineStr">
        <is>
          <t>54</t>
        </is>
      </c>
      <c r="B4032" t="inlineStr">
        <is>
          <t>Professional, Scientific, and Technical Services</t>
        </is>
      </c>
      <c r="C4032" t="inlineStr">
        <is>
          <t>25-1042</t>
        </is>
      </c>
      <c r="D4032" t="inlineStr">
        <is>
          <t>Biological Science Teachers, Postsecondary</t>
        </is>
      </c>
      <c r="E4032" t="n">
        <v>490</v>
      </c>
      <c r="F4032" t="n">
        <v>192690</v>
      </c>
      <c r="G4032">
        <f>IF(OR(E4032="",F4032=""),"",E4032*F4032)</f>
        <v/>
      </c>
      <c r="H4032" s="41">
        <f>IFERROR(XLOOKUP(C4032,'DATA Wharton'!$A$2:$A$785,'DATA Wharton'!$C$2:$C$785),"")</f>
        <v/>
      </c>
      <c r="I4032">
        <f>IF(OR(G4032="",H4032=""),"",G4032)</f>
        <v/>
      </c>
      <c r="J4032">
        <f>IF(OR(I4032="",H4032=""),"",I4032*H4032)</f>
        <v/>
      </c>
      <c r="K4032">
        <f>IF(G4032="","Missing OEWS wage",IF(H4032="","Missing Wharton SOC","Matched"))</f>
        <v/>
      </c>
    </row>
    <row r="4033">
      <c r="A4033" t="inlineStr">
        <is>
          <t>54</t>
        </is>
      </c>
      <c r="B4033" t="inlineStr">
        <is>
          <t>Professional, Scientific, and Technical Services</t>
        </is>
      </c>
      <c r="C4033" t="inlineStr">
        <is>
          <t>25-1071</t>
        </is>
      </c>
      <c r="D4033" t="inlineStr">
        <is>
          <t>Health Specialties Teachers, Postsecondary</t>
        </is>
      </c>
      <c r="E4033" t="n">
        <v>1340</v>
      </c>
      <c r="F4033" t="n">
        <v>280110</v>
      </c>
      <c r="G4033">
        <f>IF(OR(E4033="",F4033=""),"",E4033*F4033)</f>
        <v/>
      </c>
      <c r="H4033" s="41">
        <f>IFERROR(XLOOKUP(C4033,'DATA Wharton'!$A$2:$A$785,'DATA Wharton'!$C$2:$C$785),"")</f>
        <v/>
      </c>
      <c r="I4033">
        <f>IF(OR(G4033="",H4033=""),"",G4033)</f>
        <v/>
      </c>
      <c r="J4033">
        <f>IF(OR(I4033="",H4033=""),"",I4033*H4033)</f>
        <v/>
      </c>
      <c r="K4033">
        <f>IF(G4033="","Missing OEWS wage",IF(H4033="","Missing Wharton SOC","Matched"))</f>
        <v/>
      </c>
    </row>
    <row r="4034">
      <c r="A4034" t="inlineStr">
        <is>
          <t>54</t>
        </is>
      </c>
      <c r="B4034" t="inlineStr">
        <is>
          <t>Professional, Scientific, and Technical Services</t>
        </is>
      </c>
      <c r="C4034" t="inlineStr">
        <is>
          <t>25-1194</t>
        </is>
      </c>
      <c r="D4034" t="inlineStr">
        <is>
          <t>Career/Technical Education Teachers, Postsecondary</t>
        </is>
      </c>
      <c r="F4034" t="n">
        <v>57310</v>
      </c>
      <c r="G4034">
        <f>IF(OR(E4034="",F4034=""),"",E4034*F4034)</f>
        <v/>
      </c>
      <c r="H4034" s="41">
        <f>IFERROR(XLOOKUP(C4034,'DATA Wharton'!$A$2:$A$785,'DATA Wharton'!$C$2:$C$785),"")</f>
        <v/>
      </c>
      <c r="I4034">
        <f>IF(OR(G4034="",H4034=""),"",G4034)</f>
        <v/>
      </c>
      <c r="J4034">
        <f>IF(OR(I4034="",H4034=""),"",I4034*H4034)</f>
        <v/>
      </c>
      <c r="K4034">
        <f>IF(G4034="","Missing OEWS wage",IF(H4034="","Missing Wharton SOC","Matched"))</f>
        <v/>
      </c>
    </row>
    <row r="4035">
      <c r="A4035" t="inlineStr">
        <is>
          <t>54</t>
        </is>
      </c>
      <c r="B4035" t="inlineStr">
        <is>
          <t>Professional, Scientific, and Technical Services</t>
        </is>
      </c>
      <c r="C4035" t="inlineStr">
        <is>
          <t>25-1199</t>
        </is>
      </c>
      <c r="D4035" t="inlineStr">
        <is>
          <t>Postsecondary Teachers, All Other</t>
        </is>
      </c>
      <c r="E4035" t="n">
        <v>180</v>
      </c>
      <c r="F4035" t="n">
        <v>148120</v>
      </c>
      <c r="G4035">
        <f>IF(OR(E4035="",F4035=""),"",E4035*F4035)</f>
        <v/>
      </c>
      <c r="H4035" s="41">
        <f>IFERROR(XLOOKUP(C4035,'DATA Wharton'!$A$2:$A$785,'DATA Wharton'!$C$2:$C$785),"")</f>
        <v/>
      </c>
      <c r="I4035">
        <f>IF(OR(G4035="",H4035=""),"",G4035)</f>
        <v/>
      </c>
      <c r="J4035">
        <f>IF(OR(I4035="",H4035=""),"",I4035*H4035)</f>
        <v/>
      </c>
      <c r="K4035">
        <f>IF(G4035="","Missing OEWS wage",IF(H4035="","Missing Wharton SOC","Matched"))</f>
        <v/>
      </c>
    </row>
    <row r="4036">
      <c r="A4036" t="inlineStr">
        <is>
          <t>54</t>
        </is>
      </c>
      <c r="B4036" t="inlineStr">
        <is>
          <t>Professional, Scientific, and Technical Services</t>
        </is>
      </c>
      <c r="C4036" t="inlineStr">
        <is>
          <t>25-2011</t>
        </is>
      </c>
      <c r="D4036" t="inlineStr">
        <is>
          <t>Preschool Teachers, Except Special Education</t>
        </is>
      </c>
      <c r="E4036" t="n">
        <v>130</v>
      </c>
      <c r="F4036" t="n">
        <v>44920</v>
      </c>
      <c r="G4036">
        <f>IF(OR(E4036="",F4036=""),"",E4036*F4036)</f>
        <v/>
      </c>
      <c r="H4036" s="41">
        <f>IFERROR(XLOOKUP(C4036,'DATA Wharton'!$A$2:$A$785,'DATA Wharton'!$C$2:$C$785),"")</f>
        <v/>
      </c>
      <c r="I4036">
        <f>IF(OR(G4036="",H4036=""),"",G4036)</f>
        <v/>
      </c>
      <c r="J4036">
        <f>IF(OR(I4036="",H4036=""),"",I4036*H4036)</f>
        <v/>
      </c>
      <c r="K4036">
        <f>IF(G4036="","Missing OEWS wage",IF(H4036="","Missing Wharton SOC","Matched"))</f>
        <v/>
      </c>
    </row>
    <row r="4037">
      <c r="A4037" t="inlineStr">
        <is>
          <t>54</t>
        </is>
      </c>
      <c r="B4037" t="inlineStr">
        <is>
          <t>Professional, Scientific, and Technical Services</t>
        </is>
      </c>
      <c r="C4037" t="inlineStr">
        <is>
          <t>25-3021</t>
        </is>
      </c>
      <c r="D4037" t="inlineStr">
        <is>
          <t>Self-Enrichment Teachers</t>
        </is>
      </c>
      <c r="E4037" t="n">
        <v>500</v>
      </c>
      <c r="F4037" t="n">
        <v>49880</v>
      </c>
      <c r="G4037">
        <f>IF(OR(E4037="",F4037=""),"",E4037*F4037)</f>
        <v/>
      </c>
      <c r="H4037" s="41">
        <f>IFERROR(XLOOKUP(C4037,'DATA Wharton'!$A$2:$A$785,'DATA Wharton'!$C$2:$C$785),"")</f>
        <v/>
      </c>
      <c r="I4037">
        <f>IF(OR(G4037="",H4037=""),"",G4037)</f>
        <v/>
      </c>
      <c r="J4037">
        <f>IF(OR(I4037="",H4037=""),"",I4037*H4037)</f>
        <v/>
      </c>
      <c r="K4037">
        <f>IF(G4037="","Missing OEWS wage",IF(H4037="","Missing Wharton SOC","Matched"))</f>
        <v/>
      </c>
    </row>
    <row r="4038">
      <c r="A4038" t="inlineStr">
        <is>
          <t>54</t>
        </is>
      </c>
      <c r="B4038" t="inlineStr">
        <is>
          <t>Professional, Scientific, and Technical Services</t>
        </is>
      </c>
      <c r="C4038" t="inlineStr">
        <is>
          <t>25-3041</t>
        </is>
      </c>
      <c r="D4038" t="inlineStr">
        <is>
          <t>Tutors</t>
        </is>
      </c>
      <c r="F4038" t="n">
        <v>43930</v>
      </c>
      <c r="G4038">
        <f>IF(OR(E4038="",F4038=""),"",E4038*F4038)</f>
        <v/>
      </c>
      <c r="H4038" s="41">
        <f>IFERROR(XLOOKUP(C4038,'DATA Wharton'!$A$2:$A$785,'DATA Wharton'!$C$2:$C$785),"")</f>
        <v/>
      </c>
      <c r="I4038">
        <f>IF(OR(G4038="",H4038=""),"",G4038)</f>
        <v/>
      </c>
      <c r="J4038">
        <f>IF(OR(I4038="",H4038=""),"",I4038*H4038)</f>
        <v/>
      </c>
      <c r="K4038">
        <f>IF(G4038="","Missing OEWS wage",IF(H4038="","Missing Wharton SOC","Matched"))</f>
        <v/>
      </c>
    </row>
    <row r="4039">
      <c r="A4039" t="inlineStr">
        <is>
          <t>54</t>
        </is>
      </c>
      <c r="B4039" t="inlineStr">
        <is>
          <t>Professional, Scientific, and Technical Services</t>
        </is>
      </c>
      <c r="C4039" t="inlineStr">
        <is>
          <t>25-3099</t>
        </is>
      </c>
      <c r="D4039" t="inlineStr">
        <is>
          <t>Teachers and Instructors, All Other</t>
        </is>
      </c>
      <c r="E4039" t="n">
        <v>1530</v>
      </c>
      <c r="F4039" t="n">
        <v>87310</v>
      </c>
      <c r="G4039">
        <f>IF(OR(E4039="",F4039=""),"",E4039*F4039)</f>
        <v/>
      </c>
      <c r="H4039" s="41">
        <f>IFERROR(XLOOKUP(C4039,'DATA Wharton'!$A$2:$A$785,'DATA Wharton'!$C$2:$C$785),"")</f>
        <v/>
      </c>
      <c r="I4039">
        <f>IF(OR(G4039="",H4039=""),"",G4039)</f>
        <v/>
      </c>
      <c r="J4039">
        <f>IF(OR(I4039="",H4039=""),"",I4039*H4039)</f>
        <v/>
      </c>
      <c r="K4039">
        <f>IF(G4039="","Missing OEWS wage",IF(H4039="","Missing Wharton SOC","Matched"))</f>
        <v/>
      </c>
    </row>
    <row r="4040">
      <c r="A4040" t="inlineStr">
        <is>
          <t>54</t>
        </is>
      </c>
      <c r="B4040" t="inlineStr">
        <is>
          <t>Professional, Scientific, and Technical Services</t>
        </is>
      </c>
      <c r="C4040" t="inlineStr">
        <is>
          <t>25-4011</t>
        </is>
      </c>
      <c r="D4040" t="inlineStr">
        <is>
          <t>Archivists</t>
        </is>
      </c>
      <c r="E4040" t="n">
        <v>790</v>
      </c>
      <c r="F4040" t="n">
        <v>77190</v>
      </c>
      <c r="G4040">
        <f>IF(OR(E4040="",F4040=""),"",E4040*F4040)</f>
        <v/>
      </c>
      <c r="H4040" s="41">
        <f>IFERROR(XLOOKUP(C4040,'DATA Wharton'!$A$2:$A$785,'DATA Wharton'!$C$2:$C$785),"")</f>
        <v/>
      </c>
      <c r="I4040">
        <f>IF(OR(G4040="",H4040=""),"",G4040)</f>
        <v/>
      </c>
      <c r="J4040">
        <f>IF(OR(I4040="",H4040=""),"",I4040*H4040)</f>
        <v/>
      </c>
      <c r="K4040">
        <f>IF(G4040="","Missing OEWS wage",IF(H4040="","Missing Wharton SOC","Matched"))</f>
        <v/>
      </c>
    </row>
    <row r="4041">
      <c r="A4041" t="inlineStr">
        <is>
          <t>54</t>
        </is>
      </c>
      <c r="B4041" t="inlineStr">
        <is>
          <t>Professional, Scientific, and Technical Services</t>
        </is>
      </c>
      <c r="C4041" t="inlineStr">
        <is>
          <t>25-4012</t>
        </is>
      </c>
      <c r="D4041" t="inlineStr">
        <is>
          <t>Curators</t>
        </is>
      </c>
      <c r="E4041" t="n">
        <v>70</v>
      </c>
      <c r="F4041" t="n">
        <v>83360</v>
      </c>
      <c r="G4041">
        <f>IF(OR(E4041="",F4041=""),"",E4041*F4041)</f>
        <v/>
      </c>
      <c r="H4041" s="41">
        <f>IFERROR(XLOOKUP(C4041,'DATA Wharton'!$A$2:$A$785,'DATA Wharton'!$C$2:$C$785),"")</f>
        <v/>
      </c>
      <c r="I4041">
        <f>IF(OR(G4041="",H4041=""),"",G4041)</f>
        <v/>
      </c>
      <c r="J4041">
        <f>IF(OR(I4041="",H4041=""),"",I4041*H4041)</f>
        <v/>
      </c>
      <c r="K4041">
        <f>IF(G4041="","Missing OEWS wage",IF(H4041="","Missing Wharton SOC","Matched"))</f>
        <v/>
      </c>
    </row>
    <row r="4042">
      <c r="A4042" t="inlineStr">
        <is>
          <t>54</t>
        </is>
      </c>
      <c r="B4042" t="inlineStr">
        <is>
          <t>Professional, Scientific, and Technical Services</t>
        </is>
      </c>
      <c r="C4042" t="inlineStr">
        <is>
          <t>25-4013</t>
        </is>
      </c>
      <c r="D4042" t="inlineStr">
        <is>
          <t>Museum Technicians and Conservators</t>
        </is>
      </c>
      <c r="E4042" t="n">
        <v>230</v>
      </c>
      <c r="F4042" t="n">
        <v>41740</v>
      </c>
      <c r="G4042">
        <f>IF(OR(E4042="",F4042=""),"",E4042*F4042)</f>
        <v/>
      </c>
      <c r="H4042" s="41">
        <f>IFERROR(XLOOKUP(C4042,'DATA Wharton'!$A$2:$A$785,'DATA Wharton'!$C$2:$C$785),"")</f>
        <v/>
      </c>
      <c r="I4042">
        <f>IF(OR(G4042="",H4042=""),"",G4042)</f>
        <v/>
      </c>
      <c r="J4042">
        <f>IF(OR(I4042="",H4042=""),"",I4042*H4042)</f>
        <v/>
      </c>
      <c r="K4042">
        <f>IF(G4042="","Missing OEWS wage",IF(H4042="","Missing Wharton SOC","Matched"))</f>
        <v/>
      </c>
    </row>
    <row r="4043">
      <c r="A4043" t="inlineStr">
        <is>
          <t>54</t>
        </is>
      </c>
      <c r="B4043" t="inlineStr">
        <is>
          <t>Professional, Scientific, and Technical Services</t>
        </is>
      </c>
      <c r="C4043" t="inlineStr">
        <is>
          <t>25-4022</t>
        </is>
      </c>
      <c r="D4043" t="inlineStr">
        <is>
          <t>Librarians and Media Collections Specialists</t>
        </is>
      </c>
      <c r="E4043" t="n">
        <v>1280</v>
      </c>
      <c r="F4043" t="n">
        <v>88650</v>
      </c>
      <c r="G4043">
        <f>IF(OR(E4043="",F4043=""),"",E4043*F4043)</f>
        <v/>
      </c>
      <c r="H4043" s="41">
        <f>IFERROR(XLOOKUP(C4043,'DATA Wharton'!$A$2:$A$785,'DATA Wharton'!$C$2:$C$785),"")</f>
        <v/>
      </c>
      <c r="I4043">
        <f>IF(OR(G4043="",H4043=""),"",G4043)</f>
        <v/>
      </c>
      <c r="J4043">
        <f>IF(OR(I4043="",H4043=""),"",I4043*H4043)</f>
        <v/>
      </c>
      <c r="K4043">
        <f>IF(G4043="","Missing OEWS wage",IF(H4043="","Missing Wharton SOC","Matched"))</f>
        <v/>
      </c>
    </row>
    <row r="4044">
      <c r="A4044" t="inlineStr">
        <is>
          <t>54</t>
        </is>
      </c>
      <c r="B4044" t="inlineStr">
        <is>
          <t>Professional, Scientific, and Technical Services</t>
        </is>
      </c>
      <c r="C4044" t="inlineStr">
        <is>
          <t>25-4031</t>
        </is>
      </c>
      <c r="D4044" t="inlineStr">
        <is>
          <t>Library Technicians</t>
        </is>
      </c>
      <c r="F4044" t="n">
        <v>46780</v>
      </c>
      <c r="G4044">
        <f>IF(OR(E4044="",F4044=""),"",E4044*F4044)</f>
        <v/>
      </c>
      <c r="H4044" s="41">
        <f>IFERROR(XLOOKUP(C4044,'DATA Wharton'!$A$2:$A$785,'DATA Wharton'!$C$2:$C$785),"")</f>
        <v/>
      </c>
      <c r="I4044">
        <f>IF(OR(G4044="",H4044=""),"",G4044)</f>
        <v/>
      </c>
      <c r="J4044">
        <f>IF(OR(I4044="",H4044=""),"",I4044*H4044)</f>
        <v/>
      </c>
      <c r="K4044">
        <f>IF(G4044="","Missing OEWS wage",IF(H4044="","Missing Wharton SOC","Matched"))</f>
        <v/>
      </c>
    </row>
    <row r="4045">
      <c r="A4045" t="inlineStr">
        <is>
          <t>54</t>
        </is>
      </c>
      <c r="B4045" t="inlineStr">
        <is>
          <t>Professional, Scientific, and Technical Services</t>
        </is>
      </c>
      <c r="C4045" t="inlineStr">
        <is>
          <t>25-9021</t>
        </is>
      </c>
      <c r="D4045" t="inlineStr">
        <is>
          <t>Farm and Home Management Educators</t>
        </is>
      </c>
      <c r="F4045" t="n">
        <v>82760</v>
      </c>
      <c r="G4045">
        <f>IF(OR(E4045="",F4045=""),"",E4045*F4045)</f>
        <v/>
      </c>
      <c r="H4045" s="41">
        <f>IFERROR(XLOOKUP(C4045,'DATA Wharton'!$A$2:$A$785,'DATA Wharton'!$C$2:$C$785),"")</f>
        <v/>
      </c>
      <c r="I4045">
        <f>IF(OR(G4045="",H4045=""),"",G4045)</f>
        <v/>
      </c>
      <c r="J4045">
        <f>IF(OR(I4045="",H4045=""),"",I4045*H4045)</f>
        <v/>
      </c>
      <c r="K4045">
        <f>IF(G4045="","Missing OEWS wage",IF(H4045="","Missing Wharton SOC","Matched"))</f>
        <v/>
      </c>
    </row>
    <row r="4046">
      <c r="A4046" t="inlineStr">
        <is>
          <t>54</t>
        </is>
      </c>
      <c r="B4046" t="inlineStr">
        <is>
          <t>Professional, Scientific, and Technical Services</t>
        </is>
      </c>
      <c r="C4046" t="inlineStr">
        <is>
          <t>25-9031</t>
        </is>
      </c>
      <c r="D4046" t="inlineStr">
        <is>
          <t>Instructional Coordinators</t>
        </is>
      </c>
      <c r="E4046" t="n">
        <v>3100</v>
      </c>
      <c r="F4046" t="n">
        <v>88730</v>
      </c>
      <c r="G4046">
        <f>IF(OR(E4046="",F4046=""),"",E4046*F4046)</f>
        <v/>
      </c>
      <c r="H4046" s="41">
        <f>IFERROR(XLOOKUP(C4046,'DATA Wharton'!$A$2:$A$785,'DATA Wharton'!$C$2:$C$785),"")</f>
        <v/>
      </c>
      <c r="I4046">
        <f>IF(OR(G4046="",H4046=""),"",G4046)</f>
        <v/>
      </c>
      <c r="J4046">
        <f>IF(OR(I4046="",H4046=""),"",I4046*H4046)</f>
        <v/>
      </c>
      <c r="K4046">
        <f>IF(G4046="","Missing OEWS wage",IF(H4046="","Missing Wharton SOC","Matched"))</f>
        <v/>
      </c>
    </row>
    <row r="4047">
      <c r="A4047" t="inlineStr">
        <is>
          <t>54</t>
        </is>
      </c>
      <c r="B4047" t="inlineStr">
        <is>
          <t>Professional, Scientific, and Technical Services</t>
        </is>
      </c>
      <c r="C4047" t="inlineStr">
        <is>
          <t>25-9045</t>
        </is>
      </c>
      <c r="D4047" t="inlineStr">
        <is>
          <t>Teaching Assistants, Except Postsecondary</t>
        </is>
      </c>
      <c r="E4047" t="n">
        <v>280</v>
      </c>
      <c r="F4047" t="n">
        <v>39450</v>
      </c>
      <c r="G4047">
        <f>IF(OR(E4047="",F4047=""),"",E4047*F4047)</f>
        <v/>
      </c>
      <c r="H4047" s="41">
        <f>IFERROR(XLOOKUP(C4047,'DATA Wharton'!$A$2:$A$785,'DATA Wharton'!$C$2:$C$785),"")</f>
        <v/>
      </c>
      <c r="I4047">
        <f>IF(OR(G4047="",H4047=""),"",G4047)</f>
        <v/>
      </c>
      <c r="J4047">
        <f>IF(OR(I4047="",H4047=""),"",I4047*H4047)</f>
        <v/>
      </c>
      <c r="K4047">
        <f>IF(G4047="","Missing OEWS wage",IF(H4047="","Missing Wharton SOC","Matched"))</f>
        <v/>
      </c>
    </row>
    <row r="4048">
      <c r="A4048" t="inlineStr">
        <is>
          <t>54</t>
        </is>
      </c>
      <c r="B4048" t="inlineStr">
        <is>
          <t>Professional, Scientific, and Technical Services</t>
        </is>
      </c>
      <c r="C4048" t="inlineStr">
        <is>
          <t>25-9099</t>
        </is>
      </c>
      <c r="D4048" t="inlineStr">
        <is>
          <t>Educational Instruction and Library Workers, All Other</t>
        </is>
      </c>
      <c r="E4048" t="n">
        <v>1340</v>
      </c>
      <c r="F4048" t="n">
        <v>87390</v>
      </c>
      <c r="G4048">
        <f>IF(OR(E4048="",F4048=""),"",E4048*F4048)</f>
        <v/>
      </c>
      <c r="H4048" s="41">
        <f>IFERROR(XLOOKUP(C4048,'DATA Wharton'!$A$2:$A$785,'DATA Wharton'!$C$2:$C$785),"")</f>
        <v/>
      </c>
      <c r="I4048">
        <f>IF(OR(G4048="",H4048=""),"",G4048)</f>
        <v/>
      </c>
      <c r="J4048">
        <f>IF(OR(I4048="",H4048=""),"",I4048*H4048)</f>
        <v/>
      </c>
      <c r="K4048">
        <f>IF(G4048="","Missing OEWS wage",IF(H4048="","Missing Wharton SOC","Matched"))</f>
        <v/>
      </c>
    </row>
    <row r="4049">
      <c r="A4049" t="inlineStr">
        <is>
          <t>54</t>
        </is>
      </c>
      <c r="B4049" t="inlineStr">
        <is>
          <t>Professional, Scientific, and Technical Services</t>
        </is>
      </c>
      <c r="C4049" t="inlineStr">
        <is>
          <t>27-1011</t>
        </is>
      </c>
      <c r="D4049" t="inlineStr">
        <is>
          <t>Art Directors</t>
        </is>
      </c>
      <c r="E4049" t="n">
        <v>27420</v>
      </c>
      <c r="F4049" t="n">
        <v>126600</v>
      </c>
      <c r="G4049">
        <f>IF(OR(E4049="",F4049=""),"",E4049*F4049)</f>
        <v/>
      </c>
      <c r="H4049" s="41">
        <f>IFERROR(XLOOKUP(C4049,'DATA Wharton'!$A$2:$A$785,'DATA Wharton'!$C$2:$C$785),"")</f>
        <v/>
      </c>
      <c r="I4049">
        <f>IF(OR(G4049="",H4049=""),"",G4049)</f>
        <v/>
      </c>
      <c r="J4049">
        <f>IF(OR(I4049="",H4049=""),"",I4049*H4049)</f>
        <v/>
      </c>
      <c r="K4049">
        <f>IF(G4049="","Missing OEWS wage",IF(H4049="","Missing Wharton SOC","Matched"))</f>
        <v/>
      </c>
    </row>
    <row r="4050">
      <c r="A4050" t="inlineStr">
        <is>
          <t>54</t>
        </is>
      </c>
      <c r="B4050" t="inlineStr">
        <is>
          <t>Professional, Scientific, and Technical Services</t>
        </is>
      </c>
      <c r="C4050" t="inlineStr">
        <is>
          <t>27-1012</t>
        </is>
      </c>
      <c r="D4050" t="inlineStr">
        <is>
          <t>Craft Artists</t>
        </is>
      </c>
      <c r="E4050" t="n">
        <v>90</v>
      </c>
      <c r="F4050" t="n">
        <v>56890</v>
      </c>
      <c r="G4050">
        <f>IF(OR(E4050="",F4050=""),"",E4050*F4050)</f>
        <v/>
      </c>
      <c r="H4050" s="41">
        <f>IFERROR(XLOOKUP(C4050,'DATA Wharton'!$A$2:$A$785,'DATA Wharton'!$C$2:$C$785),"")</f>
        <v/>
      </c>
      <c r="I4050">
        <f>IF(OR(G4050="",H4050=""),"",G4050)</f>
        <v/>
      </c>
      <c r="J4050">
        <f>IF(OR(I4050="",H4050=""),"",I4050*H4050)</f>
        <v/>
      </c>
      <c r="K4050">
        <f>IF(G4050="","Missing OEWS wage",IF(H4050="","Missing Wharton SOC","Matched"))</f>
        <v/>
      </c>
    </row>
    <row r="4051">
      <c r="A4051" t="inlineStr">
        <is>
          <t>54</t>
        </is>
      </c>
      <c r="B4051" t="inlineStr">
        <is>
          <t>Professional, Scientific, and Technical Services</t>
        </is>
      </c>
      <c r="C4051" t="inlineStr">
        <is>
          <t>27-1013</t>
        </is>
      </c>
      <c r="D4051" t="inlineStr">
        <is>
          <t>Fine Artists, Including Painters, Sculptors, and Illustrators</t>
        </is>
      </c>
      <c r="E4051" t="n">
        <v>780</v>
      </c>
      <c r="F4051" t="n">
        <v>69250</v>
      </c>
      <c r="G4051">
        <f>IF(OR(E4051="",F4051=""),"",E4051*F4051)</f>
        <v/>
      </c>
      <c r="H4051" s="41">
        <f>IFERROR(XLOOKUP(C4051,'DATA Wharton'!$A$2:$A$785,'DATA Wharton'!$C$2:$C$785),"")</f>
        <v/>
      </c>
      <c r="I4051">
        <f>IF(OR(G4051="",H4051=""),"",G4051)</f>
        <v/>
      </c>
      <c r="J4051">
        <f>IF(OR(I4051="",H4051=""),"",I4051*H4051)</f>
        <v/>
      </c>
      <c r="K4051">
        <f>IF(G4051="","Missing OEWS wage",IF(H4051="","Missing Wharton SOC","Matched"))</f>
        <v/>
      </c>
    </row>
    <row r="4052">
      <c r="A4052" t="inlineStr">
        <is>
          <t>54</t>
        </is>
      </c>
      <c r="B4052" t="inlineStr">
        <is>
          <t>Professional, Scientific, and Technical Services</t>
        </is>
      </c>
      <c r="C4052" t="inlineStr">
        <is>
          <t>27-1014</t>
        </is>
      </c>
      <c r="D4052" t="inlineStr">
        <is>
          <t>Special Effects Artists and Animators</t>
        </is>
      </c>
      <c r="E4052" t="n">
        <v>4560</v>
      </c>
      <c r="F4052" t="n">
        <v>100050</v>
      </c>
      <c r="G4052">
        <f>IF(OR(E4052="",F4052=""),"",E4052*F4052)</f>
        <v/>
      </c>
      <c r="H4052" s="41">
        <f>IFERROR(XLOOKUP(C4052,'DATA Wharton'!$A$2:$A$785,'DATA Wharton'!$C$2:$C$785),"")</f>
        <v/>
      </c>
      <c r="I4052">
        <f>IF(OR(G4052="",H4052=""),"",G4052)</f>
        <v/>
      </c>
      <c r="J4052">
        <f>IF(OR(I4052="",H4052=""),"",I4052*H4052)</f>
        <v/>
      </c>
      <c r="K4052">
        <f>IF(G4052="","Missing OEWS wage",IF(H4052="","Missing Wharton SOC","Matched"))</f>
        <v/>
      </c>
    </row>
    <row r="4053">
      <c r="A4053" t="inlineStr">
        <is>
          <t>54</t>
        </is>
      </c>
      <c r="B4053" t="inlineStr">
        <is>
          <t>Professional, Scientific, and Technical Services</t>
        </is>
      </c>
      <c r="C4053" t="inlineStr">
        <is>
          <t>27-1019</t>
        </is>
      </c>
      <c r="D4053" t="inlineStr">
        <is>
          <t>Artists and Related Workers, All Other</t>
        </is>
      </c>
      <c r="E4053" t="n">
        <v>390</v>
      </c>
      <c r="F4053" t="n">
        <v>77040</v>
      </c>
      <c r="G4053">
        <f>IF(OR(E4053="",F4053=""),"",E4053*F4053)</f>
        <v/>
      </c>
      <c r="H4053" s="41">
        <f>IFERROR(XLOOKUP(C4053,'DATA Wharton'!$A$2:$A$785,'DATA Wharton'!$C$2:$C$785),"")</f>
        <v/>
      </c>
      <c r="I4053">
        <f>IF(OR(G4053="",H4053=""),"",G4053)</f>
        <v/>
      </c>
      <c r="J4053">
        <f>IF(OR(I4053="",H4053=""),"",I4053*H4053)</f>
        <v/>
      </c>
      <c r="K4053">
        <f>IF(G4053="","Missing OEWS wage",IF(H4053="","Missing Wharton SOC","Matched"))</f>
        <v/>
      </c>
    </row>
    <row r="4054">
      <c r="A4054" t="inlineStr">
        <is>
          <t>54</t>
        </is>
      </c>
      <c r="B4054" t="inlineStr">
        <is>
          <t>Professional, Scientific, and Technical Services</t>
        </is>
      </c>
      <c r="C4054" t="inlineStr">
        <is>
          <t>27-1021</t>
        </is>
      </c>
      <c r="D4054" t="inlineStr">
        <is>
          <t>Commercial and Industrial Designers</t>
        </is>
      </c>
      <c r="E4054" t="n">
        <v>8070</v>
      </c>
      <c r="F4054" t="n">
        <v>104180</v>
      </c>
      <c r="G4054">
        <f>IF(OR(E4054="",F4054=""),"",E4054*F4054)</f>
        <v/>
      </c>
      <c r="H4054" s="41">
        <f>IFERROR(XLOOKUP(C4054,'DATA Wharton'!$A$2:$A$785,'DATA Wharton'!$C$2:$C$785),"")</f>
        <v/>
      </c>
      <c r="I4054">
        <f>IF(OR(G4054="",H4054=""),"",G4054)</f>
        <v/>
      </c>
      <c r="J4054">
        <f>IF(OR(I4054="",H4054=""),"",I4054*H4054)</f>
        <v/>
      </c>
      <c r="K4054">
        <f>IF(G4054="","Missing OEWS wage",IF(H4054="","Missing Wharton SOC","Matched"))</f>
        <v/>
      </c>
    </row>
    <row r="4055">
      <c r="A4055" t="inlineStr">
        <is>
          <t>54</t>
        </is>
      </c>
      <c r="B4055" t="inlineStr">
        <is>
          <t>Professional, Scientific, and Technical Services</t>
        </is>
      </c>
      <c r="C4055" t="inlineStr">
        <is>
          <t>27-1022</t>
        </is>
      </c>
      <c r="D4055" t="inlineStr">
        <is>
          <t>Fashion Designers</t>
        </is>
      </c>
      <c r="E4055" t="n">
        <v>1040</v>
      </c>
      <c r="G4055">
        <f>IF(OR(E4055="",F4055=""),"",E4055*F4055)</f>
        <v/>
      </c>
      <c r="H4055" s="41">
        <f>IFERROR(XLOOKUP(C4055,'DATA Wharton'!$A$2:$A$785,'DATA Wharton'!$C$2:$C$785),"")</f>
        <v/>
      </c>
      <c r="I4055">
        <f>IF(OR(G4055="",H4055=""),"",G4055)</f>
        <v/>
      </c>
      <c r="J4055">
        <f>IF(OR(I4055="",H4055=""),"",I4055*H4055)</f>
        <v/>
      </c>
      <c r="K4055">
        <f>IF(G4055="","Missing OEWS wage",IF(H4055="","Missing Wharton SOC","Matched"))</f>
        <v/>
      </c>
    </row>
    <row r="4056">
      <c r="A4056" t="inlineStr">
        <is>
          <t>54</t>
        </is>
      </c>
      <c r="B4056" t="inlineStr">
        <is>
          <t>Professional, Scientific, and Technical Services</t>
        </is>
      </c>
      <c r="C4056" t="inlineStr">
        <is>
          <t>27-1023</t>
        </is>
      </c>
      <c r="D4056" t="inlineStr">
        <is>
          <t>Floral Designers</t>
        </is>
      </c>
      <c r="E4056" t="n">
        <v>320</v>
      </c>
      <c r="F4056" t="n">
        <v>41830</v>
      </c>
      <c r="G4056">
        <f>IF(OR(E4056="",F4056=""),"",E4056*F4056)</f>
        <v/>
      </c>
      <c r="H4056" s="41">
        <f>IFERROR(XLOOKUP(C4056,'DATA Wharton'!$A$2:$A$785,'DATA Wharton'!$C$2:$C$785),"")</f>
        <v/>
      </c>
      <c r="I4056">
        <f>IF(OR(G4056="",H4056=""),"",G4056)</f>
        <v/>
      </c>
      <c r="J4056">
        <f>IF(OR(I4056="",H4056=""),"",I4056*H4056)</f>
        <v/>
      </c>
      <c r="K4056">
        <f>IF(G4056="","Missing OEWS wage",IF(H4056="","Missing Wharton SOC","Matched"))</f>
        <v/>
      </c>
    </row>
    <row r="4057">
      <c r="A4057" t="inlineStr">
        <is>
          <t>54</t>
        </is>
      </c>
      <c r="B4057" t="inlineStr">
        <is>
          <t>Professional, Scientific, and Technical Services</t>
        </is>
      </c>
      <c r="C4057" t="inlineStr">
        <is>
          <t>27-1024</t>
        </is>
      </c>
      <c r="D4057" t="inlineStr">
        <is>
          <t>Graphic Designers</t>
        </is>
      </c>
      <c r="E4057" t="n">
        <v>69970</v>
      </c>
      <c r="F4057" t="n">
        <v>76960</v>
      </c>
      <c r="G4057">
        <f>IF(OR(E4057="",F4057=""),"",E4057*F4057)</f>
        <v/>
      </c>
      <c r="H4057" s="41">
        <f>IFERROR(XLOOKUP(C4057,'DATA Wharton'!$A$2:$A$785,'DATA Wharton'!$C$2:$C$785),"")</f>
        <v/>
      </c>
      <c r="I4057">
        <f>IF(OR(G4057="",H4057=""),"",G4057)</f>
        <v/>
      </c>
      <c r="J4057">
        <f>IF(OR(I4057="",H4057=""),"",I4057*H4057)</f>
        <v/>
      </c>
      <c r="K4057">
        <f>IF(G4057="","Missing OEWS wage",IF(H4057="","Missing Wharton SOC","Matched"))</f>
        <v/>
      </c>
    </row>
    <row r="4058">
      <c r="A4058" t="inlineStr">
        <is>
          <t>54</t>
        </is>
      </c>
      <c r="B4058" t="inlineStr">
        <is>
          <t>Professional, Scientific, and Technical Services</t>
        </is>
      </c>
      <c r="C4058" t="inlineStr">
        <is>
          <t>27-1025</t>
        </is>
      </c>
      <c r="D4058" t="inlineStr">
        <is>
          <t>Interior Designers</t>
        </is>
      </c>
      <c r="E4058" t="n">
        <v>44310</v>
      </c>
      <c r="F4058" t="n">
        <v>78410</v>
      </c>
      <c r="G4058">
        <f>IF(OR(E4058="",F4058=""),"",E4058*F4058)</f>
        <v/>
      </c>
      <c r="H4058" s="41">
        <f>IFERROR(XLOOKUP(C4058,'DATA Wharton'!$A$2:$A$785,'DATA Wharton'!$C$2:$C$785),"")</f>
        <v/>
      </c>
      <c r="I4058">
        <f>IF(OR(G4058="",H4058=""),"",G4058)</f>
        <v/>
      </c>
      <c r="J4058">
        <f>IF(OR(I4058="",H4058=""),"",I4058*H4058)</f>
        <v/>
      </c>
      <c r="K4058">
        <f>IF(G4058="","Missing OEWS wage",IF(H4058="","Missing Wharton SOC","Matched"))</f>
        <v/>
      </c>
    </row>
    <row r="4059">
      <c r="A4059" t="inlineStr">
        <is>
          <t>54</t>
        </is>
      </c>
      <c r="B4059" t="inlineStr">
        <is>
          <t>Professional, Scientific, and Technical Services</t>
        </is>
      </c>
      <c r="C4059" t="inlineStr">
        <is>
          <t>27-1026</t>
        </is>
      </c>
      <c r="D4059" t="inlineStr">
        <is>
          <t>Merchandise Displayers and Window Trimmers</t>
        </is>
      </c>
      <c r="E4059" t="n">
        <v>21440</v>
      </c>
      <c r="F4059" t="n">
        <v>37830</v>
      </c>
      <c r="G4059">
        <f>IF(OR(E4059="",F4059=""),"",E4059*F4059)</f>
        <v/>
      </c>
      <c r="H4059" s="41">
        <f>IFERROR(XLOOKUP(C4059,'DATA Wharton'!$A$2:$A$785,'DATA Wharton'!$C$2:$C$785),"")</f>
        <v/>
      </c>
      <c r="I4059">
        <f>IF(OR(G4059="",H4059=""),"",G4059)</f>
        <v/>
      </c>
      <c r="J4059">
        <f>IF(OR(I4059="",H4059=""),"",I4059*H4059)</f>
        <v/>
      </c>
      <c r="K4059">
        <f>IF(G4059="","Missing OEWS wage",IF(H4059="","Missing Wharton SOC","Matched"))</f>
        <v/>
      </c>
    </row>
    <row r="4060">
      <c r="A4060" t="inlineStr">
        <is>
          <t>54</t>
        </is>
      </c>
      <c r="B4060" t="inlineStr">
        <is>
          <t>Professional, Scientific, and Technical Services</t>
        </is>
      </c>
      <c r="C4060" t="inlineStr">
        <is>
          <t>27-1027</t>
        </is>
      </c>
      <c r="D4060" t="inlineStr">
        <is>
          <t>Set and Exhibit Designers</t>
        </is>
      </c>
      <c r="E4060" t="n">
        <v>530</v>
      </c>
      <c r="F4060" t="n">
        <v>82000</v>
      </c>
      <c r="G4060">
        <f>IF(OR(E4060="",F4060=""),"",E4060*F4060)</f>
        <v/>
      </c>
      <c r="H4060" s="41">
        <f>IFERROR(XLOOKUP(C4060,'DATA Wharton'!$A$2:$A$785,'DATA Wharton'!$C$2:$C$785),"")</f>
        <v/>
      </c>
      <c r="I4060">
        <f>IF(OR(G4060="",H4060=""),"",G4060)</f>
        <v/>
      </c>
      <c r="J4060">
        <f>IF(OR(I4060="",H4060=""),"",I4060*H4060)</f>
        <v/>
      </c>
      <c r="K4060">
        <f>IF(G4060="","Missing OEWS wage",IF(H4060="","Missing Wharton SOC","Matched"))</f>
        <v/>
      </c>
    </row>
    <row r="4061">
      <c r="A4061" t="inlineStr">
        <is>
          <t>54</t>
        </is>
      </c>
      <c r="B4061" t="inlineStr">
        <is>
          <t>Professional, Scientific, and Technical Services</t>
        </is>
      </c>
      <c r="C4061" t="inlineStr">
        <is>
          <t>27-1029</t>
        </is>
      </c>
      <c r="D4061" t="inlineStr">
        <is>
          <t>Designers, All Other</t>
        </is>
      </c>
      <c r="E4061" t="n">
        <v>2000</v>
      </c>
      <c r="F4061" t="n">
        <v>72570</v>
      </c>
      <c r="G4061">
        <f>IF(OR(E4061="",F4061=""),"",E4061*F4061)</f>
        <v/>
      </c>
      <c r="H4061" s="41">
        <f>IFERROR(XLOOKUP(C4061,'DATA Wharton'!$A$2:$A$785,'DATA Wharton'!$C$2:$C$785),"")</f>
        <v/>
      </c>
      <c r="I4061">
        <f>IF(OR(G4061="",H4061=""),"",G4061)</f>
        <v/>
      </c>
      <c r="J4061">
        <f>IF(OR(I4061="",H4061=""),"",I4061*H4061)</f>
        <v/>
      </c>
      <c r="K4061">
        <f>IF(G4061="","Missing OEWS wage",IF(H4061="","Missing Wharton SOC","Matched"))</f>
        <v/>
      </c>
    </row>
    <row r="4062">
      <c r="A4062" t="inlineStr">
        <is>
          <t>54</t>
        </is>
      </c>
      <c r="B4062" t="inlineStr">
        <is>
          <t>Professional, Scientific, and Technical Services</t>
        </is>
      </c>
      <c r="C4062" t="inlineStr">
        <is>
          <t>27-2011</t>
        </is>
      </c>
      <c r="D4062" t="inlineStr">
        <is>
          <t>Actors</t>
        </is>
      </c>
      <c r="E4062" t="n">
        <v>5530</v>
      </c>
      <c r="G4062">
        <f>IF(OR(E4062="",F4062=""),"",E4062*F4062)</f>
        <v/>
      </c>
      <c r="H4062" s="41">
        <f>IFERROR(XLOOKUP(C4062,'DATA Wharton'!$A$2:$A$785,'DATA Wharton'!$C$2:$C$785),"")</f>
        <v/>
      </c>
      <c r="I4062">
        <f>IF(OR(G4062="",H4062=""),"",G4062)</f>
        <v/>
      </c>
      <c r="J4062">
        <f>IF(OR(I4062="",H4062=""),"",I4062*H4062)</f>
        <v/>
      </c>
      <c r="K4062">
        <f>IF(G4062="","Missing OEWS wage",IF(H4062="","Missing Wharton SOC","Matched"))</f>
        <v/>
      </c>
    </row>
    <row r="4063">
      <c r="A4063" t="inlineStr">
        <is>
          <t>54</t>
        </is>
      </c>
      <c r="B4063" t="inlineStr">
        <is>
          <t>Professional, Scientific, and Technical Services</t>
        </is>
      </c>
      <c r="C4063" t="inlineStr">
        <is>
          <t>27-2012</t>
        </is>
      </c>
      <c r="D4063" t="inlineStr">
        <is>
          <t>Producers and Directors</t>
        </is>
      </c>
      <c r="E4063" t="n">
        <v>17990</v>
      </c>
      <c r="F4063" t="n">
        <v>120860</v>
      </c>
      <c r="G4063">
        <f>IF(OR(E4063="",F4063=""),"",E4063*F4063)</f>
        <v/>
      </c>
      <c r="H4063" s="41">
        <f>IFERROR(XLOOKUP(C4063,'DATA Wharton'!$A$2:$A$785,'DATA Wharton'!$C$2:$C$785),"")</f>
        <v/>
      </c>
      <c r="I4063">
        <f>IF(OR(G4063="",H4063=""),"",G4063)</f>
        <v/>
      </c>
      <c r="J4063">
        <f>IF(OR(I4063="",H4063=""),"",I4063*H4063)</f>
        <v/>
      </c>
      <c r="K4063">
        <f>IF(G4063="","Missing OEWS wage",IF(H4063="","Missing Wharton SOC","Matched"))</f>
        <v/>
      </c>
    </row>
    <row r="4064">
      <c r="A4064" t="inlineStr">
        <is>
          <t>54</t>
        </is>
      </c>
      <c r="B4064" t="inlineStr">
        <is>
          <t>Professional, Scientific, and Technical Services</t>
        </is>
      </c>
      <c r="C4064" t="inlineStr">
        <is>
          <t>27-2041</t>
        </is>
      </c>
      <c r="D4064" t="inlineStr">
        <is>
          <t>Music Directors and Composers</t>
        </is>
      </c>
      <c r="F4064" t="n">
        <v>104180</v>
      </c>
      <c r="G4064">
        <f>IF(OR(E4064="",F4064=""),"",E4064*F4064)</f>
        <v/>
      </c>
      <c r="H4064" s="41">
        <f>IFERROR(XLOOKUP(C4064,'DATA Wharton'!$A$2:$A$785,'DATA Wharton'!$C$2:$C$785),"")</f>
        <v/>
      </c>
      <c r="I4064">
        <f>IF(OR(G4064="",H4064=""),"",G4064)</f>
        <v/>
      </c>
      <c r="J4064">
        <f>IF(OR(I4064="",H4064=""),"",I4064*H4064)</f>
        <v/>
      </c>
      <c r="K4064">
        <f>IF(G4064="","Missing OEWS wage",IF(H4064="","Missing Wharton SOC","Matched"))</f>
        <v/>
      </c>
    </row>
    <row r="4065">
      <c r="A4065" t="inlineStr">
        <is>
          <t>54</t>
        </is>
      </c>
      <c r="B4065" t="inlineStr">
        <is>
          <t>Professional, Scientific, and Technical Services</t>
        </is>
      </c>
      <c r="C4065" t="inlineStr">
        <is>
          <t>27-2042</t>
        </is>
      </c>
      <c r="D4065" t="inlineStr">
        <is>
          <t>Musicians and Singers</t>
        </is>
      </c>
      <c r="E4065" t="n">
        <v>50</v>
      </c>
      <c r="G4065">
        <f>IF(OR(E4065="",F4065=""),"",E4065*F4065)</f>
        <v/>
      </c>
      <c r="H4065" s="41">
        <f>IFERROR(XLOOKUP(C4065,'DATA Wharton'!$A$2:$A$785,'DATA Wharton'!$C$2:$C$785),"")</f>
        <v/>
      </c>
      <c r="I4065">
        <f>IF(OR(G4065="",H4065=""),"",G4065)</f>
        <v/>
      </c>
      <c r="J4065">
        <f>IF(OR(I4065="",H4065=""),"",I4065*H4065)</f>
        <v/>
      </c>
      <c r="K4065">
        <f>IF(G4065="","Missing OEWS wage",IF(H4065="","Missing Wharton SOC","Matched"))</f>
        <v/>
      </c>
    </row>
    <row r="4066">
      <c r="A4066" t="inlineStr">
        <is>
          <t>54</t>
        </is>
      </c>
      <c r="B4066" t="inlineStr">
        <is>
          <t>Professional, Scientific, and Technical Services</t>
        </is>
      </c>
      <c r="C4066" t="inlineStr">
        <is>
          <t>27-2099</t>
        </is>
      </c>
      <c r="D4066" t="inlineStr">
        <is>
          <t>Entertainers and Performers, Sports and Related Workers, All Other</t>
        </is>
      </c>
      <c r="G4066">
        <f>IF(OR(E4066="",F4066=""),"",E4066*F4066)</f>
        <v/>
      </c>
      <c r="H4066" s="41">
        <f>IFERROR(XLOOKUP(C4066,'DATA Wharton'!$A$2:$A$785,'DATA Wharton'!$C$2:$C$785),"")</f>
        <v/>
      </c>
      <c r="I4066">
        <f>IF(OR(G4066="",H4066=""),"",G4066)</f>
        <v/>
      </c>
      <c r="J4066">
        <f>IF(OR(I4066="",H4066=""),"",I4066*H4066)</f>
        <v/>
      </c>
      <c r="K4066">
        <f>IF(G4066="","Missing OEWS wage",IF(H4066="","Missing Wharton SOC","Matched"))</f>
        <v/>
      </c>
    </row>
    <row r="4067">
      <c r="A4067" t="inlineStr">
        <is>
          <t>54</t>
        </is>
      </c>
      <c r="B4067" t="inlineStr">
        <is>
          <t>Professional, Scientific, and Technical Services</t>
        </is>
      </c>
      <c r="C4067" t="inlineStr">
        <is>
          <t>27-3011</t>
        </is>
      </c>
      <c r="D4067" t="inlineStr">
        <is>
          <t>Broadcast Announcers and Radio Disc Jockeys</t>
        </is>
      </c>
      <c r="E4067" t="n">
        <v>210</v>
      </c>
      <c r="F4067" t="n">
        <v>65070</v>
      </c>
      <c r="G4067">
        <f>IF(OR(E4067="",F4067=""),"",E4067*F4067)</f>
        <v/>
      </c>
      <c r="H4067" s="41">
        <f>IFERROR(XLOOKUP(C4067,'DATA Wharton'!$A$2:$A$785,'DATA Wharton'!$C$2:$C$785),"")</f>
        <v/>
      </c>
      <c r="I4067">
        <f>IF(OR(G4067="",H4067=""),"",G4067)</f>
        <v/>
      </c>
      <c r="J4067">
        <f>IF(OR(I4067="",H4067=""),"",I4067*H4067)</f>
        <v/>
      </c>
      <c r="K4067">
        <f>IF(G4067="","Missing OEWS wage",IF(H4067="","Missing Wharton SOC","Matched"))</f>
        <v/>
      </c>
    </row>
    <row r="4068">
      <c r="A4068" t="inlineStr">
        <is>
          <t>54</t>
        </is>
      </c>
      <c r="B4068" t="inlineStr">
        <is>
          <t>Professional, Scientific, and Technical Services</t>
        </is>
      </c>
      <c r="C4068" t="inlineStr">
        <is>
          <t>27-3023</t>
        </is>
      </c>
      <c r="D4068" t="inlineStr">
        <is>
          <t>News Analysts, Reporters, and Journalists</t>
        </is>
      </c>
      <c r="E4068" t="n">
        <v>730</v>
      </c>
      <c r="F4068" t="n">
        <v>104030</v>
      </c>
      <c r="G4068">
        <f>IF(OR(E4068="",F4068=""),"",E4068*F4068)</f>
        <v/>
      </c>
      <c r="H4068" s="41">
        <f>IFERROR(XLOOKUP(C4068,'DATA Wharton'!$A$2:$A$785,'DATA Wharton'!$C$2:$C$785),"")</f>
        <v/>
      </c>
      <c r="I4068">
        <f>IF(OR(G4068="",H4068=""),"",G4068)</f>
        <v/>
      </c>
      <c r="J4068">
        <f>IF(OR(I4068="",H4068=""),"",I4068*H4068)</f>
        <v/>
      </c>
      <c r="K4068">
        <f>IF(G4068="","Missing OEWS wage",IF(H4068="","Missing Wharton SOC","Matched"))</f>
        <v/>
      </c>
    </row>
    <row r="4069">
      <c r="A4069" t="inlineStr">
        <is>
          <t>54</t>
        </is>
      </c>
      <c r="B4069" t="inlineStr">
        <is>
          <t>Professional, Scientific, and Technical Services</t>
        </is>
      </c>
      <c r="C4069" t="inlineStr">
        <is>
          <t>27-3031</t>
        </is>
      </c>
      <c r="D4069" t="inlineStr">
        <is>
          <t>Public Relations Specialists</t>
        </is>
      </c>
      <c r="E4069" t="n">
        <v>62010</v>
      </c>
      <c r="F4069" t="n">
        <v>95830</v>
      </c>
      <c r="G4069">
        <f>IF(OR(E4069="",F4069=""),"",E4069*F4069)</f>
        <v/>
      </c>
      <c r="H4069" s="41">
        <f>IFERROR(XLOOKUP(C4069,'DATA Wharton'!$A$2:$A$785,'DATA Wharton'!$C$2:$C$785),"")</f>
        <v/>
      </c>
      <c r="I4069">
        <f>IF(OR(G4069="",H4069=""),"",G4069)</f>
        <v/>
      </c>
      <c r="J4069">
        <f>IF(OR(I4069="",H4069=""),"",I4069*H4069)</f>
        <v/>
      </c>
      <c r="K4069">
        <f>IF(G4069="","Missing OEWS wage",IF(H4069="","Missing Wharton SOC","Matched"))</f>
        <v/>
      </c>
    </row>
    <row r="4070">
      <c r="A4070" t="inlineStr">
        <is>
          <t>54</t>
        </is>
      </c>
      <c r="B4070" t="inlineStr">
        <is>
          <t>Professional, Scientific, and Technical Services</t>
        </is>
      </c>
      <c r="C4070" t="inlineStr">
        <is>
          <t>27-3041</t>
        </is>
      </c>
      <c r="D4070" t="inlineStr">
        <is>
          <t>Editors</t>
        </is>
      </c>
      <c r="E4070" t="n">
        <v>18260</v>
      </c>
      <c r="F4070" t="n">
        <v>87290</v>
      </c>
      <c r="G4070">
        <f>IF(OR(E4070="",F4070=""),"",E4070*F4070)</f>
        <v/>
      </c>
      <c r="H4070" s="41">
        <f>IFERROR(XLOOKUP(C4070,'DATA Wharton'!$A$2:$A$785,'DATA Wharton'!$C$2:$C$785),"")</f>
        <v/>
      </c>
      <c r="I4070">
        <f>IF(OR(G4070="",H4070=""),"",G4070)</f>
        <v/>
      </c>
      <c r="J4070">
        <f>IF(OR(I4070="",H4070=""),"",I4070*H4070)</f>
        <v/>
      </c>
      <c r="K4070">
        <f>IF(G4070="","Missing OEWS wage",IF(H4070="","Missing Wharton SOC","Matched"))</f>
        <v/>
      </c>
    </row>
    <row r="4071">
      <c r="A4071" t="inlineStr">
        <is>
          <t>54</t>
        </is>
      </c>
      <c r="B4071" t="inlineStr">
        <is>
          <t>Professional, Scientific, and Technical Services</t>
        </is>
      </c>
      <c r="C4071" t="inlineStr">
        <is>
          <t>27-3042</t>
        </is>
      </c>
      <c r="D4071" t="inlineStr">
        <is>
          <t>Technical Writers</t>
        </is>
      </c>
      <c r="E4071" t="n">
        <v>18320</v>
      </c>
      <c r="F4071" t="n">
        <v>100510</v>
      </c>
      <c r="G4071">
        <f>IF(OR(E4071="",F4071=""),"",E4071*F4071)</f>
        <v/>
      </c>
      <c r="H4071" s="41">
        <f>IFERROR(XLOOKUP(C4071,'DATA Wharton'!$A$2:$A$785,'DATA Wharton'!$C$2:$C$785),"")</f>
        <v/>
      </c>
      <c r="I4071">
        <f>IF(OR(G4071="",H4071=""),"",G4071)</f>
        <v/>
      </c>
      <c r="J4071">
        <f>IF(OR(I4071="",H4071=""),"",I4071*H4071)</f>
        <v/>
      </c>
      <c r="K4071">
        <f>IF(G4071="","Missing OEWS wage",IF(H4071="","Missing Wharton SOC","Matched"))</f>
        <v/>
      </c>
    </row>
    <row r="4072">
      <c r="A4072" t="inlineStr">
        <is>
          <t>54</t>
        </is>
      </c>
      <c r="B4072" t="inlineStr">
        <is>
          <t>Professional, Scientific, and Technical Services</t>
        </is>
      </c>
      <c r="C4072" t="inlineStr">
        <is>
          <t>27-3043</t>
        </is>
      </c>
      <c r="D4072" t="inlineStr">
        <is>
          <t>Writers and Authors</t>
        </is>
      </c>
      <c r="E4072" t="n">
        <v>13230</v>
      </c>
      <c r="F4072" t="n">
        <v>87330</v>
      </c>
      <c r="G4072">
        <f>IF(OR(E4072="",F4072=""),"",E4072*F4072)</f>
        <v/>
      </c>
      <c r="H4072" s="41">
        <f>IFERROR(XLOOKUP(C4072,'DATA Wharton'!$A$2:$A$785,'DATA Wharton'!$C$2:$C$785),"")</f>
        <v/>
      </c>
      <c r="I4072">
        <f>IF(OR(G4072="",H4072=""),"",G4072)</f>
        <v/>
      </c>
      <c r="J4072">
        <f>IF(OR(I4072="",H4072=""),"",I4072*H4072)</f>
        <v/>
      </c>
      <c r="K4072">
        <f>IF(G4072="","Missing OEWS wage",IF(H4072="","Missing Wharton SOC","Matched"))</f>
        <v/>
      </c>
    </row>
    <row r="4073">
      <c r="A4073" t="inlineStr">
        <is>
          <t>54</t>
        </is>
      </c>
      <c r="B4073" t="inlineStr">
        <is>
          <t>Professional, Scientific, and Technical Services</t>
        </is>
      </c>
      <c r="C4073" t="inlineStr">
        <is>
          <t>27-3091</t>
        </is>
      </c>
      <c r="D4073" t="inlineStr">
        <is>
          <t>Interpreters and Translators</t>
        </is>
      </c>
      <c r="E4073" t="n">
        <v>21620</v>
      </c>
      <c r="F4073" t="n">
        <v>68560</v>
      </c>
      <c r="G4073">
        <f>IF(OR(E4073="",F4073=""),"",E4073*F4073)</f>
        <v/>
      </c>
      <c r="H4073" s="41">
        <f>IFERROR(XLOOKUP(C4073,'DATA Wharton'!$A$2:$A$785,'DATA Wharton'!$C$2:$C$785),"")</f>
        <v/>
      </c>
      <c r="I4073">
        <f>IF(OR(G4073="",H4073=""),"",G4073)</f>
        <v/>
      </c>
      <c r="J4073">
        <f>IF(OR(I4073="",H4073=""),"",I4073*H4073)</f>
        <v/>
      </c>
      <c r="K4073">
        <f>IF(G4073="","Missing OEWS wage",IF(H4073="","Missing Wharton SOC","Matched"))</f>
        <v/>
      </c>
    </row>
    <row r="4074">
      <c r="A4074" t="inlineStr">
        <is>
          <t>54</t>
        </is>
      </c>
      <c r="B4074" t="inlineStr">
        <is>
          <t>Professional, Scientific, and Technical Services</t>
        </is>
      </c>
      <c r="C4074" t="inlineStr">
        <is>
          <t>27-3092</t>
        </is>
      </c>
      <c r="D4074" t="inlineStr">
        <is>
          <t>Court Reporters and Simultaneous Captioners</t>
        </is>
      </c>
      <c r="E4074" t="n">
        <v>80</v>
      </c>
      <c r="F4074" t="n">
        <v>89450</v>
      </c>
      <c r="G4074">
        <f>IF(OR(E4074="",F4074=""),"",E4074*F4074)</f>
        <v/>
      </c>
      <c r="H4074" s="41">
        <f>IFERROR(XLOOKUP(C4074,'DATA Wharton'!$A$2:$A$785,'DATA Wharton'!$C$2:$C$785),"")</f>
        <v/>
      </c>
      <c r="I4074">
        <f>IF(OR(G4074="",H4074=""),"",G4074)</f>
        <v/>
      </c>
      <c r="J4074">
        <f>IF(OR(I4074="",H4074=""),"",I4074*H4074)</f>
        <v/>
      </c>
      <c r="K4074">
        <f>IF(G4074="","Missing OEWS wage",IF(H4074="","Missing Wharton SOC","Matched"))</f>
        <v/>
      </c>
    </row>
    <row r="4075">
      <c r="A4075" t="inlineStr">
        <is>
          <t>54</t>
        </is>
      </c>
      <c r="B4075" t="inlineStr">
        <is>
          <t>Professional, Scientific, and Technical Services</t>
        </is>
      </c>
      <c r="C4075" t="inlineStr">
        <is>
          <t>27-3099</t>
        </is>
      </c>
      <c r="D4075" t="inlineStr">
        <is>
          <t>Media and Communication Workers, All Other</t>
        </is>
      </c>
      <c r="E4075" t="n">
        <v>1180</v>
      </c>
      <c r="F4075" t="n">
        <v>76930</v>
      </c>
      <c r="G4075">
        <f>IF(OR(E4075="",F4075=""),"",E4075*F4075)</f>
        <v/>
      </c>
      <c r="H4075" s="41">
        <f>IFERROR(XLOOKUP(C4075,'DATA Wharton'!$A$2:$A$785,'DATA Wharton'!$C$2:$C$785),"")</f>
        <v/>
      </c>
      <c r="I4075">
        <f>IF(OR(G4075="",H4075=""),"",G4075)</f>
        <v/>
      </c>
      <c r="J4075">
        <f>IF(OR(I4075="",H4075=""),"",I4075*H4075)</f>
        <v/>
      </c>
      <c r="K4075">
        <f>IF(G4075="","Missing OEWS wage",IF(H4075="","Missing Wharton SOC","Matched"))</f>
        <v/>
      </c>
    </row>
    <row r="4076">
      <c r="A4076" t="inlineStr">
        <is>
          <t>54</t>
        </is>
      </c>
      <c r="B4076" t="inlineStr">
        <is>
          <t>Professional, Scientific, and Technical Services</t>
        </is>
      </c>
      <c r="C4076" t="inlineStr">
        <is>
          <t>27-4011</t>
        </is>
      </c>
      <c r="D4076" t="inlineStr">
        <is>
          <t>Audio and Video Technicians</t>
        </is>
      </c>
      <c r="E4076" t="n">
        <v>5380</v>
      </c>
      <c r="F4076" t="n">
        <v>74540</v>
      </c>
      <c r="G4076">
        <f>IF(OR(E4076="",F4076=""),"",E4076*F4076)</f>
        <v/>
      </c>
      <c r="H4076" s="41">
        <f>IFERROR(XLOOKUP(C4076,'DATA Wharton'!$A$2:$A$785,'DATA Wharton'!$C$2:$C$785),"")</f>
        <v/>
      </c>
      <c r="I4076">
        <f>IF(OR(G4076="",H4076=""),"",G4076)</f>
        <v/>
      </c>
      <c r="J4076">
        <f>IF(OR(I4076="",H4076=""),"",I4076*H4076)</f>
        <v/>
      </c>
      <c r="K4076">
        <f>IF(G4076="","Missing OEWS wage",IF(H4076="","Missing Wharton SOC","Matched"))</f>
        <v/>
      </c>
    </row>
    <row r="4077">
      <c r="A4077" t="inlineStr">
        <is>
          <t>54</t>
        </is>
      </c>
      <c r="B4077" t="inlineStr">
        <is>
          <t>Professional, Scientific, and Technical Services</t>
        </is>
      </c>
      <c r="C4077" t="inlineStr">
        <is>
          <t>27-4012</t>
        </is>
      </c>
      <c r="D4077" t="inlineStr">
        <is>
          <t>Broadcast Technicians</t>
        </is>
      </c>
      <c r="E4077" t="n">
        <v>410</v>
      </c>
      <c r="F4077" t="n">
        <v>71930</v>
      </c>
      <c r="G4077">
        <f>IF(OR(E4077="",F4077=""),"",E4077*F4077)</f>
        <v/>
      </c>
      <c r="H4077" s="41">
        <f>IFERROR(XLOOKUP(C4077,'DATA Wharton'!$A$2:$A$785,'DATA Wharton'!$C$2:$C$785),"")</f>
        <v/>
      </c>
      <c r="I4077">
        <f>IF(OR(G4077="",H4077=""),"",G4077)</f>
        <v/>
      </c>
      <c r="J4077">
        <f>IF(OR(I4077="",H4077=""),"",I4077*H4077)</f>
        <v/>
      </c>
      <c r="K4077">
        <f>IF(G4077="","Missing OEWS wage",IF(H4077="","Missing Wharton SOC","Matched"))</f>
        <v/>
      </c>
    </row>
    <row r="4078">
      <c r="A4078" t="inlineStr">
        <is>
          <t>54</t>
        </is>
      </c>
      <c r="B4078" t="inlineStr">
        <is>
          <t>Professional, Scientific, and Technical Services</t>
        </is>
      </c>
      <c r="C4078" t="inlineStr">
        <is>
          <t>27-4014</t>
        </is>
      </c>
      <c r="D4078" t="inlineStr">
        <is>
          <t>Sound Engineering Technicians</t>
        </is>
      </c>
      <c r="E4078" t="n">
        <v>1020</v>
      </c>
      <c r="F4078" t="n">
        <v>96330</v>
      </c>
      <c r="G4078">
        <f>IF(OR(E4078="",F4078=""),"",E4078*F4078)</f>
        <v/>
      </c>
      <c r="H4078" s="41">
        <f>IFERROR(XLOOKUP(C4078,'DATA Wharton'!$A$2:$A$785,'DATA Wharton'!$C$2:$C$785),"")</f>
        <v/>
      </c>
      <c r="I4078">
        <f>IF(OR(G4078="",H4078=""),"",G4078)</f>
        <v/>
      </c>
      <c r="J4078">
        <f>IF(OR(I4078="",H4078=""),"",I4078*H4078)</f>
        <v/>
      </c>
      <c r="K4078">
        <f>IF(G4078="","Missing OEWS wage",IF(H4078="","Missing Wharton SOC","Matched"))</f>
        <v/>
      </c>
    </row>
    <row r="4079">
      <c r="A4079" t="inlineStr">
        <is>
          <t>54</t>
        </is>
      </c>
      <c r="B4079" t="inlineStr">
        <is>
          <t>Professional, Scientific, and Technical Services</t>
        </is>
      </c>
      <c r="C4079" t="inlineStr">
        <is>
          <t>27-4015</t>
        </is>
      </c>
      <c r="D4079" t="inlineStr">
        <is>
          <t>Lighting Technicians</t>
        </is>
      </c>
      <c r="E4079" t="n">
        <v>980</v>
      </c>
      <c r="F4079" t="n">
        <v>79650</v>
      </c>
      <c r="G4079">
        <f>IF(OR(E4079="",F4079=""),"",E4079*F4079)</f>
        <v/>
      </c>
      <c r="H4079" s="41">
        <f>IFERROR(XLOOKUP(C4079,'DATA Wharton'!$A$2:$A$785,'DATA Wharton'!$C$2:$C$785),"")</f>
        <v/>
      </c>
      <c r="I4079">
        <f>IF(OR(G4079="",H4079=""),"",G4079)</f>
        <v/>
      </c>
      <c r="J4079">
        <f>IF(OR(I4079="",H4079=""),"",I4079*H4079)</f>
        <v/>
      </c>
      <c r="K4079">
        <f>IF(G4079="","Missing OEWS wage",IF(H4079="","Missing Wharton SOC","Matched"))</f>
        <v/>
      </c>
    </row>
    <row r="4080">
      <c r="A4080" t="inlineStr">
        <is>
          <t>54</t>
        </is>
      </c>
      <c r="B4080" t="inlineStr">
        <is>
          <t>Professional, Scientific, and Technical Services</t>
        </is>
      </c>
      <c r="C4080" t="inlineStr">
        <is>
          <t>27-4021</t>
        </is>
      </c>
      <c r="D4080" t="inlineStr">
        <is>
          <t>Photographers</t>
        </is>
      </c>
      <c r="E4080" t="n">
        <v>30850</v>
      </c>
      <c r="F4080" t="n">
        <v>51720</v>
      </c>
      <c r="G4080">
        <f>IF(OR(E4080="",F4080=""),"",E4080*F4080)</f>
        <v/>
      </c>
      <c r="H4080" s="41">
        <f>IFERROR(XLOOKUP(C4080,'DATA Wharton'!$A$2:$A$785,'DATA Wharton'!$C$2:$C$785),"")</f>
        <v/>
      </c>
      <c r="I4080">
        <f>IF(OR(G4080="",H4080=""),"",G4080)</f>
        <v/>
      </c>
      <c r="J4080">
        <f>IF(OR(I4080="",H4080=""),"",I4080*H4080)</f>
        <v/>
      </c>
      <c r="K4080">
        <f>IF(G4080="","Missing OEWS wage",IF(H4080="","Missing Wharton SOC","Matched"))</f>
        <v/>
      </c>
    </row>
    <row r="4081">
      <c r="A4081" t="inlineStr">
        <is>
          <t>54</t>
        </is>
      </c>
      <c r="B4081" t="inlineStr">
        <is>
          <t>Professional, Scientific, and Technical Services</t>
        </is>
      </c>
      <c r="C4081" t="inlineStr">
        <is>
          <t>27-4031</t>
        </is>
      </c>
      <c r="D4081" t="inlineStr">
        <is>
          <t>Camera Operators, Television, Video, and Film</t>
        </is>
      </c>
      <c r="E4081" t="n">
        <v>2770</v>
      </c>
      <c r="F4081" t="n">
        <v>80440</v>
      </c>
      <c r="G4081">
        <f>IF(OR(E4081="",F4081=""),"",E4081*F4081)</f>
        <v/>
      </c>
      <c r="H4081" s="41">
        <f>IFERROR(XLOOKUP(C4081,'DATA Wharton'!$A$2:$A$785,'DATA Wharton'!$C$2:$C$785),"")</f>
        <v/>
      </c>
      <c r="I4081">
        <f>IF(OR(G4081="",H4081=""),"",G4081)</f>
        <v/>
      </c>
      <c r="J4081">
        <f>IF(OR(I4081="",H4081=""),"",I4081*H4081)</f>
        <v/>
      </c>
      <c r="K4081">
        <f>IF(G4081="","Missing OEWS wage",IF(H4081="","Missing Wharton SOC","Matched"))</f>
        <v/>
      </c>
    </row>
    <row r="4082">
      <c r="A4082" t="inlineStr">
        <is>
          <t>54</t>
        </is>
      </c>
      <c r="B4082" t="inlineStr">
        <is>
          <t>Professional, Scientific, and Technical Services</t>
        </is>
      </c>
      <c r="C4082" t="inlineStr">
        <is>
          <t>27-4032</t>
        </is>
      </c>
      <c r="D4082" t="inlineStr">
        <is>
          <t>Film and Video Editors</t>
        </is>
      </c>
      <c r="E4082" t="n">
        <v>3220</v>
      </c>
      <c r="F4082" t="n">
        <v>70980</v>
      </c>
      <c r="G4082">
        <f>IF(OR(E4082="",F4082=""),"",E4082*F4082)</f>
        <v/>
      </c>
      <c r="H4082" s="41">
        <f>IFERROR(XLOOKUP(C4082,'DATA Wharton'!$A$2:$A$785,'DATA Wharton'!$C$2:$C$785),"")</f>
        <v/>
      </c>
      <c r="I4082">
        <f>IF(OR(G4082="",H4082=""),"",G4082)</f>
        <v/>
      </c>
      <c r="J4082">
        <f>IF(OR(I4082="",H4082=""),"",I4082*H4082)</f>
        <v/>
      </c>
      <c r="K4082">
        <f>IF(G4082="","Missing OEWS wage",IF(H4082="","Missing Wharton SOC","Matched"))</f>
        <v/>
      </c>
    </row>
    <row r="4083">
      <c r="A4083" t="inlineStr">
        <is>
          <t>54</t>
        </is>
      </c>
      <c r="B4083" t="inlineStr">
        <is>
          <t>Professional, Scientific, and Technical Services</t>
        </is>
      </c>
      <c r="C4083" t="inlineStr">
        <is>
          <t>27-4099</t>
        </is>
      </c>
      <c r="D4083" t="inlineStr">
        <is>
          <t>Media and Communication Equipment Workers, All Other</t>
        </is>
      </c>
      <c r="E4083" t="n">
        <v>640</v>
      </c>
      <c r="F4083" t="n">
        <v>65780</v>
      </c>
      <c r="G4083">
        <f>IF(OR(E4083="",F4083=""),"",E4083*F4083)</f>
        <v/>
      </c>
      <c r="H4083" s="41">
        <f>IFERROR(XLOOKUP(C4083,'DATA Wharton'!$A$2:$A$785,'DATA Wharton'!$C$2:$C$785),"")</f>
        <v/>
      </c>
      <c r="I4083">
        <f>IF(OR(G4083="",H4083=""),"",G4083)</f>
        <v/>
      </c>
      <c r="J4083">
        <f>IF(OR(I4083="",H4083=""),"",I4083*H4083)</f>
        <v/>
      </c>
      <c r="K4083">
        <f>IF(G4083="","Missing OEWS wage",IF(H4083="","Missing Wharton SOC","Matched"))</f>
        <v/>
      </c>
    </row>
    <row r="4084">
      <c r="A4084" t="inlineStr">
        <is>
          <t>54</t>
        </is>
      </c>
      <c r="B4084" t="inlineStr">
        <is>
          <t>Professional, Scientific, and Technical Services</t>
        </is>
      </c>
      <c r="C4084" t="inlineStr">
        <is>
          <t>29-1011</t>
        </is>
      </c>
      <c r="D4084" t="inlineStr">
        <is>
          <t>Chiropractors</t>
        </is>
      </c>
      <c r="F4084" t="n">
        <v>79680</v>
      </c>
      <c r="G4084">
        <f>IF(OR(E4084="",F4084=""),"",E4084*F4084)</f>
        <v/>
      </c>
      <c r="H4084" s="41">
        <f>IFERROR(XLOOKUP(C4084,'DATA Wharton'!$A$2:$A$785,'DATA Wharton'!$C$2:$C$785),"")</f>
        <v/>
      </c>
      <c r="I4084">
        <f>IF(OR(G4084="",H4084=""),"",G4084)</f>
        <v/>
      </c>
      <c r="J4084">
        <f>IF(OR(I4084="",H4084=""),"",I4084*H4084)</f>
        <v/>
      </c>
      <c r="K4084">
        <f>IF(G4084="","Missing OEWS wage",IF(H4084="","Missing Wharton SOC","Matched"))</f>
        <v/>
      </c>
    </row>
    <row r="4085">
      <c r="A4085" t="inlineStr">
        <is>
          <t>54</t>
        </is>
      </c>
      <c r="B4085" t="inlineStr">
        <is>
          <t>Professional, Scientific, and Technical Services</t>
        </is>
      </c>
      <c r="C4085" t="inlineStr">
        <is>
          <t>29-1031</t>
        </is>
      </c>
      <c r="D4085" t="inlineStr">
        <is>
          <t>Dietitians and Nutritionists</t>
        </is>
      </c>
      <c r="E4085" t="n">
        <v>990</v>
      </c>
      <c r="F4085" t="n">
        <v>76880</v>
      </c>
      <c r="G4085">
        <f>IF(OR(E4085="",F4085=""),"",E4085*F4085)</f>
        <v/>
      </c>
      <c r="H4085" s="41">
        <f>IFERROR(XLOOKUP(C4085,'DATA Wharton'!$A$2:$A$785,'DATA Wharton'!$C$2:$C$785),"")</f>
        <v/>
      </c>
      <c r="I4085">
        <f>IF(OR(G4085="",H4085=""),"",G4085)</f>
        <v/>
      </c>
      <c r="J4085">
        <f>IF(OR(I4085="",H4085=""),"",I4085*H4085)</f>
        <v/>
      </c>
      <c r="K4085">
        <f>IF(G4085="","Missing OEWS wage",IF(H4085="","Missing Wharton SOC","Matched"))</f>
        <v/>
      </c>
    </row>
    <row r="4086">
      <c r="A4086" t="inlineStr">
        <is>
          <t>54</t>
        </is>
      </c>
      <c r="B4086" t="inlineStr">
        <is>
          <t>Professional, Scientific, and Technical Services</t>
        </is>
      </c>
      <c r="C4086" t="inlineStr">
        <is>
          <t>29-1051</t>
        </is>
      </c>
      <c r="D4086" t="inlineStr">
        <is>
          <t>Pharmacists</t>
        </is>
      </c>
      <c r="E4086" t="n">
        <v>1890</v>
      </c>
      <c r="F4086" t="n">
        <v>130330</v>
      </c>
      <c r="G4086">
        <f>IF(OR(E4086="",F4086=""),"",E4086*F4086)</f>
        <v/>
      </c>
      <c r="H4086" s="41">
        <f>IFERROR(XLOOKUP(C4086,'DATA Wharton'!$A$2:$A$785,'DATA Wharton'!$C$2:$C$785),"")</f>
        <v/>
      </c>
      <c r="I4086">
        <f>IF(OR(G4086="",H4086=""),"",G4086)</f>
        <v/>
      </c>
      <c r="J4086">
        <f>IF(OR(I4086="",H4086=""),"",I4086*H4086)</f>
        <v/>
      </c>
      <c r="K4086">
        <f>IF(G4086="","Missing OEWS wage",IF(H4086="","Missing Wharton SOC","Matched"))</f>
        <v/>
      </c>
    </row>
    <row r="4087">
      <c r="A4087" t="inlineStr">
        <is>
          <t>54</t>
        </is>
      </c>
      <c r="B4087" t="inlineStr">
        <is>
          <t>Professional, Scientific, and Technical Services</t>
        </is>
      </c>
      <c r="C4087" t="inlineStr">
        <is>
          <t>29-1071</t>
        </is>
      </c>
      <c r="D4087" t="inlineStr">
        <is>
          <t>Physician Assistants</t>
        </is>
      </c>
      <c r="E4087" t="n">
        <v>510</v>
      </c>
      <c r="F4087" t="n">
        <v>143130</v>
      </c>
      <c r="G4087">
        <f>IF(OR(E4087="",F4087=""),"",E4087*F4087)</f>
        <v/>
      </c>
      <c r="H4087" s="41">
        <f>IFERROR(XLOOKUP(C4087,'DATA Wharton'!$A$2:$A$785,'DATA Wharton'!$C$2:$C$785),"")</f>
        <v/>
      </c>
      <c r="I4087">
        <f>IF(OR(G4087="",H4087=""),"",G4087)</f>
        <v/>
      </c>
      <c r="J4087">
        <f>IF(OR(I4087="",H4087=""),"",I4087*H4087)</f>
        <v/>
      </c>
      <c r="K4087">
        <f>IF(G4087="","Missing OEWS wage",IF(H4087="","Missing Wharton SOC","Matched"))</f>
        <v/>
      </c>
    </row>
    <row r="4088">
      <c r="A4088" t="inlineStr">
        <is>
          <t>54</t>
        </is>
      </c>
      <c r="B4088" t="inlineStr">
        <is>
          <t>Professional, Scientific, and Technical Services</t>
        </is>
      </c>
      <c r="C4088" t="inlineStr">
        <is>
          <t>29-1122</t>
        </is>
      </c>
      <c r="D4088" t="inlineStr">
        <is>
          <t>Occupational Therapists</t>
        </is>
      </c>
      <c r="E4088" t="n">
        <v>200</v>
      </c>
      <c r="F4088" t="n">
        <v>95170</v>
      </c>
      <c r="G4088">
        <f>IF(OR(E4088="",F4088=""),"",E4088*F4088)</f>
        <v/>
      </c>
      <c r="H4088" s="41">
        <f>IFERROR(XLOOKUP(C4088,'DATA Wharton'!$A$2:$A$785,'DATA Wharton'!$C$2:$C$785),"")</f>
        <v/>
      </c>
      <c r="I4088">
        <f>IF(OR(G4088="",H4088=""),"",G4088)</f>
        <v/>
      </c>
      <c r="J4088">
        <f>IF(OR(I4088="",H4088=""),"",I4088*H4088)</f>
        <v/>
      </c>
      <c r="K4088">
        <f>IF(G4088="","Missing OEWS wage",IF(H4088="","Missing Wharton SOC","Matched"))</f>
        <v/>
      </c>
    </row>
    <row r="4089">
      <c r="A4089" t="inlineStr">
        <is>
          <t>54</t>
        </is>
      </c>
      <c r="B4089" t="inlineStr">
        <is>
          <t>Professional, Scientific, and Technical Services</t>
        </is>
      </c>
      <c r="C4089" t="inlineStr">
        <is>
          <t>29-1123</t>
        </is>
      </c>
      <c r="D4089" t="inlineStr">
        <is>
          <t>Physical Therapists</t>
        </is>
      </c>
      <c r="E4089" t="n">
        <v>320</v>
      </c>
      <c r="F4089" t="n">
        <v>103800</v>
      </c>
      <c r="G4089">
        <f>IF(OR(E4089="",F4089=""),"",E4089*F4089)</f>
        <v/>
      </c>
      <c r="H4089" s="41">
        <f>IFERROR(XLOOKUP(C4089,'DATA Wharton'!$A$2:$A$785,'DATA Wharton'!$C$2:$C$785),"")</f>
        <v/>
      </c>
      <c r="I4089">
        <f>IF(OR(G4089="",H4089=""),"",G4089)</f>
        <v/>
      </c>
      <c r="J4089">
        <f>IF(OR(I4089="",H4089=""),"",I4089*H4089)</f>
        <v/>
      </c>
      <c r="K4089">
        <f>IF(G4089="","Missing OEWS wage",IF(H4089="","Missing Wharton SOC","Matched"))</f>
        <v/>
      </c>
    </row>
    <row r="4090">
      <c r="A4090" t="inlineStr">
        <is>
          <t>54</t>
        </is>
      </c>
      <c r="B4090" t="inlineStr">
        <is>
          <t>Professional, Scientific, and Technical Services</t>
        </is>
      </c>
      <c r="C4090" t="inlineStr">
        <is>
          <t>29-1124</t>
        </is>
      </c>
      <c r="D4090" t="inlineStr">
        <is>
          <t>Radiation Therapists</t>
        </is>
      </c>
      <c r="F4090" t="n">
        <v>94290</v>
      </c>
      <c r="G4090">
        <f>IF(OR(E4090="",F4090=""),"",E4090*F4090)</f>
        <v/>
      </c>
      <c r="H4090" s="41">
        <f>IFERROR(XLOOKUP(C4090,'DATA Wharton'!$A$2:$A$785,'DATA Wharton'!$C$2:$C$785),"")</f>
        <v/>
      </c>
      <c r="I4090">
        <f>IF(OR(G4090="",H4090=""),"",G4090)</f>
        <v/>
      </c>
      <c r="J4090">
        <f>IF(OR(I4090="",H4090=""),"",I4090*H4090)</f>
        <v/>
      </c>
      <c r="K4090">
        <f>IF(G4090="","Missing OEWS wage",IF(H4090="","Missing Wharton SOC","Matched"))</f>
        <v/>
      </c>
    </row>
    <row r="4091">
      <c r="A4091" t="inlineStr">
        <is>
          <t>54</t>
        </is>
      </c>
      <c r="B4091" t="inlineStr">
        <is>
          <t>Professional, Scientific, and Technical Services</t>
        </is>
      </c>
      <c r="C4091" t="inlineStr">
        <is>
          <t>29-1126</t>
        </is>
      </c>
      <c r="D4091" t="inlineStr">
        <is>
          <t>Respiratory Therapists</t>
        </is>
      </c>
      <c r="E4091" t="n">
        <v>50</v>
      </c>
      <c r="F4091" t="n">
        <v>119930</v>
      </c>
      <c r="G4091">
        <f>IF(OR(E4091="",F4091=""),"",E4091*F4091)</f>
        <v/>
      </c>
      <c r="H4091" s="41">
        <f>IFERROR(XLOOKUP(C4091,'DATA Wharton'!$A$2:$A$785,'DATA Wharton'!$C$2:$C$785),"")</f>
        <v/>
      </c>
      <c r="I4091">
        <f>IF(OR(G4091="",H4091=""),"",G4091)</f>
        <v/>
      </c>
      <c r="J4091">
        <f>IF(OR(I4091="",H4091=""),"",I4091*H4091)</f>
        <v/>
      </c>
      <c r="K4091">
        <f>IF(G4091="","Missing OEWS wage",IF(H4091="","Missing Wharton SOC","Matched"))</f>
        <v/>
      </c>
    </row>
    <row r="4092">
      <c r="A4092" t="inlineStr">
        <is>
          <t>54</t>
        </is>
      </c>
      <c r="B4092" t="inlineStr">
        <is>
          <t>Professional, Scientific, and Technical Services</t>
        </is>
      </c>
      <c r="C4092" t="inlineStr">
        <is>
          <t>29-1127</t>
        </is>
      </c>
      <c r="D4092" t="inlineStr">
        <is>
          <t>Speech-Language Pathologists</t>
        </is>
      </c>
      <c r="F4092" t="n">
        <v>106450</v>
      </c>
      <c r="G4092">
        <f>IF(OR(E4092="",F4092=""),"",E4092*F4092)</f>
        <v/>
      </c>
      <c r="H4092" s="41">
        <f>IFERROR(XLOOKUP(C4092,'DATA Wharton'!$A$2:$A$785,'DATA Wharton'!$C$2:$C$785),"")</f>
        <v/>
      </c>
      <c r="I4092">
        <f>IF(OR(G4092="",H4092=""),"",G4092)</f>
        <v/>
      </c>
      <c r="J4092">
        <f>IF(OR(I4092="",H4092=""),"",I4092*H4092)</f>
        <v/>
      </c>
      <c r="K4092">
        <f>IF(G4092="","Missing OEWS wage",IF(H4092="","Missing Wharton SOC","Matched"))</f>
        <v/>
      </c>
    </row>
    <row r="4093">
      <c r="A4093" t="inlineStr">
        <is>
          <t>54</t>
        </is>
      </c>
      <c r="B4093" t="inlineStr">
        <is>
          <t>Professional, Scientific, and Technical Services</t>
        </is>
      </c>
      <c r="C4093" t="inlineStr">
        <is>
          <t>29-1128</t>
        </is>
      </c>
      <c r="D4093" t="inlineStr">
        <is>
          <t>Exercise Physiologists</t>
        </is>
      </c>
      <c r="F4093" t="n">
        <v>72520</v>
      </c>
      <c r="G4093">
        <f>IF(OR(E4093="",F4093=""),"",E4093*F4093)</f>
        <v/>
      </c>
      <c r="H4093" s="41">
        <f>IFERROR(XLOOKUP(C4093,'DATA Wharton'!$A$2:$A$785,'DATA Wharton'!$C$2:$C$785),"")</f>
        <v/>
      </c>
      <c r="I4093">
        <f>IF(OR(G4093="",H4093=""),"",G4093)</f>
        <v/>
      </c>
      <c r="J4093">
        <f>IF(OR(I4093="",H4093=""),"",I4093*H4093)</f>
        <v/>
      </c>
      <c r="K4093">
        <f>IF(G4093="","Missing OEWS wage",IF(H4093="","Missing Wharton SOC","Matched"))</f>
        <v/>
      </c>
    </row>
    <row r="4094">
      <c r="A4094" t="inlineStr">
        <is>
          <t>54</t>
        </is>
      </c>
      <c r="B4094" t="inlineStr">
        <is>
          <t>Professional, Scientific, and Technical Services</t>
        </is>
      </c>
      <c r="C4094" t="inlineStr">
        <is>
          <t>29-1129</t>
        </is>
      </c>
      <c r="D4094" t="inlineStr">
        <is>
          <t>Therapists, All Other</t>
        </is>
      </c>
      <c r="F4094" t="n">
        <v>94140</v>
      </c>
      <c r="G4094">
        <f>IF(OR(E4094="",F4094=""),"",E4094*F4094)</f>
        <v/>
      </c>
      <c r="H4094" s="41">
        <f>IFERROR(XLOOKUP(C4094,'DATA Wharton'!$A$2:$A$785,'DATA Wharton'!$C$2:$C$785),"")</f>
        <v/>
      </c>
      <c r="I4094">
        <f>IF(OR(G4094="",H4094=""),"",G4094)</f>
        <v/>
      </c>
      <c r="J4094">
        <f>IF(OR(I4094="",H4094=""),"",I4094*H4094)</f>
        <v/>
      </c>
      <c r="K4094">
        <f>IF(G4094="","Missing OEWS wage",IF(H4094="","Missing Wharton SOC","Matched"))</f>
        <v/>
      </c>
    </row>
    <row r="4095">
      <c r="A4095" t="inlineStr">
        <is>
          <t>54</t>
        </is>
      </c>
      <c r="B4095" t="inlineStr">
        <is>
          <t>Professional, Scientific, and Technical Services</t>
        </is>
      </c>
      <c r="C4095" t="inlineStr">
        <is>
          <t>29-1131</t>
        </is>
      </c>
      <c r="D4095" t="inlineStr">
        <is>
          <t>Veterinarians</t>
        </is>
      </c>
      <c r="E4095" t="n">
        <v>75700</v>
      </c>
      <c r="F4095" t="n">
        <v>143120</v>
      </c>
      <c r="G4095">
        <f>IF(OR(E4095="",F4095=""),"",E4095*F4095)</f>
        <v/>
      </c>
      <c r="H4095" s="41">
        <f>IFERROR(XLOOKUP(C4095,'DATA Wharton'!$A$2:$A$785,'DATA Wharton'!$C$2:$C$785),"")</f>
        <v/>
      </c>
      <c r="I4095">
        <f>IF(OR(G4095="",H4095=""),"",G4095)</f>
        <v/>
      </c>
      <c r="J4095">
        <f>IF(OR(I4095="",H4095=""),"",I4095*H4095)</f>
        <v/>
      </c>
      <c r="K4095">
        <f>IF(G4095="","Missing OEWS wage",IF(H4095="","Missing Wharton SOC","Matched"))</f>
        <v/>
      </c>
    </row>
    <row r="4096">
      <c r="A4096" t="inlineStr">
        <is>
          <t>54</t>
        </is>
      </c>
      <c r="B4096" t="inlineStr">
        <is>
          <t>Professional, Scientific, and Technical Services</t>
        </is>
      </c>
      <c r="C4096" t="inlineStr">
        <is>
          <t>29-1141</t>
        </is>
      </c>
      <c r="D4096" t="inlineStr">
        <is>
          <t>Registered Nurses</t>
        </is>
      </c>
      <c r="E4096" t="n">
        <v>13480</v>
      </c>
      <c r="F4096" t="n">
        <v>98590</v>
      </c>
      <c r="G4096">
        <f>IF(OR(E4096="",F4096=""),"",E4096*F4096)</f>
        <v/>
      </c>
      <c r="H4096" s="41">
        <f>IFERROR(XLOOKUP(C4096,'DATA Wharton'!$A$2:$A$785,'DATA Wharton'!$C$2:$C$785),"")</f>
        <v/>
      </c>
      <c r="I4096">
        <f>IF(OR(G4096="",H4096=""),"",G4096)</f>
        <v/>
      </c>
      <c r="J4096">
        <f>IF(OR(I4096="",H4096=""),"",I4096*H4096)</f>
        <v/>
      </c>
      <c r="K4096">
        <f>IF(G4096="","Missing OEWS wage",IF(H4096="","Missing Wharton SOC","Matched"))</f>
        <v/>
      </c>
    </row>
    <row r="4097">
      <c r="A4097" t="inlineStr">
        <is>
          <t>54</t>
        </is>
      </c>
      <c r="B4097" t="inlineStr">
        <is>
          <t>Professional, Scientific, and Technical Services</t>
        </is>
      </c>
      <c r="C4097" t="inlineStr">
        <is>
          <t>29-1151</t>
        </is>
      </c>
      <c r="D4097" t="inlineStr">
        <is>
          <t>Nurse Anesthetists</t>
        </is>
      </c>
      <c r="F4097" t="n">
        <v>252500</v>
      </c>
      <c r="G4097">
        <f>IF(OR(E4097="",F4097=""),"",E4097*F4097)</f>
        <v/>
      </c>
      <c r="H4097" s="41">
        <f>IFERROR(XLOOKUP(C4097,'DATA Wharton'!$A$2:$A$785,'DATA Wharton'!$C$2:$C$785),"")</f>
        <v/>
      </c>
      <c r="I4097">
        <f>IF(OR(G4097="",H4097=""),"",G4097)</f>
        <v/>
      </c>
      <c r="J4097">
        <f>IF(OR(I4097="",H4097=""),"",I4097*H4097)</f>
        <v/>
      </c>
      <c r="K4097">
        <f>IF(G4097="","Missing OEWS wage",IF(H4097="","Missing Wharton SOC","Matched"))</f>
        <v/>
      </c>
    </row>
    <row r="4098">
      <c r="A4098" t="inlineStr">
        <is>
          <t>54</t>
        </is>
      </c>
      <c r="B4098" t="inlineStr">
        <is>
          <t>Professional, Scientific, and Technical Services</t>
        </is>
      </c>
      <c r="C4098" t="inlineStr">
        <is>
          <t>29-1171</t>
        </is>
      </c>
      <c r="D4098" t="inlineStr">
        <is>
          <t>Nurse Practitioners</t>
        </is>
      </c>
      <c r="E4098" t="n">
        <v>1700</v>
      </c>
      <c r="F4098" t="n">
        <v>142430</v>
      </c>
      <c r="G4098">
        <f>IF(OR(E4098="",F4098=""),"",E4098*F4098)</f>
        <v/>
      </c>
      <c r="H4098" s="41">
        <f>IFERROR(XLOOKUP(C4098,'DATA Wharton'!$A$2:$A$785,'DATA Wharton'!$C$2:$C$785),"")</f>
        <v/>
      </c>
      <c r="I4098">
        <f>IF(OR(G4098="",H4098=""),"",G4098)</f>
        <v/>
      </c>
      <c r="J4098">
        <f>IF(OR(I4098="",H4098=""),"",I4098*H4098)</f>
        <v/>
      </c>
      <c r="K4098">
        <f>IF(G4098="","Missing OEWS wage",IF(H4098="","Missing Wharton SOC","Matched"))</f>
        <v/>
      </c>
    </row>
    <row r="4099">
      <c r="A4099" t="inlineStr">
        <is>
          <t>54</t>
        </is>
      </c>
      <c r="B4099" t="inlineStr">
        <is>
          <t>Professional, Scientific, and Technical Services</t>
        </is>
      </c>
      <c r="C4099" t="inlineStr">
        <is>
          <t>29-1211</t>
        </is>
      </c>
      <c r="D4099" t="inlineStr">
        <is>
          <t>Anesthesiologists</t>
        </is>
      </c>
      <c r="F4099" t="n">
        <v>119570</v>
      </c>
      <c r="G4099">
        <f>IF(OR(E4099="",F4099=""),"",E4099*F4099)</f>
        <v/>
      </c>
      <c r="H4099" s="41">
        <f>IFERROR(XLOOKUP(C4099,'DATA Wharton'!$A$2:$A$785,'DATA Wharton'!$C$2:$C$785),"")</f>
        <v/>
      </c>
      <c r="I4099">
        <f>IF(OR(G4099="",H4099=""),"",G4099)</f>
        <v/>
      </c>
      <c r="J4099">
        <f>IF(OR(I4099="",H4099=""),"",I4099*H4099)</f>
        <v/>
      </c>
      <c r="K4099">
        <f>IF(G4099="","Missing OEWS wage",IF(H4099="","Missing Wharton SOC","Matched"))</f>
        <v/>
      </c>
    </row>
    <row r="4100">
      <c r="A4100" t="inlineStr">
        <is>
          <t>54</t>
        </is>
      </c>
      <c r="B4100" t="inlineStr">
        <is>
          <t>Professional, Scientific, and Technical Services</t>
        </is>
      </c>
      <c r="C4100" t="inlineStr">
        <is>
          <t>29-1216</t>
        </is>
      </c>
      <c r="D4100" t="inlineStr">
        <is>
          <t>General Internal Medicine Physicians</t>
        </is>
      </c>
      <c r="E4100" t="n">
        <v>110</v>
      </c>
      <c r="F4100" t="n">
        <v>222920</v>
      </c>
      <c r="G4100">
        <f>IF(OR(E4100="",F4100=""),"",E4100*F4100)</f>
        <v/>
      </c>
      <c r="H4100" s="41">
        <f>IFERROR(XLOOKUP(C4100,'DATA Wharton'!$A$2:$A$785,'DATA Wharton'!$C$2:$C$785),"")</f>
        <v/>
      </c>
      <c r="I4100">
        <f>IF(OR(G4100="",H4100=""),"",G4100)</f>
        <v/>
      </c>
      <c r="J4100">
        <f>IF(OR(I4100="",H4100=""),"",I4100*H4100)</f>
        <v/>
      </c>
      <c r="K4100">
        <f>IF(G4100="","Missing OEWS wage",IF(H4100="","Missing Wharton SOC","Matched"))</f>
        <v/>
      </c>
    </row>
    <row r="4101">
      <c r="A4101" t="inlineStr">
        <is>
          <t>54</t>
        </is>
      </c>
      <c r="B4101" t="inlineStr">
        <is>
          <t>Professional, Scientific, and Technical Services</t>
        </is>
      </c>
      <c r="C4101" t="inlineStr">
        <is>
          <t>29-1221</t>
        </is>
      </c>
      <c r="D4101" t="inlineStr">
        <is>
          <t>Pediatricians, General</t>
        </is>
      </c>
      <c r="E4101" t="n">
        <v>40</v>
      </c>
      <c r="F4101" t="n">
        <v>127720</v>
      </c>
      <c r="G4101">
        <f>IF(OR(E4101="",F4101=""),"",E4101*F4101)</f>
        <v/>
      </c>
      <c r="H4101" s="41">
        <f>IFERROR(XLOOKUP(C4101,'DATA Wharton'!$A$2:$A$785,'DATA Wharton'!$C$2:$C$785),"")</f>
        <v/>
      </c>
      <c r="I4101">
        <f>IF(OR(G4101="",H4101=""),"",G4101)</f>
        <v/>
      </c>
      <c r="J4101">
        <f>IF(OR(I4101="",H4101=""),"",I4101*H4101)</f>
        <v/>
      </c>
      <c r="K4101">
        <f>IF(G4101="","Missing OEWS wage",IF(H4101="","Missing Wharton SOC","Matched"))</f>
        <v/>
      </c>
    </row>
    <row r="4102">
      <c r="A4102" t="inlineStr">
        <is>
          <t>54</t>
        </is>
      </c>
      <c r="B4102" t="inlineStr">
        <is>
          <t>Professional, Scientific, and Technical Services</t>
        </is>
      </c>
      <c r="C4102" t="inlineStr">
        <is>
          <t>29-1222</t>
        </is>
      </c>
      <c r="D4102" t="inlineStr">
        <is>
          <t>Physicians, Pathologists</t>
        </is>
      </c>
      <c r="E4102" t="n">
        <v>300</v>
      </c>
      <c r="F4102" t="n">
        <v>242790</v>
      </c>
      <c r="G4102">
        <f>IF(OR(E4102="",F4102=""),"",E4102*F4102)</f>
        <v/>
      </c>
      <c r="H4102" s="41">
        <f>IFERROR(XLOOKUP(C4102,'DATA Wharton'!$A$2:$A$785,'DATA Wharton'!$C$2:$C$785),"")</f>
        <v/>
      </c>
      <c r="I4102">
        <f>IF(OR(G4102="",H4102=""),"",G4102)</f>
        <v/>
      </c>
      <c r="J4102">
        <f>IF(OR(I4102="",H4102=""),"",I4102*H4102)</f>
        <v/>
      </c>
      <c r="K4102">
        <f>IF(G4102="","Missing OEWS wage",IF(H4102="","Missing Wharton SOC","Matched"))</f>
        <v/>
      </c>
    </row>
    <row r="4103">
      <c r="A4103" t="inlineStr">
        <is>
          <t>54</t>
        </is>
      </c>
      <c r="B4103" t="inlineStr">
        <is>
          <t>Professional, Scientific, and Technical Services</t>
        </is>
      </c>
      <c r="C4103" t="inlineStr">
        <is>
          <t>29-1223</t>
        </is>
      </c>
      <c r="D4103" t="inlineStr">
        <is>
          <t>Psychiatrists</t>
        </is>
      </c>
      <c r="E4103" t="n">
        <v>240</v>
      </c>
      <c r="F4103" t="n">
        <v>229370</v>
      </c>
      <c r="G4103">
        <f>IF(OR(E4103="",F4103=""),"",E4103*F4103)</f>
        <v/>
      </c>
      <c r="H4103" s="41">
        <f>IFERROR(XLOOKUP(C4103,'DATA Wharton'!$A$2:$A$785,'DATA Wharton'!$C$2:$C$785),"")</f>
        <v/>
      </c>
      <c r="I4103">
        <f>IF(OR(G4103="",H4103=""),"",G4103)</f>
        <v/>
      </c>
      <c r="J4103">
        <f>IF(OR(I4103="",H4103=""),"",I4103*H4103)</f>
        <v/>
      </c>
      <c r="K4103">
        <f>IF(G4103="","Missing OEWS wage",IF(H4103="","Missing Wharton SOC","Matched"))</f>
        <v/>
      </c>
    </row>
    <row r="4104">
      <c r="A4104" t="inlineStr">
        <is>
          <t>54</t>
        </is>
      </c>
      <c r="B4104" t="inlineStr">
        <is>
          <t>Professional, Scientific, and Technical Services</t>
        </is>
      </c>
      <c r="C4104" t="inlineStr">
        <is>
          <t>29-1224</t>
        </is>
      </c>
      <c r="D4104" t="inlineStr">
        <is>
          <t>Radiologists</t>
        </is>
      </c>
      <c r="E4104" t="n">
        <v>90</v>
      </c>
      <c r="F4104" t="n">
        <v>275520</v>
      </c>
      <c r="G4104">
        <f>IF(OR(E4104="",F4104=""),"",E4104*F4104)</f>
        <v/>
      </c>
      <c r="H4104" s="41">
        <f>IFERROR(XLOOKUP(C4104,'DATA Wharton'!$A$2:$A$785,'DATA Wharton'!$C$2:$C$785),"")</f>
        <v/>
      </c>
      <c r="I4104">
        <f>IF(OR(G4104="",H4104=""),"",G4104)</f>
        <v/>
      </c>
      <c r="J4104">
        <f>IF(OR(I4104="",H4104=""),"",I4104*H4104)</f>
        <v/>
      </c>
      <c r="K4104">
        <f>IF(G4104="","Missing OEWS wage",IF(H4104="","Missing Wharton SOC","Matched"))</f>
        <v/>
      </c>
    </row>
    <row r="4105">
      <c r="A4105" t="inlineStr">
        <is>
          <t>54</t>
        </is>
      </c>
      <c r="B4105" t="inlineStr">
        <is>
          <t>Professional, Scientific, and Technical Services</t>
        </is>
      </c>
      <c r="C4105" t="inlineStr">
        <is>
          <t>29-1229</t>
        </is>
      </c>
      <c r="D4105" t="inlineStr">
        <is>
          <t>Physicians, All Other</t>
        </is>
      </c>
      <c r="E4105" t="n">
        <v>1680</v>
      </c>
      <c r="F4105" t="n">
        <v>230600</v>
      </c>
      <c r="G4105">
        <f>IF(OR(E4105="",F4105=""),"",E4105*F4105)</f>
        <v/>
      </c>
      <c r="H4105" s="41">
        <f>IFERROR(XLOOKUP(C4105,'DATA Wharton'!$A$2:$A$785,'DATA Wharton'!$C$2:$C$785),"")</f>
        <v/>
      </c>
      <c r="I4105">
        <f>IF(OR(G4105="",H4105=""),"",G4105)</f>
        <v/>
      </c>
      <c r="J4105">
        <f>IF(OR(I4105="",H4105=""),"",I4105*H4105)</f>
        <v/>
      </c>
      <c r="K4105">
        <f>IF(G4105="","Missing OEWS wage",IF(H4105="","Missing Wharton SOC","Matched"))</f>
        <v/>
      </c>
    </row>
    <row r="4106">
      <c r="A4106" t="inlineStr">
        <is>
          <t>54</t>
        </is>
      </c>
      <c r="B4106" t="inlineStr">
        <is>
          <t>Professional, Scientific, and Technical Services</t>
        </is>
      </c>
      <c r="C4106" t="inlineStr">
        <is>
          <t>29-1249</t>
        </is>
      </c>
      <c r="D4106" t="inlineStr">
        <is>
          <t>Surgeons, All Other</t>
        </is>
      </c>
      <c r="E4106" t="n">
        <v>60</v>
      </c>
      <c r="G4106">
        <f>IF(OR(E4106="",F4106=""),"",E4106*F4106)</f>
        <v/>
      </c>
      <c r="H4106" s="41">
        <f>IFERROR(XLOOKUP(C4106,'DATA Wharton'!$A$2:$A$785,'DATA Wharton'!$C$2:$C$785),"")</f>
        <v/>
      </c>
      <c r="I4106">
        <f>IF(OR(G4106="",H4106=""),"",G4106)</f>
        <v/>
      </c>
      <c r="J4106">
        <f>IF(OR(I4106="",H4106=""),"",I4106*H4106)</f>
        <v/>
      </c>
      <c r="K4106">
        <f>IF(G4106="","Missing OEWS wage",IF(H4106="","Missing Wharton SOC","Matched"))</f>
        <v/>
      </c>
    </row>
    <row r="4107">
      <c r="A4107" t="inlineStr">
        <is>
          <t>54</t>
        </is>
      </c>
      <c r="B4107" t="inlineStr">
        <is>
          <t>Professional, Scientific, and Technical Services</t>
        </is>
      </c>
      <c r="C4107" t="inlineStr">
        <is>
          <t>29-1292</t>
        </is>
      </c>
      <c r="D4107" t="inlineStr">
        <is>
          <t>Dental Hygienists</t>
        </is>
      </c>
      <c r="E4107" t="n">
        <v>40</v>
      </c>
      <c r="F4107" t="n">
        <v>88160</v>
      </c>
      <c r="G4107">
        <f>IF(OR(E4107="",F4107=""),"",E4107*F4107)</f>
        <v/>
      </c>
      <c r="H4107" s="41">
        <f>IFERROR(XLOOKUP(C4107,'DATA Wharton'!$A$2:$A$785,'DATA Wharton'!$C$2:$C$785),"")</f>
        <v/>
      </c>
      <c r="I4107">
        <f>IF(OR(G4107="",H4107=""),"",G4107)</f>
        <v/>
      </c>
      <c r="J4107">
        <f>IF(OR(I4107="",H4107=""),"",I4107*H4107)</f>
        <v/>
      </c>
      <c r="K4107">
        <f>IF(G4107="","Missing OEWS wage",IF(H4107="","Missing Wharton SOC","Matched"))</f>
        <v/>
      </c>
    </row>
    <row r="4108">
      <c r="A4108" t="inlineStr">
        <is>
          <t>54</t>
        </is>
      </c>
      <c r="B4108" t="inlineStr">
        <is>
          <t>Professional, Scientific, and Technical Services</t>
        </is>
      </c>
      <c r="C4108" t="inlineStr">
        <is>
          <t>29-2010</t>
        </is>
      </c>
      <c r="D4108" t="inlineStr">
        <is>
          <t>Clinical Laboratory Technologists and Technicians</t>
        </is>
      </c>
      <c r="E4108" t="n">
        <v>12500</v>
      </c>
      <c r="F4108" t="n">
        <v>63900</v>
      </c>
      <c r="G4108">
        <f>IF(OR(E4108="",F4108=""),"",E4108*F4108)</f>
        <v/>
      </c>
      <c r="H4108" s="41">
        <f>IFERROR(XLOOKUP(C4108,'DATA Wharton'!$A$2:$A$785,'DATA Wharton'!$C$2:$C$785),"")</f>
        <v/>
      </c>
      <c r="I4108">
        <f>IF(OR(G4108="",H4108=""),"",G4108)</f>
        <v/>
      </c>
      <c r="J4108">
        <f>IF(OR(I4108="",H4108=""),"",I4108*H4108)</f>
        <v/>
      </c>
      <c r="K4108">
        <f>IF(G4108="","Missing OEWS wage",IF(H4108="","Missing Wharton SOC","Matched"))</f>
        <v/>
      </c>
    </row>
    <row r="4109">
      <c r="A4109" t="inlineStr">
        <is>
          <t>54</t>
        </is>
      </c>
      <c r="B4109" t="inlineStr">
        <is>
          <t>Professional, Scientific, and Technical Services</t>
        </is>
      </c>
      <c r="C4109" t="inlineStr">
        <is>
          <t>29-2031</t>
        </is>
      </c>
      <c r="D4109" t="inlineStr">
        <is>
          <t>Cardiovascular Technologists and Technicians</t>
        </is>
      </c>
      <c r="F4109" t="n">
        <v>64180</v>
      </c>
      <c r="G4109">
        <f>IF(OR(E4109="",F4109=""),"",E4109*F4109)</f>
        <v/>
      </c>
      <c r="H4109" s="41">
        <f>IFERROR(XLOOKUP(C4109,'DATA Wharton'!$A$2:$A$785,'DATA Wharton'!$C$2:$C$785),"")</f>
        <v/>
      </c>
      <c r="I4109">
        <f>IF(OR(G4109="",H4109=""),"",G4109)</f>
        <v/>
      </c>
      <c r="J4109">
        <f>IF(OR(I4109="",H4109=""),"",I4109*H4109)</f>
        <v/>
      </c>
      <c r="K4109">
        <f>IF(G4109="","Missing OEWS wage",IF(H4109="","Missing Wharton SOC","Matched"))</f>
        <v/>
      </c>
    </row>
    <row r="4110">
      <c r="A4110" t="inlineStr">
        <is>
          <t>54</t>
        </is>
      </c>
      <c r="B4110" t="inlineStr">
        <is>
          <t>Professional, Scientific, and Technical Services</t>
        </is>
      </c>
      <c r="C4110" t="inlineStr">
        <is>
          <t>29-2032</t>
        </is>
      </c>
      <c r="D4110" t="inlineStr">
        <is>
          <t>Diagnostic Medical Sonographers</t>
        </is>
      </c>
      <c r="F4110" t="n">
        <v>81100</v>
      </c>
      <c r="G4110">
        <f>IF(OR(E4110="",F4110=""),"",E4110*F4110)</f>
        <v/>
      </c>
      <c r="H4110" s="41">
        <f>IFERROR(XLOOKUP(C4110,'DATA Wharton'!$A$2:$A$785,'DATA Wharton'!$C$2:$C$785),"")</f>
        <v/>
      </c>
      <c r="I4110">
        <f>IF(OR(G4110="",H4110=""),"",G4110)</f>
        <v/>
      </c>
      <c r="J4110">
        <f>IF(OR(I4110="",H4110=""),"",I4110*H4110)</f>
        <v/>
      </c>
      <c r="K4110">
        <f>IF(G4110="","Missing OEWS wage",IF(H4110="","Missing Wharton SOC","Matched"))</f>
        <v/>
      </c>
    </row>
    <row r="4111">
      <c r="A4111" t="inlineStr">
        <is>
          <t>54</t>
        </is>
      </c>
      <c r="B4111" t="inlineStr">
        <is>
          <t>Professional, Scientific, and Technical Services</t>
        </is>
      </c>
      <c r="C4111" t="inlineStr">
        <is>
          <t>29-2033</t>
        </is>
      </c>
      <c r="D4111" t="inlineStr">
        <is>
          <t>Nuclear Medicine Technologists</t>
        </is>
      </c>
      <c r="E4111" t="n">
        <v>70</v>
      </c>
      <c r="F4111" t="n">
        <v>109910</v>
      </c>
      <c r="G4111">
        <f>IF(OR(E4111="",F4111=""),"",E4111*F4111)</f>
        <v/>
      </c>
      <c r="H4111" s="41">
        <f>IFERROR(XLOOKUP(C4111,'DATA Wharton'!$A$2:$A$785,'DATA Wharton'!$C$2:$C$785),"")</f>
        <v/>
      </c>
      <c r="I4111">
        <f>IF(OR(G4111="",H4111=""),"",G4111)</f>
        <v/>
      </c>
      <c r="J4111">
        <f>IF(OR(I4111="",H4111=""),"",I4111*H4111)</f>
        <v/>
      </c>
      <c r="K4111">
        <f>IF(G4111="","Missing OEWS wage",IF(H4111="","Missing Wharton SOC","Matched"))</f>
        <v/>
      </c>
    </row>
    <row r="4112">
      <c r="A4112" t="inlineStr">
        <is>
          <t>54</t>
        </is>
      </c>
      <c r="B4112" t="inlineStr">
        <is>
          <t>Professional, Scientific, and Technical Services</t>
        </is>
      </c>
      <c r="C4112" t="inlineStr">
        <is>
          <t>29-2034</t>
        </is>
      </c>
      <c r="D4112" t="inlineStr">
        <is>
          <t>Radiologic Technologists and Technicians</t>
        </is>
      </c>
      <c r="E4112" t="n">
        <v>1060</v>
      </c>
      <c r="F4112" t="n">
        <v>83260</v>
      </c>
      <c r="G4112">
        <f>IF(OR(E4112="",F4112=""),"",E4112*F4112)</f>
        <v/>
      </c>
      <c r="H4112" s="41">
        <f>IFERROR(XLOOKUP(C4112,'DATA Wharton'!$A$2:$A$785,'DATA Wharton'!$C$2:$C$785),"")</f>
        <v/>
      </c>
      <c r="I4112">
        <f>IF(OR(G4112="",H4112=""),"",G4112)</f>
        <v/>
      </c>
      <c r="J4112">
        <f>IF(OR(I4112="",H4112=""),"",I4112*H4112)</f>
        <v/>
      </c>
      <c r="K4112">
        <f>IF(G4112="","Missing OEWS wage",IF(H4112="","Missing Wharton SOC","Matched"))</f>
        <v/>
      </c>
    </row>
    <row r="4113">
      <c r="A4113" t="inlineStr">
        <is>
          <t>54</t>
        </is>
      </c>
      <c r="B4113" t="inlineStr">
        <is>
          <t>Professional, Scientific, and Technical Services</t>
        </is>
      </c>
      <c r="C4113" t="inlineStr">
        <is>
          <t>29-2035</t>
        </is>
      </c>
      <c r="D4113" t="inlineStr">
        <is>
          <t>Magnetic Resonance Imaging Technologists</t>
        </is>
      </c>
      <c r="F4113" t="n">
        <v>71290</v>
      </c>
      <c r="G4113">
        <f>IF(OR(E4113="",F4113=""),"",E4113*F4113)</f>
        <v/>
      </c>
      <c r="H4113" s="41">
        <f>IFERROR(XLOOKUP(C4113,'DATA Wharton'!$A$2:$A$785,'DATA Wharton'!$C$2:$C$785),"")</f>
        <v/>
      </c>
      <c r="I4113">
        <f>IF(OR(G4113="",H4113=""),"",G4113)</f>
        <v/>
      </c>
      <c r="J4113">
        <f>IF(OR(I4113="",H4113=""),"",I4113*H4113)</f>
        <v/>
      </c>
      <c r="K4113">
        <f>IF(G4113="","Missing OEWS wage",IF(H4113="","Missing Wharton SOC","Matched"))</f>
        <v/>
      </c>
    </row>
    <row r="4114">
      <c r="A4114" t="inlineStr">
        <is>
          <t>54</t>
        </is>
      </c>
      <c r="B4114" t="inlineStr">
        <is>
          <t>Professional, Scientific, and Technical Services</t>
        </is>
      </c>
      <c r="C4114" t="inlineStr">
        <is>
          <t>29-2036</t>
        </is>
      </c>
      <c r="D4114" t="inlineStr">
        <is>
          <t>Medical Dosimetrists</t>
        </is>
      </c>
      <c r="F4114" t="n">
        <v>126600</v>
      </c>
      <c r="G4114">
        <f>IF(OR(E4114="",F4114=""),"",E4114*F4114)</f>
        <v/>
      </c>
      <c r="H4114" s="41">
        <f>IFERROR(XLOOKUP(C4114,'DATA Wharton'!$A$2:$A$785,'DATA Wharton'!$C$2:$C$785),"")</f>
        <v/>
      </c>
      <c r="I4114">
        <f>IF(OR(G4114="",H4114=""),"",G4114)</f>
        <v/>
      </c>
      <c r="J4114">
        <f>IF(OR(I4114="",H4114=""),"",I4114*H4114)</f>
        <v/>
      </c>
      <c r="K4114">
        <f>IF(G4114="","Missing OEWS wage",IF(H4114="","Missing Wharton SOC","Matched"))</f>
        <v/>
      </c>
    </row>
    <row r="4115">
      <c r="A4115" t="inlineStr">
        <is>
          <t>54</t>
        </is>
      </c>
      <c r="B4115" t="inlineStr">
        <is>
          <t>Professional, Scientific, and Technical Services</t>
        </is>
      </c>
      <c r="C4115" t="inlineStr">
        <is>
          <t>29-2042</t>
        </is>
      </c>
      <c r="D4115" t="inlineStr">
        <is>
          <t>Emergency Medical Technicians</t>
        </is>
      </c>
      <c r="F4115" t="n">
        <v>57200</v>
      </c>
      <c r="G4115">
        <f>IF(OR(E4115="",F4115=""),"",E4115*F4115)</f>
        <v/>
      </c>
      <c r="H4115" s="41">
        <f>IFERROR(XLOOKUP(C4115,'DATA Wharton'!$A$2:$A$785,'DATA Wharton'!$C$2:$C$785),"")</f>
        <v/>
      </c>
      <c r="I4115">
        <f>IF(OR(G4115="",H4115=""),"",G4115)</f>
        <v/>
      </c>
      <c r="J4115">
        <f>IF(OR(I4115="",H4115=""),"",I4115*H4115)</f>
        <v/>
      </c>
      <c r="K4115">
        <f>IF(G4115="","Missing OEWS wage",IF(H4115="","Missing Wharton SOC","Matched"))</f>
        <v/>
      </c>
    </row>
    <row r="4116">
      <c r="A4116" t="inlineStr">
        <is>
          <t>54</t>
        </is>
      </c>
      <c r="B4116" t="inlineStr">
        <is>
          <t>Professional, Scientific, and Technical Services</t>
        </is>
      </c>
      <c r="C4116" t="inlineStr">
        <is>
          <t>29-2043</t>
        </is>
      </c>
      <c r="D4116" t="inlineStr">
        <is>
          <t>Paramedics</t>
        </is>
      </c>
      <c r="E4116" t="n">
        <v>220</v>
      </c>
      <c r="F4116" t="n">
        <v>66600</v>
      </c>
      <c r="G4116">
        <f>IF(OR(E4116="",F4116=""),"",E4116*F4116)</f>
        <v/>
      </c>
      <c r="H4116" s="41">
        <f>IFERROR(XLOOKUP(C4116,'DATA Wharton'!$A$2:$A$785,'DATA Wharton'!$C$2:$C$785),"")</f>
        <v/>
      </c>
      <c r="I4116">
        <f>IF(OR(G4116="",H4116=""),"",G4116)</f>
        <v/>
      </c>
      <c r="J4116">
        <f>IF(OR(I4116="",H4116=""),"",I4116*H4116)</f>
        <v/>
      </c>
      <c r="K4116">
        <f>IF(G4116="","Missing OEWS wage",IF(H4116="","Missing Wharton SOC","Matched"))</f>
        <v/>
      </c>
    </row>
    <row r="4117">
      <c r="A4117" t="inlineStr">
        <is>
          <t>54</t>
        </is>
      </c>
      <c r="B4117" t="inlineStr">
        <is>
          <t>Professional, Scientific, and Technical Services</t>
        </is>
      </c>
      <c r="C4117" t="inlineStr">
        <is>
          <t>29-2052</t>
        </is>
      </c>
      <c r="D4117" t="inlineStr">
        <is>
          <t>Pharmacy Technicians</t>
        </is>
      </c>
      <c r="E4117" t="n">
        <v>1260</v>
      </c>
      <c r="F4117" t="n">
        <v>48190</v>
      </c>
      <c r="G4117">
        <f>IF(OR(E4117="",F4117=""),"",E4117*F4117)</f>
        <v/>
      </c>
      <c r="H4117" s="41">
        <f>IFERROR(XLOOKUP(C4117,'DATA Wharton'!$A$2:$A$785,'DATA Wharton'!$C$2:$C$785),"")</f>
        <v/>
      </c>
      <c r="I4117">
        <f>IF(OR(G4117="",H4117=""),"",G4117)</f>
        <v/>
      </c>
      <c r="J4117">
        <f>IF(OR(I4117="",H4117=""),"",I4117*H4117)</f>
        <v/>
      </c>
      <c r="K4117">
        <f>IF(G4117="","Missing OEWS wage",IF(H4117="","Missing Wharton SOC","Matched"))</f>
        <v/>
      </c>
    </row>
    <row r="4118">
      <c r="A4118" t="inlineStr">
        <is>
          <t>54</t>
        </is>
      </c>
      <c r="B4118" t="inlineStr">
        <is>
          <t>Professional, Scientific, and Technical Services</t>
        </is>
      </c>
      <c r="C4118" t="inlineStr">
        <is>
          <t>29-2053</t>
        </is>
      </c>
      <c r="D4118" t="inlineStr">
        <is>
          <t>Psychiatric Technicians</t>
        </is>
      </c>
      <c r="F4118" t="n">
        <v>37030</v>
      </c>
      <c r="G4118">
        <f>IF(OR(E4118="",F4118=""),"",E4118*F4118)</f>
        <v/>
      </c>
      <c r="H4118" s="41">
        <f>IFERROR(XLOOKUP(C4118,'DATA Wharton'!$A$2:$A$785,'DATA Wharton'!$C$2:$C$785),"")</f>
        <v/>
      </c>
      <c r="I4118">
        <f>IF(OR(G4118="",H4118=""),"",G4118)</f>
        <v/>
      </c>
      <c r="J4118">
        <f>IF(OR(I4118="",H4118=""),"",I4118*H4118)</f>
        <v/>
      </c>
      <c r="K4118">
        <f>IF(G4118="","Missing OEWS wage",IF(H4118="","Missing Wharton SOC","Matched"))</f>
        <v/>
      </c>
    </row>
    <row r="4119">
      <c r="A4119" t="inlineStr">
        <is>
          <t>54</t>
        </is>
      </c>
      <c r="B4119" t="inlineStr">
        <is>
          <t>Professional, Scientific, and Technical Services</t>
        </is>
      </c>
      <c r="C4119" t="inlineStr">
        <is>
          <t>29-2055</t>
        </is>
      </c>
      <c r="D4119" t="inlineStr">
        <is>
          <t>Surgical Technologists</t>
        </is>
      </c>
      <c r="E4119" t="n">
        <v>130</v>
      </c>
      <c r="F4119" t="n">
        <v>79750</v>
      </c>
      <c r="G4119">
        <f>IF(OR(E4119="",F4119=""),"",E4119*F4119)</f>
        <v/>
      </c>
      <c r="H4119" s="41">
        <f>IFERROR(XLOOKUP(C4119,'DATA Wharton'!$A$2:$A$785,'DATA Wharton'!$C$2:$C$785),"")</f>
        <v/>
      </c>
      <c r="I4119">
        <f>IF(OR(G4119="",H4119=""),"",G4119)</f>
        <v/>
      </c>
      <c r="J4119">
        <f>IF(OR(I4119="",H4119=""),"",I4119*H4119)</f>
        <v/>
      </c>
      <c r="K4119">
        <f>IF(G4119="","Missing OEWS wage",IF(H4119="","Missing Wharton SOC","Matched"))</f>
        <v/>
      </c>
    </row>
    <row r="4120">
      <c r="A4120" t="inlineStr">
        <is>
          <t>54</t>
        </is>
      </c>
      <c r="B4120" t="inlineStr">
        <is>
          <t>Professional, Scientific, and Technical Services</t>
        </is>
      </c>
      <c r="C4120" t="inlineStr">
        <is>
          <t>29-2056</t>
        </is>
      </c>
      <c r="D4120" t="inlineStr">
        <is>
          <t>Veterinary Technologists and Technicians</t>
        </is>
      </c>
      <c r="E4120" t="n">
        <v>117310</v>
      </c>
      <c r="F4120" t="n">
        <v>48620</v>
      </c>
      <c r="G4120">
        <f>IF(OR(E4120="",F4120=""),"",E4120*F4120)</f>
        <v/>
      </c>
      <c r="H4120" s="41">
        <f>IFERROR(XLOOKUP(C4120,'DATA Wharton'!$A$2:$A$785,'DATA Wharton'!$C$2:$C$785),"")</f>
        <v/>
      </c>
      <c r="I4120">
        <f>IF(OR(G4120="",H4120=""),"",G4120)</f>
        <v/>
      </c>
      <c r="J4120">
        <f>IF(OR(I4120="",H4120=""),"",I4120*H4120)</f>
        <v/>
      </c>
      <c r="K4120">
        <f>IF(G4120="","Missing OEWS wage",IF(H4120="","Missing Wharton SOC","Matched"))</f>
        <v/>
      </c>
    </row>
    <row r="4121">
      <c r="A4121" t="inlineStr">
        <is>
          <t>54</t>
        </is>
      </c>
      <c r="B4121" t="inlineStr">
        <is>
          <t>Professional, Scientific, and Technical Services</t>
        </is>
      </c>
      <c r="C4121" t="inlineStr">
        <is>
          <t>29-2057</t>
        </is>
      </c>
      <c r="D4121" t="inlineStr">
        <is>
          <t>Ophthalmic Medical Technicians</t>
        </is>
      </c>
      <c r="F4121" t="n">
        <v>54150</v>
      </c>
      <c r="G4121">
        <f>IF(OR(E4121="",F4121=""),"",E4121*F4121)</f>
        <v/>
      </c>
      <c r="H4121" s="41">
        <f>IFERROR(XLOOKUP(C4121,'DATA Wharton'!$A$2:$A$785,'DATA Wharton'!$C$2:$C$785),"")</f>
        <v/>
      </c>
      <c r="I4121">
        <f>IF(OR(G4121="",H4121=""),"",G4121)</f>
        <v/>
      </c>
      <c r="J4121">
        <f>IF(OR(I4121="",H4121=""),"",I4121*H4121)</f>
        <v/>
      </c>
      <c r="K4121">
        <f>IF(G4121="","Missing OEWS wage",IF(H4121="","Missing Wharton SOC","Matched"))</f>
        <v/>
      </c>
    </row>
    <row r="4122">
      <c r="A4122" t="inlineStr">
        <is>
          <t>54</t>
        </is>
      </c>
      <c r="B4122" t="inlineStr">
        <is>
          <t>Professional, Scientific, and Technical Services</t>
        </is>
      </c>
      <c r="C4122" t="inlineStr">
        <is>
          <t>29-2061</t>
        </is>
      </c>
      <c r="D4122" t="inlineStr">
        <is>
          <t>Licensed Practical and Licensed Vocational Nurses</t>
        </is>
      </c>
      <c r="E4122" t="n">
        <v>1220</v>
      </c>
      <c r="F4122" t="n">
        <v>67670</v>
      </c>
      <c r="G4122">
        <f>IF(OR(E4122="",F4122=""),"",E4122*F4122)</f>
        <v/>
      </c>
      <c r="H4122" s="41">
        <f>IFERROR(XLOOKUP(C4122,'DATA Wharton'!$A$2:$A$785,'DATA Wharton'!$C$2:$C$785),"")</f>
        <v/>
      </c>
      <c r="I4122">
        <f>IF(OR(G4122="",H4122=""),"",G4122)</f>
        <v/>
      </c>
      <c r="J4122">
        <f>IF(OR(I4122="",H4122=""),"",I4122*H4122)</f>
        <v/>
      </c>
      <c r="K4122">
        <f>IF(G4122="","Missing OEWS wage",IF(H4122="","Missing Wharton SOC","Matched"))</f>
        <v/>
      </c>
    </row>
    <row r="4123">
      <c r="A4123" t="inlineStr">
        <is>
          <t>54</t>
        </is>
      </c>
      <c r="B4123" t="inlineStr">
        <is>
          <t>Professional, Scientific, and Technical Services</t>
        </is>
      </c>
      <c r="C4123" t="inlineStr">
        <is>
          <t>29-2072</t>
        </is>
      </c>
      <c r="D4123" t="inlineStr">
        <is>
          <t>Medical Records Specialists</t>
        </is>
      </c>
      <c r="E4123" t="n">
        <v>19340</v>
      </c>
      <c r="F4123" t="n">
        <v>51950</v>
      </c>
      <c r="G4123">
        <f>IF(OR(E4123="",F4123=""),"",E4123*F4123)</f>
        <v/>
      </c>
      <c r="H4123" s="41">
        <f>IFERROR(XLOOKUP(C4123,'DATA Wharton'!$A$2:$A$785,'DATA Wharton'!$C$2:$C$785),"")</f>
        <v/>
      </c>
      <c r="I4123">
        <f>IF(OR(G4123="",H4123=""),"",G4123)</f>
        <v/>
      </c>
      <c r="J4123">
        <f>IF(OR(I4123="",H4123=""),"",I4123*H4123)</f>
        <v/>
      </c>
      <c r="K4123">
        <f>IF(G4123="","Missing OEWS wage",IF(H4123="","Missing Wharton SOC","Matched"))</f>
        <v/>
      </c>
    </row>
    <row r="4124">
      <c r="A4124" t="inlineStr">
        <is>
          <t>54</t>
        </is>
      </c>
      <c r="B4124" t="inlineStr">
        <is>
          <t>Professional, Scientific, and Technical Services</t>
        </is>
      </c>
      <c r="C4124" t="inlineStr">
        <is>
          <t>29-2099</t>
        </is>
      </c>
      <c r="D4124" t="inlineStr">
        <is>
          <t>Health Technologists and Technicians, All Other</t>
        </is>
      </c>
      <c r="E4124" t="n">
        <v>1360</v>
      </c>
      <c r="F4124" t="n">
        <v>81090</v>
      </c>
      <c r="G4124">
        <f>IF(OR(E4124="",F4124=""),"",E4124*F4124)</f>
        <v/>
      </c>
      <c r="H4124" s="41">
        <f>IFERROR(XLOOKUP(C4124,'DATA Wharton'!$A$2:$A$785,'DATA Wharton'!$C$2:$C$785),"")</f>
        <v/>
      </c>
      <c r="I4124">
        <f>IF(OR(G4124="",H4124=""),"",G4124)</f>
        <v/>
      </c>
      <c r="J4124">
        <f>IF(OR(I4124="",H4124=""),"",I4124*H4124)</f>
        <v/>
      </c>
      <c r="K4124">
        <f>IF(G4124="","Missing OEWS wage",IF(H4124="","Missing Wharton SOC","Matched"))</f>
        <v/>
      </c>
    </row>
    <row r="4125">
      <c r="A4125" t="inlineStr">
        <is>
          <t>54</t>
        </is>
      </c>
      <c r="B4125" t="inlineStr">
        <is>
          <t>Professional, Scientific, and Technical Services</t>
        </is>
      </c>
      <c r="C4125" t="inlineStr">
        <is>
          <t>29-9021</t>
        </is>
      </c>
      <c r="D4125" t="inlineStr">
        <is>
          <t>Health Information Technologists and Medical Registrars</t>
        </is>
      </c>
      <c r="E4125" t="n">
        <v>2190</v>
      </c>
      <c r="F4125" t="n">
        <v>68490</v>
      </c>
      <c r="G4125">
        <f>IF(OR(E4125="",F4125=""),"",E4125*F4125)</f>
        <v/>
      </c>
      <c r="H4125" s="41">
        <f>IFERROR(XLOOKUP(C4125,'DATA Wharton'!$A$2:$A$785,'DATA Wharton'!$C$2:$C$785),"")</f>
        <v/>
      </c>
      <c r="I4125">
        <f>IF(OR(G4125="",H4125=""),"",G4125)</f>
        <v/>
      </c>
      <c r="J4125">
        <f>IF(OR(I4125="",H4125=""),"",I4125*H4125)</f>
        <v/>
      </c>
      <c r="K4125">
        <f>IF(G4125="","Missing OEWS wage",IF(H4125="","Missing Wharton SOC","Matched"))</f>
        <v/>
      </c>
    </row>
    <row r="4126">
      <c r="A4126" t="inlineStr">
        <is>
          <t>54</t>
        </is>
      </c>
      <c r="B4126" t="inlineStr">
        <is>
          <t>Professional, Scientific, and Technical Services</t>
        </is>
      </c>
      <c r="C4126" t="inlineStr">
        <is>
          <t>29-9091</t>
        </is>
      </c>
      <c r="D4126" t="inlineStr">
        <is>
          <t>Athletic Trainers</t>
        </is>
      </c>
      <c r="F4126" t="n">
        <v>75400</v>
      </c>
      <c r="G4126">
        <f>IF(OR(E4126="",F4126=""),"",E4126*F4126)</f>
        <v/>
      </c>
      <c r="H4126" s="41">
        <f>IFERROR(XLOOKUP(C4126,'DATA Wharton'!$A$2:$A$785,'DATA Wharton'!$C$2:$C$785),"")</f>
        <v/>
      </c>
      <c r="I4126">
        <f>IF(OR(G4126="",H4126=""),"",G4126)</f>
        <v/>
      </c>
      <c r="J4126">
        <f>IF(OR(I4126="",H4126=""),"",I4126*H4126)</f>
        <v/>
      </c>
      <c r="K4126">
        <f>IF(G4126="","Missing OEWS wage",IF(H4126="","Missing Wharton SOC","Matched"))</f>
        <v/>
      </c>
    </row>
    <row r="4127">
      <c r="A4127" t="inlineStr">
        <is>
          <t>54</t>
        </is>
      </c>
      <c r="B4127" t="inlineStr">
        <is>
          <t>Professional, Scientific, and Technical Services</t>
        </is>
      </c>
      <c r="C4127" t="inlineStr">
        <is>
          <t>29-9092</t>
        </is>
      </c>
      <c r="D4127" t="inlineStr">
        <is>
          <t>Genetic Counselors</t>
        </is>
      </c>
      <c r="E4127" t="n">
        <v>80</v>
      </c>
      <c r="F4127" t="n">
        <v>101030</v>
      </c>
      <c r="G4127">
        <f>IF(OR(E4127="",F4127=""),"",E4127*F4127)</f>
        <v/>
      </c>
      <c r="H4127" s="41">
        <f>IFERROR(XLOOKUP(C4127,'DATA Wharton'!$A$2:$A$785,'DATA Wharton'!$C$2:$C$785),"")</f>
        <v/>
      </c>
      <c r="I4127">
        <f>IF(OR(G4127="",H4127=""),"",G4127)</f>
        <v/>
      </c>
      <c r="J4127">
        <f>IF(OR(I4127="",H4127=""),"",I4127*H4127)</f>
        <v/>
      </c>
      <c r="K4127">
        <f>IF(G4127="","Missing OEWS wage",IF(H4127="","Missing Wharton SOC","Matched"))</f>
        <v/>
      </c>
    </row>
    <row r="4128">
      <c r="A4128" t="inlineStr">
        <is>
          <t>54</t>
        </is>
      </c>
      <c r="B4128" t="inlineStr">
        <is>
          <t>Professional, Scientific, and Technical Services</t>
        </is>
      </c>
      <c r="C4128" t="inlineStr">
        <is>
          <t>29-9099</t>
        </is>
      </c>
      <c r="D4128" t="inlineStr">
        <is>
          <t>Healthcare Practitioners and Technical Workers, All Other</t>
        </is>
      </c>
      <c r="E4128" t="n">
        <v>560</v>
      </c>
      <c r="F4128" t="n">
        <v>91260</v>
      </c>
      <c r="G4128">
        <f>IF(OR(E4128="",F4128=""),"",E4128*F4128)</f>
        <v/>
      </c>
      <c r="H4128" s="41">
        <f>IFERROR(XLOOKUP(C4128,'DATA Wharton'!$A$2:$A$785,'DATA Wharton'!$C$2:$C$785),"")</f>
        <v/>
      </c>
      <c r="I4128">
        <f>IF(OR(G4128="",H4128=""),"",G4128)</f>
        <v/>
      </c>
      <c r="J4128">
        <f>IF(OR(I4128="",H4128=""),"",I4128*H4128)</f>
        <v/>
      </c>
      <c r="K4128">
        <f>IF(G4128="","Missing OEWS wage",IF(H4128="","Missing Wharton SOC","Matched"))</f>
        <v/>
      </c>
    </row>
    <row r="4129">
      <c r="A4129" t="inlineStr">
        <is>
          <t>54</t>
        </is>
      </c>
      <c r="B4129" t="inlineStr">
        <is>
          <t>Professional, Scientific, and Technical Services</t>
        </is>
      </c>
      <c r="C4129" t="inlineStr">
        <is>
          <t>31-1120</t>
        </is>
      </c>
      <c r="D4129" t="inlineStr">
        <is>
          <t>Home Health and Personal Care Aides</t>
        </is>
      </c>
      <c r="E4129" t="n">
        <v>2860</v>
      </c>
      <c r="F4129" t="n">
        <v>38500</v>
      </c>
      <c r="G4129">
        <f>IF(OR(E4129="",F4129=""),"",E4129*F4129)</f>
        <v/>
      </c>
      <c r="H4129" s="41">
        <f>IFERROR(XLOOKUP(C4129,'DATA Wharton'!$A$2:$A$785,'DATA Wharton'!$C$2:$C$785),"")</f>
        <v/>
      </c>
      <c r="I4129">
        <f>IF(OR(G4129="",H4129=""),"",G4129)</f>
        <v/>
      </c>
      <c r="J4129">
        <f>IF(OR(I4129="",H4129=""),"",I4129*H4129)</f>
        <v/>
      </c>
      <c r="K4129">
        <f>IF(G4129="","Missing OEWS wage",IF(H4129="","Missing Wharton SOC","Matched"))</f>
        <v/>
      </c>
    </row>
    <row r="4130">
      <c r="A4130" t="inlineStr">
        <is>
          <t>54</t>
        </is>
      </c>
      <c r="B4130" t="inlineStr">
        <is>
          <t>Professional, Scientific, and Technical Services</t>
        </is>
      </c>
      <c r="C4130" t="inlineStr">
        <is>
          <t>31-1131</t>
        </is>
      </c>
      <c r="D4130" t="inlineStr">
        <is>
          <t>Nursing Assistants</t>
        </is>
      </c>
      <c r="E4130" t="n">
        <v>430</v>
      </c>
      <c r="F4130" t="n">
        <v>47570</v>
      </c>
      <c r="G4130">
        <f>IF(OR(E4130="",F4130=""),"",E4130*F4130)</f>
        <v/>
      </c>
      <c r="H4130" s="41">
        <f>IFERROR(XLOOKUP(C4130,'DATA Wharton'!$A$2:$A$785,'DATA Wharton'!$C$2:$C$785),"")</f>
        <v/>
      </c>
      <c r="I4130">
        <f>IF(OR(G4130="",H4130=""),"",G4130)</f>
        <v/>
      </c>
      <c r="J4130">
        <f>IF(OR(I4130="",H4130=""),"",I4130*H4130)</f>
        <v/>
      </c>
      <c r="K4130">
        <f>IF(G4130="","Missing OEWS wage",IF(H4130="","Missing Wharton SOC","Matched"))</f>
        <v/>
      </c>
    </row>
    <row r="4131">
      <c r="A4131" t="inlineStr">
        <is>
          <t>54</t>
        </is>
      </c>
      <c r="B4131" t="inlineStr">
        <is>
          <t>Professional, Scientific, and Technical Services</t>
        </is>
      </c>
      <c r="C4131" t="inlineStr">
        <is>
          <t>31-2021</t>
        </is>
      </c>
      <c r="D4131" t="inlineStr">
        <is>
          <t>Physical Therapist Assistants</t>
        </is>
      </c>
      <c r="E4131" t="n">
        <v>80</v>
      </c>
      <c r="F4131" t="n">
        <v>91250</v>
      </c>
      <c r="G4131">
        <f>IF(OR(E4131="",F4131=""),"",E4131*F4131)</f>
        <v/>
      </c>
      <c r="H4131" s="41">
        <f>IFERROR(XLOOKUP(C4131,'DATA Wharton'!$A$2:$A$785,'DATA Wharton'!$C$2:$C$785),"")</f>
        <v/>
      </c>
      <c r="I4131">
        <f>IF(OR(G4131="",H4131=""),"",G4131)</f>
        <v/>
      </c>
      <c r="J4131">
        <f>IF(OR(I4131="",H4131=""),"",I4131*H4131)</f>
        <v/>
      </c>
      <c r="K4131">
        <f>IF(G4131="","Missing OEWS wage",IF(H4131="","Missing Wharton SOC","Matched"))</f>
        <v/>
      </c>
    </row>
    <row r="4132">
      <c r="A4132" t="inlineStr">
        <is>
          <t>54</t>
        </is>
      </c>
      <c r="B4132" t="inlineStr">
        <is>
          <t>Professional, Scientific, and Technical Services</t>
        </is>
      </c>
      <c r="C4132" t="inlineStr">
        <is>
          <t>31-9011</t>
        </is>
      </c>
      <c r="D4132" t="inlineStr">
        <is>
          <t>Massage Therapists</t>
        </is>
      </c>
      <c r="F4132" t="n">
        <v>74390</v>
      </c>
      <c r="G4132">
        <f>IF(OR(E4132="",F4132=""),"",E4132*F4132)</f>
        <v/>
      </c>
      <c r="H4132" s="41">
        <f>IFERROR(XLOOKUP(C4132,'DATA Wharton'!$A$2:$A$785,'DATA Wharton'!$C$2:$C$785),"")</f>
        <v/>
      </c>
      <c r="I4132">
        <f>IF(OR(G4132="",H4132=""),"",G4132)</f>
        <v/>
      </c>
      <c r="J4132">
        <f>IF(OR(I4132="",H4132=""),"",I4132*H4132)</f>
        <v/>
      </c>
      <c r="K4132">
        <f>IF(G4132="","Missing OEWS wage",IF(H4132="","Missing Wharton SOC","Matched"))</f>
        <v/>
      </c>
    </row>
    <row r="4133">
      <c r="A4133" t="inlineStr">
        <is>
          <t>54</t>
        </is>
      </c>
      <c r="B4133" t="inlineStr">
        <is>
          <t>Professional, Scientific, and Technical Services</t>
        </is>
      </c>
      <c r="C4133" t="inlineStr">
        <is>
          <t>31-9091</t>
        </is>
      </c>
      <c r="D4133" t="inlineStr">
        <is>
          <t>Dental Assistants</t>
        </is>
      </c>
      <c r="F4133" t="n">
        <v>56770</v>
      </c>
      <c r="G4133">
        <f>IF(OR(E4133="",F4133=""),"",E4133*F4133)</f>
        <v/>
      </c>
      <c r="H4133" s="41">
        <f>IFERROR(XLOOKUP(C4133,'DATA Wharton'!$A$2:$A$785,'DATA Wharton'!$C$2:$C$785),"")</f>
        <v/>
      </c>
      <c r="I4133">
        <f>IF(OR(G4133="",H4133=""),"",G4133)</f>
        <v/>
      </c>
      <c r="J4133">
        <f>IF(OR(I4133="",H4133=""),"",I4133*H4133)</f>
        <v/>
      </c>
      <c r="K4133">
        <f>IF(G4133="","Missing OEWS wage",IF(H4133="","Missing Wharton SOC","Matched"))</f>
        <v/>
      </c>
    </row>
    <row r="4134">
      <c r="A4134" t="inlineStr">
        <is>
          <t>54</t>
        </is>
      </c>
      <c r="B4134" t="inlineStr">
        <is>
          <t>Professional, Scientific, and Technical Services</t>
        </is>
      </c>
      <c r="C4134" t="inlineStr">
        <is>
          <t>31-9092</t>
        </is>
      </c>
      <c r="D4134" t="inlineStr">
        <is>
          <t>Medical Assistants</t>
        </is>
      </c>
      <c r="E4134" t="n">
        <v>3530</v>
      </c>
      <c r="F4134" t="n">
        <v>48210</v>
      </c>
      <c r="G4134">
        <f>IF(OR(E4134="",F4134=""),"",E4134*F4134)</f>
        <v/>
      </c>
      <c r="H4134" s="41">
        <f>IFERROR(XLOOKUP(C4134,'DATA Wharton'!$A$2:$A$785,'DATA Wharton'!$C$2:$C$785),"")</f>
        <v/>
      </c>
      <c r="I4134">
        <f>IF(OR(G4134="",H4134=""),"",G4134)</f>
        <v/>
      </c>
      <c r="J4134">
        <f>IF(OR(I4134="",H4134=""),"",I4134*H4134)</f>
        <v/>
      </c>
      <c r="K4134">
        <f>IF(G4134="","Missing OEWS wage",IF(H4134="","Missing Wharton SOC","Matched"))</f>
        <v/>
      </c>
    </row>
    <row r="4135">
      <c r="A4135" t="inlineStr">
        <is>
          <t>54</t>
        </is>
      </c>
      <c r="B4135" t="inlineStr">
        <is>
          <t>Professional, Scientific, and Technical Services</t>
        </is>
      </c>
      <c r="C4135" t="inlineStr">
        <is>
          <t>31-9093</t>
        </is>
      </c>
      <c r="D4135" t="inlineStr">
        <is>
          <t>Medical Equipment Preparers</t>
        </is>
      </c>
      <c r="E4135" t="n">
        <v>510</v>
      </c>
      <c r="F4135" t="n">
        <v>51670</v>
      </c>
      <c r="G4135">
        <f>IF(OR(E4135="",F4135=""),"",E4135*F4135)</f>
        <v/>
      </c>
      <c r="H4135" s="41">
        <f>IFERROR(XLOOKUP(C4135,'DATA Wharton'!$A$2:$A$785,'DATA Wharton'!$C$2:$C$785),"")</f>
        <v/>
      </c>
      <c r="I4135">
        <f>IF(OR(G4135="",H4135=""),"",G4135)</f>
        <v/>
      </c>
      <c r="J4135">
        <f>IF(OR(I4135="",H4135=""),"",I4135*H4135)</f>
        <v/>
      </c>
      <c r="K4135">
        <f>IF(G4135="","Missing OEWS wage",IF(H4135="","Missing Wharton SOC","Matched"))</f>
        <v/>
      </c>
    </row>
    <row r="4136">
      <c r="A4136" t="inlineStr">
        <is>
          <t>54</t>
        </is>
      </c>
      <c r="B4136" t="inlineStr">
        <is>
          <t>Professional, Scientific, and Technical Services</t>
        </is>
      </c>
      <c r="C4136" t="inlineStr">
        <is>
          <t>31-9094</t>
        </is>
      </c>
      <c r="D4136" t="inlineStr">
        <is>
          <t>Medical Transcriptionists</t>
        </is>
      </c>
      <c r="E4136" t="n">
        <v>2320</v>
      </c>
      <c r="F4136" t="n">
        <v>43680</v>
      </c>
      <c r="G4136">
        <f>IF(OR(E4136="",F4136=""),"",E4136*F4136)</f>
        <v/>
      </c>
      <c r="H4136" s="41">
        <f>IFERROR(XLOOKUP(C4136,'DATA Wharton'!$A$2:$A$785,'DATA Wharton'!$C$2:$C$785),"")</f>
        <v/>
      </c>
      <c r="I4136">
        <f>IF(OR(G4136="",H4136=""),"",G4136)</f>
        <v/>
      </c>
      <c r="J4136">
        <f>IF(OR(I4136="",H4136=""),"",I4136*H4136)</f>
        <v/>
      </c>
      <c r="K4136">
        <f>IF(G4136="","Missing OEWS wage",IF(H4136="","Missing Wharton SOC","Matched"))</f>
        <v/>
      </c>
    </row>
    <row r="4137">
      <c r="A4137" t="inlineStr">
        <is>
          <t>54</t>
        </is>
      </c>
      <c r="B4137" t="inlineStr">
        <is>
          <t>Professional, Scientific, and Technical Services</t>
        </is>
      </c>
      <c r="C4137" t="inlineStr">
        <is>
          <t>31-9096</t>
        </is>
      </c>
      <c r="D4137" t="inlineStr">
        <is>
          <t>Veterinary Assistants and Laboratory Animal Caretakers</t>
        </is>
      </c>
      <c r="E4137" t="n">
        <v>114500</v>
      </c>
      <c r="F4137" t="n">
        <v>39880</v>
      </c>
      <c r="G4137">
        <f>IF(OR(E4137="",F4137=""),"",E4137*F4137)</f>
        <v/>
      </c>
      <c r="H4137" s="41">
        <f>IFERROR(XLOOKUP(C4137,'DATA Wharton'!$A$2:$A$785,'DATA Wharton'!$C$2:$C$785),"")</f>
        <v/>
      </c>
      <c r="I4137">
        <f>IF(OR(G4137="",H4137=""),"",G4137)</f>
        <v/>
      </c>
      <c r="J4137">
        <f>IF(OR(I4137="",H4137=""),"",I4137*H4137)</f>
        <v/>
      </c>
      <c r="K4137">
        <f>IF(G4137="","Missing OEWS wage",IF(H4137="","Missing Wharton SOC","Matched"))</f>
        <v/>
      </c>
    </row>
    <row r="4138">
      <c r="A4138" t="inlineStr">
        <is>
          <t>54</t>
        </is>
      </c>
      <c r="B4138" t="inlineStr">
        <is>
          <t>Professional, Scientific, and Technical Services</t>
        </is>
      </c>
      <c r="C4138" t="inlineStr">
        <is>
          <t>31-9097</t>
        </is>
      </c>
      <c r="D4138" t="inlineStr">
        <is>
          <t>Phlebotomists</t>
        </is>
      </c>
      <c r="E4138" t="n">
        <v>940</v>
      </c>
      <c r="F4138" t="n">
        <v>44380</v>
      </c>
      <c r="G4138">
        <f>IF(OR(E4138="",F4138=""),"",E4138*F4138)</f>
        <v/>
      </c>
      <c r="H4138" s="41">
        <f>IFERROR(XLOOKUP(C4138,'DATA Wharton'!$A$2:$A$785,'DATA Wharton'!$C$2:$C$785),"")</f>
        <v/>
      </c>
      <c r="I4138">
        <f>IF(OR(G4138="",H4138=""),"",G4138)</f>
        <v/>
      </c>
      <c r="J4138">
        <f>IF(OR(I4138="",H4138=""),"",I4138*H4138)</f>
        <v/>
      </c>
      <c r="K4138">
        <f>IF(G4138="","Missing OEWS wage",IF(H4138="","Missing Wharton SOC","Matched"))</f>
        <v/>
      </c>
    </row>
    <row r="4139">
      <c r="A4139" t="inlineStr">
        <is>
          <t>54</t>
        </is>
      </c>
      <c r="B4139" t="inlineStr">
        <is>
          <t>Professional, Scientific, and Technical Services</t>
        </is>
      </c>
      <c r="C4139" t="inlineStr">
        <is>
          <t>31-9099</t>
        </is>
      </c>
      <c r="D4139" t="inlineStr">
        <is>
          <t>Healthcare Support Workers, All Other</t>
        </is>
      </c>
      <c r="E4139" t="n">
        <v>500</v>
      </c>
      <c r="F4139" t="n">
        <v>61880</v>
      </c>
      <c r="G4139">
        <f>IF(OR(E4139="",F4139=""),"",E4139*F4139)</f>
        <v/>
      </c>
      <c r="H4139" s="41">
        <f>IFERROR(XLOOKUP(C4139,'DATA Wharton'!$A$2:$A$785,'DATA Wharton'!$C$2:$C$785),"")</f>
        <v/>
      </c>
      <c r="I4139">
        <f>IF(OR(G4139="",H4139=""),"",G4139)</f>
        <v/>
      </c>
      <c r="J4139">
        <f>IF(OR(I4139="",H4139=""),"",I4139*H4139)</f>
        <v/>
      </c>
      <c r="K4139">
        <f>IF(G4139="","Missing OEWS wage",IF(H4139="","Missing Wharton SOC","Matched"))</f>
        <v/>
      </c>
    </row>
    <row r="4140">
      <c r="A4140" t="inlineStr">
        <is>
          <t>54</t>
        </is>
      </c>
      <c r="B4140" t="inlineStr">
        <is>
          <t>Professional, Scientific, and Technical Services</t>
        </is>
      </c>
      <c r="C4140" t="inlineStr">
        <is>
          <t>33-1091</t>
        </is>
      </c>
      <c r="D4140" t="inlineStr">
        <is>
          <t>First-Line Supervisors of Security Workers</t>
        </is>
      </c>
      <c r="E4140" t="n">
        <v>870</v>
      </c>
      <c r="F4140" t="n">
        <v>83530</v>
      </c>
      <c r="G4140">
        <f>IF(OR(E4140="",F4140=""),"",E4140*F4140)</f>
        <v/>
      </c>
      <c r="H4140" s="41">
        <f>IFERROR(XLOOKUP(C4140,'DATA Wharton'!$A$2:$A$785,'DATA Wharton'!$C$2:$C$785),"")</f>
        <v/>
      </c>
      <c r="I4140">
        <f>IF(OR(G4140="",H4140=""),"",G4140)</f>
        <v/>
      </c>
      <c r="J4140">
        <f>IF(OR(I4140="",H4140=""),"",I4140*H4140)</f>
        <v/>
      </c>
      <c r="K4140">
        <f>IF(G4140="","Missing OEWS wage",IF(H4140="","Missing Wharton SOC","Matched"))</f>
        <v/>
      </c>
    </row>
    <row r="4141">
      <c r="A4141" t="inlineStr">
        <is>
          <t>54</t>
        </is>
      </c>
      <c r="B4141" t="inlineStr">
        <is>
          <t>Professional, Scientific, and Technical Services</t>
        </is>
      </c>
      <c r="C4141" t="inlineStr">
        <is>
          <t>33-1099</t>
        </is>
      </c>
      <c r="D4141" t="inlineStr">
        <is>
          <t>First-Line Supervisors of Protective Service Workers, All Other</t>
        </is>
      </c>
      <c r="E4141" t="n">
        <v>120</v>
      </c>
      <c r="F4141" t="n">
        <v>89240</v>
      </c>
      <c r="G4141">
        <f>IF(OR(E4141="",F4141=""),"",E4141*F4141)</f>
        <v/>
      </c>
      <c r="H4141" s="41">
        <f>IFERROR(XLOOKUP(C4141,'DATA Wharton'!$A$2:$A$785,'DATA Wharton'!$C$2:$C$785),"")</f>
        <v/>
      </c>
      <c r="I4141">
        <f>IF(OR(G4141="",H4141=""),"",G4141)</f>
        <v/>
      </c>
      <c r="J4141">
        <f>IF(OR(I4141="",H4141=""),"",I4141*H4141)</f>
        <v/>
      </c>
      <c r="K4141">
        <f>IF(G4141="","Missing OEWS wage",IF(H4141="","Missing Wharton SOC","Matched"))</f>
        <v/>
      </c>
    </row>
    <row r="4142">
      <c r="A4142" t="inlineStr">
        <is>
          <t>54</t>
        </is>
      </c>
      <c r="B4142" t="inlineStr">
        <is>
          <t>Professional, Scientific, and Technical Services</t>
        </is>
      </c>
      <c r="C4142" t="inlineStr">
        <is>
          <t>33-2011</t>
        </is>
      </c>
      <c r="D4142" t="inlineStr">
        <is>
          <t>Firefighters</t>
        </is>
      </c>
      <c r="E4142" t="n">
        <v>240</v>
      </c>
      <c r="F4142" t="n">
        <v>64030</v>
      </c>
      <c r="G4142">
        <f>IF(OR(E4142="",F4142=""),"",E4142*F4142)</f>
        <v/>
      </c>
      <c r="H4142" s="41">
        <f>IFERROR(XLOOKUP(C4142,'DATA Wharton'!$A$2:$A$785,'DATA Wharton'!$C$2:$C$785),"")</f>
        <v/>
      </c>
      <c r="I4142">
        <f>IF(OR(G4142="",H4142=""),"",G4142)</f>
        <v/>
      </c>
      <c r="J4142">
        <f>IF(OR(I4142="",H4142=""),"",I4142*H4142)</f>
        <v/>
      </c>
      <c r="K4142">
        <f>IF(G4142="","Missing OEWS wage",IF(H4142="","Missing Wharton SOC","Matched"))</f>
        <v/>
      </c>
    </row>
    <row r="4143">
      <c r="A4143" t="inlineStr">
        <is>
          <t>54</t>
        </is>
      </c>
      <c r="B4143" t="inlineStr">
        <is>
          <t>Professional, Scientific, and Technical Services</t>
        </is>
      </c>
      <c r="C4143" t="inlineStr">
        <is>
          <t>33-2021</t>
        </is>
      </c>
      <c r="D4143" t="inlineStr">
        <is>
          <t>Fire Inspectors and Investigators</t>
        </is>
      </c>
      <c r="E4143" t="n">
        <v>390</v>
      </c>
      <c r="F4143" t="n">
        <v>95250</v>
      </c>
      <c r="G4143">
        <f>IF(OR(E4143="",F4143=""),"",E4143*F4143)</f>
        <v/>
      </c>
      <c r="H4143" s="41">
        <f>IFERROR(XLOOKUP(C4143,'DATA Wharton'!$A$2:$A$785,'DATA Wharton'!$C$2:$C$785),"")</f>
        <v/>
      </c>
      <c r="I4143">
        <f>IF(OR(G4143="",H4143=""),"",G4143)</f>
        <v/>
      </c>
      <c r="J4143">
        <f>IF(OR(I4143="",H4143=""),"",I4143*H4143)</f>
        <v/>
      </c>
      <c r="K4143">
        <f>IF(G4143="","Missing OEWS wage",IF(H4143="","Missing Wharton SOC","Matched"))</f>
        <v/>
      </c>
    </row>
    <row r="4144">
      <c r="A4144" t="inlineStr">
        <is>
          <t>54</t>
        </is>
      </c>
      <c r="B4144" t="inlineStr">
        <is>
          <t>Professional, Scientific, and Technical Services</t>
        </is>
      </c>
      <c r="C4144" t="inlineStr">
        <is>
          <t>33-9021</t>
        </is>
      </c>
      <c r="D4144" t="inlineStr">
        <is>
          <t>Private Detectives and Investigators</t>
        </is>
      </c>
      <c r="E4144" t="n">
        <v>2550</v>
      </c>
      <c r="F4144" t="n">
        <v>78610</v>
      </c>
      <c r="G4144">
        <f>IF(OR(E4144="",F4144=""),"",E4144*F4144)</f>
        <v/>
      </c>
      <c r="H4144" s="41">
        <f>IFERROR(XLOOKUP(C4144,'DATA Wharton'!$A$2:$A$785,'DATA Wharton'!$C$2:$C$785),"")</f>
        <v/>
      </c>
      <c r="I4144">
        <f>IF(OR(G4144="",H4144=""),"",G4144)</f>
        <v/>
      </c>
      <c r="J4144">
        <f>IF(OR(I4144="",H4144=""),"",I4144*H4144)</f>
        <v/>
      </c>
      <c r="K4144">
        <f>IF(G4144="","Missing OEWS wage",IF(H4144="","Missing Wharton SOC","Matched"))</f>
        <v/>
      </c>
    </row>
    <row r="4145">
      <c r="A4145" t="inlineStr">
        <is>
          <t>54</t>
        </is>
      </c>
      <c r="B4145" t="inlineStr">
        <is>
          <t>Professional, Scientific, and Technical Services</t>
        </is>
      </c>
      <c r="C4145" t="inlineStr">
        <is>
          <t>33-9032</t>
        </is>
      </c>
      <c r="D4145" t="inlineStr">
        <is>
          <t>Security Guards</t>
        </is>
      </c>
      <c r="E4145" t="n">
        <v>14050</v>
      </c>
      <c r="F4145" t="n">
        <v>53680</v>
      </c>
      <c r="G4145">
        <f>IF(OR(E4145="",F4145=""),"",E4145*F4145)</f>
        <v/>
      </c>
      <c r="H4145" s="41">
        <f>IFERROR(XLOOKUP(C4145,'DATA Wharton'!$A$2:$A$785,'DATA Wharton'!$C$2:$C$785),"")</f>
        <v/>
      </c>
      <c r="I4145">
        <f>IF(OR(G4145="",H4145=""),"",G4145)</f>
        <v/>
      </c>
      <c r="J4145">
        <f>IF(OR(I4145="",H4145=""),"",I4145*H4145)</f>
        <v/>
      </c>
      <c r="K4145">
        <f>IF(G4145="","Missing OEWS wage",IF(H4145="","Missing Wharton SOC","Matched"))</f>
        <v/>
      </c>
    </row>
    <row r="4146">
      <c r="A4146" t="inlineStr">
        <is>
          <t>54</t>
        </is>
      </c>
      <c r="B4146" t="inlineStr">
        <is>
          <t>Professional, Scientific, and Technical Services</t>
        </is>
      </c>
      <c r="C4146" t="inlineStr">
        <is>
          <t>33-9091</t>
        </is>
      </c>
      <c r="D4146" t="inlineStr">
        <is>
          <t>Crossing Guards and Flaggers</t>
        </is>
      </c>
      <c r="F4146" t="n">
        <v>39220</v>
      </c>
      <c r="G4146">
        <f>IF(OR(E4146="",F4146=""),"",E4146*F4146)</f>
        <v/>
      </c>
      <c r="H4146" s="41">
        <f>IFERROR(XLOOKUP(C4146,'DATA Wharton'!$A$2:$A$785,'DATA Wharton'!$C$2:$C$785),"")</f>
        <v/>
      </c>
      <c r="I4146">
        <f>IF(OR(G4146="",H4146=""),"",G4146)</f>
        <v/>
      </c>
      <c r="J4146">
        <f>IF(OR(I4146="",H4146=""),"",I4146*H4146)</f>
        <v/>
      </c>
      <c r="K4146">
        <f>IF(G4146="","Missing OEWS wage",IF(H4146="","Missing Wharton SOC","Matched"))</f>
        <v/>
      </c>
    </row>
    <row r="4147">
      <c r="A4147" t="inlineStr">
        <is>
          <t>54</t>
        </is>
      </c>
      <c r="B4147" t="inlineStr">
        <is>
          <t>Professional, Scientific, and Technical Services</t>
        </is>
      </c>
      <c r="C4147" t="inlineStr">
        <is>
          <t>33-9093</t>
        </is>
      </c>
      <c r="D4147" t="inlineStr">
        <is>
          <t>Transportation Security Screeners</t>
        </is>
      </c>
      <c r="F4147" t="n">
        <v>46650</v>
      </c>
      <c r="G4147">
        <f>IF(OR(E4147="",F4147=""),"",E4147*F4147)</f>
        <v/>
      </c>
      <c r="H4147" s="41">
        <f>IFERROR(XLOOKUP(C4147,'DATA Wharton'!$A$2:$A$785,'DATA Wharton'!$C$2:$C$785),"")</f>
        <v/>
      </c>
      <c r="I4147">
        <f>IF(OR(G4147="",H4147=""),"",G4147)</f>
        <v/>
      </c>
      <c r="J4147">
        <f>IF(OR(I4147="",H4147=""),"",I4147*H4147)</f>
        <v/>
      </c>
      <c r="K4147">
        <f>IF(G4147="","Missing OEWS wage",IF(H4147="","Missing Wharton SOC","Matched"))</f>
        <v/>
      </c>
    </row>
    <row r="4148">
      <c r="A4148" t="inlineStr">
        <is>
          <t>54</t>
        </is>
      </c>
      <c r="B4148" t="inlineStr">
        <is>
          <t>Professional, Scientific, and Technical Services</t>
        </is>
      </c>
      <c r="C4148" t="inlineStr">
        <is>
          <t>33-9099</t>
        </is>
      </c>
      <c r="D4148" t="inlineStr">
        <is>
          <t>Protective Service Workers, All Other</t>
        </is>
      </c>
      <c r="E4148" t="n">
        <v>1070</v>
      </c>
      <c r="F4148" t="n">
        <v>104710</v>
      </c>
      <c r="G4148">
        <f>IF(OR(E4148="",F4148=""),"",E4148*F4148)</f>
        <v/>
      </c>
      <c r="H4148" s="41">
        <f>IFERROR(XLOOKUP(C4148,'DATA Wharton'!$A$2:$A$785,'DATA Wharton'!$C$2:$C$785),"")</f>
        <v/>
      </c>
      <c r="I4148">
        <f>IF(OR(G4148="",H4148=""),"",G4148)</f>
        <v/>
      </c>
      <c r="J4148">
        <f>IF(OR(I4148="",H4148=""),"",I4148*H4148)</f>
        <v/>
      </c>
      <c r="K4148">
        <f>IF(G4148="","Missing OEWS wage",IF(H4148="","Missing Wharton SOC","Matched"))</f>
        <v/>
      </c>
    </row>
    <row r="4149">
      <c r="A4149" t="inlineStr">
        <is>
          <t>54</t>
        </is>
      </c>
      <c r="B4149" t="inlineStr">
        <is>
          <t>Professional, Scientific, and Technical Services</t>
        </is>
      </c>
      <c r="C4149" t="inlineStr">
        <is>
          <t>35-1011</t>
        </is>
      </c>
      <c r="D4149" t="inlineStr">
        <is>
          <t>Chefs and Head Cooks</t>
        </is>
      </c>
      <c r="E4149" t="n">
        <v>330</v>
      </c>
      <c r="F4149" t="n">
        <v>100730</v>
      </c>
      <c r="G4149">
        <f>IF(OR(E4149="",F4149=""),"",E4149*F4149)</f>
        <v/>
      </c>
      <c r="H4149" s="41">
        <f>IFERROR(XLOOKUP(C4149,'DATA Wharton'!$A$2:$A$785,'DATA Wharton'!$C$2:$C$785),"")</f>
        <v/>
      </c>
      <c r="I4149">
        <f>IF(OR(G4149="",H4149=""),"",G4149)</f>
        <v/>
      </c>
      <c r="J4149">
        <f>IF(OR(I4149="",H4149=""),"",I4149*H4149)</f>
        <v/>
      </c>
      <c r="K4149">
        <f>IF(G4149="","Missing OEWS wage",IF(H4149="","Missing Wharton SOC","Matched"))</f>
        <v/>
      </c>
    </row>
    <row r="4150">
      <c r="A4150" t="inlineStr">
        <is>
          <t>54</t>
        </is>
      </c>
      <c r="B4150" t="inlineStr">
        <is>
          <t>Professional, Scientific, and Technical Services</t>
        </is>
      </c>
      <c r="C4150" t="inlineStr">
        <is>
          <t>35-1012</t>
        </is>
      </c>
      <c r="D4150" t="inlineStr">
        <is>
          <t>First-Line Supervisors of Food Preparation and Serving Workers</t>
        </is>
      </c>
      <c r="E4150" t="n">
        <v>1210</v>
      </c>
      <c r="F4150" t="n">
        <v>54270</v>
      </c>
      <c r="G4150">
        <f>IF(OR(E4150="",F4150=""),"",E4150*F4150)</f>
        <v/>
      </c>
      <c r="H4150" s="41">
        <f>IFERROR(XLOOKUP(C4150,'DATA Wharton'!$A$2:$A$785,'DATA Wharton'!$C$2:$C$785),"")</f>
        <v/>
      </c>
      <c r="I4150">
        <f>IF(OR(G4150="",H4150=""),"",G4150)</f>
        <v/>
      </c>
      <c r="J4150">
        <f>IF(OR(I4150="",H4150=""),"",I4150*H4150)</f>
        <v/>
      </c>
      <c r="K4150">
        <f>IF(G4150="","Missing OEWS wage",IF(H4150="","Missing Wharton SOC","Matched"))</f>
        <v/>
      </c>
    </row>
    <row r="4151">
      <c r="A4151" t="inlineStr">
        <is>
          <t>54</t>
        </is>
      </c>
      <c r="B4151" t="inlineStr">
        <is>
          <t>Professional, Scientific, and Technical Services</t>
        </is>
      </c>
      <c r="C4151" t="inlineStr">
        <is>
          <t>35-2011</t>
        </is>
      </c>
      <c r="D4151" t="inlineStr">
        <is>
          <t>Cooks, Fast Food</t>
        </is>
      </c>
      <c r="F4151" t="n">
        <v>32500</v>
      </c>
      <c r="G4151">
        <f>IF(OR(E4151="",F4151=""),"",E4151*F4151)</f>
        <v/>
      </c>
      <c r="H4151" s="41">
        <f>IFERROR(XLOOKUP(C4151,'DATA Wharton'!$A$2:$A$785,'DATA Wharton'!$C$2:$C$785),"")</f>
        <v/>
      </c>
      <c r="I4151">
        <f>IF(OR(G4151="",H4151=""),"",G4151)</f>
        <v/>
      </c>
      <c r="J4151">
        <f>IF(OR(I4151="",H4151=""),"",I4151*H4151)</f>
        <v/>
      </c>
      <c r="K4151">
        <f>IF(G4151="","Missing OEWS wage",IF(H4151="","Missing Wharton SOC","Matched"))</f>
        <v/>
      </c>
    </row>
    <row r="4152">
      <c r="A4152" t="inlineStr">
        <is>
          <t>54</t>
        </is>
      </c>
      <c r="B4152" t="inlineStr">
        <is>
          <t>Professional, Scientific, and Technical Services</t>
        </is>
      </c>
      <c r="C4152" t="inlineStr">
        <is>
          <t>35-2012</t>
        </is>
      </c>
      <c r="D4152" t="inlineStr">
        <is>
          <t>Cooks, Institution and Cafeteria</t>
        </is>
      </c>
      <c r="E4152" t="n">
        <v>640</v>
      </c>
      <c r="F4152" t="n">
        <v>39360</v>
      </c>
      <c r="G4152">
        <f>IF(OR(E4152="",F4152=""),"",E4152*F4152)</f>
        <v/>
      </c>
      <c r="H4152" s="41">
        <f>IFERROR(XLOOKUP(C4152,'DATA Wharton'!$A$2:$A$785,'DATA Wharton'!$C$2:$C$785),"")</f>
        <v/>
      </c>
      <c r="I4152">
        <f>IF(OR(G4152="",H4152=""),"",G4152)</f>
        <v/>
      </c>
      <c r="J4152">
        <f>IF(OR(I4152="",H4152=""),"",I4152*H4152)</f>
        <v/>
      </c>
      <c r="K4152">
        <f>IF(G4152="","Missing OEWS wage",IF(H4152="","Missing Wharton SOC","Matched"))</f>
        <v/>
      </c>
    </row>
    <row r="4153">
      <c r="A4153" t="inlineStr">
        <is>
          <t>54</t>
        </is>
      </c>
      <c r="B4153" t="inlineStr">
        <is>
          <t>Professional, Scientific, and Technical Services</t>
        </is>
      </c>
      <c r="C4153" t="inlineStr">
        <is>
          <t>35-2014</t>
        </is>
      </c>
      <c r="D4153" t="inlineStr">
        <is>
          <t>Cooks, Restaurant</t>
        </is>
      </c>
      <c r="E4153" t="n">
        <v>420</v>
      </c>
      <c r="F4153" t="n">
        <v>53080</v>
      </c>
      <c r="G4153">
        <f>IF(OR(E4153="",F4153=""),"",E4153*F4153)</f>
        <v/>
      </c>
      <c r="H4153" s="41">
        <f>IFERROR(XLOOKUP(C4153,'DATA Wharton'!$A$2:$A$785,'DATA Wharton'!$C$2:$C$785),"")</f>
        <v/>
      </c>
      <c r="I4153">
        <f>IF(OR(G4153="",H4153=""),"",G4153)</f>
        <v/>
      </c>
      <c r="J4153">
        <f>IF(OR(I4153="",H4153=""),"",I4153*H4153)</f>
        <v/>
      </c>
      <c r="K4153">
        <f>IF(G4153="","Missing OEWS wage",IF(H4153="","Missing Wharton SOC","Matched"))</f>
        <v/>
      </c>
    </row>
    <row r="4154">
      <c r="A4154" t="inlineStr">
        <is>
          <t>54</t>
        </is>
      </c>
      <c r="B4154" t="inlineStr">
        <is>
          <t>Professional, Scientific, and Technical Services</t>
        </is>
      </c>
      <c r="C4154" t="inlineStr">
        <is>
          <t>35-2019</t>
        </is>
      </c>
      <c r="D4154" t="inlineStr">
        <is>
          <t>Cooks, All Other</t>
        </is>
      </c>
      <c r="F4154" t="n">
        <v>49590</v>
      </c>
      <c r="G4154">
        <f>IF(OR(E4154="",F4154=""),"",E4154*F4154)</f>
        <v/>
      </c>
      <c r="H4154" s="41">
        <f>IFERROR(XLOOKUP(C4154,'DATA Wharton'!$A$2:$A$785,'DATA Wharton'!$C$2:$C$785),"")</f>
        <v/>
      </c>
      <c r="I4154">
        <f>IF(OR(G4154="",H4154=""),"",G4154)</f>
        <v/>
      </c>
      <c r="J4154">
        <f>IF(OR(I4154="",H4154=""),"",I4154*H4154)</f>
        <v/>
      </c>
      <c r="K4154">
        <f>IF(G4154="","Missing OEWS wage",IF(H4154="","Missing Wharton SOC","Matched"))</f>
        <v/>
      </c>
    </row>
    <row r="4155">
      <c r="A4155" t="inlineStr">
        <is>
          <t>54</t>
        </is>
      </c>
      <c r="B4155" t="inlineStr">
        <is>
          <t>Professional, Scientific, and Technical Services</t>
        </is>
      </c>
      <c r="C4155" t="inlineStr">
        <is>
          <t>35-2021</t>
        </is>
      </c>
      <c r="D4155" t="inlineStr">
        <is>
          <t>Food Preparation Workers</t>
        </is>
      </c>
      <c r="E4155" t="n">
        <v>190</v>
      </c>
      <c r="F4155" t="n">
        <v>44170</v>
      </c>
      <c r="G4155">
        <f>IF(OR(E4155="",F4155=""),"",E4155*F4155)</f>
        <v/>
      </c>
      <c r="H4155" s="41">
        <f>IFERROR(XLOOKUP(C4155,'DATA Wharton'!$A$2:$A$785,'DATA Wharton'!$C$2:$C$785),"")</f>
        <v/>
      </c>
      <c r="I4155">
        <f>IF(OR(G4155="",H4155=""),"",G4155)</f>
        <v/>
      </c>
      <c r="J4155">
        <f>IF(OR(I4155="",H4155=""),"",I4155*H4155)</f>
        <v/>
      </c>
      <c r="K4155">
        <f>IF(G4155="","Missing OEWS wage",IF(H4155="","Missing Wharton SOC","Matched"))</f>
        <v/>
      </c>
    </row>
    <row r="4156">
      <c r="A4156" t="inlineStr">
        <is>
          <t>54</t>
        </is>
      </c>
      <c r="B4156" t="inlineStr">
        <is>
          <t>Professional, Scientific, and Technical Services</t>
        </is>
      </c>
      <c r="C4156" t="inlineStr">
        <is>
          <t>35-3011</t>
        </is>
      </c>
      <c r="D4156" t="inlineStr">
        <is>
          <t>Bartenders</t>
        </is>
      </c>
      <c r="E4156" t="n">
        <v>320</v>
      </c>
      <c r="F4156" t="n">
        <v>36790</v>
      </c>
      <c r="G4156">
        <f>IF(OR(E4156="",F4156=""),"",E4156*F4156)</f>
        <v/>
      </c>
      <c r="H4156" s="41">
        <f>IFERROR(XLOOKUP(C4156,'DATA Wharton'!$A$2:$A$785,'DATA Wharton'!$C$2:$C$785),"")</f>
        <v/>
      </c>
      <c r="I4156">
        <f>IF(OR(G4156="",H4156=""),"",G4156)</f>
        <v/>
      </c>
      <c r="J4156">
        <f>IF(OR(I4156="",H4156=""),"",I4156*H4156)</f>
        <v/>
      </c>
      <c r="K4156">
        <f>IF(G4156="","Missing OEWS wage",IF(H4156="","Missing Wharton SOC","Matched"))</f>
        <v/>
      </c>
    </row>
    <row r="4157">
      <c r="A4157" t="inlineStr">
        <is>
          <t>54</t>
        </is>
      </c>
      <c r="B4157" t="inlineStr">
        <is>
          <t>Professional, Scientific, and Technical Services</t>
        </is>
      </c>
      <c r="C4157" t="inlineStr">
        <is>
          <t>35-3023</t>
        </is>
      </c>
      <c r="D4157" t="inlineStr">
        <is>
          <t>Fast Food and Counter Workers</t>
        </is>
      </c>
      <c r="E4157" t="n">
        <v>2320</v>
      </c>
      <c r="F4157" t="n">
        <v>31450</v>
      </c>
      <c r="G4157">
        <f>IF(OR(E4157="",F4157=""),"",E4157*F4157)</f>
        <v/>
      </c>
      <c r="H4157" s="41">
        <f>IFERROR(XLOOKUP(C4157,'DATA Wharton'!$A$2:$A$785,'DATA Wharton'!$C$2:$C$785),"")</f>
        <v/>
      </c>
      <c r="I4157">
        <f>IF(OR(G4157="",H4157=""),"",G4157)</f>
        <v/>
      </c>
      <c r="J4157">
        <f>IF(OR(I4157="",H4157=""),"",I4157*H4157)</f>
        <v/>
      </c>
      <c r="K4157">
        <f>IF(G4157="","Missing OEWS wage",IF(H4157="","Missing Wharton SOC","Matched"))</f>
        <v/>
      </c>
    </row>
    <row r="4158">
      <c r="A4158" t="inlineStr">
        <is>
          <t>54</t>
        </is>
      </c>
      <c r="B4158" t="inlineStr">
        <is>
          <t>Professional, Scientific, and Technical Services</t>
        </is>
      </c>
      <c r="C4158" t="inlineStr">
        <is>
          <t>35-3031</t>
        </is>
      </c>
      <c r="D4158" t="inlineStr">
        <is>
          <t>Waiters and Waitresses</t>
        </is>
      </c>
      <c r="F4158" t="n">
        <v>73230</v>
      </c>
      <c r="G4158">
        <f>IF(OR(E4158="",F4158=""),"",E4158*F4158)</f>
        <v/>
      </c>
      <c r="H4158" s="41">
        <f>IFERROR(XLOOKUP(C4158,'DATA Wharton'!$A$2:$A$785,'DATA Wharton'!$C$2:$C$785),"")</f>
        <v/>
      </c>
      <c r="I4158">
        <f>IF(OR(G4158="",H4158=""),"",G4158)</f>
        <v/>
      </c>
      <c r="J4158">
        <f>IF(OR(I4158="",H4158=""),"",I4158*H4158)</f>
        <v/>
      </c>
      <c r="K4158">
        <f>IF(G4158="","Missing OEWS wage",IF(H4158="","Missing Wharton SOC","Matched"))</f>
        <v/>
      </c>
    </row>
    <row r="4159">
      <c r="A4159" t="inlineStr">
        <is>
          <t>54</t>
        </is>
      </c>
      <c r="B4159" t="inlineStr">
        <is>
          <t>Professional, Scientific, and Technical Services</t>
        </is>
      </c>
      <c r="C4159" t="inlineStr">
        <is>
          <t>35-9011</t>
        </is>
      </c>
      <c r="D4159" t="inlineStr">
        <is>
          <t>Dining Room and Cafeteria Attendants and Bartender Helpers</t>
        </is>
      </c>
      <c r="E4159" t="n">
        <v>240</v>
      </c>
      <c r="F4159" t="n">
        <v>28710</v>
      </c>
      <c r="G4159">
        <f>IF(OR(E4159="",F4159=""),"",E4159*F4159)</f>
        <v/>
      </c>
      <c r="H4159" s="41">
        <f>IFERROR(XLOOKUP(C4159,'DATA Wharton'!$A$2:$A$785,'DATA Wharton'!$C$2:$C$785),"")</f>
        <v/>
      </c>
      <c r="I4159">
        <f>IF(OR(G4159="",H4159=""),"",G4159)</f>
        <v/>
      </c>
      <c r="J4159">
        <f>IF(OR(I4159="",H4159=""),"",I4159*H4159)</f>
        <v/>
      </c>
      <c r="K4159">
        <f>IF(G4159="","Missing OEWS wage",IF(H4159="","Missing Wharton SOC","Matched"))</f>
        <v/>
      </c>
    </row>
    <row r="4160">
      <c r="A4160" t="inlineStr">
        <is>
          <t>54</t>
        </is>
      </c>
      <c r="B4160" t="inlineStr">
        <is>
          <t>Professional, Scientific, and Technical Services</t>
        </is>
      </c>
      <c r="C4160" t="inlineStr">
        <is>
          <t>35-9021</t>
        </is>
      </c>
      <c r="D4160" t="inlineStr">
        <is>
          <t>Dishwashers</t>
        </is>
      </c>
      <c r="E4160" t="n">
        <v>190</v>
      </c>
      <c r="F4160" t="n">
        <v>41040</v>
      </c>
      <c r="G4160">
        <f>IF(OR(E4160="",F4160=""),"",E4160*F4160)</f>
        <v/>
      </c>
      <c r="H4160" s="41">
        <f>IFERROR(XLOOKUP(C4160,'DATA Wharton'!$A$2:$A$785,'DATA Wharton'!$C$2:$C$785),"")</f>
        <v/>
      </c>
      <c r="I4160">
        <f>IF(OR(G4160="",H4160=""),"",G4160)</f>
        <v/>
      </c>
      <c r="J4160">
        <f>IF(OR(I4160="",H4160=""),"",I4160*H4160)</f>
        <v/>
      </c>
      <c r="K4160">
        <f>IF(G4160="","Missing OEWS wage",IF(H4160="","Missing Wharton SOC","Matched"))</f>
        <v/>
      </c>
    </row>
    <row r="4161">
      <c r="A4161" t="inlineStr">
        <is>
          <t>54</t>
        </is>
      </c>
      <c r="B4161" t="inlineStr">
        <is>
          <t>Professional, Scientific, and Technical Services</t>
        </is>
      </c>
      <c r="C4161" t="inlineStr">
        <is>
          <t>35-9031</t>
        </is>
      </c>
      <c r="D4161" t="inlineStr">
        <is>
          <t>Hosts and Hostesses, Restaurant, Lounge, and Coffee Shop</t>
        </is>
      </c>
      <c r="F4161" t="n">
        <v>39250</v>
      </c>
      <c r="G4161">
        <f>IF(OR(E4161="",F4161=""),"",E4161*F4161)</f>
        <v/>
      </c>
      <c r="H4161" s="41">
        <f>IFERROR(XLOOKUP(C4161,'DATA Wharton'!$A$2:$A$785,'DATA Wharton'!$C$2:$C$785),"")</f>
        <v/>
      </c>
      <c r="I4161">
        <f>IF(OR(G4161="",H4161=""),"",G4161)</f>
        <v/>
      </c>
      <c r="J4161">
        <f>IF(OR(I4161="",H4161=""),"",I4161*H4161)</f>
        <v/>
      </c>
      <c r="K4161">
        <f>IF(G4161="","Missing OEWS wage",IF(H4161="","Missing Wharton SOC","Matched"))</f>
        <v/>
      </c>
    </row>
    <row r="4162">
      <c r="A4162" t="inlineStr">
        <is>
          <t>54</t>
        </is>
      </c>
      <c r="B4162" t="inlineStr">
        <is>
          <t>Professional, Scientific, and Technical Services</t>
        </is>
      </c>
      <c r="C4162" t="inlineStr">
        <is>
          <t>35-9099</t>
        </is>
      </c>
      <c r="D4162" t="inlineStr">
        <is>
          <t>Food Preparation and Serving Related Workers, All Other</t>
        </is>
      </c>
      <c r="E4162" t="n">
        <v>40</v>
      </c>
      <c r="F4162" t="n">
        <v>73120</v>
      </c>
      <c r="G4162">
        <f>IF(OR(E4162="",F4162=""),"",E4162*F4162)</f>
        <v/>
      </c>
      <c r="H4162" s="41">
        <f>IFERROR(XLOOKUP(C4162,'DATA Wharton'!$A$2:$A$785,'DATA Wharton'!$C$2:$C$785),"")</f>
        <v/>
      </c>
      <c r="I4162">
        <f>IF(OR(G4162="",H4162=""),"",G4162)</f>
        <v/>
      </c>
      <c r="J4162">
        <f>IF(OR(I4162="",H4162=""),"",I4162*H4162)</f>
        <v/>
      </c>
      <c r="K4162">
        <f>IF(G4162="","Missing OEWS wage",IF(H4162="","Missing Wharton SOC","Matched"))</f>
        <v/>
      </c>
    </row>
    <row r="4163">
      <c r="A4163" t="inlineStr">
        <is>
          <t>54</t>
        </is>
      </c>
      <c r="B4163" t="inlineStr">
        <is>
          <t>Professional, Scientific, and Technical Services</t>
        </is>
      </c>
      <c r="C4163" t="inlineStr">
        <is>
          <t>37-1011</t>
        </is>
      </c>
      <c r="D4163" t="inlineStr">
        <is>
          <t>First-Line Supervisors of Housekeeping and Janitorial Workers</t>
        </is>
      </c>
      <c r="E4163" t="n">
        <v>860</v>
      </c>
      <c r="F4163" t="n">
        <v>62580</v>
      </c>
      <c r="G4163">
        <f>IF(OR(E4163="",F4163=""),"",E4163*F4163)</f>
        <v/>
      </c>
      <c r="H4163" s="41">
        <f>IFERROR(XLOOKUP(C4163,'DATA Wharton'!$A$2:$A$785,'DATA Wharton'!$C$2:$C$785),"")</f>
        <v/>
      </c>
      <c r="I4163">
        <f>IF(OR(G4163="",H4163=""),"",G4163)</f>
        <v/>
      </c>
      <c r="J4163">
        <f>IF(OR(I4163="",H4163=""),"",I4163*H4163)</f>
        <v/>
      </c>
      <c r="K4163">
        <f>IF(G4163="","Missing OEWS wage",IF(H4163="","Missing Wharton SOC","Matched"))</f>
        <v/>
      </c>
    </row>
    <row r="4164">
      <c r="A4164" t="inlineStr">
        <is>
          <t>54</t>
        </is>
      </c>
      <c r="B4164" t="inlineStr">
        <is>
          <t>Professional, Scientific, and Technical Services</t>
        </is>
      </c>
      <c r="C4164" t="inlineStr">
        <is>
          <t>37-1012</t>
        </is>
      </c>
      <c r="D4164" t="inlineStr">
        <is>
          <t>First-Line Supervisors of Landscaping, Lawn Service, and Groundskeeping Workers</t>
        </is>
      </c>
      <c r="E4164" t="n">
        <v>890</v>
      </c>
      <c r="F4164" t="n">
        <v>61640</v>
      </c>
      <c r="G4164">
        <f>IF(OR(E4164="",F4164=""),"",E4164*F4164)</f>
        <v/>
      </c>
      <c r="H4164" s="41">
        <f>IFERROR(XLOOKUP(C4164,'DATA Wharton'!$A$2:$A$785,'DATA Wharton'!$C$2:$C$785),"")</f>
        <v/>
      </c>
      <c r="I4164">
        <f>IF(OR(G4164="",H4164=""),"",G4164)</f>
        <v/>
      </c>
      <c r="J4164">
        <f>IF(OR(I4164="",H4164=""),"",I4164*H4164)</f>
        <v/>
      </c>
      <c r="K4164">
        <f>IF(G4164="","Missing OEWS wage",IF(H4164="","Missing Wharton SOC","Matched"))</f>
        <v/>
      </c>
    </row>
    <row r="4165">
      <c r="A4165" t="inlineStr">
        <is>
          <t>54</t>
        </is>
      </c>
      <c r="B4165" t="inlineStr">
        <is>
          <t>Professional, Scientific, and Technical Services</t>
        </is>
      </c>
      <c r="C4165" t="inlineStr">
        <is>
          <t>37-2011</t>
        </is>
      </c>
      <c r="D4165" t="inlineStr">
        <is>
          <t>Janitors and Cleaners, Except Maids and Housekeeping Cleaners</t>
        </is>
      </c>
      <c r="E4165" t="n">
        <v>19050</v>
      </c>
      <c r="F4165" t="n">
        <v>39850</v>
      </c>
      <c r="G4165">
        <f>IF(OR(E4165="",F4165=""),"",E4165*F4165)</f>
        <v/>
      </c>
      <c r="H4165" s="41">
        <f>IFERROR(XLOOKUP(C4165,'DATA Wharton'!$A$2:$A$785,'DATA Wharton'!$C$2:$C$785),"")</f>
        <v/>
      </c>
      <c r="I4165">
        <f>IF(OR(G4165="",H4165=""),"",G4165)</f>
        <v/>
      </c>
      <c r="J4165">
        <f>IF(OR(I4165="",H4165=""),"",I4165*H4165)</f>
        <v/>
      </c>
      <c r="K4165">
        <f>IF(G4165="","Missing OEWS wage",IF(H4165="","Missing Wharton SOC","Matched"))</f>
        <v/>
      </c>
    </row>
    <row r="4166">
      <c r="A4166" t="inlineStr">
        <is>
          <t>54</t>
        </is>
      </c>
      <c r="B4166" t="inlineStr">
        <is>
          <t>Professional, Scientific, and Technical Services</t>
        </is>
      </c>
      <c r="C4166" t="inlineStr">
        <is>
          <t>37-2012</t>
        </is>
      </c>
      <c r="D4166" t="inlineStr">
        <is>
          <t>Maids and Housekeeping Cleaners</t>
        </is>
      </c>
      <c r="E4166" t="n">
        <v>2470</v>
      </c>
      <c r="F4166" t="n">
        <v>37660</v>
      </c>
      <c r="G4166">
        <f>IF(OR(E4166="",F4166=""),"",E4166*F4166)</f>
        <v/>
      </c>
      <c r="H4166" s="41">
        <f>IFERROR(XLOOKUP(C4166,'DATA Wharton'!$A$2:$A$785,'DATA Wharton'!$C$2:$C$785),"")</f>
        <v/>
      </c>
      <c r="I4166">
        <f>IF(OR(G4166="",H4166=""),"",G4166)</f>
        <v/>
      </c>
      <c r="J4166">
        <f>IF(OR(I4166="",H4166=""),"",I4166*H4166)</f>
        <v/>
      </c>
      <c r="K4166">
        <f>IF(G4166="","Missing OEWS wage",IF(H4166="","Missing Wharton SOC","Matched"))</f>
        <v/>
      </c>
    </row>
    <row r="4167">
      <c r="A4167" t="inlineStr">
        <is>
          <t>54</t>
        </is>
      </c>
      <c r="B4167" t="inlineStr">
        <is>
          <t>Professional, Scientific, and Technical Services</t>
        </is>
      </c>
      <c r="C4167" t="inlineStr">
        <is>
          <t>37-2019</t>
        </is>
      </c>
      <c r="D4167" t="inlineStr">
        <is>
          <t>Building Cleaning Workers, All Other</t>
        </is>
      </c>
      <c r="E4167" t="n">
        <v>100</v>
      </c>
      <c r="F4167" t="n">
        <v>45140</v>
      </c>
      <c r="G4167">
        <f>IF(OR(E4167="",F4167=""),"",E4167*F4167)</f>
        <v/>
      </c>
      <c r="H4167" s="41">
        <f>IFERROR(XLOOKUP(C4167,'DATA Wharton'!$A$2:$A$785,'DATA Wharton'!$C$2:$C$785),"")</f>
        <v/>
      </c>
      <c r="I4167">
        <f>IF(OR(G4167="",H4167=""),"",G4167)</f>
        <v/>
      </c>
      <c r="J4167">
        <f>IF(OR(I4167="",H4167=""),"",I4167*H4167)</f>
        <v/>
      </c>
      <c r="K4167">
        <f>IF(G4167="","Missing OEWS wage",IF(H4167="","Missing Wharton SOC","Matched"))</f>
        <v/>
      </c>
    </row>
    <row r="4168">
      <c r="A4168" t="inlineStr">
        <is>
          <t>54</t>
        </is>
      </c>
      <c r="B4168" t="inlineStr">
        <is>
          <t>Professional, Scientific, and Technical Services</t>
        </is>
      </c>
      <c r="C4168" t="inlineStr">
        <is>
          <t>37-3011</t>
        </is>
      </c>
      <c r="D4168" t="inlineStr">
        <is>
          <t>Landscaping and Groundskeeping Workers</t>
        </is>
      </c>
      <c r="E4168" t="n">
        <v>10490</v>
      </c>
      <c r="F4168" t="n">
        <v>45610</v>
      </c>
      <c r="G4168">
        <f>IF(OR(E4168="",F4168=""),"",E4168*F4168)</f>
        <v/>
      </c>
      <c r="H4168" s="41">
        <f>IFERROR(XLOOKUP(C4168,'DATA Wharton'!$A$2:$A$785,'DATA Wharton'!$C$2:$C$785),"")</f>
        <v/>
      </c>
      <c r="I4168">
        <f>IF(OR(G4168="",H4168=""),"",G4168)</f>
        <v/>
      </c>
      <c r="J4168">
        <f>IF(OR(I4168="",H4168=""),"",I4168*H4168)</f>
        <v/>
      </c>
      <c r="K4168">
        <f>IF(G4168="","Missing OEWS wage",IF(H4168="","Missing Wharton SOC","Matched"))</f>
        <v/>
      </c>
    </row>
    <row r="4169">
      <c r="A4169" t="inlineStr">
        <is>
          <t>54</t>
        </is>
      </c>
      <c r="B4169" t="inlineStr">
        <is>
          <t>Professional, Scientific, and Technical Services</t>
        </is>
      </c>
      <c r="C4169" t="inlineStr">
        <is>
          <t>37-3012</t>
        </is>
      </c>
      <c r="D4169" t="inlineStr">
        <is>
          <t>Pesticide Handlers, Sprayers, and Applicators, Vegetation</t>
        </is>
      </c>
      <c r="E4169" t="n">
        <v>270</v>
      </c>
      <c r="F4169" t="n">
        <v>48330</v>
      </c>
      <c r="G4169">
        <f>IF(OR(E4169="",F4169=""),"",E4169*F4169)</f>
        <v/>
      </c>
      <c r="H4169" s="41">
        <f>IFERROR(XLOOKUP(C4169,'DATA Wharton'!$A$2:$A$785,'DATA Wharton'!$C$2:$C$785),"")</f>
        <v/>
      </c>
      <c r="I4169">
        <f>IF(OR(G4169="",H4169=""),"",G4169)</f>
        <v/>
      </c>
      <c r="J4169">
        <f>IF(OR(I4169="",H4169=""),"",I4169*H4169)</f>
        <v/>
      </c>
      <c r="K4169">
        <f>IF(G4169="","Missing OEWS wage",IF(H4169="","Missing Wharton SOC","Matched"))</f>
        <v/>
      </c>
    </row>
    <row r="4170">
      <c r="A4170" t="inlineStr">
        <is>
          <t>54</t>
        </is>
      </c>
      <c r="B4170" t="inlineStr">
        <is>
          <t>Professional, Scientific, and Technical Services</t>
        </is>
      </c>
      <c r="C4170" t="inlineStr">
        <is>
          <t>37-3019</t>
        </is>
      </c>
      <c r="D4170" t="inlineStr">
        <is>
          <t>Grounds Maintenance Workers, All Other</t>
        </is>
      </c>
      <c r="F4170" t="n">
        <v>46180</v>
      </c>
      <c r="G4170">
        <f>IF(OR(E4170="",F4170=""),"",E4170*F4170)</f>
        <v/>
      </c>
      <c r="H4170" s="41">
        <f>IFERROR(XLOOKUP(C4170,'DATA Wharton'!$A$2:$A$785,'DATA Wharton'!$C$2:$C$785),"")</f>
        <v/>
      </c>
      <c r="I4170">
        <f>IF(OR(G4170="",H4170=""),"",G4170)</f>
        <v/>
      </c>
      <c r="J4170">
        <f>IF(OR(I4170="",H4170=""),"",I4170*H4170)</f>
        <v/>
      </c>
      <c r="K4170">
        <f>IF(G4170="","Missing OEWS wage",IF(H4170="","Missing Wharton SOC","Matched"))</f>
        <v/>
      </c>
    </row>
    <row r="4171">
      <c r="A4171" t="inlineStr">
        <is>
          <t>54</t>
        </is>
      </c>
      <c r="B4171" t="inlineStr">
        <is>
          <t>Professional, Scientific, and Technical Services</t>
        </is>
      </c>
      <c r="C4171" t="inlineStr">
        <is>
          <t>39-1022</t>
        </is>
      </c>
      <c r="D4171" t="inlineStr">
        <is>
          <t>First-Line Supervisors of Personal Service Workers</t>
        </is>
      </c>
      <c r="E4171" t="n">
        <v>970</v>
      </c>
      <c r="F4171" t="n">
        <v>51470</v>
      </c>
      <c r="G4171">
        <f>IF(OR(E4171="",F4171=""),"",E4171*F4171)</f>
        <v/>
      </c>
      <c r="H4171" s="41">
        <f>IFERROR(XLOOKUP(C4171,'DATA Wharton'!$A$2:$A$785,'DATA Wharton'!$C$2:$C$785),"")</f>
        <v/>
      </c>
      <c r="I4171">
        <f>IF(OR(G4171="",H4171=""),"",G4171)</f>
        <v/>
      </c>
      <c r="J4171">
        <f>IF(OR(I4171="",H4171=""),"",I4171*H4171)</f>
        <v/>
      </c>
      <c r="K4171">
        <f>IF(G4171="","Missing OEWS wage",IF(H4171="","Missing Wharton SOC","Matched"))</f>
        <v/>
      </c>
    </row>
    <row r="4172">
      <c r="A4172" t="inlineStr">
        <is>
          <t>54</t>
        </is>
      </c>
      <c r="B4172" t="inlineStr">
        <is>
          <t>Professional, Scientific, and Technical Services</t>
        </is>
      </c>
      <c r="C4172" t="inlineStr">
        <is>
          <t>39-2011</t>
        </is>
      </c>
      <c r="D4172" t="inlineStr">
        <is>
          <t>Animal Trainers</t>
        </is>
      </c>
      <c r="E4172" t="n">
        <v>430</v>
      </c>
      <c r="F4172" t="n">
        <v>50760</v>
      </c>
      <c r="G4172">
        <f>IF(OR(E4172="",F4172=""),"",E4172*F4172)</f>
        <v/>
      </c>
      <c r="H4172" s="41">
        <f>IFERROR(XLOOKUP(C4172,'DATA Wharton'!$A$2:$A$785,'DATA Wharton'!$C$2:$C$785),"")</f>
        <v/>
      </c>
      <c r="I4172">
        <f>IF(OR(G4172="",H4172=""),"",G4172)</f>
        <v/>
      </c>
      <c r="J4172">
        <f>IF(OR(I4172="",H4172=""),"",I4172*H4172)</f>
        <v/>
      </c>
      <c r="K4172">
        <f>IF(G4172="","Missing OEWS wage",IF(H4172="","Missing Wharton SOC","Matched"))</f>
        <v/>
      </c>
    </row>
    <row r="4173">
      <c r="A4173" t="inlineStr">
        <is>
          <t>54</t>
        </is>
      </c>
      <c r="B4173" t="inlineStr">
        <is>
          <t>Professional, Scientific, and Technical Services</t>
        </is>
      </c>
      <c r="C4173" t="inlineStr">
        <is>
          <t>39-2021</t>
        </is>
      </c>
      <c r="D4173" t="inlineStr">
        <is>
          <t>Animal Caretakers</t>
        </is>
      </c>
      <c r="E4173" t="n">
        <v>36180</v>
      </c>
      <c r="F4173" t="n">
        <v>34480</v>
      </c>
      <c r="G4173">
        <f>IF(OR(E4173="",F4173=""),"",E4173*F4173)</f>
        <v/>
      </c>
      <c r="H4173" s="41">
        <f>IFERROR(XLOOKUP(C4173,'DATA Wharton'!$A$2:$A$785,'DATA Wharton'!$C$2:$C$785),"")</f>
        <v/>
      </c>
      <c r="I4173">
        <f>IF(OR(G4173="",H4173=""),"",G4173)</f>
        <v/>
      </c>
      <c r="J4173">
        <f>IF(OR(I4173="",H4173=""),"",I4173*H4173)</f>
        <v/>
      </c>
      <c r="K4173">
        <f>IF(G4173="","Missing OEWS wage",IF(H4173="","Missing Wharton SOC","Matched"))</f>
        <v/>
      </c>
    </row>
    <row r="4174">
      <c r="A4174" t="inlineStr">
        <is>
          <t>54</t>
        </is>
      </c>
      <c r="B4174" t="inlineStr">
        <is>
          <t>Professional, Scientific, and Technical Services</t>
        </is>
      </c>
      <c r="C4174" t="inlineStr">
        <is>
          <t>39-3031</t>
        </is>
      </c>
      <c r="D4174" t="inlineStr">
        <is>
          <t>Ushers, Lobby Attendants, and Ticket Takers</t>
        </is>
      </c>
      <c r="E4174" t="n">
        <v>150</v>
      </c>
      <c r="F4174" t="n">
        <v>38360</v>
      </c>
      <c r="G4174">
        <f>IF(OR(E4174="",F4174=""),"",E4174*F4174)</f>
        <v/>
      </c>
      <c r="H4174" s="41">
        <f>IFERROR(XLOOKUP(C4174,'DATA Wharton'!$A$2:$A$785,'DATA Wharton'!$C$2:$C$785),"")</f>
        <v/>
      </c>
      <c r="I4174">
        <f>IF(OR(G4174="",H4174=""),"",G4174)</f>
        <v/>
      </c>
      <c r="J4174">
        <f>IF(OR(I4174="",H4174=""),"",I4174*H4174)</f>
        <v/>
      </c>
      <c r="K4174">
        <f>IF(G4174="","Missing OEWS wage",IF(H4174="","Missing Wharton SOC","Matched"))</f>
        <v/>
      </c>
    </row>
    <row r="4175">
      <c r="A4175" t="inlineStr">
        <is>
          <t>54</t>
        </is>
      </c>
      <c r="B4175" t="inlineStr">
        <is>
          <t>Professional, Scientific, and Technical Services</t>
        </is>
      </c>
      <c r="C4175" t="inlineStr">
        <is>
          <t>39-3091</t>
        </is>
      </c>
      <c r="D4175" t="inlineStr">
        <is>
          <t>Amusement and Recreation Attendants</t>
        </is>
      </c>
      <c r="F4175" t="n">
        <v>33860</v>
      </c>
      <c r="G4175">
        <f>IF(OR(E4175="",F4175=""),"",E4175*F4175)</f>
        <v/>
      </c>
      <c r="H4175" s="41">
        <f>IFERROR(XLOOKUP(C4175,'DATA Wharton'!$A$2:$A$785,'DATA Wharton'!$C$2:$C$785),"")</f>
        <v/>
      </c>
      <c r="I4175">
        <f>IF(OR(G4175="",H4175=""),"",G4175)</f>
        <v/>
      </c>
      <c r="J4175">
        <f>IF(OR(I4175="",H4175=""),"",I4175*H4175)</f>
        <v/>
      </c>
      <c r="K4175">
        <f>IF(G4175="","Missing OEWS wage",IF(H4175="","Missing Wharton SOC","Matched"))</f>
        <v/>
      </c>
    </row>
    <row r="4176">
      <c r="A4176" t="inlineStr">
        <is>
          <t>54</t>
        </is>
      </c>
      <c r="B4176" t="inlineStr">
        <is>
          <t>Professional, Scientific, and Technical Services</t>
        </is>
      </c>
      <c r="C4176" t="inlineStr">
        <is>
          <t>39-3092</t>
        </is>
      </c>
      <c r="D4176" t="inlineStr">
        <is>
          <t>Costume Attendants</t>
        </is>
      </c>
      <c r="E4176" t="n">
        <v>110</v>
      </c>
      <c r="G4176">
        <f>IF(OR(E4176="",F4176=""),"",E4176*F4176)</f>
        <v/>
      </c>
      <c r="H4176" s="41">
        <f>IFERROR(XLOOKUP(C4176,'DATA Wharton'!$A$2:$A$785,'DATA Wharton'!$C$2:$C$785),"")</f>
        <v/>
      </c>
      <c r="I4176">
        <f>IF(OR(G4176="",H4176=""),"",G4176)</f>
        <v/>
      </c>
      <c r="J4176">
        <f>IF(OR(I4176="",H4176=""),"",I4176*H4176)</f>
        <v/>
      </c>
      <c r="K4176">
        <f>IF(G4176="","Missing OEWS wage",IF(H4176="","Missing Wharton SOC","Matched"))</f>
        <v/>
      </c>
    </row>
    <row r="4177">
      <c r="A4177" t="inlineStr">
        <is>
          <t>54</t>
        </is>
      </c>
      <c r="B4177" t="inlineStr">
        <is>
          <t>Professional, Scientific, and Technical Services</t>
        </is>
      </c>
      <c r="C4177" t="inlineStr">
        <is>
          <t>39-3099</t>
        </is>
      </c>
      <c r="D4177" t="inlineStr">
        <is>
          <t>Entertainment Attendants and Related Workers, All Other</t>
        </is>
      </c>
      <c r="E4177" t="n">
        <v>90</v>
      </c>
      <c r="F4177" t="n">
        <v>42430</v>
      </c>
      <c r="G4177">
        <f>IF(OR(E4177="",F4177=""),"",E4177*F4177)</f>
        <v/>
      </c>
      <c r="H4177" s="41">
        <f>IFERROR(XLOOKUP(C4177,'DATA Wharton'!$A$2:$A$785,'DATA Wharton'!$C$2:$C$785),"")</f>
        <v/>
      </c>
      <c r="I4177">
        <f>IF(OR(G4177="",H4177=""),"",G4177)</f>
        <v/>
      </c>
      <c r="J4177">
        <f>IF(OR(I4177="",H4177=""),"",I4177*H4177)</f>
        <v/>
      </c>
      <c r="K4177">
        <f>IF(G4177="","Missing OEWS wage",IF(H4177="","Missing Wharton SOC","Matched"))</f>
        <v/>
      </c>
    </row>
    <row r="4178">
      <c r="A4178" t="inlineStr">
        <is>
          <t>54</t>
        </is>
      </c>
      <c r="B4178" t="inlineStr">
        <is>
          <t>Professional, Scientific, and Technical Services</t>
        </is>
      </c>
      <c r="C4178" t="inlineStr">
        <is>
          <t>39-4012</t>
        </is>
      </c>
      <c r="D4178" t="inlineStr">
        <is>
          <t>Crematory Operators</t>
        </is>
      </c>
      <c r="E4178" t="n">
        <v>140</v>
      </c>
      <c r="F4178" t="n">
        <v>45910</v>
      </c>
      <c r="G4178">
        <f>IF(OR(E4178="",F4178=""),"",E4178*F4178)</f>
        <v/>
      </c>
      <c r="H4178" s="41">
        <f>IFERROR(XLOOKUP(C4178,'DATA Wharton'!$A$2:$A$785,'DATA Wharton'!$C$2:$C$785),"")</f>
        <v/>
      </c>
      <c r="I4178">
        <f>IF(OR(G4178="",H4178=""),"",G4178)</f>
        <v/>
      </c>
      <c r="J4178">
        <f>IF(OR(I4178="",H4178=""),"",I4178*H4178)</f>
        <v/>
      </c>
      <c r="K4178">
        <f>IF(G4178="","Missing OEWS wage",IF(H4178="","Missing Wharton SOC","Matched"))</f>
        <v/>
      </c>
    </row>
    <row r="4179">
      <c r="A4179" t="inlineStr">
        <is>
          <t>54</t>
        </is>
      </c>
      <c r="B4179" t="inlineStr">
        <is>
          <t>Professional, Scientific, and Technical Services</t>
        </is>
      </c>
      <c r="C4179" t="inlineStr">
        <is>
          <t>39-5012</t>
        </is>
      </c>
      <c r="D4179" t="inlineStr">
        <is>
          <t>Hairdressers, Hairstylists, and Cosmetologists</t>
        </is>
      </c>
      <c r="E4179" t="n">
        <v>240</v>
      </c>
      <c r="F4179" t="n">
        <v>52910</v>
      </c>
      <c r="G4179">
        <f>IF(OR(E4179="",F4179=""),"",E4179*F4179)</f>
        <v/>
      </c>
      <c r="H4179" s="41">
        <f>IFERROR(XLOOKUP(C4179,'DATA Wharton'!$A$2:$A$785,'DATA Wharton'!$C$2:$C$785),"")</f>
        <v/>
      </c>
      <c r="I4179">
        <f>IF(OR(G4179="",H4179=""),"",G4179)</f>
        <v/>
      </c>
      <c r="J4179">
        <f>IF(OR(I4179="",H4179=""),"",I4179*H4179)</f>
        <v/>
      </c>
      <c r="K4179">
        <f>IF(G4179="","Missing OEWS wage",IF(H4179="","Missing Wharton SOC","Matched"))</f>
        <v/>
      </c>
    </row>
    <row r="4180">
      <c r="A4180" t="inlineStr">
        <is>
          <t>54</t>
        </is>
      </c>
      <c r="B4180" t="inlineStr">
        <is>
          <t>Professional, Scientific, and Technical Services</t>
        </is>
      </c>
      <c r="C4180" t="inlineStr">
        <is>
          <t>39-5091</t>
        </is>
      </c>
      <c r="D4180" t="inlineStr">
        <is>
          <t>Makeup Artists, Theatrical and Performance</t>
        </is>
      </c>
      <c r="E4180" t="n">
        <v>210</v>
      </c>
      <c r="F4180" t="n">
        <v>85420</v>
      </c>
      <c r="G4180">
        <f>IF(OR(E4180="",F4180=""),"",E4180*F4180)</f>
        <v/>
      </c>
      <c r="H4180" s="41">
        <f>IFERROR(XLOOKUP(C4180,'DATA Wharton'!$A$2:$A$785,'DATA Wharton'!$C$2:$C$785),"")</f>
        <v/>
      </c>
      <c r="I4180">
        <f>IF(OR(G4180="",H4180=""),"",G4180)</f>
        <v/>
      </c>
      <c r="J4180">
        <f>IF(OR(I4180="",H4180=""),"",I4180*H4180)</f>
        <v/>
      </c>
      <c r="K4180">
        <f>IF(G4180="","Missing OEWS wage",IF(H4180="","Missing Wharton SOC","Matched"))</f>
        <v/>
      </c>
    </row>
    <row r="4181">
      <c r="A4181" t="inlineStr">
        <is>
          <t>54</t>
        </is>
      </c>
      <c r="B4181" t="inlineStr">
        <is>
          <t>Professional, Scientific, and Technical Services</t>
        </is>
      </c>
      <c r="C4181" t="inlineStr">
        <is>
          <t>39-7010</t>
        </is>
      </c>
      <c r="D4181" t="inlineStr">
        <is>
          <t>Tour and Travel Guides</t>
        </is>
      </c>
      <c r="E4181" t="n">
        <v>580</v>
      </c>
      <c r="F4181" t="n">
        <v>42300</v>
      </c>
      <c r="G4181">
        <f>IF(OR(E4181="",F4181=""),"",E4181*F4181)</f>
        <v/>
      </c>
      <c r="H4181" s="41">
        <f>IFERROR(XLOOKUP(C4181,'DATA Wharton'!$A$2:$A$785,'DATA Wharton'!$C$2:$C$785),"")</f>
        <v/>
      </c>
      <c r="I4181">
        <f>IF(OR(G4181="",H4181=""),"",G4181)</f>
        <v/>
      </c>
      <c r="J4181">
        <f>IF(OR(I4181="",H4181=""),"",I4181*H4181)</f>
        <v/>
      </c>
      <c r="K4181">
        <f>IF(G4181="","Missing OEWS wage",IF(H4181="","Missing Wharton SOC","Matched"))</f>
        <v/>
      </c>
    </row>
    <row r="4182">
      <c r="A4182" t="inlineStr">
        <is>
          <t>54</t>
        </is>
      </c>
      <c r="B4182" t="inlineStr">
        <is>
          <t>Professional, Scientific, and Technical Services</t>
        </is>
      </c>
      <c r="C4182" t="inlineStr">
        <is>
          <t>39-9011</t>
        </is>
      </c>
      <c r="D4182" t="inlineStr">
        <is>
          <t>Childcare Workers</t>
        </is>
      </c>
      <c r="E4182" t="n">
        <v>680</v>
      </c>
      <c r="F4182" t="n">
        <v>42940</v>
      </c>
      <c r="G4182">
        <f>IF(OR(E4182="",F4182=""),"",E4182*F4182)</f>
        <v/>
      </c>
      <c r="H4182" s="41">
        <f>IFERROR(XLOOKUP(C4182,'DATA Wharton'!$A$2:$A$785,'DATA Wharton'!$C$2:$C$785),"")</f>
        <v/>
      </c>
      <c r="I4182">
        <f>IF(OR(G4182="",H4182=""),"",G4182)</f>
        <v/>
      </c>
      <c r="J4182">
        <f>IF(OR(I4182="",H4182=""),"",I4182*H4182)</f>
        <v/>
      </c>
      <c r="K4182">
        <f>IF(G4182="","Missing OEWS wage",IF(H4182="","Missing Wharton SOC","Matched"))</f>
        <v/>
      </c>
    </row>
    <row r="4183">
      <c r="A4183" t="inlineStr">
        <is>
          <t>54</t>
        </is>
      </c>
      <c r="B4183" t="inlineStr">
        <is>
          <t>Professional, Scientific, and Technical Services</t>
        </is>
      </c>
      <c r="C4183" t="inlineStr">
        <is>
          <t>39-9031</t>
        </is>
      </c>
      <c r="D4183" t="inlineStr">
        <is>
          <t>Exercise Trainers and Group Fitness Instructors</t>
        </is>
      </c>
      <c r="E4183" t="n">
        <v>110</v>
      </c>
      <c r="F4183" t="n">
        <v>90800</v>
      </c>
      <c r="G4183">
        <f>IF(OR(E4183="",F4183=""),"",E4183*F4183)</f>
        <v/>
      </c>
      <c r="H4183" s="41">
        <f>IFERROR(XLOOKUP(C4183,'DATA Wharton'!$A$2:$A$785,'DATA Wharton'!$C$2:$C$785),"")</f>
        <v/>
      </c>
      <c r="I4183">
        <f>IF(OR(G4183="",H4183=""),"",G4183)</f>
        <v/>
      </c>
      <c r="J4183">
        <f>IF(OR(I4183="",H4183=""),"",I4183*H4183)</f>
        <v/>
      </c>
      <c r="K4183">
        <f>IF(G4183="","Missing OEWS wage",IF(H4183="","Missing Wharton SOC","Matched"))</f>
        <v/>
      </c>
    </row>
    <row r="4184">
      <c r="A4184" t="inlineStr">
        <is>
          <t>54</t>
        </is>
      </c>
      <c r="B4184" t="inlineStr">
        <is>
          <t>Professional, Scientific, and Technical Services</t>
        </is>
      </c>
      <c r="C4184" t="inlineStr">
        <is>
          <t>39-9099</t>
        </is>
      </c>
      <c r="D4184" t="inlineStr">
        <is>
          <t>Personal Care and Service Workers, All Other</t>
        </is>
      </c>
      <c r="E4184" t="n">
        <v>160</v>
      </c>
      <c r="F4184" t="n">
        <v>39680</v>
      </c>
      <c r="G4184">
        <f>IF(OR(E4184="",F4184=""),"",E4184*F4184)</f>
        <v/>
      </c>
      <c r="H4184" s="41">
        <f>IFERROR(XLOOKUP(C4184,'DATA Wharton'!$A$2:$A$785,'DATA Wharton'!$C$2:$C$785),"")</f>
        <v/>
      </c>
      <c r="I4184">
        <f>IF(OR(G4184="",H4184=""),"",G4184)</f>
        <v/>
      </c>
      <c r="J4184">
        <f>IF(OR(I4184="",H4184=""),"",I4184*H4184)</f>
        <v/>
      </c>
      <c r="K4184">
        <f>IF(G4184="","Missing OEWS wage",IF(H4184="","Missing Wharton SOC","Matched"))</f>
        <v/>
      </c>
    </row>
    <row r="4185">
      <c r="A4185" t="inlineStr">
        <is>
          <t>54</t>
        </is>
      </c>
      <c r="B4185" t="inlineStr">
        <is>
          <t>Professional, Scientific, and Technical Services</t>
        </is>
      </c>
      <c r="C4185" t="inlineStr">
        <is>
          <t>41-1011</t>
        </is>
      </c>
      <c r="D4185" t="inlineStr">
        <is>
          <t>First-Line Supervisors of Retail Sales Workers</t>
        </is>
      </c>
      <c r="E4185" t="n">
        <v>3180</v>
      </c>
      <c r="F4185" t="n">
        <v>58310</v>
      </c>
      <c r="G4185">
        <f>IF(OR(E4185="",F4185=""),"",E4185*F4185)</f>
        <v/>
      </c>
      <c r="H4185" s="41">
        <f>IFERROR(XLOOKUP(C4185,'DATA Wharton'!$A$2:$A$785,'DATA Wharton'!$C$2:$C$785),"")</f>
        <v/>
      </c>
      <c r="I4185">
        <f>IF(OR(G4185="",H4185=""),"",G4185)</f>
        <v/>
      </c>
      <c r="J4185">
        <f>IF(OR(I4185="",H4185=""),"",I4185*H4185)</f>
        <v/>
      </c>
      <c r="K4185">
        <f>IF(G4185="","Missing OEWS wage",IF(H4185="","Missing Wharton SOC","Matched"))</f>
        <v/>
      </c>
    </row>
    <row r="4186">
      <c r="A4186" t="inlineStr">
        <is>
          <t>54</t>
        </is>
      </c>
      <c r="B4186" t="inlineStr">
        <is>
          <t>Professional, Scientific, and Technical Services</t>
        </is>
      </c>
      <c r="C4186" t="inlineStr">
        <is>
          <t>41-1012</t>
        </is>
      </c>
      <c r="D4186" t="inlineStr">
        <is>
          <t>First-Line Supervisors of Non-Retail Sales Workers</t>
        </is>
      </c>
      <c r="E4186" t="n">
        <v>15660</v>
      </c>
      <c r="F4186" t="n">
        <v>115760</v>
      </c>
      <c r="G4186">
        <f>IF(OR(E4186="",F4186=""),"",E4186*F4186)</f>
        <v/>
      </c>
      <c r="H4186" s="41">
        <f>IFERROR(XLOOKUP(C4186,'DATA Wharton'!$A$2:$A$785,'DATA Wharton'!$C$2:$C$785),"")</f>
        <v/>
      </c>
      <c r="I4186">
        <f>IF(OR(G4186="",H4186=""),"",G4186)</f>
        <v/>
      </c>
      <c r="J4186">
        <f>IF(OR(I4186="",H4186=""),"",I4186*H4186)</f>
        <v/>
      </c>
      <c r="K4186">
        <f>IF(G4186="","Missing OEWS wage",IF(H4186="","Missing Wharton SOC","Matched"))</f>
        <v/>
      </c>
    </row>
    <row r="4187">
      <c r="A4187" t="inlineStr">
        <is>
          <t>54</t>
        </is>
      </c>
      <c r="B4187" t="inlineStr">
        <is>
          <t>Professional, Scientific, and Technical Services</t>
        </is>
      </c>
      <c r="C4187" t="inlineStr">
        <is>
          <t>41-2011</t>
        </is>
      </c>
      <c r="D4187" t="inlineStr">
        <is>
          <t>Cashiers</t>
        </is>
      </c>
      <c r="E4187" t="n">
        <v>3220</v>
      </c>
      <c r="F4187" t="n">
        <v>35610</v>
      </c>
      <c r="G4187">
        <f>IF(OR(E4187="",F4187=""),"",E4187*F4187)</f>
        <v/>
      </c>
      <c r="H4187" s="41">
        <f>IFERROR(XLOOKUP(C4187,'DATA Wharton'!$A$2:$A$785,'DATA Wharton'!$C$2:$C$785),"")</f>
        <v/>
      </c>
      <c r="I4187">
        <f>IF(OR(G4187="",H4187=""),"",G4187)</f>
        <v/>
      </c>
      <c r="J4187">
        <f>IF(OR(I4187="",H4187=""),"",I4187*H4187)</f>
        <v/>
      </c>
      <c r="K4187">
        <f>IF(G4187="","Missing OEWS wage",IF(H4187="","Missing Wharton SOC","Matched"))</f>
        <v/>
      </c>
    </row>
    <row r="4188">
      <c r="A4188" t="inlineStr">
        <is>
          <t>54</t>
        </is>
      </c>
      <c r="B4188" t="inlineStr">
        <is>
          <t>Professional, Scientific, and Technical Services</t>
        </is>
      </c>
      <c r="C4188" t="inlineStr">
        <is>
          <t>41-2021</t>
        </is>
      </c>
      <c r="D4188" t="inlineStr">
        <is>
          <t>Counter and Rental Clerks</t>
        </is>
      </c>
      <c r="E4188" t="n">
        <v>830</v>
      </c>
      <c r="F4188" t="n">
        <v>36270</v>
      </c>
      <c r="G4188">
        <f>IF(OR(E4188="",F4188=""),"",E4188*F4188)</f>
        <v/>
      </c>
      <c r="H4188" s="41">
        <f>IFERROR(XLOOKUP(C4188,'DATA Wharton'!$A$2:$A$785,'DATA Wharton'!$C$2:$C$785),"")</f>
        <v/>
      </c>
      <c r="I4188">
        <f>IF(OR(G4188="",H4188=""),"",G4188)</f>
        <v/>
      </c>
      <c r="J4188">
        <f>IF(OR(I4188="",H4188=""),"",I4188*H4188)</f>
        <v/>
      </c>
      <c r="K4188">
        <f>IF(G4188="","Missing OEWS wage",IF(H4188="","Missing Wharton SOC","Matched"))</f>
        <v/>
      </c>
    </row>
    <row r="4189">
      <c r="A4189" t="inlineStr">
        <is>
          <t>54</t>
        </is>
      </c>
      <c r="B4189" t="inlineStr">
        <is>
          <t>Professional, Scientific, and Technical Services</t>
        </is>
      </c>
      <c r="C4189" t="inlineStr">
        <is>
          <t>41-2022</t>
        </is>
      </c>
      <c r="D4189" t="inlineStr">
        <is>
          <t>Parts Salespersons</t>
        </is>
      </c>
      <c r="E4189" t="n">
        <v>170</v>
      </c>
      <c r="F4189" t="n">
        <v>54270</v>
      </c>
      <c r="G4189">
        <f>IF(OR(E4189="",F4189=""),"",E4189*F4189)</f>
        <v/>
      </c>
      <c r="H4189" s="41">
        <f>IFERROR(XLOOKUP(C4189,'DATA Wharton'!$A$2:$A$785,'DATA Wharton'!$C$2:$C$785),"")</f>
        <v/>
      </c>
      <c r="I4189">
        <f>IF(OR(G4189="",H4189=""),"",G4189)</f>
        <v/>
      </c>
      <c r="J4189">
        <f>IF(OR(I4189="",H4189=""),"",I4189*H4189)</f>
        <v/>
      </c>
      <c r="K4189">
        <f>IF(G4189="","Missing OEWS wage",IF(H4189="","Missing Wharton SOC","Matched"))</f>
        <v/>
      </c>
    </row>
    <row r="4190">
      <c r="A4190" t="inlineStr">
        <is>
          <t>54</t>
        </is>
      </c>
      <c r="B4190" t="inlineStr">
        <is>
          <t>Professional, Scientific, and Technical Services</t>
        </is>
      </c>
      <c r="C4190" t="inlineStr">
        <is>
          <t>41-2031</t>
        </is>
      </c>
      <c r="D4190" t="inlineStr">
        <is>
          <t>Retail Salespersons</t>
        </is>
      </c>
      <c r="E4190" t="n">
        <v>15990</v>
      </c>
      <c r="F4190" t="n">
        <v>39860</v>
      </c>
      <c r="G4190">
        <f>IF(OR(E4190="",F4190=""),"",E4190*F4190)</f>
        <v/>
      </c>
      <c r="H4190" s="41">
        <f>IFERROR(XLOOKUP(C4190,'DATA Wharton'!$A$2:$A$785,'DATA Wharton'!$C$2:$C$785),"")</f>
        <v/>
      </c>
      <c r="I4190">
        <f>IF(OR(G4190="",H4190=""),"",G4190)</f>
        <v/>
      </c>
      <c r="J4190">
        <f>IF(OR(I4190="",H4190=""),"",I4190*H4190)</f>
        <v/>
      </c>
      <c r="K4190">
        <f>IF(G4190="","Missing OEWS wage",IF(H4190="","Missing Wharton SOC","Matched"))</f>
        <v/>
      </c>
    </row>
    <row r="4191">
      <c r="A4191" t="inlineStr">
        <is>
          <t>54</t>
        </is>
      </c>
      <c r="B4191" t="inlineStr">
        <is>
          <t>Professional, Scientific, and Technical Services</t>
        </is>
      </c>
      <c r="C4191" t="inlineStr">
        <is>
          <t>41-3011</t>
        </is>
      </c>
      <c r="D4191" t="inlineStr">
        <is>
          <t>Advertising Sales Agents</t>
        </is>
      </c>
      <c r="E4191" t="n">
        <v>48190</v>
      </c>
      <c r="F4191" t="n">
        <v>81920</v>
      </c>
      <c r="G4191">
        <f>IF(OR(E4191="",F4191=""),"",E4191*F4191)</f>
        <v/>
      </c>
      <c r="H4191" s="41">
        <f>IFERROR(XLOOKUP(C4191,'DATA Wharton'!$A$2:$A$785,'DATA Wharton'!$C$2:$C$785),"")</f>
        <v/>
      </c>
      <c r="I4191">
        <f>IF(OR(G4191="",H4191=""),"",G4191)</f>
        <v/>
      </c>
      <c r="J4191">
        <f>IF(OR(I4191="",H4191=""),"",I4191*H4191)</f>
        <v/>
      </c>
      <c r="K4191">
        <f>IF(G4191="","Missing OEWS wage",IF(H4191="","Missing Wharton SOC","Matched"))</f>
        <v/>
      </c>
    </row>
    <row r="4192">
      <c r="A4192" t="inlineStr">
        <is>
          <t>54</t>
        </is>
      </c>
      <c r="B4192" t="inlineStr">
        <is>
          <t>Professional, Scientific, and Technical Services</t>
        </is>
      </c>
      <c r="C4192" t="inlineStr">
        <is>
          <t>41-3021</t>
        </is>
      </c>
      <c r="D4192" t="inlineStr">
        <is>
          <t>Insurance Sales Agents</t>
        </is>
      </c>
      <c r="E4192" t="n">
        <v>1690</v>
      </c>
      <c r="F4192" t="n">
        <v>94920</v>
      </c>
      <c r="G4192">
        <f>IF(OR(E4192="",F4192=""),"",E4192*F4192)</f>
        <v/>
      </c>
      <c r="H4192" s="41">
        <f>IFERROR(XLOOKUP(C4192,'DATA Wharton'!$A$2:$A$785,'DATA Wharton'!$C$2:$C$785),"")</f>
        <v/>
      </c>
      <c r="I4192">
        <f>IF(OR(G4192="",H4192=""),"",G4192)</f>
        <v/>
      </c>
      <c r="J4192">
        <f>IF(OR(I4192="",H4192=""),"",I4192*H4192)</f>
        <v/>
      </c>
      <c r="K4192">
        <f>IF(G4192="","Missing OEWS wage",IF(H4192="","Missing Wharton SOC","Matched"))</f>
        <v/>
      </c>
    </row>
    <row r="4193">
      <c r="A4193" t="inlineStr">
        <is>
          <t>54</t>
        </is>
      </c>
      <c r="B4193" t="inlineStr">
        <is>
          <t>Professional, Scientific, and Technical Services</t>
        </is>
      </c>
      <c r="C4193" t="inlineStr">
        <is>
          <t>41-3031</t>
        </is>
      </c>
      <c r="D4193" t="inlineStr">
        <is>
          <t>Securities, Commodities, and Financial Services Sales Agents</t>
        </is>
      </c>
      <c r="E4193" t="n">
        <v>4870</v>
      </c>
      <c r="F4193" t="n">
        <v>142860</v>
      </c>
      <c r="G4193">
        <f>IF(OR(E4193="",F4193=""),"",E4193*F4193)</f>
        <v/>
      </c>
      <c r="H4193" s="41">
        <f>IFERROR(XLOOKUP(C4193,'DATA Wharton'!$A$2:$A$785,'DATA Wharton'!$C$2:$C$785),"")</f>
        <v/>
      </c>
      <c r="I4193">
        <f>IF(OR(G4193="",H4193=""),"",G4193)</f>
        <v/>
      </c>
      <c r="J4193">
        <f>IF(OR(I4193="",H4193=""),"",I4193*H4193)</f>
        <v/>
      </c>
      <c r="K4193">
        <f>IF(G4193="","Missing OEWS wage",IF(H4193="","Missing Wharton SOC","Matched"))</f>
        <v/>
      </c>
    </row>
    <row r="4194">
      <c r="A4194" t="inlineStr">
        <is>
          <t>54</t>
        </is>
      </c>
      <c r="B4194" t="inlineStr">
        <is>
          <t>Professional, Scientific, and Technical Services</t>
        </is>
      </c>
      <c r="C4194" t="inlineStr">
        <is>
          <t>41-3041</t>
        </is>
      </c>
      <c r="D4194" t="inlineStr">
        <is>
          <t>Travel Agents</t>
        </is>
      </c>
      <c r="E4194" t="n">
        <v>200</v>
      </c>
      <c r="F4194" t="n">
        <v>61840</v>
      </c>
      <c r="G4194">
        <f>IF(OR(E4194="",F4194=""),"",E4194*F4194)</f>
        <v/>
      </c>
      <c r="H4194" s="41">
        <f>IFERROR(XLOOKUP(C4194,'DATA Wharton'!$A$2:$A$785,'DATA Wharton'!$C$2:$C$785),"")</f>
        <v/>
      </c>
      <c r="I4194">
        <f>IF(OR(G4194="",H4194=""),"",G4194)</f>
        <v/>
      </c>
      <c r="J4194">
        <f>IF(OR(I4194="",H4194=""),"",I4194*H4194)</f>
        <v/>
      </c>
      <c r="K4194">
        <f>IF(G4194="","Missing OEWS wage",IF(H4194="","Missing Wharton SOC","Matched"))</f>
        <v/>
      </c>
    </row>
    <row r="4195">
      <c r="A4195" t="inlineStr">
        <is>
          <t>54</t>
        </is>
      </c>
      <c r="B4195" t="inlineStr">
        <is>
          <t>Professional, Scientific, and Technical Services</t>
        </is>
      </c>
      <c r="C4195" t="inlineStr">
        <is>
          <t>41-3091</t>
        </is>
      </c>
      <c r="D4195" t="inlineStr">
        <is>
          <t>Sales Representatives of Services, Except Advertising, Insurance, Financial Services, and Travel</t>
        </is>
      </c>
      <c r="E4195" t="n">
        <v>293050</v>
      </c>
      <c r="F4195" t="n">
        <v>99500</v>
      </c>
      <c r="G4195">
        <f>IF(OR(E4195="",F4195=""),"",E4195*F4195)</f>
        <v/>
      </c>
      <c r="H4195" s="41">
        <f>IFERROR(XLOOKUP(C4195,'DATA Wharton'!$A$2:$A$785,'DATA Wharton'!$C$2:$C$785),"")</f>
        <v/>
      </c>
      <c r="I4195">
        <f>IF(OR(G4195="",H4195=""),"",G4195)</f>
        <v/>
      </c>
      <c r="J4195">
        <f>IF(OR(I4195="",H4195=""),"",I4195*H4195)</f>
        <v/>
      </c>
      <c r="K4195">
        <f>IF(G4195="","Missing OEWS wage",IF(H4195="","Missing Wharton SOC","Matched"))</f>
        <v/>
      </c>
    </row>
    <row r="4196">
      <c r="A4196" t="inlineStr">
        <is>
          <t>54</t>
        </is>
      </c>
      <c r="B4196" t="inlineStr">
        <is>
          <t>Professional, Scientific, and Technical Services</t>
        </is>
      </c>
      <c r="C4196" t="inlineStr">
        <is>
          <t>41-4011</t>
        </is>
      </c>
      <c r="D4196" t="inlineStr">
        <is>
          <t>Sales Representatives, Wholesale and Manufacturing, Technical and Scientific Products</t>
        </is>
      </c>
      <c r="E4196" t="n">
        <v>35090</v>
      </c>
      <c r="F4196" t="n">
        <v>123610</v>
      </c>
      <c r="G4196">
        <f>IF(OR(E4196="",F4196=""),"",E4196*F4196)</f>
        <v/>
      </c>
      <c r="H4196" s="41">
        <f>IFERROR(XLOOKUP(C4196,'DATA Wharton'!$A$2:$A$785,'DATA Wharton'!$C$2:$C$785),"")</f>
        <v/>
      </c>
      <c r="I4196">
        <f>IF(OR(G4196="",H4196=""),"",G4196)</f>
        <v/>
      </c>
      <c r="J4196">
        <f>IF(OR(I4196="",H4196=""),"",I4196*H4196)</f>
        <v/>
      </c>
      <c r="K4196">
        <f>IF(G4196="","Missing OEWS wage",IF(H4196="","Missing Wharton SOC","Matched"))</f>
        <v/>
      </c>
    </row>
    <row r="4197">
      <c r="A4197" t="inlineStr">
        <is>
          <t>54</t>
        </is>
      </c>
      <c r="B4197" t="inlineStr">
        <is>
          <t>Professional, Scientific, and Technical Services</t>
        </is>
      </c>
      <c r="C4197" t="inlineStr">
        <is>
          <t>41-4012</t>
        </is>
      </c>
      <c r="D4197" t="inlineStr">
        <is>
          <t>Sales Representatives, Wholesale and Manufacturing, Except Technical and Scientific Products</t>
        </is>
      </c>
      <c r="E4197" t="n">
        <v>21160</v>
      </c>
      <c r="F4197" t="n">
        <v>98150</v>
      </c>
      <c r="G4197">
        <f>IF(OR(E4197="",F4197=""),"",E4197*F4197)</f>
        <v/>
      </c>
      <c r="H4197" s="41">
        <f>IFERROR(XLOOKUP(C4197,'DATA Wharton'!$A$2:$A$785,'DATA Wharton'!$C$2:$C$785),"")</f>
        <v/>
      </c>
      <c r="I4197">
        <f>IF(OR(G4197="",H4197=""),"",G4197)</f>
        <v/>
      </c>
      <c r="J4197">
        <f>IF(OR(I4197="",H4197=""),"",I4197*H4197)</f>
        <v/>
      </c>
      <c r="K4197">
        <f>IF(G4197="","Missing OEWS wage",IF(H4197="","Missing Wharton SOC","Matched"))</f>
        <v/>
      </c>
    </row>
    <row r="4198">
      <c r="A4198" t="inlineStr">
        <is>
          <t>54</t>
        </is>
      </c>
      <c r="B4198" t="inlineStr">
        <is>
          <t>Professional, Scientific, and Technical Services</t>
        </is>
      </c>
      <c r="C4198" t="inlineStr">
        <is>
          <t>41-9011</t>
        </is>
      </c>
      <c r="D4198" t="inlineStr">
        <is>
          <t>Demonstrators and Product Promoters</t>
        </is>
      </c>
      <c r="E4198" t="n">
        <v>23590</v>
      </c>
      <c r="F4198" t="n">
        <v>43920</v>
      </c>
      <c r="G4198">
        <f>IF(OR(E4198="",F4198=""),"",E4198*F4198)</f>
        <v/>
      </c>
      <c r="H4198" s="41">
        <f>IFERROR(XLOOKUP(C4198,'DATA Wharton'!$A$2:$A$785,'DATA Wharton'!$C$2:$C$785),"")</f>
        <v/>
      </c>
      <c r="I4198">
        <f>IF(OR(G4198="",H4198=""),"",G4198)</f>
        <v/>
      </c>
      <c r="J4198">
        <f>IF(OR(I4198="",H4198=""),"",I4198*H4198)</f>
        <v/>
      </c>
      <c r="K4198">
        <f>IF(G4198="","Missing OEWS wage",IF(H4198="","Missing Wharton SOC","Matched"))</f>
        <v/>
      </c>
    </row>
    <row r="4199">
      <c r="A4199" t="inlineStr">
        <is>
          <t>54</t>
        </is>
      </c>
      <c r="B4199" t="inlineStr">
        <is>
          <t>Professional, Scientific, and Technical Services</t>
        </is>
      </c>
      <c r="C4199" t="inlineStr">
        <is>
          <t>41-9021</t>
        </is>
      </c>
      <c r="D4199" t="inlineStr">
        <is>
          <t>Real Estate Brokers</t>
        </is>
      </c>
      <c r="E4199" t="n">
        <v>530</v>
      </c>
      <c r="F4199" t="n">
        <v>77060</v>
      </c>
      <c r="G4199">
        <f>IF(OR(E4199="",F4199=""),"",E4199*F4199)</f>
        <v/>
      </c>
      <c r="H4199" s="41">
        <f>IFERROR(XLOOKUP(C4199,'DATA Wharton'!$A$2:$A$785,'DATA Wharton'!$C$2:$C$785),"")</f>
        <v/>
      </c>
      <c r="I4199">
        <f>IF(OR(G4199="",H4199=""),"",G4199)</f>
        <v/>
      </c>
      <c r="J4199">
        <f>IF(OR(I4199="",H4199=""),"",I4199*H4199)</f>
        <v/>
      </c>
      <c r="K4199">
        <f>IF(G4199="","Missing OEWS wage",IF(H4199="","Missing Wharton SOC","Matched"))</f>
        <v/>
      </c>
    </row>
    <row r="4200">
      <c r="A4200" t="inlineStr">
        <is>
          <t>54</t>
        </is>
      </c>
      <c r="B4200" t="inlineStr">
        <is>
          <t>Professional, Scientific, and Technical Services</t>
        </is>
      </c>
      <c r="C4200" t="inlineStr">
        <is>
          <t>41-9022</t>
        </is>
      </c>
      <c r="D4200" t="inlineStr">
        <is>
          <t>Real Estate Sales Agents</t>
        </is>
      </c>
      <c r="E4200" t="n">
        <v>3140</v>
      </c>
      <c r="F4200" t="n">
        <v>79290</v>
      </c>
      <c r="G4200">
        <f>IF(OR(E4200="",F4200=""),"",E4200*F4200)</f>
        <v/>
      </c>
      <c r="H4200" s="41">
        <f>IFERROR(XLOOKUP(C4200,'DATA Wharton'!$A$2:$A$785,'DATA Wharton'!$C$2:$C$785),"")</f>
        <v/>
      </c>
      <c r="I4200">
        <f>IF(OR(G4200="",H4200=""),"",G4200)</f>
        <v/>
      </c>
      <c r="J4200">
        <f>IF(OR(I4200="",H4200=""),"",I4200*H4200)</f>
        <v/>
      </c>
      <c r="K4200">
        <f>IF(G4200="","Missing OEWS wage",IF(H4200="","Missing Wharton SOC","Matched"))</f>
        <v/>
      </c>
    </row>
    <row r="4201">
      <c r="A4201" t="inlineStr">
        <is>
          <t>54</t>
        </is>
      </c>
      <c r="B4201" t="inlineStr">
        <is>
          <t>Professional, Scientific, and Technical Services</t>
        </is>
      </c>
      <c r="C4201" t="inlineStr">
        <is>
          <t>41-9031</t>
        </is>
      </c>
      <c r="D4201" t="inlineStr">
        <is>
          <t>Sales Engineers</t>
        </is>
      </c>
      <c r="E4201" t="n">
        <v>12910</v>
      </c>
      <c r="F4201" t="n">
        <v>144910</v>
      </c>
      <c r="G4201">
        <f>IF(OR(E4201="",F4201=""),"",E4201*F4201)</f>
        <v/>
      </c>
      <c r="H4201" s="41">
        <f>IFERROR(XLOOKUP(C4201,'DATA Wharton'!$A$2:$A$785,'DATA Wharton'!$C$2:$C$785),"")</f>
        <v/>
      </c>
      <c r="I4201">
        <f>IF(OR(G4201="",H4201=""),"",G4201)</f>
        <v/>
      </c>
      <c r="J4201">
        <f>IF(OR(I4201="",H4201=""),"",I4201*H4201)</f>
        <v/>
      </c>
      <c r="K4201">
        <f>IF(G4201="","Missing OEWS wage",IF(H4201="","Missing Wharton SOC","Matched"))</f>
        <v/>
      </c>
    </row>
    <row r="4202">
      <c r="A4202" t="inlineStr">
        <is>
          <t>54</t>
        </is>
      </c>
      <c r="B4202" t="inlineStr">
        <is>
          <t>Professional, Scientific, and Technical Services</t>
        </is>
      </c>
      <c r="C4202" t="inlineStr">
        <is>
          <t>41-9041</t>
        </is>
      </c>
      <c r="D4202" t="inlineStr">
        <is>
          <t>Telemarketers</t>
        </is>
      </c>
      <c r="E4202" t="n">
        <v>2560</v>
      </c>
      <c r="F4202" t="n">
        <v>38940</v>
      </c>
      <c r="G4202">
        <f>IF(OR(E4202="",F4202=""),"",E4202*F4202)</f>
        <v/>
      </c>
      <c r="H4202" s="41">
        <f>IFERROR(XLOOKUP(C4202,'DATA Wharton'!$A$2:$A$785,'DATA Wharton'!$C$2:$C$785),"")</f>
        <v/>
      </c>
      <c r="I4202">
        <f>IF(OR(G4202="",H4202=""),"",G4202)</f>
        <v/>
      </c>
      <c r="J4202">
        <f>IF(OR(I4202="",H4202=""),"",I4202*H4202)</f>
        <v/>
      </c>
      <c r="K4202">
        <f>IF(G4202="","Missing OEWS wage",IF(H4202="","Missing Wharton SOC","Matched"))</f>
        <v/>
      </c>
    </row>
    <row r="4203">
      <c r="A4203" t="inlineStr">
        <is>
          <t>54</t>
        </is>
      </c>
      <c r="B4203" t="inlineStr">
        <is>
          <t>Professional, Scientific, and Technical Services</t>
        </is>
      </c>
      <c r="C4203" t="inlineStr">
        <is>
          <t>41-9091</t>
        </is>
      </c>
      <c r="D4203" t="inlineStr">
        <is>
          <t>Door-to-Door Sales Workers, News and Street Vendors, and Related Workers</t>
        </is>
      </c>
      <c r="E4203" t="n">
        <v>160</v>
      </c>
      <c r="F4203" t="n">
        <v>46130</v>
      </c>
      <c r="G4203">
        <f>IF(OR(E4203="",F4203=""),"",E4203*F4203)</f>
        <v/>
      </c>
      <c r="H4203" s="41">
        <f>IFERROR(XLOOKUP(C4203,'DATA Wharton'!$A$2:$A$785,'DATA Wharton'!$C$2:$C$785),"")</f>
        <v/>
      </c>
      <c r="I4203">
        <f>IF(OR(G4203="",H4203=""),"",G4203)</f>
        <v/>
      </c>
      <c r="J4203">
        <f>IF(OR(I4203="",H4203=""),"",I4203*H4203)</f>
        <v/>
      </c>
      <c r="K4203">
        <f>IF(G4203="","Missing OEWS wage",IF(H4203="","Missing Wharton SOC","Matched"))</f>
        <v/>
      </c>
    </row>
    <row r="4204">
      <c r="A4204" t="inlineStr">
        <is>
          <t>54</t>
        </is>
      </c>
      <c r="B4204" t="inlineStr">
        <is>
          <t>Professional, Scientific, and Technical Services</t>
        </is>
      </c>
      <c r="C4204" t="inlineStr">
        <is>
          <t>41-9099</t>
        </is>
      </c>
      <c r="D4204" t="inlineStr">
        <is>
          <t>Sales and Related Workers, All Other</t>
        </is>
      </c>
      <c r="E4204" t="n">
        <v>5870</v>
      </c>
      <c r="F4204" t="n">
        <v>76490</v>
      </c>
      <c r="G4204">
        <f>IF(OR(E4204="",F4204=""),"",E4204*F4204)</f>
        <v/>
      </c>
      <c r="H4204" s="41">
        <f>IFERROR(XLOOKUP(C4204,'DATA Wharton'!$A$2:$A$785,'DATA Wharton'!$C$2:$C$785),"")</f>
        <v/>
      </c>
      <c r="I4204">
        <f>IF(OR(G4204="",H4204=""),"",G4204)</f>
        <v/>
      </c>
      <c r="J4204">
        <f>IF(OR(I4204="",H4204=""),"",I4204*H4204)</f>
        <v/>
      </c>
      <c r="K4204">
        <f>IF(G4204="","Missing OEWS wage",IF(H4204="","Missing Wharton SOC","Matched"))</f>
        <v/>
      </c>
    </row>
    <row r="4205">
      <c r="A4205" t="inlineStr">
        <is>
          <t>54</t>
        </is>
      </c>
      <c r="B4205" t="inlineStr">
        <is>
          <t>Professional, Scientific, and Technical Services</t>
        </is>
      </c>
      <c r="C4205" t="inlineStr">
        <is>
          <t>43-1011</t>
        </is>
      </c>
      <c r="D4205" t="inlineStr">
        <is>
          <t>First-Line Supervisors of Office and Administrative Support Workers</t>
        </is>
      </c>
      <c r="E4205" t="n">
        <v>112670</v>
      </c>
      <c r="F4205" t="n">
        <v>78700</v>
      </c>
      <c r="G4205">
        <f>IF(OR(E4205="",F4205=""),"",E4205*F4205)</f>
        <v/>
      </c>
      <c r="H4205" s="41">
        <f>IFERROR(XLOOKUP(C4205,'DATA Wharton'!$A$2:$A$785,'DATA Wharton'!$C$2:$C$785),"")</f>
        <v/>
      </c>
      <c r="I4205">
        <f>IF(OR(G4205="",H4205=""),"",G4205)</f>
        <v/>
      </c>
      <c r="J4205">
        <f>IF(OR(I4205="",H4205=""),"",I4205*H4205)</f>
        <v/>
      </c>
      <c r="K4205">
        <f>IF(G4205="","Missing OEWS wage",IF(H4205="","Missing Wharton SOC","Matched"))</f>
        <v/>
      </c>
    </row>
    <row r="4206">
      <c r="A4206" t="inlineStr">
        <is>
          <t>54</t>
        </is>
      </c>
      <c r="B4206" t="inlineStr">
        <is>
          <t>Professional, Scientific, and Technical Services</t>
        </is>
      </c>
      <c r="C4206" t="inlineStr">
        <is>
          <t>43-2011</t>
        </is>
      </c>
      <c r="D4206" t="inlineStr">
        <is>
          <t>Switchboard Operators, Including Answering Service</t>
        </is>
      </c>
      <c r="E4206" t="n">
        <v>850</v>
      </c>
      <c r="F4206" t="n">
        <v>39480</v>
      </c>
      <c r="G4206">
        <f>IF(OR(E4206="",F4206=""),"",E4206*F4206)</f>
        <v/>
      </c>
      <c r="H4206" s="41">
        <f>IFERROR(XLOOKUP(C4206,'DATA Wharton'!$A$2:$A$785,'DATA Wharton'!$C$2:$C$785),"")</f>
        <v/>
      </c>
      <c r="I4206">
        <f>IF(OR(G4206="",H4206=""),"",G4206)</f>
        <v/>
      </c>
      <c r="J4206">
        <f>IF(OR(I4206="",H4206=""),"",I4206*H4206)</f>
        <v/>
      </c>
      <c r="K4206">
        <f>IF(G4206="","Missing OEWS wage",IF(H4206="","Missing Wharton SOC","Matched"))</f>
        <v/>
      </c>
    </row>
    <row r="4207">
      <c r="A4207" t="inlineStr">
        <is>
          <t>54</t>
        </is>
      </c>
      <c r="B4207" t="inlineStr">
        <is>
          <t>Professional, Scientific, and Technical Services</t>
        </is>
      </c>
      <c r="C4207" t="inlineStr">
        <is>
          <t>43-3011</t>
        </is>
      </c>
      <c r="D4207" t="inlineStr">
        <is>
          <t>Bill and Account Collectors</t>
        </is>
      </c>
      <c r="E4207" t="n">
        <v>12340</v>
      </c>
      <c r="F4207" t="n">
        <v>50760</v>
      </c>
      <c r="G4207">
        <f>IF(OR(E4207="",F4207=""),"",E4207*F4207)</f>
        <v/>
      </c>
      <c r="H4207" s="41">
        <f>IFERROR(XLOOKUP(C4207,'DATA Wharton'!$A$2:$A$785,'DATA Wharton'!$C$2:$C$785),"")</f>
        <v/>
      </c>
      <c r="I4207">
        <f>IF(OR(G4207="",H4207=""),"",G4207)</f>
        <v/>
      </c>
      <c r="J4207">
        <f>IF(OR(I4207="",H4207=""),"",I4207*H4207)</f>
        <v/>
      </c>
      <c r="K4207">
        <f>IF(G4207="","Missing OEWS wage",IF(H4207="","Missing Wharton SOC","Matched"))</f>
        <v/>
      </c>
    </row>
    <row r="4208">
      <c r="A4208" t="inlineStr">
        <is>
          <t>54</t>
        </is>
      </c>
      <c r="B4208" t="inlineStr">
        <is>
          <t>Professional, Scientific, and Technical Services</t>
        </is>
      </c>
      <c r="C4208" t="inlineStr">
        <is>
          <t>43-3021</t>
        </is>
      </c>
      <c r="D4208" t="inlineStr">
        <is>
          <t>Billing and Posting Clerks</t>
        </is>
      </c>
      <c r="E4208" t="n">
        <v>62400</v>
      </c>
      <c r="F4208" t="n">
        <v>52950</v>
      </c>
      <c r="G4208">
        <f>IF(OR(E4208="",F4208=""),"",E4208*F4208)</f>
        <v/>
      </c>
      <c r="H4208" s="41">
        <f>IFERROR(XLOOKUP(C4208,'DATA Wharton'!$A$2:$A$785,'DATA Wharton'!$C$2:$C$785),"")</f>
        <v/>
      </c>
      <c r="I4208">
        <f>IF(OR(G4208="",H4208=""),"",G4208)</f>
        <v/>
      </c>
      <c r="J4208">
        <f>IF(OR(I4208="",H4208=""),"",I4208*H4208)</f>
        <v/>
      </c>
      <c r="K4208">
        <f>IF(G4208="","Missing OEWS wage",IF(H4208="","Missing Wharton SOC","Matched"))</f>
        <v/>
      </c>
    </row>
    <row r="4209">
      <c r="A4209" t="inlineStr">
        <is>
          <t>54</t>
        </is>
      </c>
      <c r="B4209" t="inlineStr">
        <is>
          <t>Professional, Scientific, and Technical Services</t>
        </is>
      </c>
      <c r="C4209" t="inlineStr">
        <is>
          <t>43-3031</t>
        </is>
      </c>
      <c r="D4209" t="inlineStr">
        <is>
          <t>Bookkeeping, Accounting, and Auditing Clerks</t>
        </is>
      </c>
      <c r="E4209" t="n">
        <v>205160</v>
      </c>
      <c r="F4209" t="n">
        <v>54660</v>
      </c>
      <c r="G4209">
        <f>IF(OR(E4209="",F4209=""),"",E4209*F4209)</f>
        <v/>
      </c>
      <c r="H4209" s="41">
        <f>IFERROR(XLOOKUP(C4209,'DATA Wharton'!$A$2:$A$785,'DATA Wharton'!$C$2:$C$785),"")</f>
        <v/>
      </c>
      <c r="I4209">
        <f>IF(OR(G4209="",H4209=""),"",G4209)</f>
        <v/>
      </c>
      <c r="J4209">
        <f>IF(OR(I4209="",H4209=""),"",I4209*H4209)</f>
        <v/>
      </c>
      <c r="K4209">
        <f>IF(G4209="","Missing OEWS wage",IF(H4209="","Missing Wharton SOC","Matched"))</f>
        <v/>
      </c>
    </row>
    <row r="4210">
      <c r="A4210" t="inlineStr">
        <is>
          <t>54</t>
        </is>
      </c>
      <c r="B4210" t="inlineStr">
        <is>
          <t>Professional, Scientific, and Technical Services</t>
        </is>
      </c>
      <c r="C4210" t="inlineStr">
        <is>
          <t>43-3051</t>
        </is>
      </c>
      <c r="D4210" t="inlineStr">
        <is>
          <t>Payroll and Timekeeping Clerks</t>
        </is>
      </c>
      <c r="E4210" t="n">
        <v>23800</v>
      </c>
      <c r="F4210" t="n">
        <v>57910</v>
      </c>
      <c r="G4210">
        <f>IF(OR(E4210="",F4210=""),"",E4210*F4210)</f>
        <v/>
      </c>
      <c r="H4210" s="41">
        <f>IFERROR(XLOOKUP(C4210,'DATA Wharton'!$A$2:$A$785,'DATA Wharton'!$C$2:$C$785),"")</f>
        <v/>
      </c>
      <c r="I4210">
        <f>IF(OR(G4210="",H4210=""),"",G4210)</f>
        <v/>
      </c>
      <c r="J4210">
        <f>IF(OR(I4210="",H4210=""),"",I4210*H4210)</f>
        <v/>
      </c>
      <c r="K4210">
        <f>IF(G4210="","Missing OEWS wage",IF(H4210="","Missing Wharton SOC","Matched"))</f>
        <v/>
      </c>
    </row>
    <row r="4211">
      <c r="A4211" t="inlineStr">
        <is>
          <t>54</t>
        </is>
      </c>
      <c r="B4211" t="inlineStr">
        <is>
          <t>Professional, Scientific, and Technical Services</t>
        </is>
      </c>
      <c r="C4211" t="inlineStr">
        <is>
          <t>43-3061</t>
        </is>
      </c>
      <c r="D4211" t="inlineStr">
        <is>
          <t>Procurement Clerks</t>
        </is>
      </c>
      <c r="E4211" t="n">
        <v>2820</v>
      </c>
      <c r="F4211" t="n">
        <v>56770</v>
      </c>
      <c r="G4211">
        <f>IF(OR(E4211="",F4211=""),"",E4211*F4211)</f>
        <v/>
      </c>
      <c r="H4211" s="41">
        <f>IFERROR(XLOOKUP(C4211,'DATA Wharton'!$A$2:$A$785,'DATA Wharton'!$C$2:$C$785),"")</f>
        <v/>
      </c>
      <c r="I4211">
        <f>IF(OR(G4211="",H4211=""),"",G4211)</f>
        <v/>
      </c>
      <c r="J4211">
        <f>IF(OR(I4211="",H4211=""),"",I4211*H4211)</f>
        <v/>
      </c>
      <c r="K4211">
        <f>IF(G4211="","Missing OEWS wage",IF(H4211="","Missing Wharton SOC","Matched"))</f>
        <v/>
      </c>
    </row>
    <row r="4212">
      <c r="A4212" t="inlineStr">
        <is>
          <t>54</t>
        </is>
      </c>
      <c r="B4212" t="inlineStr">
        <is>
          <t>Professional, Scientific, and Technical Services</t>
        </is>
      </c>
      <c r="C4212" t="inlineStr">
        <is>
          <t>43-3071</t>
        </is>
      </c>
      <c r="D4212" t="inlineStr">
        <is>
          <t>Tellers</t>
        </is>
      </c>
      <c r="F4212" t="n">
        <v>40780</v>
      </c>
      <c r="G4212">
        <f>IF(OR(E4212="",F4212=""),"",E4212*F4212)</f>
        <v/>
      </c>
      <c r="H4212" s="41">
        <f>IFERROR(XLOOKUP(C4212,'DATA Wharton'!$A$2:$A$785,'DATA Wharton'!$C$2:$C$785),"")</f>
        <v/>
      </c>
      <c r="I4212">
        <f>IF(OR(G4212="",H4212=""),"",G4212)</f>
        <v/>
      </c>
      <c r="J4212">
        <f>IF(OR(I4212="",H4212=""),"",I4212*H4212)</f>
        <v/>
      </c>
      <c r="K4212">
        <f>IF(G4212="","Missing OEWS wage",IF(H4212="","Missing Wharton SOC","Matched"))</f>
        <v/>
      </c>
    </row>
    <row r="4213">
      <c r="A4213" t="inlineStr">
        <is>
          <t>54</t>
        </is>
      </c>
      <c r="B4213" t="inlineStr">
        <is>
          <t>Professional, Scientific, and Technical Services</t>
        </is>
      </c>
      <c r="C4213" t="inlineStr">
        <is>
          <t>43-3099</t>
        </is>
      </c>
      <c r="D4213" t="inlineStr">
        <is>
          <t>Financial Clerks, All Other</t>
        </is>
      </c>
      <c r="E4213" t="n">
        <v>2240</v>
      </c>
      <c r="F4213" t="n">
        <v>51550</v>
      </c>
      <c r="G4213">
        <f>IF(OR(E4213="",F4213=""),"",E4213*F4213)</f>
        <v/>
      </c>
      <c r="H4213" s="41">
        <f>IFERROR(XLOOKUP(C4213,'DATA Wharton'!$A$2:$A$785,'DATA Wharton'!$C$2:$C$785),"")</f>
        <v/>
      </c>
      <c r="I4213">
        <f>IF(OR(G4213="",H4213=""),"",G4213)</f>
        <v/>
      </c>
      <c r="J4213">
        <f>IF(OR(I4213="",H4213=""),"",I4213*H4213)</f>
        <v/>
      </c>
      <c r="K4213">
        <f>IF(G4213="","Missing OEWS wage",IF(H4213="","Missing Wharton SOC","Matched"))</f>
        <v/>
      </c>
    </row>
    <row r="4214">
      <c r="A4214" t="inlineStr">
        <is>
          <t>54</t>
        </is>
      </c>
      <c r="B4214" t="inlineStr">
        <is>
          <t>Professional, Scientific, and Technical Services</t>
        </is>
      </c>
      <c r="C4214" t="inlineStr">
        <is>
          <t>43-4011</t>
        </is>
      </c>
      <c r="D4214" t="inlineStr">
        <is>
          <t>Brokerage Clerks</t>
        </is>
      </c>
      <c r="E4214" t="n">
        <v>460</v>
      </c>
      <c r="F4214" t="n">
        <v>54690</v>
      </c>
      <c r="G4214">
        <f>IF(OR(E4214="",F4214=""),"",E4214*F4214)</f>
        <v/>
      </c>
      <c r="H4214" s="41">
        <f>IFERROR(XLOOKUP(C4214,'DATA Wharton'!$A$2:$A$785,'DATA Wharton'!$C$2:$C$785),"")</f>
        <v/>
      </c>
      <c r="I4214">
        <f>IF(OR(G4214="",H4214=""),"",G4214)</f>
        <v/>
      </c>
      <c r="J4214">
        <f>IF(OR(I4214="",H4214=""),"",I4214*H4214)</f>
        <v/>
      </c>
      <c r="K4214">
        <f>IF(G4214="","Missing OEWS wage",IF(H4214="","Missing Wharton SOC","Matched"))</f>
        <v/>
      </c>
    </row>
    <row r="4215">
      <c r="A4215" t="inlineStr">
        <is>
          <t>54</t>
        </is>
      </c>
      <c r="B4215" t="inlineStr">
        <is>
          <t>Professional, Scientific, and Technical Services</t>
        </is>
      </c>
      <c r="C4215" t="inlineStr">
        <is>
          <t>43-4021</t>
        </is>
      </c>
      <c r="D4215" t="inlineStr">
        <is>
          <t>Correspondence Clerks</t>
        </is>
      </c>
      <c r="E4215" t="n">
        <v>600</v>
      </c>
      <c r="F4215" t="n">
        <v>49590</v>
      </c>
      <c r="G4215">
        <f>IF(OR(E4215="",F4215=""),"",E4215*F4215)</f>
        <v/>
      </c>
      <c r="H4215" s="41">
        <f>IFERROR(XLOOKUP(C4215,'DATA Wharton'!$A$2:$A$785,'DATA Wharton'!$C$2:$C$785),"")</f>
        <v/>
      </c>
      <c r="I4215">
        <f>IF(OR(G4215="",H4215=""),"",G4215)</f>
        <v/>
      </c>
      <c r="J4215">
        <f>IF(OR(I4215="",H4215=""),"",I4215*H4215)</f>
        <v/>
      </c>
      <c r="K4215">
        <f>IF(G4215="","Missing OEWS wage",IF(H4215="","Missing Wharton SOC","Matched"))</f>
        <v/>
      </c>
    </row>
    <row r="4216">
      <c r="A4216" t="inlineStr">
        <is>
          <t>54</t>
        </is>
      </c>
      <c r="B4216" t="inlineStr">
        <is>
          <t>Professional, Scientific, and Technical Services</t>
        </is>
      </c>
      <c r="C4216" t="inlineStr">
        <is>
          <t>43-4031</t>
        </is>
      </c>
      <c r="D4216" t="inlineStr">
        <is>
          <t>Court, Municipal, and License Clerks</t>
        </is>
      </c>
      <c r="E4216" t="n">
        <v>290</v>
      </c>
      <c r="F4216" t="n">
        <v>56290</v>
      </c>
      <c r="G4216">
        <f>IF(OR(E4216="",F4216=""),"",E4216*F4216)</f>
        <v/>
      </c>
      <c r="H4216" s="41">
        <f>IFERROR(XLOOKUP(C4216,'DATA Wharton'!$A$2:$A$785,'DATA Wharton'!$C$2:$C$785),"")</f>
        <v/>
      </c>
      <c r="I4216">
        <f>IF(OR(G4216="",H4216=""),"",G4216)</f>
        <v/>
      </c>
      <c r="J4216">
        <f>IF(OR(I4216="",H4216=""),"",I4216*H4216)</f>
        <v/>
      </c>
      <c r="K4216">
        <f>IF(G4216="","Missing OEWS wage",IF(H4216="","Missing Wharton SOC","Matched"))</f>
        <v/>
      </c>
    </row>
    <row r="4217">
      <c r="A4217" t="inlineStr">
        <is>
          <t>54</t>
        </is>
      </c>
      <c r="B4217" t="inlineStr">
        <is>
          <t>Professional, Scientific, and Technical Services</t>
        </is>
      </c>
      <c r="C4217" t="inlineStr">
        <is>
          <t>43-4041</t>
        </is>
      </c>
      <c r="D4217" t="inlineStr">
        <is>
          <t>Credit Authorizers, Checkers, and Clerks</t>
        </is>
      </c>
      <c r="E4217" t="n">
        <v>270</v>
      </c>
      <c r="F4217" t="n">
        <v>48570</v>
      </c>
      <c r="G4217">
        <f>IF(OR(E4217="",F4217=""),"",E4217*F4217)</f>
        <v/>
      </c>
      <c r="H4217" s="41">
        <f>IFERROR(XLOOKUP(C4217,'DATA Wharton'!$A$2:$A$785,'DATA Wharton'!$C$2:$C$785),"")</f>
        <v/>
      </c>
      <c r="I4217">
        <f>IF(OR(G4217="",H4217=""),"",G4217)</f>
        <v/>
      </c>
      <c r="J4217">
        <f>IF(OR(I4217="",H4217=""),"",I4217*H4217)</f>
        <v/>
      </c>
      <c r="K4217">
        <f>IF(G4217="","Missing OEWS wage",IF(H4217="","Missing Wharton SOC","Matched"))</f>
        <v/>
      </c>
    </row>
    <row r="4218">
      <c r="A4218" t="inlineStr">
        <is>
          <t>54</t>
        </is>
      </c>
      <c r="B4218" t="inlineStr">
        <is>
          <t>Professional, Scientific, and Technical Services</t>
        </is>
      </c>
      <c r="C4218" t="inlineStr">
        <is>
          <t>43-4051</t>
        </is>
      </c>
      <c r="D4218" t="inlineStr">
        <is>
          <t>Customer Service Representatives</t>
        </is>
      </c>
      <c r="E4218" t="n">
        <v>183700</v>
      </c>
      <c r="F4218" t="n">
        <v>48490</v>
      </c>
      <c r="G4218">
        <f>IF(OR(E4218="",F4218=""),"",E4218*F4218)</f>
        <v/>
      </c>
      <c r="H4218" s="41">
        <f>IFERROR(XLOOKUP(C4218,'DATA Wharton'!$A$2:$A$785,'DATA Wharton'!$C$2:$C$785),"")</f>
        <v/>
      </c>
      <c r="I4218">
        <f>IF(OR(G4218="",H4218=""),"",G4218)</f>
        <v/>
      </c>
      <c r="J4218">
        <f>IF(OR(I4218="",H4218=""),"",I4218*H4218)</f>
        <v/>
      </c>
      <c r="K4218">
        <f>IF(G4218="","Missing OEWS wage",IF(H4218="","Missing Wharton SOC","Matched"))</f>
        <v/>
      </c>
    </row>
    <row r="4219">
      <c r="A4219" t="inlineStr">
        <is>
          <t>54</t>
        </is>
      </c>
      <c r="B4219" t="inlineStr">
        <is>
          <t>Professional, Scientific, and Technical Services</t>
        </is>
      </c>
      <c r="C4219" t="inlineStr">
        <is>
          <t>43-4061</t>
        </is>
      </c>
      <c r="D4219" t="inlineStr">
        <is>
          <t>Eligibility Interviewers, Government Programs</t>
        </is>
      </c>
      <c r="E4219" t="n">
        <v>2550</v>
      </c>
      <c r="F4219" t="n">
        <v>47100</v>
      </c>
      <c r="G4219">
        <f>IF(OR(E4219="",F4219=""),"",E4219*F4219)</f>
        <v/>
      </c>
      <c r="H4219" s="41">
        <f>IFERROR(XLOOKUP(C4219,'DATA Wharton'!$A$2:$A$785,'DATA Wharton'!$C$2:$C$785),"")</f>
        <v/>
      </c>
      <c r="I4219">
        <f>IF(OR(G4219="",H4219=""),"",G4219)</f>
        <v/>
      </c>
      <c r="J4219">
        <f>IF(OR(I4219="",H4219=""),"",I4219*H4219)</f>
        <v/>
      </c>
      <c r="K4219">
        <f>IF(G4219="","Missing OEWS wage",IF(H4219="","Missing Wharton SOC","Matched"))</f>
        <v/>
      </c>
    </row>
    <row r="4220">
      <c r="A4220" t="inlineStr">
        <is>
          <t>54</t>
        </is>
      </c>
      <c r="B4220" t="inlineStr">
        <is>
          <t>Professional, Scientific, and Technical Services</t>
        </is>
      </c>
      <c r="C4220" t="inlineStr">
        <is>
          <t>43-4071</t>
        </is>
      </c>
      <c r="D4220" t="inlineStr">
        <is>
          <t>File Clerks</t>
        </is>
      </c>
      <c r="E4220" t="n">
        <v>13400</v>
      </c>
      <c r="F4220" t="n">
        <v>46320</v>
      </c>
      <c r="G4220">
        <f>IF(OR(E4220="",F4220=""),"",E4220*F4220)</f>
        <v/>
      </c>
      <c r="H4220" s="41">
        <f>IFERROR(XLOOKUP(C4220,'DATA Wharton'!$A$2:$A$785,'DATA Wharton'!$C$2:$C$785),"")</f>
        <v/>
      </c>
      <c r="I4220">
        <f>IF(OR(G4220="",H4220=""),"",G4220)</f>
        <v/>
      </c>
      <c r="J4220">
        <f>IF(OR(I4220="",H4220=""),"",I4220*H4220)</f>
        <v/>
      </c>
      <c r="K4220">
        <f>IF(G4220="","Missing OEWS wage",IF(H4220="","Missing Wharton SOC","Matched"))</f>
        <v/>
      </c>
    </row>
    <row r="4221">
      <c r="A4221" t="inlineStr">
        <is>
          <t>54</t>
        </is>
      </c>
      <c r="B4221" t="inlineStr">
        <is>
          <t>Professional, Scientific, and Technical Services</t>
        </is>
      </c>
      <c r="C4221" t="inlineStr">
        <is>
          <t>43-4081</t>
        </is>
      </c>
      <c r="D4221" t="inlineStr">
        <is>
          <t>Hotel, Motel, and Resort Desk Clerks</t>
        </is>
      </c>
      <c r="E4221" t="n">
        <v>230</v>
      </c>
      <c r="F4221" t="n">
        <v>34060</v>
      </c>
      <c r="G4221">
        <f>IF(OR(E4221="",F4221=""),"",E4221*F4221)</f>
        <v/>
      </c>
      <c r="H4221" s="41">
        <f>IFERROR(XLOOKUP(C4221,'DATA Wharton'!$A$2:$A$785,'DATA Wharton'!$C$2:$C$785),"")</f>
        <v/>
      </c>
      <c r="I4221">
        <f>IF(OR(G4221="",H4221=""),"",G4221)</f>
        <v/>
      </c>
      <c r="J4221">
        <f>IF(OR(I4221="",H4221=""),"",I4221*H4221)</f>
        <v/>
      </c>
      <c r="K4221">
        <f>IF(G4221="","Missing OEWS wage",IF(H4221="","Missing Wharton SOC","Matched"))</f>
        <v/>
      </c>
    </row>
    <row r="4222">
      <c r="A4222" t="inlineStr">
        <is>
          <t>54</t>
        </is>
      </c>
      <c r="B4222" t="inlineStr">
        <is>
          <t>Professional, Scientific, and Technical Services</t>
        </is>
      </c>
      <c r="C4222" t="inlineStr">
        <is>
          <t>43-4111</t>
        </is>
      </c>
      <c r="D4222" t="inlineStr">
        <is>
          <t>Interviewers, Except Eligibility and Loan</t>
        </is>
      </c>
      <c r="E4222" t="n">
        <v>16470</v>
      </c>
      <c r="F4222" t="n">
        <v>39900</v>
      </c>
      <c r="G4222">
        <f>IF(OR(E4222="",F4222=""),"",E4222*F4222)</f>
        <v/>
      </c>
      <c r="H4222" s="41">
        <f>IFERROR(XLOOKUP(C4222,'DATA Wharton'!$A$2:$A$785,'DATA Wharton'!$C$2:$C$785),"")</f>
        <v/>
      </c>
      <c r="I4222">
        <f>IF(OR(G4222="",H4222=""),"",G4222)</f>
        <v/>
      </c>
      <c r="J4222">
        <f>IF(OR(I4222="",H4222=""),"",I4222*H4222)</f>
        <v/>
      </c>
      <c r="K4222">
        <f>IF(G4222="","Missing OEWS wage",IF(H4222="","Missing Wharton SOC","Matched"))</f>
        <v/>
      </c>
    </row>
    <row r="4223">
      <c r="A4223" t="inlineStr">
        <is>
          <t>54</t>
        </is>
      </c>
      <c r="B4223" t="inlineStr">
        <is>
          <t>Professional, Scientific, and Technical Services</t>
        </is>
      </c>
      <c r="C4223" t="inlineStr">
        <is>
          <t>43-4121</t>
        </is>
      </c>
      <c r="D4223" t="inlineStr">
        <is>
          <t>Library Assistants, Clerical</t>
        </is>
      </c>
      <c r="E4223" t="n">
        <v>70</v>
      </c>
      <c r="F4223" t="n">
        <v>51540</v>
      </c>
      <c r="G4223">
        <f>IF(OR(E4223="",F4223=""),"",E4223*F4223)</f>
        <v/>
      </c>
      <c r="H4223" s="41">
        <f>IFERROR(XLOOKUP(C4223,'DATA Wharton'!$A$2:$A$785,'DATA Wharton'!$C$2:$C$785),"")</f>
        <v/>
      </c>
      <c r="I4223">
        <f>IF(OR(G4223="",H4223=""),"",G4223)</f>
        <v/>
      </c>
      <c r="J4223">
        <f>IF(OR(I4223="",H4223=""),"",I4223*H4223)</f>
        <v/>
      </c>
      <c r="K4223">
        <f>IF(G4223="","Missing OEWS wage",IF(H4223="","Missing Wharton SOC","Matched"))</f>
        <v/>
      </c>
    </row>
    <row r="4224">
      <c r="A4224" t="inlineStr">
        <is>
          <t>54</t>
        </is>
      </c>
      <c r="B4224" t="inlineStr">
        <is>
          <t>Professional, Scientific, and Technical Services</t>
        </is>
      </c>
      <c r="C4224" t="inlineStr">
        <is>
          <t>43-4131</t>
        </is>
      </c>
      <c r="D4224" t="inlineStr">
        <is>
          <t>Loan Interviewers and Clerks</t>
        </is>
      </c>
      <c r="E4224" t="n">
        <v>6560</v>
      </c>
      <c r="F4224" t="n">
        <v>52480</v>
      </c>
      <c r="G4224">
        <f>IF(OR(E4224="",F4224=""),"",E4224*F4224)</f>
        <v/>
      </c>
      <c r="H4224" s="41">
        <f>IFERROR(XLOOKUP(C4224,'DATA Wharton'!$A$2:$A$785,'DATA Wharton'!$C$2:$C$785),"")</f>
        <v/>
      </c>
      <c r="I4224">
        <f>IF(OR(G4224="",H4224=""),"",G4224)</f>
        <v/>
      </c>
      <c r="J4224">
        <f>IF(OR(I4224="",H4224=""),"",I4224*H4224)</f>
        <v/>
      </c>
      <c r="K4224">
        <f>IF(G4224="","Missing OEWS wage",IF(H4224="","Missing Wharton SOC","Matched"))</f>
        <v/>
      </c>
    </row>
    <row r="4225">
      <c r="A4225" t="inlineStr">
        <is>
          <t>54</t>
        </is>
      </c>
      <c r="B4225" t="inlineStr">
        <is>
          <t>Professional, Scientific, and Technical Services</t>
        </is>
      </c>
      <c r="C4225" t="inlineStr">
        <is>
          <t>43-4141</t>
        </is>
      </c>
      <c r="D4225" t="inlineStr">
        <is>
          <t>New Accounts Clerks</t>
        </is>
      </c>
      <c r="E4225" t="n">
        <v>40</v>
      </c>
      <c r="F4225" t="n">
        <v>49590</v>
      </c>
      <c r="G4225">
        <f>IF(OR(E4225="",F4225=""),"",E4225*F4225)</f>
        <v/>
      </c>
      <c r="H4225" s="41">
        <f>IFERROR(XLOOKUP(C4225,'DATA Wharton'!$A$2:$A$785,'DATA Wharton'!$C$2:$C$785),"")</f>
        <v/>
      </c>
      <c r="I4225">
        <f>IF(OR(G4225="",H4225=""),"",G4225)</f>
        <v/>
      </c>
      <c r="J4225">
        <f>IF(OR(I4225="",H4225=""),"",I4225*H4225)</f>
        <v/>
      </c>
      <c r="K4225">
        <f>IF(G4225="","Missing OEWS wage",IF(H4225="","Missing Wharton SOC","Matched"))</f>
        <v/>
      </c>
    </row>
    <row r="4226">
      <c r="A4226" t="inlineStr">
        <is>
          <t>54</t>
        </is>
      </c>
      <c r="B4226" t="inlineStr">
        <is>
          <t>Professional, Scientific, and Technical Services</t>
        </is>
      </c>
      <c r="C4226" t="inlineStr">
        <is>
          <t>43-4151</t>
        </is>
      </c>
      <c r="D4226" t="inlineStr">
        <is>
          <t>Order Clerks</t>
        </is>
      </c>
      <c r="E4226" t="n">
        <v>3500</v>
      </c>
      <c r="F4226" t="n">
        <v>53270</v>
      </c>
      <c r="G4226">
        <f>IF(OR(E4226="",F4226=""),"",E4226*F4226)</f>
        <v/>
      </c>
      <c r="H4226" s="41">
        <f>IFERROR(XLOOKUP(C4226,'DATA Wharton'!$A$2:$A$785,'DATA Wharton'!$C$2:$C$785),"")</f>
        <v/>
      </c>
      <c r="I4226">
        <f>IF(OR(G4226="",H4226=""),"",G4226)</f>
        <v/>
      </c>
      <c r="J4226">
        <f>IF(OR(I4226="",H4226=""),"",I4226*H4226)</f>
        <v/>
      </c>
      <c r="K4226">
        <f>IF(G4226="","Missing OEWS wage",IF(H4226="","Missing Wharton SOC","Matched"))</f>
        <v/>
      </c>
    </row>
    <row r="4227">
      <c r="A4227" t="inlineStr">
        <is>
          <t>54</t>
        </is>
      </c>
      <c r="B4227" t="inlineStr">
        <is>
          <t>Professional, Scientific, and Technical Services</t>
        </is>
      </c>
      <c r="C4227" t="inlineStr">
        <is>
          <t>43-4161</t>
        </is>
      </c>
      <c r="D4227" t="inlineStr">
        <is>
          <t>Human Resources Assistants, Except Payroll and Timekeeping</t>
        </is>
      </c>
      <c r="E4227" t="n">
        <v>6300</v>
      </c>
      <c r="F4227" t="n">
        <v>53370</v>
      </c>
      <c r="G4227">
        <f>IF(OR(E4227="",F4227=""),"",E4227*F4227)</f>
        <v/>
      </c>
      <c r="H4227" s="41">
        <f>IFERROR(XLOOKUP(C4227,'DATA Wharton'!$A$2:$A$785,'DATA Wharton'!$C$2:$C$785),"")</f>
        <v/>
      </c>
      <c r="I4227">
        <f>IF(OR(G4227="",H4227=""),"",G4227)</f>
        <v/>
      </c>
      <c r="J4227">
        <f>IF(OR(I4227="",H4227=""),"",I4227*H4227)</f>
        <v/>
      </c>
      <c r="K4227">
        <f>IF(G4227="","Missing OEWS wage",IF(H4227="","Missing Wharton SOC","Matched"))</f>
        <v/>
      </c>
    </row>
    <row r="4228">
      <c r="A4228" t="inlineStr">
        <is>
          <t>54</t>
        </is>
      </c>
      <c r="B4228" t="inlineStr">
        <is>
          <t>Professional, Scientific, and Technical Services</t>
        </is>
      </c>
      <c r="C4228" t="inlineStr">
        <is>
          <t>43-4171</t>
        </is>
      </c>
      <c r="D4228" t="inlineStr">
        <is>
          <t>Receptionists and Information Clerks</t>
        </is>
      </c>
      <c r="E4228" t="n">
        <v>103420</v>
      </c>
      <c r="F4228" t="n">
        <v>40650</v>
      </c>
      <c r="G4228">
        <f>IF(OR(E4228="",F4228=""),"",E4228*F4228)</f>
        <v/>
      </c>
      <c r="H4228" s="41">
        <f>IFERROR(XLOOKUP(C4228,'DATA Wharton'!$A$2:$A$785,'DATA Wharton'!$C$2:$C$785),"")</f>
        <v/>
      </c>
      <c r="I4228">
        <f>IF(OR(G4228="",H4228=""),"",G4228)</f>
        <v/>
      </c>
      <c r="J4228">
        <f>IF(OR(I4228="",H4228=""),"",I4228*H4228)</f>
        <v/>
      </c>
      <c r="K4228">
        <f>IF(G4228="","Missing OEWS wage",IF(H4228="","Missing Wharton SOC","Matched"))</f>
        <v/>
      </c>
    </row>
    <row r="4229">
      <c r="A4229" t="inlineStr">
        <is>
          <t>54</t>
        </is>
      </c>
      <c r="B4229" t="inlineStr">
        <is>
          <t>Professional, Scientific, and Technical Services</t>
        </is>
      </c>
      <c r="C4229" t="inlineStr">
        <is>
          <t>43-4181</t>
        </is>
      </c>
      <c r="D4229" t="inlineStr">
        <is>
          <t>Reservation and Transportation Ticket Agents and Travel Clerks</t>
        </is>
      </c>
      <c r="E4229" t="n">
        <v>110</v>
      </c>
      <c r="F4229" t="n">
        <v>59900</v>
      </c>
      <c r="G4229">
        <f>IF(OR(E4229="",F4229=""),"",E4229*F4229)</f>
        <v/>
      </c>
      <c r="H4229" s="41">
        <f>IFERROR(XLOOKUP(C4229,'DATA Wharton'!$A$2:$A$785,'DATA Wharton'!$C$2:$C$785),"")</f>
        <v/>
      </c>
      <c r="I4229">
        <f>IF(OR(G4229="",H4229=""),"",G4229)</f>
        <v/>
      </c>
      <c r="J4229">
        <f>IF(OR(I4229="",H4229=""),"",I4229*H4229)</f>
        <v/>
      </c>
      <c r="K4229">
        <f>IF(G4229="","Missing OEWS wage",IF(H4229="","Missing Wharton SOC","Matched"))</f>
        <v/>
      </c>
    </row>
    <row r="4230">
      <c r="A4230" t="inlineStr">
        <is>
          <t>54</t>
        </is>
      </c>
      <c r="B4230" t="inlineStr">
        <is>
          <t>Professional, Scientific, and Technical Services</t>
        </is>
      </c>
      <c r="C4230" t="inlineStr">
        <is>
          <t>43-4199</t>
        </is>
      </c>
      <c r="D4230" t="inlineStr">
        <is>
          <t>Information and Record Clerks, All Other</t>
        </is>
      </c>
      <c r="E4230" t="n">
        <v>3660</v>
      </c>
      <c r="F4230" t="n">
        <v>56320</v>
      </c>
      <c r="G4230">
        <f>IF(OR(E4230="",F4230=""),"",E4230*F4230)</f>
        <v/>
      </c>
      <c r="H4230" s="41">
        <f>IFERROR(XLOOKUP(C4230,'DATA Wharton'!$A$2:$A$785,'DATA Wharton'!$C$2:$C$785),"")</f>
        <v/>
      </c>
      <c r="I4230">
        <f>IF(OR(G4230="",H4230=""),"",G4230)</f>
        <v/>
      </c>
      <c r="J4230">
        <f>IF(OR(I4230="",H4230=""),"",I4230*H4230)</f>
        <v/>
      </c>
      <c r="K4230">
        <f>IF(G4230="","Missing OEWS wage",IF(H4230="","Missing Wharton SOC","Matched"))</f>
        <v/>
      </c>
    </row>
    <row r="4231">
      <c r="A4231" t="inlineStr">
        <is>
          <t>54</t>
        </is>
      </c>
      <c r="B4231" t="inlineStr">
        <is>
          <t>Professional, Scientific, and Technical Services</t>
        </is>
      </c>
      <c r="C4231" t="inlineStr">
        <is>
          <t>43-5011</t>
        </is>
      </c>
      <c r="D4231" t="inlineStr">
        <is>
          <t>Cargo and Freight Agents</t>
        </is>
      </c>
      <c r="E4231" t="n">
        <v>3320</v>
      </c>
      <c r="F4231" t="n">
        <v>54850</v>
      </c>
      <c r="G4231">
        <f>IF(OR(E4231="",F4231=""),"",E4231*F4231)</f>
        <v/>
      </c>
      <c r="H4231" s="41">
        <f>IFERROR(XLOOKUP(C4231,'DATA Wharton'!$A$2:$A$785,'DATA Wharton'!$C$2:$C$785),"")</f>
        <v/>
      </c>
      <c r="I4231">
        <f>IF(OR(G4231="",H4231=""),"",G4231)</f>
        <v/>
      </c>
      <c r="J4231">
        <f>IF(OR(I4231="",H4231=""),"",I4231*H4231)</f>
        <v/>
      </c>
      <c r="K4231">
        <f>IF(G4231="","Missing OEWS wage",IF(H4231="","Missing Wharton SOC","Matched"))</f>
        <v/>
      </c>
    </row>
    <row r="4232">
      <c r="A4232" t="inlineStr">
        <is>
          <t>54</t>
        </is>
      </c>
      <c r="B4232" t="inlineStr">
        <is>
          <t>Professional, Scientific, and Technical Services</t>
        </is>
      </c>
      <c r="C4232" t="inlineStr">
        <is>
          <t>43-5021</t>
        </is>
      </c>
      <c r="D4232" t="inlineStr">
        <is>
          <t>Couriers and Messengers</t>
        </is>
      </c>
      <c r="E4232" t="n">
        <v>5760</v>
      </c>
      <c r="F4232" t="n">
        <v>37540</v>
      </c>
      <c r="G4232">
        <f>IF(OR(E4232="",F4232=""),"",E4232*F4232)</f>
        <v/>
      </c>
      <c r="H4232" s="41">
        <f>IFERROR(XLOOKUP(C4232,'DATA Wharton'!$A$2:$A$785,'DATA Wharton'!$C$2:$C$785),"")</f>
        <v/>
      </c>
      <c r="I4232">
        <f>IF(OR(G4232="",H4232=""),"",G4232)</f>
        <v/>
      </c>
      <c r="J4232">
        <f>IF(OR(I4232="",H4232=""),"",I4232*H4232)</f>
        <v/>
      </c>
      <c r="K4232">
        <f>IF(G4232="","Missing OEWS wage",IF(H4232="","Missing Wharton SOC","Matched"))</f>
        <v/>
      </c>
    </row>
    <row r="4233">
      <c r="A4233" t="inlineStr">
        <is>
          <t>54</t>
        </is>
      </c>
      <c r="B4233" t="inlineStr">
        <is>
          <t>Professional, Scientific, and Technical Services</t>
        </is>
      </c>
      <c r="C4233" t="inlineStr">
        <is>
          <t>43-5032</t>
        </is>
      </c>
      <c r="D4233" t="inlineStr">
        <is>
          <t>Dispatchers, Except Police, Fire, and Ambulance</t>
        </is>
      </c>
      <c r="E4233" t="n">
        <v>5680</v>
      </c>
      <c r="F4233" t="n">
        <v>53750</v>
      </c>
      <c r="G4233">
        <f>IF(OR(E4233="",F4233=""),"",E4233*F4233)</f>
        <v/>
      </c>
      <c r="H4233" s="41">
        <f>IFERROR(XLOOKUP(C4233,'DATA Wharton'!$A$2:$A$785,'DATA Wharton'!$C$2:$C$785),"")</f>
        <v/>
      </c>
      <c r="I4233">
        <f>IF(OR(G4233="",H4233=""),"",G4233)</f>
        <v/>
      </c>
      <c r="J4233">
        <f>IF(OR(I4233="",H4233=""),"",I4233*H4233)</f>
        <v/>
      </c>
      <c r="K4233">
        <f>IF(G4233="","Missing OEWS wage",IF(H4233="","Missing Wharton SOC","Matched"))</f>
        <v/>
      </c>
    </row>
    <row r="4234">
      <c r="A4234" t="inlineStr">
        <is>
          <t>54</t>
        </is>
      </c>
      <c r="B4234" t="inlineStr">
        <is>
          <t>Professional, Scientific, and Technical Services</t>
        </is>
      </c>
      <c r="C4234" t="inlineStr">
        <is>
          <t>43-5041</t>
        </is>
      </c>
      <c r="D4234" t="inlineStr">
        <is>
          <t>Meter Readers, Utilities</t>
        </is>
      </c>
      <c r="F4234" t="n">
        <v>50500</v>
      </c>
      <c r="G4234">
        <f>IF(OR(E4234="",F4234=""),"",E4234*F4234)</f>
        <v/>
      </c>
      <c r="H4234" s="41">
        <f>IFERROR(XLOOKUP(C4234,'DATA Wharton'!$A$2:$A$785,'DATA Wharton'!$C$2:$C$785),"")</f>
        <v/>
      </c>
      <c r="I4234">
        <f>IF(OR(G4234="",H4234=""),"",G4234)</f>
        <v/>
      </c>
      <c r="J4234">
        <f>IF(OR(I4234="",H4234=""),"",I4234*H4234)</f>
        <v/>
      </c>
      <c r="K4234">
        <f>IF(G4234="","Missing OEWS wage",IF(H4234="","Missing Wharton SOC","Matched"))</f>
        <v/>
      </c>
    </row>
    <row r="4235">
      <c r="A4235" t="inlineStr">
        <is>
          <t>54</t>
        </is>
      </c>
      <c r="B4235" t="inlineStr">
        <is>
          <t>Professional, Scientific, and Technical Services</t>
        </is>
      </c>
      <c r="C4235" t="inlineStr">
        <is>
          <t>43-5061</t>
        </is>
      </c>
      <c r="D4235" t="inlineStr">
        <is>
          <t>Production, Planning, and Expediting Clerks</t>
        </is>
      </c>
      <c r="E4235" t="n">
        <v>25640</v>
      </c>
      <c r="F4235" t="n">
        <v>64620</v>
      </c>
      <c r="G4235">
        <f>IF(OR(E4235="",F4235=""),"",E4235*F4235)</f>
        <v/>
      </c>
      <c r="H4235" s="41">
        <f>IFERROR(XLOOKUP(C4235,'DATA Wharton'!$A$2:$A$785,'DATA Wharton'!$C$2:$C$785),"")</f>
        <v/>
      </c>
      <c r="I4235">
        <f>IF(OR(G4235="",H4235=""),"",G4235)</f>
        <v/>
      </c>
      <c r="J4235">
        <f>IF(OR(I4235="",H4235=""),"",I4235*H4235)</f>
        <v/>
      </c>
      <c r="K4235">
        <f>IF(G4235="","Missing OEWS wage",IF(H4235="","Missing Wharton SOC","Matched"))</f>
        <v/>
      </c>
    </row>
    <row r="4236">
      <c r="A4236" t="inlineStr">
        <is>
          <t>54</t>
        </is>
      </c>
      <c r="B4236" t="inlineStr">
        <is>
          <t>Professional, Scientific, and Technical Services</t>
        </is>
      </c>
      <c r="C4236" t="inlineStr">
        <is>
          <t>43-5071</t>
        </is>
      </c>
      <c r="D4236" t="inlineStr">
        <is>
          <t>Shipping, Receiving, and Inventory Clerks</t>
        </is>
      </c>
      <c r="E4236" t="n">
        <v>20410</v>
      </c>
      <c r="F4236" t="n">
        <v>48960</v>
      </c>
      <c r="G4236">
        <f>IF(OR(E4236="",F4236=""),"",E4236*F4236)</f>
        <v/>
      </c>
      <c r="H4236" s="41">
        <f>IFERROR(XLOOKUP(C4236,'DATA Wharton'!$A$2:$A$785,'DATA Wharton'!$C$2:$C$785),"")</f>
        <v/>
      </c>
      <c r="I4236">
        <f>IF(OR(G4236="",H4236=""),"",G4236)</f>
        <v/>
      </c>
      <c r="J4236">
        <f>IF(OR(I4236="",H4236=""),"",I4236*H4236)</f>
        <v/>
      </c>
      <c r="K4236">
        <f>IF(G4236="","Missing OEWS wage",IF(H4236="","Missing Wharton SOC","Matched"))</f>
        <v/>
      </c>
    </row>
    <row r="4237">
      <c r="A4237" t="inlineStr">
        <is>
          <t>54</t>
        </is>
      </c>
      <c r="B4237" t="inlineStr">
        <is>
          <t>Professional, Scientific, and Technical Services</t>
        </is>
      </c>
      <c r="C4237" t="inlineStr">
        <is>
          <t>43-5111</t>
        </is>
      </c>
      <c r="D4237" t="inlineStr">
        <is>
          <t>Weighers, Measurers, Checkers, and Samplers, Recordkeeping</t>
        </is>
      </c>
      <c r="E4237" t="n">
        <v>1330</v>
      </c>
      <c r="F4237" t="n">
        <v>49000</v>
      </c>
      <c r="G4237">
        <f>IF(OR(E4237="",F4237=""),"",E4237*F4237)</f>
        <v/>
      </c>
      <c r="H4237" s="41">
        <f>IFERROR(XLOOKUP(C4237,'DATA Wharton'!$A$2:$A$785,'DATA Wharton'!$C$2:$C$785),"")</f>
        <v/>
      </c>
      <c r="I4237">
        <f>IF(OR(G4237="",H4237=""),"",G4237)</f>
        <v/>
      </c>
      <c r="J4237">
        <f>IF(OR(I4237="",H4237=""),"",I4237*H4237)</f>
        <v/>
      </c>
      <c r="K4237">
        <f>IF(G4237="","Missing OEWS wage",IF(H4237="","Missing Wharton SOC","Matched"))</f>
        <v/>
      </c>
    </row>
    <row r="4238">
      <c r="A4238" t="inlineStr">
        <is>
          <t>54</t>
        </is>
      </c>
      <c r="B4238" t="inlineStr">
        <is>
          <t>Professional, Scientific, and Technical Services</t>
        </is>
      </c>
      <c r="C4238" t="inlineStr">
        <is>
          <t>43-6011</t>
        </is>
      </c>
      <c r="D4238" t="inlineStr">
        <is>
          <t>Executive Secretaries and Executive Administrative Assistants</t>
        </is>
      </c>
      <c r="E4238" t="n">
        <v>59700</v>
      </c>
      <c r="F4238" t="n">
        <v>84390</v>
      </c>
      <c r="G4238">
        <f>IF(OR(E4238="",F4238=""),"",E4238*F4238)</f>
        <v/>
      </c>
      <c r="H4238" s="41">
        <f>IFERROR(XLOOKUP(C4238,'DATA Wharton'!$A$2:$A$785,'DATA Wharton'!$C$2:$C$785),"")</f>
        <v/>
      </c>
      <c r="I4238">
        <f>IF(OR(G4238="",H4238=""),"",G4238)</f>
        <v/>
      </c>
      <c r="J4238">
        <f>IF(OR(I4238="",H4238=""),"",I4238*H4238)</f>
        <v/>
      </c>
      <c r="K4238">
        <f>IF(G4238="","Missing OEWS wage",IF(H4238="","Missing Wharton SOC","Matched"))</f>
        <v/>
      </c>
    </row>
    <row r="4239">
      <c r="A4239" t="inlineStr">
        <is>
          <t>54</t>
        </is>
      </c>
      <c r="B4239" t="inlineStr">
        <is>
          <t>Professional, Scientific, and Technical Services</t>
        </is>
      </c>
      <c r="C4239" t="inlineStr">
        <is>
          <t>43-6012</t>
        </is>
      </c>
      <c r="D4239" t="inlineStr">
        <is>
          <t>Legal Secretaries and Administrative Assistants</t>
        </is>
      </c>
      <c r="E4239" t="n">
        <v>127630</v>
      </c>
      <c r="F4239" t="n">
        <v>60830</v>
      </c>
      <c r="G4239">
        <f>IF(OR(E4239="",F4239=""),"",E4239*F4239)</f>
        <v/>
      </c>
      <c r="H4239" s="41">
        <f>IFERROR(XLOOKUP(C4239,'DATA Wharton'!$A$2:$A$785,'DATA Wharton'!$C$2:$C$785),"")</f>
        <v/>
      </c>
      <c r="I4239">
        <f>IF(OR(G4239="",H4239=""),"",G4239)</f>
        <v/>
      </c>
      <c r="J4239">
        <f>IF(OR(I4239="",H4239=""),"",I4239*H4239)</f>
        <v/>
      </c>
      <c r="K4239">
        <f>IF(G4239="","Missing OEWS wage",IF(H4239="","Missing Wharton SOC","Matched"))</f>
        <v/>
      </c>
    </row>
    <row r="4240">
      <c r="A4240" t="inlineStr">
        <is>
          <t>54</t>
        </is>
      </c>
      <c r="B4240" t="inlineStr">
        <is>
          <t>Professional, Scientific, and Technical Services</t>
        </is>
      </c>
      <c r="C4240" t="inlineStr">
        <is>
          <t>43-6013</t>
        </is>
      </c>
      <c r="D4240" t="inlineStr">
        <is>
          <t>Medical Secretaries and Administrative Assistants</t>
        </is>
      </c>
      <c r="E4240" t="n">
        <v>13830</v>
      </c>
      <c r="F4240" t="n">
        <v>46470</v>
      </c>
      <c r="G4240">
        <f>IF(OR(E4240="",F4240=""),"",E4240*F4240)</f>
        <v/>
      </c>
      <c r="H4240" s="41">
        <f>IFERROR(XLOOKUP(C4240,'DATA Wharton'!$A$2:$A$785,'DATA Wharton'!$C$2:$C$785),"")</f>
        <v/>
      </c>
      <c r="I4240">
        <f>IF(OR(G4240="",H4240=""),"",G4240)</f>
        <v/>
      </c>
      <c r="J4240">
        <f>IF(OR(I4240="",H4240=""),"",I4240*H4240)</f>
        <v/>
      </c>
      <c r="K4240">
        <f>IF(G4240="","Missing OEWS wage",IF(H4240="","Missing Wharton SOC","Matched"))</f>
        <v/>
      </c>
    </row>
    <row r="4241">
      <c r="A4241" t="inlineStr">
        <is>
          <t>54</t>
        </is>
      </c>
      <c r="B4241" t="inlineStr">
        <is>
          <t>Professional, Scientific, and Technical Services</t>
        </is>
      </c>
      <c r="C4241" t="inlineStr">
        <is>
          <t>43-6014</t>
        </is>
      </c>
      <c r="D4241" t="inlineStr">
        <is>
          <t>Secretaries and Administrative Assistants, Except Legal, Medical, and Executive</t>
        </is>
      </c>
      <c r="E4241" t="n">
        <v>188270</v>
      </c>
      <c r="F4241" t="n">
        <v>52480</v>
      </c>
      <c r="G4241">
        <f>IF(OR(E4241="",F4241=""),"",E4241*F4241)</f>
        <v/>
      </c>
      <c r="H4241" s="41">
        <f>IFERROR(XLOOKUP(C4241,'DATA Wharton'!$A$2:$A$785,'DATA Wharton'!$C$2:$C$785),"")</f>
        <v/>
      </c>
      <c r="I4241">
        <f>IF(OR(G4241="",H4241=""),"",G4241)</f>
        <v/>
      </c>
      <c r="J4241">
        <f>IF(OR(I4241="",H4241=""),"",I4241*H4241)</f>
        <v/>
      </c>
      <c r="K4241">
        <f>IF(G4241="","Missing OEWS wage",IF(H4241="","Missing Wharton SOC","Matched"))</f>
        <v/>
      </c>
    </row>
    <row r="4242">
      <c r="A4242" t="inlineStr">
        <is>
          <t>54</t>
        </is>
      </c>
      <c r="B4242" t="inlineStr">
        <is>
          <t>Professional, Scientific, and Technical Services</t>
        </is>
      </c>
      <c r="C4242" t="inlineStr">
        <is>
          <t>43-9021</t>
        </is>
      </c>
      <c r="D4242" t="inlineStr">
        <is>
          <t>Data Entry Keyers</t>
        </is>
      </c>
      <c r="E4242" t="n">
        <v>25470</v>
      </c>
      <c r="F4242" t="n">
        <v>43260</v>
      </c>
      <c r="G4242">
        <f>IF(OR(E4242="",F4242=""),"",E4242*F4242)</f>
        <v/>
      </c>
      <c r="H4242" s="41">
        <f>IFERROR(XLOOKUP(C4242,'DATA Wharton'!$A$2:$A$785,'DATA Wharton'!$C$2:$C$785),"")</f>
        <v/>
      </c>
      <c r="I4242">
        <f>IF(OR(G4242="",H4242=""),"",G4242)</f>
        <v/>
      </c>
      <c r="J4242">
        <f>IF(OR(I4242="",H4242=""),"",I4242*H4242)</f>
        <v/>
      </c>
      <c r="K4242">
        <f>IF(G4242="","Missing OEWS wage",IF(H4242="","Missing Wharton SOC","Matched"))</f>
        <v/>
      </c>
    </row>
    <row r="4243">
      <c r="A4243" t="inlineStr">
        <is>
          <t>54</t>
        </is>
      </c>
      <c r="B4243" t="inlineStr">
        <is>
          <t>Professional, Scientific, and Technical Services</t>
        </is>
      </c>
      <c r="C4243" t="inlineStr">
        <is>
          <t>43-9022</t>
        </is>
      </c>
      <c r="D4243" t="inlineStr">
        <is>
          <t>Word Processors and Typists</t>
        </is>
      </c>
      <c r="E4243" t="n">
        <v>1880</v>
      </c>
      <c r="F4243" t="n">
        <v>57070</v>
      </c>
      <c r="G4243">
        <f>IF(OR(E4243="",F4243=""),"",E4243*F4243)</f>
        <v/>
      </c>
      <c r="H4243" s="41">
        <f>IFERROR(XLOOKUP(C4243,'DATA Wharton'!$A$2:$A$785,'DATA Wharton'!$C$2:$C$785),"")</f>
        <v/>
      </c>
      <c r="I4243">
        <f>IF(OR(G4243="",H4243=""),"",G4243)</f>
        <v/>
      </c>
      <c r="J4243">
        <f>IF(OR(I4243="",H4243=""),"",I4243*H4243)</f>
        <v/>
      </c>
      <c r="K4243">
        <f>IF(G4243="","Missing OEWS wage",IF(H4243="","Missing Wharton SOC","Matched"))</f>
        <v/>
      </c>
    </row>
    <row r="4244">
      <c r="A4244" t="inlineStr">
        <is>
          <t>54</t>
        </is>
      </c>
      <c r="B4244" t="inlineStr">
        <is>
          <t>Professional, Scientific, and Technical Services</t>
        </is>
      </c>
      <c r="C4244" t="inlineStr">
        <is>
          <t>43-9031</t>
        </is>
      </c>
      <c r="D4244" t="inlineStr">
        <is>
          <t>Desktop Publishers</t>
        </is>
      </c>
      <c r="E4244" t="n">
        <v>360</v>
      </c>
      <c r="F4244" t="n">
        <v>67940</v>
      </c>
      <c r="G4244">
        <f>IF(OR(E4244="",F4244=""),"",E4244*F4244)</f>
        <v/>
      </c>
      <c r="H4244" s="41">
        <f>IFERROR(XLOOKUP(C4244,'DATA Wharton'!$A$2:$A$785,'DATA Wharton'!$C$2:$C$785),"")</f>
        <v/>
      </c>
      <c r="I4244">
        <f>IF(OR(G4244="",H4244=""),"",G4244)</f>
        <v/>
      </c>
      <c r="J4244">
        <f>IF(OR(I4244="",H4244=""),"",I4244*H4244)</f>
        <v/>
      </c>
      <c r="K4244">
        <f>IF(G4244="","Missing OEWS wage",IF(H4244="","Missing Wharton SOC","Matched"))</f>
        <v/>
      </c>
    </row>
    <row r="4245">
      <c r="A4245" t="inlineStr">
        <is>
          <t>54</t>
        </is>
      </c>
      <c r="B4245" t="inlineStr">
        <is>
          <t>Professional, Scientific, and Technical Services</t>
        </is>
      </c>
      <c r="C4245" t="inlineStr">
        <is>
          <t>43-9041</t>
        </is>
      </c>
      <c r="D4245" t="inlineStr">
        <is>
          <t>Insurance Claims and Policy Processing Clerks</t>
        </is>
      </c>
      <c r="E4245" t="n">
        <v>5730</v>
      </c>
      <c r="F4245" t="n">
        <v>49770</v>
      </c>
      <c r="G4245">
        <f>IF(OR(E4245="",F4245=""),"",E4245*F4245)</f>
        <v/>
      </c>
      <c r="H4245" s="41">
        <f>IFERROR(XLOOKUP(C4245,'DATA Wharton'!$A$2:$A$785,'DATA Wharton'!$C$2:$C$785),"")</f>
        <v/>
      </c>
      <c r="I4245">
        <f>IF(OR(G4245="",H4245=""),"",G4245)</f>
        <v/>
      </c>
      <c r="J4245">
        <f>IF(OR(I4245="",H4245=""),"",I4245*H4245)</f>
        <v/>
      </c>
      <c r="K4245">
        <f>IF(G4245="","Missing OEWS wage",IF(H4245="","Missing Wharton SOC","Matched"))</f>
        <v/>
      </c>
    </row>
    <row r="4246">
      <c r="A4246" t="inlineStr">
        <is>
          <t>54</t>
        </is>
      </c>
      <c r="B4246" t="inlineStr">
        <is>
          <t>Professional, Scientific, and Technical Services</t>
        </is>
      </c>
      <c r="C4246" t="inlineStr">
        <is>
          <t>43-9051</t>
        </is>
      </c>
      <c r="D4246" t="inlineStr">
        <is>
          <t>Mail Clerks and Mail Machine Operators, Except Postal Service</t>
        </is>
      </c>
      <c r="E4246" t="n">
        <v>7760</v>
      </c>
      <c r="F4246" t="n">
        <v>41750</v>
      </c>
      <c r="G4246">
        <f>IF(OR(E4246="",F4246=""),"",E4246*F4246)</f>
        <v/>
      </c>
      <c r="H4246" s="41">
        <f>IFERROR(XLOOKUP(C4246,'DATA Wharton'!$A$2:$A$785,'DATA Wharton'!$C$2:$C$785),"")</f>
        <v/>
      </c>
      <c r="I4246">
        <f>IF(OR(G4246="",H4246=""),"",G4246)</f>
        <v/>
      </c>
      <c r="J4246">
        <f>IF(OR(I4246="",H4246=""),"",I4246*H4246)</f>
        <v/>
      </c>
      <c r="K4246">
        <f>IF(G4246="","Missing OEWS wage",IF(H4246="","Missing Wharton SOC","Matched"))</f>
        <v/>
      </c>
    </row>
    <row r="4247">
      <c r="A4247" t="inlineStr">
        <is>
          <t>54</t>
        </is>
      </c>
      <c r="B4247" t="inlineStr">
        <is>
          <t>Professional, Scientific, and Technical Services</t>
        </is>
      </c>
      <c r="C4247" t="inlineStr">
        <is>
          <t>43-9061</t>
        </is>
      </c>
      <c r="D4247" t="inlineStr">
        <is>
          <t>Office Clerks, General</t>
        </is>
      </c>
      <c r="E4247" t="n">
        <v>194890</v>
      </c>
      <c r="F4247" t="n">
        <v>47980</v>
      </c>
      <c r="G4247">
        <f>IF(OR(E4247="",F4247=""),"",E4247*F4247)</f>
        <v/>
      </c>
      <c r="H4247" s="41">
        <f>IFERROR(XLOOKUP(C4247,'DATA Wharton'!$A$2:$A$785,'DATA Wharton'!$C$2:$C$785),"")</f>
        <v/>
      </c>
      <c r="I4247">
        <f>IF(OR(G4247="",H4247=""),"",G4247)</f>
        <v/>
      </c>
      <c r="J4247">
        <f>IF(OR(I4247="",H4247=""),"",I4247*H4247)</f>
        <v/>
      </c>
      <c r="K4247">
        <f>IF(G4247="","Missing OEWS wage",IF(H4247="","Missing Wharton SOC","Matched"))</f>
        <v/>
      </c>
    </row>
    <row r="4248">
      <c r="A4248" t="inlineStr">
        <is>
          <t>54</t>
        </is>
      </c>
      <c r="B4248" t="inlineStr">
        <is>
          <t>Professional, Scientific, and Technical Services</t>
        </is>
      </c>
      <c r="C4248" t="inlineStr">
        <is>
          <t>43-9071</t>
        </is>
      </c>
      <c r="D4248" t="inlineStr">
        <is>
          <t>Office Machine Operators, Except Computer</t>
        </is>
      </c>
      <c r="E4248" t="n">
        <v>2040</v>
      </c>
      <c r="F4248" t="n">
        <v>45300</v>
      </c>
      <c r="G4248">
        <f>IF(OR(E4248="",F4248=""),"",E4248*F4248)</f>
        <v/>
      </c>
      <c r="H4248" s="41">
        <f>IFERROR(XLOOKUP(C4248,'DATA Wharton'!$A$2:$A$785,'DATA Wharton'!$C$2:$C$785),"")</f>
        <v/>
      </c>
      <c r="I4248">
        <f>IF(OR(G4248="",H4248=""),"",G4248)</f>
        <v/>
      </c>
      <c r="J4248">
        <f>IF(OR(I4248="",H4248=""),"",I4248*H4248)</f>
        <v/>
      </c>
      <c r="K4248">
        <f>IF(G4248="","Missing OEWS wage",IF(H4248="","Missing Wharton SOC","Matched"))</f>
        <v/>
      </c>
    </row>
    <row r="4249">
      <c r="A4249" t="inlineStr">
        <is>
          <t>54</t>
        </is>
      </c>
      <c r="B4249" t="inlineStr">
        <is>
          <t>Professional, Scientific, and Technical Services</t>
        </is>
      </c>
      <c r="C4249" t="inlineStr">
        <is>
          <t>43-9081</t>
        </is>
      </c>
      <c r="D4249" t="inlineStr">
        <is>
          <t>Proofreaders and Copy Markers</t>
        </is>
      </c>
      <c r="E4249" t="n">
        <v>1090</v>
      </c>
      <c r="F4249" t="n">
        <v>66830</v>
      </c>
      <c r="G4249">
        <f>IF(OR(E4249="",F4249=""),"",E4249*F4249)</f>
        <v/>
      </c>
      <c r="H4249" s="41">
        <f>IFERROR(XLOOKUP(C4249,'DATA Wharton'!$A$2:$A$785,'DATA Wharton'!$C$2:$C$785),"")</f>
        <v/>
      </c>
      <c r="I4249">
        <f>IF(OR(G4249="",H4249=""),"",G4249)</f>
        <v/>
      </c>
      <c r="J4249">
        <f>IF(OR(I4249="",H4249=""),"",I4249*H4249)</f>
        <v/>
      </c>
      <c r="K4249">
        <f>IF(G4249="","Missing OEWS wage",IF(H4249="","Missing Wharton SOC","Matched"))</f>
        <v/>
      </c>
    </row>
    <row r="4250">
      <c r="A4250" t="inlineStr">
        <is>
          <t>54</t>
        </is>
      </c>
      <c r="B4250" t="inlineStr">
        <is>
          <t>Professional, Scientific, and Technical Services</t>
        </is>
      </c>
      <c r="C4250" t="inlineStr">
        <is>
          <t>43-9111</t>
        </is>
      </c>
      <c r="D4250" t="inlineStr">
        <is>
          <t>Statistical Assistants</t>
        </is>
      </c>
      <c r="E4250" t="n">
        <v>800</v>
      </c>
      <c r="F4250" t="n">
        <v>60250</v>
      </c>
      <c r="G4250">
        <f>IF(OR(E4250="",F4250=""),"",E4250*F4250)</f>
        <v/>
      </c>
      <c r="H4250" s="41">
        <f>IFERROR(XLOOKUP(C4250,'DATA Wharton'!$A$2:$A$785,'DATA Wharton'!$C$2:$C$785),"")</f>
        <v/>
      </c>
      <c r="I4250">
        <f>IF(OR(G4250="",H4250=""),"",G4250)</f>
        <v/>
      </c>
      <c r="J4250">
        <f>IF(OR(I4250="",H4250=""),"",I4250*H4250)</f>
        <v/>
      </c>
      <c r="K4250">
        <f>IF(G4250="","Missing OEWS wage",IF(H4250="","Missing Wharton SOC","Matched"))</f>
        <v/>
      </c>
    </row>
    <row r="4251">
      <c r="A4251" t="inlineStr">
        <is>
          <t>54</t>
        </is>
      </c>
      <c r="B4251" t="inlineStr">
        <is>
          <t>Professional, Scientific, and Technical Services</t>
        </is>
      </c>
      <c r="C4251" t="inlineStr">
        <is>
          <t>43-9199</t>
        </is>
      </c>
      <c r="D4251" t="inlineStr">
        <is>
          <t>Office and Administrative Support Workers, All Other</t>
        </is>
      </c>
      <c r="E4251" t="n">
        <v>10830</v>
      </c>
      <c r="F4251" t="n">
        <v>48530</v>
      </c>
      <c r="G4251">
        <f>IF(OR(E4251="",F4251=""),"",E4251*F4251)</f>
        <v/>
      </c>
      <c r="H4251" s="41">
        <f>IFERROR(XLOOKUP(C4251,'DATA Wharton'!$A$2:$A$785,'DATA Wharton'!$C$2:$C$785),"")</f>
        <v/>
      </c>
      <c r="I4251">
        <f>IF(OR(G4251="",H4251=""),"",G4251)</f>
        <v/>
      </c>
      <c r="J4251">
        <f>IF(OR(I4251="",H4251=""),"",I4251*H4251)</f>
        <v/>
      </c>
      <c r="K4251">
        <f>IF(G4251="","Missing OEWS wage",IF(H4251="","Missing Wharton SOC","Matched"))</f>
        <v/>
      </c>
    </row>
    <row r="4252">
      <c r="A4252" t="inlineStr">
        <is>
          <t>54</t>
        </is>
      </c>
      <c r="B4252" t="inlineStr">
        <is>
          <t>Professional, Scientific, and Technical Services</t>
        </is>
      </c>
      <c r="C4252" t="inlineStr">
        <is>
          <t>45-1011</t>
        </is>
      </c>
      <c r="D4252" t="inlineStr">
        <is>
          <t>First-Line Supervisors of Farming, Fishing, and Forestry Workers</t>
        </is>
      </c>
      <c r="E4252" t="n">
        <v>470</v>
      </c>
      <c r="F4252" t="n">
        <v>65810</v>
      </c>
      <c r="G4252">
        <f>IF(OR(E4252="",F4252=""),"",E4252*F4252)</f>
        <v/>
      </c>
      <c r="H4252" s="41">
        <f>IFERROR(XLOOKUP(C4252,'DATA Wharton'!$A$2:$A$785,'DATA Wharton'!$C$2:$C$785),"")</f>
        <v/>
      </c>
      <c r="I4252">
        <f>IF(OR(G4252="",H4252=""),"",G4252)</f>
        <v/>
      </c>
      <c r="J4252">
        <f>IF(OR(I4252="",H4252=""),"",I4252*H4252)</f>
        <v/>
      </c>
      <c r="K4252">
        <f>IF(G4252="","Missing OEWS wage",IF(H4252="","Missing Wharton SOC","Matched"))</f>
        <v/>
      </c>
    </row>
    <row r="4253">
      <c r="A4253" t="inlineStr">
        <is>
          <t>54</t>
        </is>
      </c>
      <c r="B4253" t="inlineStr">
        <is>
          <t>Professional, Scientific, and Technical Services</t>
        </is>
      </c>
      <c r="C4253" t="inlineStr">
        <is>
          <t>45-2011</t>
        </is>
      </c>
      <c r="D4253" t="inlineStr">
        <is>
          <t>Agricultural Inspectors</t>
        </is>
      </c>
      <c r="E4253" t="n">
        <v>930</v>
      </c>
      <c r="F4253" t="n">
        <v>53230</v>
      </c>
      <c r="G4253">
        <f>IF(OR(E4253="",F4253=""),"",E4253*F4253)</f>
        <v/>
      </c>
      <c r="H4253" s="41">
        <f>IFERROR(XLOOKUP(C4253,'DATA Wharton'!$A$2:$A$785,'DATA Wharton'!$C$2:$C$785),"")</f>
        <v/>
      </c>
      <c r="I4253">
        <f>IF(OR(G4253="",H4253=""),"",G4253)</f>
        <v/>
      </c>
      <c r="J4253">
        <f>IF(OR(I4253="",H4253=""),"",I4253*H4253)</f>
        <v/>
      </c>
      <c r="K4253">
        <f>IF(G4253="","Missing OEWS wage",IF(H4253="","Missing Wharton SOC","Matched"))</f>
        <v/>
      </c>
    </row>
    <row r="4254">
      <c r="A4254" t="inlineStr">
        <is>
          <t>54</t>
        </is>
      </c>
      <c r="B4254" t="inlineStr">
        <is>
          <t>Professional, Scientific, and Technical Services</t>
        </is>
      </c>
      <c r="C4254" t="inlineStr">
        <is>
          <t>45-2021</t>
        </is>
      </c>
      <c r="D4254" t="inlineStr">
        <is>
          <t>Animal Breeders</t>
        </is>
      </c>
      <c r="F4254" t="n">
        <v>66060</v>
      </c>
      <c r="G4254">
        <f>IF(OR(E4254="",F4254=""),"",E4254*F4254)</f>
        <v/>
      </c>
      <c r="H4254" s="41">
        <f>IFERROR(XLOOKUP(C4254,'DATA Wharton'!$A$2:$A$785,'DATA Wharton'!$C$2:$C$785),"")</f>
        <v/>
      </c>
      <c r="I4254">
        <f>IF(OR(G4254="",H4254=""),"",G4254)</f>
        <v/>
      </c>
      <c r="J4254">
        <f>IF(OR(I4254="",H4254=""),"",I4254*H4254)</f>
        <v/>
      </c>
      <c r="K4254">
        <f>IF(G4254="","Missing OEWS wage",IF(H4254="","Missing Wharton SOC","Matched"))</f>
        <v/>
      </c>
    </row>
    <row r="4255">
      <c r="A4255" t="inlineStr">
        <is>
          <t>54</t>
        </is>
      </c>
      <c r="B4255" t="inlineStr">
        <is>
          <t>Professional, Scientific, and Technical Services</t>
        </is>
      </c>
      <c r="C4255" t="inlineStr">
        <is>
          <t>45-2041</t>
        </is>
      </c>
      <c r="D4255" t="inlineStr">
        <is>
          <t>Graders and Sorters, Agricultural Products</t>
        </is>
      </c>
      <c r="E4255" t="n">
        <v>390</v>
      </c>
      <c r="F4255" t="n">
        <v>43680</v>
      </c>
      <c r="G4255">
        <f>IF(OR(E4255="",F4255=""),"",E4255*F4255)</f>
        <v/>
      </c>
      <c r="H4255" s="41">
        <f>IFERROR(XLOOKUP(C4255,'DATA Wharton'!$A$2:$A$785,'DATA Wharton'!$C$2:$C$785),"")</f>
        <v/>
      </c>
      <c r="I4255">
        <f>IF(OR(G4255="",H4255=""),"",G4255)</f>
        <v/>
      </c>
      <c r="J4255">
        <f>IF(OR(I4255="",H4255=""),"",I4255*H4255)</f>
        <v/>
      </c>
      <c r="K4255">
        <f>IF(G4255="","Missing OEWS wage",IF(H4255="","Missing Wharton SOC","Matched"))</f>
        <v/>
      </c>
    </row>
    <row r="4256">
      <c r="A4256" t="inlineStr">
        <is>
          <t>54</t>
        </is>
      </c>
      <c r="B4256" t="inlineStr">
        <is>
          <t>Professional, Scientific, and Technical Services</t>
        </is>
      </c>
      <c r="C4256" t="inlineStr">
        <is>
          <t>45-2091</t>
        </is>
      </c>
      <c r="D4256" t="inlineStr">
        <is>
          <t>Agricultural Equipment Operators</t>
        </is>
      </c>
      <c r="E4256" t="n">
        <v>120</v>
      </c>
      <c r="F4256" t="n">
        <v>48020</v>
      </c>
      <c r="G4256">
        <f>IF(OR(E4256="",F4256=""),"",E4256*F4256)</f>
        <v/>
      </c>
      <c r="H4256" s="41">
        <f>IFERROR(XLOOKUP(C4256,'DATA Wharton'!$A$2:$A$785,'DATA Wharton'!$C$2:$C$785),"")</f>
        <v/>
      </c>
      <c r="I4256">
        <f>IF(OR(G4256="",H4256=""),"",G4256)</f>
        <v/>
      </c>
      <c r="J4256">
        <f>IF(OR(I4256="",H4256=""),"",I4256*H4256)</f>
        <v/>
      </c>
      <c r="K4256">
        <f>IF(G4256="","Missing OEWS wage",IF(H4256="","Missing Wharton SOC","Matched"))</f>
        <v/>
      </c>
    </row>
    <row r="4257">
      <c r="A4257" t="inlineStr">
        <is>
          <t>54</t>
        </is>
      </c>
      <c r="B4257" t="inlineStr">
        <is>
          <t>Professional, Scientific, and Technical Services</t>
        </is>
      </c>
      <c r="C4257" t="inlineStr">
        <is>
          <t>45-2092</t>
        </is>
      </c>
      <c r="D4257" t="inlineStr">
        <is>
          <t>Farmworkers and Laborers, Crop, Nursery, and Greenhouse</t>
        </is>
      </c>
      <c r="E4257" t="n">
        <v>1560</v>
      </c>
      <c r="F4257" t="n">
        <v>40030</v>
      </c>
      <c r="G4257">
        <f>IF(OR(E4257="",F4257=""),"",E4257*F4257)</f>
        <v/>
      </c>
      <c r="H4257" s="41">
        <f>IFERROR(XLOOKUP(C4257,'DATA Wharton'!$A$2:$A$785,'DATA Wharton'!$C$2:$C$785),"")</f>
        <v/>
      </c>
      <c r="I4257">
        <f>IF(OR(G4257="",H4257=""),"",G4257)</f>
        <v/>
      </c>
      <c r="J4257">
        <f>IF(OR(I4257="",H4257=""),"",I4257*H4257)</f>
        <v/>
      </c>
      <c r="K4257">
        <f>IF(G4257="","Missing OEWS wage",IF(H4257="","Missing Wharton SOC","Matched"))</f>
        <v/>
      </c>
    </row>
    <row r="4258">
      <c r="A4258" t="inlineStr">
        <is>
          <t>54</t>
        </is>
      </c>
      <c r="B4258" t="inlineStr">
        <is>
          <t>Professional, Scientific, and Technical Services</t>
        </is>
      </c>
      <c r="C4258" t="inlineStr">
        <is>
          <t>45-2093</t>
        </is>
      </c>
      <c r="D4258" t="inlineStr">
        <is>
          <t>Farmworkers, Farm, Ranch, and Aquacultural Animals</t>
        </is>
      </c>
      <c r="E4258" t="n">
        <v>670</v>
      </c>
      <c r="F4258" t="n">
        <v>43790</v>
      </c>
      <c r="G4258">
        <f>IF(OR(E4258="",F4258=""),"",E4258*F4258)</f>
        <v/>
      </c>
      <c r="H4258" s="41">
        <f>IFERROR(XLOOKUP(C4258,'DATA Wharton'!$A$2:$A$785,'DATA Wharton'!$C$2:$C$785),"")</f>
        <v/>
      </c>
      <c r="I4258">
        <f>IF(OR(G4258="",H4258=""),"",G4258)</f>
        <v/>
      </c>
      <c r="J4258">
        <f>IF(OR(I4258="",H4258=""),"",I4258*H4258)</f>
        <v/>
      </c>
      <c r="K4258">
        <f>IF(G4258="","Missing OEWS wage",IF(H4258="","Missing Wharton SOC","Matched"))</f>
        <v/>
      </c>
    </row>
    <row r="4259">
      <c r="A4259" t="inlineStr">
        <is>
          <t>54</t>
        </is>
      </c>
      <c r="B4259" t="inlineStr">
        <is>
          <t>Professional, Scientific, and Technical Services</t>
        </is>
      </c>
      <c r="C4259" t="inlineStr">
        <is>
          <t>45-2099</t>
        </is>
      </c>
      <c r="D4259" t="inlineStr">
        <is>
          <t>Agricultural Workers, All Other</t>
        </is>
      </c>
      <c r="E4259" t="n">
        <v>370</v>
      </c>
      <c r="F4259" t="n">
        <v>48060</v>
      </c>
      <c r="G4259">
        <f>IF(OR(E4259="",F4259=""),"",E4259*F4259)</f>
        <v/>
      </c>
      <c r="H4259" s="41">
        <f>IFERROR(XLOOKUP(C4259,'DATA Wharton'!$A$2:$A$785,'DATA Wharton'!$C$2:$C$785),"")</f>
        <v/>
      </c>
      <c r="I4259">
        <f>IF(OR(G4259="",H4259=""),"",G4259)</f>
        <v/>
      </c>
      <c r="J4259">
        <f>IF(OR(I4259="",H4259=""),"",I4259*H4259)</f>
        <v/>
      </c>
      <c r="K4259">
        <f>IF(G4259="","Missing OEWS wage",IF(H4259="","Missing Wharton SOC","Matched"))</f>
        <v/>
      </c>
    </row>
    <row r="4260">
      <c r="A4260" t="inlineStr">
        <is>
          <t>54</t>
        </is>
      </c>
      <c r="B4260" t="inlineStr">
        <is>
          <t>Professional, Scientific, and Technical Services</t>
        </is>
      </c>
      <c r="C4260" t="inlineStr">
        <is>
          <t>45-4011</t>
        </is>
      </c>
      <c r="D4260" t="inlineStr">
        <is>
          <t>Forest and Conservation Workers</t>
        </is>
      </c>
      <c r="E4260" t="n">
        <v>50</v>
      </c>
      <c r="F4260" t="n">
        <v>40800</v>
      </c>
      <c r="G4260">
        <f>IF(OR(E4260="",F4260=""),"",E4260*F4260)</f>
        <v/>
      </c>
      <c r="H4260" s="41">
        <f>IFERROR(XLOOKUP(C4260,'DATA Wharton'!$A$2:$A$785,'DATA Wharton'!$C$2:$C$785),"")</f>
        <v/>
      </c>
      <c r="I4260">
        <f>IF(OR(G4260="",H4260=""),"",G4260)</f>
        <v/>
      </c>
      <c r="J4260">
        <f>IF(OR(I4260="",H4260=""),"",I4260*H4260)</f>
        <v/>
      </c>
      <c r="K4260">
        <f>IF(G4260="","Missing OEWS wage",IF(H4260="","Missing Wharton SOC","Matched"))</f>
        <v/>
      </c>
    </row>
    <row r="4261">
      <c r="A4261" t="inlineStr">
        <is>
          <t>54</t>
        </is>
      </c>
      <c r="B4261" t="inlineStr">
        <is>
          <t>Professional, Scientific, and Technical Services</t>
        </is>
      </c>
      <c r="C4261" t="inlineStr">
        <is>
          <t>47-1011</t>
        </is>
      </c>
      <c r="D4261" t="inlineStr">
        <is>
          <t>First-Line Supervisors of Construction Trades and Extraction Workers</t>
        </is>
      </c>
      <c r="E4261" t="n">
        <v>10230</v>
      </c>
      <c r="F4261" t="n">
        <v>91020</v>
      </c>
      <c r="G4261">
        <f>IF(OR(E4261="",F4261=""),"",E4261*F4261)</f>
        <v/>
      </c>
      <c r="H4261" s="41">
        <f>IFERROR(XLOOKUP(C4261,'DATA Wharton'!$A$2:$A$785,'DATA Wharton'!$C$2:$C$785),"")</f>
        <v/>
      </c>
      <c r="I4261">
        <f>IF(OR(G4261="",H4261=""),"",G4261)</f>
        <v/>
      </c>
      <c r="J4261">
        <f>IF(OR(I4261="",H4261=""),"",I4261*H4261)</f>
        <v/>
      </c>
      <c r="K4261">
        <f>IF(G4261="","Missing OEWS wage",IF(H4261="","Missing Wharton SOC","Matched"))</f>
        <v/>
      </c>
    </row>
    <row r="4262">
      <c r="A4262" t="inlineStr">
        <is>
          <t>54</t>
        </is>
      </c>
      <c r="B4262" t="inlineStr">
        <is>
          <t>Professional, Scientific, and Technical Services</t>
        </is>
      </c>
      <c r="C4262" t="inlineStr">
        <is>
          <t>47-2031</t>
        </is>
      </c>
      <c r="D4262" t="inlineStr">
        <is>
          <t>Carpenters</t>
        </is>
      </c>
      <c r="E4262" t="n">
        <v>5120</v>
      </c>
      <c r="F4262" t="n">
        <v>59520</v>
      </c>
      <c r="G4262">
        <f>IF(OR(E4262="",F4262=""),"",E4262*F4262)</f>
        <v/>
      </c>
      <c r="H4262" s="41">
        <f>IFERROR(XLOOKUP(C4262,'DATA Wharton'!$A$2:$A$785,'DATA Wharton'!$C$2:$C$785),"")</f>
        <v/>
      </c>
      <c r="I4262">
        <f>IF(OR(G4262="",H4262=""),"",G4262)</f>
        <v/>
      </c>
      <c r="J4262">
        <f>IF(OR(I4262="",H4262=""),"",I4262*H4262)</f>
        <v/>
      </c>
      <c r="K4262">
        <f>IF(G4262="","Missing OEWS wage",IF(H4262="","Missing Wharton SOC","Matched"))</f>
        <v/>
      </c>
    </row>
    <row r="4263">
      <c r="A4263" t="inlineStr">
        <is>
          <t>54</t>
        </is>
      </c>
      <c r="B4263" t="inlineStr">
        <is>
          <t>Professional, Scientific, and Technical Services</t>
        </is>
      </c>
      <c r="C4263" t="inlineStr">
        <is>
          <t>47-2051</t>
        </is>
      </c>
      <c r="D4263" t="inlineStr">
        <is>
          <t>Cement Masons and Concrete Finishers</t>
        </is>
      </c>
      <c r="F4263" t="n">
        <v>60560</v>
      </c>
      <c r="G4263">
        <f>IF(OR(E4263="",F4263=""),"",E4263*F4263)</f>
        <v/>
      </c>
      <c r="H4263" s="41">
        <f>IFERROR(XLOOKUP(C4263,'DATA Wharton'!$A$2:$A$785,'DATA Wharton'!$C$2:$C$785),"")</f>
        <v/>
      </c>
      <c r="I4263">
        <f>IF(OR(G4263="",H4263=""),"",G4263)</f>
        <v/>
      </c>
      <c r="J4263">
        <f>IF(OR(I4263="",H4263=""),"",I4263*H4263)</f>
        <v/>
      </c>
      <c r="K4263">
        <f>IF(G4263="","Missing OEWS wage",IF(H4263="","Missing Wharton SOC","Matched"))</f>
        <v/>
      </c>
    </row>
    <row r="4264">
      <c r="A4264" t="inlineStr">
        <is>
          <t>54</t>
        </is>
      </c>
      <c r="B4264" t="inlineStr">
        <is>
          <t>Professional, Scientific, and Technical Services</t>
        </is>
      </c>
      <c r="C4264" t="inlineStr">
        <is>
          <t>47-2061</t>
        </is>
      </c>
      <c r="D4264" t="inlineStr">
        <is>
          <t>Construction Laborers</t>
        </is>
      </c>
      <c r="E4264" t="n">
        <v>8500</v>
      </c>
      <c r="F4264" t="n">
        <v>53170</v>
      </c>
      <c r="G4264">
        <f>IF(OR(E4264="",F4264=""),"",E4264*F4264)</f>
        <v/>
      </c>
      <c r="H4264" s="41">
        <f>IFERROR(XLOOKUP(C4264,'DATA Wharton'!$A$2:$A$785,'DATA Wharton'!$C$2:$C$785),"")</f>
        <v/>
      </c>
      <c r="I4264">
        <f>IF(OR(G4264="",H4264=""),"",G4264)</f>
        <v/>
      </c>
      <c r="J4264">
        <f>IF(OR(I4264="",H4264=""),"",I4264*H4264)</f>
        <v/>
      </c>
      <c r="K4264">
        <f>IF(G4264="","Missing OEWS wage",IF(H4264="","Missing Wharton SOC","Matched"))</f>
        <v/>
      </c>
    </row>
    <row r="4265">
      <c r="A4265" t="inlineStr">
        <is>
          <t>54</t>
        </is>
      </c>
      <c r="B4265" t="inlineStr">
        <is>
          <t>Professional, Scientific, and Technical Services</t>
        </is>
      </c>
      <c r="C4265" t="inlineStr">
        <is>
          <t>47-2071</t>
        </is>
      </c>
      <c r="D4265" t="inlineStr">
        <is>
          <t>Paving, Surfacing, and Tamping Equipment Operators</t>
        </is>
      </c>
      <c r="F4265" t="n">
        <v>43300</v>
      </c>
      <c r="G4265">
        <f>IF(OR(E4265="",F4265=""),"",E4265*F4265)</f>
        <v/>
      </c>
      <c r="H4265" s="41">
        <f>IFERROR(XLOOKUP(C4265,'DATA Wharton'!$A$2:$A$785,'DATA Wharton'!$C$2:$C$785),"")</f>
        <v/>
      </c>
      <c r="I4265">
        <f>IF(OR(G4265="",H4265=""),"",G4265)</f>
        <v/>
      </c>
      <c r="J4265">
        <f>IF(OR(I4265="",H4265=""),"",I4265*H4265)</f>
        <v/>
      </c>
      <c r="K4265">
        <f>IF(G4265="","Missing OEWS wage",IF(H4265="","Missing Wharton SOC","Matched"))</f>
        <v/>
      </c>
    </row>
    <row r="4266">
      <c r="A4266" t="inlineStr">
        <is>
          <t>54</t>
        </is>
      </c>
      <c r="B4266" t="inlineStr">
        <is>
          <t>Professional, Scientific, and Technical Services</t>
        </is>
      </c>
      <c r="C4266" t="inlineStr">
        <is>
          <t>47-2073</t>
        </is>
      </c>
      <c r="D4266" t="inlineStr">
        <is>
          <t>Operating Engineers and Other Construction Equipment Operators</t>
        </is>
      </c>
      <c r="E4266" t="n">
        <v>2730</v>
      </c>
      <c r="F4266" t="n">
        <v>64820</v>
      </c>
      <c r="G4266">
        <f>IF(OR(E4266="",F4266=""),"",E4266*F4266)</f>
        <v/>
      </c>
      <c r="H4266" s="41">
        <f>IFERROR(XLOOKUP(C4266,'DATA Wharton'!$A$2:$A$785,'DATA Wharton'!$C$2:$C$785),"")</f>
        <v/>
      </c>
      <c r="I4266">
        <f>IF(OR(G4266="",H4266=""),"",G4266)</f>
        <v/>
      </c>
      <c r="J4266">
        <f>IF(OR(I4266="",H4266=""),"",I4266*H4266)</f>
        <v/>
      </c>
      <c r="K4266">
        <f>IF(G4266="","Missing OEWS wage",IF(H4266="","Missing Wharton SOC","Matched"))</f>
        <v/>
      </c>
    </row>
    <row r="4267">
      <c r="A4267" t="inlineStr">
        <is>
          <t>54</t>
        </is>
      </c>
      <c r="B4267" t="inlineStr">
        <is>
          <t>Professional, Scientific, and Technical Services</t>
        </is>
      </c>
      <c r="C4267" t="inlineStr">
        <is>
          <t>47-2111</t>
        </is>
      </c>
      <c r="D4267" t="inlineStr">
        <is>
          <t>Electricians</t>
        </is>
      </c>
      <c r="E4267" t="n">
        <v>6620</v>
      </c>
      <c r="F4267" t="n">
        <v>76630</v>
      </c>
      <c r="G4267">
        <f>IF(OR(E4267="",F4267=""),"",E4267*F4267)</f>
        <v/>
      </c>
      <c r="H4267" s="41">
        <f>IFERROR(XLOOKUP(C4267,'DATA Wharton'!$A$2:$A$785,'DATA Wharton'!$C$2:$C$785),"")</f>
        <v/>
      </c>
      <c r="I4267">
        <f>IF(OR(G4267="",H4267=""),"",G4267)</f>
        <v/>
      </c>
      <c r="J4267">
        <f>IF(OR(I4267="",H4267=""),"",I4267*H4267)</f>
        <v/>
      </c>
      <c r="K4267">
        <f>IF(G4267="","Missing OEWS wage",IF(H4267="","Missing Wharton SOC","Matched"))</f>
        <v/>
      </c>
    </row>
    <row r="4268">
      <c r="A4268" t="inlineStr">
        <is>
          <t>54</t>
        </is>
      </c>
      <c r="B4268" t="inlineStr">
        <is>
          <t>Professional, Scientific, and Technical Services</t>
        </is>
      </c>
      <c r="C4268" t="inlineStr">
        <is>
          <t>47-2121</t>
        </is>
      </c>
      <c r="D4268" t="inlineStr">
        <is>
          <t>Glaziers</t>
        </is>
      </c>
      <c r="F4268" t="n">
        <v>73370</v>
      </c>
      <c r="G4268">
        <f>IF(OR(E4268="",F4268=""),"",E4268*F4268)</f>
        <v/>
      </c>
      <c r="H4268" s="41">
        <f>IFERROR(XLOOKUP(C4268,'DATA Wharton'!$A$2:$A$785,'DATA Wharton'!$C$2:$C$785),"")</f>
        <v/>
      </c>
      <c r="I4268">
        <f>IF(OR(G4268="",H4268=""),"",G4268)</f>
        <v/>
      </c>
      <c r="J4268">
        <f>IF(OR(I4268="",H4268=""),"",I4268*H4268)</f>
        <v/>
      </c>
      <c r="K4268">
        <f>IF(G4268="","Missing OEWS wage",IF(H4268="","Missing Wharton SOC","Matched"))</f>
        <v/>
      </c>
    </row>
    <row r="4269">
      <c r="A4269" t="inlineStr">
        <is>
          <t>54</t>
        </is>
      </c>
      <c r="B4269" t="inlineStr">
        <is>
          <t>Professional, Scientific, and Technical Services</t>
        </is>
      </c>
      <c r="C4269" t="inlineStr">
        <is>
          <t>47-2131</t>
        </is>
      </c>
      <c r="D4269" t="inlineStr">
        <is>
          <t>Insulation Workers, Floor, Ceiling, and Wall</t>
        </is>
      </c>
      <c r="E4269" t="n">
        <v>240</v>
      </c>
      <c r="F4269" t="n">
        <v>54520</v>
      </c>
      <c r="G4269">
        <f>IF(OR(E4269="",F4269=""),"",E4269*F4269)</f>
        <v/>
      </c>
      <c r="H4269" s="41">
        <f>IFERROR(XLOOKUP(C4269,'DATA Wharton'!$A$2:$A$785,'DATA Wharton'!$C$2:$C$785),"")</f>
        <v/>
      </c>
      <c r="I4269">
        <f>IF(OR(G4269="",H4269=""),"",G4269)</f>
        <v/>
      </c>
      <c r="J4269">
        <f>IF(OR(I4269="",H4269=""),"",I4269*H4269)</f>
        <v/>
      </c>
      <c r="K4269">
        <f>IF(G4269="","Missing OEWS wage",IF(H4269="","Missing Wharton SOC","Matched"))</f>
        <v/>
      </c>
    </row>
    <row r="4270">
      <c r="A4270" t="inlineStr">
        <is>
          <t>54</t>
        </is>
      </c>
      <c r="B4270" t="inlineStr">
        <is>
          <t>Professional, Scientific, and Technical Services</t>
        </is>
      </c>
      <c r="C4270" t="inlineStr">
        <is>
          <t>47-2132</t>
        </is>
      </c>
      <c r="D4270" t="inlineStr">
        <is>
          <t>Insulation Workers, Mechanical</t>
        </is>
      </c>
      <c r="E4270" t="n">
        <v>40</v>
      </c>
      <c r="F4270" t="n">
        <v>73880</v>
      </c>
      <c r="G4270">
        <f>IF(OR(E4270="",F4270=""),"",E4270*F4270)</f>
        <v/>
      </c>
      <c r="H4270" s="41">
        <f>IFERROR(XLOOKUP(C4270,'DATA Wharton'!$A$2:$A$785,'DATA Wharton'!$C$2:$C$785),"")</f>
        <v/>
      </c>
      <c r="I4270">
        <f>IF(OR(G4270="",H4270=""),"",G4270)</f>
        <v/>
      </c>
      <c r="J4270">
        <f>IF(OR(I4270="",H4270=""),"",I4270*H4270)</f>
        <v/>
      </c>
      <c r="K4270">
        <f>IF(G4270="","Missing OEWS wage",IF(H4270="","Missing Wharton SOC","Matched"))</f>
        <v/>
      </c>
    </row>
    <row r="4271">
      <c r="A4271" t="inlineStr">
        <is>
          <t>54</t>
        </is>
      </c>
      <c r="B4271" t="inlineStr">
        <is>
          <t>Professional, Scientific, and Technical Services</t>
        </is>
      </c>
      <c r="C4271" t="inlineStr">
        <is>
          <t>47-2141</t>
        </is>
      </c>
      <c r="D4271" t="inlineStr">
        <is>
          <t>Painters, Construction and Maintenance</t>
        </is>
      </c>
      <c r="E4271" t="n">
        <v>670</v>
      </c>
      <c r="F4271" t="n">
        <v>61100</v>
      </c>
      <c r="G4271">
        <f>IF(OR(E4271="",F4271=""),"",E4271*F4271)</f>
        <v/>
      </c>
      <c r="H4271" s="41">
        <f>IFERROR(XLOOKUP(C4271,'DATA Wharton'!$A$2:$A$785,'DATA Wharton'!$C$2:$C$785),"")</f>
        <v/>
      </c>
      <c r="I4271">
        <f>IF(OR(G4271="",H4271=""),"",G4271)</f>
        <v/>
      </c>
      <c r="J4271">
        <f>IF(OR(I4271="",H4271=""),"",I4271*H4271)</f>
        <v/>
      </c>
      <c r="K4271">
        <f>IF(G4271="","Missing OEWS wage",IF(H4271="","Missing Wharton SOC","Matched"))</f>
        <v/>
      </c>
    </row>
    <row r="4272">
      <c r="A4272" t="inlineStr">
        <is>
          <t>54</t>
        </is>
      </c>
      <c r="B4272" t="inlineStr">
        <is>
          <t>Professional, Scientific, and Technical Services</t>
        </is>
      </c>
      <c r="C4272" t="inlineStr">
        <is>
          <t>47-2142</t>
        </is>
      </c>
      <c r="D4272" t="inlineStr">
        <is>
          <t>Paperhangers</t>
        </is>
      </c>
      <c r="E4272" t="n">
        <v>1030</v>
      </c>
      <c r="F4272" t="n">
        <v>52160</v>
      </c>
      <c r="G4272">
        <f>IF(OR(E4272="",F4272=""),"",E4272*F4272)</f>
        <v/>
      </c>
      <c r="H4272" s="41">
        <f>IFERROR(XLOOKUP(C4272,'DATA Wharton'!$A$2:$A$785,'DATA Wharton'!$C$2:$C$785),"")</f>
        <v/>
      </c>
      <c r="I4272">
        <f>IF(OR(G4272="",H4272=""),"",G4272)</f>
        <v/>
      </c>
      <c r="J4272">
        <f>IF(OR(I4272="",H4272=""),"",I4272*H4272)</f>
        <v/>
      </c>
      <c r="K4272">
        <f>IF(G4272="","Missing OEWS wage",IF(H4272="","Missing Wharton SOC","Matched"))</f>
        <v/>
      </c>
    </row>
    <row r="4273">
      <c r="A4273" t="inlineStr">
        <is>
          <t>54</t>
        </is>
      </c>
      <c r="B4273" t="inlineStr">
        <is>
          <t>Professional, Scientific, and Technical Services</t>
        </is>
      </c>
      <c r="C4273" t="inlineStr">
        <is>
          <t>47-2151</t>
        </is>
      </c>
      <c r="D4273" t="inlineStr">
        <is>
          <t>Pipelayers</t>
        </is>
      </c>
      <c r="F4273" t="n">
        <v>45970</v>
      </c>
      <c r="G4273">
        <f>IF(OR(E4273="",F4273=""),"",E4273*F4273)</f>
        <v/>
      </c>
      <c r="H4273" s="41">
        <f>IFERROR(XLOOKUP(C4273,'DATA Wharton'!$A$2:$A$785,'DATA Wharton'!$C$2:$C$785),"")</f>
        <v/>
      </c>
      <c r="I4273">
        <f>IF(OR(G4273="",H4273=""),"",G4273)</f>
        <v/>
      </c>
      <c r="J4273">
        <f>IF(OR(I4273="",H4273=""),"",I4273*H4273)</f>
        <v/>
      </c>
      <c r="K4273">
        <f>IF(G4273="","Missing OEWS wage",IF(H4273="","Missing Wharton SOC","Matched"))</f>
        <v/>
      </c>
    </row>
    <row r="4274">
      <c r="A4274" t="inlineStr">
        <is>
          <t>54</t>
        </is>
      </c>
      <c r="B4274" t="inlineStr">
        <is>
          <t>Professional, Scientific, and Technical Services</t>
        </is>
      </c>
      <c r="C4274" t="inlineStr">
        <is>
          <t>47-2152</t>
        </is>
      </c>
      <c r="D4274" t="inlineStr">
        <is>
          <t>Plumbers, Pipefitters, and Steamfitters</t>
        </is>
      </c>
      <c r="E4274" t="n">
        <v>3350</v>
      </c>
      <c r="F4274" t="n">
        <v>69080</v>
      </c>
      <c r="G4274">
        <f>IF(OR(E4274="",F4274=""),"",E4274*F4274)</f>
        <v/>
      </c>
      <c r="H4274" s="41">
        <f>IFERROR(XLOOKUP(C4274,'DATA Wharton'!$A$2:$A$785,'DATA Wharton'!$C$2:$C$785),"")</f>
        <v/>
      </c>
      <c r="I4274">
        <f>IF(OR(G4274="",H4274=""),"",G4274)</f>
        <v/>
      </c>
      <c r="J4274">
        <f>IF(OR(I4274="",H4274=""),"",I4274*H4274)</f>
        <v/>
      </c>
      <c r="K4274">
        <f>IF(G4274="","Missing OEWS wage",IF(H4274="","Missing Wharton SOC","Matched"))</f>
        <v/>
      </c>
    </row>
    <row r="4275">
      <c r="A4275" t="inlineStr">
        <is>
          <t>54</t>
        </is>
      </c>
      <c r="B4275" t="inlineStr">
        <is>
          <t>Professional, Scientific, and Technical Services</t>
        </is>
      </c>
      <c r="C4275" t="inlineStr">
        <is>
          <t>47-2171</t>
        </is>
      </c>
      <c r="D4275" t="inlineStr">
        <is>
          <t>Reinforcing Iron and Rebar Workers</t>
        </is>
      </c>
      <c r="F4275" t="n">
        <v>60960</v>
      </c>
      <c r="G4275">
        <f>IF(OR(E4275="",F4275=""),"",E4275*F4275)</f>
        <v/>
      </c>
      <c r="H4275" s="41">
        <f>IFERROR(XLOOKUP(C4275,'DATA Wharton'!$A$2:$A$785,'DATA Wharton'!$C$2:$C$785),"")</f>
        <v/>
      </c>
      <c r="I4275">
        <f>IF(OR(G4275="",H4275=""),"",G4275)</f>
        <v/>
      </c>
      <c r="J4275">
        <f>IF(OR(I4275="",H4275=""),"",I4275*H4275)</f>
        <v/>
      </c>
      <c r="K4275">
        <f>IF(G4275="","Missing OEWS wage",IF(H4275="","Missing Wharton SOC","Matched"))</f>
        <v/>
      </c>
    </row>
    <row r="4276">
      <c r="A4276" t="inlineStr">
        <is>
          <t>54</t>
        </is>
      </c>
      <c r="B4276" t="inlineStr">
        <is>
          <t>Professional, Scientific, and Technical Services</t>
        </is>
      </c>
      <c r="C4276" t="inlineStr">
        <is>
          <t>47-2181</t>
        </is>
      </c>
      <c r="D4276" t="inlineStr">
        <is>
          <t>Roofers</t>
        </is>
      </c>
      <c r="F4276" t="n">
        <v>76450</v>
      </c>
      <c r="G4276">
        <f>IF(OR(E4276="",F4276=""),"",E4276*F4276)</f>
        <v/>
      </c>
      <c r="H4276" s="41">
        <f>IFERROR(XLOOKUP(C4276,'DATA Wharton'!$A$2:$A$785,'DATA Wharton'!$C$2:$C$785),"")</f>
        <v/>
      </c>
      <c r="I4276">
        <f>IF(OR(G4276="",H4276=""),"",G4276)</f>
        <v/>
      </c>
      <c r="J4276">
        <f>IF(OR(I4276="",H4276=""),"",I4276*H4276)</f>
        <v/>
      </c>
      <c r="K4276">
        <f>IF(G4276="","Missing OEWS wage",IF(H4276="","Missing Wharton SOC","Matched"))</f>
        <v/>
      </c>
    </row>
    <row r="4277">
      <c r="A4277" t="inlineStr">
        <is>
          <t>54</t>
        </is>
      </c>
      <c r="B4277" t="inlineStr">
        <is>
          <t>Professional, Scientific, and Technical Services</t>
        </is>
      </c>
      <c r="C4277" t="inlineStr">
        <is>
          <t>47-2211</t>
        </is>
      </c>
      <c r="D4277" t="inlineStr">
        <is>
          <t>Sheet Metal Workers</t>
        </is>
      </c>
      <c r="E4277" t="n">
        <v>640</v>
      </c>
      <c r="F4277" t="n">
        <v>65210</v>
      </c>
      <c r="G4277">
        <f>IF(OR(E4277="",F4277=""),"",E4277*F4277)</f>
        <v/>
      </c>
      <c r="H4277" s="41">
        <f>IFERROR(XLOOKUP(C4277,'DATA Wharton'!$A$2:$A$785,'DATA Wharton'!$C$2:$C$785),"")</f>
        <v/>
      </c>
      <c r="I4277">
        <f>IF(OR(G4277="",H4277=""),"",G4277)</f>
        <v/>
      </c>
      <c r="J4277">
        <f>IF(OR(I4277="",H4277=""),"",I4277*H4277)</f>
        <v/>
      </c>
      <c r="K4277">
        <f>IF(G4277="","Missing OEWS wage",IF(H4277="","Missing Wharton SOC","Matched"))</f>
        <v/>
      </c>
    </row>
    <row r="4278">
      <c r="A4278" t="inlineStr">
        <is>
          <t>54</t>
        </is>
      </c>
      <c r="B4278" t="inlineStr">
        <is>
          <t>Professional, Scientific, and Technical Services</t>
        </is>
      </c>
      <c r="C4278" t="inlineStr">
        <is>
          <t>47-2221</t>
        </is>
      </c>
      <c r="D4278" t="inlineStr">
        <is>
          <t>Structural Iron and Steel Workers</t>
        </is>
      </c>
      <c r="E4278" t="n">
        <v>400</v>
      </c>
      <c r="F4278" t="n">
        <v>53930</v>
      </c>
      <c r="G4278">
        <f>IF(OR(E4278="",F4278=""),"",E4278*F4278)</f>
        <v/>
      </c>
      <c r="H4278" s="41">
        <f>IFERROR(XLOOKUP(C4278,'DATA Wharton'!$A$2:$A$785,'DATA Wharton'!$C$2:$C$785),"")</f>
        <v/>
      </c>
      <c r="I4278">
        <f>IF(OR(G4278="",H4278=""),"",G4278)</f>
        <v/>
      </c>
      <c r="J4278">
        <f>IF(OR(I4278="",H4278=""),"",I4278*H4278)</f>
        <v/>
      </c>
      <c r="K4278">
        <f>IF(G4278="","Missing OEWS wage",IF(H4278="","Missing Wharton SOC","Matched"))</f>
        <v/>
      </c>
    </row>
    <row r="4279">
      <c r="A4279" t="inlineStr">
        <is>
          <t>54</t>
        </is>
      </c>
      <c r="B4279" t="inlineStr">
        <is>
          <t>Professional, Scientific, and Technical Services</t>
        </is>
      </c>
      <c r="C4279" t="inlineStr">
        <is>
          <t>47-2231</t>
        </is>
      </c>
      <c r="D4279" t="inlineStr">
        <is>
          <t>Solar Photovoltaic Installers</t>
        </is>
      </c>
      <c r="F4279" t="n">
        <v>66750</v>
      </c>
      <c r="G4279">
        <f>IF(OR(E4279="",F4279=""),"",E4279*F4279)</f>
        <v/>
      </c>
      <c r="H4279" s="41">
        <f>IFERROR(XLOOKUP(C4279,'DATA Wharton'!$A$2:$A$785,'DATA Wharton'!$C$2:$C$785),"")</f>
        <v/>
      </c>
      <c r="I4279">
        <f>IF(OR(G4279="",H4279=""),"",G4279)</f>
        <v/>
      </c>
      <c r="J4279">
        <f>IF(OR(I4279="",H4279=""),"",I4279*H4279)</f>
        <v/>
      </c>
      <c r="K4279">
        <f>IF(G4279="","Missing OEWS wage",IF(H4279="","Missing Wharton SOC","Matched"))</f>
        <v/>
      </c>
    </row>
    <row r="4280">
      <c r="A4280" t="inlineStr">
        <is>
          <t>54</t>
        </is>
      </c>
      <c r="B4280" t="inlineStr">
        <is>
          <t>Professional, Scientific, and Technical Services</t>
        </is>
      </c>
      <c r="C4280" t="inlineStr">
        <is>
          <t>47-3013</t>
        </is>
      </c>
      <c r="D4280" t="inlineStr">
        <is>
          <t>Helpers--Electricians</t>
        </is>
      </c>
      <c r="E4280" t="n">
        <v>120</v>
      </c>
      <c r="F4280" t="n">
        <v>44270</v>
      </c>
      <c r="G4280">
        <f>IF(OR(E4280="",F4280=""),"",E4280*F4280)</f>
        <v/>
      </c>
      <c r="H4280" s="41">
        <f>IFERROR(XLOOKUP(C4280,'DATA Wharton'!$A$2:$A$785,'DATA Wharton'!$C$2:$C$785),"")</f>
        <v/>
      </c>
      <c r="I4280">
        <f>IF(OR(G4280="",H4280=""),"",G4280)</f>
        <v/>
      </c>
      <c r="J4280">
        <f>IF(OR(I4280="",H4280=""),"",I4280*H4280)</f>
        <v/>
      </c>
      <c r="K4280">
        <f>IF(G4280="","Missing OEWS wage",IF(H4280="","Missing Wharton SOC","Matched"))</f>
        <v/>
      </c>
    </row>
    <row r="4281">
      <c r="A4281" t="inlineStr">
        <is>
          <t>54</t>
        </is>
      </c>
      <c r="B4281" t="inlineStr">
        <is>
          <t>Professional, Scientific, and Technical Services</t>
        </is>
      </c>
      <c r="C4281" t="inlineStr">
        <is>
          <t>47-3015</t>
        </is>
      </c>
      <c r="D4281" t="inlineStr">
        <is>
          <t>Helpers--Pipelayers, Plumbers, Pipefitters, and Steamfitters</t>
        </is>
      </c>
      <c r="E4281" t="n">
        <v>160</v>
      </c>
      <c r="F4281" t="n">
        <v>52950</v>
      </c>
      <c r="G4281">
        <f>IF(OR(E4281="",F4281=""),"",E4281*F4281)</f>
        <v/>
      </c>
      <c r="H4281" s="41">
        <f>IFERROR(XLOOKUP(C4281,'DATA Wharton'!$A$2:$A$785,'DATA Wharton'!$C$2:$C$785),"")</f>
        <v/>
      </c>
      <c r="I4281">
        <f>IF(OR(G4281="",H4281=""),"",G4281)</f>
        <v/>
      </c>
      <c r="J4281">
        <f>IF(OR(I4281="",H4281=""),"",I4281*H4281)</f>
        <v/>
      </c>
      <c r="K4281">
        <f>IF(G4281="","Missing OEWS wage",IF(H4281="","Missing Wharton SOC","Matched"))</f>
        <v/>
      </c>
    </row>
    <row r="4282">
      <c r="A4282" t="inlineStr">
        <is>
          <t>54</t>
        </is>
      </c>
      <c r="B4282" t="inlineStr">
        <is>
          <t>Professional, Scientific, and Technical Services</t>
        </is>
      </c>
      <c r="C4282" t="inlineStr">
        <is>
          <t>47-3019</t>
        </is>
      </c>
      <c r="D4282" t="inlineStr">
        <is>
          <t>Helpers, Construction Trades, All Other</t>
        </is>
      </c>
      <c r="E4282" t="n">
        <v>70</v>
      </c>
      <c r="F4282" t="n">
        <v>27650</v>
      </c>
      <c r="G4282">
        <f>IF(OR(E4282="",F4282=""),"",E4282*F4282)</f>
        <v/>
      </c>
      <c r="H4282" s="41">
        <f>IFERROR(XLOOKUP(C4282,'DATA Wharton'!$A$2:$A$785,'DATA Wharton'!$C$2:$C$785),"")</f>
        <v/>
      </c>
      <c r="I4282">
        <f>IF(OR(G4282="",H4282=""),"",G4282)</f>
        <v/>
      </c>
      <c r="J4282">
        <f>IF(OR(I4282="",H4282=""),"",I4282*H4282)</f>
        <v/>
      </c>
      <c r="K4282">
        <f>IF(G4282="","Missing OEWS wage",IF(H4282="","Missing Wharton SOC","Matched"))</f>
        <v/>
      </c>
    </row>
    <row r="4283">
      <c r="A4283" t="inlineStr">
        <is>
          <t>54</t>
        </is>
      </c>
      <c r="B4283" t="inlineStr">
        <is>
          <t>Professional, Scientific, and Technical Services</t>
        </is>
      </c>
      <c r="C4283" t="inlineStr">
        <is>
          <t>47-4011</t>
        </is>
      </c>
      <c r="D4283" t="inlineStr">
        <is>
          <t>Construction and Building Inspectors</t>
        </is>
      </c>
      <c r="E4283" t="n">
        <v>57320</v>
      </c>
      <c r="F4283" t="n">
        <v>77730</v>
      </c>
      <c r="G4283">
        <f>IF(OR(E4283="",F4283=""),"",E4283*F4283)</f>
        <v/>
      </c>
      <c r="H4283" s="41">
        <f>IFERROR(XLOOKUP(C4283,'DATA Wharton'!$A$2:$A$785,'DATA Wharton'!$C$2:$C$785),"")</f>
        <v/>
      </c>
      <c r="I4283">
        <f>IF(OR(G4283="",H4283=""),"",G4283)</f>
        <v/>
      </c>
      <c r="J4283">
        <f>IF(OR(I4283="",H4283=""),"",I4283*H4283)</f>
        <v/>
      </c>
      <c r="K4283">
        <f>IF(G4283="","Missing OEWS wage",IF(H4283="","Missing Wharton SOC","Matched"))</f>
        <v/>
      </c>
    </row>
    <row r="4284">
      <c r="A4284" t="inlineStr">
        <is>
          <t>54</t>
        </is>
      </c>
      <c r="B4284" t="inlineStr">
        <is>
          <t>Professional, Scientific, and Technical Services</t>
        </is>
      </c>
      <c r="C4284" t="inlineStr">
        <is>
          <t>47-4021</t>
        </is>
      </c>
      <c r="D4284" t="inlineStr">
        <is>
          <t>Elevator and Escalator Installers and Repairers</t>
        </is>
      </c>
      <c r="E4284" t="n">
        <v>190</v>
      </c>
      <c r="G4284">
        <f>IF(OR(E4284="",F4284=""),"",E4284*F4284)</f>
        <v/>
      </c>
      <c r="H4284" s="41">
        <f>IFERROR(XLOOKUP(C4284,'DATA Wharton'!$A$2:$A$785,'DATA Wharton'!$C$2:$C$785),"")</f>
        <v/>
      </c>
      <c r="I4284">
        <f>IF(OR(G4284="",H4284=""),"",G4284)</f>
        <v/>
      </c>
      <c r="J4284">
        <f>IF(OR(I4284="",H4284=""),"",I4284*H4284)</f>
        <v/>
      </c>
      <c r="K4284">
        <f>IF(G4284="","Missing OEWS wage",IF(H4284="","Missing Wharton SOC","Matched"))</f>
        <v/>
      </c>
    </row>
    <row r="4285">
      <c r="A4285" t="inlineStr">
        <is>
          <t>54</t>
        </is>
      </c>
      <c r="B4285" t="inlineStr">
        <is>
          <t>Professional, Scientific, and Technical Services</t>
        </is>
      </c>
      <c r="C4285" t="inlineStr">
        <is>
          <t>47-4041</t>
        </is>
      </c>
      <c r="D4285" t="inlineStr">
        <is>
          <t>Hazardous Materials Removal Workers</t>
        </is>
      </c>
      <c r="E4285" t="n">
        <v>1610</v>
      </c>
      <c r="F4285" t="n">
        <v>73790</v>
      </c>
      <c r="G4285">
        <f>IF(OR(E4285="",F4285=""),"",E4285*F4285)</f>
        <v/>
      </c>
      <c r="H4285" s="41">
        <f>IFERROR(XLOOKUP(C4285,'DATA Wharton'!$A$2:$A$785,'DATA Wharton'!$C$2:$C$785),"")</f>
        <v/>
      </c>
      <c r="I4285">
        <f>IF(OR(G4285="",H4285=""),"",G4285)</f>
        <v/>
      </c>
      <c r="J4285">
        <f>IF(OR(I4285="",H4285=""),"",I4285*H4285)</f>
        <v/>
      </c>
      <c r="K4285">
        <f>IF(G4285="","Missing OEWS wage",IF(H4285="","Missing Wharton SOC","Matched"))</f>
        <v/>
      </c>
    </row>
    <row r="4286">
      <c r="A4286" t="inlineStr">
        <is>
          <t>54</t>
        </is>
      </c>
      <c r="B4286" t="inlineStr">
        <is>
          <t>Professional, Scientific, and Technical Services</t>
        </is>
      </c>
      <c r="C4286" t="inlineStr">
        <is>
          <t>47-4071</t>
        </is>
      </c>
      <c r="D4286" t="inlineStr">
        <is>
          <t>Septic Tank Servicers and Sewer Pipe Cleaners</t>
        </is>
      </c>
      <c r="E4286" t="n">
        <v>320</v>
      </c>
      <c r="F4286" t="n">
        <v>62620</v>
      </c>
      <c r="G4286">
        <f>IF(OR(E4286="",F4286=""),"",E4286*F4286)</f>
        <v/>
      </c>
      <c r="H4286" s="41">
        <f>IFERROR(XLOOKUP(C4286,'DATA Wharton'!$A$2:$A$785,'DATA Wharton'!$C$2:$C$785),"")</f>
        <v/>
      </c>
      <c r="I4286">
        <f>IF(OR(G4286="",H4286=""),"",G4286)</f>
        <v/>
      </c>
      <c r="J4286">
        <f>IF(OR(I4286="",H4286=""),"",I4286*H4286)</f>
        <v/>
      </c>
      <c r="K4286">
        <f>IF(G4286="","Missing OEWS wage",IF(H4286="","Missing Wharton SOC","Matched"))</f>
        <v/>
      </c>
    </row>
    <row r="4287">
      <c r="A4287" t="inlineStr">
        <is>
          <t>54</t>
        </is>
      </c>
      <c r="B4287" t="inlineStr">
        <is>
          <t>Professional, Scientific, and Technical Services</t>
        </is>
      </c>
      <c r="C4287" t="inlineStr">
        <is>
          <t>47-4090</t>
        </is>
      </c>
      <c r="D4287" t="inlineStr">
        <is>
          <t>Miscellaneous Construction and Related Workers</t>
        </is>
      </c>
      <c r="E4287" t="n">
        <v>880</v>
      </c>
      <c r="F4287" t="n">
        <v>63590</v>
      </c>
      <c r="G4287">
        <f>IF(OR(E4287="",F4287=""),"",E4287*F4287)</f>
        <v/>
      </c>
      <c r="H4287" s="41">
        <f>IFERROR(XLOOKUP(C4287,'DATA Wharton'!$A$2:$A$785,'DATA Wharton'!$C$2:$C$785),"")</f>
        <v/>
      </c>
      <c r="I4287">
        <f>IF(OR(G4287="",H4287=""),"",G4287)</f>
        <v/>
      </c>
      <c r="J4287">
        <f>IF(OR(I4287="",H4287=""),"",I4287*H4287)</f>
        <v/>
      </c>
      <c r="K4287">
        <f>IF(G4287="","Missing OEWS wage",IF(H4287="","Missing Wharton SOC","Matched"))</f>
        <v/>
      </c>
    </row>
    <row r="4288">
      <c r="A4288" t="inlineStr">
        <is>
          <t>54</t>
        </is>
      </c>
      <c r="B4288" t="inlineStr">
        <is>
          <t>Professional, Scientific, and Technical Services</t>
        </is>
      </c>
      <c r="C4288" t="inlineStr">
        <is>
          <t>47-5011</t>
        </is>
      </c>
      <c r="D4288" t="inlineStr">
        <is>
          <t>Derrick Operators, Oil and Gas</t>
        </is>
      </c>
      <c r="F4288" t="n">
        <v>65570</v>
      </c>
      <c r="G4288">
        <f>IF(OR(E4288="",F4288=""),"",E4288*F4288)</f>
        <v/>
      </c>
      <c r="H4288" s="41">
        <f>IFERROR(XLOOKUP(C4288,'DATA Wharton'!$A$2:$A$785,'DATA Wharton'!$C$2:$C$785),"")</f>
        <v/>
      </c>
      <c r="I4288">
        <f>IF(OR(G4288="",H4288=""),"",G4288)</f>
        <v/>
      </c>
      <c r="J4288">
        <f>IF(OR(I4288="",H4288=""),"",I4288*H4288)</f>
        <v/>
      </c>
      <c r="K4288">
        <f>IF(G4288="","Missing OEWS wage",IF(H4288="","Missing Wharton SOC","Matched"))</f>
        <v/>
      </c>
    </row>
    <row r="4289">
      <c r="A4289" t="inlineStr">
        <is>
          <t>54</t>
        </is>
      </c>
      <c r="B4289" t="inlineStr">
        <is>
          <t>Professional, Scientific, and Technical Services</t>
        </is>
      </c>
      <c r="C4289" t="inlineStr">
        <is>
          <t>47-5012</t>
        </is>
      </c>
      <c r="D4289" t="inlineStr">
        <is>
          <t>Rotary Drill Operators, Oil and Gas</t>
        </is>
      </c>
      <c r="E4289" t="n">
        <v>210</v>
      </c>
      <c r="F4289" t="n">
        <v>79540</v>
      </c>
      <c r="G4289">
        <f>IF(OR(E4289="",F4289=""),"",E4289*F4289)</f>
        <v/>
      </c>
      <c r="H4289" s="41">
        <f>IFERROR(XLOOKUP(C4289,'DATA Wharton'!$A$2:$A$785,'DATA Wharton'!$C$2:$C$785),"")</f>
        <v/>
      </c>
      <c r="I4289">
        <f>IF(OR(G4289="",H4289=""),"",G4289)</f>
        <v/>
      </c>
      <c r="J4289">
        <f>IF(OR(I4289="",H4289=""),"",I4289*H4289)</f>
        <v/>
      </c>
      <c r="K4289">
        <f>IF(G4289="","Missing OEWS wage",IF(H4289="","Missing Wharton SOC","Matched"))</f>
        <v/>
      </c>
    </row>
    <row r="4290">
      <c r="A4290" t="inlineStr">
        <is>
          <t>54</t>
        </is>
      </c>
      <c r="B4290" t="inlineStr">
        <is>
          <t>Professional, Scientific, and Technical Services</t>
        </is>
      </c>
      <c r="C4290" t="inlineStr">
        <is>
          <t>47-5013</t>
        </is>
      </c>
      <c r="D4290" t="inlineStr">
        <is>
          <t>Service Unit Operators, Oil and Gas</t>
        </is>
      </c>
      <c r="E4290" t="n">
        <v>120</v>
      </c>
      <c r="F4290" t="n">
        <v>69630</v>
      </c>
      <c r="G4290">
        <f>IF(OR(E4290="",F4290=""),"",E4290*F4290)</f>
        <v/>
      </c>
      <c r="H4290" s="41">
        <f>IFERROR(XLOOKUP(C4290,'DATA Wharton'!$A$2:$A$785,'DATA Wharton'!$C$2:$C$785),"")</f>
        <v/>
      </c>
      <c r="I4290">
        <f>IF(OR(G4290="",H4290=""),"",G4290)</f>
        <v/>
      </c>
      <c r="J4290">
        <f>IF(OR(I4290="",H4290=""),"",I4290*H4290)</f>
        <v/>
      </c>
      <c r="K4290">
        <f>IF(G4290="","Missing OEWS wage",IF(H4290="","Missing Wharton SOC","Matched"))</f>
        <v/>
      </c>
    </row>
    <row r="4291">
      <c r="A4291" t="inlineStr">
        <is>
          <t>54</t>
        </is>
      </c>
      <c r="B4291" t="inlineStr">
        <is>
          <t>Professional, Scientific, and Technical Services</t>
        </is>
      </c>
      <c r="C4291" t="inlineStr">
        <is>
          <t>47-5022</t>
        </is>
      </c>
      <c r="D4291" t="inlineStr">
        <is>
          <t>Excavating and Loading Machine and Dragline Operators, Surface Mining</t>
        </is>
      </c>
      <c r="F4291" t="n">
        <v>53650</v>
      </c>
      <c r="G4291">
        <f>IF(OR(E4291="",F4291=""),"",E4291*F4291)</f>
        <v/>
      </c>
      <c r="H4291" s="41">
        <f>IFERROR(XLOOKUP(C4291,'DATA Wharton'!$A$2:$A$785,'DATA Wharton'!$C$2:$C$785),"")</f>
        <v/>
      </c>
      <c r="I4291">
        <f>IF(OR(G4291="",H4291=""),"",G4291)</f>
        <v/>
      </c>
      <c r="J4291">
        <f>IF(OR(I4291="",H4291=""),"",I4291*H4291)</f>
        <v/>
      </c>
      <c r="K4291">
        <f>IF(G4291="","Missing OEWS wage",IF(H4291="","Missing Wharton SOC","Matched"))</f>
        <v/>
      </c>
    </row>
    <row r="4292">
      <c r="A4292" t="inlineStr">
        <is>
          <t>54</t>
        </is>
      </c>
      <c r="B4292" t="inlineStr">
        <is>
          <t>Professional, Scientific, and Technical Services</t>
        </is>
      </c>
      <c r="C4292" t="inlineStr">
        <is>
          <t>47-5023</t>
        </is>
      </c>
      <c r="D4292" t="inlineStr">
        <is>
          <t>Earth Drillers, Except Oil and Gas</t>
        </is>
      </c>
      <c r="E4292" t="n">
        <v>1790</v>
      </c>
      <c r="F4292" t="n">
        <v>59610</v>
      </c>
      <c r="G4292">
        <f>IF(OR(E4292="",F4292=""),"",E4292*F4292)</f>
        <v/>
      </c>
      <c r="H4292" s="41">
        <f>IFERROR(XLOOKUP(C4292,'DATA Wharton'!$A$2:$A$785,'DATA Wharton'!$C$2:$C$785),"")</f>
        <v/>
      </c>
      <c r="I4292">
        <f>IF(OR(G4292="",H4292=""),"",G4292)</f>
        <v/>
      </c>
      <c r="J4292">
        <f>IF(OR(I4292="",H4292=""),"",I4292*H4292)</f>
        <v/>
      </c>
      <c r="K4292">
        <f>IF(G4292="","Missing OEWS wage",IF(H4292="","Missing Wharton SOC","Matched"))</f>
        <v/>
      </c>
    </row>
    <row r="4293">
      <c r="A4293" t="inlineStr">
        <is>
          <t>54</t>
        </is>
      </c>
      <c r="B4293" t="inlineStr">
        <is>
          <t>Professional, Scientific, and Technical Services</t>
        </is>
      </c>
      <c r="C4293" t="inlineStr">
        <is>
          <t>47-5032</t>
        </is>
      </c>
      <c r="D4293" t="inlineStr">
        <is>
          <t>Explosives Workers, Ordnance Handling Experts, and Blasters</t>
        </is>
      </c>
      <c r="F4293" t="n">
        <v>74610</v>
      </c>
      <c r="G4293">
        <f>IF(OR(E4293="",F4293=""),"",E4293*F4293)</f>
        <v/>
      </c>
      <c r="H4293" s="41">
        <f>IFERROR(XLOOKUP(C4293,'DATA Wharton'!$A$2:$A$785,'DATA Wharton'!$C$2:$C$785),"")</f>
        <v/>
      </c>
      <c r="I4293">
        <f>IF(OR(G4293="",H4293=""),"",G4293)</f>
        <v/>
      </c>
      <c r="J4293">
        <f>IF(OR(I4293="",H4293=""),"",I4293*H4293)</f>
        <v/>
      </c>
      <c r="K4293">
        <f>IF(G4293="","Missing OEWS wage",IF(H4293="","Missing Wharton SOC","Matched"))</f>
        <v/>
      </c>
    </row>
    <row r="4294">
      <c r="A4294" t="inlineStr">
        <is>
          <t>54</t>
        </is>
      </c>
      <c r="B4294" t="inlineStr">
        <is>
          <t>Professional, Scientific, and Technical Services</t>
        </is>
      </c>
      <c r="C4294" t="inlineStr">
        <is>
          <t>47-5071</t>
        </is>
      </c>
      <c r="D4294" t="inlineStr">
        <is>
          <t>Roustabouts, Oil and Gas</t>
        </is>
      </c>
      <c r="E4294" t="n">
        <v>200</v>
      </c>
      <c r="F4294" t="n">
        <v>61080</v>
      </c>
      <c r="G4294">
        <f>IF(OR(E4294="",F4294=""),"",E4294*F4294)</f>
        <v/>
      </c>
      <c r="H4294" s="41">
        <f>IFERROR(XLOOKUP(C4294,'DATA Wharton'!$A$2:$A$785,'DATA Wharton'!$C$2:$C$785),"")</f>
        <v/>
      </c>
      <c r="I4294">
        <f>IF(OR(G4294="",H4294=""),"",G4294)</f>
        <v/>
      </c>
      <c r="J4294">
        <f>IF(OR(I4294="",H4294=""),"",I4294*H4294)</f>
        <v/>
      </c>
      <c r="K4294">
        <f>IF(G4294="","Missing OEWS wage",IF(H4294="","Missing Wharton SOC","Matched"))</f>
        <v/>
      </c>
    </row>
    <row r="4295">
      <c r="A4295" t="inlineStr">
        <is>
          <t>54</t>
        </is>
      </c>
      <c r="B4295" t="inlineStr">
        <is>
          <t>Professional, Scientific, and Technical Services</t>
        </is>
      </c>
      <c r="C4295" t="inlineStr">
        <is>
          <t>47-5081</t>
        </is>
      </c>
      <c r="D4295" t="inlineStr">
        <is>
          <t>Helpers--Extraction Workers</t>
        </is>
      </c>
      <c r="E4295" t="n">
        <v>370</v>
      </c>
      <c r="F4295" t="n">
        <v>42580</v>
      </c>
      <c r="G4295">
        <f>IF(OR(E4295="",F4295=""),"",E4295*F4295)</f>
        <v/>
      </c>
      <c r="H4295" s="41">
        <f>IFERROR(XLOOKUP(C4295,'DATA Wharton'!$A$2:$A$785,'DATA Wharton'!$C$2:$C$785),"")</f>
        <v/>
      </c>
      <c r="I4295">
        <f>IF(OR(G4295="",H4295=""),"",G4295)</f>
        <v/>
      </c>
      <c r="J4295">
        <f>IF(OR(I4295="",H4295=""),"",I4295*H4295)</f>
        <v/>
      </c>
      <c r="K4295">
        <f>IF(G4295="","Missing OEWS wage",IF(H4295="","Missing Wharton SOC","Matched"))</f>
        <v/>
      </c>
    </row>
    <row r="4296">
      <c r="A4296" t="inlineStr">
        <is>
          <t>54</t>
        </is>
      </c>
      <c r="B4296" t="inlineStr">
        <is>
          <t>Professional, Scientific, and Technical Services</t>
        </is>
      </c>
      <c r="C4296" t="inlineStr">
        <is>
          <t>47-5099</t>
        </is>
      </c>
      <c r="D4296" t="inlineStr">
        <is>
          <t>Extraction Workers, All Other</t>
        </is>
      </c>
      <c r="E4296" t="n">
        <v>200</v>
      </c>
      <c r="F4296" t="n">
        <v>51630</v>
      </c>
      <c r="G4296">
        <f>IF(OR(E4296="",F4296=""),"",E4296*F4296)</f>
        <v/>
      </c>
      <c r="H4296" s="41">
        <f>IFERROR(XLOOKUP(C4296,'DATA Wharton'!$A$2:$A$785,'DATA Wharton'!$C$2:$C$785),"")</f>
        <v/>
      </c>
      <c r="I4296">
        <f>IF(OR(G4296="",H4296=""),"",G4296)</f>
        <v/>
      </c>
      <c r="J4296">
        <f>IF(OR(I4296="",H4296=""),"",I4296*H4296)</f>
        <v/>
      </c>
      <c r="K4296">
        <f>IF(G4296="","Missing OEWS wage",IF(H4296="","Missing Wharton SOC","Matched"))</f>
        <v/>
      </c>
    </row>
    <row r="4297">
      <c r="A4297" t="inlineStr">
        <is>
          <t>54</t>
        </is>
      </c>
      <c r="B4297" t="inlineStr">
        <is>
          <t>Professional, Scientific, and Technical Services</t>
        </is>
      </c>
      <c r="C4297" t="inlineStr">
        <is>
          <t>49-1011</t>
        </is>
      </c>
      <c r="D4297" t="inlineStr">
        <is>
          <t>First-Line Supervisors of Mechanics, Installers, and Repairers</t>
        </is>
      </c>
      <c r="E4297" t="n">
        <v>7060</v>
      </c>
      <c r="F4297" t="n">
        <v>91610</v>
      </c>
      <c r="G4297">
        <f>IF(OR(E4297="",F4297=""),"",E4297*F4297)</f>
        <v/>
      </c>
      <c r="H4297" s="41">
        <f>IFERROR(XLOOKUP(C4297,'DATA Wharton'!$A$2:$A$785,'DATA Wharton'!$C$2:$C$785),"")</f>
        <v/>
      </c>
      <c r="I4297">
        <f>IF(OR(G4297="",H4297=""),"",G4297)</f>
        <v/>
      </c>
      <c r="J4297">
        <f>IF(OR(I4297="",H4297=""),"",I4297*H4297)</f>
        <v/>
      </c>
      <c r="K4297">
        <f>IF(G4297="","Missing OEWS wage",IF(H4297="","Missing Wharton SOC","Matched"))</f>
        <v/>
      </c>
    </row>
    <row r="4298">
      <c r="A4298" t="inlineStr">
        <is>
          <t>54</t>
        </is>
      </c>
      <c r="B4298" t="inlineStr">
        <is>
          <t>Professional, Scientific, and Technical Services</t>
        </is>
      </c>
      <c r="C4298" t="inlineStr">
        <is>
          <t>49-2011</t>
        </is>
      </c>
      <c r="D4298" t="inlineStr">
        <is>
          <t>Computer, Automated Teller, and Office Machine Repairers</t>
        </is>
      </c>
      <c r="E4298" t="n">
        <v>3780</v>
      </c>
      <c r="F4298" t="n">
        <v>50930</v>
      </c>
      <c r="G4298">
        <f>IF(OR(E4298="",F4298=""),"",E4298*F4298)</f>
        <v/>
      </c>
      <c r="H4298" s="41">
        <f>IFERROR(XLOOKUP(C4298,'DATA Wharton'!$A$2:$A$785,'DATA Wharton'!$C$2:$C$785),"")</f>
        <v/>
      </c>
      <c r="I4298">
        <f>IF(OR(G4298="",H4298=""),"",G4298)</f>
        <v/>
      </c>
      <c r="J4298">
        <f>IF(OR(I4298="",H4298=""),"",I4298*H4298)</f>
        <v/>
      </c>
      <c r="K4298">
        <f>IF(G4298="","Missing OEWS wage",IF(H4298="","Missing Wharton SOC","Matched"))</f>
        <v/>
      </c>
    </row>
    <row r="4299">
      <c r="A4299" t="inlineStr">
        <is>
          <t>54</t>
        </is>
      </c>
      <c r="B4299" t="inlineStr">
        <is>
          <t>Professional, Scientific, and Technical Services</t>
        </is>
      </c>
      <c r="C4299" t="inlineStr">
        <is>
          <t>49-2021</t>
        </is>
      </c>
      <c r="D4299" t="inlineStr">
        <is>
          <t>Radio, Cellular, and Tower Equipment Installers and Repairers</t>
        </is>
      </c>
      <c r="E4299" t="n">
        <v>780</v>
      </c>
      <c r="F4299" t="n">
        <v>70070</v>
      </c>
      <c r="G4299">
        <f>IF(OR(E4299="",F4299=""),"",E4299*F4299)</f>
        <v/>
      </c>
      <c r="H4299" s="41">
        <f>IFERROR(XLOOKUP(C4299,'DATA Wharton'!$A$2:$A$785,'DATA Wharton'!$C$2:$C$785),"")</f>
        <v/>
      </c>
      <c r="I4299">
        <f>IF(OR(G4299="",H4299=""),"",G4299)</f>
        <v/>
      </c>
      <c r="J4299">
        <f>IF(OR(I4299="",H4299=""),"",I4299*H4299)</f>
        <v/>
      </c>
      <c r="K4299">
        <f>IF(G4299="","Missing OEWS wage",IF(H4299="","Missing Wharton SOC","Matched"))</f>
        <v/>
      </c>
    </row>
    <row r="4300">
      <c r="A4300" t="inlineStr">
        <is>
          <t>54</t>
        </is>
      </c>
      <c r="B4300" t="inlineStr">
        <is>
          <t>Professional, Scientific, and Technical Services</t>
        </is>
      </c>
      <c r="C4300" t="inlineStr">
        <is>
          <t>49-2022</t>
        </is>
      </c>
      <c r="D4300" t="inlineStr">
        <is>
          <t>Telecommunications Equipment Installers and Repairers, Except Line Installers</t>
        </is>
      </c>
      <c r="E4300" t="n">
        <v>6040</v>
      </c>
      <c r="F4300" t="n">
        <v>66640</v>
      </c>
      <c r="G4300">
        <f>IF(OR(E4300="",F4300=""),"",E4300*F4300)</f>
        <v/>
      </c>
      <c r="H4300" s="41">
        <f>IFERROR(XLOOKUP(C4300,'DATA Wharton'!$A$2:$A$785,'DATA Wharton'!$C$2:$C$785),"")</f>
        <v/>
      </c>
      <c r="I4300">
        <f>IF(OR(G4300="",H4300=""),"",G4300)</f>
        <v/>
      </c>
      <c r="J4300">
        <f>IF(OR(I4300="",H4300=""),"",I4300*H4300)</f>
        <v/>
      </c>
      <c r="K4300">
        <f>IF(G4300="","Missing OEWS wage",IF(H4300="","Missing Wharton SOC","Matched"))</f>
        <v/>
      </c>
    </row>
    <row r="4301">
      <c r="A4301" t="inlineStr">
        <is>
          <t>54</t>
        </is>
      </c>
      <c r="B4301" t="inlineStr">
        <is>
          <t>Professional, Scientific, and Technical Services</t>
        </is>
      </c>
      <c r="C4301" t="inlineStr">
        <is>
          <t>49-2091</t>
        </is>
      </c>
      <c r="D4301" t="inlineStr">
        <is>
          <t>Avionics Technicians</t>
        </is>
      </c>
      <c r="E4301" t="n">
        <v>1770</v>
      </c>
      <c r="F4301" t="n">
        <v>89170</v>
      </c>
      <c r="G4301">
        <f>IF(OR(E4301="",F4301=""),"",E4301*F4301)</f>
        <v/>
      </c>
      <c r="H4301" s="41">
        <f>IFERROR(XLOOKUP(C4301,'DATA Wharton'!$A$2:$A$785,'DATA Wharton'!$C$2:$C$785),"")</f>
        <v/>
      </c>
      <c r="I4301">
        <f>IF(OR(G4301="",H4301=""),"",G4301)</f>
        <v/>
      </c>
      <c r="J4301">
        <f>IF(OR(I4301="",H4301=""),"",I4301*H4301)</f>
        <v/>
      </c>
      <c r="K4301">
        <f>IF(G4301="","Missing OEWS wage",IF(H4301="","Missing Wharton SOC","Matched"))</f>
        <v/>
      </c>
    </row>
    <row r="4302">
      <c r="A4302" t="inlineStr">
        <is>
          <t>54</t>
        </is>
      </c>
      <c r="B4302" t="inlineStr">
        <is>
          <t>Professional, Scientific, and Technical Services</t>
        </is>
      </c>
      <c r="C4302" t="inlineStr">
        <is>
          <t>49-2092</t>
        </is>
      </c>
      <c r="D4302" t="inlineStr">
        <is>
          <t>Electric Motor, Power Tool, and Related Repairers</t>
        </is>
      </c>
      <c r="E4302" t="n">
        <v>50</v>
      </c>
      <c r="F4302" t="n">
        <v>60970</v>
      </c>
      <c r="G4302">
        <f>IF(OR(E4302="",F4302=""),"",E4302*F4302)</f>
        <v/>
      </c>
      <c r="H4302" s="41">
        <f>IFERROR(XLOOKUP(C4302,'DATA Wharton'!$A$2:$A$785,'DATA Wharton'!$C$2:$C$785),"")</f>
        <v/>
      </c>
      <c r="I4302">
        <f>IF(OR(G4302="",H4302=""),"",G4302)</f>
        <v/>
      </c>
      <c r="J4302">
        <f>IF(OR(I4302="",H4302=""),"",I4302*H4302)</f>
        <v/>
      </c>
      <c r="K4302">
        <f>IF(G4302="","Missing OEWS wage",IF(H4302="","Missing Wharton SOC","Matched"))</f>
        <v/>
      </c>
    </row>
    <row r="4303">
      <c r="A4303" t="inlineStr">
        <is>
          <t>54</t>
        </is>
      </c>
      <c r="B4303" t="inlineStr">
        <is>
          <t>Professional, Scientific, and Technical Services</t>
        </is>
      </c>
      <c r="C4303" t="inlineStr">
        <is>
          <t>49-2093</t>
        </is>
      </c>
      <c r="D4303" t="inlineStr">
        <is>
          <t>Electrical and Electronics Installers and Repairers, Transportation Equipment</t>
        </is>
      </c>
      <c r="F4303" t="n">
        <v>60110</v>
      </c>
      <c r="G4303">
        <f>IF(OR(E4303="",F4303=""),"",E4303*F4303)</f>
        <v/>
      </c>
      <c r="H4303" s="41">
        <f>IFERROR(XLOOKUP(C4303,'DATA Wharton'!$A$2:$A$785,'DATA Wharton'!$C$2:$C$785),"")</f>
        <v/>
      </c>
      <c r="I4303">
        <f>IF(OR(G4303="",H4303=""),"",G4303)</f>
        <v/>
      </c>
      <c r="J4303">
        <f>IF(OR(I4303="",H4303=""),"",I4303*H4303)</f>
        <v/>
      </c>
      <c r="K4303">
        <f>IF(G4303="","Missing OEWS wage",IF(H4303="","Missing Wharton SOC","Matched"))</f>
        <v/>
      </c>
    </row>
    <row r="4304">
      <c r="A4304" t="inlineStr">
        <is>
          <t>54</t>
        </is>
      </c>
      <c r="B4304" t="inlineStr">
        <is>
          <t>Professional, Scientific, and Technical Services</t>
        </is>
      </c>
      <c r="C4304" t="inlineStr">
        <is>
          <t>49-2094</t>
        </is>
      </c>
      <c r="D4304" t="inlineStr">
        <is>
          <t>Electrical and Electronics Repairers, Commercial and Industrial Equipment</t>
        </is>
      </c>
      <c r="E4304" t="n">
        <v>5110</v>
      </c>
      <c r="F4304" t="n">
        <v>73000</v>
      </c>
      <c r="G4304">
        <f>IF(OR(E4304="",F4304=""),"",E4304*F4304)</f>
        <v/>
      </c>
      <c r="H4304" s="41">
        <f>IFERROR(XLOOKUP(C4304,'DATA Wharton'!$A$2:$A$785,'DATA Wharton'!$C$2:$C$785),"")</f>
        <v/>
      </c>
      <c r="I4304">
        <f>IF(OR(G4304="",H4304=""),"",G4304)</f>
        <v/>
      </c>
      <c r="J4304">
        <f>IF(OR(I4304="",H4304=""),"",I4304*H4304)</f>
        <v/>
      </c>
      <c r="K4304">
        <f>IF(G4304="","Missing OEWS wage",IF(H4304="","Missing Wharton SOC","Matched"))</f>
        <v/>
      </c>
    </row>
    <row r="4305">
      <c r="A4305" t="inlineStr">
        <is>
          <t>54</t>
        </is>
      </c>
      <c r="B4305" t="inlineStr">
        <is>
          <t>Professional, Scientific, and Technical Services</t>
        </is>
      </c>
      <c r="C4305" t="inlineStr">
        <is>
          <t>49-2095</t>
        </is>
      </c>
      <c r="D4305" t="inlineStr">
        <is>
          <t>Electrical and Electronics Repairers, Powerhouse, Substation, and Relay</t>
        </is>
      </c>
      <c r="E4305" t="n">
        <v>560</v>
      </c>
      <c r="F4305" t="n">
        <v>90700</v>
      </c>
      <c r="G4305">
        <f>IF(OR(E4305="",F4305=""),"",E4305*F4305)</f>
        <v/>
      </c>
      <c r="H4305" s="41">
        <f>IFERROR(XLOOKUP(C4305,'DATA Wharton'!$A$2:$A$785,'DATA Wharton'!$C$2:$C$785),"")</f>
        <v/>
      </c>
      <c r="I4305">
        <f>IF(OR(G4305="",H4305=""),"",G4305)</f>
        <v/>
      </c>
      <c r="J4305">
        <f>IF(OR(I4305="",H4305=""),"",I4305*H4305)</f>
        <v/>
      </c>
      <c r="K4305">
        <f>IF(G4305="","Missing OEWS wage",IF(H4305="","Missing Wharton SOC","Matched"))</f>
        <v/>
      </c>
    </row>
    <row r="4306">
      <c r="A4306" t="inlineStr">
        <is>
          <t>54</t>
        </is>
      </c>
      <c r="B4306" t="inlineStr">
        <is>
          <t>Professional, Scientific, and Technical Services</t>
        </is>
      </c>
      <c r="C4306" t="inlineStr">
        <is>
          <t>49-2096</t>
        </is>
      </c>
      <c r="D4306" t="inlineStr">
        <is>
          <t>Electronic Equipment Installers and Repairers, Motor Vehicles</t>
        </is>
      </c>
      <c r="E4306" t="n">
        <v>40</v>
      </c>
      <c r="F4306" t="n">
        <v>63190</v>
      </c>
      <c r="G4306">
        <f>IF(OR(E4306="",F4306=""),"",E4306*F4306)</f>
        <v/>
      </c>
      <c r="H4306" s="41">
        <f>IFERROR(XLOOKUP(C4306,'DATA Wharton'!$A$2:$A$785,'DATA Wharton'!$C$2:$C$785),"")</f>
        <v/>
      </c>
      <c r="I4306">
        <f>IF(OR(G4306="",H4306=""),"",G4306)</f>
        <v/>
      </c>
      <c r="J4306">
        <f>IF(OR(I4306="",H4306=""),"",I4306*H4306)</f>
        <v/>
      </c>
      <c r="K4306">
        <f>IF(G4306="","Missing OEWS wage",IF(H4306="","Missing Wharton SOC","Matched"))</f>
        <v/>
      </c>
    </row>
    <row r="4307">
      <c r="A4307" t="inlineStr">
        <is>
          <t>54</t>
        </is>
      </c>
      <c r="B4307" t="inlineStr">
        <is>
          <t>Professional, Scientific, and Technical Services</t>
        </is>
      </c>
      <c r="C4307" t="inlineStr">
        <is>
          <t>49-2097</t>
        </is>
      </c>
      <c r="D4307" t="inlineStr">
        <is>
          <t>Audiovisual Equipment Installers and Repairers</t>
        </is>
      </c>
      <c r="E4307" t="n">
        <v>1070</v>
      </c>
      <c r="F4307" t="n">
        <v>71140</v>
      </c>
      <c r="G4307">
        <f>IF(OR(E4307="",F4307=""),"",E4307*F4307)</f>
        <v/>
      </c>
      <c r="H4307" s="41">
        <f>IFERROR(XLOOKUP(C4307,'DATA Wharton'!$A$2:$A$785,'DATA Wharton'!$C$2:$C$785),"")</f>
        <v/>
      </c>
      <c r="I4307">
        <f>IF(OR(G4307="",H4307=""),"",G4307)</f>
        <v/>
      </c>
      <c r="J4307">
        <f>IF(OR(I4307="",H4307=""),"",I4307*H4307)</f>
        <v/>
      </c>
      <c r="K4307">
        <f>IF(G4307="","Missing OEWS wage",IF(H4307="","Missing Wharton SOC","Matched"))</f>
        <v/>
      </c>
    </row>
    <row r="4308">
      <c r="A4308" t="inlineStr">
        <is>
          <t>54</t>
        </is>
      </c>
      <c r="B4308" t="inlineStr">
        <is>
          <t>Professional, Scientific, and Technical Services</t>
        </is>
      </c>
      <c r="C4308" t="inlineStr">
        <is>
          <t>49-2098</t>
        </is>
      </c>
      <c r="D4308" t="inlineStr">
        <is>
          <t>Security and Fire Alarm Systems Installers</t>
        </is>
      </c>
      <c r="E4308" t="n">
        <v>550</v>
      </c>
      <c r="F4308" t="n">
        <v>66850</v>
      </c>
      <c r="G4308">
        <f>IF(OR(E4308="",F4308=""),"",E4308*F4308)</f>
        <v/>
      </c>
      <c r="H4308" s="41">
        <f>IFERROR(XLOOKUP(C4308,'DATA Wharton'!$A$2:$A$785,'DATA Wharton'!$C$2:$C$785),"")</f>
        <v/>
      </c>
      <c r="I4308">
        <f>IF(OR(G4308="",H4308=""),"",G4308)</f>
        <v/>
      </c>
      <c r="J4308">
        <f>IF(OR(I4308="",H4308=""),"",I4308*H4308)</f>
        <v/>
      </c>
      <c r="K4308">
        <f>IF(G4308="","Missing OEWS wage",IF(H4308="","Missing Wharton SOC","Matched"))</f>
        <v/>
      </c>
    </row>
    <row r="4309">
      <c r="A4309" t="inlineStr">
        <is>
          <t>54</t>
        </is>
      </c>
      <c r="B4309" t="inlineStr">
        <is>
          <t>Professional, Scientific, and Technical Services</t>
        </is>
      </c>
      <c r="C4309" t="inlineStr">
        <is>
          <t>49-3011</t>
        </is>
      </c>
      <c r="D4309" t="inlineStr">
        <is>
          <t>Aircraft Mechanics and Service Technicians</t>
        </is>
      </c>
      <c r="E4309" t="n">
        <v>3100</v>
      </c>
      <c r="F4309" t="n">
        <v>85960</v>
      </c>
      <c r="G4309">
        <f>IF(OR(E4309="",F4309=""),"",E4309*F4309)</f>
        <v/>
      </c>
      <c r="H4309" s="41">
        <f>IFERROR(XLOOKUP(C4309,'DATA Wharton'!$A$2:$A$785,'DATA Wharton'!$C$2:$C$785),"")</f>
        <v/>
      </c>
      <c r="I4309">
        <f>IF(OR(G4309="",H4309=""),"",G4309)</f>
        <v/>
      </c>
      <c r="J4309">
        <f>IF(OR(I4309="",H4309=""),"",I4309*H4309)</f>
        <v/>
      </c>
      <c r="K4309">
        <f>IF(G4309="","Missing OEWS wage",IF(H4309="","Missing Wharton SOC","Matched"))</f>
        <v/>
      </c>
    </row>
    <row r="4310">
      <c r="A4310" t="inlineStr">
        <is>
          <t>54</t>
        </is>
      </c>
      <c r="B4310" t="inlineStr">
        <is>
          <t>Professional, Scientific, and Technical Services</t>
        </is>
      </c>
      <c r="C4310" t="inlineStr">
        <is>
          <t>49-3021</t>
        </is>
      </c>
      <c r="D4310" t="inlineStr">
        <is>
          <t>Automotive Body and Related Repairers</t>
        </is>
      </c>
      <c r="F4310" t="n">
        <v>41400</v>
      </c>
      <c r="G4310">
        <f>IF(OR(E4310="",F4310=""),"",E4310*F4310)</f>
        <v/>
      </c>
      <c r="H4310" s="41">
        <f>IFERROR(XLOOKUP(C4310,'DATA Wharton'!$A$2:$A$785,'DATA Wharton'!$C$2:$C$785),"")</f>
        <v/>
      </c>
      <c r="I4310">
        <f>IF(OR(G4310="",H4310=""),"",G4310)</f>
        <v/>
      </c>
      <c r="J4310">
        <f>IF(OR(I4310="",H4310=""),"",I4310*H4310)</f>
        <v/>
      </c>
      <c r="K4310">
        <f>IF(G4310="","Missing OEWS wage",IF(H4310="","Missing Wharton SOC","Matched"))</f>
        <v/>
      </c>
    </row>
    <row r="4311">
      <c r="A4311" t="inlineStr">
        <is>
          <t>54</t>
        </is>
      </c>
      <c r="B4311" t="inlineStr">
        <is>
          <t>Professional, Scientific, and Technical Services</t>
        </is>
      </c>
      <c r="C4311" t="inlineStr">
        <is>
          <t>49-3023</t>
        </is>
      </c>
      <c r="D4311" t="inlineStr">
        <is>
          <t>Automotive Service Technicians and Mechanics</t>
        </is>
      </c>
      <c r="E4311" t="n">
        <v>1830</v>
      </c>
      <c r="F4311" t="n">
        <v>62370</v>
      </c>
      <c r="G4311">
        <f>IF(OR(E4311="",F4311=""),"",E4311*F4311)</f>
        <v/>
      </c>
      <c r="H4311" s="41">
        <f>IFERROR(XLOOKUP(C4311,'DATA Wharton'!$A$2:$A$785,'DATA Wharton'!$C$2:$C$785),"")</f>
        <v/>
      </c>
      <c r="I4311">
        <f>IF(OR(G4311="",H4311=""),"",G4311)</f>
        <v/>
      </c>
      <c r="J4311">
        <f>IF(OR(I4311="",H4311=""),"",I4311*H4311)</f>
        <v/>
      </c>
      <c r="K4311">
        <f>IF(G4311="","Missing OEWS wage",IF(H4311="","Missing Wharton SOC","Matched"))</f>
        <v/>
      </c>
    </row>
    <row r="4312">
      <c r="A4312" t="inlineStr">
        <is>
          <t>54</t>
        </is>
      </c>
      <c r="B4312" t="inlineStr">
        <is>
          <t>Professional, Scientific, and Technical Services</t>
        </is>
      </c>
      <c r="C4312" t="inlineStr">
        <is>
          <t>49-3031</t>
        </is>
      </c>
      <c r="D4312" t="inlineStr">
        <is>
          <t>Bus and Truck Mechanics and Diesel Engine Specialists</t>
        </is>
      </c>
      <c r="E4312" t="n">
        <v>1820</v>
      </c>
      <c r="F4312" t="n">
        <v>60690</v>
      </c>
      <c r="G4312">
        <f>IF(OR(E4312="",F4312=""),"",E4312*F4312)</f>
        <v/>
      </c>
      <c r="H4312" s="41">
        <f>IFERROR(XLOOKUP(C4312,'DATA Wharton'!$A$2:$A$785,'DATA Wharton'!$C$2:$C$785),"")</f>
        <v/>
      </c>
      <c r="I4312">
        <f>IF(OR(G4312="",H4312=""),"",G4312)</f>
        <v/>
      </c>
      <c r="J4312">
        <f>IF(OR(I4312="",H4312=""),"",I4312*H4312)</f>
        <v/>
      </c>
      <c r="K4312">
        <f>IF(G4312="","Missing OEWS wage",IF(H4312="","Missing Wharton SOC","Matched"))</f>
        <v/>
      </c>
    </row>
    <row r="4313">
      <c r="A4313" t="inlineStr">
        <is>
          <t>54</t>
        </is>
      </c>
      <c r="B4313" t="inlineStr">
        <is>
          <t>Professional, Scientific, and Technical Services</t>
        </is>
      </c>
      <c r="C4313" t="inlineStr">
        <is>
          <t>49-3041</t>
        </is>
      </c>
      <c r="D4313" t="inlineStr">
        <is>
          <t>Farm Equipment Mechanics and Service Technicians</t>
        </is>
      </c>
      <c r="E4313" t="n">
        <v>220</v>
      </c>
      <c r="F4313" t="n">
        <v>79190</v>
      </c>
      <c r="G4313">
        <f>IF(OR(E4313="",F4313=""),"",E4313*F4313)</f>
        <v/>
      </c>
      <c r="H4313" s="41">
        <f>IFERROR(XLOOKUP(C4313,'DATA Wharton'!$A$2:$A$785,'DATA Wharton'!$C$2:$C$785),"")</f>
        <v/>
      </c>
      <c r="I4313">
        <f>IF(OR(G4313="",H4313=""),"",G4313)</f>
        <v/>
      </c>
      <c r="J4313">
        <f>IF(OR(I4313="",H4313=""),"",I4313*H4313)</f>
        <v/>
      </c>
      <c r="K4313">
        <f>IF(G4313="","Missing OEWS wage",IF(H4313="","Missing Wharton SOC","Matched"))</f>
        <v/>
      </c>
    </row>
    <row r="4314">
      <c r="A4314" t="inlineStr">
        <is>
          <t>54</t>
        </is>
      </c>
      <c r="B4314" t="inlineStr">
        <is>
          <t>Professional, Scientific, and Technical Services</t>
        </is>
      </c>
      <c r="C4314" t="inlineStr">
        <is>
          <t>49-3042</t>
        </is>
      </c>
      <c r="D4314" t="inlineStr">
        <is>
          <t>Mobile Heavy Equipment Mechanics, Except Engines</t>
        </is>
      </c>
      <c r="E4314" t="n">
        <v>1630</v>
      </c>
      <c r="F4314" t="n">
        <v>84640</v>
      </c>
      <c r="G4314">
        <f>IF(OR(E4314="",F4314=""),"",E4314*F4314)</f>
        <v/>
      </c>
      <c r="H4314" s="41">
        <f>IFERROR(XLOOKUP(C4314,'DATA Wharton'!$A$2:$A$785,'DATA Wharton'!$C$2:$C$785),"")</f>
        <v/>
      </c>
      <c r="I4314">
        <f>IF(OR(G4314="",H4314=""),"",G4314)</f>
        <v/>
      </c>
      <c r="J4314">
        <f>IF(OR(I4314="",H4314=""),"",I4314*H4314)</f>
        <v/>
      </c>
      <c r="K4314">
        <f>IF(G4314="","Missing OEWS wage",IF(H4314="","Missing Wharton SOC","Matched"))</f>
        <v/>
      </c>
    </row>
    <row r="4315">
      <c r="A4315" t="inlineStr">
        <is>
          <t>54</t>
        </is>
      </c>
      <c r="B4315" t="inlineStr">
        <is>
          <t>Professional, Scientific, and Technical Services</t>
        </is>
      </c>
      <c r="C4315" t="inlineStr">
        <is>
          <t>49-3043</t>
        </is>
      </c>
      <c r="D4315" t="inlineStr">
        <is>
          <t>Rail Car Repairers</t>
        </is>
      </c>
      <c r="F4315" t="n">
        <v>50080</v>
      </c>
      <c r="G4315">
        <f>IF(OR(E4315="",F4315=""),"",E4315*F4315)</f>
        <v/>
      </c>
      <c r="H4315" s="41">
        <f>IFERROR(XLOOKUP(C4315,'DATA Wharton'!$A$2:$A$785,'DATA Wharton'!$C$2:$C$785),"")</f>
        <v/>
      </c>
      <c r="I4315">
        <f>IF(OR(G4315="",H4315=""),"",G4315)</f>
        <v/>
      </c>
      <c r="J4315">
        <f>IF(OR(I4315="",H4315=""),"",I4315*H4315)</f>
        <v/>
      </c>
      <c r="K4315">
        <f>IF(G4315="","Missing OEWS wage",IF(H4315="","Missing Wharton SOC","Matched"))</f>
        <v/>
      </c>
    </row>
    <row r="4316">
      <c r="A4316" t="inlineStr">
        <is>
          <t>54</t>
        </is>
      </c>
      <c r="B4316" t="inlineStr">
        <is>
          <t>Professional, Scientific, and Technical Services</t>
        </is>
      </c>
      <c r="C4316" t="inlineStr">
        <is>
          <t>49-3051</t>
        </is>
      </c>
      <c r="D4316" t="inlineStr">
        <is>
          <t>Motorboat Mechanics and Service Technicians</t>
        </is>
      </c>
      <c r="E4316" t="n">
        <v>160</v>
      </c>
      <c r="F4316" t="n">
        <v>65840</v>
      </c>
      <c r="G4316">
        <f>IF(OR(E4316="",F4316=""),"",E4316*F4316)</f>
        <v/>
      </c>
      <c r="H4316" s="41">
        <f>IFERROR(XLOOKUP(C4316,'DATA Wharton'!$A$2:$A$785,'DATA Wharton'!$C$2:$C$785),"")</f>
        <v/>
      </c>
      <c r="I4316">
        <f>IF(OR(G4316="",H4316=""),"",G4316)</f>
        <v/>
      </c>
      <c r="J4316">
        <f>IF(OR(I4316="",H4316=""),"",I4316*H4316)</f>
        <v/>
      </c>
      <c r="K4316">
        <f>IF(G4316="","Missing OEWS wage",IF(H4316="","Missing Wharton SOC","Matched"))</f>
        <v/>
      </c>
    </row>
    <row r="4317">
      <c r="A4317" t="inlineStr">
        <is>
          <t>54</t>
        </is>
      </c>
      <c r="B4317" t="inlineStr">
        <is>
          <t>Professional, Scientific, and Technical Services</t>
        </is>
      </c>
      <c r="C4317" t="inlineStr">
        <is>
          <t>49-3053</t>
        </is>
      </c>
      <c r="D4317" t="inlineStr">
        <is>
          <t>Outdoor Power Equipment and Other Small Engine Mechanics</t>
        </is>
      </c>
      <c r="E4317" t="n">
        <v>80</v>
      </c>
      <c r="F4317" t="n">
        <v>50980</v>
      </c>
      <c r="G4317">
        <f>IF(OR(E4317="",F4317=""),"",E4317*F4317)</f>
        <v/>
      </c>
      <c r="H4317" s="41">
        <f>IFERROR(XLOOKUP(C4317,'DATA Wharton'!$A$2:$A$785,'DATA Wharton'!$C$2:$C$785),"")</f>
        <v/>
      </c>
      <c r="I4317">
        <f>IF(OR(G4317="",H4317=""),"",G4317)</f>
        <v/>
      </c>
      <c r="J4317">
        <f>IF(OR(I4317="",H4317=""),"",I4317*H4317)</f>
        <v/>
      </c>
      <c r="K4317">
        <f>IF(G4317="","Missing OEWS wage",IF(H4317="","Missing Wharton SOC","Matched"))</f>
        <v/>
      </c>
    </row>
    <row r="4318">
      <c r="A4318" t="inlineStr">
        <is>
          <t>54</t>
        </is>
      </c>
      <c r="B4318" t="inlineStr">
        <is>
          <t>Professional, Scientific, and Technical Services</t>
        </is>
      </c>
      <c r="C4318" t="inlineStr">
        <is>
          <t>49-3093</t>
        </is>
      </c>
      <c r="D4318" t="inlineStr">
        <is>
          <t>Tire Repairers and Changers</t>
        </is>
      </c>
      <c r="F4318" t="n">
        <v>39170</v>
      </c>
      <c r="G4318">
        <f>IF(OR(E4318="",F4318=""),"",E4318*F4318)</f>
        <v/>
      </c>
      <c r="H4318" s="41">
        <f>IFERROR(XLOOKUP(C4318,'DATA Wharton'!$A$2:$A$785,'DATA Wharton'!$C$2:$C$785),"")</f>
        <v/>
      </c>
      <c r="I4318">
        <f>IF(OR(G4318="",H4318=""),"",G4318)</f>
        <v/>
      </c>
      <c r="J4318">
        <f>IF(OR(I4318="",H4318=""),"",I4318*H4318)</f>
        <v/>
      </c>
      <c r="K4318">
        <f>IF(G4318="","Missing OEWS wage",IF(H4318="","Missing Wharton SOC","Matched"))</f>
        <v/>
      </c>
    </row>
    <row r="4319">
      <c r="A4319" t="inlineStr">
        <is>
          <t>54</t>
        </is>
      </c>
      <c r="B4319" t="inlineStr">
        <is>
          <t>Professional, Scientific, and Technical Services</t>
        </is>
      </c>
      <c r="C4319" t="inlineStr">
        <is>
          <t>49-9012</t>
        </is>
      </c>
      <c r="D4319" t="inlineStr">
        <is>
          <t>Control and Valve Installers and Repairers, Except Mechanical Door</t>
        </is>
      </c>
      <c r="E4319" t="n">
        <v>360</v>
      </c>
      <c r="F4319" t="n">
        <v>63750</v>
      </c>
      <c r="G4319">
        <f>IF(OR(E4319="",F4319=""),"",E4319*F4319)</f>
        <v/>
      </c>
      <c r="H4319" s="41">
        <f>IFERROR(XLOOKUP(C4319,'DATA Wharton'!$A$2:$A$785,'DATA Wharton'!$C$2:$C$785),"")</f>
        <v/>
      </c>
      <c r="I4319">
        <f>IF(OR(G4319="",H4319=""),"",G4319)</f>
        <v/>
      </c>
      <c r="J4319">
        <f>IF(OR(I4319="",H4319=""),"",I4319*H4319)</f>
        <v/>
      </c>
      <c r="K4319">
        <f>IF(G4319="","Missing OEWS wage",IF(H4319="","Missing Wharton SOC","Matched"))</f>
        <v/>
      </c>
    </row>
    <row r="4320">
      <c r="A4320" t="inlineStr">
        <is>
          <t>54</t>
        </is>
      </c>
      <c r="B4320" t="inlineStr">
        <is>
          <t>Professional, Scientific, and Technical Services</t>
        </is>
      </c>
      <c r="C4320" t="inlineStr">
        <is>
          <t>49-9021</t>
        </is>
      </c>
      <c r="D4320" t="inlineStr">
        <is>
          <t>Heating, Air Conditioning, and Refrigeration Mechanics and Installers</t>
        </is>
      </c>
      <c r="E4320" t="n">
        <v>2900</v>
      </c>
      <c r="F4320" t="n">
        <v>76580</v>
      </c>
      <c r="G4320">
        <f>IF(OR(E4320="",F4320=""),"",E4320*F4320)</f>
        <v/>
      </c>
      <c r="H4320" s="41">
        <f>IFERROR(XLOOKUP(C4320,'DATA Wharton'!$A$2:$A$785,'DATA Wharton'!$C$2:$C$785),"")</f>
        <v/>
      </c>
      <c r="I4320">
        <f>IF(OR(G4320="",H4320=""),"",G4320)</f>
        <v/>
      </c>
      <c r="J4320">
        <f>IF(OR(I4320="",H4320=""),"",I4320*H4320)</f>
        <v/>
      </c>
      <c r="K4320">
        <f>IF(G4320="","Missing OEWS wage",IF(H4320="","Missing Wharton SOC","Matched"))</f>
        <v/>
      </c>
    </row>
    <row r="4321">
      <c r="A4321" t="inlineStr">
        <is>
          <t>54</t>
        </is>
      </c>
      <c r="B4321" t="inlineStr">
        <is>
          <t>Professional, Scientific, and Technical Services</t>
        </is>
      </c>
      <c r="C4321" t="inlineStr">
        <is>
          <t>49-9031</t>
        </is>
      </c>
      <c r="D4321" t="inlineStr">
        <is>
          <t>Home Appliance Repairers</t>
        </is>
      </c>
      <c r="F4321" t="n">
        <v>61600</v>
      </c>
      <c r="G4321">
        <f>IF(OR(E4321="",F4321=""),"",E4321*F4321)</f>
        <v/>
      </c>
      <c r="H4321" s="41">
        <f>IFERROR(XLOOKUP(C4321,'DATA Wharton'!$A$2:$A$785,'DATA Wharton'!$C$2:$C$785),"")</f>
        <v/>
      </c>
      <c r="I4321">
        <f>IF(OR(G4321="",H4321=""),"",G4321)</f>
        <v/>
      </c>
      <c r="J4321">
        <f>IF(OR(I4321="",H4321=""),"",I4321*H4321)</f>
        <v/>
      </c>
      <c r="K4321">
        <f>IF(G4321="","Missing OEWS wage",IF(H4321="","Missing Wharton SOC","Matched"))</f>
        <v/>
      </c>
    </row>
    <row r="4322">
      <c r="A4322" t="inlineStr">
        <is>
          <t>54</t>
        </is>
      </c>
      <c r="B4322" t="inlineStr">
        <is>
          <t>Professional, Scientific, and Technical Services</t>
        </is>
      </c>
      <c r="C4322" t="inlineStr">
        <is>
          <t>49-9041</t>
        </is>
      </c>
      <c r="D4322" t="inlineStr">
        <is>
          <t>Industrial Machinery Mechanics</t>
        </is>
      </c>
      <c r="E4322" t="n">
        <v>4310</v>
      </c>
      <c r="F4322" t="n">
        <v>72380</v>
      </c>
      <c r="G4322">
        <f>IF(OR(E4322="",F4322=""),"",E4322*F4322)</f>
        <v/>
      </c>
      <c r="H4322" s="41">
        <f>IFERROR(XLOOKUP(C4322,'DATA Wharton'!$A$2:$A$785,'DATA Wharton'!$C$2:$C$785),"")</f>
        <v/>
      </c>
      <c r="I4322">
        <f>IF(OR(G4322="",H4322=""),"",G4322)</f>
        <v/>
      </c>
      <c r="J4322">
        <f>IF(OR(I4322="",H4322=""),"",I4322*H4322)</f>
        <v/>
      </c>
      <c r="K4322">
        <f>IF(G4322="","Missing OEWS wage",IF(H4322="","Missing Wharton SOC","Matched"))</f>
        <v/>
      </c>
    </row>
    <row r="4323">
      <c r="A4323" t="inlineStr">
        <is>
          <t>54</t>
        </is>
      </c>
      <c r="B4323" t="inlineStr">
        <is>
          <t>Professional, Scientific, and Technical Services</t>
        </is>
      </c>
      <c r="C4323" t="inlineStr">
        <is>
          <t>49-9043</t>
        </is>
      </c>
      <c r="D4323" t="inlineStr">
        <is>
          <t>Maintenance Workers, Machinery</t>
        </is>
      </c>
      <c r="E4323" t="n">
        <v>960</v>
      </c>
      <c r="F4323" t="n">
        <v>75530</v>
      </c>
      <c r="G4323">
        <f>IF(OR(E4323="",F4323=""),"",E4323*F4323)</f>
        <v/>
      </c>
      <c r="H4323" s="41">
        <f>IFERROR(XLOOKUP(C4323,'DATA Wharton'!$A$2:$A$785,'DATA Wharton'!$C$2:$C$785),"")</f>
        <v/>
      </c>
      <c r="I4323">
        <f>IF(OR(G4323="",H4323=""),"",G4323)</f>
        <v/>
      </c>
      <c r="J4323">
        <f>IF(OR(I4323="",H4323=""),"",I4323*H4323)</f>
        <v/>
      </c>
      <c r="K4323">
        <f>IF(G4323="","Missing OEWS wage",IF(H4323="","Missing Wharton SOC","Matched"))</f>
        <v/>
      </c>
    </row>
    <row r="4324">
      <c r="A4324" t="inlineStr">
        <is>
          <t>54</t>
        </is>
      </c>
      <c r="B4324" t="inlineStr">
        <is>
          <t>Professional, Scientific, and Technical Services</t>
        </is>
      </c>
      <c r="C4324" t="inlineStr">
        <is>
          <t>49-9044</t>
        </is>
      </c>
      <c r="D4324" t="inlineStr">
        <is>
          <t>Millwrights</t>
        </is>
      </c>
      <c r="E4324" t="n">
        <v>500</v>
      </c>
      <c r="F4324" t="n">
        <v>69670</v>
      </c>
      <c r="G4324">
        <f>IF(OR(E4324="",F4324=""),"",E4324*F4324)</f>
        <v/>
      </c>
      <c r="H4324" s="41">
        <f>IFERROR(XLOOKUP(C4324,'DATA Wharton'!$A$2:$A$785,'DATA Wharton'!$C$2:$C$785),"")</f>
        <v/>
      </c>
      <c r="I4324">
        <f>IF(OR(G4324="",H4324=""),"",G4324)</f>
        <v/>
      </c>
      <c r="J4324">
        <f>IF(OR(I4324="",H4324=""),"",I4324*H4324)</f>
        <v/>
      </c>
      <c r="K4324">
        <f>IF(G4324="","Missing OEWS wage",IF(H4324="","Missing Wharton SOC","Matched"))</f>
        <v/>
      </c>
    </row>
    <row r="4325">
      <c r="A4325" t="inlineStr">
        <is>
          <t>54</t>
        </is>
      </c>
      <c r="B4325" t="inlineStr">
        <is>
          <t>Professional, Scientific, and Technical Services</t>
        </is>
      </c>
      <c r="C4325" t="inlineStr">
        <is>
          <t>49-9051</t>
        </is>
      </c>
      <c r="D4325" t="inlineStr">
        <is>
          <t>Electrical Power-Line Installers and Repairers</t>
        </is>
      </c>
      <c r="E4325" t="n">
        <v>260</v>
      </c>
      <c r="F4325" t="n">
        <v>70090</v>
      </c>
      <c r="G4325">
        <f>IF(OR(E4325="",F4325=""),"",E4325*F4325)</f>
        <v/>
      </c>
      <c r="H4325" s="41">
        <f>IFERROR(XLOOKUP(C4325,'DATA Wharton'!$A$2:$A$785,'DATA Wharton'!$C$2:$C$785),"")</f>
        <v/>
      </c>
      <c r="I4325">
        <f>IF(OR(G4325="",H4325=""),"",G4325)</f>
        <v/>
      </c>
      <c r="J4325">
        <f>IF(OR(I4325="",H4325=""),"",I4325*H4325)</f>
        <v/>
      </c>
      <c r="K4325">
        <f>IF(G4325="","Missing OEWS wage",IF(H4325="","Missing Wharton SOC","Matched"))</f>
        <v/>
      </c>
    </row>
    <row r="4326">
      <c r="A4326" t="inlineStr">
        <is>
          <t>54</t>
        </is>
      </c>
      <c r="B4326" t="inlineStr">
        <is>
          <t>Professional, Scientific, and Technical Services</t>
        </is>
      </c>
      <c r="C4326" t="inlineStr">
        <is>
          <t>49-9052</t>
        </is>
      </c>
      <c r="D4326" t="inlineStr">
        <is>
          <t>Telecommunications Line Installers and Repairers</t>
        </is>
      </c>
      <c r="E4326" t="n">
        <v>2490</v>
      </c>
      <c r="F4326" t="n">
        <v>57770</v>
      </c>
      <c r="G4326">
        <f>IF(OR(E4326="",F4326=""),"",E4326*F4326)</f>
        <v/>
      </c>
      <c r="H4326" s="41">
        <f>IFERROR(XLOOKUP(C4326,'DATA Wharton'!$A$2:$A$785,'DATA Wharton'!$C$2:$C$785),"")</f>
        <v/>
      </c>
      <c r="I4326">
        <f>IF(OR(G4326="",H4326=""),"",G4326)</f>
        <v/>
      </c>
      <c r="J4326">
        <f>IF(OR(I4326="",H4326=""),"",I4326*H4326)</f>
        <v/>
      </c>
      <c r="K4326">
        <f>IF(G4326="","Missing OEWS wage",IF(H4326="","Missing Wharton SOC","Matched"))</f>
        <v/>
      </c>
    </row>
    <row r="4327">
      <c r="A4327" t="inlineStr">
        <is>
          <t>54</t>
        </is>
      </c>
      <c r="B4327" t="inlineStr">
        <is>
          <t>Professional, Scientific, and Technical Services</t>
        </is>
      </c>
      <c r="C4327" t="inlineStr">
        <is>
          <t>49-9061</t>
        </is>
      </c>
      <c r="D4327" t="inlineStr">
        <is>
          <t>Camera and Photographic Equipment Repairers</t>
        </is>
      </c>
      <c r="F4327" t="n">
        <v>52650</v>
      </c>
      <c r="G4327">
        <f>IF(OR(E4327="",F4327=""),"",E4327*F4327)</f>
        <v/>
      </c>
      <c r="H4327" s="41">
        <f>IFERROR(XLOOKUP(C4327,'DATA Wharton'!$A$2:$A$785,'DATA Wharton'!$C$2:$C$785),"")</f>
        <v/>
      </c>
      <c r="I4327">
        <f>IF(OR(G4327="",H4327=""),"",G4327)</f>
        <v/>
      </c>
      <c r="J4327">
        <f>IF(OR(I4327="",H4327=""),"",I4327*H4327)</f>
        <v/>
      </c>
      <c r="K4327">
        <f>IF(G4327="","Missing OEWS wage",IF(H4327="","Missing Wharton SOC","Matched"))</f>
        <v/>
      </c>
    </row>
    <row r="4328">
      <c r="A4328" t="inlineStr">
        <is>
          <t>54</t>
        </is>
      </c>
      <c r="B4328" t="inlineStr">
        <is>
          <t>Professional, Scientific, and Technical Services</t>
        </is>
      </c>
      <c r="C4328" t="inlineStr">
        <is>
          <t>49-9062</t>
        </is>
      </c>
      <c r="D4328" t="inlineStr">
        <is>
          <t>Medical Equipment Repairers</t>
        </is>
      </c>
      <c r="E4328" t="n">
        <v>1000</v>
      </c>
      <c r="F4328" t="n">
        <v>76970</v>
      </c>
      <c r="G4328">
        <f>IF(OR(E4328="",F4328=""),"",E4328*F4328)</f>
        <v/>
      </c>
      <c r="H4328" s="41">
        <f>IFERROR(XLOOKUP(C4328,'DATA Wharton'!$A$2:$A$785,'DATA Wharton'!$C$2:$C$785),"")</f>
        <v/>
      </c>
      <c r="I4328">
        <f>IF(OR(G4328="",H4328=""),"",G4328)</f>
        <v/>
      </c>
      <c r="J4328">
        <f>IF(OR(I4328="",H4328=""),"",I4328*H4328)</f>
        <v/>
      </c>
      <c r="K4328">
        <f>IF(G4328="","Missing OEWS wage",IF(H4328="","Missing Wharton SOC","Matched"))</f>
        <v/>
      </c>
    </row>
    <row r="4329">
      <c r="A4329" t="inlineStr">
        <is>
          <t>54</t>
        </is>
      </c>
      <c r="B4329" t="inlineStr">
        <is>
          <t>Professional, Scientific, and Technical Services</t>
        </is>
      </c>
      <c r="C4329" t="inlineStr">
        <is>
          <t>49-9069</t>
        </is>
      </c>
      <c r="D4329" t="inlineStr">
        <is>
          <t>Precision Instrument and Equipment Repairers, All Other</t>
        </is>
      </c>
      <c r="E4329" t="n">
        <v>880</v>
      </c>
      <c r="F4329" t="n">
        <v>76480</v>
      </c>
      <c r="G4329">
        <f>IF(OR(E4329="",F4329=""),"",E4329*F4329)</f>
        <v/>
      </c>
      <c r="H4329" s="41">
        <f>IFERROR(XLOOKUP(C4329,'DATA Wharton'!$A$2:$A$785,'DATA Wharton'!$C$2:$C$785),"")</f>
        <v/>
      </c>
      <c r="I4329">
        <f>IF(OR(G4329="",H4329=""),"",G4329)</f>
        <v/>
      </c>
      <c r="J4329">
        <f>IF(OR(I4329="",H4329=""),"",I4329*H4329)</f>
        <v/>
      </c>
      <c r="K4329">
        <f>IF(G4329="","Missing OEWS wage",IF(H4329="","Missing Wharton SOC","Matched"))</f>
        <v/>
      </c>
    </row>
    <row r="4330">
      <c r="A4330" t="inlineStr">
        <is>
          <t>54</t>
        </is>
      </c>
      <c r="B4330" t="inlineStr">
        <is>
          <t>Professional, Scientific, and Technical Services</t>
        </is>
      </c>
      <c r="C4330" t="inlineStr">
        <is>
          <t>49-9071</t>
        </is>
      </c>
      <c r="D4330" t="inlineStr">
        <is>
          <t>Maintenance and Repair Workers, General</t>
        </is>
      </c>
      <c r="E4330" t="n">
        <v>26580</v>
      </c>
      <c r="F4330" t="n">
        <v>59920</v>
      </c>
      <c r="G4330">
        <f>IF(OR(E4330="",F4330=""),"",E4330*F4330)</f>
        <v/>
      </c>
      <c r="H4330" s="41">
        <f>IFERROR(XLOOKUP(C4330,'DATA Wharton'!$A$2:$A$785,'DATA Wharton'!$C$2:$C$785),"")</f>
        <v/>
      </c>
      <c r="I4330">
        <f>IF(OR(G4330="",H4330=""),"",G4330)</f>
        <v/>
      </c>
      <c r="J4330">
        <f>IF(OR(I4330="",H4330=""),"",I4330*H4330)</f>
        <v/>
      </c>
      <c r="K4330">
        <f>IF(G4330="","Missing OEWS wage",IF(H4330="","Missing Wharton SOC","Matched"))</f>
        <v/>
      </c>
    </row>
    <row r="4331">
      <c r="A4331" t="inlineStr">
        <is>
          <t>54</t>
        </is>
      </c>
      <c r="B4331" t="inlineStr">
        <is>
          <t>Professional, Scientific, and Technical Services</t>
        </is>
      </c>
      <c r="C4331" t="inlineStr">
        <is>
          <t>49-9081</t>
        </is>
      </c>
      <c r="D4331" t="inlineStr">
        <is>
          <t>Wind Turbine Service Technicians</t>
        </is>
      </c>
      <c r="E4331" t="n">
        <v>380</v>
      </c>
      <c r="F4331" t="n">
        <v>70630</v>
      </c>
      <c r="G4331">
        <f>IF(OR(E4331="",F4331=""),"",E4331*F4331)</f>
        <v/>
      </c>
      <c r="H4331" s="41">
        <f>IFERROR(XLOOKUP(C4331,'DATA Wharton'!$A$2:$A$785,'DATA Wharton'!$C$2:$C$785),"")</f>
        <v/>
      </c>
      <c r="I4331">
        <f>IF(OR(G4331="",H4331=""),"",G4331)</f>
        <v/>
      </c>
      <c r="J4331">
        <f>IF(OR(I4331="",H4331=""),"",I4331*H4331)</f>
        <v/>
      </c>
      <c r="K4331">
        <f>IF(G4331="","Missing OEWS wage",IF(H4331="","Missing Wharton SOC","Matched"))</f>
        <v/>
      </c>
    </row>
    <row r="4332">
      <c r="A4332" t="inlineStr">
        <is>
          <t>54</t>
        </is>
      </c>
      <c r="B4332" t="inlineStr">
        <is>
          <t>Professional, Scientific, and Technical Services</t>
        </is>
      </c>
      <c r="C4332" t="inlineStr">
        <is>
          <t>49-9091</t>
        </is>
      </c>
      <c r="D4332" t="inlineStr">
        <is>
          <t>Coin, Vending, and Amusement Machine Servicers and Repairers</t>
        </is>
      </c>
      <c r="F4332" t="n">
        <v>61410</v>
      </c>
      <c r="G4332">
        <f>IF(OR(E4332="",F4332=""),"",E4332*F4332)</f>
        <v/>
      </c>
      <c r="H4332" s="41">
        <f>IFERROR(XLOOKUP(C4332,'DATA Wharton'!$A$2:$A$785,'DATA Wharton'!$C$2:$C$785),"")</f>
        <v/>
      </c>
      <c r="I4332">
        <f>IF(OR(G4332="",H4332=""),"",G4332)</f>
        <v/>
      </c>
      <c r="J4332">
        <f>IF(OR(I4332="",H4332=""),"",I4332*H4332)</f>
        <v/>
      </c>
      <c r="K4332">
        <f>IF(G4332="","Missing OEWS wage",IF(H4332="","Missing Wharton SOC","Matched"))</f>
        <v/>
      </c>
    </row>
    <row r="4333">
      <c r="A4333" t="inlineStr">
        <is>
          <t>54</t>
        </is>
      </c>
      <c r="B4333" t="inlineStr">
        <is>
          <t>Professional, Scientific, and Technical Services</t>
        </is>
      </c>
      <c r="C4333" t="inlineStr">
        <is>
          <t>49-9092</t>
        </is>
      </c>
      <c r="D4333" t="inlineStr">
        <is>
          <t>Commercial Divers</t>
        </is>
      </c>
      <c r="E4333" t="n">
        <v>240</v>
      </c>
      <c r="F4333" t="n">
        <v>79540</v>
      </c>
      <c r="G4333">
        <f>IF(OR(E4333="",F4333=""),"",E4333*F4333)</f>
        <v/>
      </c>
      <c r="H4333" s="41">
        <f>IFERROR(XLOOKUP(C4333,'DATA Wharton'!$A$2:$A$785,'DATA Wharton'!$C$2:$C$785),"")</f>
        <v/>
      </c>
      <c r="I4333">
        <f>IF(OR(G4333="",H4333=""),"",G4333)</f>
        <v/>
      </c>
      <c r="J4333">
        <f>IF(OR(I4333="",H4333=""),"",I4333*H4333)</f>
        <v/>
      </c>
      <c r="K4333">
        <f>IF(G4333="","Missing OEWS wage",IF(H4333="","Missing Wharton SOC","Matched"))</f>
        <v/>
      </c>
    </row>
    <row r="4334">
      <c r="A4334" t="inlineStr">
        <is>
          <t>54</t>
        </is>
      </c>
      <c r="B4334" t="inlineStr">
        <is>
          <t>Professional, Scientific, and Technical Services</t>
        </is>
      </c>
      <c r="C4334" t="inlineStr">
        <is>
          <t>49-9094</t>
        </is>
      </c>
      <c r="D4334" t="inlineStr">
        <is>
          <t>Locksmiths and Safe Repairers</t>
        </is>
      </c>
      <c r="F4334" t="n">
        <v>84200</v>
      </c>
      <c r="G4334">
        <f>IF(OR(E4334="",F4334=""),"",E4334*F4334)</f>
        <v/>
      </c>
      <c r="H4334" s="41">
        <f>IFERROR(XLOOKUP(C4334,'DATA Wharton'!$A$2:$A$785,'DATA Wharton'!$C$2:$C$785),"")</f>
        <v/>
      </c>
      <c r="I4334">
        <f>IF(OR(G4334="",H4334=""),"",G4334)</f>
        <v/>
      </c>
      <c r="J4334">
        <f>IF(OR(I4334="",H4334=""),"",I4334*H4334)</f>
        <v/>
      </c>
      <c r="K4334">
        <f>IF(G4334="","Missing OEWS wage",IF(H4334="","Missing Wharton SOC","Matched"))</f>
        <v/>
      </c>
    </row>
    <row r="4335">
      <c r="A4335" t="inlineStr">
        <is>
          <t>54</t>
        </is>
      </c>
      <c r="B4335" t="inlineStr">
        <is>
          <t>Professional, Scientific, and Technical Services</t>
        </is>
      </c>
      <c r="C4335" t="inlineStr">
        <is>
          <t>49-9096</t>
        </is>
      </c>
      <c r="D4335" t="inlineStr">
        <is>
          <t>Riggers</t>
        </is>
      </c>
      <c r="E4335" t="n">
        <v>600</v>
      </c>
      <c r="F4335" t="n">
        <v>68120</v>
      </c>
      <c r="G4335">
        <f>IF(OR(E4335="",F4335=""),"",E4335*F4335)</f>
        <v/>
      </c>
      <c r="H4335" s="41">
        <f>IFERROR(XLOOKUP(C4335,'DATA Wharton'!$A$2:$A$785,'DATA Wharton'!$C$2:$C$785),"")</f>
        <v/>
      </c>
      <c r="I4335">
        <f>IF(OR(G4335="",H4335=""),"",G4335)</f>
        <v/>
      </c>
      <c r="J4335">
        <f>IF(OR(I4335="",H4335=""),"",I4335*H4335)</f>
        <v/>
      </c>
      <c r="K4335">
        <f>IF(G4335="","Missing OEWS wage",IF(H4335="","Missing Wharton SOC","Matched"))</f>
        <v/>
      </c>
    </row>
    <row r="4336">
      <c r="A4336" t="inlineStr">
        <is>
          <t>54</t>
        </is>
      </c>
      <c r="B4336" t="inlineStr">
        <is>
          <t>Professional, Scientific, and Technical Services</t>
        </is>
      </c>
      <c r="C4336" t="inlineStr">
        <is>
          <t>49-9098</t>
        </is>
      </c>
      <c r="D4336" t="inlineStr">
        <is>
          <t>Helpers--Installation, Maintenance, and Repair Workers</t>
        </is>
      </c>
      <c r="E4336" t="n">
        <v>770</v>
      </c>
      <c r="F4336" t="n">
        <v>45190</v>
      </c>
      <c r="G4336">
        <f>IF(OR(E4336="",F4336=""),"",E4336*F4336)</f>
        <v/>
      </c>
      <c r="H4336" s="41">
        <f>IFERROR(XLOOKUP(C4336,'DATA Wharton'!$A$2:$A$785,'DATA Wharton'!$C$2:$C$785),"")</f>
        <v/>
      </c>
      <c r="I4336">
        <f>IF(OR(G4336="",H4336=""),"",G4336)</f>
        <v/>
      </c>
      <c r="J4336">
        <f>IF(OR(I4336="",H4336=""),"",I4336*H4336)</f>
        <v/>
      </c>
      <c r="K4336">
        <f>IF(G4336="","Missing OEWS wage",IF(H4336="","Missing Wharton SOC","Matched"))</f>
        <v/>
      </c>
    </row>
    <row r="4337">
      <c r="A4337" t="inlineStr">
        <is>
          <t>54</t>
        </is>
      </c>
      <c r="B4337" t="inlineStr">
        <is>
          <t>Professional, Scientific, and Technical Services</t>
        </is>
      </c>
      <c r="C4337" t="inlineStr">
        <is>
          <t>49-9099</t>
        </is>
      </c>
      <c r="D4337" t="inlineStr">
        <is>
          <t>Installation, Maintenance, and Repair Workers, All Other</t>
        </is>
      </c>
      <c r="E4337" t="n">
        <v>7950</v>
      </c>
      <c r="F4337" t="n">
        <v>53100</v>
      </c>
      <c r="G4337">
        <f>IF(OR(E4337="",F4337=""),"",E4337*F4337)</f>
        <v/>
      </c>
      <c r="H4337" s="41">
        <f>IFERROR(XLOOKUP(C4337,'DATA Wharton'!$A$2:$A$785,'DATA Wharton'!$C$2:$C$785),"")</f>
        <v/>
      </c>
      <c r="I4337">
        <f>IF(OR(G4337="",H4337=""),"",G4337)</f>
        <v/>
      </c>
      <c r="J4337">
        <f>IF(OR(I4337="",H4337=""),"",I4337*H4337)</f>
        <v/>
      </c>
      <c r="K4337">
        <f>IF(G4337="","Missing OEWS wage",IF(H4337="","Missing Wharton SOC","Matched"))</f>
        <v/>
      </c>
    </row>
    <row r="4338">
      <c r="A4338" t="inlineStr">
        <is>
          <t>54</t>
        </is>
      </c>
      <c r="B4338" t="inlineStr">
        <is>
          <t>Professional, Scientific, and Technical Services</t>
        </is>
      </c>
      <c r="C4338" t="inlineStr">
        <is>
          <t>51-1011</t>
        </is>
      </c>
      <c r="D4338" t="inlineStr">
        <is>
          <t>First-Line Supervisors of Production and Operating Workers</t>
        </is>
      </c>
      <c r="E4338" t="n">
        <v>12750</v>
      </c>
      <c r="F4338" t="n">
        <v>83170</v>
      </c>
      <c r="G4338">
        <f>IF(OR(E4338="",F4338=""),"",E4338*F4338)</f>
        <v/>
      </c>
      <c r="H4338" s="41">
        <f>IFERROR(XLOOKUP(C4338,'DATA Wharton'!$A$2:$A$785,'DATA Wharton'!$C$2:$C$785),"")</f>
        <v/>
      </c>
      <c r="I4338">
        <f>IF(OR(G4338="",H4338=""),"",G4338)</f>
        <v/>
      </c>
      <c r="J4338">
        <f>IF(OR(I4338="",H4338=""),"",I4338*H4338)</f>
        <v/>
      </c>
      <c r="K4338">
        <f>IF(G4338="","Missing OEWS wage",IF(H4338="","Missing Wharton SOC","Matched"))</f>
        <v/>
      </c>
    </row>
    <row r="4339">
      <c r="A4339" t="inlineStr">
        <is>
          <t>54</t>
        </is>
      </c>
      <c r="B4339" t="inlineStr">
        <is>
          <t>Professional, Scientific, and Technical Services</t>
        </is>
      </c>
      <c r="C4339" t="inlineStr">
        <is>
          <t>51-2011</t>
        </is>
      </c>
      <c r="D4339" t="inlineStr">
        <is>
          <t>Aircraft Structure, Surfaces, Rigging, and Systems Assemblers</t>
        </is>
      </c>
      <c r="E4339" t="n">
        <v>540</v>
      </c>
      <c r="F4339" t="n">
        <v>84730</v>
      </c>
      <c r="G4339">
        <f>IF(OR(E4339="",F4339=""),"",E4339*F4339)</f>
        <v/>
      </c>
      <c r="H4339" s="41">
        <f>IFERROR(XLOOKUP(C4339,'DATA Wharton'!$A$2:$A$785,'DATA Wharton'!$C$2:$C$785),"")</f>
        <v/>
      </c>
      <c r="I4339">
        <f>IF(OR(G4339="",H4339=""),"",G4339)</f>
        <v/>
      </c>
      <c r="J4339">
        <f>IF(OR(I4339="",H4339=""),"",I4339*H4339)</f>
        <v/>
      </c>
      <c r="K4339">
        <f>IF(G4339="","Missing OEWS wage",IF(H4339="","Missing Wharton SOC","Matched"))</f>
        <v/>
      </c>
    </row>
    <row r="4340">
      <c r="A4340" t="inlineStr">
        <is>
          <t>54</t>
        </is>
      </c>
      <c r="B4340" t="inlineStr">
        <is>
          <t>Professional, Scientific, and Technical Services</t>
        </is>
      </c>
      <c r="C4340" t="inlineStr">
        <is>
          <t>51-2028</t>
        </is>
      </c>
      <c r="D4340" t="inlineStr">
        <is>
          <t>Electrical, Electronic, and Electromechanical Assemblers, Except Coil Winders, Tapers, and Finishers</t>
        </is>
      </c>
      <c r="E4340" t="n">
        <v>6610</v>
      </c>
      <c r="F4340" t="n">
        <v>55920</v>
      </c>
      <c r="G4340">
        <f>IF(OR(E4340="",F4340=""),"",E4340*F4340)</f>
        <v/>
      </c>
      <c r="H4340" s="41">
        <f>IFERROR(XLOOKUP(C4340,'DATA Wharton'!$A$2:$A$785,'DATA Wharton'!$C$2:$C$785),"")</f>
        <v/>
      </c>
      <c r="I4340">
        <f>IF(OR(G4340="",H4340=""),"",G4340)</f>
        <v/>
      </c>
      <c r="J4340">
        <f>IF(OR(I4340="",H4340=""),"",I4340*H4340)</f>
        <v/>
      </c>
      <c r="K4340">
        <f>IF(G4340="","Missing OEWS wage",IF(H4340="","Missing Wharton SOC","Matched"))</f>
        <v/>
      </c>
    </row>
    <row r="4341">
      <c r="A4341" t="inlineStr">
        <is>
          <t>54</t>
        </is>
      </c>
      <c r="B4341" t="inlineStr">
        <is>
          <t>Professional, Scientific, and Technical Services</t>
        </is>
      </c>
      <c r="C4341" t="inlineStr">
        <is>
          <t>51-2031</t>
        </is>
      </c>
      <c r="D4341" t="inlineStr">
        <is>
          <t>Engine and Other Machine Assemblers</t>
        </is>
      </c>
      <c r="E4341" t="n">
        <v>580</v>
      </c>
      <c r="F4341" t="n">
        <v>60220</v>
      </c>
      <c r="G4341">
        <f>IF(OR(E4341="",F4341=""),"",E4341*F4341)</f>
        <v/>
      </c>
      <c r="H4341" s="41">
        <f>IFERROR(XLOOKUP(C4341,'DATA Wharton'!$A$2:$A$785,'DATA Wharton'!$C$2:$C$785),"")</f>
        <v/>
      </c>
      <c r="I4341">
        <f>IF(OR(G4341="",H4341=""),"",G4341)</f>
        <v/>
      </c>
      <c r="J4341">
        <f>IF(OR(I4341="",H4341=""),"",I4341*H4341)</f>
        <v/>
      </c>
      <c r="K4341">
        <f>IF(G4341="","Missing OEWS wage",IF(H4341="","Missing Wharton SOC","Matched"))</f>
        <v/>
      </c>
    </row>
    <row r="4342">
      <c r="A4342" t="inlineStr">
        <is>
          <t>54</t>
        </is>
      </c>
      <c r="B4342" t="inlineStr">
        <is>
          <t>Professional, Scientific, and Technical Services</t>
        </is>
      </c>
      <c r="C4342" t="inlineStr">
        <is>
          <t>51-2041</t>
        </is>
      </c>
      <c r="D4342" t="inlineStr">
        <is>
          <t>Structural Metal Fabricators and Fitters</t>
        </is>
      </c>
      <c r="E4342" t="n">
        <v>370</v>
      </c>
      <c r="F4342" t="n">
        <v>66770</v>
      </c>
      <c r="G4342">
        <f>IF(OR(E4342="",F4342=""),"",E4342*F4342)</f>
        <v/>
      </c>
      <c r="H4342" s="41">
        <f>IFERROR(XLOOKUP(C4342,'DATA Wharton'!$A$2:$A$785,'DATA Wharton'!$C$2:$C$785),"")</f>
        <v/>
      </c>
      <c r="I4342">
        <f>IF(OR(G4342="",H4342=""),"",G4342)</f>
        <v/>
      </c>
      <c r="J4342">
        <f>IF(OR(I4342="",H4342=""),"",I4342*H4342)</f>
        <v/>
      </c>
      <c r="K4342">
        <f>IF(G4342="","Missing OEWS wage",IF(H4342="","Missing Wharton SOC","Matched"))</f>
        <v/>
      </c>
    </row>
    <row r="4343">
      <c r="A4343" t="inlineStr">
        <is>
          <t>54</t>
        </is>
      </c>
      <c r="B4343" t="inlineStr">
        <is>
          <t>Professional, Scientific, and Technical Services</t>
        </is>
      </c>
      <c r="C4343" t="inlineStr">
        <is>
          <t>51-2051</t>
        </is>
      </c>
      <c r="D4343" t="inlineStr">
        <is>
          <t>Fiberglass Laminators and Fabricators</t>
        </is>
      </c>
      <c r="F4343" t="n">
        <v>49790</v>
      </c>
      <c r="G4343">
        <f>IF(OR(E4343="",F4343=""),"",E4343*F4343)</f>
        <v/>
      </c>
      <c r="H4343" s="41">
        <f>IFERROR(XLOOKUP(C4343,'DATA Wharton'!$A$2:$A$785,'DATA Wharton'!$C$2:$C$785),"")</f>
        <v/>
      </c>
      <c r="I4343">
        <f>IF(OR(G4343="",H4343=""),"",G4343)</f>
        <v/>
      </c>
      <c r="J4343">
        <f>IF(OR(I4343="",H4343=""),"",I4343*H4343)</f>
        <v/>
      </c>
      <c r="K4343">
        <f>IF(G4343="","Missing OEWS wage",IF(H4343="","Missing Wharton SOC","Matched"))</f>
        <v/>
      </c>
    </row>
    <row r="4344">
      <c r="A4344" t="inlineStr">
        <is>
          <t>54</t>
        </is>
      </c>
      <c r="B4344" t="inlineStr">
        <is>
          <t>Professional, Scientific, and Technical Services</t>
        </is>
      </c>
      <c r="C4344" t="inlineStr">
        <is>
          <t>51-2090</t>
        </is>
      </c>
      <c r="D4344" t="inlineStr">
        <is>
          <t>Miscellaneous Assemblers and Fabricators</t>
        </is>
      </c>
      <c r="E4344" t="n">
        <v>15860</v>
      </c>
      <c r="F4344" t="n">
        <v>48640</v>
      </c>
      <c r="G4344">
        <f>IF(OR(E4344="",F4344=""),"",E4344*F4344)</f>
        <v/>
      </c>
      <c r="H4344" s="41">
        <f>IFERROR(XLOOKUP(C4344,'DATA Wharton'!$A$2:$A$785,'DATA Wharton'!$C$2:$C$785),"")</f>
        <v/>
      </c>
      <c r="I4344">
        <f>IF(OR(G4344="",H4344=""),"",G4344)</f>
        <v/>
      </c>
      <c r="J4344">
        <f>IF(OR(I4344="",H4344=""),"",I4344*H4344)</f>
        <v/>
      </c>
      <c r="K4344">
        <f>IF(G4344="","Missing OEWS wage",IF(H4344="","Missing Wharton SOC","Matched"))</f>
        <v/>
      </c>
    </row>
    <row r="4345">
      <c r="A4345" t="inlineStr">
        <is>
          <t>54</t>
        </is>
      </c>
      <c r="B4345" t="inlineStr">
        <is>
          <t>Professional, Scientific, and Technical Services</t>
        </is>
      </c>
      <c r="C4345" t="inlineStr">
        <is>
          <t>51-3011</t>
        </is>
      </c>
      <c r="D4345" t="inlineStr">
        <is>
          <t>Bakers</t>
        </is>
      </c>
      <c r="F4345" t="n">
        <v>32820</v>
      </c>
      <c r="G4345">
        <f>IF(OR(E4345="",F4345=""),"",E4345*F4345)</f>
        <v/>
      </c>
      <c r="H4345" s="41">
        <f>IFERROR(XLOOKUP(C4345,'DATA Wharton'!$A$2:$A$785,'DATA Wharton'!$C$2:$C$785),"")</f>
        <v/>
      </c>
      <c r="I4345">
        <f>IF(OR(G4345="",H4345=""),"",G4345)</f>
        <v/>
      </c>
      <c r="J4345">
        <f>IF(OR(I4345="",H4345=""),"",I4345*H4345)</f>
        <v/>
      </c>
      <c r="K4345">
        <f>IF(G4345="","Missing OEWS wage",IF(H4345="","Missing Wharton SOC","Matched"))</f>
        <v/>
      </c>
    </row>
    <row r="4346">
      <c r="A4346" t="inlineStr">
        <is>
          <t>54</t>
        </is>
      </c>
      <c r="B4346" t="inlineStr">
        <is>
          <t>Professional, Scientific, and Technical Services</t>
        </is>
      </c>
      <c r="C4346" t="inlineStr">
        <is>
          <t>51-4031</t>
        </is>
      </c>
      <c r="D4346" t="inlineStr">
        <is>
          <t>Cutting, Punching, and Press Machine Setters, Operators, and Tenders, Metal and Plastic</t>
        </is>
      </c>
      <c r="E4346" t="n">
        <v>280</v>
      </c>
      <c r="F4346" t="n">
        <v>51490</v>
      </c>
      <c r="G4346">
        <f>IF(OR(E4346="",F4346=""),"",E4346*F4346)</f>
        <v/>
      </c>
      <c r="H4346" s="41">
        <f>IFERROR(XLOOKUP(C4346,'DATA Wharton'!$A$2:$A$785,'DATA Wharton'!$C$2:$C$785),"")</f>
        <v/>
      </c>
      <c r="I4346">
        <f>IF(OR(G4346="",H4346=""),"",G4346)</f>
        <v/>
      </c>
      <c r="J4346">
        <f>IF(OR(I4346="",H4346=""),"",I4346*H4346)</f>
        <v/>
      </c>
      <c r="K4346">
        <f>IF(G4346="","Missing OEWS wage",IF(H4346="","Missing Wharton SOC","Matched"))</f>
        <v/>
      </c>
    </row>
    <row r="4347">
      <c r="A4347" t="inlineStr">
        <is>
          <t>54</t>
        </is>
      </c>
      <c r="B4347" t="inlineStr">
        <is>
          <t>Professional, Scientific, and Technical Services</t>
        </is>
      </c>
      <c r="C4347" t="inlineStr">
        <is>
          <t>51-4032</t>
        </is>
      </c>
      <c r="D4347" t="inlineStr">
        <is>
          <t>Drilling and Boring Machine Tool Setters, Operators, and Tenders, Metal and Plastic</t>
        </is>
      </c>
      <c r="E4347" t="n">
        <v>100</v>
      </c>
      <c r="F4347" t="n">
        <v>54660</v>
      </c>
      <c r="G4347">
        <f>IF(OR(E4347="",F4347=""),"",E4347*F4347)</f>
        <v/>
      </c>
      <c r="H4347" s="41">
        <f>IFERROR(XLOOKUP(C4347,'DATA Wharton'!$A$2:$A$785,'DATA Wharton'!$C$2:$C$785),"")</f>
        <v/>
      </c>
      <c r="I4347">
        <f>IF(OR(G4347="",H4347=""),"",G4347)</f>
        <v/>
      </c>
      <c r="J4347">
        <f>IF(OR(I4347="",H4347=""),"",I4347*H4347)</f>
        <v/>
      </c>
      <c r="K4347">
        <f>IF(G4347="","Missing OEWS wage",IF(H4347="","Missing Wharton SOC","Matched"))</f>
        <v/>
      </c>
    </row>
    <row r="4348">
      <c r="A4348" t="inlineStr">
        <is>
          <t>54</t>
        </is>
      </c>
      <c r="B4348" t="inlineStr">
        <is>
          <t>Professional, Scientific, and Technical Services</t>
        </is>
      </c>
      <c r="C4348" t="inlineStr">
        <is>
          <t>51-4041</t>
        </is>
      </c>
      <c r="D4348" t="inlineStr">
        <is>
          <t>Machinists</t>
        </is>
      </c>
      <c r="E4348" t="n">
        <v>4100</v>
      </c>
      <c r="F4348" t="n">
        <v>72310</v>
      </c>
      <c r="G4348">
        <f>IF(OR(E4348="",F4348=""),"",E4348*F4348)</f>
        <v/>
      </c>
      <c r="H4348" s="41">
        <f>IFERROR(XLOOKUP(C4348,'DATA Wharton'!$A$2:$A$785,'DATA Wharton'!$C$2:$C$785),"")</f>
        <v/>
      </c>
      <c r="I4348">
        <f>IF(OR(G4348="",H4348=""),"",G4348)</f>
        <v/>
      </c>
      <c r="J4348">
        <f>IF(OR(I4348="",H4348=""),"",I4348*H4348)</f>
        <v/>
      </c>
      <c r="K4348">
        <f>IF(G4348="","Missing OEWS wage",IF(H4348="","Missing Wharton SOC","Matched"))</f>
        <v/>
      </c>
    </row>
    <row r="4349">
      <c r="A4349" t="inlineStr">
        <is>
          <t>54</t>
        </is>
      </c>
      <c r="B4349" t="inlineStr">
        <is>
          <t>Professional, Scientific, and Technical Services</t>
        </is>
      </c>
      <c r="C4349" t="inlineStr">
        <is>
          <t>51-4061</t>
        </is>
      </c>
      <c r="D4349" t="inlineStr">
        <is>
          <t>Model Makers, Metal and Plastic</t>
        </is>
      </c>
      <c r="E4349" t="n">
        <v>800</v>
      </c>
      <c r="F4349" t="n">
        <v>70960</v>
      </c>
      <c r="G4349">
        <f>IF(OR(E4349="",F4349=""),"",E4349*F4349)</f>
        <v/>
      </c>
      <c r="H4349" s="41">
        <f>IFERROR(XLOOKUP(C4349,'DATA Wharton'!$A$2:$A$785,'DATA Wharton'!$C$2:$C$785),"")</f>
        <v/>
      </c>
      <c r="I4349">
        <f>IF(OR(G4349="",H4349=""),"",G4349)</f>
        <v/>
      </c>
      <c r="J4349">
        <f>IF(OR(I4349="",H4349=""),"",I4349*H4349)</f>
        <v/>
      </c>
      <c r="K4349">
        <f>IF(G4349="","Missing OEWS wage",IF(H4349="","Missing Wharton SOC","Matched"))</f>
        <v/>
      </c>
    </row>
    <row r="4350">
      <c r="A4350" t="inlineStr">
        <is>
          <t>54</t>
        </is>
      </c>
      <c r="B4350" t="inlineStr">
        <is>
          <t>Professional, Scientific, and Technical Services</t>
        </is>
      </c>
      <c r="C4350" t="inlineStr">
        <is>
          <t>51-4072</t>
        </is>
      </c>
      <c r="D4350" t="inlineStr">
        <is>
          <t>Molding, Coremaking, and Casting Machine Setters, Operators, and Tenders, Metal and Plastic</t>
        </is>
      </c>
      <c r="E4350" t="n">
        <v>310</v>
      </c>
      <c r="F4350" t="n">
        <v>46740</v>
      </c>
      <c r="G4350">
        <f>IF(OR(E4350="",F4350=""),"",E4350*F4350)</f>
        <v/>
      </c>
      <c r="H4350" s="41">
        <f>IFERROR(XLOOKUP(C4350,'DATA Wharton'!$A$2:$A$785,'DATA Wharton'!$C$2:$C$785),"")</f>
        <v/>
      </c>
      <c r="I4350">
        <f>IF(OR(G4350="",H4350=""),"",G4350)</f>
        <v/>
      </c>
      <c r="J4350">
        <f>IF(OR(I4350="",H4350=""),"",I4350*H4350)</f>
        <v/>
      </c>
      <c r="K4350">
        <f>IF(G4350="","Missing OEWS wage",IF(H4350="","Missing Wharton SOC","Matched"))</f>
        <v/>
      </c>
    </row>
    <row r="4351">
      <c r="A4351" t="inlineStr">
        <is>
          <t>54</t>
        </is>
      </c>
      <c r="B4351" t="inlineStr">
        <is>
          <t>Professional, Scientific, and Technical Services</t>
        </is>
      </c>
      <c r="C4351" t="inlineStr">
        <is>
          <t>51-4081</t>
        </is>
      </c>
      <c r="D4351" t="inlineStr">
        <is>
          <t>Multiple Machine Tool Setters, Operators, and Tenders, Metal and Plastic</t>
        </is>
      </c>
      <c r="E4351" t="n">
        <v>820</v>
      </c>
      <c r="F4351" t="n">
        <v>49290</v>
      </c>
      <c r="G4351">
        <f>IF(OR(E4351="",F4351=""),"",E4351*F4351)</f>
        <v/>
      </c>
      <c r="H4351" s="41">
        <f>IFERROR(XLOOKUP(C4351,'DATA Wharton'!$A$2:$A$785,'DATA Wharton'!$C$2:$C$785),"")</f>
        <v/>
      </c>
      <c r="I4351">
        <f>IF(OR(G4351="",H4351=""),"",G4351)</f>
        <v/>
      </c>
      <c r="J4351">
        <f>IF(OR(I4351="",H4351=""),"",I4351*H4351)</f>
        <v/>
      </c>
      <c r="K4351">
        <f>IF(G4351="","Missing OEWS wage",IF(H4351="","Missing Wharton SOC","Matched"))</f>
        <v/>
      </c>
    </row>
    <row r="4352">
      <c r="A4352" t="inlineStr">
        <is>
          <t>54</t>
        </is>
      </c>
      <c r="B4352" t="inlineStr">
        <is>
          <t>Professional, Scientific, and Technical Services</t>
        </is>
      </c>
      <c r="C4352" t="inlineStr">
        <is>
          <t>51-4111</t>
        </is>
      </c>
      <c r="D4352" t="inlineStr">
        <is>
          <t>Tool and Die Makers</t>
        </is>
      </c>
      <c r="E4352" t="n">
        <v>300</v>
      </c>
      <c r="F4352" t="n">
        <v>77480</v>
      </c>
      <c r="G4352">
        <f>IF(OR(E4352="",F4352=""),"",E4352*F4352)</f>
        <v/>
      </c>
      <c r="H4352" s="41">
        <f>IFERROR(XLOOKUP(C4352,'DATA Wharton'!$A$2:$A$785,'DATA Wharton'!$C$2:$C$785),"")</f>
        <v/>
      </c>
      <c r="I4352">
        <f>IF(OR(G4352="",H4352=""),"",G4352)</f>
        <v/>
      </c>
      <c r="J4352">
        <f>IF(OR(I4352="",H4352=""),"",I4352*H4352)</f>
        <v/>
      </c>
      <c r="K4352">
        <f>IF(G4352="","Missing OEWS wage",IF(H4352="","Missing Wharton SOC","Matched"))</f>
        <v/>
      </c>
    </row>
    <row r="4353">
      <c r="A4353" t="inlineStr">
        <is>
          <t>54</t>
        </is>
      </c>
      <c r="B4353" t="inlineStr">
        <is>
          <t>Professional, Scientific, and Technical Services</t>
        </is>
      </c>
      <c r="C4353" t="inlineStr">
        <is>
          <t>51-4121</t>
        </is>
      </c>
      <c r="D4353" t="inlineStr">
        <is>
          <t>Welders, Cutters, Solderers, and Brazers</t>
        </is>
      </c>
      <c r="E4353" t="n">
        <v>3810</v>
      </c>
      <c r="F4353" t="n">
        <v>63100</v>
      </c>
      <c r="G4353">
        <f>IF(OR(E4353="",F4353=""),"",E4353*F4353)</f>
        <v/>
      </c>
      <c r="H4353" s="41">
        <f>IFERROR(XLOOKUP(C4353,'DATA Wharton'!$A$2:$A$785,'DATA Wharton'!$C$2:$C$785),"")</f>
        <v/>
      </c>
      <c r="I4353">
        <f>IF(OR(G4353="",H4353=""),"",G4353)</f>
        <v/>
      </c>
      <c r="J4353">
        <f>IF(OR(I4353="",H4353=""),"",I4353*H4353)</f>
        <v/>
      </c>
      <c r="K4353">
        <f>IF(G4353="","Missing OEWS wage",IF(H4353="","Missing Wharton SOC","Matched"))</f>
        <v/>
      </c>
    </row>
    <row r="4354">
      <c r="A4354" t="inlineStr">
        <is>
          <t>54</t>
        </is>
      </c>
      <c r="B4354" t="inlineStr">
        <is>
          <t>Professional, Scientific, and Technical Services</t>
        </is>
      </c>
      <c r="C4354" t="inlineStr">
        <is>
          <t>51-4122</t>
        </is>
      </c>
      <c r="D4354" t="inlineStr">
        <is>
          <t>Welding, Soldering, and Brazing Machine Setters, Operators, and Tenders</t>
        </is>
      </c>
      <c r="E4354" t="n">
        <v>240</v>
      </c>
      <c r="F4354" t="n">
        <v>67100</v>
      </c>
      <c r="G4354">
        <f>IF(OR(E4354="",F4354=""),"",E4354*F4354)</f>
        <v/>
      </c>
      <c r="H4354" s="41">
        <f>IFERROR(XLOOKUP(C4354,'DATA Wharton'!$A$2:$A$785,'DATA Wharton'!$C$2:$C$785),"")</f>
        <v/>
      </c>
      <c r="I4354">
        <f>IF(OR(G4354="",H4354=""),"",G4354)</f>
        <v/>
      </c>
      <c r="J4354">
        <f>IF(OR(I4354="",H4354=""),"",I4354*H4354)</f>
        <v/>
      </c>
      <c r="K4354">
        <f>IF(G4354="","Missing OEWS wage",IF(H4354="","Missing Wharton SOC","Matched"))</f>
        <v/>
      </c>
    </row>
    <row r="4355">
      <c r="A4355" t="inlineStr">
        <is>
          <t>54</t>
        </is>
      </c>
      <c r="B4355" t="inlineStr">
        <is>
          <t>Professional, Scientific, and Technical Services</t>
        </is>
      </c>
      <c r="C4355" t="inlineStr">
        <is>
          <t>51-4193</t>
        </is>
      </c>
      <c r="D4355" t="inlineStr">
        <is>
          <t>Plating Machine Setters, Operators, and Tenders, Metal and Plastic</t>
        </is>
      </c>
      <c r="E4355" t="n">
        <v>30</v>
      </c>
      <c r="F4355" t="n">
        <v>72570</v>
      </c>
      <c r="G4355">
        <f>IF(OR(E4355="",F4355=""),"",E4355*F4355)</f>
        <v/>
      </c>
      <c r="H4355" s="41">
        <f>IFERROR(XLOOKUP(C4355,'DATA Wharton'!$A$2:$A$785,'DATA Wharton'!$C$2:$C$785),"")</f>
        <v/>
      </c>
      <c r="I4355">
        <f>IF(OR(G4355="",H4355=""),"",G4355)</f>
        <v/>
      </c>
      <c r="J4355">
        <f>IF(OR(I4355="",H4355=""),"",I4355*H4355)</f>
        <v/>
      </c>
      <c r="K4355">
        <f>IF(G4355="","Missing OEWS wage",IF(H4355="","Missing Wharton SOC","Matched"))</f>
        <v/>
      </c>
    </row>
    <row r="4356">
      <c r="A4356" t="inlineStr">
        <is>
          <t>54</t>
        </is>
      </c>
      <c r="B4356" t="inlineStr">
        <is>
          <t>Professional, Scientific, and Technical Services</t>
        </is>
      </c>
      <c r="C4356" t="inlineStr">
        <is>
          <t>51-4199</t>
        </is>
      </c>
      <c r="D4356" t="inlineStr">
        <is>
          <t>Metal Workers and Plastic Workers, All Other</t>
        </is>
      </c>
      <c r="F4356" t="n">
        <v>55760</v>
      </c>
      <c r="G4356">
        <f>IF(OR(E4356="",F4356=""),"",E4356*F4356)</f>
        <v/>
      </c>
      <c r="H4356" s="41">
        <f>IFERROR(XLOOKUP(C4356,'DATA Wharton'!$A$2:$A$785,'DATA Wharton'!$C$2:$C$785),"")</f>
        <v/>
      </c>
      <c r="I4356">
        <f>IF(OR(G4356="",H4356=""),"",G4356)</f>
        <v/>
      </c>
      <c r="J4356">
        <f>IF(OR(I4356="",H4356=""),"",I4356*H4356)</f>
        <v/>
      </c>
      <c r="K4356">
        <f>IF(G4356="","Missing OEWS wage",IF(H4356="","Missing Wharton SOC","Matched"))</f>
        <v/>
      </c>
    </row>
    <row r="4357">
      <c r="A4357" t="inlineStr">
        <is>
          <t>54</t>
        </is>
      </c>
      <c r="B4357" t="inlineStr">
        <is>
          <t>Professional, Scientific, and Technical Services</t>
        </is>
      </c>
      <c r="C4357" t="inlineStr">
        <is>
          <t>51-5111</t>
        </is>
      </c>
      <c r="D4357" t="inlineStr">
        <is>
          <t>Prepress Technicians and Workers</t>
        </is>
      </c>
      <c r="E4357" t="n">
        <v>1250</v>
      </c>
      <c r="F4357" t="n">
        <v>50380</v>
      </c>
      <c r="G4357">
        <f>IF(OR(E4357="",F4357=""),"",E4357*F4357)</f>
        <v/>
      </c>
      <c r="H4357" s="41">
        <f>IFERROR(XLOOKUP(C4357,'DATA Wharton'!$A$2:$A$785,'DATA Wharton'!$C$2:$C$785),"")</f>
        <v/>
      </c>
      <c r="I4357">
        <f>IF(OR(G4357="",H4357=""),"",G4357)</f>
        <v/>
      </c>
      <c r="J4357">
        <f>IF(OR(I4357="",H4357=""),"",I4357*H4357)</f>
        <v/>
      </c>
      <c r="K4357">
        <f>IF(G4357="","Missing OEWS wage",IF(H4357="","Missing Wharton SOC","Matched"))</f>
        <v/>
      </c>
    </row>
    <row r="4358">
      <c r="A4358" t="inlineStr">
        <is>
          <t>54</t>
        </is>
      </c>
      <c r="B4358" t="inlineStr">
        <is>
          <t>Professional, Scientific, and Technical Services</t>
        </is>
      </c>
      <c r="C4358" t="inlineStr">
        <is>
          <t>51-5112</t>
        </is>
      </c>
      <c r="D4358" t="inlineStr">
        <is>
          <t>Printing Press Operators</t>
        </is>
      </c>
      <c r="E4358" t="n">
        <v>12500</v>
      </c>
      <c r="F4358" t="n">
        <v>43930</v>
      </c>
      <c r="G4358">
        <f>IF(OR(E4358="",F4358=""),"",E4358*F4358)</f>
        <v/>
      </c>
      <c r="H4358" s="41">
        <f>IFERROR(XLOOKUP(C4358,'DATA Wharton'!$A$2:$A$785,'DATA Wharton'!$C$2:$C$785),"")</f>
        <v/>
      </c>
      <c r="I4358">
        <f>IF(OR(G4358="",H4358=""),"",G4358)</f>
        <v/>
      </c>
      <c r="J4358">
        <f>IF(OR(I4358="",H4358=""),"",I4358*H4358)</f>
        <v/>
      </c>
      <c r="K4358">
        <f>IF(G4358="","Missing OEWS wage",IF(H4358="","Missing Wharton SOC","Matched"))</f>
        <v/>
      </c>
    </row>
    <row r="4359">
      <c r="A4359" t="inlineStr">
        <is>
          <t>54</t>
        </is>
      </c>
      <c r="B4359" t="inlineStr">
        <is>
          <t>Professional, Scientific, and Technical Services</t>
        </is>
      </c>
      <c r="C4359" t="inlineStr">
        <is>
          <t>51-5113</t>
        </is>
      </c>
      <c r="D4359" t="inlineStr">
        <is>
          <t>Print Binding and Finishing Workers</t>
        </is>
      </c>
      <c r="E4359" t="n">
        <v>1080</v>
      </c>
      <c r="F4359" t="n">
        <v>41350</v>
      </c>
      <c r="G4359">
        <f>IF(OR(E4359="",F4359=""),"",E4359*F4359)</f>
        <v/>
      </c>
      <c r="H4359" s="41">
        <f>IFERROR(XLOOKUP(C4359,'DATA Wharton'!$A$2:$A$785,'DATA Wharton'!$C$2:$C$785),"")</f>
        <v/>
      </c>
      <c r="I4359">
        <f>IF(OR(G4359="",H4359=""),"",G4359)</f>
        <v/>
      </c>
      <c r="J4359">
        <f>IF(OR(I4359="",H4359=""),"",I4359*H4359)</f>
        <v/>
      </c>
      <c r="K4359">
        <f>IF(G4359="","Missing OEWS wage",IF(H4359="","Missing Wharton SOC","Matched"))</f>
        <v/>
      </c>
    </row>
    <row r="4360">
      <c r="A4360" t="inlineStr">
        <is>
          <t>54</t>
        </is>
      </c>
      <c r="B4360" t="inlineStr">
        <is>
          <t>Professional, Scientific, and Technical Services</t>
        </is>
      </c>
      <c r="C4360" t="inlineStr">
        <is>
          <t>51-6011</t>
        </is>
      </c>
      <c r="D4360" t="inlineStr">
        <is>
          <t>Laundry and Dry-Cleaning Workers</t>
        </is>
      </c>
      <c r="F4360" t="n">
        <v>35250</v>
      </c>
      <c r="G4360">
        <f>IF(OR(E4360="",F4360=""),"",E4360*F4360)</f>
        <v/>
      </c>
      <c r="H4360" s="41">
        <f>IFERROR(XLOOKUP(C4360,'DATA Wharton'!$A$2:$A$785,'DATA Wharton'!$C$2:$C$785),"")</f>
        <v/>
      </c>
      <c r="I4360">
        <f>IF(OR(G4360="",H4360=""),"",G4360)</f>
        <v/>
      </c>
      <c r="J4360">
        <f>IF(OR(I4360="",H4360=""),"",I4360*H4360)</f>
        <v/>
      </c>
      <c r="K4360">
        <f>IF(G4360="","Missing OEWS wage",IF(H4360="","Missing Wharton SOC","Matched"))</f>
        <v/>
      </c>
    </row>
    <row r="4361">
      <c r="A4361" t="inlineStr">
        <is>
          <t>54</t>
        </is>
      </c>
      <c r="B4361" t="inlineStr">
        <is>
          <t>Professional, Scientific, and Technical Services</t>
        </is>
      </c>
      <c r="C4361" t="inlineStr">
        <is>
          <t>51-6021</t>
        </is>
      </c>
      <c r="D4361" t="inlineStr">
        <is>
          <t>Pressers, Textile, Garment, and Related Materials</t>
        </is>
      </c>
      <c r="F4361" t="n">
        <v>36060</v>
      </c>
      <c r="G4361">
        <f>IF(OR(E4361="",F4361=""),"",E4361*F4361)</f>
        <v/>
      </c>
      <c r="H4361" s="41">
        <f>IFERROR(XLOOKUP(C4361,'DATA Wharton'!$A$2:$A$785,'DATA Wharton'!$C$2:$C$785),"")</f>
        <v/>
      </c>
      <c r="I4361">
        <f>IF(OR(G4361="",H4361=""),"",G4361)</f>
        <v/>
      </c>
      <c r="J4361">
        <f>IF(OR(I4361="",H4361=""),"",I4361*H4361)</f>
        <v/>
      </c>
      <c r="K4361">
        <f>IF(G4361="","Missing OEWS wage",IF(H4361="","Missing Wharton SOC","Matched"))</f>
        <v/>
      </c>
    </row>
    <row r="4362">
      <c r="A4362" t="inlineStr">
        <is>
          <t>54</t>
        </is>
      </c>
      <c r="B4362" t="inlineStr">
        <is>
          <t>Professional, Scientific, and Technical Services</t>
        </is>
      </c>
      <c r="C4362" t="inlineStr">
        <is>
          <t>51-6031</t>
        </is>
      </c>
      <c r="D4362" t="inlineStr">
        <is>
          <t>Sewing Machine Operators</t>
        </is>
      </c>
      <c r="E4362" t="n">
        <v>2290</v>
      </c>
      <c r="F4362" t="n">
        <v>40510</v>
      </c>
      <c r="G4362">
        <f>IF(OR(E4362="",F4362=""),"",E4362*F4362)</f>
        <v/>
      </c>
      <c r="H4362" s="41">
        <f>IFERROR(XLOOKUP(C4362,'DATA Wharton'!$A$2:$A$785,'DATA Wharton'!$C$2:$C$785),"")</f>
        <v/>
      </c>
      <c r="I4362">
        <f>IF(OR(G4362="",H4362=""),"",G4362)</f>
        <v/>
      </c>
      <c r="J4362">
        <f>IF(OR(I4362="",H4362=""),"",I4362*H4362)</f>
        <v/>
      </c>
      <c r="K4362">
        <f>IF(G4362="","Missing OEWS wage",IF(H4362="","Missing Wharton SOC","Matched"))</f>
        <v/>
      </c>
    </row>
    <row r="4363">
      <c r="A4363" t="inlineStr">
        <is>
          <t>54</t>
        </is>
      </c>
      <c r="B4363" t="inlineStr">
        <is>
          <t>Professional, Scientific, and Technical Services</t>
        </is>
      </c>
      <c r="C4363" t="inlineStr">
        <is>
          <t>51-6051</t>
        </is>
      </c>
      <c r="D4363" t="inlineStr">
        <is>
          <t>Sewers, Hand</t>
        </is>
      </c>
      <c r="E4363" t="n">
        <v>60</v>
      </c>
      <c r="F4363" t="n">
        <v>37700</v>
      </c>
      <c r="G4363">
        <f>IF(OR(E4363="",F4363=""),"",E4363*F4363)</f>
        <v/>
      </c>
      <c r="H4363" s="41">
        <f>IFERROR(XLOOKUP(C4363,'DATA Wharton'!$A$2:$A$785,'DATA Wharton'!$C$2:$C$785),"")</f>
        <v/>
      </c>
      <c r="I4363">
        <f>IF(OR(G4363="",H4363=""),"",G4363)</f>
        <v/>
      </c>
      <c r="J4363">
        <f>IF(OR(I4363="",H4363=""),"",I4363*H4363)</f>
        <v/>
      </c>
      <c r="K4363">
        <f>IF(G4363="","Missing OEWS wage",IF(H4363="","Missing Wharton SOC","Matched"))</f>
        <v/>
      </c>
    </row>
    <row r="4364">
      <c r="A4364" t="inlineStr">
        <is>
          <t>54</t>
        </is>
      </c>
      <c r="B4364" t="inlineStr">
        <is>
          <t>Professional, Scientific, and Technical Services</t>
        </is>
      </c>
      <c r="C4364" t="inlineStr">
        <is>
          <t>51-6052</t>
        </is>
      </c>
      <c r="D4364" t="inlineStr">
        <is>
          <t>Tailors, Dressmakers, and Custom Sewers</t>
        </is>
      </c>
      <c r="E4364" t="n">
        <v>110</v>
      </c>
      <c r="F4364" t="n">
        <v>49050</v>
      </c>
      <c r="G4364">
        <f>IF(OR(E4364="",F4364=""),"",E4364*F4364)</f>
        <v/>
      </c>
      <c r="H4364" s="41">
        <f>IFERROR(XLOOKUP(C4364,'DATA Wharton'!$A$2:$A$785,'DATA Wharton'!$C$2:$C$785),"")</f>
        <v/>
      </c>
      <c r="I4364">
        <f>IF(OR(G4364="",H4364=""),"",G4364)</f>
        <v/>
      </c>
      <c r="J4364">
        <f>IF(OR(I4364="",H4364=""),"",I4364*H4364)</f>
        <v/>
      </c>
      <c r="K4364">
        <f>IF(G4364="","Missing OEWS wage",IF(H4364="","Missing Wharton SOC","Matched"))</f>
        <v/>
      </c>
    </row>
    <row r="4365">
      <c r="A4365" t="inlineStr">
        <is>
          <t>54</t>
        </is>
      </c>
      <c r="B4365" t="inlineStr">
        <is>
          <t>Professional, Scientific, and Technical Services</t>
        </is>
      </c>
      <c r="C4365" t="inlineStr">
        <is>
          <t>51-6092</t>
        </is>
      </c>
      <c r="D4365" t="inlineStr">
        <is>
          <t>Fabric and Apparel Patternmakers</t>
        </is>
      </c>
      <c r="E4365" t="n">
        <v>70</v>
      </c>
      <c r="F4365" t="n">
        <v>53630</v>
      </c>
      <c r="G4365">
        <f>IF(OR(E4365="",F4365=""),"",E4365*F4365)</f>
        <v/>
      </c>
      <c r="H4365" s="41">
        <f>IFERROR(XLOOKUP(C4365,'DATA Wharton'!$A$2:$A$785,'DATA Wharton'!$C$2:$C$785),"")</f>
        <v/>
      </c>
      <c r="I4365">
        <f>IF(OR(G4365="",H4365=""),"",G4365)</f>
        <v/>
      </c>
      <c r="J4365">
        <f>IF(OR(I4365="",H4365=""),"",I4365*H4365)</f>
        <v/>
      </c>
      <c r="K4365">
        <f>IF(G4365="","Missing OEWS wage",IF(H4365="","Missing Wharton SOC","Matched"))</f>
        <v/>
      </c>
    </row>
    <row r="4366">
      <c r="A4366" t="inlineStr">
        <is>
          <t>54</t>
        </is>
      </c>
      <c r="B4366" t="inlineStr">
        <is>
          <t>Professional, Scientific, and Technical Services</t>
        </is>
      </c>
      <c r="C4366" t="inlineStr">
        <is>
          <t>51-6093</t>
        </is>
      </c>
      <c r="D4366" t="inlineStr">
        <is>
          <t>Upholsterers</t>
        </is>
      </c>
      <c r="F4366" t="n">
        <v>46560</v>
      </c>
      <c r="G4366">
        <f>IF(OR(E4366="",F4366=""),"",E4366*F4366)</f>
        <v/>
      </c>
      <c r="H4366" s="41">
        <f>IFERROR(XLOOKUP(C4366,'DATA Wharton'!$A$2:$A$785,'DATA Wharton'!$C$2:$C$785),"")</f>
        <v/>
      </c>
      <c r="I4366">
        <f>IF(OR(G4366="",H4366=""),"",G4366)</f>
        <v/>
      </c>
      <c r="J4366">
        <f>IF(OR(I4366="",H4366=""),"",I4366*H4366)</f>
        <v/>
      </c>
      <c r="K4366">
        <f>IF(G4366="","Missing OEWS wage",IF(H4366="","Missing Wharton SOC","Matched"))</f>
        <v/>
      </c>
    </row>
    <row r="4367">
      <c r="A4367" t="inlineStr">
        <is>
          <t>54</t>
        </is>
      </c>
      <c r="B4367" t="inlineStr">
        <is>
          <t>Professional, Scientific, and Technical Services</t>
        </is>
      </c>
      <c r="C4367" t="inlineStr">
        <is>
          <t>51-6099</t>
        </is>
      </c>
      <c r="D4367" t="inlineStr">
        <is>
          <t>Textile, Apparel, and Furnishings Workers, All Other</t>
        </is>
      </c>
      <c r="E4367" t="n">
        <v>120</v>
      </c>
      <c r="F4367" t="n">
        <v>34380</v>
      </c>
      <c r="G4367">
        <f>IF(OR(E4367="",F4367=""),"",E4367*F4367)</f>
        <v/>
      </c>
      <c r="H4367" s="41">
        <f>IFERROR(XLOOKUP(C4367,'DATA Wharton'!$A$2:$A$785,'DATA Wharton'!$C$2:$C$785),"")</f>
        <v/>
      </c>
      <c r="I4367">
        <f>IF(OR(G4367="",H4367=""),"",G4367)</f>
        <v/>
      </c>
      <c r="J4367">
        <f>IF(OR(I4367="",H4367=""),"",I4367*H4367)</f>
        <v/>
      </c>
      <c r="K4367">
        <f>IF(G4367="","Missing OEWS wage",IF(H4367="","Missing Wharton SOC","Matched"))</f>
        <v/>
      </c>
    </row>
    <row r="4368">
      <c r="A4368" t="inlineStr">
        <is>
          <t>54</t>
        </is>
      </c>
      <c r="B4368" t="inlineStr">
        <is>
          <t>Professional, Scientific, and Technical Services</t>
        </is>
      </c>
      <c r="C4368" t="inlineStr">
        <is>
          <t>51-7011</t>
        </is>
      </c>
      <c r="D4368" t="inlineStr">
        <is>
          <t>Cabinetmakers and Bench Carpenters</t>
        </is>
      </c>
      <c r="E4368" t="n">
        <v>350</v>
      </c>
      <c r="F4368" t="n">
        <v>64720</v>
      </c>
      <c r="G4368">
        <f>IF(OR(E4368="",F4368=""),"",E4368*F4368)</f>
        <v/>
      </c>
      <c r="H4368" s="41">
        <f>IFERROR(XLOOKUP(C4368,'DATA Wharton'!$A$2:$A$785,'DATA Wharton'!$C$2:$C$785),"")</f>
        <v/>
      </c>
      <c r="I4368">
        <f>IF(OR(G4368="",H4368=""),"",G4368)</f>
        <v/>
      </c>
      <c r="J4368">
        <f>IF(OR(I4368="",H4368=""),"",I4368*H4368)</f>
        <v/>
      </c>
      <c r="K4368">
        <f>IF(G4368="","Missing OEWS wage",IF(H4368="","Missing Wharton SOC","Matched"))</f>
        <v/>
      </c>
    </row>
    <row r="4369">
      <c r="A4369" t="inlineStr">
        <is>
          <t>54</t>
        </is>
      </c>
      <c r="B4369" t="inlineStr">
        <is>
          <t>Professional, Scientific, and Technical Services</t>
        </is>
      </c>
      <c r="C4369" t="inlineStr">
        <is>
          <t>51-8013</t>
        </is>
      </c>
      <c r="D4369" t="inlineStr">
        <is>
          <t>Power Plant Operators</t>
        </is>
      </c>
      <c r="E4369" t="n">
        <v>880</v>
      </c>
      <c r="F4369" t="n">
        <v>77130</v>
      </c>
      <c r="G4369">
        <f>IF(OR(E4369="",F4369=""),"",E4369*F4369)</f>
        <v/>
      </c>
      <c r="H4369" s="41">
        <f>IFERROR(XLOOKUP(C4369,'DATA Wharton'!$A$2:$A$785,'DATA Wharton'!$C$2:$C$785),"")</f>
        <v/>
      </c>
      <c r="I4369">
        <f>IF(OR(G4369="",H4369=""),"",G4369)</f>
        <v/>
      </c>
      <c r="J4369">
        <f>IF(OR(I4369="",H4369=""),"",I4369*H4369)</f>
        <v/>
      </c>
      <c r="K4369">
        <f>IF(G4369="","Missing OEWS wage",IF(H4369="","Missing Wharton SOC","Matched"))</f>
        <v/>
      </c>
    </row>
    <row r="4370">
      <c r="A4370" t="inlineStr">
        <is>
          <t>54</t>
        </is>
      </c>
      <c r="B4370" t="inlineStr">
        <is>
          <t>Professional, Scientific, and Technical Services</t>
        </is>
      </c>
      <c r="C4370" t="inlineStr">
        <is>
          <t>51-8021</t>
        </is>
      </c>
      <c r="D4370" t="inlineStr">
        <is>
          <t>Stationary Engineers and Boiler Operators</t>
        </is>
      </c>
      <c r="E4370" t="n">
        <v>340</v>
      </c>
      <c r="F4370" t="n">
        <v>85860</v>
      </c>
      <c r="G4370">
        <f>IF(OR(E4370="",F4370=""),"",E4370*F4370)</f>
        <v/>
      </c>
      <c r="H4370" s="41">
        <f>IFERROR(XLOOKUP(C4370,'DATA Wharton'!$A$2:$A$785,'DATA Wharton'!$C$2:$C$785),"")</f>
        <v/>
      </c>
      <c r="I4370">
        <f>IF(OR(G4370="",H4370=""),"",G4370)</f>
        <v/>
      </c>
      <c r="J4370">
        <f>IF(OR(I4370="",H4370=""),"",I4370*H4370)</f>
        <v/>
      </c>
      <c r="K4370">
        <f>IF(G4370="","Missing OEWS wage",IF(H4370="","Missing Wharton SOC","Matched"))</f>
        <v/>
      </c>
    </row>
    <row r="4371">
      <c r="A4371" t="inlineStr">
        <is>
          <t>54</t>
        </is>
      </c>
      <c r="B4371" t="inlineStr">
        <is>
          <t>Professional, Scientific, and Technical Services</t>
        </is>
      </c>
      <c r="C4371" t="inlineStr">
        <is>
          <t>51-8031</t>
        </is>
      </c>
      <c r="D4371" t="inlineStr">
        <is>
          <t>Water and Wastewater Treatment Plant and System Operators</t>
        </is>
      </c>
      <c r="E4371" t="n">
        <v>1780</v>
      </c>
      <c r="F4371" t="n">
        <v>61920</v>
      </c>
      <c r="G4371">
        <f>IF(OR(E4371="",F4371=""),"",E4371*F4371)</f>
        <v/>
      </c>
      <c r="H4371" s="41">
        <f>IFERROR(XLOOKUP(C4371,'DATA Wharton'!$A$2:$A$785,'DATA Wharton'!$C$2:$C$785),"")</f>
        <v/>
      </c>
      <c r="I4371">
        <f>IF(OR(G4371="",H4371=""),"",G4371)</f>
        <v/>
      </c>
      <c r="J4371">
        <f>IF(OR(I4371="",H4371=""),"",I4371*H4371)</f>
        <v/>
      </c>
      <c r="K4371">
        <f>IF(G4371="","Missing OEWS wage",IF(H4371="","Missing Wharton SOC","Matched"))</f>
        <v/>
      </c>
    </row>
    <row r="4372">
      <c r="A4372" t="inlineStr">
        <is>
          <t>54</t>
        </is>
      </c>
      <c r="B4372" t="inlineStr">
        <is>
          <t>Professional, Scientific, and Technical Services</t>
        </is>
      </c>
      <c r="C4372" t="inlineStr">
        <is>
          <t>51-8091</t>
        </is>
      </c>
      <c r="D4372" t="inlineStr">
        <is>
          <t>Chemical Plant and System Operators</t>
        </is>
      </c>
      <c r="E4372" t="n">
        <v>820</v>
      </c>
      <c r="F4372" t="n">
        <v>71930</v>
      </c>
      <c r="G4372">
        <f>IF(OR(E4372="",F4372=""),"",E4372*F4372)</f>
        <v/>
      </c>
      <c r="H4372" s="41">
        <f>IFERROR(XLOOKUP(C4372,'DATA Wharton'!$A$2:$A$785,'DATA Wharton'!$C$2:$C$785),"")</f>
        <v/>
      </c>
      <c r="I4372">
        <f>IF(OR(G4372="",H4372=""),"",G4372)</f>
        <v/>
      </c>
      <c r="J4372">
        <f>IF(OR(I4372="",H4372=""),"",I4372*H4372)</f>
        <v/>
      </c>
      <c r="K4372">
        <f>IF(G4372="","Missing OEWS wage",IF(H4372="","Missing Wharton SOC","Matched"))</f>
        <v/>
      </c>
    </row>
    <row r="4373">
      <c r="A4373" t="inlineStr">
        <is>
          <t>54</t>
        </is>
      </c>
      <c r="B4373" t="inlineStr">
        <is>
          <t>Professional, Scientific, and Technical Services</t>
        </is>
      </c>
      <c r="C4373" t="inlineStr">
        <is>
          <t>51-8093</t>
        </is>
      </c>
      <c r="D4373" t="inlineStr">
        <is>
          <t>Petroleum Pump System Operators, Refinery Operators, and Gaugers</t>
        </is>
      </c>
      <c r="E4373" t="n">
        <v>70</v>
      </c>
      <c r="F4373" t="n">
        <v>87940</v>
      </c>
      <c r="G4373">
        <f>IF(OR(E4373="",F4373=""),"",E4373*F4373)</f>
        <v/>
      </c>
      <c r="H4373" s="41">
        <f>IFERROR(XLOOKUP(C4373,'DATA Wharton'!$A$2:$A$785,'DATA Wharton'!$C$2:$C$785),"")</f>
        <v/>
      </c>
      <c r="I4373">
        <f>IF(OR(G4373="",H4373=""),"",G4373)</f>
        <v/>
      </c>
      <c r="J4373">
        <f>IF(OR(I4373="",H4373=""),"",I4373*H4373)</f>
        <v/>
      </c>
      <c r="K4373">
        <f>IF(G4373="","Missing OEWS wage",IF(H4373="","Missing Wharton SOC","Matched"))</f>
        <v/>
      </c>
    </row>
    <row r="4374">
      <c r="A4374" t="inlineStr">
        <is>
          <t>54</t>
        </is>
      </c>
      <c r="B4374" t="inlineStr">
        <is>
          <t>Professional, Scientific, and Technical Services</t>
        </is>
      </c>
      <c r="C4374" t="inlineStr">
        <is>
          <t>51-8099</t>
        </is>
      </c>
      <c r="D4374" t="inlineStr">
        <is>
          <t>Plant and System Operators, All Other</t>
        </is>
      </c>
      <c r="E4374" t="n">
        <v>70</v>
      </c>
      <c r="F4374" t="n">
        <v>71300</v>
      </c>
      <c r="G4374">
        <f>IF(OR(E4374="",F4374=""),"",E4374*F4374)</f>
        <v/>
      </c>
      <c r="H4374" s="41">
        <f>IFERROR(XLOOKUP(C4374,'DATA Wharton'!$A$2:$A$785,'DATA Wharton'!$C$2:$C$785),"")</f>
        <v/>
      </c>
      <c r="I4374">
        <f>IF(OR(G4374="",H4374=""),"",G4374)</f>
        <v/>
      </c>
      <c r="J4374">
        <f>IF(OR(I4374="",H4374=""),"",I4374*H4374)</f>
        <v/>
      </c>
      <c r="K4374">
        <f>IF(G4374="","Missing OEWS wage",IF(H4374="","Missing Wharton SOC","Matched"))</f>
        <v/>
      </c>
    </row>
    <row r="4375">
      <c r="A4375" t="inlineStr">
        <is>
          <t>54</t>
        </is>
      </c>
      <c r="B4375" t="inlineStr">
        <is>
          <t>Professional, Scientific, and Technical Services</t>
        </is>
      </c>
      <c r="C4375" t="inlineStr">
        <is>
          <t>51-9011</t>
        </is>
      </c>
      <c r="D4375" t="inlineStr">
        <is>
          <t>Chemical Equipment Operators and Tenders</t>
        </is>
      </c>
      <c r="E4375" t="n">
        <v>670</v>
      </c>
      <c r="F4375" t="n">
        <v>71140</v>
      </c>
      <c r="G4375">
        <f>IF(OR(E4375="",F4375=""),"",E4375*F4375)</f>
        <v/>
      </c>
      <c r="H4375" s="41">
        <f>IFERROR(XLOOKUP(C4375,'DATA Wharton'!$A$2:$A$785,'DATA Wharton'!$C$2:$C$785),"")</f>
        <v/>
      </c>
      <c r="I4375">
        <f>IF(OR(G4375="",H4375=""),"",G4375)</f>
        <v/>
      </c>
      <c r="J4375">
        <f>IF(OR(I4375="",H4375=""),"",I4375*H4375)</f>
        <v/>
      </c>
      <c r="K4375">
        <f>IF(G4375="","Missing OEWS wage",IF(H4375="","Missing Wharton SOC","Matched"))</f>
        <v/>
      </c>
    </row>
    <row r="4376">
      <c r="A4376" t="inlineStr">
        <is>
          <t>54</t>
        </is>
      </c>
      <c r="B4376" t="inlineStr">
        <is>
          <t>Professional, Scientific, and Technical Services</t>
        </is>
      </c>
      <c r="C4376" t="inlineStr">
        <is>
          <t>51-9012</t>
        </is>
      </c>
      <c r="D4376" t="inlineStr">
        <is>
          <t>Separating, Filtering, Clarifying, Precipitating, and Still Machine Setters, Operators, and Tenders</t>
        </is>
      </c>
      <c r="E4376" t="n">
        <v>440</v>
      </c>
      <c r="F4376" t="n">
        <v>60760</v>
      </c>
      <c r="G4376">
        <f>IF(OR(E4376="",F4376=""),"",E4376*F4376)</f>
        <v/>
      </c>
      <c r="H4376" s="41">
        <f>IFERROR(XLOOKUP(C4376,'DATA Wharton'!$A$2:$A$785,'DATA Wharton'!$C$2:$C$785),"")</f>
        <v/>
      </c>
      <c r="I4376">
        <f>IF(OR(G4376="",H4376=""),"",G4376)</f>
        <v/>
      </c>
      <c r="J4376">
        <f>IF(OR(I4376="",H4376=""),"",I4376*H4376)</f>
        <v/>
      </c>
      <c r="K4376">
        <f>IF(G4376="","Missing OEWS wage",IF(H4376="","Missing Wharton SOC","Matched"))</f>
        <v/>
      </c>
    </row>
    <row r="4377">
      <c r="A4377" t="inlineStr">
        <is>
          <t>54</t>
        </is>
      </c>
      <c r="B4377" t="inlineStr">
        <is>
          <t>Professional, Scientific, and Technical Services</t>
        </is>
      </c>
      <c r="C4377" t="inlineStr">
        <is>
          <t>51-9021</t>
        </is>
      </c>
      <c r="D4377" t="inlineStr">
        <is>
          <t>Crushing, Grinding, and Polishing Machine Setters, Operators, and Tenders</t>
        </is>
      </c>
      <c r="E4377" t="n">
        <v>120</v>
      </c>
      <c r="F4377" t="n">
        <v>57740</v>
      </c>
      <c r="G4377">
        <f>IF(OR(E4377="",F4377=""),"",E4377*F4377)</f>
        <v/>
      </c>
      <c r="H4377" s="41">
        <f>IFERROR(XLOOKUP(C4377,'DATA Wharton'!$A$2:$A$785,'DATA Wharton'!$C$2:$C$785),"")</f>
        <v/>
      </c>
      <c r="I4377">
        <f>IF(OR(G4377="",H4377=""),"",G4377)</f>
        <v/>
      </c>
      <c r="J4377">
        <f>IF(OR(I4377="",H4377=""),"",I4377*H4377)</f>
        <v/>
      </c>
      <c r="K4377">
        <f>IF(G4377="","Missing OEWS wage",IF(H4377="","Missing Wharton SOC","Matched"))</f>
        <v/>
      </c>
    </row>
    <row r="4378">
      <c r="A4378" t="inlineStr">
        <is>
          <t>54</t>
        </is>
      </c>
      <c r="B4378" t="inlineStr">
        <is>
          <t>Professional, Scientific, and Technical Services</t>
        </is>
      </c>
      <c r="C4378" t="inlineStr">
        <is>
          <t>51-9023</t>
        </is>
      </c>
      <c r="D4378" t="inlineStr">
        <is>
          <t>Mixing and Blending Machine Setters, Operators, and Tenders</t>
        </is>
      </c>
      <c r="E4378" t="n">
        <v>510</v>
      </c>
      <c r="F4378" t="n">
        <v>58650</v>
      </c>
      <c r="G4378">
        <f>IF(OR(E4378="",F4378=""),"",E4378*F4378)</f>
        <v/>
      </c>
      <c r="H4378" s="41">
        <f>IFERROR(XLOOKUP(C4378,'DATA Wharton'!$A$2:$A$785,'DATA Wharton'!$C$2:$C$785),"")</f>
        <v/>
      </c>
      <c r="I4378">
        <f>IF(OR(G4378="",H4378=""),"",G4378)</f>
        <v/>
      </c>
      <c r="J4378">
        <f>IF(OR(I4378="",H4378=""),"",I4378*H4378)</f>
        <v/>
      </c>
      <c r="K4378">
        <f>IF(G4378="","Missing OEWS wage",IF(H4378="","Missing Wharton SOC","Matched"))</f>
        <v/>
      </c>
    </row>
    <row r="4379">
      <c r="A4379" t="inlineStr">
        <is>
          <t>54</t>
        </is>
      </c>
      <c r="B4379" t="inlineStr">
        <is>
          <t>Professional, Scientific, and Technical Services</t>
        </is>
      </c>
      <c r="C4379" t="inlineStr">
        <is>
          <t>51-9032</t>
        </is>
      </c>
      <c r="D4379" t="inlineStr">
        <is>
          <t>Cutting and Slicing Machine Setters, Operators, and Tenders</t>
        </is>
      </c>
      <c r="E4379" t="n">
        <v>40</v>
      </c>
      <c r="F4379" t="n">
        <v>49160</v>
      </c>
      <c r="G4379">
        <f>IF(OR(E4379="",F4379=""),"",E4379*F4379)</f>
        <v/>
      </c>
      <c r="H4379" s="41">
        <f>IFERROR(XLOOKUP(C4379,'DATA Wharton'!$A$2:$A$785,'DATA Wharton'!$C$2:$C$785),"")</f>
        <v/>
      </c>
      <c r="I4379">
        <f>IF(OR(G4379="",H4379=""),"",G4379)</f>
        <v/>
      </c>
      <c r="J4379">
        <f>IF(OR(I4379="",H4379=""),"",I4379*H4379)</f>
        <v/>
      </c>
      <c r="K4379">
        <f>IF(G4379="","Missing OEWS wage",IF(H4379="","Missing Wharton SOC","Matched"))</f>
        <v/>
      </c>
    </row>
    <row r="4380">
      <c r="A4380" t="inlineStr">
        <is>
          <t>54</t>
        </is>
      </c>
      <c r="B4380" t="inlineStr">
        <is>
          <t>Professional, Scientific, and Technical Services</t>
        </is>
      </c>
      <c r="C4380" t="inlineStr">
        <is>
          <t>51-9041</t>
        </is>
      </c>
      <c r="D4380" t="inlineStr">
        <is>
          <t>Extruding, Forming, Pressing, and Compacting Machine Setters, Operators, and Tenders</t>
        </is>
      </c>
      <c r="E4380" t="n">
        <v>60</v>
      </c>
      <c r="F4380" t="n">
        <v>45090</v>
      </c>
      <c r="G4380">
        <f>IF(OR(E4380="",F4380=""),"",E4380*F4380)</f>
        <v/>
      </c>
      <c r="H4380" s="41">
        <f>IFERROR(XLOOKUP(C4380,'DATA Wharton'!$A$2:$A$785,'DATA Wharton'!$C$2:$C$785),"")</f>
        <v/>
      </c>
      <c r="I4380">
        <f>IF(OR(G4380="",H4380=""),"",G4380)</f>
        <v/>
      </c>
      <c r="J4380">
        <f>IF(OR(I4380="",H4380=""),"",I4380*H4380)</f>
        <v/>
      </c>
      <c r="K4380">
        <f>IF(G4380="","Missing OEWS wage",IF(H4380="","Missing Wharton SOC","Matched"))</f>
        <v/>
      </c>
    </row>
    <row r="4381">
      <c r="A4381" t="inlineStr">
        <is>
          <t>54</t>
        </is>
      </c>
      <c r="B4381" t="inlineStr">
        <is>
          <t>Professional, Scientific, and Technical Services</t>
        </is>
      </c>
      <c r="C4381" t="inlineStr">
        <is>
          <t>51-9061</t>
        </is>
      </c>
      <c r="D4381" t="inlineStr">
        <is>
          <t>Inspectors, Testers, Sorters, Samplers, and Weighers</t>
        </is>
      </c>
      <c r="E4381" t="n">
        <v>57860</v>
      </c>
      <c r="F4381" t="n">
        <v>59710</v>
      </c>
      <c r="G4381">
        <f>IF(OR(E4381="",F4381=""),"",E4381*F4381)</f>
        <v/>
      </c>
      <c r="H4381" s="41">
        <f>IFERROR(XLOOKUP(C4381,'DATA Wharton'!$A$2:$A$785,'DATA Wharton'!$C$2:$C$785),"")</f>
        <v/>
      </c>
      <c r="I4381">
        <f>IF(OR(G4381="",H4381=""),"",G4381)</f>
        <v/>
      </c>
      <c r="J4381">
        <f>IF(OR(I4381="",H4381=""),"",I4381*H4381)</f>
        <v/>
      </c>
      <c r="K4381">
        <f>IF(G4381="","Missing OEWS wage",IF(H4381="","Missing Wharton SOC","Matched"))</f>
        <v/>
      </c>
    </row>
    <row r="4382">
      <c r="A4382" t="inlineStr">
        <is>
          <t>54</t>
        </is>
      </c>
      <c r="B4382" t="inlineStr">
        <is>
          <t>Professional, Scientific, and Technical Services</t>
        </is>
      </c>
      <c r="C4382" t="inlineStr">
        <is>
          <t>51-9071</t>
        </is>
      </c>
      <c r="D4382" t="inlineStr">
        <is>
          <t>Jewelers and Precious Stone and Metal Workers</t>
        </is>
      </c>
      <c r="E4382" t="n">
        <v>460</v>
      </c>
      <c r="F4382" t="n">
        <v>62240</v>
      </c>
      <c r="G4382">
        <f>IF(OR(E4382="",F4382=""),"",E4382*F4382)</f>
        <v/>
      </c>
      <c r="H4382" s="41">
        <f>IFERROR(XLOOKUP(C4382,'DATA Wharton'!$A$2:$A$785,'DATA Wharton'!$C$2:$C$785),"")</f>
        <v/>
      </c>
      <c r="I4382">
        <f>IF(OR(G4382="",H4382=""),"",G4382)</f>
        <v/>
      </c>
      <c r="J4382">
        <f>IF(OR(I4382="",H4382=""),"",I4382*H4382)</f>
        <v/>
      </c>
      <c r="K4382">
        <f>IF(G4382="","Missing OEWS wage",IF(H4382="","Missing Wharton SOC","Matched"))</f>
        <v/>
      </c>
    </row>
    <row r="4383">
      <c r="A4383" t="inlineStr">
        <is>
          <t>54</t>
        </is>
      </c>
      <c r="B4383" t="inlineStr">
        <is>
          <t>Professional, Scientific, and Technical Services</t>
        </is>
      </c>
      <c r="C4383" t="inlineStr">
        <is>
          <t>51-9081</t>
        </is>
      </c>
      <c r="D4383" t="inlineStr">
        <is>
          <t>Dental Laboratory Technicians</t>
        </is>
      </c>
      <c r="E4383" t="n">
        <v>30</v>
      </c>
      <c r="F4383" t="n">
        <v>45740</v>
      </c>
      <c r="G4383">
        <f>IF(OR(E4383="",F4383=""),"",E4383*F4383)</f>
        <v/>
      </c>
      <c r="H4383" s="41">
        <f>IFERROR(XLOOKUP(C4383,'DATA Wharton'!$A$2:$A$785,'DATA Wharton'!$C$2:$C$785),"")</f>
        <v/>
      </c>
      <c r="I4383">
        <f>IF(OR(G4383="",H4383=""),"",G4383)</f>
        <v/>
      </c>
      <c r="J4383">
        <f>IF(OR(I4383="",H4383=""),"",I4383*H4383)</f>
        <v/>
      </c>
      <c r="K4383">
        <f>IF(G4383="","Missing OEWS wage",IF(H4383="","Missing Wharton SOC","Matched"))</f>
        <v/>
      </c>
    </row>
    <row r="4384">
      <c r="A4384" t="inlineStr">
        <is>
          <t>54</t>
        </is>
      </c>
      <c r="B4384" t="inlineStr">
        <is>
          <t>Professional, Scientific, and Technical Services</t>
        </is>
      </c>
      <c r="C4384" t="inlineStr">
        <is>
          <t>51-9111</t>
        </is>
      </c>
      <c r="D4384" t="inlineStr">
        <is>
          <t>Packaging and Filling Machine Operators and Tenders</t>
        </is>
      </c>
      <c r="E4384" t="n">
        <v>1630</v>
      </c>
      <c r="F4384" t="n">
        <v>48940</v>
      </c>
      <c r="G4384">
        <f>IF(OR(E4384="",F4384=""),"",E4384*F4384)</f>
        <v/>
      </c>
      <c r="H4384" s="41">
        <f>IFERROR(XLOOKUP(C4384,'DATA Wharton'!$A$2:$A$785,'DATA Wharton'!$C$2:$C$785),"")</f>
        <v/>
      </c>
      <c r="I4384">
        <f>IF(OR(G4384="",H4384=""),"",G4384)</f>
        <v/>
      </c>
      <c r="J4384">
        <f>IF(OR(I4384="",H4384=""),"",I4384*H4384)</f>
        <v/>
      </c>
      <c r="K4384">
        <f>IF(G4384="","Missing OEWS wage",IF(H4384="","Missing Wharton SOC","Matched"))</f>
        <v/>
      </c>
    </row>
    <row r="4385">
      <c r="A4385" t="inlineStr">
        <is>
          <t>54</t>
        </is>
      </c>
      <c r="B4385" t="inlineStr">
        <is>
          <t>Professional, Scientific, and Technical Services</t>
        </is>
      </c>
      <c r="C4385" t="inlineStr">
        <is>
          <t>51-9123</t>
        </is>
      </c>
      <c r="D4385" t="inlineStr">
        <is>
          <t>Painting, Coating, and Decorating Workers</t>
        </is>
      </c>
      <c r="E4385" t="n">
        <v>360</v>
      </c>
      <c r="F4385" t="n">
        <v>48820</v>
      </c>
      <c r="G4385">
        <f>IF(OR(E4385="",F4385=""),"",E4385*F4385)</f>
        <v/>
      </c>
      <c r="H4385" s="41">
        <f>IFERROR(XLOOKUP(C4385,'DATA Wharton'!$A$2:$A$785,'DATA Wharton'!$C$2:$C$785),"")</f>
        <v/>
      </c>
      <c r="I4385">
        <f>IF(OR(G4385="",H4385=""),"",G4385)</f>
        <v/>
      </c>
      <c r="J4385">
        <f>IF(OR(I4385="",H4385=""),"",I4385*H4385)</f>
        <v/>
      </c>
      <c r="K4385">
        <f>IF(G4385="","Missing OEWS wage",IF(H4385="","Missing Wharton SOC","Matched"))</f>
        <v/>
      </c>
    </row>
    <row r="4386">
      <c r="A4386" t="inlineStr">
        <is>
          <t>54</t>
        </is>
      </c>
      <c r="B4386" t="inlineStr">
        <is>
          <t>Professional, Scientific, and Technical Services</t>
        </is>
      </c>
      <c r="C4386" t="inlineStr">
        <is>
          <t>51-9124</t>
        </is>
      </c>
      <c r="D4386" t="inlineStr">
        <is>
          <t>Coating, Painting, and Spraying Machine Setters, Operators, and Tenders</t>
        </is>
      </c>
      <c r="E4386" t="n">
        <v>870</v>
      </c>
      <c r="F4386" t="n">
        <v>64090</v>
      </c>
      <c r="G4386">
        <f>IF(OR(E4386="",F4386=""),"",E4386*F4386)</f>
        <v/>
      </c>
      <c r="H4386" s="41">
        <f>IFERROR(XLOOKUP(C4386,'DATA Wharton'!$A$2:$A$785,'DATA Wharton'!$C$2:$C$785),"")</f>
        <v/>
      </c>
      <c r="I4386">
        <f>IF(OR(G4386="",H4386=""),"",G4386)</f>
        <v/>
      </c>
      <c r="J4386">
        <f>IF(OR(I4386="",H4386=""),"",I4386*H4386)</f>
        <v/>
      </c>
      <c r="K4386">
        <f>IF(G4386="","Missing OEWS wage",IF(H4386="","Missing Wharton SOC","Matched"))</f>
        <v/>
      </c>
    </row>
    <row r="4387">
      <c r="A4387" t="inlineStr">
        <is>
          <t>54</t>
        </is>
      </c>
      <c r="B4387" t="inlineStr">
        <is>
          <t>Professional, Scientific, and Technical Services</t>
        </is>
      </c>
      <c r="C4387" t="inlineStr">
        <is>
          <t>51-9141</t>
        </is>
      </c>
      <c r="D4387" t="inlineStr">
        <is>
          <t>Semiconductor Processing Technicians</t>
        </is>
      </c>
      <c r="E4387" t="n">
        <v>300</v>
      </c>
      <c r="F4387" t="n">
        <v>75070</v>
      </c>
      <c r="G4387">
        <f>IF(OR(E4387="",F4387=""),"",E4387*F4387)</f>
        <v/>
      </c>
      <c r="H4387" s="41">
        <f>IFERROR(XLOOKUP(C4387,'DATA Wharton'!$A$2:$A$785,'DATA Wharton'!$C$2:$C$785),"")</f>
        <v/>
      </c>
      <c r="I4387">
        <f>IF(OR(G4387="",H4387=""),"",G4387)</f>
        <v/>
      </c>
      <c r="J4387">
        <f>IF(OR(I4387="",H4387=""),"",I4387*H4387)</f>
        <v/>
      </c>
      <c r="K4387">
        <f>IF(G4387="","Missing OEWS wage",IF(H4387="","Missing Wharton SOC","Matched"))</f>
        <v/>
      </c>
    </row>
    <row r="4388">
      <c r="A4388" t="inlineStr">
        <is>
          <t>54</t>
        </is>
      </c>
      <c r="B4388" t="inlineStr">
        <is>
          <t>Professional, Scientific, and Technical Services</t>
        </is>
      </c>
      <c r="C4388" t="inlineStr">
        <is>
          <t>51-9151</t>
        </is>
      </c>
      <c r="D4388" t="inlineStr">
        <is>
          <t>Photographic Process Workers and Processing Machine Operators</t>
        </is>
      </c>
      <c r="E4388" t="n">
        <v>2330</v>
      </c>
      <c r="F4388" t="n">
        <v>45040</v>
      </c>
      <c r="G4388">
        <f>IF(OR(E4388="",F4388=""),"",E4388*F4388)</f>
        <v/>
      </c>
      <c r="H4388" s="41">
        <f>IFERROR(XLOOKUP(C4388,'DATA Wharton'!$A$2:$A$785,'DATA Wharton'!$C$2:$C$785),"")</f>
        <v/>
      </c>
      <c r="I4388">
        <f>IF(OR(G4388="",H4388=""),"",G4388)</f>
        <v/>
      </c>
      <c r="J4388">
        <f>IF(OR(I4388="",H4388=""),"",I4388*H4388)</f>
        <v/>
      </c>
      <c r="K4388">
        <f>IF(G4388="","Missing OEWS wage",IF(H4388="","Missing Wharton SOC","Matched"))</f>
        <v/>
      </c>
    </row>
    <row r="4389">
      <c r="A4389" t="inlineStr">
        <is>
          <t>54</t>
        </is>
      </c>
      <c r="B4389" t="inlineStr">
        <is>
          <t>Professional, Scientific, and Technical Services</t>
        </is>
      </c>
      <c r="C4389" t="inlineStr">
        <is>
          <t>51-9161</t>
        </is>
      </c>
      <c r="D4389" t="inlineStr">
        <is>
          <t>Computer Numerically Controlled Tool Operators</t>
        </is>
      </c>
      <c r="E4389" t="n">
        <v>1560</v>
      </c>
      <c r="F4389" t="n">
        <v>63430</v>
      </c>
      <c r="G4389">
        <f>IF(OR(E4389="",F4389=""),"",E4389*F4389)</f>
        <v/>
      </c>
      <c r="H4389" s="41">
        <f>IFERROR(XLOOKUP(C4389,'DATA Wharton'!$A$2:$A$785,'DATA Wharton'!$C$2:$C$785),"")</f>
        <v/>
      </c>
      <c r="I4389">
        <f>IF(OR(G4389="",H4389=""),"",G4389)</f>
        <v/>
      </c>
      <c r="J4389">
        <f>IF(OR(I4389="",H4389=""),"",I4389*H4389)</f>
        <v/>
      </c>
      <c r="K4389">
        <f>IF(G4389="","Missing OEWS wage",IF(H4389="","Missing Wharton SOC","Matched"))</f>
        <v/>
      </c>
    </row>
    <row r="4390">
      <c r="A4390" t="inlineStr">
        <is>
          <t>54</t>
        </is>
      </c>
      <c r="B4390" t="inlineStr">
        <is>
          <t>Professional, Scientific, and Technical Services</t>
        </is>
      </c>
      <c r="C4390" t="inlineStr">
        <is>
          <t>51-9162</t>
        </is>
      </c>
      <c r="D4390" t="inlineStr">
        <is>
          <t>Computer Numerically Controlled Tool Programmers</t>
        </is>
      </c>
      <c r="E4390" t="n">
        <v>840</v>
      </c>
      <c r="F4390" t="n">
        <v>79360</v>
      </c>
      <c r="G4390">
        <f>IF(OR(E4390="",F4390=""),"",E4390*F4390)</f>
        <v/>
      </c>
      <c r="H4390" s="41">
        <f>IFERROR(XLOOKUP(C4390,'DATA Wharton'!$A$2:$A$785,'DATA Wharton'!$C$2:$C$785),"")</f>
        <v/>
      </c>
      <c r="I4390">
        <f>IF(OR(G4390="",H4390=""),"",G4390)</f>
        <v/>
      </c>
      <c r="J4390">
        <f>IF(OR(I4390="",H4390=""),"",I4390*H4390)</f>
        <v/>
      </c>
      <c r="K4390">
        <f>IF(G4390="","Missing OEWS wage",IF(H4390="","Missing Wharton SOC","Matched"))</f>
        <v/>
      </c>
    </row>
    <row r="4391">
      <c r="A4391" t="inlineStr">
        <is>
          <t>54</t>
        </is>
      </c>
      <c r="B4391" t="inlineStr">
        <is>
          <t>Professional, Scientific, and Technical Services</t>
        </is>
      </c>
      <c r="C4391" t="inlineStr">
        <is>
          <t>51-9192</t>
        </is>
      </c>
      <c r="D4391" t="inlineStr">
        <is>
          <t>Cleaning, Washing, and Metal Pickling Equipment Operators and Tenders</t>
        </is>
      </c>
      <c r="E4391" t="n">
        <v>40</v>
      </c>
      <c r="F4391" t="n">
        <v>48160</v>
      </c>
      <c r="G4391">
        <f>IF(OR(E4391="",F4391=""),"",E4391*F4391)</f>
        <v/>
      </c>
      <c r="H4391" s="41">
        <f>IFERROR(XLOOKUP(C4391,'DATA Wharton'!$A$2:$A$785,'DATA Wharton'!$C$2:$C$785),"")</f>
        <v/>
      </c>
      <c r="I4391">
        <f>IF(OR(G4391="",H4391=""),"",G4391)</f>
        <v/>
      </c>
      <c r="J4391">
        <f>IF(OR(I4391="",H4391=""),"",I4391*H4391)</f>
        <v/>
      </c>
      <c r="K4391">
        <f>IF(G4391="","Missing OEWS wage",IF(H4391="","Missing Wharton SOC","Matched"))</f>
        <v/>
      </c>
    </row>
    <row r="4392">
      <c r="A4392" t="inlineStr">
        <is>
          <t>54</t>
        </is>
      </c>
      <c r="B4392" t="inlineStr">
        <is>
          <t>Professional, Scientific, and Technical Services</t>
        </is>
      </c>
      <c r="C4392" t="inlineStr">
        <is>
          <t>51-9194</t>
        </is>
      </c>
      <c r="D4392" t="inlineStr">
        <is>
          <t>Etchers and Engravers</t>
        </is>
      </c>
      <c r="E4392" t="n">
        <v>290</v>
      </c>
      <c r="F4392" t="n">
        <v>42930</v>
      </c>
      <c r="G4392">
        <f>IF(OR(E4392="",F4392=""),"",E4392*F4392)</f>
        <v/>
      </c>
      <c r="H4392" s="41">
        <f>IFERROR(XLOOKUP(C4392,'DATA Wharton'!$A$2:$A$785,'DATA Wharton'!$C$2:$C$785),"")</f>
        <v/>
      </c>
      <c r="I4392">
        <f>IF(OR(G4392="",H4392=""),"",G4392)</f>
        <v/>
      </c>
      <c r="J4392">
        <f>IF(OR(I4392="",H4392=""),"",I4392*H4392)</f>
        <v/>
      </c>
      <c r="K4392">
        <f>IF(G4392="","Missing OEWS wage",IF(H4392="","Missing Wharton SOC","Matched"))</f>
        <v/>
      </c>
    </row>
    <row r="4393">
      <c r="A4393" t="inlineStr">
        <is>
          <t>54</t>
        </is>
      </c>
      <c r="B4393" t="inlineStr">
        <is>
          <t>Professional, Scientific, and Technical Services</t>
        </is>
      </c>
      <c r="C4393" t="inlineStr">
        <is>
          <t>51-9195</t>
        </is>
      </c>
      <c r="D4393" t="inlineStr">
        <is>
          <t>Molders, Shapers, and Casters, Except Metal and Plastic</t>
        </is>
      </c>
      <c r="F4393" t="n">
        <v>50020</v>
      </c>
      <c r="G4393">
        <f>IF(OR(E4393="",F4393=""),"",E4393*F4393)</f>
        <v/>
      </c>
      <c r="H4393" s="41">
        <f>IFERROR(XLOOKUP(C4393,'DATA Wharton'!$A$2:$A$785,'DATA Wharton'!$C$2:$C$785),"")</f>
        <v/>
      </c>
      <c r="I4393">
        <f>IF(OR(G4393="",H4393=""),"",G4393)</f>
        <v/>
      </c>
      <c r="J4393">
        <f>IF(OR(I4393="",H4393=""),"",I4393*H4393)</f>
        <v/>
      </c>
      <c r="K4393">
        <f>IF(G4393="","Missing OEWS wage",IF(H4393="","Missing Wharton SOC","Matched"))</f>
        <v/>
      </c>
    </row>
    <row r="4394">
      <c r="A4394" t="inlineStr">
        <is>
          <t>54</t>
        </is>
      </c>
      <c r="B4394" t="inlineStr">
        <is>
          <t>Professional, Scientific, and Technical Services</t>
        </is>
      </c>
      <c r="C4394" t="inlineStr">
        <is>
          <t>51-9196</t>
        </is>
      </c>
      <c r="D4394" t="inlineStr">
        <is>
          <t>Paper Goods Machine Setters, Operators, and Tenders</t>
        </is>
      </c>
      <c r="E4394" t="n">
        <v>70</v>
      </c>
      <c r="F4394" t="n">
        <v>48100</v>
      </c>
      <c r="G4394">
        <f>IF(OR(E4394="",F4394=""),"",E4394*F4394)</f>
        <v/>
      </c>
      <c r="H4394" s="41">
        <f>IFERROR(XLOOKUP(C4394,'DATA Wharton'!$A$2:$A$785,'DATA Wharton'!$C$2:$C$785),"")</f>
        <v/>
      </c>
      <c r="I4394">
        <f>IF(OR(G4394="",H4394=""),"",G4394)</f>
        <v/>
      </c>
      <c r="J4394">
        <f>IF(OR(I4394="",H4394=""),"",I4394*H4394)</f>
        <v/>
      </c>
      <c r="K4394">
        <f>IF(G4394="","Missing OEWS wage",IF(H4394="","Missing Wharton SOC","Matched"))</f>
        <v/>
      </c>
    </row>
    <row r="4395">
      <c r="A4395" t="inlineStr">
        <is>
          <t>54</t>
        </is>
      </c>
      <c r="B4395" t="inlineStr">
        <is>
          <t>Professional, Scientific, and Technical Services</t>
        </is>
      </c>
      <c r="C4395" t="inlineStr">
        <is>
          <t>51-9198</t>
        </is>
      </c>
      <c r="D4395" t="inlineStr">
        <is>
          <t>Helpers--Production Workers</t>
        </is>
      </c>
      <c r="E4395" t="n">
        <v>2770</v>
      </c>
      <c r="F4395" t="n">
        <v>40800</v>
      </c>
      <c r="G4395">
        <f>IF(OR(E4395="",F4395=""),"",E4395*F4395)</f>
        <v/>
      </c>
      <c r="H4395" s="41">
        <f>IFERROR(XLOOKUP(C4395,'DATA Wharton'!$A$2:$A$785,'DATA Wharton'!$C$2:$C$785),"")</f>
        <v/>
      </c>
      <c r="I4395">
        <f>IF(OR(G4395="",H4395=""),"",G4395)</f>
        <v/>
      </c>
      <c r="J4395">
        <f>IF(OR(I4395="",H4395=""),"",I4395*H4395)</f>
        <v/>
      </c>
      <c r="K4395">
        <f>IF(G4395="","Missing OEWS wage",IF(H4395="","Missing Wharton SOC","Matched"))</f>
        <v/>
      </c>
    </row>
    <row r="4396">
      <c r="A4396" t="inlineStr">
        <is>
          <t>54</t>
        </is>
      </c>
      <c r="B4396" t="inlineStr">
        <is>
          <t>Professional, Scientific, and Technical Services</t>
        </is>
      </c>
      <c r="C4396" t="inlineStr">
        <is>
          <t>51-9199</t>
        </is>
      </c>
      <c r="D4396" t="inlineStr">
        <is>
          <t>Production Workers, All Other</t>
        </is>
      </c>
      <c r="E4396" t="n">
        <v>4950</v>
      </c>
      <c r="F4396" t="n">
        <v>50550</v>
      </c>
      <c r="G4396">
        <f>IF(OR(E4396="",F4396=""),"",E4396*F4396)</f>
        <v/>
      </c>
      <c r="H4396" s="41">
        <f>IFERROR(XLOOKUP(C4396,'DATA Wharton'!$A$2:$A$785,'DATA Wharton'!$C$2:$C$785),"")</f>
        <v/>
      </c>
      <c r="I4396">
        <f>IF(OR(G4396="",H4396=""),"",G4396)</f>
        <v/>
      </c>
      <c r="J4396">
        <f>IF(OR(I4396="",H4396=""),"",I4396*H4396)</f>
        <v/>
      </c>
      <c r="K4396">
        <f>IF(G4396="","Missing OEWS wage",IF(H4396="","Missing Wharton SOC","Matched"))</f>
        <v/>
      </c>
    </row>
    <row r="4397">
      <c r="A4397" t="inlineStr">
        <is>
          <t>54</t>
        </is>
      </c>
      <c r="B4397" t="inlineStr">
        <is>
          <t>Professional, Scientific, and Technical Services</t>
        </is>
      </c>
      <c r="C4397" t="inlineStr">
        <is>
          <t>53-1047</t>
        </is>
      </c>
      <c r="D4397" t="inlineStr">
        <is>
          <t>First-Line Supervisors of Transportation and Material Moving Workers, Except Aircraft Cargo Handling Supervisors</t>
        </is>
      </c>
      <c r="E4397" t="n">
        <v>6530</v>
      </c>
      <c r="F4397" t="n">
        <v>71120</v>
      </c>
      <c r="G4397">
        <f>IF(OR(E4397="",F4397=""),"",E4397*F4397)</f>
        <v/>
      </c>
      <c r="H4397" s="41">
        <f>IFERROR(XLOOKUP(C4397,'DATA Wharton'!$A$2:$A$785,'DATA Wharton'!$C$2:$C$785),"")</f>
        <v/>
      </c>
      <c r="I4397">
        <f>IF(OR(G4397="",H4397=""),"",G4397)</f>
        <v/>
      </c>
      <c r="J4397">
        <f>IF(OR(I4397="",H4397=""),"",I4397*H4397)</f>
        <v/>
      </c>
      <c r="K4397">
        <f>IF(G4397="","Missing OEWS wage",IF(H4397="","Missing Wharton SOC","Matched"))</f>
        <v/>
      </c>
    </row>
    <row r="4398">
      <c r="A4398" t="inlineStr">
        <is>
          <t>54</t>
        </is>
      </c>
      <c r="B4398" t="inlineStr">
        <is>
          <t>Professional, Scientific, and Technical Services</t>
        </is>
      </c>
      <c r="C4398" t="inlineStr">
        <is>
          <t>53-2011</t>
        </is>
      </c>
      <c r="D4398" t="inlineStr">
        <is>
          <t>Airline Pilots, Copilots, and Flight Engineers</t>
        </is>
      </c>
      <c r="E4398" t="n">
        <v>100</v>
      </c>
      <c r="F4398" t="n">
        <v>146030</v>
      </c>
      <c r="G4398">
        <f>IF(OR(E4398="",F4398=""),"",E4398*F4398)</f>
        <v/>
      </c>
      <c r="H4398" s="41">
        <f>IFERROR(XLOOKUP(C4398,'DATA Wharton'!$A$2:$A$785,'DATA Wharton'!$C$2:$C$785),"")</f>
        <v/>
      </c>
      <c r="I4398">
        <f>IF(OR(G4398="",H4398=""),"",G4398)</f>
        <v/>
      </c>
      <c r="J4398">
        <f>IF(OR(I4398="",H4398=""),"",I4398*H4398)</f>
        <v/>
      </c>
      <c r="K4398">
        <f>IF(G4398="","Missing OEWS wage",IF(H4398="","Missing Wharton SOC","Matched"))</f>
        <v/>
      </c>
    </row>
    <row r="4399">
      <c r="A4399" t="inlineStr">
        <is>
          <t>54</t>
        </is>
      </c>
      <c r="B4399" t="inlineStr">
        <is>
          <t>Professional, Scientific, and Technical Services</t>
        </is>
      </c>
      <c r="C4399" t="inlineStr">
        <is>
          <t>53-2012</t>
        </is>
      </c>
      <c r="D4399" t="inlineStr">
        <is>
          <t>Commercial Pilots</t>
        </is>
      </c>
      <c r="E4399" t="n">
        <v>2720</v>
      </c>
      <c r="F4399" t="n">
        <v>140730</v>
      </c>
      <c r="G4399">
        <f>IF(OR(E4399="",F4399=""),"",E4399*F4399)</f>
        <v/>
      </c>
      <c r="H4399" s="41">
        <f>IFERROR(XLOOKUP(C4399,'DATA Wharton'!$A$2:$A$785,'DATA Wharton'!$C$2:$C$785),"")</f>
        <v/>
      </c>
      <c r="I4399">
        <f>IF(OR(G4399="",H4399=""),"",G4399)</f>
        <v/>
      </c>
      <c r="J4399">
        <f>IF(OR(I4399="",H4399=""),"",I4399*H4399)</f>
        <v/>
      </c>
      <c r="K4399">
        <f>IF(G4399="","Missing OEWS wage",IF(H4399="","Missing Wharton SOC","Matched"))</f>
        <v/>
      </c>
    </row>
    <row r="4400">
      <c r="A4400" t="inlineStr">
        <is>
          <t>54</t>
        </is>
      </c>
      <c r="B4400" t="inlineStr">
        <is>
          <t>Professional, Scientific, and Technical Services</t>
        </is>
      </c>
      <c r="C4400" t="inlineStr">
        <is>
          <t>53-2021</t>
        </is>
      </c>
      <c r="D4400" t="inlineStr">
        <is>
          <t>Air Traffic Controllers</t>
        </is>
      </c>
      <c r="F4400" t="n">
        <v>162980</v>
      </c>
      <c r="G4400">
        <f>IF(OR(E4400="",F4400=""),"",E4400*F4400)</f>
        <v/>
      </c>
      <c r="H4400" s="41">
        <f>IFERROR(XLOOKUP(C4400,'DATA Wharton'!$A$2:$A$785,'DATA Wharton'!$C$2:$C$785),"")</f>
        <v/>
      </c>
      <c r="I4400">
        <f>IF(OR(G4400="",H4400=""),"",G4400)</f>
        <v/>
      </c>
      <c r="J4400">
        <f>IF(OR(I4400="",H4400=""),"",I4400*H4400)</f>
        <v/>
      </c>
      <c r="K4400">
        <f>IF(G4400="","Missing OEWS wage",IF(H4400="","Missing Wharton SOC","Matched"))</f>
        <v/>
      </c>
    </row>
    <row r="4401">
      <c r="A4401" t="inlineStr">
        <is>
          <t>54</t>
        </is>
      </c>
      <c r="B4401" t="inlineStr">
        <is>
          <t>Professional, Scientific, and Technical Services</t>
        </is>
      </c>
      <c r="C4401" t="inlineStr">
        <is>
          <t>53-2022</t>
        </is>
      </c>
      <c r="D4401" t="inlineStr">
        <is>
          <t>Airfield Operations Specialists</t>
        </is>
      </c>
      <c r="F4401" t="n">
        <v>95880</v>
      </c>
      <c r="G4401">
        <f>IF(OR(E4401="",F4401=""),"",E4401*F4401)</f>
        <v/>
      </c>
      <c r="H4401" s="41">
        <f>IFERROR(XLOOKUP(C4401,'DATA Wharton'!$A$2:$A$785,'DATA Wharton'!$C$2:$C$785),"")</f>
        <v/>
      </c>
      <c r="I4401">
        <f>IF(OR(G4401="",H4401=""),"",G4401)</f>
        <v/>
      </c>
      <c r="J4401">
        <f>IF(OR(I4401="",H4401=""),"",I4401*H4401)</f>
        <v/>
      </c>
      <c r="K4401">
        <f>IF(G4401="","Missing OEWS wage",IF(H4401="","Missing Wharton SOC","Matched"))</f>
        <v/>
      </c>
    </row>
    <row r="4402">
      <c r="A4402" t="inlineStr">
        <is>
          <t>54</t>
        </is>
      </c>
      <c r="B4402" t="inlineStr">
        <is>
          <t>Professional, Scientific, and Technical Services</t>
        </is>
      </c>
      <c r="C4402" t="inlineStr">
        <is>
          <t>53-3031</t>
        </is>
      </c>
      <c r="D4402" t="inlineStr">
        <is>
          <t>Driver/Sales Workers</t>
        </is>
      </c>
      <c r="E4402" t="n">
        <v>450</v>
      </c>
      <c r="F4402" t="n">
        <v>41940</v>
      </c>
      <c r="G4402">
        <f>IF(OR(E4402="",F4402=""),"",E4402*F4402)</f>
        <v/>
      </c>
      <c r="H4402" s="41">
        <f>IFERROR(XLOOKUP(C4402,'DATA Wharton'!$A$2:$A$785,'DATA Wharton'!$C$2:$C$785),"")</f>
        <v/>
      </c>
      <c r="I4402">
        <f>IF(OR(G4402="",H4402=""),"",G4402)</f>
        <v/>
      </c>
      <c r="J4402">
        <f>IF(OR(I4402="",H4402=""),"",I4402*H4402)</f>
        <v/>
      </c>
      <c r="K4402">
        <f>IF(G4402="","Missing OEWS wage",IF(H4402="","Missing Wharton SOC","Matched"))</f>
        <v/>
      </c>
    </row>
    <row r="4403">
      <c r="A4403" t="inlineStr">
        <is>
          <t>54</t>
        </is>
      </c>
      <c r="B4403" t="inlineStr">
        <is>
          <t>Professional, Scientific, and Technical Services</t>
        </is>
      </c>
      <c r="C4403" t="inlineStr">
        <is>
          <t>53-3032</t>
        </is>
      </c>
      <c r="D4403" t="inlineStr">
        <is>
          <t>Heavy and Tractor-Trailer Truck Drivers</t>
        </is>
      </c>
      <c r="E4403" t="n">
        <v>19370</v>
      </c>
      <c r="F4403" t="n">
        <v>58290</v>
      </c>
      <c r="G4403">
        <f>IF(OR(E4403="",F4403=""),"",E4403*F4403)</f>
        <v/>
      </c>
      <c r="H4403" s="41">
        <f>IFERROR(XLOOKUP(C4403,'DATA Wharton'!$A$2:$A$785,'DATA Wharton'!$C$2:$C$785),"")</f>
        <v/>
      </c>
      <c r="I4403">
        <f>IF(OR(G4403="",H4403=""),"",G4403)</f>
        <v/>
      </c>
      <c r="J4403">
        <f>IF(OR(I4403="",H4403=""),"",I4403*H4403)</f>
        <v/>
      </c>
      <c r="K4403">
        <f>IF(G4403="","Missing OEWS wage",IF(H4403="","Missing Wharton SOC","Matched"))</f>
        <v/>
      </c>
    </row>
    <row r="4404">
      <c r="A4404" t="inlineStr">
        <is>
          <t>54</t>
        </is>
      </c>
      <c r="B4404" t="inlineStr">
        <is>
          <t>Professional, Scientific, and Technical Services</t>
        </is>
      </c>
      <c r="C4404" t="inlineStr">
        <is>
          <t>53-3033</t>
        </is>
      </c>
      <c r="D4404" t="inlineStr">
        <is>
          <t>Light Truck Drivers</t>
        </is>
      </c>
      <c r="E4404" t="n">
        <v>12310</v>
      </c>
      <c r="F4404" t="n">
        <v>45100</v>
      </c>
      <c r="G4404">
        <f>IF(OR(E4404="",F4404=""),"",E4404*F4404)</f>
        <v/>
      </c>
      <c r="H4404" s="41">
        <f>IFERROR(XLOOKUP(C4404,'DATA Wharton'!$A$2:$A$785,'DATA Wharton'!$C$2:$C$785),"")</f>
        <v/>
      </c>
      <c r="I4404">
        <f>IF(OR(G4404="",H4404=""),"",G4404)</f>
        <v/>
      </c>
      <c r="J4404">
        <f>IF(OR(I4404="",H4404=""),"",I4404*H4404)</f>
        <v/>
      </c>
      <c r="K4404">
        <f>IF(G4404="","Missing OEWS wage",IF(H4404="","Missing Wharton SOC","Matched"))</f>
        <v/>
      </c>
    </row>
    <row r="4405">
      <c r="A4405" t="inlineStr">
        <is>
          <t>54</t>
        </is>
      </c>
      <c r="B4405" t="inlineStr">
        <is>
          <t>Professional, Scientific, and Technical Services</t>
        </is>
      </c>
      <c r="C4405" t="inlineStr">
        <is>
          <t>53-3053</t>
        </is>
      </c>
      <c r="D4405" t="inlineStr">
        <is>
          <t>Shuttle Drivers and Chauffeurs</t>
        </is>
      </c>
      <c r="E4405" t="n">
        <v>780</v>
      </c>
      <c r="F4405" t="n">
        <v>56190</v>
      </c>
      <c r="G4405">
        <f>IF(OR(E4405="",F4405=""),"",E4405*F4405)</f>
        <v/>
      </c>
      <c r="H4405" s="41">
        <f>IFERROR(XLOOKUP(C4405,'DATA Wharton'!$A$2:$A$785,'DATA Wharton'!$C$2:$C$785),"")</f>
        <v/>
      </c>
      <c r="I4405">
        <f>IF(OR(G4405="",H4405=""),"",G4405)</f>
        <v/>
      </c>
      <c r="J4405">
        <f>IF(OR(I4405="",H4405=""),"",I4405*H4405)</f>
        <v/>
      </c>
      <c r="K4405">
        <f>IF(G4405="","Missing OEWS wage",IF(H4405="","Missing Wharton SOC","Matched"))</f>
        <v/>
      </c>
    </row>
    <row r="4406">
      <c r="A4406" t="inlineStr">
        <is>
          <t>54</t>
        </is>
      </c>
      <c r="B4406" t="inlineStr">
        <is>
          <t>Professional, Scientific, and Technical Services</t>
        </is>
      </c>
      <c r="C4406" t="inlineStr">
        <is>
          <t>53-3099</t>
        </is>
      </c>
      <c r="D4406" t="inlineStr">
        <is>
          <t>Motor Vehicle Operators, All Other</t>
        </is>
      </c>
      <c r="E4406" t="n">
        <v>840</v>
      </c>
      <c r="F4406" t="n">
        <v>38200</v>
      </c>
      <c r="G4406">
        <f>IF(OR(E4406="",F4406=""),"",E4406*F4406)</f>
        <v/>
      </c>
      <c r="H4406" s="41">
        <f>IFERROR(XLOOKUP(C4406,'DATA Wharton'!$A$2:$A$785,'DATA Wharton'!$C$2:$C$785),"")</f>
        <v/>
      </c>
      <c r="I4406">
        <f>IF(OR(G4406="",H4406=""),"",G4406)</f>
        <v/>
      </c>
      <c r="J4406">
        <f>IF(OR(I4406="",H4406=""),"",I4406*H4406)</f>
        <v/>
      </c>
      <c r="K4406">
        <f>IF(G4406="","Missing OEWS wage",IF(H4406="","Missing Wharton SOC","Matched"))</f>
        <v/>
      </c>
    </row>
    <row r="4407">
      <c r="A4407" t="inlineStr">
        <is>
          <t>54</t>
        </is>
      </c>
      <c r="B4407" t="inlineStr">
        <is>
          <t>Professional, Scientific, and Technical Services</t>
        </is>
      </c>
      <c r="C4407" t="inlineStr">
        <is>
          <t>53-4031</t>
        </is>
      </c>
      <c r="D4407" t="inlineStr">
        <is>
          <t>Railroad Conductors and Yardmasters</t>
        </is>
      </c>
      <c r="F4407" t="n">
        <v>52830</v>
      </c>
      <c r="G4407">
        <f>IF(OR(E4407="",F4407=""),"",E4407*F4407)</f>
        <v/>
      </c>
      <c r="H4407" s="41">
        <f>IFERROR(XLOOKUP(C4407,'DATA Wharton'!$A$2:$A$785,'DATA Wharton'!$C$2:$C$785),"")</f>
        <v/>
      </c>
      <c r="I4407">
        <f>IF(OR(G4407="",H4407=""),"",G4407)</f>
        <v/>
      </c>
      <c r="J4407">
        <f>IF(OR(I4407="",H4407=""),"",I4407*H4407)</f>
        <v/>
      </c>
      <c r="K4407">
        <f>IF(G4407="","Missing OEWS wage",IF(H4407="","Missing Wharton SOC","Matched"))</f>
        <v/>
      </c>
    </row>
    <row r="4408">
      <c r="A4408" t="inlineStr">
        <is>
          <t>54</t>
        </is>
      </c>
      <c r="B4408" t="inlineStr">
        <is>
          <t>Professional, Scientific, and Technical Services</t>
        </is>
      </c>
      <c r="C4408" t="inlineStr">
        <is>
          <t>53-5011</t>
        </is>
      </c>
      <c r="D4408" t="inlineStr">
        <is>
          <t>Sailors and Marine Oilers</t>
        </is>
      </c>
      <c r="E4408" t="n">
        <v>320</v>
      </c>
      <c r="F4408" t="n">
        <v>59560</v>
      </c>
      <c r="G4408">
        <f>IF(OR(E4408="",F4408=""),"",E4408*F4408)</f>
        <v/>
      </c>
      <c r="H4408" s="41">
        <f>IFERROR(XLOOKUP(C4408,'DATA Wharton'!$A$2:$A$785,'DATA Wharton'!$C$2:$C$785),"")</f>
        <v/>
      </c>
      <c r="I4408">
        <f>IF(OR(G4408="",H4408=""),"",G4408)</f>
        <v/>
      </c>
      <c r="J4408">
        <f>IF(OR(I4408="",H4408=""),"",I4408*H4408)</f>
        <v/>
      </c>
      <c r="K4408">
        <f>IF(G4408="","Missing OEWS wage",IF(H4408="","Missing Wharton SOC","Matched"))</f>
        <v/>
      </c>
    </row>
    <row r="4409">
      <c r="A4409" t="inlineStr">
        <is>
          <t>54</t>
        </is>
      </c>
      <c r="B4409" t="inlineStr">
        <is>
          <t>Professional, Scientific, and Technical Services</t>
        </is>
      </c>
      <c r="C4409" t="inlineStr">
        <is>
          <t>53-5021</t>
        </is>
      </c>
      <c r="D4409" t="inlineStr">
        <is>
          <t>Captains, Mates, and Pilots of Water Vessels</t>
        </is>
      </c>
      <c r="E4409" t="n">
        <v>420</v>
      </c>
      <c r="F4409" t="n">
        <v>77110</v>
      </c>
      <c r="G4409">
        <f>IF(OR(E4409="",F4409=""),"",E4409*F4409)</f>
        <v/>
      </c>
      <c r="H4409" s="41">
        <f>IFERROR(XLOOKUP(C4409,'DATA Wharton'!$A$2:$A$785,'DATA Wharton'!$C$2:$C$785),"")</f>
        <v/>
      </c>
      <c r="I4409">
        <f>IF(OR(G4409="",H4409=""),"",G4409)</f>
        <v/>
      </c>
      <c r="J4409">
        <f>IF(OR(I4409="",H4409=""),"",I4409*H4409)</f>
        <v/>
      </c>
      <c r="K4409">
        <f>IF(G4409="","Missing OEWS wage",IF(H4409="","Missing Wharton SOC","Matched"))</f>
        <v/>
      </c>
    </row>
    <row r="4410">
      <c r="A4410" t="inlineStr">
        <is>
          <t>54</t>
        </is>
      </c>
      <c r="B4410" t="inlineStr">
        <is>
          <t>Professional, Scientific, and Technical Services</t>
        </is>
      </c>
      <c r="C4410" t="inlineStr">
        <is>
          <t>53-5031</t>
        </is>
      </c>
      <c r="D4410" t="inlineStr">
        <is>
          <t>Ship Engineers</t>
        </is>
      </c>
      <c r="E4410" t="n">
        <v>50</v>
      </c>
      <c r="F4410" t="n">
        <v>105960</v>
      </c>
      <c r="G4410">
        <f>IF(OR(E4410="",F4410=""),"",E4410*F4410)</f>
        <v/>
      </c>
      <c r="H4410" s="41">
        <f>IFERROR(XLOOKUP(C4410,'DATA Wharton'!$A$2:$A$785,'DATA Wharton'!$C$2:$C$785),"")</f>
        <v/>
      </c>
      <c r="I4410">
        <f>IF(OR(G4410="",H4410=""),"",G4410)</f>
        <v/>
      </c>
      <c r="J4410">
        <f>IF(OR(I4410="",H4410=""),"",I4410*H4410)</f>
        <v/>
      </c>
      <c r="K4410">
        <f>IF(G4410="","Missing OEWS wage",IF(H4410="","Missing Wharton SOC","Matched"))</f>
        <v/>
      </c>
    </row>
    <row r="4411">
      <c r="A4411" t="inlineStr">
        <is>
          <t>54</t>
        </is>
      </c>
      <c r="B4411" t="inlineStr">
        <is>
          <t>Professional, Scientific, and Technical Services</t>
        </is>
      </c>
      <c r="C4411" t="inlineStr">
        <is>
          <t>53-6021</t>
        </is>
      </c>
      <c r="D4411" t="inlineStr">
        <is>
          <t>Parking Attendants</t>
        </is>
      </c>
      <c r="E4411" t="n">
        <v>100</v>
      </c>
      <c r="F4411" t="n">
        <v>35960</v>
      </c>
      <c r="G4411">
        <f>IF(OR(E4411="",F4411=""),"",E4411*F4411)</f>
        <v/>
      </c>
      <c r="H4411" s="41">
        <f>IFERROR(XLOOKUP(C4411,'DATA Wharton'!$A$2:$A$785,'DATA Wharton'!$C$2:$C$785),"")</f>
        <v/>
      </c>
      <c r="I4411">
        <f>IF(OR(G4411="",H4411=""),"",G4411)</f>
        <v/>
      </c>
      <c r="J4411">
        <f>IF(OR(I4411="",H4411=""),"",I4411*H4411)</f>
        <v/>
      </c>
      <c r="K4411">
        <f>IF(G4411="","Missing OEWS wage",IF(H4411="","Missing Wharton SOC","Matched"))</f>
        <v/>
      </c>
    </row>
    <row r="4412">
      <c r="A4412" t="inlineStr">
        <is>
          <t>54</t>
        </is>
      </c>
      <c r="B4412" t="inlineStr">
        <is>
          <t>Professional, Scientific, and Technical Services</t>
        </is>
      </c>
      <c r="C4412" t="inlineStr">
        <is>
          <t>53-6032</t>
        </is>
      </c>
      <c r="D4412" t="inlineStr">
        <is>
          <t>Aircraft Service Attendants</t>
        </is>
      </c>
      <c r="F4412" t="n">
        <v>57500</v>
      </c>
      <c r="G4412">
        <f>IF(OR(E4412="",F4412=""),"",E4412*F4412)</f>
        <v/>
      </c>
      <c r="H4412" s="41">
        <f>IFERROR(XLOOKUP(C4412,'DATA Wharton'!$A$2:$A$785,'DATA Wharton'!$C$2:$C$785),"")</f>
        <v/>
      </c>
      <c r="I4412">
        <f>IF(OR(G4412="",H4412=""),"",G4412)</f>
        <v/>
      </c>
      <c r="J4412">
        <f>IF(OR(I4412="",H4412=""),"",I4412*H4412)</f>
        <v/>
      </c>
      <c r="K4412">
        <f>IF(G4412="","Missing OEWS wage",IF(H4412="","Missing Wharton SOC","Matched"))</f>
        <v/>
      </c>
    </row>
    <row r="4413">
      <c r="A4413" t="inlineStr">
        <is>
          <t>54</t>
        </is>
      </c>
      <c r="B4413" t="inlineStr">
        <is>
          <t>Professional, Scientific, and Technical Services</t>
        </is>
      </c>
      <c r="C4413" t="inlineStr">
        <is>
          <t>53-6041</t>
        </is>
      </c>
      <c r="D4413" t="inlineStr">
        <is>
          <t>Traffic Technicians</t>
        </is>
      </c>
      <c r="E4413" t="n">
        <v>1000</v>
      </c>
      <c r="F4413" t="n">
        <v>66760</v>
      </c>
      <c r="G4413">
        <f>IF(OR(E4413="",F4413=""),"",E4413*F4413)</f>
        <v/>
      </c>
      <c r="H4413" s="41">
        <f>IFERROR(XLOOKUP(C4413,'DATA Wharton'!$A$2:$A$785,'DATA Wharton'!$C$2:$C$785),"")</f>
        <v/>
      </c>
      <c r="I4413">
        <f>IF(OR(G4413="",H4413=""),"",G4413)</f>
        <v/>
      </c>
      <c r="J4413">
        <f>IF(OR(I4413="",H4413=""),"",I4413*H4413)</f>
        <v/>
      </c>
      <c r="K4413">
        <f>IF(G4413="","Missing OEWS wage",IF(H4413="","Missing Wharton SOC","Matched"))</f>
        <v/>
      </c>
    </row>
    <row r="4414">
      <c r="A4414" t="inlineStr">
        <is>
          <t>54</t>
        </is>
      </c>
      <c r="B4414" t="inlineStr">
        <is>
          <t>Professional, Scientific, and Technical Services</t>
        </is>
      </c>
      <c r="C4414" t="inlineStr">
        <is>
          <t>53-6051</t>
        </is>
      </c>
      <c r="D4414" t="inlineStr">
        <is>
          <t>Transportation Inspectors</t>
        </is>
      </c>
      <c r="F4414" t="n">
        <v>79200</v>
      </c>
      <c r="G4414">
        <f>IF(OR(E4414="",F4414=""),"",E4414*F4414)</f>
        <v/>
      </c>
      <c r="H4414" s="41">
        <f>IFERROR(XLOOKUP(C4414,'DATA Wharton'!$A$2:$A$785,'DATA Wharton'!$C$2:$C$785),"")</f>
        <v/>
      </c>
      <c r="I4414">
        <f>IF(OR(G4414="",H4414=""),"",G4414)</f>
        <v/>
      </c>
      <c r="J4414">
        <f>IF(OR(I4414="",H4414=""),"",I4414*H4414)</f>
        <v/>
      </c>
      <c r="K4414">
        <f>IF(G4414="","Missing OEWS wage",IF(H4414="","Missing Wharton SOC","Matched"))</f>
        <v/>
      </c>
    </row>
    <row r="4415">
      <c r="A4415" t="inlineStr">
        <is>
          <t>54</t>
        </is>
      </c>
      <c r="B4415" t="inlineStr">
        <is>
          <t>Professional, Scientific, and Technical Services</t>
        </is>
      </c>
      <c r="C4415" t="inlineStr">
        <is>
          <t>53-6099</t>
        </is>
      </c>
      <c r="D4415" t="inlineStr">
        <is>
          <t>Transportation Workers, All Other</t>
        </is>
      </c>
      <c r="F4415" t="n">
        <v>68890</v>
      </c>
      <c r="G4415">
        <f>IF(OR(E4415="",F4415=""),"",E4415*F4415)</f>
        <v/>
      </c>
      <c r="H4415" s="41">
        <f>IFERROR(XLOOKUP(C4415,'DATA Wharton'!$A$2:$A$785,'DATA Wharton'!$C$2:$C$785),"")</f>
        <v/>
      </c>
      <c r="I4415">
        <f>IF(OR(G4415="",H4415=""),"",G4415)</f>
        <v/>
      </c>
      <c r="J4415">
        <f>IF(OR(I4415="",H4415=""),"",I4415*H4415)</f>
        <v/>
      </c>
      <c r="K4415">
        <f>IF(G4415="","Missing OEWS wage",IF(H4415="","Missing Wharton SOC","Matched"))</f>
        <v/>
      </c>
    </row>
    <row r="4416">
      <c r="A4416" t="inlineStr">
        <is>
          <t>54</t>
        </is>
      </c>
      <c r="B4416" t="inlineStr">
        <is>
          <t>Professional, Scientific, and Technical Services</t>
        </is>
      </c>
      <c r="C4416" t="inlineStr">
        <is>
          <t>53-7021</t>
        </is>
      </c>
      <c r="D4416" t="inlineStr">
        <is>
          <t>Crane and Tower Operators</t>
        </is>
      </c>
      <c r="E4416" t="n">
        <v>80</v>
      </c>
      <c r="F4416" t="n">
        <v>76560</v>
      </c>
      <c r="G4416">
        <f>IF(OR(E4416="",F4416=""),"",E4416*F4416)</f>
        <v/>
      </c>
      <c r="H4416" s="41">
        <f>IFERROR(XLOOKUP(C4416,'DATA Wharton'!$A$2:$A$785,'DATA Wharton'!$C$2:$C$785),"")</f>
        <v/>
      </c>
      <c r="I4416">
        <f>IF(OR(G4416="",H4416=""),"",G4416)</f>
        <v/>
      </c>
      <c r="J4416">
        <f>IF(OR(I4416="",H4416=""),"",I4416*H4416)</f>
        <v/>
      </c>
      <c r="K4416">
        <f>IF(G4416="","Missing OEWS wage",IF(H4416="","Missing Wharton SOC","Matched"))</f>
        <v/>
      </c>
    </row>
    <row r="4417">
      <c r="A4417" t="inlineStr">
        <is>
          <t>54</t>
        </is>
      </c>
      <c r="B4417" t="inlineStr">
        <is>
          <t>Professional, Scientific, and Technical Services</t>
        </is>
      </c>
      <c r="C4417" t="inlineStr">
        <is>
          <t>53-7041</t>
        </is>
      </c>
      <c r="D4417" t="inlineStr">
        <is>
          <t>Hoist and Winch Operators</t>
        </is>
      </c>
      <c r="F4417" t="n">
        <v>70180</v>
      </c>
      <c r="G4417">
        <f>IF(OR(E4417="",F4417=""),"",E4417*F4417)</f>
        <v/>
      </c>
      <c r="H4417" s="41">
        <f>IFERROR(XLOOKUP(C4417,'DATA Wharton'!$A$2:$A$785,'DATA Wharton'!$C$2:$C$785),"")</f>
        <v/>
      </c>
      <c r="I4417">
        <f>IF(OR(G4417="",H4417=""),"",G4417)</f>
        <v/>
      </c>
      <c r="J4417">
        <f>IF(OR(I4417="",H4417=""),"",I4417*H4417)</f>
        <v/>
      </c>
      <c r="K4417">
        <f>IF(G4417="","Missing OEWS wage",IF(H4417="","Missing Wharton SOC","Matched"))</f>
        <v/>
      </c>
    </row>
    <row r="4418">
      <c r="A4418" t="inlineStr">
        <is>
          <t>54</t>
        </is>
      </c>
      <c r="B4418" t="inlineStr">
        <is>
          <t>Professional, Scientific, and Technical Services</t>
        </is>
      </c>
      <c r="C4418" t="inlineStr">
        <is>
          <t>53-7051</t>
        </is>
      </c>
      <c r="D4418" t="inlineStr">
        <is>
          <t>Industrial Truck and Tractor Operators</t>
        </is>
      </c>
      <c r="E4418" t="n">
        <v>7900</v>
      </c>
      <c r="F4418" t="n">
        <v>44000</v>
      </c>
      <c r="G4418">
        <f>IF(OR(E4418="",F4418=""),"",E4418*F4418)</f>
        <v/>
      </c>
      <c r="H4418" s="41">
        <f>IFERROR(XLOOKUP(C4418,'DATA Wharton'!$A$2:$A$785,'DATA Wharton'!$C$2:$C$785),"")</f>
        <v/>
      </c>
      <c r="I4418">
        <f>IF(OR(G4418="",H4418=""),"",G4418)</f>
        <v/>
      </c>
      <c r="J4418">
        <f>IF(OR(I4418="",H4418=""),"",I4418*H4418)</f>
        <v/>
      </c>
      <c r="K4418">
        <f>IF(G4418="","Missing OEWS wage",IF(H4418="","Missing Wharton SOC","Matched"))</f>
        <v/>
      </c>
    </row>
    <row r="4419">
      <c r="A4419" t="inlineStr">
        <is>
          <t>54</t>
        </is>
      </c>
      <c r="B4419" t="inlineStr">
        <is>
          <t>Professional, Scientific, and Technical Services</t>
        </is>
      </c>
      <c r="C4419" t="inlineStr">
        <is>
          <t>53-7061</t>
        </is>
      </c>
      <c r="D4419" t="inlineStr">
        <is>
          <t>Cleaners of Vehicles and Equipment</t>
        </is>
      </c>
      <c r="E4419" t="n">
        <v>1160</v>
      </c>
      <c r="F4419" t="n">
        <v>39330</v>
      </c>
      <c r="G4419">
        <f>IF(OR(E4419="",F4419=""),"",E4419*F4419)</f>
        <v/>
      </c>
      <c r="H4419" s="41">
        <f>IFERROR(XLOOKUP(C4419,'DATA Wharton'!$A$2:$A$785,'DATA Wharton'!$C$2:$C$785),"")</f>
        <v/>
      </c>
      <c r="I4419">
        <f>IF(OR(G4419="",H4419=""),"",G4419)</f>
        <v/>
      </c>
      <c r="J4419">
        <f>IF(OR(I4419="",H4419=""),"",I4419*H4419)</f>
        <v/>
      </c>
      <c r="K4419">
        <f>IF(G4419="","Missing OEWS wage",IF(H4419="","Missing Wharton SOC","Matched"))</f>
        <v/>
      </c>
    </row>
    <row r="4420">
      <c r="A4420" t="inlineStr">
        <is>
          <t>54</t>
        </is>
      </c>
      <c r="B4420" t="inlineStr">
        <is>
          <t>Professional, Scientific, and Technical Services</t>
        </is>
      </c>
      <c r="C4420" t="inlineStr">
        <is>
          <t>53-7062</t>
        </is>
      </c>
      <c r="D4420" t="inlineStr">
        <is>
          <t>Laborers and Freight, Stock, and Material Movers, Hand</t>
        </is>
      </c>
      <c r="E4420" t="n">
        <v>41450</v>
      </c>
      <c r="F4420" t="n">
        <v>44070</v>
      </c>
      <c r="G4420">
        <f>IF(OR(E4420="",F4420=""),"",E4420*F4420)</f>
        <v/>
      </c>
      <c r="H4420" s="41">
        <f>IFERROR(XLOOKUP(C4420,'DATA Wharton'!$A$2:$A$785,'DATA Wharton'!$C$2:$C$785),"")</f>
        <v/>
      </c>
      <c r="I4420">
        <f>IF(OR(G4420="",H4420=""),"",G4420)</f>
        <v/>
      </c>
      <c r="J4420">
        <f>IF(OR(I4420="",H4420=""),"",I4420*H4420)</f>
        <v/>
      </c>
      <c r="K4420">
        <f>IF(G4420="","Missing OEWS wage",IF(H4420="","Missing Wharton SOC","Matched"))</f>
        <v/>
      </c>
    </row>
    <row r="4421">
      <c r="A4421" t="inlineStr">
        <is>
          <t>54</t>
        </is>
      </c>
      <c r="B4421" t="inlineStr">
        <is>
          <t>Professional, Scientific, and Technical Services</t>
        </is>
      </c>
      <c r="C4421" t="inlineStr">
        <is>
          <t>53-7063</t>
        </is>
      </c>
      <c r="D4421" t="inlineStr">
        <is>
          <t>Machine Feeders and Offbearers</t>
        </is>
      </c>
      <c r="E4421" t="n">
        <v>70</v>
      </c>
      <c r="F4421" t="n">
        <v>45010</v>
      </c>
      <c r="G4421">
        <f>IF(OR(E4421="",F4421=""),"",E4421*F4421)</f>
        <v/>
      </c>
      <c r="H4421" s="41">
        <f>IFERROR(XLOOKUP(C4421,'DATA Wharton'!$A$2:$A$785,'DATA Wharton'!$C$2:$C$785),"")</f>
        <v/>
      </c>
      <c r="I4421">
        <f>IF(OR(G4421="",H4421=""),"",G4421)</f>
        <v/>
      </c>
      <c r="J4421">
        <f>IF(OR(I4421="",H4421=""),"",I4421*H4421)</f>
        <v/>
      </c>
      <c r="K4421">
        <f>IF(G4421="","Missing OEWS wage",IF(H4421="","Missing Wharton SOC","Matched"))</f>
        <v/>
      </c>
    </row>
    <row r="4422">
      <c r="A4422" t="inlineStr">
        <is>
          <t>54</t>
        </is>
      </c>
      <c r="B4422" t="inlineStr">
        <is>
          <t>Professional, Scientific, and Technical Services</t>
        </is>
      </c>
      <c r="C4422" t="inlineStr">
        <is>
          <t>53-7064</t>
        </is>
      </c>
      <c r="D4422" t="inlineStr">
        <is>
          <t>Packers and Packagers, Hand</t>
        </is>
      </c>
      <c r="E4422" t="n">
        <v>4290</v>
      </c>
      <c r="F4422" t="n">
        <v>35180</v>
      </c>
      <c r="G4422">
        <f>IF(OR(E4422="",F4422=""),"",E4422*F4422)</f>
        <v/>
      </c>
      <c r="H4422" s="41">
        <f>IFERROR(XLOOKUP(C4422,'DATA Wharton'!$A$2:$A$785,'DATA Wharton'!$C$2:$C$785),"")</f>
        <v/>
      </c>
      <c r="I4422">
        <f>IF(OR(G4422="",H4422=""),"",G4422)</f>
        <v/>
      </c>
      <c r="J4422">
        <f>IF(OR(I4422="",H4422=""),"",I4422*H4422)</f>
        <v/>
      </c>
      <c r="K4422">
        <f>IF(G4422="","Missing OEWS wage",IF(H4422="","Missing Wharton SOC","Matched"))</f>
        <v/>
      </c>
    </row>
    <row r="4423">
      <c r="A4423" t="inlineStr">
        <is>
          <t>54</t>
        </is>
      </c>
      <c r="B4423" t="inlineStr">
        <is>
          <t>Professional, Scientific, and Technical Services</t>
        </is>
      </c>
      <c r="C4423" t="inlineStr">
        <is>
          <t>53-7065</t>
        </is>
      </c>
      <c r="D4423" t="inlineStr">
        <is>
          <t>Stockers and Order Fillers</t>
        </is>
      </c>
      <c r="E4423" t="n">
        <v>19730</v>
      </c>
      <c r="F4423" t="n">
        <v>39060</v>
      </c>
      <c r="G4423">
        <f>IF(OR(E4423="",F4423=""),"",E4423*F4423)</f>
        <v/>
      </c>
      <c r="H4423" s="41">
        <f>IFERROR(XLOOKUP(C4423,'DATA Wharton'!$A$2:$A$785,'DATA Wharton'!$C$2:$C$785),"")</f>
        <v/>
      </c>
      <c r="I4423">
        <f>IF(OR(G4423="",H4423=""),"",G4423)</f>
        <v/>
      </c>
      <c r="J4423">
        <f>IF(OR(I4423="",H4423=""),"",I4423*H4423)</f>
        <v/>
      </c>
      <c r="K4423">
        <f>IF(G4423="","Missing OEWS wage",IF(H4423="","Missing Wharton SOC","Matched"))</f>
        <v/>
      </c>
    </row>
    <row r="4424">
      <c r="A4424" t="inlineStr">
        <is>
          <t>54</t>
        </is>
      </c>
      <c r="B4424" t="inlineStr">
        <is>
          <t>Professional, Scientific, and Technical Services</t>
        </is>
      </c>
      <c r="C4424" t="inlineStr">
        <is>
          <t>53-7073</t>
        </is>
      </c>
      <c r="D4424" t="inlineStr">
        <is>
          <t>Wellhead Pumpers</t>
        </is>
      </c>
      <c r="F4424" t="n">
        <v>69030</v>
      </c>
      <c r="G4424">
        <f>IF(OR(E4424="",F4424=""),"",E4424*F4424)</f>
        <v/>
      </c>
      <c r="H4424" s="41">
        <f>IFERROR(XLOOKUP(C4424,'DATA Wharton'!$A$2:$A$785,'DATA Wharton'!$C$2:$C$785),"")</f>
        <v/>
      </c>
      <c r="I4424">
        <f>IF(OR(G4424="",H4424=""),"",G4424)</f>
        <v/>
      </c>
      <c r="J4424">
        <f>IF(OR(I4424="",H4424=""),"",I4424*H4424)</f>
        <v/>
      </c>
      <c r="K4424">
        <f>IF(G4424="","Missing OEWS wage",IF(H4424="","Missing Wharton SOC","Matched"))</f>
        <v/>
      </c>
    </row>
    <row r="4425">
      <c r="A4425" t="inlineStr">
        <is>
          <t>54</t>
        </is>
      </c>
      <c r="B4425" t="inlineStr">
        <is>
          <t>Professional, Scientific, and Technical Services</t>
        </is>
      </c>
      <c r="C4425" t="inlineStr">
        <is>
          <t>53-7081</t>
        </is>
      </c>
      <c r="D4425" t="inlineStr">
        <is>
          <t>Refuse and Recyclable Material Collectors</t>
        </is>
      </c>
      <c r="E4425" t="n">
        <v>200</v>
      </c>
      <c r="F4425" t="n">
        <v>58610</v>
      </c>
      <c r="G4425">
        <f>IF(OR(E4425="",F4425=""),"",E4425*F4425)</f>
        <v/>
      </c>
      <c r="H4425" s="41">
        <f>IFERROR(XLOOKUP(C4425,'DATA Wharton'!$A$2:$A$785,'DATA Wharton'!$C$2:$C$785),"")</f>
        <v/>
      </c>
      <c r="I4425">
        <f>IF(OR(G4425="",H4425=""),"",G4425)</f>
        <v/>
      </c>
      <c r="J4425">
        <f>IF(OR(I4425="",H4425=""),"",I4425*H4425)</f>
        <v/>
      </c>
      <c r="K4425">
        <f>IF(G4425="","Missing OEWS wage",IF(H4425="","Missing Wharton SOC","Matched"))</f>
        <v/>
      </c>
    </row>
    <row r="4426">
      <c r="A4426" t="inlineStr">
        <is>
          <t>54</t>
        </is>
      </c>
      <c r="B4426" t="inlineStr">
        <is>
          <t>Professional, Scientific, and Technical Services</t>
        </is>
      </c>
      <c r="C4426" t="inlineStr">
        <is>
          <t>53-7121</t>
        </is>
      </c>
      <c r="D4426" t="inlineStr">
        <is>
          <t>Tank Car, Truck, and Ship Loaders</t>
        </is>
      </c>
      <c r="F4426" t="n">
        <v>48790</v>
      </c>
      <c r="G4426">
        <f>IF(OR(E4426="",F4426=""),"",E4426*F4426)</f>
        <v/>
      </c>
      <c r="H4426" s="41">
        <f>IFERROR(XLOOKUP(C4426,'DATA Wharton'!$A$2:$A$785,'DATA Wharton'!$C$2:$C$785),"")</f>
        <v/>
      </c>
      <c r="I4426">
        <f>IF(OR(G4426="",H4426=""),"",G4426)</f>
        <v/>
      </c>
      <c r="J4426">
        <f>IF(OR(I4426="",H4426=""),"",I4426*H4426)</f>
        <v/>
      </c>
      <c r="K4426">
        <f>IF(G4426="","Missing OEWS wage",IF(H4426="","Missing Wharton SOC","Matched"))</f>
        <v/>
      </c>
    </row>
    <row r="4427">
      <c r="A4427" t="inlineStr">
        <is>
          <t>54</t>
        </is>
      </c>
      <c r="B4427" t="inlineStr">
        <is>
          <t>Professional, Scientific, and Technical Services</t>
        </is>
      </c>
      <c r="C4427" t="inlineStr">
        <is>
          <t>53-7199</t>
        </is>
      </c>
      <c r="D4427" t="inlineStr">
        <is>
          <t>Material Moving Workers, All Other</t>
        </is>
      </c>
      <c r="E4427" t="n">
        <v>220</v>
      </c>
      <c r="F4427" t="n">
        <v>56240</v>
      </c>
      <c r="G4427">
        <f>IF(OR(E4427="",F4427=""),"",E4427*F4427)</f>
        <v/>
      </c>
      <c r="H4427" s="41">
        <f>IFERROR(XLOOKUP(C4427,'DATA Wharton'!$A$2:$A$785,'DATA Wharton'!$C$2:$C$785),"")</f>
        <v/>
      </c>
      <c r="I4427">
        <f>IF(OR(G4427="",H4427=""),"",G4427)</f>
        <v/>
      </c>
      <c r="J4427">
        <f>IF(OR(I4427="",H4427=""),"",I4427*H4427)</f>
        <v/>
      </c>
      <c r="K4427">
        <f>IF(G4427="","Missing OEWS wage",IF(H4427="","Missing Wharton SOC","Matched"))</f>
        <v/>
      </c>
    </row>
    <row r="4428">
      <c r="A4428" t="inlineStr">
        <is>
          <t>55</t>
        </is>
      </c>
      <c r="B4428" t="inlineStr">
        <is>
          <t>Management of Companies and Enterprises</t>
        </is>
      </c>
      <c r="C4428" t="inlineStr">
        <is>
          <t>11-1011</t>
        </is>
      </c>
      <c r="D4428" t="inlineStr">
        <is>
          <t>Chief Executives</t>
        </is>
      </c>
      <c r="E4428" t="n">
        <v>15470</v>
      </c>
      <c r="F4428" t="n">
        <v>413600</v>
      </c>
      <c r="G4428">
        <f>IF(OR(E4428="",F4428=""),"",E4428*F4428)</f>
        <v/>
      </c>
      <c r="H4428" s="41">
        <f>IFERROR(XLOOKUP(C4428,'DATA Wharton'!$A$2:$A$785,'DATA Wharton'!$C$2:$C$785),"")</f>
        <v/>
      </c>
      <c r="I4428">
        <f>IF(OR(G4428="",H4428=""),"",G4428)</f>
        <v/>
      </c>
      <c r="J4428">
        <f>IF(OR(I4428="",H4428=""),"",I4428*H4428)</f>
        <v/>
      </c>
      <c r="K4428">
        <f>IF(G4428="","Missing OEWS wage",IF(H4428="","Missing Wharton SOC","Matched"))</f>
        <v/>
      </c>
    </row>
    <row r="4429">
      <c r="A4429" t="inlineStr">
        <is>
          <t>55</t>
        </is>
      </c>
      <c r="B4429" t="inlineStr">
        <is>
          <t>Management of Companies and Enterprises</t>
        </is>
      </c>
      <c r="C4429" t="inlineStr">
        <is>
          <t>11-1021</t>
        </is>
      </c>
      <c r="D4429" t="inlineStr">
        <is>
          <t>General and Operations Managers</t>
        </is>
      </c>
      <c r="E4429" t="n">
        <v>124740</v>
      </c>
      <c r="F4429" t="n">
        <v>197930</v>
      </c>
      <c r="G4429">
        <f>IF(OR(E4429="",F4429=""),"",E4429*F4429)</f>
        <v/>
      </c>
      <c r="H4429" s="41">
        <f>IFERROR(XLOOKUP(C4429,'DATA Wharton'!$A$2:$A$785,'DATA Wharton'!$C$2:$C$785),"")</f>
        <v/>
      </c>
      <c r="I4429">
        <f>IF(OR(G4429="",H4429=""),"",G4429)</f>
        <v/>
      </c>
      <c r="J4429">
        <f>IF(OR(I4429="",H4429=""),"",I4429*H4429)</f>
        <v/>
      </c>
      <c r="K4429">
        <f>IF(G4429="","Missing OEWS wage",IF(H4429="","Missing Wharton SOC","Matched"))</f>
        <v/>
      </c>
    </row>
    <row r="4430">
      <c r="A4430" t="inlineStr">
        <is>
          <t>55</t>
        </is>
      </c>
      <c r="B4430" t="inlineStr">
        <is>
          <t>Management of Companies and Enterprises</t>
        </is>
      </c>
      <c r="C4430" t="inlineStr">
        <is>
          <t>11-2011</t>
        </is>
      </c>
      <c r="D4430" t="inlineStr">
        <is>
          <t>Advertising and Promotions Managers</t>
        </is>
      </c>
      <c r="E4430" t="n">
        <v>2200</v>
      </c>
      <c r="F4430" t="n">
        <v>185500</v>
      </c>
      <c r="G4430">
        <f>IF(OR(E4430="",F4430=""),"",E4430*F4430)</f>
        <v/>
      </c>
      <c r="H4430" s="41">
        <f>IFERROR(XLOOKUP(C4430,'DATA Wharton'!$A$2:$A$785,'DATA Wharton'!$C$2:$C$785),"")</f>
        <v/>
      </c>
      <c r="I4430">
        <f>IF(OR(G4430="",H4430=""),"",G4430)</f>
        <v/>
      </c>
      <c r="J4430">
        <f>IF(OR(I4430="",H4430=""),"",I4430*H4430)</f>
        <v/>
      </c>
      <c r="K4430">
        <f>IF(G4430="","Missing OEWS wage",IF(H4430="","Missing Wharton SOC","Matched"))</f>
        <v/>
      </c>
    </row>
    <row r="4431">
      <c r="A4431" t="inlineStr">
        <is>
          <t>55</t>
        </is>
      </c>
      <c r="B4431" t="inlineStr">
        <is>
          <t>Management of Companies and Enterprises</t>
        </is>
      </c>
      <c r="C4431" t="inlineStr">
        <is>
          <t>11-2021</t>
        </is>
      </c>
      <c r="D4431" t="inlineStr">
        <is>
          <t>Marketing Managers</t>
        </is>
      </c>
      <c r="E4431" t="n">
        <v>52430</v>
      </c>
      <c r="F4431" t="n">
        <v>194000</v>
      </c>
      <c r="G4431">
        <f>IF(OR(E4431="",F4431=""),"",E4431*F4431)</f>
        <v/>
      </c>
      <c r="H4431" s="41">
        <f>IFERROR(XLOOKUP(C4431,'DATA Wharton'!$A$2:$A$785,'DATA Wharton'!$C$2:$C$785),"")</f>
        <v/>
      </c>
      <c r="I4431">
        <f>IF(OR(G4431="",H4431=""),"",G4431)</f>
        <v/>
      </c>
      <c r="J4431">
        <f>IF(OR(I4431="",H4431=""),"",I4431*H4431)</f>
        <v/>
      </c>
      <c r="K4431">
        <f>IF(G4431="","Missing OEWS wage",IF(H4431="","Missing Wharton SOC","Matched"))</f>
        <v/>
      </c>
    </row>
    <row r="4432">
      <c r="A4432" t="inlineStr">
        <is>
          <t>55</t>
        </is>
      </c>
      <c r="B4432" t="inlineStr">
        <is>
          <t>Management of Companies and Enterprises</t>
        </is>
      </c>
      <c r="C4432" t="inlineStr">
        <is>
          <t>11-2022</t>
        </is>
      </c>
      <c r="D4432" t="inlineStr">
        <is>
          <t>Sales Managers</t>
        </is>
      </c>
      <c r="E4432" t="n">
        <v>37750</v>
      </c>
      <c r="F4432" t="n">
        <v>181030</v>
      </c>
      <c r="G4432">
        <f>IF(OR(E4432="",F4432=""),"",E4432*F4432)</f>
        <v/>
      </c>
      <c r="H4432" s="41">
        <f>IFERROR(XLOOKUP(C4432,'DATA Wharton'!$A$2:$A$785,'DATA Wharton'!$C$2:$C$785),"")</f>
        <v/>
      </c>
      <c r="I4432">
        <f>IF(OR(G4432="",H4432=""),"",G4432)</f>
        <v/>
      </c>
      <c r="J4432">
        <f>IF(OR(I4432="",H4432=""),"",I4432*H4432)</f>
        <v/>
      </c>
      <c r="K4432">
        <f>IF(G4432="","Missing OEWS wage",IF(H4432="","Missing Wharton SOC","Matched"))</f>
        <v/>
      </c>
    </row>
    <row r="4433">
      <c r="A4433" t="inlineStr">
        <is>
          <t>55</t>
        </is>
      </c>
      <c r="B4433" t="inlineStr">
        <is>
          <t>Management of Companies and Enterprises</t>
        </is>
      </c>
      <c r="C4433" t="inlineStr">
        <is>
          <t>11-2032</t>
        </is>
      </c>
      <c r="D4433" t="inlineStr">
        <is>
          <t>Public Relations Managers</t>
        </is>
      </c>
      <c r="E4433" t="n">
        <v>7710</v>
      </c>
      <c r="F4433" t="n">
        <v>189140</v>
      </c>
      <c r="G4433">
        <f>IF(OR(E4433="",F4433=""),"",E4433*F4433)</f>
        <v/>
      </c>
      <c r="H4433" s="41">
        <f>IFERROR(XLOOKUP(C4433,'DATA Wharton'!$A$2:$A$785,'DATA Wharton'!$C$2:$C$785),"")</f>
        <v/>
      </c>
      <c r="I4433">
        <f>IF(OR(G4433="",H4433=""),"",G4433)</f>
        <v/>
      </c>
      <c r="J4433">
        <f>IF(OR(I4433="",H4433=""),"",I4433*H4433)</f>
        <v/>
      </c>
      <c r="K4433">
        <f>IF(G4433="","Missing OEWS wage",IF(H4433="","Missing Wharton SOC","Matched"))</f>
        <v/>
      </c>
    </row>
    <row r="4434">
      <c r="A4434" t="inlineStr">
        <is>
          <t>55</t>
        </is>
      </c>
      <c r="B4434" t="inlineStr">
        <is>
          <t>Management of Companies and Enterprises</t>
        </is>
      </c>
      <c r="C4434" t="inlineStr">
        <is>
          <t>11-2033</t>
        </is>
      </c>
      <c r="D4434" t="inlineStr">
        <is>
          <t>Fundraising Managers</t>
        </is>
      </c>
      <c r="E4434" t="n">
        <v>1540</v>
      </c>
      <c r="F4434" t="n">
        <v>156170</v>
      </c>
      <c r="G4434">
        <f>IF(OR(E4434="",F4434=""),"",E4434*F4434)</f>
        <v/>
      </c>
      <c r="H4434" s="41">
        <f>IFERROR(XLOOKUP(C4434,'DATA Wharton'!$A$2:$A$785,'DATA Wharton'!$C$2:$C$785),"")</f>
        <v/>
      </c>
      <c r="I4434">
        <f>IF(OR(G4434="",H4434=""),"",G4434)</f>
        <v/>
      </c>
      <c r="J4434">
        <f>IF(OR(I4434="",H4434=""),"",I4434*H4434)</f>
        <v/>
      </c>
      <c r="K4434">
        <f>IF(G4434="","Missing OEWS wage",IF(H4434="","Missing Wharton SOC","Matched"))</f>
        <v/>
      </c>
    </row>
    <row r="4435">
      <c r="A4435" t="inlineStr">
        <is>
          <t>55</t>
        </is>
      </c>
      <c r="B4435" t="inlineStr">
        <is>
          <t>Management of Companies and Enterprises</t>
        </is>
      </c>
      <c r="C4435" t="inlineStr">
        <is>
          <t>11-3012</t>
        </is>
      </c>
      <c r="D4435" t="inlineStr">
        <is>
          <t>Administrative Services Managers</t>
        </is>
      </c>
      <c r="E4435" t="n">
        <v>14780</v>
      </c>
      <c r="F4435" t="n">
        <v>164310</v>
      </c>
      <c r="G4435">
        <f>IF(OR(E4435="",F4435=""),"",E4435*F4435)</f>
        <v/>
      </c>
      <c r="H4435" s="41">
        <f>IFERROR(XLOOKUP(C4435,'DATA Wharton'!$A$2:$A$785,'DATA Wharton'!$C$2:$C$785),"")</f>
        <v/>
      </c>
      <c r="I4435">
        <f>IF(OR(G4435="",H4435=""),"",G4435)</f>
        <v/>
      </c>
      <c r="J4435">
        <f>IF(OR(I4435="",H4435=""),"",I4435*H4435)</f>
        <v/>
      </c>
      <c r="K4435">
        <f>IF(G4435="","Missing OEWS wage",IF(H4435="","Missing Wharton SOC","Matched"))</f>
        <v/>
      </c>
    </row>
    <row r="4436">
      <c r="A4436" t="inlineStr">
        <is>
          <t>55</t>
        </is>
      </c>
      <c r="B4436" t="inlineStr">
        <is>
          <t>Management of Companies and Enterprises</t>
        </is>
      </c>
      <c r="C4436" t="inlineStr">
        <is>
          <t>11-3013</t>
        </is>
      </c>
      <c r="D4436" t="inlineStr">
        <is>
          <t>Facilities Managers</t>
        </is>
      </c>
      <c r="E4436" t="n">
        <v>8960</v>
      </c>
      <c r="F4436" t="n">
        <v>135100</v>
      </c>
      <c r="G4436">
        <f>IF(OR(E4436="",F4436=""),"",E4436*F4436)</f>
        <v/>
      </c>
      <c r="H4436" s="41">
        <f>IFERROR(XLOOKUP(C4436,'DATA Wharton'!$A$2:$A$785,'DATA Wharton'!$C$2:$C$785),"")</f>
        <v/>
      </c>
      <c r="I4436">
        <f>IF(OR(G4436="",H4436=""),"",G4436)</f>
        <v/>
      </c>
      <c r="J4436">
        <f>IF(OR(I4436="",H4436=""),"",I4436*H4436)</f>
        <v/>
      </c>
      <c r="K4436">
        <f>IF(G4436="","Missing OEWS wage",IF(H4436="","Missing Wharton SOC","Matched"))</f>
        <v/>
      </c>
    </row>
    <row r="4437">
      <c r="A4437" t="inlineStr">
        <is>
          <t>55</t>
        </is>
      </c>
      <c r="B4437" t="inlineStr">
        <is>
          <t>Management of Companies and Enterprises</t>
        </is>
      </c>
      <c r="C4437" t="inlineStr">
        <is>
          <t>11-3021</t>
        </is>
      </c>
      <c r="D4437" t="inlineStr">
        <is>
          <t>Computer and Information Systems Managers</t>
        </is>
      </c>
      <c r="E4437" t="n">
        <v>73160</v>
      </c>
      <c r="F4437" t="n">
        <v>209900</v>
      </c>
      <c r="G4437">
        <f>IF(OR(E4437="",F4437=""),"",E4437*F4437)</f>
        <v/>
      </c>
      <c r="H4437" s="41">
        <f>IFERROR(XLOOKUP(C4437,'DATA Wharton'!$A$2:$A$785,'DATA Wharton'!$C$2:$C$785),"")</f>
        <v/>
      </c>
      <c r="I4437">
        <f>IF(OR(G4437="",H4437=""),"",G4437)</f>
        <v/>
      </c>
      <c r="J4437">
        <f>IF(OR(I4437="",H4437=""),"",I4437*H4437)</f>
        <v/>
      </c>
      <c r="K4437">
        <f>IF(G4437="","Missing OEWS wage",IF(H4437="","Missing Wharton SOC","Matched"))</f>
        <v/>
      </c>
    </row>
    <row r="4438">
      <c r="A4438" t="inlineStr">
        <is>
          <t>55</t>
        </is>
      </c>
      <c r="B4438" t="inlineStr">
        <is>
          <t>Management of Companies and Enterprises</t>
        </is>
      </c>
      <c r="C4438" t="inlineStr">
        <is>
          <t>11-3031</t>
        </is>
      </c>
      <c r="D4438" t="inlineStr">
        <is>
          <t>Financial Managers</t>
        </is>
      </c>
      <c r="E4438" t="n">
        <v>94170</v>
      </c>
      <c r="F4438" t="n">
        <v>202070</v>
      </c>
      <c r="G4438">
        <f>IF(OR(E4438="",F4438=""),"",E4438*F4438)</f>
        <v/>
      </c>
      <c r="H4438" s="41">
        <f>IFERROR(XLOOKUP(C4438,'DATA Wharton'!$A$2:$A$785,'DATA Wharton'!$C$2:$C$785),"")</f>
        <v/>
      </c>
      <c r="I4438">
        <f>IF(OR(G4438="",H4438=""),"",G4438)</f>
        <v/>
      </c>
      <c r="J4438">
        <f>IF(OR(I4438="",H4438=""),"",I4438*H4438)</f>
        <v/>
      </c>
      <c r="K4438">
        <f>IF(G4438="","Missing OEWS wage",IF(H4438="","Missing Wharton SOC","Matched"))</f>
        <v/>
      </c>
    </row>
    <row r="4439">
      <c r="A4439" t="inlineStr">
        <is>
          <t>55</t>
        </is>
      </c>
      <c r="B4439" t="inlineStr">
        <is>
          <t>Management of Companies and Enterprises</t>
        </is>
      </c>
      <c r="C4439" t="inlineStr">
        <is>
          <t>11-3051</t>
        </is>
      </c>
      <c r="D4439" t="inlineStr">
        <is>
          <t>Industrial Production Managers</t>
        </is>
      </c>
      <c r="E4439" t="n">
        <v>7120</v>
      </c>
      <c r="F4439" t="n">
        <v>175320</v>
      </c>
      <c r="G4439">
        <f>IF(OR(E4439="",F4439=""),"",E4439*F4439)</f>
        <v/>
      </c>
      <c r="H4439" s="41">
        <f>IFERROR(XLOOKUP(C4439,'DATA Wharton'!$A$2:$A$785,'DATA Wharton'!$C$2:$C$785),"")</f>
        <v/>
      </c>
      <c r="I4439">
        <f>IF(OR(G4439="",H4439=""),"",G4439)</f>
        <v/>
      </c>
      <c r="J4439">
        <f>IF(OR(I4439="",H4439=""),"",I4439*H4439)</f>
        <v/>
      </c>
      <c r="K4439">
        <f>IF(G4439="","Missing OEWS wage",IF(H4439="","Missing Wharton SOC","Matched"))</f>
        <v/>
      </c>
    </row>
    <row r="4440">
      <c r="A4440" t="inlineStr">
        <is>
          <t>55</t>
        </is>
      </c>
      <c r="B4440" t="inlineStr">
        <is>
          <t>Management of Companies and Enterprises</t>
        </is>
      </c>
      <c r="C4440" t="inlineStr">
        <is>
          <t>11-3061</t>
        </is>
      </c>
      <c r="D4440" t="inlineStr">
        <is>
          <t>Purchasing Managers</t>
        </is>
      </c>
      <c r="E4440" t="n">
        <v>16750</v>
      </c>
      <c r="F4440" t="n">
        <v>178770</v>
      </c>
      <c r="G4440">
        <f>IF(OR(E4440="",F4440=""),"",E4440*F4440)</f>
        <v/>
      </c>
      <c r="H4440" s="41">
        <f>IFERROR(XLOOKUP(C4440,'DATA Wharton'!$A$2:$A$785,'DATA Wharton'!$C$2:$C$785),"")</f>
        <v/>
      </c>
      <c r="I4440">
        <f>IF(OR(G4440="",H4440=""),"",G4440)</f>
        <v/>
      </c>
      <c r="J4440">
        <f>IF(OR(I4440="",H4440=""),"",I4440*H4440)</f>
        <v/>
      </c>
      <c r="K4440">
        <f>IF(G4440="","Missing OEWS wage",IF(H4440="","Missing Wharton SOC","Matched"))</f>
        <v/>
      </c>
    </row>
    <row r="4441">
      <c r="A4441" t="inlineStr">
        <is>
          <t>55</t>
        </is>
      </c>
      <c r="B4441" t="inlineStr">
        <is>
          <t>Management of Companies and Enterprises</t>
        </is>
      </c>
      <c r="C4441" t="inlineStr">
        <is>
          <t>11-3071</t>
        </is>
      </c>
      <c r="D4441" t="inlineStr">
        <is>
          <t>Transportation, Storage, and Distribution Managers</t>
        </is>
      </c>
      <c r="E4441" t="n">
        <v>17630</v>
      </c>
      <c r="F4441" t="n">
        <v>164170</v>
      </c>
      <c r="G4441">
        <f>IF(OR(E4441="",F4441=""),"",E4441*F4441)</f>
        <v/>
      </c>
      <c r="H4441" s="41">
        <f>IFERROR(XLOOKUP(C4441,'DATA Wharton'!$A$2:$A$785,'DATA Wharton'!$C$2:$C$785),"")</f>
        <v/>
      </c>
      <c r="I4441">
        <f>IF(OR(G4441="",H4441=""),"",G4441)</f>
        <v/>
      </c>
      <c r="J4441">
        <f>IF(OR(I4441="",H4441=""),"",I4441*H4441)</f>
        <v/>
      </c>
      <c r="K4441">
        <f>IF(G4441="","Missing OEWS wage",IF(H4441="","Missing Wharton SOC","Matched"))</f>
        <v/>
      </c>
    </row>
    <row r="4442">
      <c r="A4442" t="inlineStr">
        <is>
          <t>55</t>
        </is>
      </c>
      <c r="B4442" t="inlineStr">
        <is>
          <t>Management of Companies and Enterprises</t>
        </is>
      </c>
      <c r="C4442" t="inlineStr">
        <is>
          <t>11-3111</t>
        </is>
      </c>
      <c r="D4442" t="inlineStr">
        <is>
          <t>Compensation and Benefits Managers</t>
        </is>
      </c>
      <c r="E4442" t="n">
        <v>5500</v>
      </c>
      <c r="F4442" t="n">
        <v>174350</v>
      </c>
      <c r="G4442">
        <f>IF(OR(E4442="",F4442=""),"",E4442*F4442)</f>
        <v/>
      </c>
      <c r="H4442" s="41">
        <f>IFERROR(XLOOKUP(C4442,'DATA Wharton'!$A$2:$A$785,'DATA Wharton'!$C$2:$C$785),"")</f>
        <v/>
      </c>
      <c r="I4442">
        <f>IF(OR(G4442="",H4442=""),"",G4442)</f>
        <v/>
      </c>
      <c r="J4442">
        <f>IF(OR(I4442="",H4442=""),"",I4442*H4442)</f>
        <v/>
      </c>
      <c r="K4442">
        <f>IF(G4442="","Missing OEWS wage",IF(H4442="","Missing Wharton SOC","Matched"))</f>
        <v/>
      </c>
    </row>
    <row r="4443">
      <c r="A4443" t="inlineStr">
        <is>
          <t>55</t>
        </is>
      </c>
      <c r="B4443" t="inlineStr">
        <is>
          <t>Management of Companies and Enterprises</t>
        </is>
      </c>
      <c r="C4443" t="inlineStr">
        <is>
          <t>11-3121</t>
        </is>
      </c>
      <c r="D4443" t="inlineStr">
        <is>
          <t>Human Resources Managers</t>
        </is>
      </c>
      <c r="E4443" t="n">
        <v>33150</v>
      </c>
      <c r="F4443" t="n">
        <v>184820</v>
      </c>
      <c r="G4443">
        <f>IF(OR(E4443="",F4443=""),"",E4443*F4443)</f>
        <v/>
      </c>
      <c r="H4443" s="41">
        <f>IFERROR(XLOOKUP(C4443,'DATA Wharton'!$A$2:$A$785,'DATA Wharton'!$C$2:$C$785),"")</f>
        <v/>
      </c>
      <c r="I4443">
        <f>IF(OR(G4443="",H4443=""),"",G4443)</f>
        <v/>
      </c>
      <c r="J4443">
        <f>IF(OR(I4443="",H4443=""),"",I4443*H4443)</f>
        <v/>
      </c>
      <c r="K4443">
        <f>IF(G4443="","Missing OEWS wage",IF(H4443="","Missing Wharton SOC","Matched"))</f>
        <v/>
      </c>
    </row>
    <row r="4444">
      <c r="A4444" t="inlineStr">
        <is>
          <t>55</t>
        </is>
      </c>
      <c r="B4444" t="inlineStr">
        <is>
          <t>Management of Companies and Enterprises</t>
        </is>
      </c>
      <c r="C4444" t="inlineStr">
        <is>
          <t>11-3131</t>
        </is>
      </c>
      <c r="D4444" t="inlineStr">
        <is>
          <t>Training and Development Managers</t>
        </is>
      </c>
      <c r="E4444" t="n">
        <v>6510</v>
      </c>
      <c r="F4444" t="n">
        <v>152340</v>
      </c>
      <c r="G4444">
        <f>IF(OR(E4444="",F4444=""),"",E4444*F4444)</f>
        <v/>
      </c>
      <c r="H4444" s="41">
        <f>IFERROR(XLOOKUP(C4444,'DATA Wharton'!$A$2:$A$785,'DATA Wharton'!$C$2:$C$785),"")</f>
        <v/>
      </c>
      <c r="I4444">
        <f>IF(OR(G4444="",H4444=""),"",G4444)</f>
        <v/>
      </c>
      <c r="J4444">
        <f>IF(OR(I4444="",H4444=""),"",I4444*H4444)</f>
        <v/>
      </c>
      <c r="K4444">
        <f>IF(G4444="","Missing OEWS wage",IF(H4444="","Missing Wharton SOC","Matched"))</f>
        <v/>
      </c>
    </row>
    <row r="4445">
      <c r="A4445" t="inlineStr">
        <is>
          <t>55</t>
        </is>
      </c>
      <c r="B4445" t="inlineStr">
        <is>
          <t>Management of Companies and Enterprises</t>
        </is>
      </c>
      <c r="C4445" t="inlineStr">
        <is>
          <t>11-9013</t>
        </is>
      </c>
      <c r="D4445" t="inlineStr">
        <is>
          <t>Farmers, Ranchers, and Other Agricultural Managers</t>
        </is>
      </c>
      <c r="E4445" t="n">
        <v>270</v>
      </c>
      <c r="F4445" t="n">
        <v>123390</v>
      </c>
      <c r="G4445">
        <f>IF(OR(E4445="",F4445=""),"",E4445*F4445)</f>
        <v/>
      </c>
      <c r="H4445" s="41">
        <f>IFERROR(XLOOKUP(C4445,'DATA Wharton'!$A$2:$A$785,'DATA Wharton'!$C$2:$C$785),"")</f>
        <v/>
      </c>
      <c r="I4445">
        <f>IF(OR(G4445="",H4445=""),"",G4445)</f>
        <v/>
      </c>
      <c r="J4445">
        <f>IF(OR(I4445="",H4445=""),"",I4445*H4445)</f>
        <v/>
      </c>
      <c r="K4445">
        <f>IF(G4445="","Missing OEWS wage",IF(H4445="","Missing Wharton SOC","Matched"))</f>
        <v/>
      </c>
    </row>
    <row r="4446">
      <c r="A4446" t="inlineStr">
        <is>
          <t>55</t>
        </is>
      </c>
      <c r="B4446" t="inlineStr">
        <is>
          <t>Management of Companies and Enterprises</t>
        </is>
      </c>
      <c r="C4446" t="inlineStr">
        <is>
          <t>11-9021</t>
        </is>
      </c>
      <c r="D4446" t="inlineStr">
        <is>
          <t>Construction Managers</t>
        </is>
      </c>
      <c r="E4446" t="n">
        <v>6530</v>
      </c>
      <c r="F4446" t="n">
        <v>153030</v>
      </c>
      <c r="G4446">
        <f>IF(OR(E4446="",F4446=""),"",E4446*F4446)</f>
        <v/>
      </c>
      <c r="H4446" s="41">
        <f>IFERROR(XLOOKUP(C4446,'DATA Wharton'!$A$2:$A$785,'DATA Wharton'!$C$2:$C$785),"")</f>
        <v/>
      </c>
      <c r="I4446">
        <f>IF(OR(G4446="",H4446=""),"",G4446)</f>
        <v/>
      </c>
      <c r="J4446">
        <f>IF(OR(I4446="",H4446=""),"",I4446*H4446)</f>
        <v/>
      </c>
      <c r="K4446">
        <f>IF(G4446="","Missing OEWS wage",IF(H4446="","Missing Wharton SOC","Matched"))</f>
        <v/>
      </c>
    </row>
    <row r="4447">
      <c r="A4447" t="inlineStr">
        <is>
          <t>55</t>
        </is>
      </c>
      <c r="B4447" t="inlineStr">
        <is>
          <t>Management of Companies and Enterprises</t>
        </is>
      </c>
      <c r="C4447" t="inlineStr">
        <is>
          <t>11-9031</t>
        </is>
      </c>
      <c r="D4447" t="inlineStr">
        <is>
          <t>Education and Childcare Administrators, Preschool and Daycare</t>
        </is>
      </c>
      <c r="E4447" t="n">
        <v>580</v>
      </c>
      <c r="F4447" t="n">
        <v>78710</v>
      </c>
      <c r="G4447">
        <f>IF(OR(E4447="",F4447=""),"",E4447*F4447)</f>
        <v/>
      </c>
      <c r="H4447" s="41">
        <f>IFERROR(XLOOKUP(C4447,'DATA Wharton'!$A$2:$A$785,'DATA Wharton'!$C$2:$C$785),"")</f>
        <v/>
      </c>
      <c r="I4447">
        <f>IF(OR(G4447="",H4447=""),"",G4447)</f>
        <v/>
      </c>
      <c r="J4447">
        <f>IF(OR(I4447="",H4447=""),"",I4447*H4447)</f>
        <v/>
      </c>
      <c r="K4447">
        <f>IF(G4447="","Missing OEWS wage",IF(H4447="","Missing Wharton SOC","Matched"))</f>
        <v/>
      </c>
    </row>
    <row r="4448">
      <c r="A4448" t="inlineStr">
        <is>
          <t>55</t>
        </is>
      </c>
      <c r="B4448" t="inlineStr">
        <is>
          <t>Management of Companies and Enterprises</t>
        </is>
      </c>
      <c r="C4448" t="inlineStr">
        <is>
          <t>11-9032</t>
        </is>
      </c>
      <c r="D4448" t="inlineStr">
        <is>
          <t>Education Administrators, Kindergarten through Secondary</t>
        </is>
      </c>
      <c r="E4448" t="n">
        <v>210</v>
      </c>
      <c r="F4448" t="n">
        <v>130340</v>
      </c>
      <c r="G4448">
        <f>IF(OR(E4448="",F4448=""),"",E4448*F4448)</f>
        <v/>
      </c>
      <c r="H4448" s="41">
        <f>IFERROR(XLOOKUP(C4448,'DATA Wharton'!$A$2:$A$785,'DATA Wharton'!$C$2:$C$785),"")</f>
        <v/>
      </c>
      <c r="I4448">
        <f>IF(OR(G4448="",H4448=""),"",G4448)</f>
        <v/>
      </c>
      <c r="J4448">
        <f>IF(OR(I4448="",H4448=""),"",I4448*H4448)</f>
        <v/>
      </c>
      <c r="K4448">
        <f>IF(G4448="","Missing OEWS wage",IF(H4448="","Missing Wharton SOC","Matched"))</f>
        <v/>
      </c>
    </row>
    <row r="4449">
      <c r="A4449" t="inlineStr">
        <is>
          <t>55</t>
        </is>
      </c>
      <c r="B4449" t="inlineStr">
        <is>
          <t>Management of Companies and Enterprises</t>
        </is>
      </c>
      <c r="C4449" t="inlineStr">
        <is>
          <t>11-9033</t>
        </is>
      </c>
      <c r="D4449" t="inlineStr">
        <is>
          <t>Education Administrators, Postsecondary</t>
        </is>
      </c>
      <c r="E4449" t="n">
        <v>320</v>
      </c>
      <c r="F4449" t="n">
        <v>141310</v>
      </c>
      <c r="G4449">
        <f>IF(OR(E4449="",F4449=""),"",E4449*F4449)</f>
        <v/>
      </c>
      <c r="H4449" s="41">
        <f>IFERROR(XLOOKUP(C4449,'DATA Wharton'!$A$2:$A$785,'DATA Wharton'!$C$2:$C$785),"")</f>
        <v/>
      </c>
      <c r="I4449">
        <f>IF(OR(G4449="",H4449=""),"",G4449)</f>
        <v/>
      </c>
      <c r="J4449">
        <f>IF(OR(I4449="",H4449=""),"",I4449*H4449)</f>
        <v/>
      </c>
      <c r="K4449">
        <f>IF(G4449="","Missing OEWS wage",IF(H4449="","Missing Wharton SOC","Matched"))</f>
        <v/>
      </c>
    </row>
    <row r="4450">
      <c r="A4450" t="inlineStr">
        <is>
          <t>55</t>
        </is>
      </c>
      <c r="B4450" t="inlineStr">
        <is>
          <t>Management of Companies and Enterprises</t>
        </is>
      </c>
      <c r="C4450" t="inlineStr">
        <is>
          <t>11-9039</t>
        </is>
      </c>
      <c r="D4450" t="inlineStr">
        <is>
          <t>Education Administrators, All Other</t>
        </is>
      </c>
      <c r="E4450" t="n">
        <v>540</v>
      </c>
      <c r="F4450" t="n">
        <v>121960</v>
      </c>
      <c r="G4450">
        <f>IF(OR(E4450="",F4450=""),"",E4450*F4450)</f>
        <v/>
      </c>
      <c r="H4450" s="41">
        <f>IFERROR(XLOOKUP(C4450,'DATA Wharton'!$A$2:$A$785,'DATA Wharton'!$C$2:$C$785),"")</f>
        <v/>
      </c>
      <c r="I4450">
        <f>IF(OR(G4450="",H4450=""),"",G4450)</f>
        <v/>
      </c>
      <c r="J4450">
        <f>IF(OR(I4450="",H4450=""),"",I4450*H4450)</f>
        <v/>
      </c>
      <c r="K4450">
        <f>IF(G4450="","Missing OEWS wage",IF(H4450="","Missing Wharton SOC","Matched"))</f>
        <v/>
      </c>
    </row>
    <row r="4451">
      <c r="A4451" t="inlineStr">
        <is>
          <t>55</t>
        </is>
      </c>
      <c r="B4451" t="inlineStr">
        <is>
          <t>Management of Companies and Enterprises</t>
        </is>
      </c>
      <c r="C4451" t="inlineStr">
        <is>
          <t>11-9041</t>
        </is>
      </c>
      <c r="D4451" t="inlineStr">
        <is>
          <t>Architectural and Engineering Managers</t>
        </is>
      </c>
      <c r="E4451" t="n">
        <v>14950</v>
      </c>
      <c r="F4451" t="n">
        <v>197390</v>
      </c>
      <c r="G4451">
        <f>IF(OR(E4451="",F4451=""),"",E4451*F4451)</f>
        <v/>
      </c>
      <c r="H4451" s="41">
        <f>IFERROR(XLOOKUP(C4451,'DATA Wharton'!$A$2:$A$785,'DATA Wharton'!$C$2:$C$785),"")</f>
        <v/>
      </c>
      <c r="I4451">
        <f>IF(OR(G4451="",H4451=""),"",G4451)</f>
        <v/>
      </c>
      <c r="J4451">
        <f>IF(OR(I4451="",H4451=""),"",I4451*H4451)</f>
        <v/>
      </c>
      <c r="K4451">
        <f>IF(G4451="","Missing OEWS wage",IF(H4451="","Missing Wharton SOC","Matched"))</f>
        <v/>
      </c>
    </row>
    <row r="4452">
      <c r="A4452" t="inlineStr">
        <is>
          <t>55</t>
        </is>
      </c>
      <c r="B4452" t="inlineStr">
        <is>
          <t>Management of Companies and Enterprises</t>
        </is>
      </c>
      <c r="C4452" t="inlineStr">
        <is>
          <t>11-9051</t>
        </is>
      </c>
      <c r="D4452" t="inlineStr">
        <is>
          <t>Food Service Managers</t>
        </is>
      </c>
      <c r="E4452" t="n">
        <v>7720</v>
      </c>
      <c r="F4452" t="n">
        <v>90810</v>
      </c>
      <c r="G4452">
        <f>IF(OR(E4452="",F4452=""),"",E4452*F4452)</f>
        <v/>
      </c>
      <c r="H4452" s="41">
        <f>IFERROR(XLOOKUP(C4452,'DATA Wharton'!$A$2:$A$785,'DATA Wharton'!$C$2:$C$785),"")</f>
        <v/>
      </c>
      <c r="I4452">
        <f>IF(OR(G4452="",H4452=""),"",G4452)</f>
        <v/>
      </c>
      <c r="J4452">
        <f>IF(OR(I4452="",H4452=""),"",I4452*H4452)</f>
        <v/>
      </c>
      <c r="K4452">
        <f>IF(G4452="","Missing OEWS wage",IF(H4452="","Missing Wharton SOC","Matched"))</f>
        <v/>
      </c>
    </row>
    <row r="4453">
      <c r="A4453" t="inlineStr">
        <is>
          <t>55</t>
        </is>
      </c>
      <c r="B4453" t="inlineStr">
        <is>
          <t>Management of Companies and Enterprises</t>
        </is>
      </c>
      <c r="C4453" t="inlineStr">
        <is>
          <t>11-9071</t>
        </is>
      </c>
      <c r="D4453" t="inlineStr">
        <is>
          <t>Gambling Managers</t>
        </is>
      </c>
      <c r="E4453" t="n">
        <v>80</v>
      </c>
      <c r="F4453" t="n">
        <v>160550</v>
      </c>
      <c r="G4453">
        <f>IF(OR(E4453="",F4453=""),"",E4453*F4453)</f>
        <v/>
      </c>
      <c r="H4453" s="41">
        <f>IFERROR(XLOOKUP(C4453,'DATA Wharton'!$A$2:$A$785,'DATA Wharton'!$C$2:$C$785),"")</f>
        <v/>
      </c>
      <c r="I4453">
        <f>IF(OR(G4453="",H4453=""),"",G4453)</f>
        <v/>
      </c>
      <c r="J4453">
        <f>IF(OR(I4453="",H4453=""),"",I4453*H4453)</f>
        <v/>
      </c>
      <c r="K4453">
        <f>IF(G4453="","Missing OEWS wage",IF(H4453="","Missing Wharton SOC","Matched"))</f>
        <v/>
      </c>
    </row>
    <row r="4454">
      <c r="A4454" t="inlineStr">
        <is>
          <t>55</t>
        </is>
      </c>
      <c r="B4454" t="inlineStr">
        <is>
          <t>Management of Companies and Enterprises</t>
        </is>
      </c>
      <c r="C4454" t="inlineStr">
        <is>
          <t>11-9072</t>
        </is>
      </c>
      <c r="D4454" t="inlineStr">
        <is>
          <t>Entertainment and Recreation Managers, Except Gambling</t>
        </is>
      </c>
      <c r="E4454" t="n">
        <v>320</v>
      </c>
      <c r="F4454" t="n">
        <v>106280</v>
      </c>
      <c r="G4454">
        <f>IF(OR(E4454="",F4454=""),"",E4454*F4454)</f>
        <v/>
      </c>
      <c r="H4454" s="41">
        <f>IFERROR(XLOOKUP(C4454,'DATA Wharton'!$A$2:$A$785,'DATA Wharton'!$C$2:$C$785),"")</f>
        <v/>
      </c>
      <c r="I4454">
        <f>IF(OR(G4454="",H4454=""),"",G4454)</f>
        <v/>
      </c>
      <c r="J4454">
        <f>IF(OR(I4454="",H4454=""),"",I4454*H4454)</f>
        <v/>
      </c>
      <c r="K4454">
        <f>IF(G4454="","Missing OEWS wage",IF(H4454="","Missing Wharton SOC","Matched"))</f>
        <v/>
      </c>
    </row>
    <row r="4455">
      <c r="A4455" t="inlineStr">
        <is>
          <t>55</t>
        </is>
      </c>
      <c r="B4455" t="inlineStr">
        <is>
          <t>Management of Companies and Enterprises</t>
        </is>
      </c>
      <c r="C4455" t="inlineStr">
        <is>
          <t>11-9081</t>
        </is>
      </c>
      <c r="D4455" t="inlineStr">
        <is>
          <t>Lodging Managers</t>
        </is>
      </c>
      <c r="E4455" t="n">
        <v>800</v>
      </c>
      <c r="F4455" t="n">
        <v>128760</v>
      </c>
      <c r="G4455">
        <f>IF(OR(E4455="",F4455=""),"",E4455*F4455)</f>
        <v/>
      </c>
      <c r="H4455" s="41">
        <f>IFERROR(XLOOKUP(C4455,'DATA Wharton'!$A$2:$A$785,'DATA Wharton'!$C$2:$C$785),"")</f>
        <v/>
      </c>
      <c r="I4455">
        <f>IF(OR(G4455="",H4455=""),"",G4455)</f>
        <v/>
      </c>
      <c r="J4455">
        <f>IF(OR(I4455="",H4455=""),"",I4455*H4455)</f>
        <v/>
      </c>
      <c r="K4455">
        <f>IF(G4455="","Missing OEWS wage",IF(H4455="","Missing Wharton SOC","Matched"))</f>
        <v/>
      </c>
    </row>
    <row r="4456">
      <c r="A4456" t="inlineStr">
        <is>
          <t>55</t>
        </is>
      </c>
      <c r="B4456" t="inlineStr">
        <is>
          <t>Management of Companies and Enterprises</t>
        </is>
      </c>
      <c r="C4456" t="inlineStr">
        <is>
          <t>11-9111</t>
        </is>
      </c>
      <c r="D4456" t="inlineStr">
        <is>
          <t>Medical and Health Services Managers</t>
        </is>
      </c>
      <c r="E4456" t="n">
        <v>18960</v>
      </c>
      <c r="F4456" t="n">
        <v>177530</v>
      </c>
      <c r="G4456">
        <f>IF(OR(E4456="",F4456=""),"",E4456*F4456)</f>
        <v/>
      </c>
      <c r="H4456" s="41">
        <f>IFERROR(XLOOKUP(C4456,'DATA Wharton'!$A$2:$A$785,'DATA Wharton'!$C$2:$C$785),"")</f>
        <v/>
      </c>
      <c r="I4456">
        <f>IF(OR(G4456="",H4456=""),"",G4456)</f>
        <v/>
      </c>
      <c r="J4456">
        <f>IF(OR(I4456="",H4456=""),"",I4456*H4456)</f>
        <v/>
      </c>
      <c r="K4456">
        <f>IF(G4456="","Missing OEWS wage",IF(H4456="","Missing Wharton SOC","Matched"))</f>
        <v/>
      </c>
    </row>
    <row r="4457">
      <c r="A4457" t="inlineStr">
        <is>
          <t>55</t>
        </is>
      </c>
      <c r="B4457" t="inlineStr">
        <is>
          <t>Management of Companies and Enterprises</t>
        </is>
      </c>
      <c r="C4457" t="inlineStr">
        <is>
          <t>11-9121</t>
        </is>
      </c>
      <c r="D4457" t="inlineStr">
        <is>
          <t>Natural Sciences Managers</t>
        </is>
      </c>
      <c r="E4457" t="n">
        <v>5080</v>
      </c>
      <c r="F4457" t="n">
        <v>214450</v>
      </c>
      <c r="G4457">
        <f>IF(OR(E4457="",F4457=""),"",E4457*F4457)</f>
        <v/>
      </c>
      <c r="H4457" s="41">
        <f>IFERROR(XLOOKUP(C4457,'DATA Wharton'!$A$2:$A$785,'DATA Wharton'!$C$2:$C$785),"")</f>
        <v/>
      </c>
      <c r="I4457">
        <f>IF(OR(G4457="",H4457=""),"",G4457)</f>
        <v/>
      </c>
      <c r="J4457">
        <f>IF(OR(I4457="",H4457=""),"",I4457*H4457)</f>
        <v/>
      </c>
      <c r="K4457">
        <f>IF(G4457="","Missing OEWS wage",IF(H4457="","Missing Wharton SOC","Matched"))</f>
        <v/>
      </c>
    </row>
    <row r="4458">
      <c r="A4458" t="inlineStr">
        <is>
          <t>55</t>
        </is>
      </c>
      <c r="B4458" t="inlineStr">
        <is>
          <t>Management of Companies and Enterprises</t>
        </is>
      </c>
      <c r="C4458" t="inlineStr">
        <is>
          <t>11-9141</t>
        </is>
      </c>
      <c r="D4458" t="inlineStr">
        <is>
          <t>Property, Real Estate, and Community Association Managers</t>
        </is>
      </c>
      <c r="E4458" t="n">
        <v>8920</v>
      </c>
      <c r="F4458" t="n">
        <v>129280</v>
      </c>
      <c r="G4458">
        <f>IF(OR(E4458="",F4458=""),"",E4458*F4458)</f>
        <v/>
      </c>
      <c r="H4458" s="41">
        <f>IFERROR(XLOOKUP(C4458,'DATA Wharton'!$A$2:$A$785,'DATA Wharton'!$C$2:$C$785),"")</f>
        <v/>
      </c>
      <c r="I4458">
        <f>IF(OR(G4458="",H4458=""),"",G4458)</f>
        <v/>
      </c>
      <c r="J4458">
        <f>IF(OR(I4458="",H4458=""),"",I4458*H4458)</f>
        <v/>
      </c>
      <c r="K4458">
        <f>IF(G4458="","Missing OEWS wage",IF(H4458="","Missing Wharton SOC","Matched"))</f>
        <v/>
      </c>
    </row>
    <row r="4459">
      <c r="A4459" t="inlineStr">
        <is>
          <t>55</t>
        </is>
      </c>
      <c r="B4459" t="inlineStr">
        <is>
          <t>Management of Companies and Enterprises</t>
        </is>
      </c>
      <c r="C4459" t="inlineStr">
        <is>
          <t>11-9151</t>
        </is>
      </c>
      <c r="D4459" t="inlineStr">
        <is>
          <t>Social and Community Service Managers</t>
        </is>
      </c>
      <c r="E4459" t="n">
        <v>5360</v>
      </c>
      <c r="F4459" t="n">
        <v>99110</v>
      </c>
      <c r="G4459">
        <f>IF(OR(E4459="",F4459=""),"",E4459*F4459)</f>
        <v/>
      </c>
      <c r="H4459" s="41">
        <f>IFERROR(XLOOKUP(C4459,'DATA Wharton'!$A$2:$A$785,'DATA Wharton'!$C$2:$C$785),"")</f>
        <v/>
      </c>
      <c r="I4459">
        <f>IF(OR(G4459="",H4459=""),"",G4459)</f>
        <v/>
      </c>
      <c r="J4459">
        <f>IF(OR(I4459="",H4459=""),"",I4459*H4459)</f>
        <v/>
      </c>
      <c r="K4459">
        <f>IF(G4459="","Missing OEWS wage",IF(H4459="","Missing Wharton SOC","Matched"))</f>
        <v/>
      </c>
    </row>
    <row r="4460">
      <c r="A4460" t="inlineStr">
        <is>
          <t>55</t>
        </is>
      </c>
      <c r="B4460" t="inlineStr">
        <is>
          <t>Management of Companies and Enterprises</t>
        </is>
      </c>
      <c r="C4460" t="inlineStr">
        <is>
          <t>11-9161</t>
        </is>
      </c>
      <c r="D4460" t="inlineStr">
        <is>
          <t>Emergency Management Directors</t>
        </is>
      </c>
      <c r="E4460" t="n">
        <v>320</v>
      </c>
      <c r="F4460" t="n">
        <v>141920</v>
      </c>
      <c r="G4460">
        <f>IF(OR(E4460="",F4460=""),"",E4460*F4460)</f>
        <v/>
      </c>
      <c r="H4460" s="41">
        <f>IFERROR(XLOOKUP(C4460,'DATA Wharton'!$A$2:$A$785,'DATA Wharton'!$C$2:$C$785),"")</f>
        <v/>
      </c>
      <c r="I4460">
        <f>IF(OR(G4460="",H4460=""),"",G4460)</f>
        <v/>
      </c>
      <c r="J4460">
        <f>IF(OR(I4460="",H4460=""),"",I4460*H4460)</f>
        <v/>
      </c>
      <c r="K4460">
        <f>IF(G4460="","Missing OEWS wage",IF(H4460="","Missing Wharton SOC","Matched"))</f>
        <v/>
      </c>
    </row>
    <row r="4461">
      <c r="A4461" t="inlineStr">
        <is>
          <t>55</t>
        </is>
      </c>
      <c r="B4461" t="inlineStr">
        <is>
          <t>Management of Companies and Enterprises</t>
        </is>
      </c>
      <c r="C4461" t="inlineStr">
        <is>
          <t>11-9179</t>
        </is>
      </c>
      <c r="D4461" t="inlineStr">
        <is>
          <t>Personal Service Managers, All Other</t>
        </is>
      </c>
      <c r="E4461" t="n">
        <v>210</v>
      </c>
      <c r="F4461" t="n">
        <v>101420</v>
      </c>
      <c r="G4461">
        <f>IF(OR(E4461="",F4461=""),"",E4461*F4461)</f>
        <v/>
      </c>
      <c r="H4461" s="41">
        <f>IFERROR(XLOOKUP(C4461,'DATA Wharton'!$A$2:$A$785,'DATA Wharton'!$C$2:$C$785),"")</f>
        <v/>
      </c>
      <c r="I4461">
        <f>IF(OR(G4461="",H4461=""),"",G4461)</f>
        <v/>
      </c>
      <c r="J4461">
        <f>IF(OR(I4461="",H4461=""),"",I4461*H4461)</f>
        <v/>
      </c>
      <c r="K4461">
        <f>IF(G4461="","Missing OEWS wage",IF(H4461="","Missing Wharton SOC","Matched"))</f>
        <v/>
      </c>
    </row>
    <row r="4462">
      <c r="A4462" t="inlineStr">
        <is>
          <t>55</t>
        </is>
      </c>
      <c r="B4462" t="inlineStr">
        <is>
          <t>Management of Companies and Enterprises</t>
        </is>
      </c>
      <c r="C4462" t="inlineStr">
        <is>
          <t>11-9199</t>
        </is>
      </c>
      <c r="D4462" t="inlineStr">
        <is>
          <t>Managers, All Other</t>
        </is>
      </c>
      <c r="E4462" t="n">
        <v>51180</v>
      </c>
      <c r="F4462" t="n">
        <v>180280</v>
      </c>
      <c r="G4462">
        <f>IF(OR(E4462="",F4462=""),"",E4462*F4462)</f>
        <v/>
      </c>
      <c r="H4462" s="41">
        <f>IFERROR(XLOOKUP(C4462,'DATA Wharton'!$A$2:$A$785,'DATA Wharton'!$C$2:$C$785),"")</f>
        <v/>
      </c>
      <c r="I4462">
        <f>IF(OR(G4462="",H4462=""),"",G4462)</f>
        <v/>
      </c>
      <c r="J4462">
        <f>IF(OR(I4462="",H4462=""),"",I4462*H4462)</f>
        <v/>
      </c>
      <c r="K4462">
        <f>IF(G4462="","Missing OEWS wage",IF(H4462="","Missing Wharton SOC","Matched"))</f>
        <v/>
      </c>
    </row>
    <row r="4463">
      <c r="A4463" t="inlineStr">
        <is>
          <t>55</t>
        </is>
      </c>
      <c r="B4463" t="inlineStr">
        <is>
          <t>Management of Companies and Enterprises</t>
        </is>
      </c>
      <c r="C4463" t="inlineStr">
        <is>
          <t>13-1020</t>
        </is>
      </c>
      <c r="D4463" t="inlineStr">
        <is>
          <t>Buyers and Purchasing Agents</t>
        </is>
      </c>
      <c r="E4463" t="n">
        <v>46080</v>
      </c>
      <c r="F4463" t="n">
        <v>93960</v>
      </c>
      <c r="G4463">
        <f>IF(OR(E4463="",F4463=""),"",E4463*F4463)</f>
        <v/>
      </c>
      <c r="H4463" s="41">
        <f>IFERROR(XLOOKUP(C4463,'DATA Wharton'!$A$2:$A$785,'DATA Wharton'!$C$2:$C$785),"")</f>
        <v/>
      </c>
      <c r="I4463">
        <f>IF(OR(G4463="",H4463=""),"",G4463)</f>
        <v/>
      </c>
      <c r="J4463">
        <f>IF(OR(I4463="",H4463=""),"",I4463*H4463)</f>
        <v/>
      </c>
      <c r="K4463">
        <f>IF(G4463="","Missing OEWS wage",IF(H4463="","Missing Wharton SOC","Matched"))</f>
        <v/>
      </c>
    </row>
    <row r="4464">
      <c r="A4464" t="inlineStr">
        <is>
          <t>55</t>
        </is>
      </c>
      <c r="B4464" t="inlineStr">
        <is>
          <t>Management of Companies and Enterprises</t>
        </is>
      </c>
      <c r="C4464" t="inlineStr">
        <is>
          <t>13-1031</t>
        </is>
      </c>
      <c r="D4464" t="inlineStr">
        <is>
          <t>Claims Adjusters, Examiners, and Investigators</t>
        </is>
      </c>
      <c r="E4464" t="n">
        <v>6530</v>
      </c>
      <c r="F4464" t="n">
        <v>72730</v>
      </c>
      <c r="G4464">
        <f>IF(OR(E4464="",F4464=""),"",E4464*F4464)</f>
        <v/>
      </c>
      <c r="H4464" s="41">
        <f>IFERROR(XLOOKUP(C4464,'DATA Wharton'!$A$2:$A$785,'DATA Wharton'!$C$2:$C$785),"")</f>
        <v/>
      </c>
      <c r="I4464">
        <f>IF(OR(G4464="",H4464=""),"",G4464)</f>
        <v/>
      </c>
      <c r="J4464">
        <f>IF(OR(I4464="",H4464=""),"",I4464*H4464)</f>
        <v/>
      </c>
      <c r="K4464">
        <f>IF(G4464="","Missing OEWS wage",IF(H4464="","Missing Wharton SOC","Matched"))</f>
        <v/>
      </c>
    </row>
    <row r="4465">
      <c r="A4465" t="inlineStr">
        <is>
          <t>55</t>
        </is>
      </c>
      <c r="B4465" t="inlineStr">
        <is>
          <t>Management of Companies and Enterprises</t>
        </is>
      </c>
      <c r="C4465" t="inlineStr">
        <is>
          <t>13-1032</t>
        </is>
      </c>
      <c r="D4465" t="inlineStr">
        <is>
          <t>Insurance Appraisers, Auto Damage</t>
        </is>
      </c>
      <c r="F4465" t="n">
        <v>65640</v>
      </c>
      <c r="G4465">
        <f>IF(OR(E4465="",F4465=""),"",E4465*F4465)</f>
        <v/>
      </c>
      <c r="H4465" s="41">
        <f>IFERROR(XLOOKUP(C4465,'DATA Wharton'!$A$2:$A$785,'DATA Wharton'!$C$2:$C$785),"")</f>
        <v/>
      </c>
      <c r="I4465">
        <f>IF(OR(G4465="",H4465=""),"",G4465)</f>
        <v/>
      </c>
      <c r="J4465">
        <f>IF(OR(I4465="",H4465=""),"",I4465*H4465)</f>
        <v/>
      </c>
      <c r="K4465">
        <f>IF(G4465="","Missing OEWS wage",IF(H4465="","Missing Wharton SOC","Matched"))</f>
        <v/>
      </c>
    </row>
    <row r="4466">
      <c r="A4466" t="inlineStr">
        <is>
          <t>55</t>
        </is>
      </c>
      <c r="B4466" t="inlineStr">
        <is>
          <t>Management of Companies and Enterprises</t>
        </is>
      </c>
      <c r="C4466" t="inlineStr">
        <is>
          <t>13-1041</t>
        </is>
      </c>
      <c r="D4466" t="inlineStr">
        <is>
          <t>Compliance Officers</t>
        </is>
      </c>
      <c r="E4466" t="n">
        <v>23550</v>
      </c>
      <c r="F4466" t="n">
        <v>96620</v>
      </c>
      <c r="G4466">
        <f>IF(OR(E4466="",F4466=""),"",E4466*F4466)</f>
        <v/>
      </c>
      <c r="H4466" s="41">
        <f>IFERROR(XLOOKUP(C4466,'DATA Wharton'!$A$2:$A$785,'DATA Wharton'!$C$2:$C$785),"")</f>
        <v/>
      </c>
      <c r="I4466">
        <f>IF(OR(G4466="",H4466=""),"",G4466)</f>
        <v/>
      </c>
      <c r="J4466">
        <f>IF(OR(I4466="",H4466=""),"",I4466*H4466)</f>
        <v/>
      </c>
      <c r="K4466">
        <f>IF(G4466="","Missing OEWS wage",IF(H4466="","Missing Wharton SOC","Matched"))</f>
        <v/>
      </c>
    </row>
    <row r="4467">
      <c r="A4467" t="inlineStr">
        <is>
          <t>55</t>
        </is>
      </c>
      <c r="B4467" t="inlineStr">
        <is>
          <t>Management of Companies and Enterprises</t>
        </is>
      </c>
      <c r="C4467" t="inlineStr">
        <is>
          <t>13-1051</t>
        </is>
      </c>
      <c r="D4467" t="inlineStr">
        <is>
          <t>Cost Estimators</t>
        </is>
      </c>
      <c r="E4467" t="n">
        <v>3640</v>
      </c>
      <c r="F4467" t="n">
        <v>90940</v>
      </c>
      <c r="G4467">
        <f>IF(OR(E4467="",F4467=""),"",E4467*F4467)</f>
        <v/>
      </c>
      <c r="H4467" s="41">
        <f>IFERROR(XLOOKUP(C4467,'DATA Wharton'!$A$2:$A$785,'DATA Wharton'!$C$2:$C$785),"")</f>
        <v/>
      </c>
      <c r="I4467">
        <f>IF(OR(G4467="",H4467=""),"",G4467)</f>
        <v/>
      </c>
      <c r="J4467">
        <f>IF(OR(I4467="",H4467=""),"",I4467*H4467)</f>
        <v/>
      </c>
      <c r="K4467">
        <f>IF(G4467="","Missing OEWS wage",IF(H4467="","Missing Wharton SOC","Matched"))</f>
        <v/>
      </c>
    </row>
    <row r="4468">
      <c r="A4468" t="inlineStr">
        <is>
          <t>55</t>
        </is>
      </c>
      <c r="B4468" t="inlineStr">
        <is>
          <t>Management of Companies and Enterprises</t>
        </is>
      </c>
      <c r="C4468" t="inlineStr">
        <is>
          <t>13-1071</t>
        </is>
      </c>
      <c r="D4468" t="inlineStr">
        <is>
          <t>Human Resources Specialists</t>
        </is>
      </c>
      <c r="E4468" t="n">
        <v>73460</v>
      </c>
      <c r="F4468" t="n">
        <v>87580</v>
      </c>
      <c r="G4468">
        <f>IF(OR(E4468="",F4468=""),"",E4468*F4468)</f>
        <v/>
      </c>
      <c r="H4468" s="41">
        <f>IFERROR(XLOOKUP(C4468,'DATA Wharton'!$A$2:$A$785,'DATA Wharton'!$C$2:$C$785),"")</f>
        <v/>
      </c>
      <c r="I4468">
        <f>IF(OR(G4468="",H4468=""),"",G4468)</f>
        <v/>
      </c>
      <c r="J4468">
        <f>IF(OR(I4468="",H4468=""),"",I4468*H4468)</f>
        <v/>
      </c>
      <c r="K4468">
        <f>IF(G4468="","Missing OEWS wage",IF(H4468="","Missing Wharton SOC","Matched"))</f>
        <v/>
      </c>
    </row>
    <row r="4469">
      <c r="A4469" t="inlineStr">
        <is>
          <t>55</t>
        </is>
      </c>
      <c r="B4469" t="inlineStr">
        <is>
          <t>Management of Companies and Enterprises</t>
        </is>
      </c>
      <c r="C4469" t="inlineStr">
        <is>
          <t>13-1075</t>
        </is>
      </c>
      <c r="D4469" t="inlineStr">
        <is>
          <t>Labor Relations Specialists</t>
        </is>
      </c>
      <c r="E4469" t="n">
        <v>2190</v>
      </c>
      <c r="F4469" t="n">
        <v>105790</v>
      </c>
      <c r="G4469">
        <f>IF(OR(E4469="",F4469=""),"",E4469*F4469)</f>
        <v/>
      </c>
      <c r="H4469" s="41">
        <f>IFERROR(XLOOKUP(C4469,'DATA Wharton'!$A$2:$A$785,'DATA Wharton'!$C$2:$C$785),"")</f>
        <v/>
      </c>
      <c r="I4469">
        <f>IF(OR(G4469="",H4469=""),"",G4469)</f>
        <v/>
      </c>
      <c r="J4469">
        <f>IF(OR(I4469="",H4469=""),"",I4469*H4469)</f>
        <v/>
      </c>
      <c r="K4469">
        <f>IF(G4469="","Missing OEWS wage",IF(H4469="","Missing Wharton SOC","Matched"))</f>
        <v/>
      </c>
    </row>
    <row r="4470">
      <c r="A4470" t="inlineStr">
        <is>
          <t>55</t>
        </is>
      </c>
      <c r="B4470" t="inlineStr">
        <is>
          <t>Management of Companies and Enterprises</t>
        </is>
      </c>
      <c r="C4470" t="inlineStr">
        <is>
          <t>13-1081</t>
        </is>
      </c>
      <c r="D4470" t="inlineStr">
        <is>
          <t>Logisticians</t>
        </is>
      </c>
      <c r="E4470" t="n">
        <v>29300</v>
      </c>
      <c r="F4470" t="n">
        <v>96770</v>
      </c>
      <c r="G4470">
        <f>IF(OR(E4470="",F4470=""),"",E4470*F4470)</f>
        <v/>
      </c>
      <c r="H4470" s="41">
        <f>IFERROR(XLOOKUP(C4470,'DATA Wharton'!$A$2:$A$785,'DATA Wharton'!$C$2:$C$785),"")</f>
        <v/>
      </c>
      <c r="I4470">
        <f>IF(OR(G4470="",H4470=""),"",G4470)</f>
        <v/>
      </c>
      <c r="J4470">
        <f>IF(OR(I4470="",H4470=""),"",I4470*H4470)</f>
        <v/>
      </c>
      <c r="K4470">
        <f>IF(G4470="","Missing OEWS wage",IF(H4470="","Missing Wharton SOC","Matched"))</f>
        <v/>
      </c>
    </row>
    <row r="4471">
      <c r="A4471" t="inlineStr">
        <is>
          <t>55</t>
        </is>
      </c>
      <c r="B4471" t="inlineStr">
        <is>
          <t>Management of Companies and Enterprises</t>
        </is>
      </c>
      <c r="C4471" t="inlineStr">
        <is>
          <t>13-1082</t>
        </is>
      </c>
      <c r="D4471" t="inlineStr">
        <is>
          <t>Project Management Specialists</t>
        </is>
      </c>
      <c r="E4471" t="n">
        <v>50570</v>
      </c>
      <c r="F4471" t="n">
        <v>122540</v>
      </c>
      <c r="G4471">
        <f>IF(OR(E4471="",F4471=""),"",E4471*F4471)</f>
        <v/>
      </c>
      <c r="H4471" s="41">
        <f>IFERROR(XLOOKUP(C4471,'DATA Wharton'!$A$2:$A$785,'DATA Wharton'!$C$2:$C$785),"")</f>
        <v/>
      </c>
      <c r="I4471">
        <f>IF(OR(G4471="",H4471=""),"",G4471)</f>
        <v/>
      </c>
      <c r="J4471">
        <f>IF(OR(I4471="",H4471=""),"",I4471*H4471)</f>
        <v/>
      </c>
      <c r="K4471">
        <f>IF(G4471="","Missing OEWS wage",IF(H4471="","Missing Wharton SOC","Matched"))</f>
        <v/>
      </c>
    </row>
    <row r="4472">
      <c r="A4472" t="inlineStr">
        <is>
          <t>55</t>
        </is>
      </c>
      <c r="B4472" t="inlineStr">
        <is>
          <t>Management of Companies and Enterprises</t>
        </is>
      </c>
      <c r="C4472" t="inlineStr">
        <is>
          <t>13-1111</t>
        </is>
      </c>
      <c r="D4472" t="inlineStr">
        <is>
          <t>Management Analysts</t>
        </is>
      </c>
      <c r="E4472" t="n">
        <v>52380</v>
      </c>
      <c r="F4472" t="n">
        <v>113090</v>
      </c>
      <c r="G4472">
        <f>IF(OR(E4472="",F4472=""),"",E4472*F4472)</f>
        <v/>
      </c>
      <c r="H4472" s="41">
        <f>IFERROR(XLOOKUP(C4472,'DATA Wharton'!$A$2:$A$785,'DATA Wharton'!$C$2:$C$785),"")</f>
        <v/>
      </c>
      <c r="I4472">
        <f>IF(OR(G4472="",H4472=""),"",G4472)</f>
        <v/>
      </c>
      <c r="J4472">
        <f>IF(OR(I4472="",H4472=""),"",I4472*H4472)</f>
        <v/>
      </c>
      <c r="K4472">
        <f>IF(G4472="","Missing OEWS wage",IF(H4472="","Missing Wharton SOC","Matched"))</f>
        <v/>
      </c>
    </row>
    <row r="4473">
      <c r="A4473" t="inlineStr">
        <is>
          <t>55</t>
        </is>
      </c>
      <c r="B4473" t="inlineStr">
        <is>
          <t>Management of Companies and Enterprises</t>
        </is>
      </c>
      <c r="C4473" t="inlineStr">
        <is>
          <t>13-1121</t>
        </is>
      </c>
      <c r="D4473" t="inlineStr">
        <is>
          <t>Meeting, Convention, and Event Planners</t>
        </is>
      </c>
      <c r="E4473" t="n">
        <v>3530</v>
      </c>
      <c r="F4473" t="n">
        <v>90770</v>
      </c>
      <c r="G4473">
        <f>IF(OR(E4473="",F4473=""),"",E4473*F4473)</f>
        <v/>
      </c>
      <c r="H4473" s="41">
        <f>IFERROR(XLOOKUP(C4473,'DATA Wharton'!$A$2:$A$785,'DATA Wharton'!$C$2:$C$785),"")</f>
        <v/>
      </c>
      <c r="I4473">
        <f>IF(OR(G4473="",H4473=""),"",G4473)</f>
        <v/>
      </c>
      <c r="J4473">
        <f>IF(OR(I4473="",H4473=""),"",I4473*H4473)</f>
        <v/>
      </c>
      <c r="K4473">
        <f>IF(G4473="","Missing OEWS wage",IF(H4473="","Missing Wharton SOC","Matched"))</f>
        <v/>
      </c>
    </row>
    <row r="4474">
      <c r="A4474" t="inlineStr">
        <is>
          <t>55</t>
        </is>
      </c>
      <c r="B4474" t="inlineStr">
        <is>
          <t>Management of Companies and Enterprises</t>
        </is>
      </c>
      <c r="C4474" t="inlineStr">
        <is>
          <t>13-1131</t>
        </is>
      </c>
      <c r="D4474" t="inlineStr">
        <is>
          <t>Fundraisers</t>
        </is>
      </c>
      <c r="E4474" t="n">
        <v>2870</v>
      </c>
      <c r="F4474" t="n">
        <v>78770</v>
      </c>
      <c r="G4474">
        <f>IF(OR(E4474="",F4474=""),"",E4474*F4474)</f>
        <v/>
      </c>
      <c r="H4474" s="41">
        <f>IFERROR(XLOOKUP(C4474,'DATA Wharton'!$A$2:$A$785,'DATA Wharton'!$C$2:$C$785),"")</f>
        <v/>
      </c>
      <c r="I4474">
        <f>IF(OR(G4474="",H4474=""),"",G4474)</f>
        <v/>
      </c>
      <c r="J4474">
        <f>IF(OR(I4474="",H4474=""),"",I4474*H4474)</f>
        <v/>
      </c>
      <c r="K4474">
        <f>IF(G4474="","Missing OEWS wage",IF(H4474="","Missing Wharton SOC","Matched"))</f>
        <v/>
      </c>
    </row>
    <row r="4475">
      <c r="A4475" t="inlineStr">
        <is>
          <t>55</t>
        </is>
      </c>
      <c r="B4475" t="inlineStr">
        <is>
          <t>Management of Companies and Enterprises</t>
        </is>
      </c>
      <c r="C4475" t="inlineStr">
        <is>
          <t>13-1141</t>
        </is>
      </c>
      <c r="D4475" t="inlineStr">
        <is>
          <t>Compensation, Benefits, and Job Analysis Specialists</t>
        </is>
      </c>
      <c r="E4475" t="n">
        <v>13920</v>
      </c>
      <c r="F4475" t="n">
        <v>91730</v>
      </c>
      <c r="G4475">
        <f>IF(OR(E4475="",F4475=""),"",E4475*F4475)</f>
        <v/>
      </c>
      <c r="H4475" s="41">
        <f>IFERROR(XLOOKUP(C4475,'DATA Wharton'!$A$2:$A$785,'DATA Wharton'!$C$2:$C$785),"")</f>
        <v/>
      </c>
      <c r="I4475">
        <f>IF(OR(G4475="",H4475=""),"",G4475)</f>
        <v/>
      </c>
      <c r="J4475">
        <f>IF(OR(I4475="",H4475=""),"",I4475*H4475)</f>
        <v/>
      </c>
      <c r="K4475">
        <f>IF(G4475="","Missing OEWS wage",IF(H4475="","Missing Wharton SOC","Matched"))</f>
        <v/>
      </c>
    </row>
    <row r="4476">
      <c r="A4476" t="inlineStr">
        <is>
          <t>55</t>
        </is>
      </c>
      <c r="B4476" t="inlineStr">
        <is>
          <t>Management of Companies and Enterprises</t>
        </is>
      </c>
      <c r="C4476" t="inlineStr">
        <is>
          <t>13-1151</t>
        </is>
      </c>
      <c r="D4476" t="inlineStr">
        <is>
          <t>Training and Development Specialists</t>
        </is>
      </c>
      <c r="E4476" t="n">
        <v>24530</v>
      </c>
      <c r="F4476" t="n">
        <v>86600</v>
      </c>
      <c r="G4476">
        <f>IF(OR(E4476="",F4476=""),"",E4476*F4476)</f>
        <v/>
      </c>
      <c r="H4476" s="41">
        <f>IFERROR(XLOOKUP(C4476,'DATA Wharton'!$A$2:$A$785,'DATA Wharton'!$C$2:$C$785),"")</f>
        <v/>
      </c>
      <c r="I4476">
        <f>IF(OR(G4476="",H4476=""),"",G4476)</f>
        <v/>
      </c>
      <c r="J4476">
        <f>IF(OR(I4476="",H4476=""),"",I4476*H4476)</f>
        <v/>
      </c>
      <c r="K4476">
        <f>IF(G4476="","Missing OEWS wage",IF(H4476="","Missing Wharton SOC","Matched"))</f>
        <v/>
      </c>
    </row>
    <row r="4477">
      <c r="A4477" t="inlineStr">
        <is>
          <t>55</t>
        </is>
      </c>
      <c r="B4477" t="inlineStr">
        <is>
          <t>Management of Companies and Enterprises</t>
        </is>
      </c>
      <c r="C4477" t="inlineStr">
        <is>
          <t>13-1161</t>
        </is>
      </c>
      <c r="D4477" t="inlineStr">
        <is>
          <t>Market Research Analysts and Marketing Specialists</t>
        </is>
      </c>
      <c r="E4477" t="n">
        <v>74470</v>
      </c>
      <c r="F4477" t="n">
        <v>104380</v>
      </c>
      <c r="G4477">
        <f>IF(OR(E4477="",F4477=""),"",E4477*F4477)</f>
        <v/>
      </c>
      <c r="H4477" s="41">
        <f>IFERROR(XLOOKUP(C4477,'DATA Wharton'!$A$2:$A$785,'DATA Wharton'!$C$2:$C$785),"")</f>
        <v/>
      </c>
      <c r="I4477">
        <f>IF(OR(G4477="",H4477=""),"",G4477)</f>
        <v/>
      </c>
      <c r="J4477">
        <f>IF(OR(I4477="",H4477=""),"",I4477*H4477)</f>
        <v/>
      </c>
      <c r="K4477">
        <f>IF(G4477="","Missing OEWS wage",IF(H4477="","Missing Wharton SOC","Matched"))</f>
        <v/>
      </c>
    </row>
    <row r="4478">
      <c r="A4478" t="inlineStr">
        <is>
          <t>55</t>
        </is>
      </c>
      <c r="B4478" t="inlineStr">
        <is>
          <t>Management of Companies and Enterprises</t>
        </is>
      </c>
      <c r="C4478" t="inlineStr">
        <is>
          <t>13-1199</t>
        </is>
      </c>
      <c r="D4478" t="inlineStr">
        <is>
          <t>Business Operations Specialists, All Other</t>
        </is>
      </c>
      <c r="E4478" t="n">
        <v>64250</v>
      </c>
      <c r="F4478" t="n">
        <v>96970</v>
      </c>
      <c r="G4478">
        <f>IF(OR(E4478="",F4478=""),"",E4478*F4478)</f>
        <v/>
      </c>
      <c r="H4478" s="41">
        <f>IFERROR(XLOOKUP(C4478,'DATA Wharton'!$A$2:$A$785,'DATA Wharton'!$C$2:$C$785),"")</f>
        <v/>
      </c>
      <c r="I4478">
        <f>IF(OR(G4478="",H4478=""),"",G4478)</f>
        <v/>
      </c>
      <c r="J4478">
        <f>IF(OR(I4478="",H4478=""),"",I4478*H4478)</f>
        <v/>
      </c>
      <c r="K4478">
        <f>IF(G4478="","Missing OEWS wage",IF(H4478="","Missing Wharton SOC","Matched"))</f>
        <v/>
      </c>
    </row>
    <row r="4479">
      <c r="A4479" t="inlineStr">
        <is>
          <t>55</t>
        </is>
      </c>
      <c r="B4479" t="inlineStr">
        <is>
          <t>Management of Companies and Enterprises</t>
        </is>
      </c>
      <c r="C4479" t="inlineStr">
        <is>
          <t>13-2011</t>
        </is>
      </c>
      <c r="D4479" t="inlineStr">
        <is>
          <t>Accountants and Auditors</t>
        </is>
      </c>
      <c r="E4479" t="n">
        <v>105120</v>
      </c>
      <c r="F4479" t="n">
        <v>97900</v>
      </c>
      <c r="G4479">
        <f>IF(OR(E4479="",F4479=""),"",E4479*F4479)</f>
        <v/>
      </c>
      <c r="H4479" s="41">
        <f>IFERROR(XLOOKUP(C4479,'DATA Wharton'!$A$2:$A$785,'DATA Wharton'!$C$2:$C$785),"")</f>
        <v/>
      </c>
      <c r="I4479">
        <f>IF(OR(G4479="",H4479=""),"",G4479)</f>
        <v/>
      </c>
      <c r="J4479">
        <f>IF(OR(I4479="",H4479=""),"",I4479*H4479)</f>
        <v/>
      </c>
      <c r="K4479">
        <f>IF(G4479="","Missing OEWS wage",IF(H4479="","Missing Wharton SOC","Matched"))</f>
        <v/>
      </c>
    </row>
    <row r="4480">
      <c r="A4480" t="inlineStr">
        <is>
          <t>55</t>
        </is>
      </c>
      <c r="B4480" t="inlineStr">
        <is>
          <t>Management of Companies and Enterprises</t>
        </is>
      </c>
      <c r="C4480" t="inlineStr">
        <is>
          <t>13-2020</t>
        </is>
      </c>
      <c r="D4480" t="inlineStr">
        <is>
          <t>Property Appraisers and Assessors</t>
        </is>
      </c>
      <c r="E4480" t="n">
        <v>870</v>
      </c>
      <c r="F4480" t="n">
        <v>90100</v>
      </c>
      <c r="G4480">
        <f>IF(OR(E4480="",F4480=""),"",E4480*F4480)</f>
        <v/>
      </c>
      <c r="H4480" s="41">
        <f>IFERROR(XLOOKUP(C4480,'DATA Wharton'!$A$2:$A$785,'DATA Wharton'!$C$2:$C$785),"")</f>
        <v/>
      </c>
      <c r="I4480">
        <f>IF(OR(G4480="",H4480=""),"",G4480)</f>
        <v/>
      </c>
      <c r="J4480">
        <f>IF(OR(I4480="",H4480=""),"",I4480*H4480)</f>
        <v/>
      </c>
      <c r="K4480">
        <f>IF(G4480="","Missing OEWS wage",IF(H4480="","Missing Wharton SOC","Matched"))</f>
        <v/>
      </c>
    </row>
    <row r="4481">
      <c r="A4481" t="inlineStr">
        <is>
          <t>55</t>
        </is>
      </c>
      <c r="B4481" t="inlineStr">
        <is>
          <t>Management of Companies and Enterprises</t>
        </is>
      </c>
      <c r="C4481" t="inlineStr">
        <is>
          <t>13-2031</t>
        </is>
      </c>
      <c r="D4481" t="inlineStr">
        <is>
          <t>Budget Analysts</t>
        </is>
      </c>
      <c r="E4481" t="n">
        <v>3380</v>
      </c>
      <c r="F4481" t="n">
        <v>95820</v>
      </c>
      <c r="G4481">
        <f>IF(OR(E4481="",F4481=""),"",E4481*F4481)</f>
        <v/>
      </c>
      <c r="H4481" s="41">
        <f>IFERROR(XLOOKUP(C4481,'DATA Wharton'!$A$2:$A$785,'DATA Wharton'!$C$2:$C$785),"")</f>
        <v/>
      </c>
      <c r="I4481">
        <f>IF(OR(G4481="",H4481=""),"",G4481)</f>
        <v/>
      </c>
      <c r="J4481">
        <f>IF(OR(I4481="",H4481=""),"",I4481*H4481)</f>
        <v/>
      </c>
      <c r="K4481">
        <f>IF(G4481="","Missing OEWS wage",IF(H4481="","Missing Wharton SOC","Matched"))</f>
        <v/>
      </c>
    </row>
    <row r="4482">
      <c r="A4482" t="inlineStr">
        <is>
          <t>55</t>
        </is>
      </c>
      <c r="B4482" t="inlineStr">
        <is>
          <t>Management of Companies and Enterprises</t>
        </is>
      </c>
      <c r="C4482" t="inlineStr">
        <is>
          <t>13-2041</t>
        </is>
      </c>
      <c r="D4482" t="inlineStr">
        <is>
          <t>Credit Analysts</t>
        </is>
      </c>
      <c r="E4482" t="n">
        <v>7830</v>
      </c>
      <c r="F4482" t="n">
        <v>97770</v>
      </c>
      <c r="G4482">
        <f>IF(OR(E4482="",F4482=""),"",E4482*F4482)</f>
        <v/>
      </c>
      <c r="H4482" s="41">
        <f>IFERROR(XLOOKUP(C4482,'DATA Wharton'!$A$2:$A$785,'DATA Wharton'!$C$2:$C$785),"")</f>
        <v/>
      </c>
      <c r="I4482">
        <f>IF(OR(G4482="",H4482=""),"",G4482)</f>
        <v/>
      </c>
      <c r="J4482">
        <f>IF(OR(I4482="",H4482=""),"",I4482*H4482)</f>
        <v/>
      </c>
      <c r="K4482">
        <f>IF(G4482="","Missing OEWS wage",IF(H4482="","Missing Wharton SOC","Matched"))</f>
        <v/>
      </c>
    </row>
    <row r="4483">
      <c r="A4483" t="inlineStr">
        <is>
          <t>55</t>
        </is>
      </c>
      <c r="B4483" t="inlineStr">
        <is>
          <t>Management of Companies and Enterprises</t>
        </is>
      </c>
      <c r="C4483" t="inlineStr">
        <is>
          <t>13-2051</t>
        </is>
      </c>
      <c r="D4483" t="inlineStr">
        <is>
          <t>Financial and Investment Analysts</t>
        </is>
      </c>
      <c r="E4483" t="n">
        <v>44850</v>
      </c>
      <c r="F4483" t="n">
        <v>109180</v>
      </c>
      <c r="G4483">
        <f>IF(OR(E4483="",F4483=""),"",E4483*F4483)</f>
        <v/>
      </c>
      <c r="H4483" s="41">
        <f>IFERROR(XLOOKUP(C4483,'DATA Wharton'!$A$2:$A$785,'DATA Wharton'!$C$2:$C$785),"")</f>
        <v/>
      </c>
      <c r="I4483">
        <f>IF(OR(G4483="",H4483=""),"",G4483)</f>
        <v/>
      </c>
      <c r="J4483">
        <f>IF(OR(I4483="",H4483=""),"",I4483*H4483)</f>
        <v/>
      </c>
      <c r="K4483">
        <f>IF(G4483="","Missing OEWS wage",IF(H4483="","Missing Wharton SOC","Matched"))</f>
        <v/>
      </c>
    </row>
    <row r="4484">
      <c r="A4484" t="inlineStr">
        <is>
          <t>55</t>
        </is>
      </c>
      <c r="B4484" t="inlineStr">
        <is>
          <t>Management of Companies and Enterprises</t>
        </is>
      </c>
      <c r="C4484" t="inlineStr">
        <is>
          <t>13-2052</t>
        </is>
      </c>
      <c r="D4484" t="inlineStr">
        <is>
          <t>Personal Financial Advisors</t>
        </is>
      </c>
      <c r="E4484" t="n">
        <v>4680</v>
      </c>
      <c r="F4484" t="n">
        <v>122670</v>
      </c>
      <c r="G4484">
        <f>IF(OR(E4484="",F4484=""),"",E4484*F4484)</f>
        <v/>
      </c>
      <c r="H4484" s="41">
        <f>IFERROR(XLOOKUP(C4484,'DATA Wharton'!$A$2:$A$785,'DATA Wharton'!$C$2:$C$785),"")</f>
        <v/>
      </c>
      <c r="I4484">
        <f>IF(OR(G4484="",H4484=""),"",G4484)</f>
        <v/>
      </c>
      <c r="J4484">
        <f>IF(OR(I4484="",H4484=""),"",I4484*H4484)</f>
        <v/>
      </c>
      <c r="K4484">
        <f>IF(G4484="","Missing OEWS wage",IF(H4484="","Missing Wharton SOC","Matched"))</f>
        <v/>
      </c>
    </row>
    <row r="4485">
      <c r="A4485" t="inlineStr">
        <is>
          <t>55</t>
        </is>
      </c>
      <c r="B4485" t="inlineStr">
        <is>
          <t>Management of Companies and Enterprises</t>
        </is>
      </c>
      <c r="C4485" t="inlineStr">
        <is>
          <t>13-2053</t>
        </is>
      </c>
      <c r="D4485" t="inlineStr">
        <is>
          <t>Insurance Underwriters</t>
        </is>
      </c>
      <c r="E4485" t="n">
        <v>2940</v>
      </c>
      <c r="F4485" t="n">
        <v>89250</v>
      </c>
      <c r="G4485">
        <f>IF(OR(E4485="",F4485=""),"",E4485*F4485)</f>
        <v/>
      </c>
      <c r="H4485" s="41">
        <f>IFERROR(XLOOKUP(C4485,'DATA Wharton'!$A$2:$A$785,'DATA Wharton'!$C$2:$C$785),"")</f>
        <v/>
      </c>
      <c r="I4485">
        <f>IF(OR(G4485="",H4485=""),"",G4485)</f>
        <v/>
      </c>
      <c r="J4485">
        <f>IF(OR(I4485="",H4485=""),"",I4485*H4485)</f>
        <v/>
      </c>
      <c r="K4485">
        <f>IF(G4485="","Missing OEWS wage",IF(H4485="","Missing Wharton SOC","Matched"))</f>
        <v/>
      </c>
    </row>
    <row r="4486">
      <c r="A4486" t="inlineStr">
        <is>
          <t>55</t>
        </is>
      </c>
      <c r="B4486" t="inlineStr">
        <is>
          <t>Management of Companies and Enterprises</t>
        </is>
      </c>
      <c r="C4486" t="inlineStr">
        <is>
          <t>13-2054</t>
        </is>
      </c>
      <c r="D4486" t="inlineStr">
        <is>
          <t>Financial Risk Specialists</t>
        </is>
      </c>
      <c r="E4486" t="n">
        <v>6700</v>
      </c>
      <c r="F4486" t="n">
        <v>118270</v>
      </c>
      <c r="G4486">
        <f>IF(OR(E4486="",F4486=""),"",E4486*F4486)</f>
        <v/>
      </c>
      <c r="H4486" s="41">
        <f>IFERROR(XLOOKUP(C4486,'DATA Wharton'!$A$2:$A$785,'DATA Wharton'!$C$2:$C$785),"")</f>
        <v/>
      </c>
      <c r="I4486">
        <f>IF(OR(G4486="",H4486=""),"",G4486)</f>
        <v/>
      </c>
      <c r="J4486">
        <f>IF(OR(I4486="",H4486=""),"",I4486*H4486)</f>
        <v/>
      </c>
      <c r="K4486">
        <f>IF(G4486="","Missing OEWS wage",IF(H4486="","Missing Wharton SOC","Matched"))</f>
        <v/>
      </c>
    </row>
    <row r="4487">
      <c r="A4487" t="inlineStr">
        <is>
          <t>55</t>
        </is>
      </c>
      <c r="B4487" t="inlineStr">
        <is>
          <t>Management of Companies and Enterprises</t>
        </is>
      </c>
      <c r="C4487" t="inlineStr">
        <is>
          <t>13-2061</t>
        </is>
      </c>
      <c r="D4487" t="inlineStr">
        <is>
          <t>Financial Examiners</t>
        </is>
      </c>
      <c r="E4487" t="n">
        <v>5030</v>
      </c>
      <c r="F4487" t="n">
        <v>98320</v>
      </c>
      <c r="G4487">
        <f>IF(OR(E4487="",F4487=""),"",E4487*F4487)</f>
        <v/>
      </c>
      <c r="H4487" s="41">
        <f>IFERROR(XLOOKUP(C4487,'DATA Wharton'!$A$2:$A$785,'DATA Wharton'!$C$2:$C$785),"")</f>
        <v/>
      </c>
      <c r="I4487">
        <f>IF(OR(G4487="",H4487=""),"",G4487)</f>
        <v/>
      </c>
      <c r="J4487">
        <f>IF(OR(I4487="",H4487=""),"",I4487*H4487)</f>
        <v/>
      </c>
      <c r="K4487">
        <f>IF(G4487="","Missing OEWS wage",IF(H4487="","Missing Wharton SOC","Matched"))</f>
        <v/>
      </c>
    </row>
    <row r="4488">
      <c r="A4488" t="inlineStr">
        <is>
          <t>55</t>
        </is>
      </c>
      <c r="B4488" t="inlineStr">
        <is>
          <t>Management of Companies and Enterprises</t>
        </is>
      </c>
      <c r="C4488" t="inlineStr">
        <is>
          <t>13-2071</t>
        </is>
      </c>
      <c r="D4488" t="inlineStr">
        <is>
          <t>Credit Counselors</t>
        </is>
      </c>
      <c r="E4488" t="n">
        <v>900</v>
      </c>
      <c r="F4488" t="n">
        <v>62450</v>
      </c>
      <c r="G4488">
        <f>IF(OR(E4488="",F4488=""),"",E4488*F4488)</f>
        <v/>
      </c>
      <c r="H4488" s="41">
        <f>IFERROR(XLOOKUP(C4488,'DATA Wharton'!$A$2:$A$785,'DATA Wharton'!$C$2:$C$785),"")</f>
        <v/>
      </c>
      <c r="I4488">
        <f>IF(OR(G4488="",H4488=""),"",G4488)</f>
        <v/>
      </c>
      <c r="J4488">
        <f>IF(OR(I4488="",H4488=""),"",I4488*H4488)</f>
        <v/>
      </c>
      <c r="K4488">
        <f>IF(G4488="","Missing OEWS wage",IF(H4488="","Missing Wharton SOC","Matched"))</f>
        <v/>
      </c>
    </row>
    <row r="4489">
      <c r="A4489" t="inlineStr">
        <is>
          <t>55</t>
        </is>
      </c>
      <c r="B4489" t="inlineStr">
        <is>
          <t>Management of Companies and Enterprises</t>
        </is>
      </c>
      <c r="C4489" t="inlineStr">
        <is>
          <t>13-2072</t>
        </is>
      </c>
      <c r="D4489" t="inlineStr">
        <is>
          <t>Loan Officers</t>
        </is>
      </c>
      <c r="E4489" t="n">
        <v>12320</v>
      </c>
      <c r="F4489" t="n">
        <v>93680</v>
      </c>
      <c r="G4489">
        <f>IF(OR(E4489="",F4489=""),"",E4489*F4489)</f>
        <v/>
      </c>
      <c r="H4489" s="41">
        <f>IFERROR(XLOOKUP(C4489,'DATA Wharton'!$A$2:$A$785,'DATA Wharton'!$C$2:$C$785),"")</f>
        <v/>
      </c>
      <c r="I4489">
        <f>IF(OR(G4489="",H4489=""),"",G4489)</f>
        <v/>
      </c>
      <c r="J4489">
        <f>IF(OR(I4489="",H4489=""),"",I4489*H4489)</f>
        <v/>
      </c>
      <c r="K4489">
        <f>IF(G4489="","Missing OEWS wage",IF(H4489="","Missing Wharton SOC","Matched"))</f>
        <v/>
      </c>
    </row>
    <row r="4490">
      <c r="A4490" t="inlineStr">
        <is>
          <t>55</t>
        </is>
      </c>
      <c r="B4490" t="inlineStr">
        <is>
          <t>Management of Companies and Enterprises</t>
        </is>
      </c>
      <c r="C4490" t="inlineStr">
        <is>
          <t>13-2082</t>
        </is>
      </c>
      <c r="D4490" t="inlineStr">
        <is>
          <t>Tax Preparers</t>
        </is>
      </c>
      <c r="E4490" t="n">
        <v>40</v>
      </c>
      <c r="F4490" t="n">
        <v>85980</v>
      </c>
      <c r="G4490">
        <f>IF(OR(E4490="",F4490=""),"",E4490*F4490)</f>
        <v/>
      </c>
      <c r="H4490" s="41">
        <f>IFERROR(XLOOKUP(C4490,'DATA Wharton'!$A$2:$A$785,'DATA Wharton'!$C$2:$C$785),"")</f>
        <v/>
      </c>
      <c r="I4490">
        <f>IF(OR(G4490="",H4490=""),"",G4490)</f>
        <v/>
      </c>
      <c r="J4490">
        <f>IF(OR(I4490="",H4490=""),"",I4490*H4490)</f>
        <v/>
      </c>
      <c r="K4490">
        <f>IF(G4490="","Missing OEWS wage",IF(H4490="","Missing Wharton SOC","Matched"))</f>
        <v/>
      </c>
    </row>
    <row r="4491">
      <c r="A4491" t="inlineStr">
        <is>
          <t>55</t>
        </is>
      </c>
      <c r="B4491" t="inlineStr">
        <is>
          <t>Management of Companies and Enterprises</t>
        </is>
      </c>
      <c r="C4491" t="inlineStr">
        <is>
          <t>13-2099</t>
        </is>
      </c>
      <c r="D4491" t="inlineStr">
        <is>
          <t>Financial Specialists, All Other</t>
        </is>
      </c>
      <c r="E4491" t="n">
        <v>9310</v>
      </c>
      <c r="F4491" t="n">
        <v>99420</v>
      </c>
      <c r="G4491">
        <f>IF(OR(E4491="",F4491=""),"",E4491*F4491)</f>
        <v/>
      </c>
      <c r="H4491" s="41">
        <f>IFERROR(XLOOKUP(C4491,'DATA Wharton'!$A$2:$A$785,'DATA Wharton'!$C$2:$C$785),"")</f>
        <v/>
      </c>
      <c r="I4491">
        <f>IF(OR(G4491="",H4491=""),"",G4491)</f>
        <v/>
      </c>
      <c r="J4491">
        <f>IF(OR(I4491="",H4491=""),"",I4491*H4491)</f>
        <v/>
      </c>
      <c r="K4491">
        <f>IF(G4491="","Missing OEWS wage",IF(H4491="","Missing Wharton SOC","Matched"))</f>
        <v/>
      </c>
    </row>
    <row r="4492">
      <c r="A4492" t="inlineStr">
        <is>
          <t>55</t>
        </is>
      </c>
      <c r="B4492" t="inlineStr">
        <is>
          <t>Management of Companies and Enterprises</t>
        </is>
      </c>
      <c r="C4492" t="inlineStr">
        <is>
          <t>15-1211</t>
        </is>
      </c>
      <c r="D4492" t="inlineStr">
        <is>
          <t>Computer Systems Analysts</t>
        </is>
      </c>
      <c r="E4492" t="n">
        <v>60580</v>
      </c>
      <c r="F4492" t="n">
        <v>116720</v>
      </c>
      <c r="G4492">
        <f>IF(OR(E4492="",F4492=""),"",E4492*F4492)</f>
        <v/>
      </c>
      <c r="H4492" s="41">
        <f>IFERROR(XLOOKUP(C4492,'DATA Wharton'!$A$2:$A$785,'DATA Wharton'!$C$2:$C$785),"")</f>
        <v/>
      </c>
      <c r="I4492">
        <f>IF(OR(G4492="",H4492=""),"",G4492)</f>
        <v/>
      </c>
      <c r="J4492">
        <f>IF(OR(I4492="",H4492=""),"",I4492*H4492)</f>
        <v/>
      </c>
      <c r="K4492">
        <f>IF(G4492="","Missing OEWS wage",IF(H4492="","Missing Wharton SOC","Matched"))</f>
        <v/>
      </c>
    </row>
    <row r="4493">
      <c r="A4493" t="inlineStr">
        <is>
          <t>55</t>
        </is>
      </c>
      <c r="B4493" t="inlineStr">
        <is>
          <t>Management of Companies and Enterprises</t>
        </is>
      </c>
      <c r="C4493" t="inlineStr">
        <is>
          <t>15-1212</t>
        </is>
      </c>
      <c r="D4493" t="inlineStr">
        <is>
          <t>Information Security Analysts</t>
        </is>
      </c>
      <c r="E4493" t="n">
        <v>19390</v>
      </c>
      <c r="F4493" t="n">
        <v>130550</v>
      </c>
      <c r="G4493">
        <f>IF(OR(E4493="",F4493=""),"",E4493*F4493)</f>
        <v/>
      </c>
      <c r="H4493" s="41">
        <f>IFERROR(XLOOKUP(C4493,'DATA Wharton'!$A$2:$A$785,'DATA Wharton'!$C$2:$C$785),"")</f>
        <v/>
      </c>
      <c r="I4493">
        <f>IF(OR(G4493="",H4493=""),"",G4493)</f>
        <v/>
      </c>
      <c r="J4493">
        <f>IF(OR(I4493="",H4493=""),"",I4493*H4493)</f>
        <v/>
      </c>
      <c r="K4493">
        <f>IF(G4493="","Missing OEWS wage",IF(H4493="","Missing Wharton SOC","Matched"))</f>
        <v/>
      </c>
    </row>
    <row r="4494">
      <c r="A4494" t="inlineStr">
        <is>
          <t>55</t>
        </is>
      </c>
      <c r="B4494" t="inlineStr">
        <is>
          <t>Management of Companies and Enterprises</t>
        </is>
      </c>
      <c r="C4494" t="inlineStr">
        <is>
          <t>15-1221</t>
        </is>
      </c>
      <c r="D4494" t="inlineStr">
        <is>
          <t>Computer and Information Research Scientists</t>
        </is>
      </c>
      <c r="E4494" t="n">
        <v>530</v>
      </c>
      <c r="F4494" t="n">
        <v>170050</v>
      </c>
      <c r="G4494">
        <f>IF(OR(E4494="",F4494=""),"",E4494*F4494)</f>
        <v/>
      </c>
      <c r="H4494" s="41">
        <f>IFERROR(XLOOKUP(C4494,'DATA Wharton'!$A$2:$A$785,'DATA Wharton'!$C$2:$C$785),"")</f>
        <v/>
      </c>
      <c r="I4494">
        <f>IF(OR(G4494="",H4494=""),"",G4494)</f>
        <v/>
      </c>
      <c r="J4494">
        <f>IF(OR(I4494="",H4494=""),"",I4494*H4494)</f>
        <v/>
      </c>
      <c r="K4494">
        <f>IF(G4494="","Missing OEWS wage",IF(H4494="","Missing Wharton SOC","Matched"))</f>
        <v/>
      </c>
    </row>
    <row r="4495">
      <c r="A4495" t="inlineStr">
        <is>
          <t>55</t>
        </is>
      </c>
      <c r="B4495" t="inlineStr">
        <is>
          <t>Management of Companies and Enterprises</t>
        </is>
      </c>
      <c r="C4495" t="inlineStr">
        <is>
          <t>15-1231</t>
        </is>
      </c>
      <c r="D4495" t="inlineStr">
        <is>
          <t>Computer Network Support Specialists</t>
        </is>
      </c>
      <c r="E4495" t="n">
        <v>8650</v>
      </c>
      <c r="F4495" t="n">
        <v>92040</v>
      </c>
      <c r="G4495">
        <f>IF(OR(E4495="",F4495=""),"",E4495*F4495)</f>
        <v/>
      </c>
      <c r="H4495" s="41">
        <f>IFERROR(XLOOKUP(C4495,'DATA Wharton'!$A$2:$A$785,'DATA Wharton'!$C$2:$C$785),"")</f>
        <v/>
      </c>
      <c r="I4495">
        <f>IF(OR(G4495="",H4495=""),"",G4495)</f>
        <v/>
      </c>
      <c r="J4495">
        <f>IF(OR(I4495="",H4495=""),"",I4495*H4495)</f>
        <v/>
      </c>
      <c r="K4495">
        <f>IF(G4495="","Missing OEWS wage",IF(H4495="","Missing Wharton SOC","Matched"))</f>
        <v/>
      </c>
    </row>
    <row r="4496">
      <c r="A4496" t="inlineStr">
        <is>
          <t>55</t>
        </is>
      </c>
      <c r="B4496" t="inlineStr">
        <is>
          <t>Management of Companies and Enterprises</t>
        </is>
      </c>
      <c r="C4496" t="inlineStr">
        <is>
          <t>15-1232</t>
        </is>
      </c>
      <c r="D4496" t="inlineStr">
        <is>
          <t>Computer User Support Specialists</t>
        </is>
      </c>
      <c r="E4496" t="n">
        <v>39110</v>
      </c>
      <c r="F4496" t="n">
        <v>71380</v>
      </c>
      <c r="G4496">
        <f>IF(OR(E4496="",F4496=""),"",E4496*F4496)</f>
        <v/>
      </c>
      <c r="H4496" s="41">
        <f>IFERROR(XLOOKUP(C4496,'DATA Wharton'!$A$2:$A$785,'DATA Wharton'!$C$2:$C$785),"")</f>
        <v/>
      </c>
      <c r="I4496">
        <f>IF(OR(G4496="",H4496=""),"",G4496)</f>
        <v/>
      </c>
      <c r="J4496">
        <f>IF(OR(I4496="",H4496=""),"",I4496*H4496)</f>
        <v/>
      </c>
      <c r="K4496">
        <f>IF(G4496="","Missing OEWS wage",IF(H4496="","Missing Wharton SOC","Matched"))</f>
        <v/>
      </c>
    </row>
    <row r="4497">
      <c r="A4497" t="inlineStr">
        <is>
          <t>55</t>
        </is>
      </c>
      <c r="B4497" t="inlineStr">
        <is>
          <t>Management of Companies and Enterprises</t>
        </is>
      </c>
      <c r="C4497" t="inlineStr">
        <is>
          <t>15-1241</t>
        </is>
      </c>
      <c r="D4497" t="inlineStr">
        <is>
          <t>Computer Network Architects</t>
        </is>
      </c>
      <c r="E4497" t="n">
        <v>16910</v>
      </c>
      <c r="F4497" t="n">
        <v>144590</v>
      </c>
      <c r="G4497">
        <f>IF(OR(E4497="",F4497=""),"",E4497*F4497)</f>
        <v/>
      </c>
      <c r="H4497" s="41">
        <f>IFERROR(XLOOKUP(C4497,'DATA Wharton'!$A$2:$A$785,'DATA Wharton'!$C$2:$C$785),"")</f>
        <v/>
      </c>
      <c r="I4497">
        <f>IF(OR(G4497="",H4497=""),"",G4497)</f>
        <v/>
      </c>
      <c r="J4497">
        <f>IF(OR(I4497="",H4497=""),"",I4497*H4497)</f>
        <v/>
      </c>
      <c r="K4497">
        <f>IF(G4497="","Missing OEWS wage",IF(H4497="","Missing Wharton SOC","Matched"))</f>
        <v/>
      </c>
    </row>
    <row r="4498">
      <c r="A4498" t="inlineStr">
        <is>
          <t>55</t>
        </is>
      </c>
      <c r="B4498" t="inlineStr">
        <is>
          <t>Management of Companies and Enterprises</t>
        </is>
      </c>
      <c r="C4498" t="inlineStr">
        <is>
          <t>15-1242</t>
        </is>
      </c>
      <c r="D4498" t="inlineStr">
        <is>
          <t>Database Administrators</t>
        </is>
      </c>
      <c r="E4498" t="n">
        <v>5320</v>
      </c>
      <c r="F4498" t="n">
        <v>119400</v>
      </c>
      <c r="G4498">
        <f>IF(OR(E4498="",F4498=""),"",E4498*F4498)</f>
        <v/>
      </c>
      <c r="H4498" s="41">
        <f>IFERROR(XLOOKUP(C4498,'DATA Wharton'!$A$2:$A$785,'DATA Wharton'!$C$2:$C$785),"")</f>
        <v/>
      </c>
      <c r="I4498">
        <f>IF(OR(G4498="",H4498=""),"",G4498)</f>
        <v/>
      </c>
      <c r="J4498">
        <f>IF(OR(I4498="",H4498=""),"",I4498*H4498)</f>
        <v/>
      </c>
      <c r="K4498">
        <f>IF(G4498="","Missing OEWS wage",IF(H4498="","Missing Wharton SOC","Matched"))</f>
        <v/>
      </c>
    </row>
    <row r="4499">
      <c r="A4499" t="inlineStr">
        <is>
          <t>55</t>
        </is>
      </c>
      <c r="B4499" t="inlineStr">
        <is>
          <t>Management of Companies and Enterprises</t>
        </is>
      </c>
      <c r="C4499" t="inlineStr">
        <is>
          <t>15-1243</t>
        </is>
      </c>
      <c r="D4499" t="inlineStr">
        <is>
          <t>Database Architects</t>
        </is>
      </c>
      <c r="E4499" t="n">
        <v>6830</v>
      </c>
      <c r="F4499" t="n">
        <v>142890</v>
      </c>
      <c r="G4499">
        <f>IF(OR(E4499="",F4499=""),"",E4499*F4499)</f>
        <v/>
      </c>
      <c r="H4499" s="41">
        <f>IFERROR(XLOOKUP(C4499,'DATA Wharton'!$A$2:$A$785,'DATA Wharton'!$C$2:$C$785),"")</f>
        <v/>
      </c>
      <c r="I4499">
        <f>IF(OR(G4499="",H4499=""),"",G4499)</f>
        <v/>
      </c>
      <c r="J4499">
        <f>IF(OR(I4499="",H4499=""),"",I4499*H4499)</f>
        <v/>
      </c>
      <c r="K4499">
        <f>IF(G4499="","Missing OEWS wage",IF(H4499="","Missing Wharton SOC","Matched"))</f>
        <v/>
      </c>
    </row>
    <row r="4500">
      <c r="A4500" t="inlineStr">
        <is>
          <t>55</t>
        </is>
      </c>
      <c r="B4500" t="inlineStr">
        <is>
          <t>Management of Companies and Enterprises</t>
        </is>
      </c>
      <c r="C4500" t="inlineStr">
        <is>
          <t>15-1244</t>
        </is>
      </c>
      <c r="D4500" t="inlineStr">
        <is>
          <t>Network and Computer Systems Administrators</t>
        </is>
      </c>
      <c r="E4500" t="n">
        <v>23490</v>
      </c>
      <c r="F4500" t="n">
        <v>108490</v>
      </c>
      <c r="G4500">
        <f>IF(OR(E4500="",F4500=""),"",E4500*F4500)</f>
        <v/>
      </c>
      <c r="H4500" s="41">
        <f>IFERROR(XLOOKUP(C4500,'DATA Wharton'!$A$2:$A$785,'DATA Wharton'!$C$2:$C$785),"")</f>
        <v/>
      </c>
      <c r="I4500">
        <f>IF(OR(G4500="",H4500=""),"",G4500)</f>
        <v/>
      </c>
      <c r="J4500">
        <f>IF(OR(I4500="",H4500=""),"",I4500*H4500)</f>
        <v/>
      </c>
      <c r="K4500">
        <f>IF(G4500="","Missing OEWS wage",IF(H4500="","Missing Wharton SOC","Matched"))</f>
        <v/>
      </c>
    </row>
    <row r="4501">
      <c r="A4501" t="inlineStr">
        <is>
          <t>55</t>
        </is>
      </c>
      <c r="B4501" t="inlineStr">
        <is>
          <t>Management of Companies and Enterprises</t>
        </is>
      </c>
      <c r="C4501" t="inlineStr">
        <is>
          <t>15-1251</t>
        </is>
      </c>
      <c r="D4501" t="inlineStr">
        <is>
          <t>Computer Programmers</t>
        </is>
      </c>
      <c r="E4501" t="n">
        <v>3290</v>
      </c>
      <c r="F4501" t="n">
        <v>110990</v>
      </c>
      <c r="G4501">
        <f>IF(OR(E4501="",F4501=""),"",E4501*F4501)</f>
        <v/>
      </c>
      <c r="H4501" s="41">
        <f>IFERROR(XLOOKUP(C4501,'DATA Wharton'!$A$2:$A$785,'DATA Wharton'!$C$2:$C$785),"")</f>
        <v/>
      </c>
      <c r="I4501">
        <f>IF(OR(G4501="",H4501=""),"",G4501)</f>
        <v/>
      </c>
      <c r="J4501">
        <f>IF(OR(I4501="",H4501=""),"",I4501*H4501)</f>
        <v/>
      </c>
      <c r="K4501">
        <f>IF(G4501="","Missing OEWS wage",IF(H4501="","Missing Wharton SOC","Matched"))</f>
        <v/>
      </c>
    </row>
    <row r="4502">
      <c r="A4502" t="inlineStr">
        <is>
          <t>55</t>
        </is>
      </c>
      <c r="B4502" t="inlineStr">
        <is>
          <t>Management of Companies and Enterprises</t>
        </is>
      </c>
      <c r="C4502" t="inlineStr">
        <is>
          <t>15-1252</t>
        </is>
      </c>
      <c r="D4502" t="inlineStr">
        <is>
          <t>Software Developers</t>
        </is>
      </c>
      <c r="E4502" t="n">
        <v>103450</v>
      </c>
      <c r="F4502" t="n">
        <v>156760</v>
      </c>
      <c r="G4502">
        <f>IF(OR(E4502="",F4502=""),"",E4502*F4502)</f>
        <v/>
      </c>
      <c r="H4502" s="41">
        <f>IFERROR(XLOOKUP(C4502,'DATA Wharton'!$A$2:$A$785,'DATA Wharton'!$C$2:$C$785),"")</f>
        <v/>
      </c>
      <c r="I4502">
        <f>IF(OR(G4502="",H4502=""),"",G4502)</f>
        <v/>
      </c>
      <c r="J4502">
        <f>IF(OR(I4502="",H4502=""),"",I4502*H4502)</f>
        <v/>
      </c>
      <c r="K4502">
        <f>IF(G4502="","Missing OEWS wage",IF(H4502="","Missing Wharton SOC","Matched"))</f>
        <v/>
      </c>
    </row>
    <row r="4503">
      <c r="A4503" t="inlineStr">
        <is>
          <t>55</t>
        </is>
      </c>
      <c r="B4503" t="inlineStr">
        <is>
          <t>Management of Companies and Enterprises</t>
        </is>
      </c>
      <c r="C4503" t="inlineStr">
        <is>
          <t>15-1253</t>
        </is>
      </c>
      <c r="D4503" t="inlineStr">
        <is>
          <t>Software Quality Assurance Analysts and Testers</t>
        </is>
      </c>
      <c r="E4503" t="n">
        <v>10290</v>
      </c>
      <c r="F4503" t="n">
        <v>121240</v>
      </c>
      <c r="G4503">
        <f>IF(OR(E4503="",F4503=""),"",E4503*F4503)</f>
        <v/>
      </c>
      <c r="H4503" s="41">
        <f>IFERROR(XLOOKUP(C4503,'DATA Wharton'!$A$2:$A$785,'DATA Wharton'!$C$2:$C$785),"")</f>
        <v/>
      </c>
      <c r="I4503">
        <f>IF(OR(G4503="",H4503=""),"",G4503)</f>
        <v/>
      </c>
      <c r="J4503">
        <f>IF(OR(I4503="",H4503=""),"",I4503*H4503)</f>
        <v/>
      </c>
      <c r="K4503">
        <f>IF(G4503="","Missing OEWS wage",IF(H4503="","Missing Wharton SOC","Matched"))</f>
        <v/>
      </c>
    </row>
    <row r="4504">
      <c r="A4504" t="inlineStr">
        <is>
          <t>55</t>
        </is>
      </c>
      <c r="B4504" t="inlineStr">
        <is>
          <t>Management of Companies and Enterprises</t>
        </is>
      </c>
      <c r="C4504" t="inlineStr">
        <is>
          <t>15-1254</t>
        </is>
      </c>
      <c r="D4504" t="inlineStr">
        <is>
          <t>Web Developers</t>
        </is>
      </c>
      <c r="E4504" t="n">
        <v>2900</v>
      </c>
      <c r="F4504" t="n">
        <v>114890</v>
      </c>
      <c r="G4504">
        <f>IF(OR(E4504="",F4504=""),"",E4504*F4504)</f>
        <v/>
      </c>
      <c r="H4504" s="41">
        <f>IFERROR(XLOOKUP(C4504,'DATA Wharton'!$A$2:$A$785,'DATA Wharton'!$C$2:$C$785),"")</f>
        <v/>
      </c>
      <c r="I4504">
        <f>IF(OR(G4504="",H4504=""),"",G4504)</f>
        <v/>
      </c>
      <c r="J4504">
        <f>IF(OR(I4504="",H4504=""),"",I4504*H4504)</f>
        <v/>
      </c>
      <c r="K4504">
        <f>IF(G4504="","Missing OEWS wage",IF(H4504="","Missing Wharton SOC","Matched"))</f>
        <v/>
      </c>
    </row>
    <row r="4505">
      <c r="A4505" t="inlineStr">
        <is>
          <t>55</t>
        </is>
      </c>
      <c r="B4505" t="inlineStr">
        <is>
          <t>Management of Companies and Enterprises</t>
        </is>
      </c>
      <c r="C4505" t="inlineStr">
        <is>
          <t>15-1255</t>
        </is>
      </c>
      <c r="D4505" t="inlineStr">
        <is>
          <t>Web and Digital Interface Designers</t>
        </is>
      </c>
      <c r="E4505" t="n">
        <v>6280</v>
      </c>
      <c r="F4505" t="n">
        <v>132060</v>
      </c>
      <c r="G4505">
        <f>IF(OR(E4505="",F4505=""),"",E4505*F4505)</f>
        <v/>
      </c>
      <c r="H4505" s="41">
        <f>IFERROR(XLOOKUP(C4505,'DATA Wharton'!$A$2:$A$785,'DATA Wharton'!$C$2:$C$785),"")</f>
        <v/>
      </c>
      <c r="I4505">
        <f>IF(OR(G4505="",H4505=""),"",G4505)</f>
        <v/>
      </c>
      <c r="J4505">
        <f>IF(OR(I4505="",H4505=""),"",I4505*H4505)</f>
        <v/>
      </c>
      <c r="K4505">
        <f>IF(G4505="","Missing OEWS wage",IF(H4505="","Missing Wharton SOC","Matched"))</f>
        <v/>
      </c>
    </row>
    <row r="4506">
      <c r="A4506" t="inlineStr">
        <is>
          <t>55</t>
        </is>
      </c>
      <c r="B4506" t="inlineStr">
        <is>
          <t>Management of Companies and Enterprises</t>
        </is>
      </c>
      <c r="C4506" t="inlineStr">
        <is>
          <t>15-1299</t>
        </is>
      </c>
      <c r="D4506" t="inlineStr">
        <is>
          <t>Computer Occupations, All Other</t>
        </is>
      </c>
      <c r="E4506" t="n">
        <v>25080</v>
      </c>
      <c r="F4506" t="n">
        <v>133260</v>
      </c>
      <c r="G4506">
        <f>IF(OR(E4506="",F4506=""),"",E4506*F4506)</f>
        <v/>
      </c>
      <c r="H4506" s="41">
        <f>IFERROR(XLOOKUP(C4506,'DATA Wharton'!$A$2:$A$785,'DATA Wharton'!$C$2:$C$785),"")</f>
        <v/>
      </c>
      <c r="I4506">
        <f>IF(OR(G4506="",H4506=""),"",G4506)</f>
        <v/>
      </c>
      <c r="J4506">
        <f>IF(OR(I4506="",H4506=""),"",I4506*H4506)</f>
        <v/>
      </c>
      <c r="K4506">
        <f>IF(G4506="","Missing OEWS wage",IF(H4506="","Missing Wharton SOC","Matched"))</f>
        <v/>
      </c>
    </row>
    <row r="4507">
      <c r="A4507" t="inlineStr">
        <is>
          <t>55</t>
        </is>
      </c>
      <c r="B4507" t="inlineStr">
        <is>
          <t>Management of Companies and Enterprises</t>
        </is>
      </c>
      <c r="C4507" t="inlineStr">
        <is>
          <t>15-2011</t>
        </is>
      </c>
      <c r="D4507" t="inlineStr">
        <is>
          <t>Actuaries</t>
        </is>
      </c>
      <c r="E4507" t="n">
        <v>1150</v>
      </c>
      <c r="F4507" t="n">
        <v>140690</v>
      </c>
      <c r="G4507">
        <f>IF(OR(E4507="",F4507=""),"",E4507*F4507)</f>
        <v/>
      </c>
      <c r="H4507" s="41">
        <f>IFERROR(XLOOKUP(C4507,'DATA Wharton'!$A$2:$A$785,'DATA Wharton'!$C$2:$C$785),"")</f>
        <v/>
      </c>
      <c r="I4507">
        <f>IF(OR(G4507="",H4507=""),"",G4507)</f>
        <v/>
      </c>
      <c r="J4507">
        <f>IF(OR(I4507="",H4507=""),"",I4507*H4507)</f>
        <v/>
      </c>
      <c r="K4507">
        <f>IF(G4507="","Missing OEWS wage",IF(H4507="","Missing Wharton SOC","Matched"))</f>
        <v/>
      </c>
    </row>
    <row r="4508">
      <c r="A4508" t="inlineStr">
        <is>
          <t>55</t>
        </is>
      </c>
      <c r="B4508" t="inlineStr">
        <is>
          <t>Management of Companies and Enterprises</t>
        </is>
      </c>
      <c r="C4508" t="inlineStr">
        <is>
          <t>15-2021</t>
        </is>
      </c>
      <c r="D4508" t="inlineStr">
        <is>
          <t>Mathematicians</t>
        </is>
      </c>
      <c r="E4508" t="n">
        <v>30</v>
      </c>
      <c r="F4508" t="n">
        <v>124370</v>
      </c>
      <c r="G4508">
        <f>IF(OR(E4508="",F4508=""),"",E4508*F4508)</f>
        <v/>
      </c>
      <c r="H4508" s="41">
        <f>IFERROR(XLOOKUP(C4508,'DATA Wharton'!$A$2:$A$785,'DATA Wharton'!$C$2:$C$785),"")</f>
        <v/>
      </c>
      <c r="I4508">
        <f>IF(OR(G4508="",H4508=""),"",G4508)</f>
        <v/>
      </c>
      <c r="J4508">
        <f>IF(OR(I4508="",H4508=""),"",I4508*H4508)</f>
        <v/>
      </c>
      <c r="K4508">
        <f>IF(G4508="","Missing OEWS wage",IF(H4508="","Missing Wharton SOC","Matched"))</f>
        <v/>
      </c>
    </row>
    <row r="4509">
      <c r="A4509" t="inlineStr">
        <is>
          <t>55</t>
        </is>
      </c>
      <c r="B4509" t="inlineStr">
        <is>
          <t>Management of Companies and Enterprises</t>
        </is>
      </c>
      <c r="C4509" t="inlineStr">
        <is>
          <t>15-2031</t>
        </is>
      </c>
      <c r="D4509" t="inlineStr">
        <is>
          <t>Operations Research Analysts</t>
        </is>
      </c>
      <c r="E4509" t="n">
        <v>10550</v>
      </c>
      <c r="F4509" t="n">
        <v>103130</v>
      </c>
      <c r="G4509">
        <f>IF(OR(E4509="",F4509=""),"",E4509*F4509)</f>
        <v/>
      </c>
      <c r="H4509" s="41">
        <f>IFERROR(XLOOKUP(C4509,'DATA Wharton'!$A$2:$A$785,'DATA Wharton'!$C$2:$C$785),"")</f>
        <v/>
      </c>
      <c r="I4509">
        <f>IF(OR(G4509="",H4509=""),"",G4509)</f>
        <v/>
      </c>
      <c r="J4509">
        <f>IF(OR(I4509="",H4509=""),"",I4509*H4509)</f>
        <v/>
      </c>
      <c r="K4509">
        <f>IF(G4509="","Missing OEWS wage",IF(H4509="","Missing Wharton SOC","Matched"))</f>
        <v/>
      </c>
    </row>
    <row r="4510">
      <c r="A4510" t="inlineStr">
        <is>
          <t>55</t>
        </is>
      </c>
      <c r="B4510" t="inlineStr">
        <is>
          <t>Management of Companies and Enterprises</t>
        </is>
      </c>
      <c r="C4510" t="inlineStr">
        <is>
          <t>15-2041</t>
        </is>
      </c>
      <c r="D4510" t="inlineStr">
        <is>
          <t>Statisticians</t>
        </is>
      </c>
      <c r="E4510" t="n">
        <v>1390</v>
      </c>
      <c r="F4510" t="n">
        <v>124470</v>
      </c>
      <c r="G4510">
        <f>IF(OR(E4510="",F4510=""),"",E4510*F4510)</f>
        <v/>
      </c>
      <c r="H4510" s="41">
        <f>IFERROR(XLOOKUP(C4510,'DATA Wharton'!$A$2:$A$785,'DATA Wharton'!$C$2:$C$785),"")</f>
        <v/>
      </c>
      <c r="I4510">
        <f>IF(OR(G4510="",H4510=""),"",G4510)</f>
        <v/>
      </c>
      <c r="J4510">
        <f>IF(OR(I4510="",H4510=""),"",I4510*H4510)</f>
        <v/>
      </c>
      <c r="K4510">
        <f>IF(G4510="","Missing OEWS wage",IF(H4510="","Missing Wharton SOC","Matched"))</f>
        <v/>
      </c>
    </row>
    <row r="4511">
      <c r="A4511" t="inlineStr">
        <is>
          <t>55</t>
        </is>
      </c>
      <c r="B4511" t="inlineStr">
        <is>
          <t>Management of Companies and Enterprises</t>
        </is>
      </c>
      <c r="C4511" t="inlineStr">
        <is>
          <t>15-2051</t>
        </is>
      </c>
      <c r="D4511" t="inlineStr">
        <is>
          <t>Data Scientists</t>
        </is>
      </c>
      <c r="E4511" t="n">
        <v>28620</v>
      </c>
      <c r="F4511" t="n">
        <v>135910</v>
      </c>
      <c r="G4511">
        <f>IF(OR(E4511="",F4511=""),"",E4511*F4511)</f>
        <v/>
      </c>
      <c r="H4511" s="41">
        <f>IFERROR(XLOOKUP(C4511,'DATA Wharton'!$A$2:$A$785,'DATA Wharton'!$C$2:$C$785),"")</f>
        <v/>
      </c>
      <c r="I4511">
        <f>IF(OR(G4511="",H4511=""),"",G4511)</f>
        <v/>
      </c>
      <c r="J4511">
        <f>IF(OR(I4511="",H4511=""),"",I4511*H4511)</f>
        <v/>
      </c>
      <c r="K4511">
        <f>IF(G4511="","Missing OEWS wage",IF(H4511="","Missing Wharton SOC","Matched"))</f>
        <v/>
      </c>
    </row>
    <row r="4512">
      <c r="A4512" t="inlineStr">
        <is>
          <t>55</t>
        </is>
      </c>
      <c r="B4512" t="inlineStr">
        <is>
          <t>Management of Companies and Enterprises</t>
        </is>
      </c>
      <c r="C4512" t="inlineStr">
        <is>
          <t>15-2099</t>
        </is>
      </c>
      <c r="D4512" t="inlineStr">
        <is>
          <t>Mathematical Science Occupations, All Other</t>
        </is>
      </c>
      <c r="E4512" t="n">
        <v>130</v>
      </c>
      <c r="F4512" t="n">
        <v>80880</v>
      </c>
      <c r="G4512">
        <f>IF(OR(E4512="",F4512=""),"",E4512*F4512)</f>
        <v/>
      </c>
      <c r="H4512" s="41">
        <f>IFERROR(XLOOKUP(C4512,'DATA Wharton'!$A$2:$A$785,'DATA Wharton'!$C$2:$C$785),"")</f>
        <v/>
      </c>
      <c r="I4512">
        <f>IF(OR(G4512="",H4512=""),"",G4512)</f>
        <v/>
      </c>
      <c r="J4512">
        <f>IF(OR(I4512="",H4512=""),"",I4512*H4512)</f>
        <v/>
      </c>
      <c r="K4512">
        <f>IF(G4512="","Missing OEWS wage",IF(H4512="","Missing Wharton SOC","Matched"))</f>
        <v/>
      </c>
    </row>
    <row r="4513">
      <c r="A4513" t="inlineStr">
        <is>
          <t>55</t>
        </is>
      </c>
      <c r="B4513" t="inlineStr">
        <is>
          <t>Management of Companies and Enterprises</t>
        </is>
      </c>
      <c r="C4513" t="inlineStr">
        <is>
          <t>17-1011</t>
        </is>
      </c>
      <c r="D4513" t="inlineStr">
        <is>
          <t>Architects, Except Landscape and Naval</t>
        </is>
      </c>
      <c r="E4513" t="n">
        <v>840</v>
      </c>
      <c r="F4513" t="n">
        <v>133140</v>
      </c>
      <c r="G4513">
        <f>IF(OR(E4513="",F4513=""),"",E4513*F4513)</f>
        <v/>
      </c>
      <c r="H4513" s="41">
        <f>IFERROR(XLOOKUP(C4513,'DATA Wharton'!$A$2:$A$785,'DATA Wharton'!$C$2:$C$785),"")</f>
        <v/>
      </c>
      <c r="I4513">
        <f>IF(OR(G4513="",H4513=""),"",G4513)</f>
        <v/>
      </c>
      <c r="J4513">
        <f>IF(OR(I4513="",H4513=""),"",I4513*H4513)</f>
        <v/>
      </c>
      <c r="K4513">
        <f>IF(G4513="","Missing OEWS wage",IF(H4513="","Missing Wharton SOC","Matched"))</f>
        <v/>
      </c>
    </row>
    <row r="4514">
      <c r="A4514" t="inlineStr">
        <is>
          <t>55</t>
        </is>
      </c>
      <c r="B4514" t="inlineStr">
        <is>
          <t>Management of Companies and Enterprises</t>
        </is>
      </c>
      <c r="C4514" t="inlineStr">
        <is>
          <t>17-1012</t>
        </is>
      </c>
      <c r="D4514" t="inlineStr">
        <is>
          <t>Landscape Architects</t>
        </is>
      </c>
      <c r="E4514" t="n">
        <v>40</v>
      </c>
      <c r="F4514" t="n">
        <v>126610</v>
      </c>
      <c r="G4514">
        <f>IF(OR(E4514="",F4514=""),"",E4514*F4514)</f>
        <v/>
      </c>
      <c r="H4514" s="41">
        <f>IFERROR(XLOOKUP(C4514,'DATA Wharton'!$A$2:$A$785,'DATA Wharton'!$C$2:$C$785),"")</f>
        <v/>
      </c>
      <c r="I4514">
        <f>IF(OR(G4514="",H4514=""),"",G4514)</f>
        <v/>
      </c>
      <c r="J4514">
        <f>IF(OR(I4514="",H4514=""),"",I4514*H4514)</f>
        <v/>
      </c>
      <c r="K4514">
        <f>IF(G4514="","Missing OEWS wage",IF(H4514="","Missing Wharton SOC","Matched"))</f>
        <v/>
      </c>
    </row>
    <row r="4515">
      <c r="A4515" t="inlineStr">
        <is>
          <t>55</t>
        </is>
      </c>
      <c r="B4515" t="inlineStr">
        <is>
          <t>Management of Companies and Enterprises</t>
        </is>
      </c>
      <c r="C4515" t="inlineStr">
        <is>
          <t>17-1021</t>
        </is>
      </c>
      <c r="D4515" t="inlineStr">
        <is>
          <t>Cartographers and Photogrammetrists</t>
        </is>
      </c>
      <c r="E4515" t="n">
        <v>300</v>
      </c>
      <c r="F4515" t="n">
        <v>101700</v>
      </c>
      <c r="G4515">
        <f>IF(OR(E4515="",F4515=""),"",E4515*F4515)</f>
        <v/>
      </c>
      <c r="H4515" s="41">
        <f>IFERROR(XLOOKUP(C4515,'DATA Wharton'!$A$2:$A$785,'DATA Wharton'!$C$2:$C$785),"")</f>
        <v/>
      </c>
      <c r="I4515">
        <f>IF(OR(G4515="",H4515=""),"",G4515)</f>
        <v/>
      </c>
      <c r="J4515">
        <f>IF(OR(I4515="",H4515=""),"",I4515*H4515)</f>
        <v/>
      </c>
      <c r="K4515">
        <f>IF(G4515="","Missing OEWS wage",IF(H4515="","Missing Wharton SOC","Matched"))</f>
        <v/>
      </c>
    </row>
    <row r="4516">
      <c r="A4516" t="inlineStr">
        <is>
          <t>55</t>
        </is>
      </c>
      <c r="B4516" t="inlineStr">
        <is>
          <t>Management of Companies and Enterprises</t>
        </is>
      </c>
      <c r="C4516" t="inlineStr">
        <is>
          <t>17-1022</t>
        </is>
      </c>
      <c r="D4516" t="inlineStr">
        <is>
          <t>Surveyors</t>
        </is>
      </c>
      <c r="E4516" t="n">
        <v>300</v>
      </c>
      <c r="F4516" t="n">
        <v>94010</v>
      </c>
      <c r="G4516">
        <f>IF(OR(E4516="",F4516=""),"",E4516*F4516)</f>
        <v/>
      </c>
      <c r="H4516" s="41">
        <f>IFERROR(XLOOKUP(C4516,'DATA Wharton'!$A$2:$A$785,'DATA Wharton'!$C$2:$C$785),"")</f>
        <v/>
      </c>
      <c r="I4516">
        <f>IF(OR(G4516="",H4516=""),"",G4516)</f>
        <v/>
      </c>
      <c r="J4516">
        <f>IF(OR(I4516="",H4516=""),"",I4516*H4516)</f>
        <v/>
      </c>
      <c r="K4516">
        <f>IF(G4516="","Missing OEWS wage",IF(H4516="","Missing Wharton SOC","Matched"))</f>
        <v/>
      </c>
    </row>
    <row r="4517">
      <c r="A4517" t="inlineStr">
        <is>
          <t>55</t>
        </is>
      </c>
      <c r="B4517" t="inlineStr">
        <is>
          <t>Management of Companies and Enterprises</t>
        </is>
      </c>
      <c r="C4517" t="inlineStr">
        <is>
          <t>17-2011</t>
        </is>
      </c>
      <c r="D4517" t="inlineStr">
        <is>
          <t>Aerospace Engineers</t>
        </is>
      </c>
      <c r="E4517" t="n">
        <v>860</v>
      </c>
      <c r="F4517" t="n">
        <v>146310</v>
      </c>
      <c r="G4517">
        <f>IF(OR(E4517="",F4517=""),"",E4517*F4517)</f>
        <v/>
      </c>
      <c r="H4517" s="41">
        <f>IFERROR(XLOOKUP(C4517,'DATA Wharton'!$A$2:$A$785,'DATA Wharton'!$C$2:$C$785),"")</f>
        <v/>
      </c>
      <c r="I4517">
        <f>IF(OR(G4517="",H4517=""),"",G4517)</f>
        <v/>
      </c>
      <c r="J4517">
        <f>IF(OR(I4517="",H4517=""),"",I4517*H4517)</f>
        <v/>
      </c>
      <c r="K4517">
        <f>IF(G4517="","Missing OEWS wage",IF(H4517="","Missing Wharton SOC","Matched"))</f>
        <v/>
      </c>
    </row>
    <row r="4518">
      <c r="A4518" t="inlineStr">
        <is>
          <t>55</t>
        </is>
      </c>
      <c r="B4518" t="inlineStr">
        <is>
          <t>Management of Companies and Enterprises</t>
        </is>
      </c>
      <c r="C4518" t="inlineStr">
        <is>
          <t>17-2021</t>
        </is>
      </c>
      <c r="D4518" t="inlineStr">
        <is>
          <t>Agricultural Engineers</t>
        </is>
      </c>
      <c r="E4518" t="n">
        <v>120</v>
      </c>
      <c r="F4518" t="n">
        <v>125030</v>
      </c>
      <c r="G4518">
        <f>IF(OR(E4518="",F4518=""),"",E4518*F4518)</f>
        <v/>
      </c>
      <c r="H4518" s="41">
        <f>IFERROR(XLOOKUP(C4518,'DATA Wharton'!$A$2:$A$785,'DATA Wharton'!$C$2:$C$785),"")</f>
        <v/>
      </c>
      <c r="I4518">
        <f>IF(OR(G4518="",H4518=""),"",G4518)</f>
        <v/>
      </c>
      <c r="J4518">
        <f>IF(OR(I4518="",H4518=""),"",I4518*H4518)</f>
        <v/>
      </c>
      <c r="K4518">
        <f>IF(G4518="","Missing OEWS wage",IF(H4518="","Missing Wharton SOC","Matched"))</f>
        <v/>
      </c>
    </row>
    <row r="4519">
      <c r="A4519" t="inlineStr">
        <is>
          <t>55</t>
        </is>
      </c>
      <c r="B4519" t="inlineStr">
        <is>
          <t>Management of Companies and Enterprises</t>
        </is>
      </c>
      <c r="C4519" t="inlineStr">
        <is>
          <t>17-2031</t>
        </is>
      </c>
      <c r="D4519" t="inlineStr">
        <is>
          <t>Bioengineers and Biomedical Engineers</t>
        </is>
      </c>
      <c r="E4519" t="n">
        <v>1230</v>
      </c>
      <c r="F4519" t="n">
        <v>130420</v>
      </c>
      <c r="G4519">
        <f>IF(OR(E4519="",F4519=""),"",E4519*F4519)</f>
        <v/>
      </c>
      <c r="H4519" s="41">
        <f>IFERROR(XLOOKUP(C4519,'DATA Wharton'!$A$2:$A$785,'DATA Wharton'!$C$2:$C$785),"")</f>
        <v/>
      </c>
      <c r="I4519">
        <f>IF(OR(G4519="",H4519=""),"",G4519)</f>
        <v/>
      </c>
      <c r="J4519">
        <f>IF(OR(I4519="",H4519=""),"",I4519*H4519)</f>
        <v/>
      </c>
      <c r="K4519">
        <f>IF(G4519="","Missing OEWS wage",IF(H4519="","Missing Wharton SOC","Matched"))</f>
        <v/>
      </c>
    </row>
    <row r="4520">
      <c r="A4520" t="inlineStr">
        <is>
          <t>55</t>
        </is>
      </c>
      <c r="B4520" t="inlineStr">
        <is>
          <t>Management of Companies and Enterprises</t>
        </is>
      </c>
      <c r="C4520" t="inlineStr">
        <is>
          <t>17-2041</t>
        </is>
      </c>
      <c r="D4520" t="inlineStr">
        <is>
          <t>Chemical Engineers</t>
        </is>
      </c>
      <c r="E4520" t="n">
        <v>1360</v>
      </c>
      <c r="F4520" t="n">
        <v>144510</v>
      </c>
      <c r="G4520">
        <f>IF(OR(E4520="",F4520=""),"",E4520*F4520)</f>
        <v/>
      </c>
      <c r="H4520" s="41">
        <f>IFERROR(XLOOKUP(C4520,'DATA Wharton'!$A$2:$A$785,'DATA Wharton'!$C$2:$C$785),"")</f>
        <v/>
      </c>
      <c r="I4520">
        <f>IF(OR(G4520="",H4520=""),"",G4520)</f>
        <v/>
      </c>
      <c r="J4520">
        <f>IF(OR(I4520="",H4520=""),"",I4520*H4520)</f>
        <v/>
      </c>
      <c r="K4520">
        <f>IF(G4520="","Missing OEWS wage",IF(H4520="","Missing Wharton SOC","Matched"))</f>
        <v/>
      </c>
    </row>
    <row r="4521">
      <c r="A4521" t="inlineStr">
        <is>
          <t>55</t>
        </is>
      </c>
      <c r="B4521" t="inlineStr">
        <is>
          <t>Management of Companies and Enterprises</t>
        </is>
      </c>
      <c r="C4521" t="inlineStr">
        <is>
          <t>17-2051</t>
        </is>
      </c>
      <c r="D4521" t="inlineStr">
        <is>
          <t>Civil Engineers</t>
        </is>
      </c>
      <c r="E4521" t="n">
        <v>3040</v>
      </c>
      <c r="F4521" t="n">
        <v>124330</v>
      </c>
      <c r="G4521">
        <f>IF(OR(E4521="",F4521=""),"",E4521*F4521)</f>
        <v/>
      </c>
      <c r="H4521" s="41">
        <f>IFERROR(XLOOKUP(C4521,'DATA Wharton'!$A$2:$A$785,'DATA Wharton'!$C$2:$C$785),"")</f>
        <v/>
      </c>
      <c r="I4521">
        <f>IF(OR(G4521="",H4521=""),"",G4521)</f>
        <v/>
      </c>
      <c r="J4521">
        <f>IF(OR(I4521="",H4521=""),"",I4521*H4521)</f>
        <v/>
      </c>
      <c r="K4521">
        <f>IF(G4521="","Missing OEWS wage",IF(H4521="","Missing Wharton SOC","Matched"))</f>
        <v/>
      </c>
    </row>
    <row r="4522">
      <c r="A4522" t="inlineStr">
        <is>
          <t>55</t>
        </is>
      </c>
      <c r="B4522" t="inlineStr">
        <is>
          <t>Management of Companies and Enterprises</t>
        </is>
      </c>
      <c r="C4522" t="inlineStr">
        <is>
          <t>17-2061</t>
        </is>
      </c>
      <c r="D4522" t="inlineStr">
        <is>
          <t>Computer Hardware Engineers</t>
        </is>
      </c>
      <c r="E4522" t="n">
        <v>3930</v>
      </c>
      <c r="F4522" t="n">
        <v>164480</v>
      </c>
      <c r="G4522">
        <f>IF(OR(E4522="",F4522=""),"",E4522*F4522)</f>
        <v/>
      </c>
      <c r="H4522" s="41">
        <f>IFERROR(XLOOKUP(C4522,'DATA Wharton'!$A$2:$A$785,'DATA Wharton'!$C$2:$C$785),"")</f>
        <v/>
      </c>
      <c r="I4522">
        <f>IF(OR(G4522="",H4522=""),"",G4522)</f>
        <v/>
      </c>
      <c r="J4522">
        <f>IF(OR(I4522="",H4522=""),"",I4522*H4522)</f>
        <v/>
      </c>
      <c r="K4522">
        <f>IF(G4522="","Missing OEWS wage",IF(H4522="","Missing Wharton SOC","Matched"))</f>
        <v/>
      </c>
    </row>
    <row r="4523">
      <c r="A4523" t="inlineStr">
        <is>
          <t>55</t>
        </is>
      </c>
      <c r="B4523" t="inlineStr">
        <is>
          <t>Management of Companies and Enterprises</t>
        </is>
      </c>
      <c r="C4523" t="inlineStr">
        <is>
          <t>17-2071</t>
        </is>
      </c>
      <c r="D4523" t="inlineStr">
        <is>
          <t>Electrical Engineers</t>
        </is>
      </c>
      <c r="E4523" t="n">
        <v>10260</v>
      </c>
      <c r="F4523" t="n">
        <v>134640</v>
      </c>
      <c r="G4523">
        <f>IF(OR(E4523="",F4523=""),"",E4523*F4523)</f>
        <v/>
      </c>
      <c r="H4523" s="41">
        <f>IFERROR(XLOOKUP(C4523,'DATA Wharton'!$A$2:$A$785,'DATA Wharton'!$C$2:$C$785),"")</f>
        <v/>
      </c>
      <c r="I4523">
        <f>IF(OR(G4523="",H4523=""),"",G4523)</f>
        <v/>
      </c>
      <c r="J4523">
        <f>IF(OR(I4523="",H4523=""),"",I4523*H4523)</f>
        <v/>
      </c>
      <c r="K4523">
        <f>IF(G4523="","Missing OEWS wage",IF(H4523="","Missing Wharton SOC","Matched"))</f>
        <v/>
      </c>
    </row>
    <row r="4524">
      <c r="A4524" t="inlineStr">
        <is>
          <t>55</t>
        </is>
      </c>
      <c r="B4524" t="inlineStr">
        <is>
          <t>Management of Companies and Enterprises</t>
        </is>
      </c>
      <c r="C4524" t="inlineStr">
        <is>
          <t>17-2072</t>
        </is>
      </c>
      <c r="D4524" t="inlineStr">
        <is>
          <t>Electronics Engineers, Except Computer</t>
        </is>
      </c>
      <c r="E4524" t="n">
        <v>2940</v>
      </c>
      <c r="F4524" t="n">
        <v>148370</v>
      </c>
      <c r="G4524">
        <f>IF(OR(E4524="",F4524=""),"",E4524*F4524)</f>
        <v/>
      </c>
      <c r="H4524" s="41">
        <f>IFERROR(XLOOKUP(C4524,'DATA Wharton'!$A$2:$A$785,'DATA Wharton'!$C$2:$C$785),"")</f>
        <v/>
      </c>
      <c r="I4524">
        <f>IF(OR(G4524="",H4524=""),"",G4524)</f>
        <v/>
      </c>
      <c r="J4524">
        <f>IF(OR(I4524="",H4524=""),"",I4524*H4524)</f>
        <v/>
      </c>
      <c r="K4524">
        <f>IF(G4524="","Missing OEWS wage",IF(H4524="","Missing Wharton SOC","Matched"))</f>
        <v/>
      </c>
    </row>
    <row r="4525">
      <c r="A4525" t="inlineStr">
        <is>
          <t>55</t>
        </is>
      </c>
      <c r="B4525" t="inlineStr">
        <is>
          <t>Management of Companies and Enterprises</t>
        </is>
      </c>
      <c r="C4525" t="inlineStr">
        <is>
          <t>17-2081</t>
        </is>
      </c>
      <c r="D4525" t="inlineStr">
        <is>
          <t>Environmental Engineers</t>
        </is>
      </c>
      <c r="E4525" t="n">
        <v>1040</v>
      </c>
      <c r="F4525" t="n">
        <v>122120</v>
      </c>
      <c r="G4525">
        <f>IF(OR(E4525="",F4525=""),"",E4525*F4525)</f>
        <v/>
      </c>
      <c r="H4525" s="41">
        <f>IFERROR(XLOOKUP(C4525,'DATA Wharton'!$A$2:$A$785,'DATA Wharton'!$C$2:$C$785),"")</f>
        <v/>
      </c>
      <c r="I4525">
        <f>IF(OR(G4525="",H4525=""),"",G4525)</f>
        <v/>
      </c>
      <c r="J4525">
        <f>IF(OR(I4525="",H4525=""),"",I4525*H4525)</f>
        <v/>
      </c>
      <c r="K4525">
        <f>IF(G4525="","Missing OEWS wage",IF(H4525="","Missing Wharton SOC","Matched"))</f>
        <v/>
      </c>
    </row>
    <row r="4526">
      <c r="A4526" t="inlineStr">
        <is>
          <t>55</t>
        </is>
      </c>
      <c r="B4526" t="inlineStr">
        <is>
          <t>Management of Companies and Enterprises</t>
        </is>
      </c>
      <c r="C4526" t="inlineStr">
        <is>
          <t>17-2111</t>
        </is>
      </c>
      <c r="D4526" t="inlineStr">
        <is>
          <t>Health and Safety Engineers, Except Mining Safety Engineers and Inspectors</t>
        </is>
      </c>
      <c r="E4526" t="n">
        <v>1050</v>
      </c>
      <c r="F4526" t="n">
        <v>130480</v>
      </c>
      <c r="G4526">
        <f>IF(OR(E4526="",F4526=""),"",E4526*F4526)</f>
        <v/>
      </c>
      <c r="H4526" s="41">
        <f>IFERROR(XLOOKUP(C4526,'DATA Wharton'!$A$2:$A$785,'DATA Wharton'!$C$2:$C$785),"")</f>
        <v/>
      </c>
      <c r="I4526">
        <f>IF(OR(G4526="",H4526=""),"",G4526)</f>
        <v/>
      </c>
      <c r="J4526">
        <f>IF(OR(I4526="",H4526=""),"",I4526*H4526)</f>
        <v/>
      </c>
      <c r="K4526">
        <f>IF(G4526="","Missing OEWS wage",IF(H4526="","Missing Wharton SOC","Matched"))</f>
        <v/>
      </c>
    </row>
    <row r="4527">
      <c r="A4527" t="inlineStr">
        <is>
          <t>55</t>
        </is>
      </c>
      <c r="B4527" t="inlineStr">
        <is>
          <t>Management of Companies and Enterprises</t>
        </is>
      </c>
      <c r="C4527" t="inlineStr">
        <is>
          <t>17-2112</t>
        </is>
      </c>
      <c r="D4527" t="inlineStr">
        <is>
          <t>Industrial Engineers</t>
        </is>
      </c>
      <c r="E4527" t="n">
        <v>15380</v>
      </c>
      <c r="F4527" t="n">
        <v>124560</v>
      </c>
      <c r="G4527">
        <f>IF(OR(E4527="",F4527=""),"",E4527*F4527)</f>
        <v/>
      </c>
      <c r="H4527" s="41">
        <f>IFERROR(XLOOKUP(C4527,'DATA Wharton'!$A$2:$A$785,'DATA Wharton'!$C$2:$C$785),"")</f>
        <v/>
      </c>
      <c r="I4527">
        <f>IF(OR(G4527="",H4527=""),"",G4527)</f>
        <v/>
      </c>
      <c r="J4527">
        <f>IF(OR(I4527="",H4527=""),"",I4527*H4527)</f>
        <v/>
      </c>
      <c r="K4527">
        <f>IF(G4527="","Missing OEWS wage",IF(H4527="","Missing Wharton SOC","Matched"))</f>
        <v/>
      </c>
    </row>
    <row r="4528">
      <c r="A4528" t="inlineStr">
        <is>
          <t>55</t>
        </is>
      </c>
      <c r="B4528" t="inlineStr">
        <is>
          <t>Management of Companies and Enterprises</t>
        </is>
      </c>
      <c r="C4528" t="inlineStr">
        <is>
          <t>17-2121</t>
        </is>
      </c>
      <c r="D4528" t="inlineStr">
        <is>
          <t>Marine Engineers and Naval Architects</t>
        </is>
      </c>
      <c r="E4528" t="n">
        <v>60</v>
      </c>
      <c r="F4528" t="n">
        <v>169480</v>
      </c>
      <c r="G4528">
        <f>IF(OR(E4528="",F4528=""),"",E4528*F4528)</f>
        <v/>
      </c>
      <c r="H4528" s="41">
        <f>IFERROR(XLOOKUP(C4528,'DATA Wharton'!$A$2:$A$785,'DATA Wharton'!$C$2:$C$785),"")</f>
        <v/>
      </c>
      <c r="I4528">
        <f>IF(OR(G4528="",H4528=""),"",G4528)</f>
        <v/>
      </c>
      <c r="J4528">
        <f>IF(OR(I4528="",H4528=""),"",I4528*H4528)</f>
        <v/>
      </c>
      <c r="K4528">
        <f>IF(G4528="","Missing OEWS wage",IF(H4528="","Missing Wharton SOC","Matched"))</f>
        <v/>
      </c>
    </row>
    <row r="4529">
      <c r="A4529" t="inlineStr">
        <is>
          <t>55</t>
        </is>
      </c>
      <c r="B4529" t="inlineStr">
        <is>
          <t>Management of Companies and Enterprises</t>
        </is>
      </c>
      <c r="C4529" t="inlineStr">
        <is>
          <t>17-2131</t>
        </is>
      </c>
      <c r="D4529" t="inlineStr">
        <is>
          <t>Materials Engineers</t>
        </is>
      </c>
      <c r="E4529" t="n">
        <v>1740</v>
      </c>
      <c r="F4529" t="n">
        <v>127190</v>
      </c>
      <c r="G4529">
        <f>IF(OR(E4529="",F4529=""),"",E4529*F4529)</f>
        <v/>
      </c>
      <c r="H4529" s="41">
        <f>IFERROR(XLOOKUP(C4529,'DATA Wharton'!$A$2:$A$785,'DATA Wharton'!$C$2:$C$785),"")</f>
        <v/>
      </c>
      <c r="I4529">
        <f>IF(OR(G4529="",H4529=""),"",G4529)</f>
        <v/>
      </c>
      <c r="J4529">
        <f>IF(OR(I4529="",H4529=""),"",I4529*H4529)</f>
        <v/>
      </c>
      <c r="K4529">
        <f>IF(G4529="","Missing OEWS wage",IF(H4529="","Missing Wharton SOC","Matched"))</f>
        <v/>
      </c>
    </row>
    <row r="4530">
      <c r="A4530" t="inlineStr">
        <is>
          <t>55</t>
        </is>
      </c>
      <c r="B4530" t="inlineStr">
        <is>
          <t>Management of Companies and Enterprises</t>
        </is>
      </c>
      <c r="C4530" t="inlineStr">
        <is>
          <t>17-2141</t>
        </is>
      </c>
      <c r="D4530" t="inlineStr">
        <is>
          <t>Mechanical Engineers</t>
        </is>
      </c>
      <c r="E4530" t="n">
        <v>11950</v>
      </c>
      <c r="F4530" t="n">
        <v>129140</v>
      </c>
      <c r="G4530">
        <f>IF(OR(E4530="",F4530=""),"",E4530*F4530)</f>
        <v/>
      </c>
      <c r="H4530" s="41">
        <f>IFERROR(XLOOKUP(C4530,'DATA Wharton'!$A$2:$A$785,'DATA Wharton'!$C$2:$C$785),"")</f>
        <v/>
      </c>
      <c r="I4530">
        <f>IF(OR(G4530="",H4530=""),"",G4530)</f>
        <v/>
      </c>
      <c r="J4530">
        <f>IF(OR(I4530="",H4530=""),"",I4530*H4530)</f>
        <v/>
      </c>
      <c r="K4530">
        <f>IF(G4530="","Missing OEWS wage",IF(H4530="","Missing Wharton SOC","Matched"))</f>
        <v/>
      </c>
    </row>
    <row r="4531">
      <c r="A4531" t="inlineStr">
        <is>
          <t>55</t>
        </is>
      </c>
      <c r="B4531" t="inlineStr">
        <is>
          <t>Management of Companies and Enterprises</t>
        </is>
      </c>
      <c r="C4531" t="inlineStr">
        <is>
          <t>17-2151</t>
        </is>
      </c>
      <c r="D4531" t="inlineStr">
        <is>
          <t>Mining and Geological Engineers, Including Mining Safety Engineers</t>
        </is>
      </c>
      <c r="E4531" t="n">
        <v>350</v>
      </c>
      <c r="F4531" t="n">
        <v>131450</v>
      </c>
      <c r="G4531">
        <f>IF(OR(E4531="",F4531=""),"",E4531*F4531)</f>
        <v/>
      </c>
      <c r="H4531" s="41">
        <f>IFERROR(XLOOKUP(C4531,'DATA Wharton'!$A$2:$A$785,'DATA Wharton'!$C$2:$C$785),"")</f>
        <v/>
      </c>
      <c r="I4531">
        <f>IF(OR(G4531="",H4531=""),"",G4531)</f>
        <v/>
      </c>
      <c r="J4531">
        <f>IF(OR(I4531="",H4531=""),"",I4531*H4531)</f>
        <v/>
      </c>
      <c r="K4531">
        <f>IF(G4531="","Missing OEWS wage",IF(H4531="","Missing Wharton SOC","Matched"))</f>
        <v/>
      </c>
    </row>
    <row r="4532">
      <c r="A4532" t="inlineStr">
        <is>
          <t>55</t>
        </is>
      </c>
      <c r="B4532" t="inlineStr">
        <is>
          <t>Management of Companies and Enterprises</t>
        </is>
      </c>
      <c r="C4532" t="inlineStr">
        <is>
          <t>17-2161</t>
        </is>
      </c>
      <c r="D4532" t="inlineStr">
        <is>
          <t>Nuclear Engineers</t>
        </is>
      </c>
      <c r="E4532" t="n">
        <v>340</v>
      </c>
      <c r="F4532" t="n">
        <v>142540</v>
      </c>
      <c r="G4532">
        <f>IF(OR(E4532="",F4532=""),"",E4532*F4532)</f>
        <v/>
      </c>
      <c r="H4532" s="41">
        <f>IFERROR(XLOOKUP(C4532,'DATA Wharton'!$A$2:$A$785,'DATA Wharton'!$C$2:$C$785),"")</f>
        <v/>
      </c>
      <c r="I4532">
        <f>IF(OR(G4532="",H4532=""),"",G4532)</f>
        <v/>
      </c>
      <c r="J4532">
        <f>IF(OR(I4532="",H4532=""),"",I4532*H4532)</f>
        <v/>
      </c>
      <c r="K4532">
        <f>IF(G4532="","Missing OEWS wage",IF(H4532="","Missing Wharton SOC","Matched"))</f>
        <v/>
      </c>
    </row>
    <row r="4533">
      <c r="A4533" t="inlineStr">
        <is>
          <t>55</t>
        </is>
      </c>
      <c r="B4533" t="inlineStr">
        <is>
          <t>Management of Companies and Enterprises</t>
        </is>
      </c>
      <c r="C4533" t="inlineStr">
        <is>
          <t>17-2171</t>
        </is>
      </c>
      <c r="D4533" t="inlineStr">
        <is>
          <t>Petroleum Engineers</t>
        </is>
      </c>
      <c r="E4533" t="n">
        <v>1670</v>
      </c>
      <c r="F4533" t="n">
        <v>177950</v>
      </c>
      <c r="G4533">
        <f>IF(OR(E4533="",F4533=""),"",E4533*F4533)</f>
        <v/>
      </c>
      <c r="H4533" s="41">
        <f>IFERROR(XLOOKUP(C4533,'DATA Wharton'!$A$2:$A$785,'DATA Wharton'!$C$2:$C$785),"")</f>
        <v/>
      </c>
      <c r="I4533">
        <f>IF(OR(G4533="",H4533=""),"",G4533)</f>
        <v/>
      </c>
      <c r="J4533">
        <f>IF(OR(I4533="",H4533=""),"",I4533*H4533)</f>
        <v/>
      </c>
      <c r="K4533">
        <f>IF(G4533="","Missing OEWS wage",IF(H4533="","Missing Wharton SOC","Matched"))</f>
        <v/>
      </c>
    </row>
    <row r="4534">
      <c r="A4534" t="inlineStr">
        <is>
          <t>55</t>
        </is>
      </c>
      <c r="B4534" t="inlineStr">
        <is>
          <t>Management of Companies and Enterprises</t>
        </is>
      </c>
      <c r="C4534" t="inlineStr">
        <is>
          <t>17-2199</t>
        </is>
      </c>
      <c r="D4534" t="inlineStr">
        <is>
          <t>Engineers, All Other</t>
        </is>
      </c>
      <c r="E4534" t="n">
        <v>8330</v>
      </c>
      <c r="F4534" t="n">
        <v>130650</v>
      </c>
      <c r="G4534">
        <f>IF(OR(E4534="",F4534=""),"",E4534*F4534)</f>
        <v/>
      </c>
      <c r="H4534" s="41">
        <f>IFERROR(XLOOKUP(C4534,'DATA Wharton'!$A$2:$A$785,'DATA Wharton'!$C$2:$C$785),"")</f>
        <v/>
      </c>
      <c r="I4534">
        <f>IF(OR(G4534="",H4534=""),"",G4534)</f>
        <v/>
      </c>
      <c r="J4534">
        <f>IF(OR(I4534="",H4534=""),"",I4534*H4534)</f>
        <v/>
      </c>
      <c r="K4534">
        <f>IF(G4534="","Missing OEWS wage",IF(H4534="","Missing Wharton SOC","Matched"))</f>
        <v/>
      </c>
    </row>
    <row r="4535">
      <c r="A4535" t="inlineStr">
        <is>
          <t>55</t>
        </is>
      </c>
      <c r="B4535" t="inlineStr">
        <is>
          <t>Management of Companies and Enterprises</t>
        </is>
      </c>
      <c r="C4535" t="inlineStr">
        <is>
          <t>17-3011</t>
        </is>
      </c>
      <c r="D4535" t="inlineStr">
        <is>
          <t>Architectural and Civil Drafters</t>
        </is>
      </c>
      <c r="E4535" t="n">
        <v>2150</v>
      </c>
      <c r="F4535" t="n">
        <v>81480</v>
      </c>
      <c r="G4535">
        <f>IF(OR(E4535="",F4535=""),"",E4535*F4535)</f>
        <v/>
      </c>
      <c r="H4535" s="41">
        <f>IFERROR(XLOOKUP(C4535,'DATA Wharton'!$A$2:$A$785,'DATA Wharton'!$C$2:$C$785),"")</f>
        <v/>
      </c>
      <c r="I4535">
        <f>IF(OR(G4535="",H4535=""),"",G4535)</f>
        <v/>
      </c>
      <c r="J4535">
        <f>IF(OR(I4535="",H4535=""),"",I4535*H4535)</f>
        <v/>
      </c>
      <c r="K4535">
        <f>IF(G4535="","Missing OEWS wage",IF(H4535="","Missing Wharton SOC","Matched"))</f>
        <v/>
      </c>
    </row>
    <row r="4536">
      <c r="A4536" t="inlineStr">
        <is>
          <t>55</t>
        </is>
      </c>
      <c r="B4536" t="inlineStr">
        <is>
          <t>Management of Companies and Enterprises</t>
        </is>
      </c>
      <c r="C4536" t="inlineStr">
        <is>
          <t>17-3012</t>
        </is>
      </c>
      <c r="D4536" t="inlineStr">
        <is>
          <t>Electrical and Electronics Drafters</t>
        </is>
      </c>
      <c r="E4536" t="n">
        <v>300</v>
      </c>
      <c r="F4536" t="n">
        <v>83610</v>
      </c>
      <c r="G4536">
        <f>IF(OR(E4536="",F4536=""),"",E4536*F4536)</f>
        <v/>
      </c>
      <c r="H4536" s="41">
        <f>IFERROR(XLOOKUP(C4536,'DATA Wharton'!$A$2:$A$785,'DATA Wharton'!$C$2:$C$785),"")</f>
        <v/>
      </c>
      <c r="I4536">
        <f>IF(OR(G4536="",H4536=""),"",G4536)</f>
        <v/>
      </c>
      <c r="J4536">
        <f>IF(OR(I4536="",H4536=""),"",I4536*H4536)</f>
        <v/>
      </c>
      <c r="K4536">
        <f>IF(G4536="","Missing OEWS wage",IF(H4536="","Missing Wharton SOC","Matched"))</f>
        <v/>
      </c>
    </row>
    <row r="4537">
      <c r="A4537" t="inlineStr">
        <is>
          <t>55</t>
        </is>
      </c>
      <c r="B4537" t="inlineStr">
        <is>
          <t>Management of Companies and Enterprises</t>
        </is>
      </c>
      <c r="C4537" t="inlineStr">
        <is>
          <t>17-3013</t>
        </is>
      </c>
      <c r="D4537" t="inlineStr">
        <is>
          <t>Mechanical Drafters</t>
        </is>
      </c>
      <c r="E4537" t="n">
        <v>620</v>
      </c>
      <c r="F4537" t="n">
        <v>83800</v>
      </c>
      <c r="G4537">
        <f>IF(OR(E4537="",F4537=""),"",E4537*F4537)</f>
        <v/>
      </c>
      <c r="H4537" s="41">
        <f>IFERROR(XLOOKUP(C4537,'DATA Wharton'!$A$2:$A$785,'DATA Wharton'!$C$2:$C$785),"")</f>
        <v/>
      </c>
      <c r="I4537">
        <f>IF(OR(G4537="",H4537=""),"",G4537)</f>
        <v/>
      </c>
      <c r="J4537">
        <f>IF(OR(I4537="",H4537=""),"",I4537*H4537)</f>
        <v/>
      </c>
      <c r="K4537">
        <f>IF(G4537="","Missing OEWS wage",IF(H4537="","Missing Wharton SOC","Matched"))</f>
        <v/>
      </c>
    </row>
    <row r="4538">
      <c r="A4538" t="inlineStr">
        <is>
          <t>55</t>
        </is>
      </c>
      <c r="B4538" t="inlineStr">
        <is>
          <t>Management of Companies and Enterprises</t>
        </is>
      </c>
      <c r="C4538" t="inlineStr">
        <is>
          <t>17-3019</t>
        </is>
      </c>
      <c r="D4538" t="inlineStr">
        <is>
          <t>Drafters, All Other</t>
        </is>
      </c>
      <c r="E4538" t="n">
        <v>300</v>
      </c>
      <c r="F4538" t="n">
        <v>76330</v>
      </c>
      <c r="G4538">
        <f>IF(OR(E4538="",F4538=""),"",E4538*F4538)</f>
        <v/>
      </c>
      <c r="H4538" s="41">
        <f>IFERROR(XLOOKUP(C4538,'DATA Wharton'!$A$2:$A$785,'DATA Wharton'!$C$2:$C$785),"")</f>
        <v/>
      </c>
      <c r="I4538">
        <f>IF(OR(G4538="",H4538=""),"",G4538)</f>
        <v/>
      </c>
      <c r="J4538">
        <f>IF(OR(I4538="",H4538=""),"",I4538*H4538)</f>
        <v/>
      </c>
      <c r="K4538">
        <f>IF(G4538="","Missing OEWS wage",IF(H4538="","Missing Wharton SOC","Matched"))</f>
        <v/>
      </c>
    </row>
    <row r="4539">
      <c r="A4539" t="inlineStr">
        <is>
          <t>55</t>
        </is>
      </c>
      <c r="B4539" t="inlineStr">
        <is>
          <t>Management of Companies and Enterprises</t>
        </is>
      </c>
      <c r="C4539" t="inlineStr">
        <is>
          <t>17-3022</t>
        </is>
      </c>
      <c r="D4539" t="inlineStr">
        <is>
          <t>Civil Engineering Technologists and Technicians</t>
        </is>
      </c>
      <c r="E4539" t="n">
        <v>220</v>
      </c>
      <c r="F4539" t="n">
        <v>77070</v>
      </c>
      <c r="G4539">
        <f>IF(OR(E4539="",F4539=""),"",E4539*F4539)</f>
        <v/>
      </c>
      <c r="H4539" s="41">
        <f>IFERROR(XLOOKUP(C4539,'DATA Wharton'!$A$2:$A$785,'DATA Wharton'!$C$2:$C$785),"")</f>
        <v/>
      </c>
      <c r="I4539">
        <f>IF(OR(G4539="",H4539=""),"",G4539)</f>
        <v/>
      </c>
      <c r="J4539">
        <f>IF(OR(I4539="",H4539=""),"",I4539*H4539)</f>
        <v/>
      </c>
      <c r="K4539">
        <f>IF(G4539="","Missing OEWS wage",IF(H4539="","Missing Wharton SOC","Matched"))</f>
        <v/>
      </c>
    </row>
    <row r="4540">
      <c r="A4540" t="inlineStr">
        <is>
          <t>55</t>
        </is>
      </c>
      <c r="B4540" t="inlineStr">
        <is>
          <t>Management of Companies and Enterprises</t>
        </is>
      </c>
      <c r="C4540" t="inlineStr">
        <is>
          <t>17-3023</t>
        </is>
      </c>
      <c r="D4540" t="inlineStr">
        <is>
          <t>Electrical and Electronic Engineering Technologists and Technicians</t>
        </is>
      </c>
      <c r="E4540" t="n">
        <v>2210</v>
      </c>
      <c r="F4540" t="n">
        <v>84180</v>
      </c>
      <c r="G4540">
        <f>IF(OR(E4540="",F4540=""),"",E4540*F4540)</f>
        <v/>
      </c>
      <c r="H4540" s="41">
        <f>IFERROR(XLOOKUP(C4540,'DATA Wharton'!$A$2:$A$785,'DATA Wharton'!$C$2:$C$785),"")</f>
        <v/>
      </c>
      <c r="I4540">
        <f>IF(OR(G4540="",H4540=""),"",G4540)</f>
        <v/>
      </c>
      <c r="J4540">
        <f>IF(OR(I4540="",H4540=""),"",I4540*H4540)</f>
        <v/>
      </c>
      <c r="K4540">
        <f>IF(G4540="","Missing OEWS wage",IF(H4540="","Missing Wharton SOC","Matched"))</f>
        <v/>
      </c>
    </row>
    <row r="4541">
      <c r="A4541" t="inlineStr">
        <is>
          <t>55</t>
        </is>
      </c>
      <c r="B4541" t="inlineStr">
        <is>
          <t>Management of Companies and Enterprises</t>
        </is>
      </c>
      <c r="C4541" t="inlineStr">
        <is>
          <t>17-3024</t>
        </is>
      </c>
      <c r="D4541" t="inlineStr">
        <is>
          <t>Electro-Mechanical and Mechatronics Technologists and Technicians</t>
        </is>
      </c>
      <c r="E4541" t="n">
        <v>50</v>
      </c>
      <c r="F4541" t="n">
        <v>76370</v>
      </c>
      <c r="G4541">
        <f>IF(OR(E4541="",F4541=""),"",E4541*F4541)</f>
        <v/>
      </c>
      <c r="H4541" s="41">
        <f>IFERROR(XLOOKUP(C4541,'DATA Wharton'!$A$2:$A$785,'DATA Wharton'!$C$2:$C$785),"")</f>
        <v/>
      </c>
      <c r="I4541">
        <f>IF(OR(G4541="",H4541=""),"",G4541)</f>
        <v/>
      </c>
      <c r="J4541">
        <f>IF(OR(I4541="",H4541=""),"",I4541*H4541)</f>
        <v/>
      </c>
      <c r="K4541">
        <f>IF(G4541="","Missing OEWS wage",IF(H4541="","Missing Wharton SOC","Matched"))</f>
        <v/>
      </c>
    </row>
    <row r="4542">
      <c r="A4542" t="inlineStr">
        <is>
          <t>55</t>
        </is>
      </c>
      <c r="B4542" t="inlineStr">
        <is>
          <t>Management of Companies and Enterprises</t>
        </is>
      </c>
      <c r="C4542" t="inlineStr">
        <is>
          <t>17-3025</t>
        </is>
      </c>
      <c r="D4542" t="inlineStr">
        <is>
          <t>Environmental Engineering Technologists and Technicians</t>
        </is>
      </c>
      <c r="E4542" t="n">
        <v>100</v>
      </c>
      <c r="F4542" t="n">
        <v>87530</v>
      </c>
      <c r="G4542">
        <f>IF(OR(E4542="",F4542=""),"",E4542*F4542)</f>
        <v/>
      </c>
      <c r="H4542" s="41">
        <f>IFERROR(XLOOKUP(C4542,'DATA Wharton'!$A$2:$A$785,'DATA Wharton'!$C$2:$C$785),"")</f>
        <v/>
      </c>
      <c r="I4542">
        <f>IF(OR(G4542="",H4542=""),"",G4542)</f>
        <v/>
      </c>
      <c r="J4542">
        <f>IF(OR(I4542="",H4542=""),"",I4542*H4542)</f>
        <v/>
      </c>
      <c r="K4542">
        <f>IF(G4542="","Missing OEWS wage",IF(H4542="","Missing Wharton SOC","Matched"))</f>
        <v/>
      </c>
    </row>
    <row r="4543">
      <c r="A4543" t="inlineStr">
        <is>
          <t>55</t>
        </is>
      </c>
      <c r="B4543" t="inlineStr">
        <is>
          <t>Management of Companies and Enterprises</t>
        </is>
      </c>
      <c r="C4543" t="inlineStr">
        <is>
          <t>17-3026</t>
        </is>
      </c>
      <c r="D4543" t="inlineStr">
        <is>
          <t>Industrial Engineering Technologists and Technicians</t>
        </is>
      </c>
      <c r="E4543" t="n">
        <v>2540</v>
      </c>
      <c r="F4543" t="n">
        <v>85460</v>
      </c>
      <c r="G4543">
        <f>IF(OR(E4543="",F4543=""),"",E4543*F4543)</f>
        <v/>
      </c>
      <c r="H4543" s="41">
        <f>IFERROR(XLOOKUP(C4543,'DATA Wharton'!$A$2:$A$785,'DATA Wharton'!$C$2:$C$785),"")</f>
        <v/>
      </c>
      <c r="I4543">
        <f>IF(OR(G4543="",H4543=""),"",G4543)</f>
        <v/>
      </c>
      <c r="J4543">
        <f>IF(OR(I4543="",H4543=""),"",I4543*H4543)</f>
        <v/>
      </c>
      <c r="K4543">
        <f>IF(G4543="","Missing OEWS wage",IF(H4543="","Missing Wharton SOC","Matched"))</f>
        <v/>
      </c>
    </row>
    <row r="4544">
      <c r="A4544" t="inlineStr">
        <is>
          <t>55</t>
        </is>
      </c>
      <c r="B4544" t="inlineStr">
        <is>
          <t>Management of Companies and Enterprises</t>
        </is>
      </c>
      <c r="C4544" t="inlineStr">
        <is>
          <t>17-3027</t>
        </is>
      </c>
      <c r="D4544" t="inlineStr">
        <is>
          <t>Mechanical Engineering Technologists and Technicians</t>
        </is>
      </c>
      <c r="E4544" t="n">
        <v>650</v>
      </c>
      <c r="F4544" t="n">
        <v>83190</v>
      </c>
      <c r="G4544">
        <f>IF(OR(E4544="",F4544=""),"",E4544*F4544)</f>
        <v/>
      </c>
      <c r="H4544" s="41">
        <f>IFERROR(XLOOKUP(C4544,'DATA Wharton'!$A$2:$A$785,'DATA Wharton'!$C$2:$C$785),"")</f>
        <v/>
      </c>
      <c r="I4544">
        <f>IF(OR(G4544="",H4544=""),"",G4544)</f>
        <v/>
      </c>
      <c r="J4544">
        <f>IF(OR(I4544="",H4544=""),"",I4544*H4544)</f>
        <v/>
      </c>
      <c r="K4544">
        <f>IF(G4544="","Missing OEWS wage",IF(H4544="","Missing Wharton SOC","Matched"))</f>
        <v/>
      </c>
    </row>
    <row r="4545">
      <c r="A4545" t="inlineStr">
        <is>
          <t>55</t>
        </is>
      </c>
      <c r="B4545" t="inlineStr">
        <is>
          <t>Management of Companies and Enterprises</t>
        </is>
      </c>
      <c r="C4545" t="inlineStr">
        <is>
          <t>17-3028</t>
        </is>
      </c>
      <c r="D4545" t="inlineStr">
        <is>
          <t>Calibration Technologists and Technicians</t>
        </is>
      </c>
      <c r="E4545" t="n">
        <v>50</v>
      </c>
      <c r="F4545" t="n">
        <v>82780</v>
      </c>
      <c r="G4545">
        <f>IF(OR(E4545="",F4545=""),"",E4545*F4545)</f>
        <v/>
      </c>
      <c r="H4545" s="41">
        <f>IFERROR(XLOOKUP(C4545,'DATA Wharton'!$A$2:$A$785,'DATA Wharton'!$C$2:$C$785),"")</f>
        <v/>
      </c>
      <c r="I4545">
        <f>IF(OR(G4545="",H4545=""),"",G4545)</f>
        <v/>
      </c>
      <c r="J4545">
        <f>IF(OR(I4545="",H4545=""),"",I4545*H4545)</f>
        <v/>
      </c>
      <c r="K4545">
        <f>IF(G4545="","Missing OEWS wage",IF(H4545="","Missing Wharton SOC","Matched"))</f>
        <v/>
      </c>
    </row>
    <row r="4546">
      <c r="A4546" t="inlineStr">
        <is>
          <t>55</t>
        </is>
      </c>
      <c r="B4546" t="inlineStr">
        <is>
          <t>Management of Companies and Enterprises</t>
        </is>
      </c>
      <c r="C4546" t="inlineStr">
        <is>
          <t>17-3029</t>
        </is>
      </c>
      <c r="D4546" t="inlineStr">
        <is>
          <t>Engineering Technologists and Technicians, Except Drafters, All Other</t>
        </is>
      </c>
      <c r="E4546" t="n">
        <v>1330</v>
      </c>
      <c r="F4546" t="n">
        <v>77110</v>
      </c>
      <c r="G4546">
        <f>IF(OR(E4546="",F4546=""),"",E4546*F4546)</f>
        <v/>
      </c>
      <c r="H4546" s="41">
        <f>IFERROR(XLOOKUP(C4546,'DATA Wharton'!$A$2:$A$785,'DATA Wharton'!$C$2:$C$785),"")</f>
        <v/>
      </c>
      <c r="I4546">
        <f>IF(OR(G4546="",H4546=""),"",G4546)</f>
        <v/>
      </c>
      <c r="J4546">
        <f>IF(OR(I4546="",H4546=""),"",I4546*H4546)</f>
        <v/>
      </c>
      <c r="K4546">
        <f>IF(G4546="","Missing OEWS wage",IF(H4546="","Missing Wharton SOC","Matched"))</f>
        <v/>
      </c>
    </row>
    <row r="4547">
      <c r="A4547" t="inlineStr">
        <is>
          <t>55</t>
        </is>
      </c>
      <c r="B4547" t="inlineStr">
        <is>
          <t>Management of Companies and Enterprises</t>
        </is>
      </c>
      <c r="C4547" t="inlineStr">
        <is>
          <t>17-3031</t>
        </is>
      </c>
      <c r="D4547" t="inlineStr">
        <is>
          <t>Surveying and Mapping Technicians</t>
        </is>
      </c>
      <c r="F4547" t="n">
        <v>77130</v>
      </c>
      <c r="G4547">
        <f>IF(OR(E4547="",F4547=""),"",E4547*F4547)</f>
        <v/>
      </c>
      <c r="H4547" s="41">
        <f>IFERROR(XLOOKUP(C4547,'DATA Wharton'!$A$2:$A$785,'DATA Wharton'!$C$2:$C$785),"")</f>
        <v/>
      </c>
      <c r="I4547">
        <f>IF(OR(G4547="",H4547=""),"",G4547)</f>
        <v/>
      </c>
      <c r="J4547">
        <f>IF(OR(I4547="",H4547=""),"",I4547*H4547)</f>
        <v/>
      </c>
      <c r="K4547">
        <f>IF(G4547="","Missing OEWS wage",IF(H4547="","Missing Wharton SOC","Matched"))</f>
        <v/>
      </c>
    </row>
    <row r="4548">
      <c r="A4548" t="inlineStr">
        <is>
          <t>55</t>
        </is>
      </c>
      <c r="B4548" t="inlineStr">
        <is>
          <t>Management of Companies and Enterprises</t>
        </is>
      </c>
      <c r="C4548" t="inlineStr">
        <is>
          <t>19-1011</t>
        </is>
      </c>
      <c r="D4548" t="inlineStr">
        <is>
          <t>Animal Scientists</t>
        </is>
      </c>
      <c r="E4548" t="n">
        <v>90</v>
      </c>
      <c r="F4548" t="n">
        <v>105800</v>
      </c>
      <c r="G4548">
        <f>IF(OR(E4548="",F4548=""),"",E4548*F4548)</f>
        <v/>
      </c>
      <c r="H4548" s="41">
        <f>IFERROR(XLOOKUP(C4548,'DATA Wharton'!$A$2:$A$785,'DATA Wharton'!$C$2:$C$785),"")</f>
        <v/>
      </c>
      <c r="I4548">
        <f>IF(OR(G4548="",H4548=""),"",G4548)</f>
        <v/>
      </c>
      <c r="J4548">
        <f>IF(OR(I4548="",H4548=""),"",I4548*H4548)</f>
        <v/>
      </c>
      <c r="K4548">
        <f>IF(G4548="","Missing OEWS wage",IF(H4548="","Missing Wharton SOC","Matched"))</f>
        <v/>
      </c>
    </row>
    <row r="4549">
      <c r="A4549" t="inlineStr">
        <is>
          <t>55</t>
        </is>
      </c>
      <c r="B4549" t="inlineStr">
        <is>
          <t>Management of Companies and Enterprises</t>
        </is>
      </c>
      <c r="C4549" t="inlineStr">
        <is>
          <t>19-1012</t>
        </is>
      </c>
      <c r="D4549" t="inlineStr">
        <is>
          <t>Food Scientists and Technologists</t>
        </is>
      </c>
      <c r="E4549" t="n">
        <v>1610</v>
      </c>
      <c r="F4549" t="n">
        <v>112920</v>
      </c>
      <c r="G4549">
        <f>IF(OR(E4549="",F4549=""),"",E4549*F4549)</f>
        <v/>
      </c>
      <c r="H4549" s="41">
        <f>IFERROR(XLOOKUP(C4549,'DATA Wharton'!$A$2:$A$785,'DATA Wharton'!$C$2:$C$785),"")</f>
        <v/>
      </c>
      <c r="I4549">
        <f>IF(OR(G4549="",H4549=""),"",G4549)</f>
        <v/>
      </c>
      <c r="J4549">
        <f>IF(OR(I4549="",H4549=""),"",I4549*H4549)</f>
        <v/>
      </c>
      <c r="K4549">
        <f>IF(G4549="","Missing OEWS wage",IF(H4549="","Missing Wharton SOC","Matched"))</f>
        <v/>
      </c>
    </row>
    <row r="4550">
      <c r="A4550" t="inlineStr">
        <is>
          <t>55</t>
        </is>
      </c>
      <c r="B4550" t="inlineStr">
        <is>
          <t>Management of Companies and Enterprises</t>
        </is>
      </c>
      <c r="C4550" t="inlineStr">
        <is>
          <t>19-1013</t>
        </is>
      </c>
      <c r="D4550" t="inlineStr">
        <is>
          <t>Soil and Plant Scientists</t>
        </is>
      </c>
      <c r="E4550" t="n">
        <v>300</v>
      </c>
      <c r="F4550" t="n">
        <v>103500</v>
      </c>
      <c r="G4550">
        <f>IF(OR(E4550="",F4550=""),"",E4550*F4550)</f>
        <v/>
      </c>
      <c r="H4550" s="41">
        <f>IFERROR(XLOOKUP(C4550,'DATA Wharton'!$A$2:$A$785,'DATA Wharton'!$C$2:$C$785),"")</f>
        <v/>
      </c>
      <c r="I4550">
        <f>IF(OR(G4550="",H4550=""),"",G4550)</f>
        <v/>
      </c>
      <c r="J4550">
        <f>IF(OR(I4550="",H4550=""),"",I4550*H4550)</f>
        <v/>
      </c>
      <c r="K4550">
        <f>IF(G4550="","Missing OEWS wage",IF(H4550="","Missing Wharton SOC","Matched"))</f>
        <v/>
      </c>
    </row>
    <row r="4551">
      <c r="A4551" t="inlineStr">
        <is>
          <t>55</t>
        </is>
      </c>
      <c r="B4551" t="inlineStr">
        <is>
          <t>Management of Companies and Enterprises</t>
        </is>
      </c>
      <c r="C4551" t="inlineStr">
        <is>
          <t>19-1021</t>
        </is>
      </c>
      <c r="D4551" t="inlineStr">
        <is>
          <t>Biochemists and Biophysicists</t>
        </is>
      </c>
      <c r="F4551" t="n">
        <v>116220</v>
      </c>
      <c r="G4551">
        <f>IF(OR(E4551="",F4551=""),"",E4551*F4551)</f>
        <v/>
      </c>
      <c r="H4551" s="41">
        <f>IFERROR(XLOOKUP(C4551,'DATA Wharton'!$A$2:$A$785,'DATA Wharton'!$C$2:$C$785),"")</f>
        <v/>
      </c>
      <c r="I4551">
        <f>IF(OR(G4551="",H4551=""),"",G4551)</f>
        <v/>
      </c>
      <c r="J4551">
        <f>IF(OR(I4551="",H4551=""),"",I4551*H4551)</f>
        <v/>
      </c>
      <c r="K4551">
        <f>IF(G4551="","Missing OEWS wage",IF(H4551="","Missing Wharton SOC","Matched"))</f>
        <v/>
      </c>
    </row>
    <row r="4552">
      <c r="A4552" t="inlineStr">
        <is>
          <t>55</t>
        </is>
      </c>
      <c r="B4552" t="inlineStr">
        <is>
          <t>Management of Companies and Enterprises</t>
        </is>
      </c>
      <c r="C4552" t="inlineStr">
        <is>
          <t>19-1022</t>
        </is>
      </c>
      <c r="D4552" t="inlineStr">
        <is>
          <t>Microbiologists</t>
        </is>
      </c>
      <c r="E4552" t="n">
        <v>320</v>
      </c>
      <c r="F4552" t="n">
        <v>114990</v>
      </c>
      <c r="G4552">
        <f>IF(OR(E4552="",F4552=""),"",E4552*F4552)</f>
        <v/>
      </c>
      <c r="H4552" s="41">
        <f>IFERROR(XLOOKUP(C4552,'DATA Wharton'!$A$2:$A$785,'DATA Wharton'!$C$2:$C$785),"")</f>
        <v/>
      </c>
      <c r="I4552">
        <f>IF(OR(G4552="",H4552=""),"",G4552)</f>
        <v/>
      </c>
      <c r="J4552">
        <f>IF(OR(I4552="",H4552=""),"",I4552*H4552)</f>
        <v/>
      </c>
      <c r="K4552">
        <f>IF(G4552="","Missing OEWS wage",IF(H4552="","Missing Wharton SOC","Matched"))</f>
        <v/>
      </c>
    </row>
    <row r="4553">
      <c r="A4553" t="inlineStr">
        <is>
          <t>55</t>
        </is>
      </c>
      <c r="B4553" t="inlineStr">
        <is>
          <t>Management of Companies and Enterprises</t>
        </is>
      </c>
      <c r="C4553" t="inlineStr">
        <is>
          <t>19-1029</t>
        </is>
      </c>
      <c r="D4553" t="inlineStr">
        <is>
          <t>Biological Scientists, All Other</t>
        </is>
      </c>
      <c r="E4553" t="n">
        <v>690</v>
      </c>
      <c r="F4553" t="n">
        <v>132760</v>
      </c>
      <c r="G4553">
        <f>IF(OR(E4553="",F4553=""),"",E4553*F4553)</f>
        <v/>
      </c>
      <c r="H4553" s="41">
        <f>IFERROR(XLOOKUP(C4553,'DATA Wharton'!$A$2:$A$785,'DATA Wharton'!$C$2:$C$785),"")</f>
        <v/>
      </c>
      <c r="I4553">
        <f>IF(OR(G4553="",H4553=""),"",G4553)</f>
        <v/>
      </c>
      <c r="J4553">
        <f>IF(OR(I4553="",H4553=""),"",I4553*H4553)</f>
        <v/>
      </c>
      <c r="K4553">
        <f>IF(G4553="","Missing OEWS wage",IF(H4553="","Missing Wharton SOC","Matched"))</f>
        <v/>
      </c>
    </row>
    <row r="4554">
      <c r="A4554" t="inlineStr">
        <is>
          <t>55</t>
        </is>
      </c>
      <c r="B4554" t="inlineStr">
        <is>
          <t>Management of Companies and Enterprises</t>
        </is>
      </c>
      <c r="C4554" t="inlineStr">
        <is>
          <t>19-1032</t>
        </is>
      </c>
      <c r="D4554" t="inlineStr">
        <is>
          <t>Foresters</t>
        </is>
      </c>
      <c r="E4554" t="n">
        <v>270</v>
      </c>
      <c r="F4554" t="n">
        <v>97140</v>
      </c>
      <c r="G4554">
        <f>IF(OR(E4554="",F4554=""),"",E4554*F4554)</f>
        <v/>
      </c>
      <c r="H4554" s="41">
        <f>IFERROR(XLOOKUP(C4554,'DATA Wharton'!$A$2:$A$785,'DATA Wharton'!$C$2:$C$785),"")</f>
        <v/>
      </c>
      <c r="I4554">
        <f>IF(OR(G4554="",H4554=""),"",G4554)</f>
        <v/>
      </c>
      <c r="J4554">
        <f>IF(OR(I4554="",H4554=""),"",I4554*H4554)</f>
        <v/>
      </c>
      <c r="K4554">
        <f>IF(G4554="","Missing OEWS wage",IF(H4554="","Missing Wharton SOC","Matched"))</f>
        <v/>
      </c>
    </row>
    <row r="4555">
      <c r="A4555" t="inlineStr">
        <is>
          <t>55</t>
        </is>
      </c>
      <c r="B4555" t="inlineStr">
        <is>
          <t>Management of Companies and Enterprises</t>
        </is>
      </c>
      <c r="C4555" t="inlineStr">
        <is>
          <t>19-1041</t>
        </is>
      </c>
      <c r="D4555" t="inlineStr">
        <is>
          <t>Epidemiologists</t>
        </is>
      </c>
      <c r="E4555" t="n">
        <v>210</v>
      </c>
      <c r="G4555">
        <f>IF(OR(E4555="",F4555=""),"",E4555*F4555)</f>
        <v/>
      </c>
      <c r="H4555" s="41">
        <f>IFERROR(XLOOKUP(C4555,'DATA Wharton'!$A$2:$A$785,'DATA Wharton'!$C$2:$C$785),"")</f>
        <v/>
      </c>
      <c r="I4555">
        <f>IF(OR(G4555="",H4555=""),"",G4555)</f>
        <v/>
      </c>
      <c r="J4555">
        <f>IF(OR(I4555="",H4555=""),"",I4555*H4555)</f>
        <v/>
      </c>
      <c r="K4555">
        <f>IF(G4555="","Missing OEWS wage",IF(H4555="","Missing Wharton SOC","Matched"))</f>
        <v/>
      </c>
    </row>
    <row r="4556">
      <c r="A4556" t="inlineStr">
        <is>
          <t>55</t>
        </is>
      </c>
      <c r="B4556" t="inlineStr">
        <is>
          <t>Management of Companies and Enterprises</t>
        </is>
      </c>
      <c r="C4556" t="inlineStr">
        <is>
          <t>19-1042</t>
        </is>
      </c>
      <c r="D4556" t="inlineStr">
        <is>
          <t>Medical Scientists, Except Epidemiologists</t>
        </is>
      </c>
      <c r="E4556" t="n">
        <v>2510</v>
      </c>
      <c r="F4556" t="n">
        <v>138180</v>
      </c>
      <c r="G4556">
        <f>IF(OR(E4556="",F4556=""),"",E4556*F4556)</f>
        <v/>
      </c>
      <c r="H4556" s="41">
        <f>IFERROR(XLOOKUP(C4556,'DATA Wharton'!$A$2:$A$785,'DATA Wharton'!$C$2:$C$785),"")</f>
        <v/>
      </c>
      <c r="I4556">
        <f>IF(OR(G4556="",H4556=""),"",G4556)</f>
        <v/>
      </c>
      <c r="J4556">
        <f>IF(OR(I4556="",H4556=""),"",I4556*H4556)</f>
        <v/>
      </c>
      <c r="K4556">
        <f>IF(G4556="","Missing OEWS wage",IF(H4556="","Missing Wharton SOC","Matched"))</f>
        <v/>
      </c>
    </row>
    <row r="4557">
      <c r="A4557" t="inlineStr">
        <is>
          <t>55</t>
        </is>
      </c>
      <c r="B4557" t="inlineStr">
        <is>
          <t>Management of Companies and Enterprises</t>
        </is>
      </c>
      <c r="C4557" t="inlineStr">
        <is>
          <t>19-1099</t>
        </is>
      </c>
      <c r="D4557" t="inlineStr">
        <is>
          <t>Life Scientists, All Other</t>
        </is>
      </c>
      <c r="F4557" t="n">
        <v>106560</v>
      </c>
      <c r="G4557">
        <f>IF(OR(E4557="",F4557=""),"",E4557*F4557)</f>
        <v/>
      </c>
      <c r="H4557" s="41">
        <f>IFERROR(XLOOKUP(C4557,'DATA Wharton'!$A$2:$A$785,'DATA Wharton'!$C$2:$C$785),"")</f>
        <v/>
      </c>
      <c r="I4557">
        <f>IF(OR(G4557="",H4557=""),"",G4557)</f>
        <v/>
      </c>
      <c r="J4557">
        <f>IF(OR(I4557="",H4557=""),"",I4557*H4557)</f>
        <v/>
      </c>
      <c r="K4557">
        <f>IF(G4557="","Missing OEWS wage",IF(H4557="","Missing Wharton SOC","Matched"))</f>
        <v/>
      </c>
    </row>
    <row r="4558">
      <c r="A4558" t="inlineStr">
        <is>
          <t>55</t>
        </is>
      </c>
      <c r="B4558" t="inlineStr">
        <is>
          <t>Management of Companies and Enterprises</t>
        </is>
      </c>
      <c r="C4558" t="inlineStr">
        <is>
          <t>19-2021</t>
        </is>
      </c>
      <c r="D4558" t="inlineStr">
        <is>
          <t>Atmospheric and Space Scientists</t>
        </is>
      </c>
      <c r="E4558" t="n">
        <v>100</v>
      </c>
      <c r="F4558" t="n">
        <v>102790</v>
      </c>
      <c r="G4558">
        <f>IF(OR(E4558="",F4558=""),"",E4558*F4558)</f>
        <v/>
      </c>
      <c r="H4558" s="41">
        <f>IFERROR(XLOOKUP(C4558,'DATA Wharton'!$A$2:$A$785,'DATA Wharton'!$C$2:$C$785),"")</f>
        <v/>
      </c>
      <c r="I4558">
        <f>IF(OR(G4558="",H4558=""),"",G4558)</f>
        <v/>
      </c>
      <c r="J4558">
        <f>IF(OR(I4558="",H4558=""),"",I4558*H4558)</f>
        <v/>
      </c>
      <c r="K4558">
        <f>IF(G4558="","Missing OEWS wage",IF(H4558="","Missing Wharton SOC","Matched"))</f>
        <v/>
      </c>
    </row>
    <row r="4559">
      <c r="A4559" t="inlineStr">
        <is>
          <t>55</t>
        </is>
      </c>
      <c r="B4559" t="inlineStr">
        <is>
          <t>Management of Companies and Enterprises</t>
        </is>
      </c>
      <c r="C4559" t="inlineStr">
        <is>
          <t>19-2031</t>
        </is>
      </c>
      <c r="D4559" t="inlineStr">
        <is>
          <t>Chemists</t>
        </is>
      </c>
      <c r="E4559" t="n">
        <v>2690</v>
      </c>
      <c r="F4559" t="n">
        <v>123440</v>
      </c>
      <c r="G4559">
        <f>IF(OR(E4559="",F4559=""),"",E4559*F4559)</f>
        <v/>
      </c>
      <c r="H4559" s="41">
        <f>IFERROR(XLOOKUP(C4559,'DATA Wharton'!$A$2:$A$785,'DATA Wharton'!$C$2:$C$785),"")</f>
        <v/>
      </c>
      <c r="I4559">
        <f>IF(OR(G4559="",H4559=""),"",G4559)</f>
        <v/>
      </c>
      <c r="J4559">
        <f>IF(OR(I4559="",H4559=""),"",I4559*H4559)</f>
        <v/>
      </c>
      <c r="K4559">
        <f>IF(G4559="","Missing OEWS wage",IF(H4559="","Missing Wharton SOC","Matched"))</f>
        <v/>
      </c>
    </row>
    <row r="4560">
      <c r="A4560" t="inlineStr">
        <is>
          <t>55</t>
        </is>
      </c>
      <c r="B4560" t="inlineStr">
        <is>
          <t>Management of Companies and Enterprises</t>
        </is>
      </c>
      <c r="C4560" t="inlineStr">
        <is>
          <t>19-2032</t>
        </is>
      </c>
      <c r="D4560" t="inlineStr">
        <is>
          <t>Materials Scientists</t>
        </is>
      </c>
      <c r="E4560" t="n">
        <v>590</v>
      </c>
      <c r="F4560" t="n">
        <v>124770</v>
      </c>
      <c r="G4560">
        <f>IF(OR(E4560="",F4560=""),"",E4560*F4560)</f>
        <v/>
      </c>
      <c r="H4560" s="41">
        <f>IFERROR(XLOOKUP(C4560,'DATA Wharton'!$A$2:$A$785,'DATA Wharton'!$C$2:$C$785),"")</f>
        <v/>
      </c>
      <c r="I4560">
        <f>IF(OR(G4560="",H4560=""),"",G4560)</f>
        <v/>
      </c>
      <c r="J4560">
        <f>IF(OR(I4560="",H4560=""),"",I4560*H4560)</f>
        <v/>
      </c>
      <c r="K4560">
        <f>IF(G4560="","Missing OEWS wage",IF(H4560="","Missing Wharton SOC","Matched"))</f>
        <v/>
      </c>
    </row>
    <row r="4561">
      <c r="A4561" t="inlineStr">
        <is>
          <t>55</t>
        </is>
      </c>
      <c r="B4561" t="inlineStr">
        <is>
          <t>Management of Companies and Enterprises</t>
        </is>
      </c>
      <c r="C4561" t="inlineStr">
        <is>
          <t>19-2041</t>
        </is>
      </c>
      <c r="D4561" t="inlineStr">
        <is>
          <t>Environmental Scientists and Specialists, Including Health</t>
        </is>
      </c>
      <c r="E4561" t="n">
        <v>1410</v>
      </c>
      <c r="F4561" t="n">
        <v>118310</v>
      </c>
      <c r="G4561">
        <f>IF(OR(E4561="",F4561=""),"",E4561*F4561)</f>
        <v/>
      </c>
      <c r="H4561" s="41">
        <f>IFERROR(XLOOKUP(C4561,'DATA Wharton'!$A$2:$A$785,'DATA Wharton'!$C$2:$C$785),"")</f>
        <v/>
      </c>
      <c r="I4561">
        <f>IF(OR(G4561="",H4561=""),"",G4561)</f>
        <v/>
      </c>
      <c r="J4561">
        <f>IF(OR(I4561="",H4561=""),"",I4561*H4561)</f>
        <v/>
      </c>
      <c r="K4561">
        <f>IF(G4561="","Missing OEWS wage",IF(H4561="","Missing Wharton SOC","Matched"))</f>
        <v/>
      </c>
    </row>
    <row r="4562">
      <c r="A4562" t="inlineStr">
        <is>
          <t>55</t>
        </is>
      </c>
      <c r="B4562" t="inlineStr">
        <is>
          <t>Management of Companies and Enterprises</t>
        </is>
      </c>
      <c r="C4562" t="inlineStr">
        <is>
          <t>19-2042</t>
        </is>
      </c>
      <c r="D4562" t="inlineStr">
        <is>
          <t>Geoscientists, Except Hydrologists and Geographers</t>
        </is>
      </c>
      <c r="E4562" t="n">
        <v>910</v>
      </c>
      <c r="F4562" t="n">
        <v>171000</v>
      </c>
      <c r="G4562">
        <f>IF(OR(E4562="",F4562=""),"",E4562*F4562)</f>
        <v/>
      </c>
      <c r="H4562" s="41">
        <f>IFERROR(XLOOKUP(C4562,'DATA Wharton'!$A$2:$A$785,'DATA Wharton'!$C$2:$C$785),"")</f>
        <v/>
      </c>
      <c r="I4562">
        <f>IF(OR(G4562="",H4562=""),"",G4562)</f>
        <v/>
      </c>
      <c r="J4562">
        <f>IF(OR(I4562="",H4562=""),"",I4562*H4562)</f>
        <v/>
      </c>
      <c r="K4562">
        <f>IF(G4562="","Missing OEWS wage",IF(H4562="","Missing Wharton SOC","Matched"))</f>
        <v/>
      </c>
    </row>
    <row r="4563">
      <c r="A4563" t="inlineStr">
        <is>
          <t>55</t>
        </is>
      </c>
      <c r="B4563" t="inlineStr">
        <is>
          <t>Management of Companies and Enterprises</t>
        </is>
      </c>
      <c r="C4563" t="inlineStr">
        <is>
          <t>19-2099</t>
        </is>
      </c>
      <c r="D4563" t="inlineStr">
        <is>
          <t>Physical Scientists, All Other</t>
        </is>
      </c>
      <c r="E4563" t="n">
        <v>400</v>
      </c>
      <c r="F4563" t="n">
        <v>188610</v>
      </c>
      <c r="G4563">
        <f>IF(OR(E4563="",F4563=""),"",E4563*F4563)</f>
        <v/>
      </c>
      <c r="H4563" s="41">
        <f>IFERROR(XLOOKUP(C4563,'DATA Wharton'!$A$2:$A$785,'DATA Wharton'!$C$2:$C$785),"")</f>
        <v/>
      </c>
      <c r="I4563">
        <f>IF(OR(G4563="",H4563=""),"",G4563)</f>
        <v/>
      </c>
      <c r="J4563">
        <f>IF(OR(I4563="",H4563=""),"",I4563*H4563)</f>
        <v/>
      </c>
      <c r="K4563">
        <f>IF(G4563="","Missing OEWS wage",IF(H4563="","Missing Wharton SOC","Matched"))</f>
        <v/>
      </c>
    </row>
    <row r="4564">
      <c r="A4564" t="inlineStr">
        <is>
          <t>55</t>
        </is>
      </c>
      <c r="B4564" t="inlineStr">
        <is>
          <t>Management of Companies and Enterprises</t>
        </is>
      </c>
      <c r="C4564" t="inlineStr">
        <is>
          <t>19-3011</t>
        </is>
      </c>
      <c r="D4564" t="inlineStr">
        <is>
          <t>Economists</t>
        </is>
      </c>
      <c r="E4564" t="n">
        <v>170</v>
      </c>
      <c r="F4564" t="n">
        <v>179250</v>
      </c>
      <c r="G4564">
        <f>IF(OR(E4564="",F4564=""),"",E4564*F4564)</f>
        <v/>
      </c>
      <c r="H4564" s="41">
        <f>IFERROR(XLOOKUP(C4564,'DATA Wharton'!$A$2:$A$785,'DATA Wharton'!$C$2:$C$785),"")</f>
        <v/>
      </c>
      <c r="I4564">
        <f>IF(OR(G4564="",H4564=""),"",G4564)</f>
        <v/>
      </c>
      <c r="J4564">
        <f>IF(OR(I4564="",H4564=""),"",I4564*H4564)</f>
        <v/>
      </c>
      <c r="K4564">
        <f>IF(G4564="","Missing OEWS wage",IF(H4564="","Missing Wharton SOC","Matched"))</f>
        <v/>
      </c>
    </row>
    <row r="4565">
      <c r="A4565" t="inlineStr">
        <is>
          <t>55</t>
        </is>
      </c>
      <c r="B4565" t="inlineStr">
        <is>
          <t>Management of Companies and Enterprises</t>
        </is>
      </c>
      <c r="C4565" t="inlineStr">
        <is>
          <t>19-3022</t>
        </is>
      </c>
      <c r="D4565" t="inlineStr">
        <is>
          <t>Survey Researchers</t>
        </is>
      </c>
      <c r="E4565" t="n">
        <v>60</v>
      </c>
      <c r="F4565" t="n">
        <v>99470</v>
      </c>
      <c r="G4565">
        <f>IF(OR(E4565="",F4565=""),"",E4565*F4565)</f>
        <v/>
      </c>
      <c r="H4565" s="41">
        <f>IFERROR(XLOOKUP(C4565,'DATA Wharton'!$A$2:$A$785,'DATA Wharton'!$C$2:$C$785),"")</f>
        <v/>
      </c>
      <c r="I4565">
        <f>IF(OR(G4565="",H4565=""),"",G4565)</f>
        <v/>
      </c>
      <c r="J4565">
        <f>IF(OR(I4565="",H4565=""),"",I4565*H4565)</f>
        <v/>
      </c>
      <c r="K4565">
        <f>IF(G4565="","Missing OEWS wage",IF(H4565="","Missing Wharton SOC","Matched"))</f>
        <v/>
      </c>
    </row>
    <row r="4566">
      <c r="A4566" t="inlineStr">
        <is>
          <t>55</t>
        </is>
      </c>
      <c r="B4566" t="inlineStr">
        <is>
          <t>Management of Companies and Enterprises</t>
        </is>
      </c>
      <c r="C4566" t="inlineStr">
        <is>
          <t>19-3032</t>
        </is>
      </c>
      <c r="D4566" t="inlineStr">
        <is>
          <t>Industrial-Organizational Psychologists</t>
        </is>
      </c>
      <c r="E4566" t="n">
        <v>30</v>
      </c>
      <c r="F4566" t="n">
        <v>152660</v>
      </c>
      <c r="G4566">
        <f>IF(OR(E4566="",F4566=""),"",E4566*F4566)</f>
        <v/>
      </c>
      <c r="H4566" s="41">
        <f>IFERROR(XLOOKUP(C4566,'DATA Wharton'!$A$2:$A$785,'DATA Wharton'!$C$2:$C$785),"")</f>
        <v/>
      </c>
      <c r="I4566">
        <f>IF(OR(G4566="",H4566=""),"",G4566)</f>
        <v/>
      </c>
      <c r="J4566">
        <f>IF(OR(I4566="",H4566=""),"",I4566*H4566)</f>
        <v/>
      </c>
      <c r="K4566">
        <f>IF(G4566="","Missing OEWS wage",IF(H4566="","Missing Wharton SOC","Matched"))</f>
        <v/>
      </c>
    </row>
    <row r="4567">
      <c r="A4567" t="inlineStr">
        <is>
          <t>55</t>
        </is>
      </c>
      <c r="B4567" t="inlineStr">
        <is>
          <t>Management of Companies and Enterprises</t>
        </is>
      </c>
      <c r="C4567" t="inlineStr">
        <is>
          <t>19-3033</t>
        </is>
      </c>
      <c r="D4567" t="inlineStr">
        <is>
          <t>Clinical and Counseling Psychologists</t>
        </is>
      </c>
      <c r="E4567" t="n">
        <v>580</v>
      </c>
      <c r="F4567" t="n">
        <v>88450</v>
      </c>
      <c r="G4567">
        <f>IF(OR(E4567="",F4567=""),"",E4567*F4567)</f>
        <v/>
      </c>
      <c r="H4567" s="41">
        <f>IFERROR(XLOOKUP(C4567,'DATA Wharton'!$A$2:$A$785,'DATA Wharton'!$C$2:$C$785),"")</f>
        <v/>
      </c>
      <c r="I4567">
        <f>IF(OR(G4567="",H4567=""),"",G4567)</f>
        <v/>
      </c>
      <c r="J4567">
        <f>IF(OR(I4567="",H4567=""),"",I4567*H4567)</f>
        <v/>
      </c>
      <c r="K4567">
        <f>IF(G4567="","Missing OEWS wage",IF(H4567="","Missing Wharton SOC","Matched"))</f>
        <v/>
      </c>
    </row>
    <row r="4568">
      <c r="A4568" t="inlineStr">
        <is>
          <t>55</t>
        </is>
      </c>
      <c r="B4568" t="inlineStr">
        <is>
          <t>Management of Companies and Enterprises</t>
        </is>
      </c>
      <c r="C4568" t="inlineStr">
        <is>
          <t>19-3034</t>
        </is>
      </c>
      <c r="D4568" t="inlineStr">
        <is>
          <t>School Psychologists</t>
        </is>
      </c>
      <c r="E4568" t="n">
        <v>150</v>
      </c>
      <c r="F4568" t="n">
        <v>80060</v>
      </c>
      <c r="G4568">
        <f>IF(OR(E4568="",F4568=""),"",E4568*F4568)</f>
        <v/>
      </c>
      <c r="H4568" s="41">
        <f>IFERROR(XLOOKUP(C4568,'DATA Wharton'!$A$2:$A$785,'DATA Wharton'!$C$2:$C$785),"")</f>
        <v/>
      </c>
      <c r="I4568">
        <f>IF(OR(G4568="",H4568=""),"",G4568)</f>
        <v/>
      </c>
      <c r="J4568">
        <f>IF(OR(I4568="",H4568=""),"",I4568*H4568)</f>
        <v/>
      </c>
      <c r="K4568">
        <f>IF(G4568="","Missing OEWS wage",IF(H4568="","Missing Wharton SOC","Matched"))</f>
        <v/>
      </c>
    </row>
    <row r="4569">
      <c r="A4569" t="inlineStr">
        <is>
          <t>55</t>
        </is>
      </c>
      <c r="B4569" t="inlineStr">
        <is>
          <t>Management of Companies and Enterprises</t>
        </is>
      </c>
      <c r="C4569" t="inlineStr">
        <is>
          <t>19-3039</t>
        </is>
      </c>
      <c r="D4569" t="inlineStr">
        <is>
          <t>Psychologists, All Other</t>
        </is>
      </c>
      <c r="E4569" t="n">
        <v>80</v>
      </c>
      <c r="F4569" t="n">
        <v>135040</v>
      </c>
      <c r="G4569">
        <f>IF(OR(E4569="",F4569=""),"",E4569*F4569)</f>
        <v/>
      </c>
      <c r="H4569" s="41">
        <f>IFERROR(XLOOKUP(C4569,'DATA Wharton'!$A$2:$A$785,'DATA Wharton'!$C$2:$C$785),"")</f>
        <v/>
      </c>
      <c r="I4569">
        <f>IF(OR(G4569="",H4569=""),"",G4569)</f>
        <v/>
      </c>
      <c r="J4569">
        <f>IF(OR(I4569="",H4569=""),"",I4569*H4569)</f>
        <v/>
      </c>
      <c r="K4569">
        <f>IF(G4569="","Missing OEWS wage",IF(H4569="","Missing Wharton SOC","Matched"))</f>
        <v/>
      </c>
    </row>
    <row r="4570">
      <c r="A4570" t="inlineStr">
        <is>
          <t>55</t>
        </is>
      </c>
      <c r="B4570" t="inlineStr">
        <is>
          <t>Management of Companies and Enterprises</t>
        </is>
      </c>
      <c r="C4570" t="inlineStr">
        <is>
          <t>19-3099</t>
        </is>
      </c>
      <c r="D4570" t="inlineStr">
        <is>
          <t>Social Scientists and Related Workers, All Other</t>
        </is>
      </c>
      <c r="E4570" t="n">
        <v>780</v>
      </c>
      <c r="F4570" t="n">
        <v>184110</v>
      </c>
      <c r="G4570">
        <f>IF(OR(E4570="",F4570=""),"",E4570*F4570)</f>
        <v/>
      </c>
      <c r="H4570" s="41">
        <f>IFERROR(XLOOKUP(C4570,'DATA Wharton'!$A$2:$A$785,'DATA Wharton'!$C$2:$C$785),"")</f>
        <v/>
      </c>
      <c r="I4570">
        <f>IF(OR(G4570="",H4570=""),"",G4570)</f>
        <v/>
      </c>
      <c r="J4570">
        <f>IF(OR(I4570="",H4570=""),"",I4570*H4570)</f>
        <v/>
      </c>
      <c r="K4570">
        <f>IF(G4570="","Missing OEWS wage",IF(H4570="","Missing Wharton SOC","Matched"))</f>
        <v/>
      </c>
    </row>
    <row r="4571">
      <c r="A4571" t="inlineStr">
        <is>
          <t>55</t>
        </is>
      </c>
      <c r="B4571" t="inlineStr">
        <is>
          <t>Management of Companies and Enterprises</t>
        </is>
      </c>
      <c r="C4571" t="inlineStr">
        <is>
          <t>19-4012</t>
        </is>
      </c>
      <c r="D4571" t="inlineStr">
        <is>
          <t>Agricultural Technicians</t>
        </is>
      </c>
      <c r="E4571" t="n">
        <v>410</v>
      </c>
      <c r="F4571" t="n">
        <v>63200</v>
      </c>
      <c r="G4571">
        <f>IF(OR(E4571="",F4571=""),"",E4571*F4571)</f>
        <v/>
      </c>
      <c r="H4571" s="41">
        <f>IFERROR(XLOOKUP(C4571,'DATA Wharton'!$A$2:$A$785,'DATA Wharton'!$C$2:$C$785),"")</f>
        <v/>
      </c>
      <c r="I4571">
        <f>IF(OR(G4571="",H4571=""),"",G4571)</f>
        <v/>
      </c>
      <c r="J4571">
        <f>IF(OR(I4571="",H4571=""),"",I4571*H4571)</f>
        <v/>
      </c>
      <c r="K4571">
        <f>IF(G4571="","Missing OEWS wage",IF(H4571="","Missing Wharton SOC","Matched"))</f>
        <v/>
      </c>
    </row>
    <row r="4572">
      <c r="A4572" t="inlineStr">
        <is>
          <t>55</t>
        </is>
      </c>
      <c r="B4572" t="inlineStr">
        <is>
          <t>Management of Companies and Enterprises</t>
        </is>
      </c>
      <c r="C4572" t="inlineStr">
        <is>
          <t>19-4013</t>
        </is>
      </c>
      <c r="D4572" t="inlineStr">
        <is>
          <t>Food Science Technicians</t>
        </is>
      </c>
      <c r="E4572" t="n">
        <v>660</v>
      </c>
      <c r="F4572" t="n">
        <v>71090</v>
      </c>
      <c r="G4572">
        <f>IF(OR(E4572="",F4572=""),"",E4572*F4572)</f>
        <v/>
      </c>
      <c r="H4572" s="41">
        <f>IFERROR(XLOOKUP(C4572,'DATA Wharton'!$A$2:$A$785,'DATA Wharton'!$C$2:$C$785),"")</f>
        <v/>
      </c>
      <c r="I4572">
        <f>IF(OR(G4572="",H4572=""),"",G4572)</f>
        <v/>
      </c>
      <c r="J4572">
        <f>IF(OR(I4572="",H4572=""),"",I4572*H4572)</f>
        <v/>
      </c>
      <c r="K4572">
        <f>IF(G4572="","Missing OEWS wage",IF(H4572="","Missing Wharton SOC","Matched"))</f>
        <v/>
      </c>
    </row>
    <row r="4573">
      <c r="A4573" t="inlineStr">
        <is>
          <t>55</t>
        </is>
      </c>
      <c r="B4573" t="inlineStr">
        <is>
          <t>Management of Companies and Enterprises</t>
        </is>
      </c>
      <c r="C4573" t="inlineStr">
        <is>
          <t>19-4021</t>
        </is>
      </c>
      <c r="D4573" t="inlineStr">
        <is>
          <t>Biological Technicians</t>
        </is>
      </c>
      <c r="E4573" t="n">
        <v>250</v>
      </c>
      <c r="F4573" t="n">
        <v>65490</v>
      </c>
      <c r="G4573">
        <f>IF(OR(E4573="",F4573=""),"",E4573*F4573)</f>
        <v/>
      </c>
      <c r="H4573" s="41">
        <f>IFERROR(XLOOKUP(C4573,'DATA Wharton'!$A$2:$A$785,'DATA Wharton'!$C$2:$C$785),"")</f>
        <v/>
      </c>
      <c r="I4573">
        <f>IF(OR(G4573="",H4573=""),"",G4573)</f>
        <v/>
      </c>
      <c r="J4573">
        <f>IF(OR(I4573="",H4573=""),"",I4573*H4573)</f>
        <v/>
      </c>
      <c r="K4573">
        <f>IF(G4573="","Missing OEWS wage",IF(H4573="","Missing Wharton SOC","Matched"))</f>
        <v/>
      </c>
    </row>
    <row r="4574">
      <c r="A4574" t="inlineStr">
        <is>
          <t>55</t>
        </is>
      </c>
      <c r="B4574" t="inlineStr">
        <is>
          <t>Management of Companies and Enterprises</t>
        </is>
      </c>
      <c r="C4574" t="inlineStr">
        <is>
          <t>19-4031</t>
        </is>
      </c>
      <c r="D4574" t="inlineStr">
        <is>
          <t>Chemical Technicians</t>
        </is>
      </c>
      <c r="E4574" t="n">
        <v>1160</v>
      </c>
      <c r="F4574" t="n">
        <v>69020</v>
      </c>
      <c r="G4574">
        <f>IF(OR(E4574="",F4574=""),"",E4574*F4574)</f>
        <v/>
      </c>
      <c r="H4574" s="41">
        <f>IFERROR(XLOOKUP(C4574,'DATA Wharton'!$A$2:$A$785,'DATA Wharton'!$C$2:$C$785),"")</f>
        <v/>
      </c>
      <c r="I4574">
        <f>IF(OR(G4574="",H4574=""),"",G4574)</f>
        <v/>
      </c>
      <c r="J4574">
        <f>IF(OR(I4574="",H4574=""),"",I4574*H4574)</f>
        <v/>
      </c>
      <c r="K4574">
        <f>IF(G4574="","Missing OEWS wage",IF(H4574="","Missing Wharton SOC","Matched"))</f>
        <v/>
      </c>
    </row>
    <row r="4575">
      <c r="A4575" t="inlineStr">
        <is>
          <t>55</t>
        </is>
      </c>
      <c r="B4575" t="inlineStr">
        <is>
          <t>Management of Companies and Enterprises</t>
        </is>
      </c>
      <c r="C4575" t="inlineStr">
        <is>
          <t>19-4042</t>
        </is>
      </c>
      <c r="D4575" t="inlineStr">
        <is>
          <t>Environmental Science and Protection Technicians, Including Health</t>
        </is>
      </c>
      <c r="E4575" t="n">
        <v>310</v>
      </c>
      <c r="F4575" t="n">
        <v>67890</v>
      </c>
      <c r="G4575">
        <f>IF(OR(E4575="",F4575=""),"",E4575*F4575)</f>
        <v/>
      </c>
      <c r="H4575" s="41">
        <f>IFERROR(XLOOKUP(C4575,'DATA Wharton'!$A$2:$A$785,'DATA Wharton'!$C$2:$C$785),"")</f>
        <v/>
      </c>
      <c r="I4575">
        <f>IF(OR(G4575="",H4575=""),"",G4575)</f>
        <v/>
      </c>
      <c r="J4575">
        <f>IF(OR(I4575="",H4575=""),"",I4575*H4575)</f>
        <v/>
      </c>
      <c r="K4575">
        <f>IF(G4575="","Missing OEWS wage",IF(H4575="","Missing Wharton SOC","Matched"))</f>
        <v/>
      </c>
    </row>
    <row r="4576">
      <c r="A4576" t="inlineStr">
        <is>
          <t>55</t>
        </is>
      </c>
      <c r="B4576" t="inlineStr">
        <is>
          <t>Management of Companies and Enterprises</t>
        </is>
      </c>
      <c r="C4576" t="inlineStr">
        <is>
          <t>19-4043</t>
        </is>
      </c>
      <c r="D4576" t="inlineStr">
        <is>
          <t>Geological Technicians, Except Hydrologic Technicians</t>
        </is>
      </c>
      <c r="E4576" t="n">
        <v>90</v>
      </c>
      <c r="F4576" t="n">
        <v>92210</v>
      </c>
      <c r="G4576">
        <f>IF(OR(E4576="",F4576=""),"",E4576*F4576)</f>
        <v/>
      </c>
      <c r="H4576" s="41">
        <f>IFERROR(XLOOKUP(C4576,'DATA Wharton'!$A$2:$A$785,'DATA Wharton'!$C$2:$C$785),"")</f>
        <v/>
      </c>
      <c r="I4576">
        <f>IF(OR(G4576="",H4576=""),"",G4576)</f>
        <v/>
      </c>
      <c r="J4576">
        <f>IF(OR(I4576="",H4576=""),"",I4576*H4576)</f>
        <v/>
      </c>
      <c r="K4576">
        <f>IF(G4576="","Missing OEWS wage",IF(H4576="","Missing Wharton SOC","Matched"))</f>
        <v/>
      </c>
    </row>
    <row r="4577">
      <c r="A4577" t="inlineStr">
        <is>
          <t>55</t>
        </is>
      </c>
      <c r="B4577" t="inlineStr">
        <is>
          <t>Management of Companies and Enterprises</t>
        </is>
      </c>
      <c r="C4577" t="inlineStr">
        <is>
          <t>19-4051</t>
        </is>
      </c>
      <c r="D4577" t="inlineStr">
        <is>
          <t>Nuclear Technicians</t>
        </is>
      </c>
      <c r="E4577" t="n">
        <v>90</v>
      </c>
      <c r="F4577" t="n">
        <v>114380</v>
      </c>
      <c r="G4577">
        <f>IF(OR(E4577="",F4577=""),"",E4577*F4577)</f>
        <v/>
      </c>
      <c r="H4577" s="41">
        <f>IFERROR(XLOOKUP(C4577,'DATA Wharton'!$A$2:$A$785,'DATA Wharton'!$C$2:$C$785),"")</f>
        <v/>
      </c>
      <c r="I4577">
        <f>IF(OR(G4577="",H4577=""),"",G4577)</f>
        <v/>
      </c>
      <c r="J4577">
        <f>IF(OR(I4577="",H4577=""),"",I4577*H4577)</f>
        <v/>
      </c>
      <c r="K4577">
        <f>IF(G4577="","Missing OEWS wage",IF(H4577="","Missing Wharton SOC","Matched"))</f>
        <v/>
      </c>
    </row>
    <row r="4578">
      <c r="A4578" t="inlineStr">
        <is>
          <t>55</t>
        </is>
      </c>
      <c r="B4578" t="inlineStr">
        <is>
          <t>Management of Companies and Enterprises</t>
        </is>
      </c>
      <c r="C4578" t="inlineStr">
        <is>
          <t>19-4061</t>
        </is>
      </c>
      <c r="D4578" t="inlineStr">
        <is>
          <t>Social Science Research Assistants</t>
        </is>
      </c>
      <c r="E4578" t="n">
        <v>190</v>
      </c>
      <c r="F4578" t="n">
        <v>56040</v>
      </c>
      <c r="G4578">
        <f>IF(OR(E4578="",F4578=""),"",E4578*F4578)</f>
        <v/>
      </c>
      <c r="H4578" s="41">
        <f>IFERROR(XLOOKUP(C4578,'DATA Wharton'!$A$2:$A$785,'DATA Wharton'!$C$2:$C$785),"")</f>
        <v/>
      </c>
      <c r="I4578">
        <f>IF(OR(G4578="",H4578=""),"",G4578)</f>
        <v/>
      </c>
      <c r="J4578">
        <f>IF(OR(I4578="",H4578=""),"",I4578*H4578)</f>
        <v/>
      </c>
      <c r="K4578">
        <f>IF(G4578="","Missing OEWS wage",IF(H4578="","Missing Wharton SOC","Matched"))</f>
        <v/>
      </c>
    </row>
    <row r="4579">
      <c r="A4579" t="inlineStr">
        <is>
          <t>55</t>
        </is>
      </c>
      <c r="B4579" t="inlineStr">
        <is>
          <t>Management of Companies and Enterprises</t>
        </is>
      </c>
      <c r="C4579" t="inlineStr">
        <is>
          <t>19-4099</t>
        </is>
      </c>
      <c r="D4579" t="inlineStr">
        <is>
          <t>Life, Physical, and Social Science Technicians, All Other</t>
        </is>
      </c>
      <c r="E4579" t="n">
        <v>800</v>
      </c>
      <c r="F4579" t="n">
        <v>75090</v>
      </c>
      <c r="G4579">
        <f>IF(OR(E4579="",F4579=""),"",E4579*F4579)</f>
        <v/>
      </c>
      <c r="H4579" s="41">
        <f>IFERROR(XLOOKUP(C4579,'DATA Wharton'!$A$2:$A$785,'DATA Wharton'!$C$2:$C$785),"")</f>
        <v/>
      </c>
      <c r="I4579">
        <f>IF(OR(G4579="",H4579=""),"",G4579)</f>
        <v/>
      </c>
      <c r="J4579">
        <f>IF(OR(I4579="",H4579=""),"",I4579*H4579)</f>
        <v/>
      </c>
      <c r="K4579">
        <f>IF(G4579="","Missing OEWS wage",IF(H4579="","Missing Wharton SOC","Matched"))</f>
        <v/>
      </c>
    </row>
    <row r="4580">
      <c r="A4580" t="inlineStr">
        <is>
          <t>55</t>
        </is>
      </c>
      <c r="B4580" t="inlineStr">
        <is>
          <t>Management of Companies and Enterprises</t>
        </is>
      </c>
      <c r="C4580" t="inlineStr">
        <is>
          <t>19-5011</t>
        </is>
      </c>
      <c r="D4580" t="inlineStr">
        <is>
          <t>Occupational Health and Safety Specialists</t>
        </is>
      </c>
      <c r="E4580" t="n">
        <v>6070</v>
      </c>
      <c r="F4580" t="n">
        <v>104280</v>
      </c>
      <c r="G4580">
        <f>IF(OR(E4580="",F4580=""),"",E4580*F4580)</f>
        <v/>
      </c>
      <c r="H4580" s="41">
        <f>IFERROR(XLOOKUP(C4580,'DATA Wharton'!$A$2:$A$785,'DATA Wharton'!$C$2:$C$785),"")</f>
        <v/>
      </c>
      <c r="I4580">
        <f>IF(OR(G4580="",H4580=""),"",G4580)</f>
        <v/>
      </c>
      <c r="J4580">
        <f>IF(OR(I4580="",H4580=""),"",I4580*H4580)</f>
        <v/>
      </c>
      <c r="K4580">
        <f>IF(G4580="","Missing OEWS wage",IF(H4580="","Missing Wharton SOC","Matched"))</f>
        <v/>
      </c>
    </row>
    <row r="4581">
      <c r="A4581" t="inlineStr">
        <is>
          <t>55</t>
        </is>
      </c>
      <c r="B4581" t="inlineStr">
        <is>
          <t>Management of Companies and Enterprises</t>
        </is>
      </c>
      <c r="C4581" t="inlineStr">
        <is>
          <t>19-5012</t>
        </is>
      </c>
      <c r="D4581" t="inlineStr">
        <is>
          <t>Occupational Health and Safety Technicians</t>
        </is>
      </c>
      <c r="E4581" t="n">
        <v>910</v>
      </c>
      <c r="F4581" t="n">
        <v>70340</v>
      </c>
      <c r="G4581">
        <f>IF(OR(E4581="",F4581=""),"",E4581*F4581)</f>
        <v/>
      </c>
      <c r="H4581" s="41">
        <f>IFERROR(XLOOKUP(C4581,'DATA Wharton'!$A$2:$A$785,'DATA Wharton'!$C$2:$C$785),"")</f>
        <v/>
      </c>
      <c r="I4581">
        <f>IF(OR(G4581="",H4581=""),"",G4581)</f>
        <v/>
      </c>
      <c r="J4581">
        <f>IF(OR(I4581="",H4581=""),"",I4581*H4581)</f>
        <v/>
      </c>
      <c r="K4581">
        <f>IF(G4581="","Missing OEWS wage",IF(H4581="","Missing Wharton SOC","Matched"))</f>
        <v/>
      </c>
    </row>
    <row r="4582">
      <c r="A4582" t="inlineStr">
        <is>
          <t>55</t>
        </is>
      </c>
      <c r="B4582" t="inlineStr">
        <is>
          <t>Management of Companies and Enterprises</t>
        </is>
      </c>
      <c r="C4582" t="inlineStr">
        <is>
          <t>21-1012</t>
        </is>
      </c>
      <c r="D4582" t="inlineStr">
        <is>
          <t>Educational, Guidance, and Career Counselors and Advisors</t>
        </is>
      </c>
      <c r="E4582" t="n">
        <v>1060</v>
      </c>
      <c r="F4582" t="n">
        <v>62600</v>
      </c>
      <c r="G4582">
        <f>IF(OR(E4582="",F4582=""),"",E4582*F4582)</f>
        <v/>
      </c>
      <c r="H4582" s="41">
        <f>IFERROR(XLOOKUP(C4582,'DATA Wharton'!$A$2:$A$785,'DATA Wharton'!$C$2:$C$785),"")</f>
        <v/>
      </c>
      <c r="I4582">
        <f>IF(OR(G4582="",H4582=""),"",G4582)</f>
        <v/>
      </c>
      <c r="J4582">
        <f>IF(OR(I4582="",H4582=""),"",I4582*H4582)</f>
        <v/>
      </c>
      <c r="K4582">
        <f>IF(G4582="","Missing OEWS wage",IF(H4582="","Missing Wharton SOC","Matched"))</f>
        <v/>
      </c>
    </row>
    <row r="4583">
      <c r="A4583" t="inlineStr">
        <is>
          <t>55</t>
        </is>
      </c>
      <c r="B4583" t="inlineStr">
        <is>
          <t>Management of Companies and Enterprises</t>
        </is>
      </c>
      <c r="C4583" t="inlineStr">
        <is>
          <t>21-1013</t>
        </is>
      </c>
      <c r="D4583" t="inlineStr">
        <is>
          <t>Marriage and Family Therapists</t>
        </is>
      </c>
      <c r="E4583" t="n">
        <v>350</v>
      </c>
      <c r="F4583" t="n">
        <v>70600</v>
      </c>
      <c r="G4583">
        <f>IF(OR(E4583="",F4583=""),"",E4583*F4583)</f>
        <v/>
      </c>
      <c r="H4583" s="41">
        <f>IFERROR(XLOOKUP(C4583,'DATA Wharton'!$A$2:$A$785,'DATA Wharton'!$C$2:$C$785),"")</f>
        <v/>
      </c>
      <c r="I4583">
        <f>IF(OR(G4583="",H4583=""),"",G4583)</f>
        <v/>
      </c>
      <c r="J4583">
        <f>IF(OR(I4583="",H4583=""),"",I4583*H4583)</f>
        <v/>
      </c>
      <c r="K4583">
        <f>IF(G4583="","Missing OEWS wage",IF(H4583="","Missing Wharton SOC","Matched"))</f>
        <v/>
      </c>
    </row>
    <row r="4584">
      <c r="A4584" t="inlineStr">
        <is>
          <t>55</t>
        </is>
      </c>
      <c r="B4584" t="inlineStr">
        <is>
          <t>Management of Companies and Enterprises</t>
        </is>
      </c>
      <c r="C4584" t="inlineStr">
        <is>
          <t>21-1015</t>
        </is>
      </c>
      <c r="D4584" t="inlineStr">
        <is>
          <t>Rehabilitation Counselors</t>
        </is>
      </c>
      <c r="E4584" t="n">
        <v>1070</v>
      </c>
      <c r="F4584" t="n">
        <v>48790</v>
      </c>
      <c r="G4584">
        <f>IF(OR(E4584="",F4584=""),"",E4584*F4584)</f>
        <v/>
      </c>
      <c r="H4584" s="41">
        <f>IFERROR(XLOOKUP(C4584,'DATA Wharton'!$A$2:$A$785,'DATA Wharton'!$C$2:$C$785),"")</f>
        <v/>
      </c>
      <c r="I4584">
        <f>IF(OR(G4584="",H4584=""),"",G4584)</f>
        <v/>
      </c>
      <c r="J4584">
        <f>IF(OR(I4584="",H4584=""),"",I4584*H4584)</f>
        <v/>
      </c>
      <c r="K4584">
        <f>IF(G4584="","Missing OEWS wage",IF(H4584="","Missing Wharton SOC","Matched"))</f>
        <v/>
      </c>
    </row>
    <row r="4585">
      <c r="A4585" t="inlineStr">
        <is>
          <t>55</t>
        </is>
      </c>
      <c r="B4585" t="inlineStr">
        <is>
          <t>Management of Companies and Enterprises</t>
        </is>
      </c>
      <c r="C4585" t="inlineStr">
        <is>
          <t>21-1018</t>
        </is>
      </c>
      <c r="D4585" t="inlineStr">
        <is>
          <t>Substance Abuse, Behavioral Disorder, and Mental Health Counselors</t>
        </is>
      </c>
      <c r="E4585" t="n">
        <v>2850</v>
      </c>
      <c r="F4585" t="n">
        <v>63450</v>
      </c>
      <c r="G4585">
        <f>IF(OR(E4585="",F4585=""),"",E4585*F4585)</f>
        <v/>
      </c>
      <c r="H4585" s="41">
        <f>IFERROR(XLOOKUP(C4585,'DATA Wharton'!$A$2:$A$785,'DATA Wharton'!$C$2:$C$785),"")</f>
        <v/>
      </c>
      <c r="I4585">
        <f>IF(OR(G4585="",H4585=""),"",G4585)</f>
        <v/>
      </c>
      <c r="J4585">
        <f>IF(OR(I4585="",H4585=""),"",I4585*H4585)</f>
        <v/>
      </c>
      <c r="K4585">
        <f>IF(G4585="","Missing OEWS wage",IF(H4585="","Missing Wharton SOC","Matched"))</f>
        <v/>
      </c>
    </row>
    <row r="4586">
      <c r="A4586" t="inlineStr">
        <is>
          <t>55</t>
        </is>
      </c>
      <c r="B4586" t="inlineStr">
        <is>
          <t>Management of Companies and Enterprises</t>
        </is>
      </c>
      <c r="C4586" t="inlineStr">
        <is>
          <t>21-1019</t>
        </is>
      </c>
      <c r="D4586" t="inlineStr">
        <is>
          <t>Counselors, All Other</t>
        </is>
      </c>
      <c r="E4586" t="n">
        <v>190</v>
      </c>
      <c r="F4586" t="n">
        <v>63920</v>
      </c>
      <c r="G4586">
        <f>IF(OR(E4586="",F4586=""),"",E4586*F4586)</f>
        <v/>
      </c>
      <c r="H4586" s="41">
        <f>IFERROR(XLOOKUP(C4586,'DATA Wharton'!$A$2:$A$785,'DATA Wharton'!$C$2:$C$785),"")</f>
        <v/>
      </c>
      <c r="I4586">
        <f>IF(OR(G4586="",H4586=""),"",G4586)</f>
        <v/>
      </c>
      <c r="J4586">
        <f>IF(OR(I4586="",H4586=""),"",I4586*H4586)</f>
        <v/>
      </c>
      <c r="K4586">
        <f>IF(G4586="","Missing OEWS wage",IF(H4586="","Missing Wharton SOC","Matched"))</f>
        <v/>
      </c>
    </row>
    <row r="4587">
      <c r="A4587" t="inlineStr">
        <is>
          <t>55</t>
        </is>
      </c>
      <c r="B4587" t="inlineStr">
        <is>
          <t>Management of Companies and Enterprises</t>
        </is>
      </c>
      <c r="C4587" t="inlineStr">
        <is>
          <t>21-1021</t>
        </is>
      </c>
      <c r="D4587" t="inlineStr">
        <is>
          <t>Child, Family, and School Social Workers</t>
        </is>
      </c>
      <c r="E4587" t="n">
        <v>2930</v>
      </c>
      <c r="F4587" t="n">
        <v>56750</v>
      </c>
      <c r="G4587">
        <f>IF(OR(E4587="",F4587=""),"",E4587*F4587)</f>
        <v/>
      </c>
      <c r="H4587" s="41">
        <f>IFERROR(XLOOKUP(C4587,'DATA Wharton'!$A$2:$A$785,'DATA Wharton'!$C$2:$C$785),"")</f>
        <v/>
      </c>
      <c r="I4587">
        <f>IF(OR(G4587="",H4587=""),"",G4587)</f>
        <v/>
      </c>
      <c r="J4587">
        <f>IF(OR(I4587="",H4587=""),"",I4587*H4587)</f>
        <v/>
      </c>
      <c r="K4587">
        <f>IF(G4587="","Missing OEWS wage",IF(H4587="","Missing Wharton SOC","Matched"))</f>
        <v/>
      </c>
    </row>
    <row r="4588">
      <c r="A4588" t="inlineStr">
        <is>
          <t>55</t>
        </is>
      </c>
      <c r="B4588" t="inlineStr">
        <is>
          <t>Management of Companies and Enterprises</t>
        </is>
      </c>
      <c r="C4588" t="inlineStr">
        <is>
          <t>21-1022</t>
        </is>
      </c>
      <c r="D4588" t="inlineStr">
        <is>
          <t>Healthcare Social Workers</t>
        </is>
      </c>
      <c r="E4588" t="n">
        <v>4000</v>
      </c>
      <c r="F4588" t="n">
        <v>63130</v>
      </c>
      <c r="G4588">
        <f>IF(OR(E4588="",F4588=""),"",E4588*F4588)</f>
        <v/>
      </c>
      <c r="H4588" s="41">
        <f>IFERROR(XLOOKUP(C4588,'DATA Wharton'!$A$2:$A$785,'DATA Wharton'!$C$2:$C$785),"")</f>
        <v/>
      </c>
      <c r="I4588">
        <f>IF(OR(G4588="",H4588=""),"",G4588)</f>
        <v/>
      </c>
      <c r="J4588">
        <f>IF(OR(I4588="",H4588=""),"",I4588*H4588)</f>
        <v/>
      </c>
      <c r="K4588">
        <f>IF(G4588="","Missing OEWS wage",IF(H4588="","Missing Wharton SOC","Matched"))</f>
        <v/>
      </c>
    </row>
    <row r="4589">
      <c r="A4589" t="inlineStr">
        <is>
          <t>55</t>
        </is>
      </c>
      <c r="B4589" t="inlineStr">
        <is>
          <t>Management of Companies and Enterprises</t>
        </is>
      </c>
      <c r="C4589" t="inlineStr">
        <is>
          <t>21-1023</t>
        </is>
      </c>
      <c r="D4589" t="inlineStr">
        <is>
          <t>Mental Health and Substance Abuse Social Workers</t>
        </is>
      </c>
      <c r="E4589" t="n">
        <v>1600</v>
      </c>
      <c r="F4589" t="n">
        <v>71990</v>
      </c>
      <c r="G4589">
        <f>IF(OR(E4589="",F4589=""),"",E4589*F4589)</f>
        <v/>
      </c>
      <c r="H4589" s="41">
        <f>IFERROR(XLOOKUP(C4589,'DATA Wharton'!$A$2:$A$785,'DATA Wharton'!$C$2:$C$785),"")</f>
        <v/>
      </c>
      <c r="I4589">
        <f>IF(OR(G4589="",H4589=""),"",G4589)</f>
        <v/>
      </c>
      <c r="J4589">
        <f>IF(OR(I4589="",H4589=""),"",I4589*H4589)</f>
        <v/>
      </c>
      <c r="K4589">
        <f>IF(G4589="","Missing OEWS wage",IF(H4589="","Missing Wharton SOC","Matched"))</f>
        <v/>
      </c>
    </row>
    <row r="4590">
      <c r="A4590" t="inlineStr">
        <is>
          <t>55</t>
        </is>
      </c>
      <c r="B4590" t="inlineStr">
        <is>
          <t>Management of Companies and Enterprises</t>
        </is>
      </c>
      <c r="C4590" t="inlineStr">
        <is>
          <t>21-1029</t>
        </is>
      </c>
      <c r="D4590" t="inlineStr">
        <is>
          <t>Social Workers, All Other</t>
        </is>
      </c>
      <c r="E4590" t="n">
        <v>720</v>
      </c>
      <c r="F4590" t="n">
        <v>59500</v>
      </c>
      <c r="G4590">
        <f>IF(OR(E4590="",F4590=""),"",E4590*F4590)</f>
        <v/>
      </c>
      <c r="H4590" s="41">
        <f>IFERROR(XLOOKUP(C4590,'DATA Wharton'!$A$2:$A$785,'DATA Wharton'!$C$2:$C$785),"")</f>
        <v/>
      </c>
      <c r="I4590">
        <f>IF(OR(G4590="",H4590=""),"",G4590)</f>
        <v/>
      </c>
      <c r="J4590">
        <f>IF(OR(I4590="",H4590=""),"",I4590*H4590)</f>
        <v/>
      </c>
      <c r="K4590">
        <f>IF(G4590="","Missing OEWS wage",IF(H4590="","Missing Wharton SOC","Matched"))</f>
        <v/>
      </c>
    </row>
    <row r="4591">
      <c r="A4591" t="inlineStr">
        <is>
          <t>55</t>
        </is>
      </c>
      <c r="B4591" t="inlineStr">
        <is>
          <t>Management of Companies and Enterprises</t>
        </is>
      </c>
      <c r="C4591" t="inlineStr">
        <is>
          <t>21-1091</t>
        </is>
      </c>
      <c r="D4591" t="inlineStr">
        <is>
          <t>Health Education Specialists</t>
        </is>
      </c>
      <c r="E4591" t="n">
        <v>1370</v>
      </c>
      <c r="F4591" t="n">
        <v>73870</v>
      </c>
      <c r="G4591">
        <f>IF(OR(E4591="",F4591=""),"",E4591*F4591)</f>
        <v/>
      </c>
      <c r="H4591" s="41">
        <f>IFERROR(XLOOKUP(C4591,'DATA Wharton'!$A$2:$A$785,'DATA Wharton'!$C$2:$C$785),"")</f>
        <v/>
      </c>
      <c r="I4591">
        <f>IF(OR(G4591="",H4591=""),"",G4591)</f>
        <v/>
      </c>
      <c r="J4591">
        <f>IF(OR(I4591="",H4591=""),"",I4591*H4591)</f>
        <v/>
      </c>
      <c r="K4591">
        <f>IF(G4591="","Missing OEWS wage",IF(H4591="","Missing Wharton SOC","Matched"))</f>
        <v/>
      </c>
    </row>
    <row r="4592">
      <c r="A4592" t="inlineStr">
        <is>
          <t>55</t>
        </is>
      </c>
      <c r="B4592" t="inlineStr">
        <is>
          <t>Management of Companies and Enterprises</t>
        </is>
      </c>
      <c r="C4592" t="inlineStr">
        <is>
          <t>21-1093</t>
        </is>
      </c>
      <c r="D4592" t="inlineStr">
        <is>
          <t>Social and Human Service Assistants</t>
        </is>
      </c>
      <c r="E4592" t="n">
        <v>7550</v>
      </c>
      <c r="F4592" t="n">
        <v>48420</v>
      </c>
      <c r="G4592">
        <f>IF(OR(E4592="",F4592=""),"",E4592*F4592)</f>
        <v/>
      </c>
      <c r="H4592" s="41">
        <f>IFERROR(XLOOKUP(C4592,'DATA Wharton'!$A$2:$A$785,'DATA Wharton'!$C$2:$C$785),"")</f>
        <v/>
      </c>
      <c r="I4592">
        <f>IF(OR(G4592="",H4592=""),"",G4592)</f>
        <v/>
      </c>
      <c r="J4592">
        <f>IF(OR(I4592="",H4592=""),"",I4592*H4592)</f>
        <v/>
      </c>
      <c r="K4592">
        <f>IF(G4592="","Missing OEWS wage",IF(H4592="","Missing Wharton SOC","Matched"))</f>
        <v/>
      </c>
    </row>
    <row r="4593">
      <c r="A4593" t="inlineStr">
        <is>
          <t>55</t>
        </is>
      </c>
      <c r="B4593" t="inlineStr">
        <is>
          <t>Management of Companies and Enterprises</t>
        </is>
      </c>
      <c r="C4593" t="inlineStr">
        <is>
          <t>21-1094</t>
        </is>
      </c>
      <c r="D4593" t="inlineStr">
        <is>
          <t>Community Health Workers</t>
        </is>
      </c>
      <c r="E4593" t="n">
        <v>1480</v>
      </c>
      <c r="F4593" t="n">
        <v>58480</v>
      </c>
      <c r="G4593">
        <f>IF(OR(E4593="",F4593=""),"",E4593*F4593)</f>
        <v/>
      </c>
      <c r="H4593" s="41">
        <f>IFERROR(XLOOKUP(C4593,'DATA Wharton'!$A$2:$A$785,'DATA Wharton'!$C$2:$C$785),"")</f>
        <v/>
      </c>
      <c r="I4593">
        <f>IF(OR(G4593="",H4593=""),"",G4593)</f>
        <v/>
      </c>
      <c r="J4593">
        <f>IF(OR(I4593="",H4593=""),"",I4593*H4593)</f>
        <v/>
      </c>
      <c r="K4593">
        <f>IF(G4593="","Missing OEWS wage",IF(H4593="","Missing Wharton SOC","Matched"))</f>
        <v/>
      </c>
    </row>
    <row r="4594">
      <c r="A4594" t="inlineStr">
        <is>
          <t>55</t>
        </is>
      </c>
      <c r="B4594" t="inlineStr">
        <is>
          <t>Management of Companies and Enterprises</t>
        </is>
      </c>
      <c r="C4594" t="inlineStr">
        <is>
          <t>21-1099</t>
        </is>
      </c>
      <c r="D4594" t="inlineStr">
        <is>
          <t>Community and Social Service Specialists, All Other</t>
        </is>
      </c>
      <c r="E4594" t="n">
        <v>1630</v>
      </c>
      <c r="F4594" t="n">
        <v>56540</v>
      </c>
      <c r="G4594">
        <f>IF(OR(E4594="",F4594=""),"",E4594*F4594)</f>
        <v/>
      </c>
      <c r="H4594" s="41">
        <f>IFERROR(XLOOKUP(C4594,'DATA Wharton'!$A$2:$A$785,'DATA Wharton'!$C$2:$C$785),"")</f>
        <v/>
      </c>
      <c r="I4594">
        <f>IF(OR(G4594="",H4594=""),"",G4594)</f>
        <v/>
      </c>
      <c r="J4594">
        <f>IF(OR(I4594="",H4594=""),"",I4594*H4594)</f>
        <v/>
      </c>
      <c r="K4594">
        <f>IF(G4594="","Missing OEWS wage",IF(H4594="","Missing Wharton SOC","Matched"))</f>
        <v/>
      </c>
    </row>
    <row r="4595">
      <c r="A4595" t="inlineStr">
        <is>
          <t>55</t>
        </is>
      </c>
      <c r="B4595" t="inlineStr">
        <is>
          <t>Management of Companies and Enterprises</t>
        </is>
      </c>
      <c r="C4595" t="inlineStr">
        <is>
          <t>21-2011</t>
        </is>
      </c>
      <c r="D4595" t="inlineStr">
        <is>
          <t>Clergy</t>
        </is>
      </c>
      <c r="E4595" t="n">
        <v>610</v>
      </c>
      <c r="F4595" t="n">
        <v>67950</v>
      </c>
      <c r="G4595">
        <f>IF(OR(E4595="",F4595=""),"",E4595*F4595)</f>
        <v/>
      </c>
      <c r="H4595" s="41">
        <f>IFERROR(XLOOKUP(C4595,'DATA Wharton'!$A$2:$A$785,'DATA Wharton'!$C$2:$C$785),"")</f>
        <v/>
      </c>
      <c r="I4595">
        <f>IF(OR(G4595="",H4595=""),"",G4595)</f>
        <v/>
      </c>
      <c r="J4595">
        <f>IF(OR(I4595="",H4595=""),"",I4595*H4595)</f>
        <v/>
      </c>
      <c r="K4595">
        <f>IF(G4595="","Missing OEWS wage",IF(H4595="","Missing Wharton SOC","Matched"))</f>
        <v/>
      </c>
    </row>
    <row r="4596">
      <c r="A4596" t="inlineStr">
        <is>
          <t>55</t>
        </is>
      </c>
      <c r="B4596" t="inlineStr">
        <is>
          <t>Management of Companies and Enterprises</t>
        </is>
      </c>
      <c r="C4596" t="inlineStr">
        <is>
          <t>21-2021</t>
        </is>
      </c>
      <c r="D4596" t="inlineStr">
        <is>
          <t>Directors, Religious Activities and Education</t>
        </is>
      </c>
      <c r="E4596" t="n">
        <v>70</v>
      </c>
      <c r="F4596" t="n">
        <v>73480</v>
      </c>
      <c r="G4596">
        <f>IF(OR(E4596="",F4596=""),"",E4596*F4596)</f>
        <v/>
      </c>
      <c r="H4596" s="41">
        <f>IFERROR(XLOOKUP(C4596,'DATA Wharton'!$A$2:$A$785,'DATA Wharton'!$C$2:$C$785),"")</f>
        <v/>
      </c>
      <c r="I4596">
        <f>IF(OR(G4596="",H4596=""),"",G4596)</f>
        <v/>
      </c>
      <c r="J4596">
        <f>IF(OR(I4596="",H4596=""),"",I4596*H4596)</f>
        <v/>
      </c>
      <c r="K4596">
        <f>IF(G4596="","Missing OEWS wage",IF(H4596="","Missing Wharton SOC","Matched"))</f>
        <v/>
      </c>
    </row>
    <row r="4597">
      <c r="A4597" t="inlineStr">
        <is>
          <t>55</t>
        </is>
      </c>
      <c r="B4597" t="inlineStr">
        <is>
          <t>Management of Companies and Enterprises</t>
        </is>
      </c>
      <c r="C4597" t="inlineStr">
        <is>
          <t>23-1011</t>
        </is>
      </c>
      <c r="D4597" t="inlineStr">
        <is>
          <t>Lawyers</t>
        </is>
      </c>
      <c r="E4597" t="n">
        <v>24980</v>
      </c>
      <c r="F4597" t="n">
        <v>245000</v>
      </c>
      <c r="G4597">
        <f>IF(OR(E4597="",F4597=""),"",E4597*F4597)</f>
        <v/>
      </c>
      <c r="H4597" s="41">
        <f>IFERROR(XLOOKUP(C4597,'DATA Wharton'!$A$2:$A$785,'DATA Wharton'!$C$2:$C$785),"")</f>
        <v/>
      </c>
      <c r="I4597">
        <f>IF(OR(G4597="",H4597=""),"",G4597)</f>
        <v/>
      </c>
      <c r="J4597">
        <f>IF(OR(I4597="",H4597=""),"",I4597*H4597)</f>
        <v/>
      </c>
      <c r="K4597">
        <f>IF(G4597="","Missing OEWS wage",IF(H4597="","Missing Wharton SOC","Matched"))</f>
        <v/>
      </c>
    </row>
    <row r="4598">
      <c r="A4598" t="inlineStr">
        <is>
          <t>55</t>
        </is>
      </c>
      <c r="B4598" t="inlineStr">
        <is>
          <t>Management of Companies and Enterprises</t>
        </is>
      </c>
      <c r="C4598" t="inlineStr">
        <is>
          <t>23-1022</t>
        </is>
      </c>
      <c r="D4598" t="inlineStr">
        <is>
          <t>Arbitrators, Mediators, and Conciliators</t>
        </is>
      </c>
      <c r="E4598" t="n">
        <v>70</v>
      </c>
      <c r="F4598" t="n">
        <v>75050</v>
      </c>
      <c r="G4598">
        <f>IF(OR(E4598="",F4598=""),"",E4598*F4598)</f>
        <v/>
      </c>
      <c r="H4598" s="41">
        <f>IFERROR(XLOOKUP(C4598,'DATA Wharton'!$A$2:$A$785,'DATA Wharton'!$C$2:$C$785),"")</f>
        <v/>
      </c>
      <c r="I4598">
        <f>IF(OR(G4598="",H4598=""),"",G4598)</f>
        <v/>
      </c>
      <c r="J4598">
        <f>IF(OR(I4598="",H4598=""),"",I4598*H4598)</f>
        <v/>
      </c>
      <c r="K4598">
        <f>IF(G4598="","Missing OEWS wage",IF(H4598="","Missing Wharton SOC","Matched"))</f>
        <v/>
      </c>
    </row>
    <row r="4599">
      <c r="A4599" t="inlineStr">
        <is>
          <t>55</t>
        </is>
      </c>
      <c r="B4599" t="inlineStr">
        <is>
          <t>Management of Companies and Enterprises</t>
        </is>
      </c>
      <c r="C4599" t="inlineStr">
        <is>
          <t>23-2011</t>
        </is>
      </c>
      <c r="D4599" t="inlineStr">
        <is>
          <t>Paralegals and Legal Assistants</t>
        </is>
      </c>
      <c r="E4599" t="n">
        <v>6970</v>
      </c>
      <c r="F4599" t="n">
        <v>94320</v>
      </c>
      <c r="G4599">
        <f>IF(OR(E4599="",F4599=""),"",E4599*F4599)</f>
        <v/>
      </c>
      <c r="H4599" s="41">
        <f>IFERROR(XLOOKUP(C4599,'DATA Wharton'!$A$2:$A$785,'DATA Wharton'!$C$2:$C$785),"")</f>
        <v/>
      </c>
      <c r="I4599">
        <f>IF(OR(G4599="",H4599=""),"",G4599)</f>
        <v/>
      </c>
      <c r="J4599">
        <f>IF(OR(I4599="",H4599=""),"",I4599*H4599)</f>
        <v/>
      </c>
      <c r="K4599">
        <f>IF(G4599="","Missing OEWS wage",IF(H4599="","Missing Wharton SOC","Matched"))</f>
        <v/>
      </c>
    </row>
    <row r="4600">
      <c r="A4600" t="inlineStr">
        <is>
          <t>55</t>
        </is>
      </c>
      <c r="B4600" t="inlineStr">
        <is>
          <t>Management of Companies and Enterprises</t>
        </is>
      </c>
      <c r="C4600" t="inlineStr">
        <is>
          <t>23-2093</t>
        </is>
      </c>
      <c r="D4600" t="inlineStr">
        <is>
          <t>Title Examiners, Abstractors, and Searchers</t>
        </is>
      </c>
      <c r="E4600" t="n">
        <v>560</v>
      </c>
      <c r="F4600" t="n">
        <v>63890</v>
      </c>
      <c r="G4600">
        <f>IF(OR(E4600="",F4600=""),"",E4600*F4600)</f>
        <v/>
      </c>
      <c r="H4600" s="41">
        <f>IFERROR(XLOOKUP(C4600,'DATA Wharton'!$A$2:$A$785,'DATA Wharton'!$C$2:$C$785),"")</f>
        <v/>
      </c>
      <c r="I4600">
        <f>IF(OR(G4600="",H4600=""),"",G4600)</f>
        <v/>
      </c>
      <c r="J4600">
        <f>IF(OR(I4600="",H4600=""),"",I4600*H4600)</f>
        <v/>
      </c>
      <c r="K4600">
        <f>IF(G4600="","Missing OEWS wage",IF(H4600="","Missing Wharton SOC","Matched"))</f>
        <v/>
      </c>
    </row>
    <row r="4601">
      <c r="A4601" t="inlineStr">
        <is>
          <t>55</t>
        </is>
      </c>
      <c r="B4601" t="inlineStr">
        <is>
          <t>Management of Companies and Enterprises</t>
        </is>
      </c>
      <c r="C4601" t="inlineStr">
        <is>
          <t>23-2099</t>
        </is>
      </c>
      <c r="D4601" t="inlineStr">
        <is>
          <t>Legal Support Workers, All Other</t>
        </is>
      </c>
      <c r="E4601" t="n">
        <v>810</v>
      </c>
      <c r="F4601" t="n">
        <v>93210</v>
      </c>
      <c r="G4601">
        <f>IF(OR(E4601="",F4601=""),"",E4601*F4601)</f>
        <v/>
      </c>
      <c r="H4601" s="41">
        <f>IFERROR(XLOOKUP(C4601,'DATA Wharton'!$A$2:$A$785,'DATA Wharton'!$C$2:$C$785),"")</f>
        <v/>
      </c>
      <c r="I4601">
        <f>IF(OR(G4601="",H4601=""),"",G4601)</f>
        <v/>
      </c>
      <c r="J4601">
        <f>IF(OR(I4601="",H4601=""),"",I4601*H4601)</f>
        <v/>
      </c>
      <c r="K4601">
        <f>IF(G4601="","Missing OEWS wage",IF(H4601="","Missing Wharton SOC","Matched"))</f>
        <v/>
      </c>
    </row>
    <row r="4602">
      <c r="A4602" t="inlineStr">
        <is>
          <t>55</t>
        </is>
      </c>
      <c r="B4602" t="inlineStr">
        <is>
          <t>Management of Companies and Enterprises</t>
        </is>
      </c>
      <c r="C4602" t="inlineStr">
        <is>
          <t>25-2011</t>
        </is>
      </c>
      <c r="D4602" t="inlineStr">
        <is>
          <t>Preschool Teachers, Except Special Education</t>
        </is>
      </c>
      <c r="E4602" t="n">
        <v>550</v>
      </c>
      <c r="F4602" t="n">
        <v>45790</v>
      </c>
      <c r="G4602">
        <f>IF(OR(E4602="",F4602=""),"",E4602*F4602)</f>
        <v/>
      </c>
      <c r="H4602" s="41">
        <f>IFERROR(XLOOKUP(C4602,'DATA Wharton'!$A$2:$A$785,'DATA Wharton'!$C$2:$C$785),"")</f>
        <v/>
      </c>
      <c r="I4602">
        <f>IF(OR(G4602="",H4602=""),"",G4602)</f>
        <v/>
      </c>
      <c r="J4602">
        <f>IF(OR(I4602="",H4602=""),"",I4602*H4602)</f>
        <v/>
      </c>
      <c r="K4602">
        <f>IF(G4602="","Missing OEWS wage",IF(H4602="","Missing Wharton SOC","Matched"))</f>
        <v/>
      </c>
    </row>
    <row r="4603">
      <c r="A4603" t="inlineStr">
        <is>
          <t>55</t>
        </is>
      </c>
      <c r="B4603" t="inlineStr">
        <is>
          <t>Management of Companies and Enterprises</t>
        </is>
      </c>
      <c r="C4603" t="inlineStr">
        <is>
          <t>25-2059</t>
        </is>
      </c>
      <c r="D4603" t="inlineStr">
        <is>
          <t>Special Education Teachers, All Other</t>
        </is>
      </c>
      <c r="E4603" t="n">
        <v>90</v>
      </c>
      <c r="F4603" t="n">
        <v>69330</v>
      </c>
      <c r="G4603">
        <f>IF(OR(E4603="",F4603=""),"",E4603*F4603)</f>
        <v/>
      </c>
      <c r="H4603" s="41">
        <f>IFERROR(XLOOKUP(C4603,'DATA Wharton'!$A$2:$A$785,'DATA Wharton'!$C$2:$C$785),"")</f>
        <v/>
      </c>
      <c r="I4603">
        <f>IF(OR(G4603="",H4603=""),"",G4603)</f>
        <v/>
      </c>
      <c r="J4603">
        <f>IF(OR(I4603="",H4603=""),"",I4603*H4603)</f>
        <v/>
      </c>
      <c r="K4603">
        <f>IF(G4603="","Missing OEWS wage",IF(H4603="","Missing Wharton SOC","Matched"))</f>
        <v/>
      </c>
    </row>
    <row r="4604">
      <c r="A4604" t="inlineStr">
        <is>
          <t>55</t>
        </is>
      </c>
      <c r="B4604" t="inlineStr">
        <is>
          <t>Management of Companies and Enterprises</t>
        </is>
      </c>
      <c r="C4604" t="inlineStr">
        <is>
          <t>25-3011</t>
        </is>
      </c>
      <c r="D4604" t="inlineStr">
        <is>
          <t>Adult Basic Education, Adult Secondary Education, and English as a Second Language Instructors</t>
        </is>
      </c>
      <c r="F4604" t="n">
        <v>60990</v>
      </c>
      <c r="G4604">
        <f>IF(OR(E4604="",F4604=""),"",E4604*F4604)</f>
        <v/>
      </c>
      <c r="H4604" s="41">
        <f>IFERROR(XLOOKUP(C4604,'DATA Wharton'!$A$2:$A$785,'DATA Wharton'!$C$2:$C$785),"")</f>
        <v/>
      </c>
      <c r="I4604">
        <f>IF(OR(G4604="",H4604=""),"",G4604)</f>
        <v/>
      </c>
      <c r="J4604">
        <f>IF(OR(I4604="",H4604=""),"",I4604*H4604)</f>
        <v/>
      </c>
      <c r="K4604">
        <f>IF(G4604="","Missing OEWS wage",IF(H4604="","Missing Wharton SOC","Matched"))</f>
        <v/>
      </c>
    </row>
    <row r="4605">
      <c r="A4605" t="inlineStr">
        <is>
          <t>55</t>
        </is>
      </c>
      <c r="B4605" t="inlineStr">
        <is>
          <t>Management of Companies and Enterprises</t>
        </is>
      </c>
      <c r="C4605" t="inlineStr">
        <is>
          <t>25-3021</t>
        </is>
      </c>
      <c r="D4605" t="inlineStr">
        <is>
          <t>Self-Enrichment Teachers</t>
        </is>
      </c>
      <c r="E4605" t="n">
        <v>450</v>
      </c>
      <c r="F4605" t="n">
        <v>54960</v>
      </c>
      <c r="G4605">
        <f>IF(OR(E4605="",F4605=""),"",E4605*F4605)</f>
        <v/>
      </c>
      <c r="H4605" s="41">
        <f>IFERROR(XLOOKUP(C4605,'DATA Wharton'!$A$2:$A$785,'DATA Wharton'!$C$2:$C$785),"")</f>
        <v/>
      </c>
      <c r="I4605">
        <f>IF(OR(G4605="",H4605=""),"",G4605)</f>
        <v/>
      </c>
      <c r="J4605">
        <f>IF(OR(I4605="",H4605=""),"",I4605*H4605)</f>
        <v/>
      </c>
      <c r="K4605">
        <f>IF(G4605="","Missing OEWS wage",IF(H4605="","Missing Wharton SOC","Matched"))</f>
        <v/>
      </c>
    </row>
    <row r="4606">
      <c r="A4606" t="inlineStr">
        <is>
          <t>55</t>
        </is>
      </c>
      <c r="B4606" t="inlineStr">
        <is>
          <t>Management of Companies and Enterprises</t>
        </is>
      </c>
      <c r="C4606" t="inlineStr">
        <is>
          <t>25-3031</t>
        </is>
      </c>
      <c r="D4606" t="inlineStr">
        <is>
          <t>Substitute Teachers, Short-Term</t>
        </is>
      </c>
      <c r="E4606" t="n">
        <v>60</v>
      </c>
      <c r="F4606" t="n">
        <v>34740</v>
      </c>
      <c r="G4606">
        <f>IF(OR(E4606="",F4606=""),"",E4606*F4606)</f>
        <v/>
      </c>
      <c r="H4606" s="41">
        <f>IFERROR(XLOOKUP(C4606,'DATA Wharton'!$A$2:$A$785,'DATA Wharton'!$C$2:$C$785),"")</f>
        <v/>
      </c>
      <c r="I4606">
        <f>IF(OR(G4606="",H4606=""),"",G4606)</f>
        <v/>
      </c>
      <c r="J4606">
        <f>IF(OR(I4606="",H4606=""),"",I4606*H4606)</f>
        <v/>
      </c>
      <c r="K4606">
        <f>IF(G4606="","Missing OEWS wage",IF(H4606="","Missing Wharton SOC","Matched"))</f>
        <v/>
      </c>
    </row>
    <row r="4607">
      <c r="A4607" t="inlineStr">
        <is>
          <t>55</t>
        </is>
      </c>
      <c r="B4607" t="inlineStr">
        <is>
          <t>Management of Companies and Enterprises</t>
        </is>
      </c>
      <c r="C4607" t="inlineStr">
        <is>
          <t>25-3041</t>
        </is>
      </c>
      <c r="D4607" t="inlineStr">
        <is>
          <t>Tutors</t>
        </is>
      </c>
      <c r="E4607" t="n">
        <v>110</v>
      </c>
      <c r="F4607" t="n">
        <v>43090</v>
      </c>
      <c r="G4607">
        <f>IF(OR(E4607="",F4607=""),"",E4607*F4607)</f>
        <v/>
      </c>
      <c r="H4607" s="41">
        <f>IFERROR(XLOOKUP(C4607,'DATA Wharton'!$A$2:$A$785,'DATA Wharton'!$C$2:$C$785),"")</f>
        <v/>
      </c>
      <c r="I4607">
        <f>IF(OR(G4607="",H4607=""),"",G4607)</f>
        <v/>
      </c>
      <c r="J4607">
        <f>IF(OR(I4607="",H4607=""),"",I4607*H4607)</f>
        <v/>
      </c>
      <c r="K4607">
        <f>IF(G4607="","Missing OEWS wage",IF(H4607="","Missing Wharton SOC","Matched"))</f>
        <v/>
      </c>
    </row>
    <row r="4608">
      <c r="A4608" t="inlineStr">
        <is>
          <t>55</t>
        </is>
      </c>
      <c r="B4608" t="inlineStr">
        <is>
          <t>Management of Companies and Enterprises</t>
        </is>
      </c>
      <c r="C4608" t="inlineStr">
        <is>
          <t>25-3099</t>
        </is>
      </c>
      <c r="D4608" t="inlineStr">
        <is>
          <t>Teachers and Instructors, All Other</t>
        </is>
      </c>
      <c r="E4608" t="n">
        <v>220</v>
      </c>
      <c r="F4608" t="n">
        <v>48010</v>
      </c>
      <c r="G4608">
        <f>IF(OR(E4608="",F4608=""),"",E4608*F4608)</f>
        <v/>
      </c>
      <c r="H4608" s="41">
        <f>IFERROR(XLOOKUP(C4608,'DATA Wharton'!$A$2:$A$785,'DATA Wharton'!$C$2:$C$785),"")</f>
        <v/>
      </c>
      <c r="I4608">
        <f>IF(OR(G4608="",H4608=""),"",G4608)</f>
        <v/>
      </c>
      <c r="J4608">
        <f>IF(OR(I4608="",H4608=""),"",I4608*H4608)</f>
        <v/>
      </c>
      <c r="K4608">
        <f>IF(G4608="","Missing OEWS wage",IF(H4608="","Missing Wharton SOC","Matched"))</f>
        <v/>
      </c>
    </row>
    <row r="4609">
      <c r="A4609" t="inlineStr">
        <is>
          <t>55</t>
        </is>
      </c>
      <c r="B4609" t="inlineStr">
        <is>
          <t>Management of Companies and Enterprises</t>
        </is>
      </c>
      <c r="C4609" t="inlineStr">
        <is>
          <t>25-4011</t>
        </is>
      </c>
      <c r="D4609" t="inlineStr">
        <is>
          <t>Archivists</t>
        </is>
      </c>
      <c r="E4609" t="n">
        <v>200</v>
      </c>
      <c r="F4609" t="n">
        <v>91840</v>
      </c>
      <c r="G4609">
        <f>IF(OR(E4609="",F4609=""),"",E4609*F4609)</f>
        <v/>
      </c>
      <c r="H4609" s="41">
        <f>IFERROR(XLOOKUP(C4609,'DATA Wharton'!$A$2:$A$785,'DATA Wharton'!$C$2:$C$785),"")</f>
        <v/>
      </c>
      <c r="I4609">
        <f>IF(OR(G4609="",H4609=""),"",G4609)</f>
        <v/>
      </c>
      <c r="J4609">
        <f>IF(OR(I4609="",H4609=""),"",I4609*H4609)</f>
        <v/>
      </c>
      <c r="K4609">
        <f>IF(G4609="","Missing OEWS wage",IF(H4609="","Missing Wharton SOC","Matched"))</f>
        <v/>
      </c>
    </row>
    <row r="4610">
      <c r="A4610" t="inlineStr">
        <is>
          <t>55</t>
        </is>
      </c>
      <c r="B4610" t="inlineStr">
        <is>
          <t>Management of Companies and Enterprises</t>
        </is>
      </c>
      <c r="C4610" t="inlineStr">
        <is>
          <t>25-4012</t>
        </is>
      </c>
      <c r="D4610" t="inlineStr">
        <is>
          <t>Curators</t>
        </is>
      </c>
      <c r="E4610" t="n">
        <v>30</v>
      </c>
      <c r="F4610" t="n">
        <v>82060</v>
      </c>
      <c r="G4610">
        <f>IF(OR(E4610="",F4610=""),"",E4610*F4610)</f>
        <v/>
      </c>
      <c r="H4610" s="41">
        <f>IFERROR(XLOOKUP(C4610,'DATA Wharton'!$A$2:$A$785,'DATA Wharton'!$C$2:$C$785),"")</f>
        <v/>
      </c>
      <c r="I4610">
        <f>IF(OR(G4610="",H4610=""),"",G4610)</f>
        <v/>
      </c>
      <c r="J4610">
        <f>IF(OR(I4610="",H4610=""),"",I4610*H4610)</f>
        <v/>
      </c>
      <c r="K4610">
        <f>IF(G4610="","Missing OEWS wage",IF(H4610="","Missing Wharton SOC","Matched"))</f>
        <v/>
      </c>
    </row>
    <row r="4611">
      <c r="A4611" t="inlineStr">
        <is>
          <t>55</t>
        </is>
      </c>
      <c r="B4611" t="inlineStr">
        <is>
          <t>Management of Companies and Enterprises</t>
        </is>
      </c>
      <c r="C4611" t="inlineStr">
        <is>
          <t>25-4022</t>
        </is>
      </c>
      <c r="D4611" t="inlineStr">
        <is>
          <t>Librarians and Media Collections Specialists</t>
        </is>
      </c>
      <c r="E4611" t="n">
        <v>130</v>
      </c>
      <c r="F4611" t="n">
        <v>88860</v>
      </c>
      <c r="G4611">
        <f>IF(OR(E4611="",F4611=""),"",E4611*F4611)</f>
        <v/>
      </c>
      <c r="H4611" s="41">
        <f>IFERROR(XLOOKUP(C4611,'DATA Wharton'!$A$2:$A$785,'DATA Wharton'!$C$2:$C$785),"")</f>
        <v/>
      </c>
      <c r="I4611">
        <f>IF(OR(G4611="",H4611=""),"",G4611)</f>
        <v/>
      </c>
      <c r="J4611">
        <f>IF(OR(I4611="",H4611=""),"",I4611*H4611)</f>
        <v/>
      </c>
      <c r="K4611">
        <f>IF(G4611="","Missing OEWS wage",IF(H4611="","Missing Wharton SOC","Matched"))</f>
        <v/>
      </c>
    </row>
    <row r="4612">
      <c r="A4612" t="inlineStr">
        <is>
          <t>55</t>
        </is>
      </c>
      <c r="B4612" t="inlineStr">
        <is>
          <t>Management of Companies and Enterprises</t>
        </is>
      </c>
      <c r="C4612" t="inlineStr">
        <is>
          <t>25-9031</t>
        </is>
      </c>
      <c r="D4612" t="inlineStr">
        <is>
          <t>Instructional Coordinators</t>
        </is>
      </c>
      <c r="E4612" t="n">
        <v>1500</v>
      </c>
      <c r="F4612" t="n">
        <v>76920</v>
      </c>
      <c r="G4612">
        <f>IF(OR(E4612="",F4612=""),"",E4612*F4612)</f>
        <v/>
      </c>
      <c r="H4612" s="41">
        <f>IFERROR(XLOOKUP(C4612,'DATA Wharton'!$A$2:$A$785,'DATA Wharton'!$C$2:$C$785),"")</f>
        <v/>
      </c>
      <c r="I4612">
        <f>IF(OR(G4612="",H4612=""),"",G4612)</f>
        <v/>
      </c>
      <c r="J4612">
        <f>IF(OR(I4612="",H4612=""),"",I4612*H4612)</f>
        <v/>
      </c>
      <c r="K4612">
        <f>IF(G4612="","Missing OEWS wage",IF(H4612="","Missing Wharton SOC","Matched"))</f>
        <v/>
      </c>
    </row>
    <row r="4613">
      <c r="A4613" t="inlineStr">
        <is>
          <t>55</t>
        </is>
      </c>
      <c r="B4613" t="inlineStr">
        <is>
          <t>Management of Companies and Enterprises</t>
        </is>
      </c>
      <c r="C4613" t="inlineStr">
        <is>
          <t>25-9045</t>
        </is>
      </c>
      <c r="D4613" t="inlineStr">
        <is>
          <t>Teaching Assistants, Except Postsecondary</t>
        </is>
      </c>
      <c r="E4613" t="n">
        <v>740</v>
      </c>
      <c r="F4613" t="n">
        <v>38830</v>
      </c>
      <c r="G4613">
        <f>IF(OR(E4613="",F4613=""),"",E4613*F4613)</f>
        <v/>
      </c>
      <c r="H4613" s="41">
        <f>IFERROR(XLOOKUP(C4613,'DATA Wharton'!$A$2:$A$785,'DATA Wharton'!$C$2:$C$785),"")</f>
        <v/>
      </c>
      <c r="I4613">
        <f>IF(OR(G4613="",H4613=""),"",G4613)</f>
        <v/>
      </c>
      <c r="J4613">
        <f>IF(OR(I4613="",H4613=""),"",I4613*H4613)</f>
        <v/>
      </c>
      <c r="K4613">
        <f>IF(G4613="","Missing OEWS wage",IF(H4613="","Missing Wharton SOC","Matched"))</f>
        <v/>
      </c>
    </row>
    <row r="4614">
      <c r="A4614" t="inlineStr">
        <is>
          <t>55</t>
        </is>
      </c>
      <c r="B4614" t="inlineStr">
        <is>
          <t>Management of Companies and Enterprises</t>
        </is>
      </c>
      <c r="C4614" t="inlineStr">
        <is>
          <t>25-9099</t>
        </is>
      </c>
      <c r="D4614" t="inlineStr">
        <is>
          <t>Educational Instruction and Library Workers, All Other</t>
        </is>
      </c>
      <c r="E4614" t="n">
        <v>250</v>
      </c>
      <c r="F4614" t="n">
        <v>65480</v>
      </c>
      <c r="G4614">
        <f>IF(OR(E4614="",F4614=""),"",E4614*F4614)</f>
        <v/>
      </c>
      <c r="H4614" s="41">
        <f>IFERROR(XLOOKUP(C4614,'DATA Wharton'!$A$2:$A$785,'DATA Wharton'!$C$2:$C$785),"")</f>
        <v/>
      </c>
      <c r="I4614">
        <f>IF(OR(G4614="",H4614=""),"",G4614)</f>
        <v/>
      </c>
      <c r="J4614">
        <f>IF(OR(I4614="",H4614=""),"",I4614*H4614)</f>
        <v/>
      </c>
      <c r="K4614">
        <f>IF(G4614="","Missing OEWS wage",IF(H4614="","Missing Wharton SOC","Matched"))</f>
        <v/>
      </c>
    </row>
    <row r="4615">
      <c r="A4615" t="inlineStr">
        <is>
          <t>55</t>
        </is>
      </c>
      <c r="B4615" t="inlineStr">
        <is>
          <t>Management of Companies and Enterprises</t>
        </is>
      </c>
      <c r="C4615" t="inlineStr">
        <is>
          <t>27-1011</t>
        </is>
      </c>
      <c r="D4615" t="inlineStr">
        <is>
          <t>Art Directors</t>
        </is>
      </c>
      <c r="E4615" t="n">
        <v>3240</v>
      </c>
      <c r="F4615" t="n">
        <v>154350</v>
      </c>
      <c r="G4615">
        <f>IF(OR(E4615="",F4615=""),"",E4615*F4615)</f>
        <v/>
      </c>
      <c r="H4615" s="41">
        <f>IFERROR(XLOOKUP(C4615,'DATA Wharton'!$A$2:$A$785,'DATA Wharton'!$C$2:$C$785),"")</f>
        <v/>
      </c>
      <c r="I4615">
        <f>IF(OR(G4615="",H4615=""),"",G4615)</f>
        <v/>
      </c>
      <c r="J4615">
        <f>IF(OR(I4615="",H4615=""),"",I4615*H4615)</f>
        <v/>
      </c>
      <c r="K4615">
        <f>IF(G4615="","Missing OEWS wage",IF(H4615="","Missing Wharton SOC","Matched"))</f>
        <v/>
      </c>
    </row>
    <row r="4616">
      <c r="A4616" t="inlineStr">
        <is>
          <t>55</t>
        </is>
      </c>
      <c r="B4616" t="inlineStr">
        <is>
          <t>Management of Companies and Enterprises</t>
        </is>
      </c>
      <c r="C4616" t="inlineStr">
        <is>
          <t>27-1013</t>
        </is>
      </c>
      <c r="D4616" t="inlineStr">
        <is>
          <t>Fine Artists, Including Painters, Sculptors, and Illustrators</t>
        </is>
      </c>
      <c r="F4616" t="n">
        <v>93390</v>
      </c>
      <c r="G4616">
        <f>IF(OR(E4616="",F4616=""),"",E4616*F4616)</f>
        <v/>
      </c>
      <c r="H4616" s="41">
        <f>IFERROR(XLOOKUP(C4616,'DATA Wharton'!$A$2:$A$785,'DATA Wharton'!$C$2:$C$785),"")</f>
        <v/>
      </c>
      <c r="I4616">
        <f>IF(OR(G4616="",H4616=""),"",G4616)</f>
        <v/>
      </c>
      <c r="J4616">
        <f>IF(OR(I4616="",H4616=""),"",I4616*H4616)</f>
        <v/>
      </c>
      <c r="K4616">
        <f>IF(G4616="","Missing OEWS wage",IF(H4616="","Missing Wharton SOC","Matched"))</f>
        <v/>
      </c>
    </row>
    <row r="4617">
      <c r="A4617" t="inlineStr">
        <is>
          <t>55</t>
        </is>
      </c>
      <c r="B4617" t="inlineStr">
        <is>
          <t>Management of Companies and Enterprises</t>
        </is>
      </c>
      <c r="C4617" t="inlineStr">
        <is>
          <t>27-1014</t>
        </is>
      </c>
      <c r="D4617" t="inlineStr">
        <is>
          <t>Special Effects Artists and Animators</t>
        </is>
      </c>
      <c r="E4617" t="n">
        <v>610</v>
      </c>
      <c r="G4617">
        <f>IF(OR(E4617="",F4617=""),"",E4617*F4617)</f>
        <v/>
      </c>
      <c r="H4617" s="41">
        <f>IFERROR(XLOOKUP(C4617,'DATA Wharton'!$A$2:$A$785,'DATA Wharton'!$C$2:$C$785),"")</f>
        <v/>
      </c>
      <c r="I4617">
        <f>IF(OR(G4617="",H4617=""),"",G4617)</f>
        <v/>
      </c>
      <c r="J4617">
        <f>IF(OR(I4617="",H4617=""),"",I4617*H4617)</f>
        <v/>
      </c>
      <c r="K4617">
        <f>IF(G4617="","Missing OEWS wage",IF(H4617="","Missing Wharton SOC","Matched"))</f>
        <v/>
      </c>
    </row>
    <row r="4618">
      <c r="A4618" t="inlineStr">
        <is>
          <t>55</t>
        </is>
      </c>
      <c r="B4618" t="inlineStr">
        <is>
          <t>Management of Companies and Enterprises</t>
        </is>
      </c>
      <c r="C4618" t="inlineStr">
        <is>
          <t>27-1019</t>
        </is>
      </c>
      <c r="D4618" t="inlineStr">
        <is>
          <t>Artists and Related Workers, All Other</t>
        </is>
      </c>
      <c r="E4618" t="n">
        <v>40</v>
      </c>
      <c r="F4618" t="n">
        <v>66300</v>
      </c>
      <c r="G4618">
        <f>IF(OR(E4618="",F4618=""),"",E4618*F4618)</f>
        <v/>
      </c>
      <c r="H4618" s="41">
        <f>IFERROR(XLOOKUP(C4618,'DATA Wharton'!$A$2:$A$785,'DATA Wharton'!$C$2:$C$785),"")</f>
        <v/>
      </c>
      <c r="I4618">
        <f>IF(OR(G4618="",H4618=""),"",G4618)</f>
        <v/>
      </c>
      <c r="J4618">
        <f>IF(OR(I4618="",H4618=""),"",I4618*H4618)</f>
        <v/>
      </c>
      <c r="K4618">
        <f>IF(G4618="","Missing OEWS wage",IF(H4618="","Missing Wharton SOC","Matched"))</f>
        <v/>
      </c>
    </row>
    <row r="4619">
      <c r="A4619" t="inlineStr">
        <is>
          <t>55</t>
        </is>
      </c>
      <c r="B4619" t="inlineStr">
        <is>
          <t>Management of Companies and Enterprises</t>
        </is>
      </c>
      <c r="C4619" t="inlineStr">
        <is>
          <t>27-1021</t>
        </is>
      </c>
      <c r="D4619" t="inlineStr">
        <is>
          <t>Commercial and Industrial Designers</t>
        </is>
      </c>
      <c r="E4619" t="n">
        <v>3820</v>
      </c>
      <c r="F4619" t="n">
        <v>105210</v>
      </c>
      <c r="G4619">
        <f>IF(OR(E4619="",F4619=""),"",E4619*F4619)</f>
        <v/>
      </c>
      <c r="H4619" s="41">
        <f>IFERROR(XLOOKUP(C4619,'DATA Wharton'!$A$2:$A$785,'DATA Wharton'!$C$2:$C$785),"")</f>
        <v/>
      </c>
      <c r="I4619">
        <f>IF(OR(G4619="",H4619=""),"",G4619)</f>
        <v/>
      </c>
      <c r="J4619">
        <f>IF(OR(I4619="",H4619=""),"",I4619*H4619)</f>
        <v/>
      </c>
      <c r="K4619">
        <f>IF(G4619="","Missing OEWS wage",IF(H4619="","Missing Wharton SOC","Matched"))</f>
        <v/>
      </c>
    </row>
    <row r="4620">
      <c r="A4620" t="inlineStr">
        <is>
          <t>55</t>
        </is>
      </c>
      <c r="B4620" t="inlineStr">
        <is>
          <t>Management of Companies and Enterprises</t>
        </is>
      </c>
      <c r="C4620" t="inlineStr">
        <is>
          <t>27-1022</t>
        </is>
      </c>
      <c r="D4620" t="inlineStr">
        <is>
          <t>Fashion Designers</t>
        </is>
      </c>
      <c r="E4620" t="n">
        <v>3890</v>
      </c>
      <c r="F4620" t="n">
        <v>113240</v>
      </c>
      <c r="G4620">
        <f>IF(OR(E4620="",F4620=""),"",E4620*F4620)</f>
        <v/>
      </c>
      <c r="H4620" s="41">
        <f>IFERROR(XLOOKUP(C4620,'DATA Wharton'!$A$2:$A$785,'DATA Wharton'!$C$2:$C$785),"")</f>
        <v/>
      </c>
      <c r="I4620">
        <f>IF(OR(G4620="",H4620=""),"",G4620)</f>
        <v/>
      </c>
      <c r="J4620">
        <f>IF(OR(I4620="",H4620=""),"",I4620*H4620)</f>
        <v/>
      </c>
      <c r="K4620">
        <f>IF(G4620="","Missing OEWS wage",IF(H4620="","Missing Wharton SOC","Matched"))</f>
        <v/>
      </c>
    </row>
    <row r="4621">
      <c r="A4621" t="inlineStr">
        <is>
          <t>55</t>
        </is>
      </c>
      <c r="B4621" t="inlineStr">
        <is>
          <t>Management of Companies and Enterprises</t>
        </is>
      </c>
      <c r="C4621" t="inlineStr">
        <is>
          <t>27-1023</t>
        </is>
      </c>
      <c r="D4621" t="inlineStr">
        <is>
          <t>Floral Designers</t>
        </is>
      </c>
      <c r="E4621" t="n">
        <v>90</v>
      </c>
      <c r="F4621" t="n">
        <v>55390</v>
      </c>
      <c r="G4621">
        <f>IF(OR(E4621="",F4621=""),"",E4621*F4621)</f>
        <v/>
      </c>
      <c r="H4621" s="41">
        <f>IFERROR(XLOOKUP(C4621,'DATA Wharton'!$A$2:$A$785,'DATA Wharton'!$C$2:$C$785),"")</f>
        <v/>
      </c>
      <c r="I4621">
        <f>IF(OR(G4621="",H4621=""),"",G4621)</f>
        <v/>
      </c>
      <c r="J4621">
        <f>IF(OR(I4621="",H4621=""),"",I4621*H4621)</f>
        <v/>
      </c>
      <c r="K4621">
        <f>IF(G4621="","Missing OEWS wage",IF(H4621="","Missing Wharton SOC","Matched"))</f>
        <v/>
      </c>
    </row>
    <row r="4622">
      <c r="A4622" t="inlineStr">
        <is>
          <t>55</t>
        </is>
      </c>
      <c r="B4622" t="inlineStr">
        <is>
          <t>Management of Companies and Enterprises</t>
        </is>
      </c>
      <c r="C4622" t="inlineStr">
        <is>
          <t>27-1024</t>
        </is>
      </c>
      <c r="D4622" t="inlineStr">
        <is>
          <t>Graphic Designers</t>
        </is>
      </c>
      <c r="E4622" t="n">
        <v>8590</v>
      </c>
      <c r="F4622" t="n">
        <v>83060</v>
      </c>
      <c r="G4622">
        <f>IF(OR(E4622="",F4622=""),"",E4622*F4622)</f>
        <v/>
      </c>
      <c r="H4622" s="41">
        <f>IFERROR(XLOOKUP(C4622,'DATA Wharton'!$A$2:$A$785,'DATA Wharton'!$C$2:$C$785),"")</f>
        <v/>
      </c>
      <c r="I4622">
        <f>IF(OR(G4622="",H4622=""),"",G4622)</f>
        <v/>
      </c>
      <c r="J4622">
        <f>IF(OR(I4622="",H4622=""),"",I4622*H4622)</f>
        <v/>
      </c>
      <c r="K4622">
        <f>IF(G4622="","Missing OEWS wage",IF(H4622="","Missing Wharton SOC","Matched"))</f>
        <v/>
      </c>
    </row>
    <row r="4623">
      <c r="A4623" t="inlineStr">
        <is>
          <t>55</t>
        </is>
      </c>
      <c r="B4623" t="inlineStr">
        <is>
          <t>Management of Companies and Enterprises</t>
        </is>
      </c>
      <c r="C4623" t="inlineStr">
        <is>
          <t>27-1025</t>
        </is>
      </c>
      <c r="D4623" t="inlineStr">
        <is>
          <t>Interior Designers</t>
        </is>
      </c>
      <c r="E4623" t="n">
        <v>1870</v>
      </c>
      <c r="F4623" t="n">
        <v>92420</v>
      </c>
      <c r="G4623">
        <f>IF(OR(E4623="",F4623=""),"",E4623*F4623)</f>
        <v/>
      </c>
      <c r="H4623" s="41">
        <f>IFERROR(XLOOKUP(C4623,'DATA Wharton'!$A$2:$A$785,'DATA Wharton'!$C$2:$C$785),"")</f>
        <v/>
      </c>
      <c r="I4623">
        <f>IF(OR(G4623="",H4623=""),"",G4623)</f>
        <v/>
      </c>
      <c r="J4623">
        <f>IF(OR(I4623="",H4623=""),"",I4623*H4623)</f>
        <v/>
      </c>
      <c r="K4623">
        <f>IF(G4623="","Missing OEWS wage",IF(H4623="","Missing Wharton SOC","Matched"))</f>
        <v/>
      </c>
    </row>
    <row r="4624">
      <c r="A4624" t="inlineStr">
        <is>
          <t>55</t>
        </is>
      </c>
      <c r="B4624" t="inlineStr">
        <is>
          <t>Management of Companies and Enterprises</t>
        </is>
      </c>
      <c r="C4624" t="inlineStr">
        <is>
          <t>27-1026</t>
        </is>
      </c>
      <c r="D4624" t="inlineStr">
        <is>
          <t>Merchandise Displayers and Window Trimmers</t>
        </is>
      </c>
      <c r="E4624" t="n">
        <v>4720</v>
      </c>
      <c r="F4624" t="n">
        <v>60640</v>
      </c>
      <c r="G4624">
        <f>IF(OR(E4624="",F4624=""),"",E4624*F4624)</f>
        <v/>
      </c>
      <c r="H4624" s="41">
        <f>IFERROR(XLOOKUP(C4624,'DATA Wharton'!$A$2:$A$785,'DATA Wharton'!$C$2:$C$785),"")</f>
        <v/>
      </c>
      <c r="I4624">
        <f>IF(OR(G4624="",H4624=""),"",G4624)</f>
        <v/>
      </c>
      <c r="J4624">
        <f>IF(OR(I4624="",H4624=""),"",I4624*H4624)</f>
        <v/>
      </c>
      <c r="K4624">
        <f>IF(G4624="","Missing OEWS wage",IF(H4624="","Missing Wharton SOC","Matched"))</f>
        <v/>
      </c>
    </row>
    <row r="4625">
      <c r="A4625" t="inlineStr">
        <is>
          <t>55</t>
        </is>
      </c>
      <c r="B4625" t="inlineStr">
        <is>
          <t>Management of Companies and Enterprises</t>
        </is>
      </c>
      <c r="C4625" t="inlineStr">
        <is>
          <t>27-1027</t>
        </is>
      </c>
      <c r="D4625" t="inlineStr">
        <is>
          <t>Set and Exhibit Designers</t>
        </is>
      </c>
      <c r="E4625" t="n">
        <v>50</v>
      </c>
      <c r="F4625" t="n">
        <v>84860</v>
      </c>
      <c r="G4625">
        <f>IF(OR(E4625="",F4625=""),"",E4625*F4625)</f>
        <v/>
      </c>
      <c r="H4625" s="41">
        <f>IFERROR(XLOOKUP(C4625,'DATA Wharton'!$A$2:$A$785,'DATA Wharton'!$C$2:$C$785),"")</f>
        <v/>
      </c>
      <c r="I4625">
        <f>IF(OR(G4625="",H4625=""),"",G4625)</f>
        <v/>
      </c>
      <c r="J4625">
        <f>IF(OR(I4625="",H4625=""),"",I4625*H4625)</f>
        <v/>
      </c>
      <c r="K4625">
        <f>IF(G4625="","Missing OEWS wage",IF(H4625="","Missing Wharton SOC","Matched"))</f>
        <v/>
      </c>
    </row>
    <row r="4626">
      <c r="A4626" t="inlineStr">
        <is>
          <t>55</t>
        </is>
      </c>
      <c r="B4626" t="inlineStr">
        <is>
          <t>Management of Companies and Enterprises</t>
        </is>
      </c>
      <c r="C4626" t="inlineStr">
        <is>
          <t>27-1029</t>
        </is>
      </c>
      <c r="D4626" t="inlineStr">
        <is>
          <t>Designers, All Other</t>
        </is>
      </c>
      <c r="E4626" t="n">
        <v>690</v>
      </c>
      <c r="F4626" t="n">
        <v>91170</v>
      </c>
      <c r="G4626">
        <f>IF(OR(E4626="",F4626=""),"",E4626*F4626)</f>
        <v/>
      </c>
      <c r="H4626" s="41">
        <f>IFERROR(XLOOKUP(C4626,'DATA Wharton'!$A$2:$A$785,'DATA Wharton'!$C$2:$C$785),"")</f>
        <v/>
      </c>
      <c r="I4626">
        <f>IF(OR(G4626="",H4626=""),"",G4626)</f>
        <v/>
      </c>
      <c r="J4626">
        <f>IF(OR(I4626="",H4626=""),"",I4626*H4626)</f>
        <v/>
      </c>
      <c r="K4626">
        <f>IF(G4626="","Missing OEWS wage",IF(H4626="","Missing Wharton SOC","Matched"))</f>
        <v/>
      </c>
    </row>
    <row r="4627">
      <c r="A4627" t="inlineStr">
        <is>
          <t>55</t>
        </is>
      </c>
      <c r="B4627" t="inlineStr">
        <is>
          <t>Management of Companies and Enterprises</t>
        </is>
      </c>
      <c r="C4627" t="inlineStr">
        <is>
          <t>27-2012</t>
        </is>
      </c>
      <c r="D4627" t="inlineStr">
        <is>
          <t>Producers and Directors</t>
        </is>
      </c>
      <c r="E4627" t="n">
        <v>2350</v>
      </c>
      <c r="F4627" t="n">
        <v>240800</v>
      </c>
      <c r="G4627">
        <f>IF(OR(E4627="",F4627=""),"",E4627*F4627)</f>
        <v/>
      </c>
      <c r="H4627" s="41">
        <f>IFERROR(XLOOKUP(C4627,'DATA Wharton'!$A$2:$A$785,'DATA Wharton'!$C$2:$C$785),"")</f>
        <v/>
      </c>
      <c r="I4627">
        <f>IF(OR(G4627="",H4627=""),"",G4627)</f>
        <v/>
      </c>
      <c r="J4627">
        <f>IF(OR(I4627="",H4627=""),"",I4627*H4627)</f>
        <v/>
      </c>
      <c r="K4627">
        <f>IF(G4627="","Missing OEWS wage",IF(H4627="","Missing Wharton SOC","Matched"))</f>
        <v/>
      </c>
    </row>
    <row r="4628">
      <c r="A4628" t="inlineStr">
        <is>
          <t>55</t>
        </is>
      </c>
      <c r="B4628" t="inlineStr">
        <is>
          <t>Management of Companies and Enterprises</t>
        </is>
      </c>
      <c r="C4628" t="inlineStr">
        <is>
          <t>27-3023</t>
        </is>
      </c>
      <c r="D4628" t="inlineStr">
        <is>
          <t>News Analysts, Reporters, and Journalists</t>
        </is>
      </c>
      <c r="F4628" t="n">
        <v>89100</v>
      </c>
      <c r="G4628">
        <f>IF(OR(E4628="",F4628=""),"",E4628*F4628)</f>
        <v/>
      </c>
      <c r="H4628" s="41">
        <f>IFERROR(XLOOKUP(C4628,'DATA Wharton'!$A$2:$A$785,'DATA Wharton'!$C$2:$C$785),"")</f>
        <v/>
      </c>
      <c r="I4628">
        <f>IF(OR(G4628="",H4628=""),"",G4628)</f>
        <v/>
      </c>
      <c r="J4628">
        <f>IF(OR(I4628="",H4628=""),"",I4628*H4628)</f>
        <v/>
      </c>
      <c r="K4628">
        <f>IF(G4628="","Missing OEWS wage",IF(H4628="","Missing Wharton SOC","Matched"))</f>
        <v/>
      </c>
    </row>
    <row r="4629">
      <c r="A4629" t="inlineStr">
        <is>
          <t>55</t>
        </is>
      </c>
      <c r="B4629" t="inlineStr">
        <is>
          <t>Management of Companies and Enterprises</t>
        </is>
      </c>
      <c r="C4629" t="inlineStr">
        <is>
          <t>27-3031</t>
        </is>
      </c>
      <c r="D4629" t="inlineStr">
        <is>
          <t>Public Relations Specialists</t>
        </is>
      </c>
      <c r="E4629" t="n">
        <v>13420</v>
      </c>
      <c r="F4629" t="n">
        <v>99790</v>
      </c>
      <c r="G4629">
        <f>IF(OR(E4629="",F4629=""),"",E4629*F4629)</f>
        <v/>
      </c>
      <c r="H4629" s="41">
        <f>IFERROR(XLOOKUP(C4629,'DATA Wharton'!$A$2:$A$785,'DATA Wharton'!$C$2:$C$785),"")</f>
        <v/>
      </c>
      <c r="I4629">
        <f>IF(OR(G4629="",H4629=""),"",G4629)</f>
        <v/>
      </c>
      <c r="J4629">
        <f>IF(OR(I4629="",H4629=""),"",I4629*H4629)</f>
        <v/>
      </c>
      <c r="K4629">
        <f>IF(G4629="","Missing OEWS wage",IF(H4629="","Missing Wharton SOC","Matched"))</f>
        <v/>
      </c>
    </row>
    <row r="4630">
      <c r="A4630" t="inlineStr">
        <is>
          <t>55</t>
        </is>
      </c>
      <c r="B4630" t="inlineStr">
        <is>
          <t>Management of Companies and Enterprises</t>
        </is>
      </c>
      <c r="C4630" t="inlineStr">
        <is>
          <t>27-3041</t>
        </is>
      </c>
      <c r="D4630" t="inlineStr">
        <is>
          <t>Editors</t>
        </is>
      </c>
      <c r="E4630" t="n">
        <v>1170</v>
      </c>
      <c r="F4630" t="n">
        <v>103660</v>
      </c>
      <c r="G4630">
        <f>IF(OR(E4630="",F4630=""),"",E4630*F4630)</f>
        <v/>
      </c>
      <c r="H4630" s="41">
        <f>IFERROR(XLOOKUP(C4630,'DATA Wharton'!$A$2:$A$785,'DATA Wharton'!$C$2:$C$785),"")</f>
        <v/>
      </c>
      <c r="I4630">
        <f>IF(OR(G4630="",H4630=""),"",G4630)</f>
        <v/>
      </c>
      <c r="J4630">
        <f>IF(OR(I4630="",H4630=""),"",I4630*H4630)</f>
        <v/>
      </c>
      <c r="K4630">
        <f>IF(G4630="","Missing OEWS wage",IF(H4630="","Missing Wharton SOC","Matched"))</f>
        <v/>
      </c>
    </row>
    <row r="4631">
      <c r="A4631" t="inlineStr">
        <is>
          <t>55</t>
        </is>
      </c>
      <c r="B4631" t="inlineStr">
        <is>
          <t>Management of Companies and Enterprises</t>
        </is>
      </c>
      <c r="C4631" t="inlineStr">
        <is>
          <t>27-3042</t>
        </is>
      </c>
      <c r="D4631" t="inlineStr">
        <is>
          <t>Technical Writers</t>
        </is>
      </c>
      <c r="E4631" t="n">
        <v>1560</v>
      </c>
      <c r="F4631" t="n">
        <v>96940</v>
      </c>
      <c r="G4631">
        <f>IF(OR(E4631="",F4631=""),"",E4631*F4631)</f>
        <v/>
      </c>
      <c r="H4631" s="41">
        <f>IFERROR(XLOOKUP(C4631,'DATA Wharton'!$A$2:$A$785,'DATA Wharton'!$C$2:$C$785),"")</f>
        <v/>
      </c>
      <c r="I4631">
        <f>IF(OR(G4631="",H4631=""),"",G4631)</f>
        <v/>
      </c>
      <c r="J4631">
        <f>IF(OR(I4631="",H4631=""),"",I4631*H4631)</f>
        <v/>
      </c>
      <c r="K4631">
        <f>IF(G4631="","Missing OEWS wage",IF(H4631="","Missing Wharton SOC","Matched"))</f>
        <v/>
      </c>
    </row>
    <row r="4632">
      <c r="A4632" t="inlineStr">
        <is>
          <t>55</t>
        </is>
      </c>
      <c r="B4632" t="inlineStr">
        <is>
          <t>Management of Companies and Enterprises</t>
        </is>
      </c>
      <c r="C4632" t="inlineStr">
        <is>
          <t>27-3043</t>
        </is>
      </c>
      <c r="D4632" t="inlineStr">
        <is>
          <t>Writers and Authors</t>
        </is>
      </c>
      <c r="E4632" t="n">
        <v>1620</v>
      </c>
      <c r="F4632" t="n">
        <v>91160</v>
      </c>
      <c r="G4632">
        <f>IF(OR(E4632="",F4632=""),"",E4632*F4632)</f>
        <v/>
      </c>
      <c r="H4632" s="41">
        <f>IFERROR(XLOOKUP(C4632,'DATA Wharton'!$A$2:$A$785,'DATA Wharton'!$C$2:$C$785),"")</f>
        <v/>
      </c>
      <c r="I4632">
        <f>IF(OR(G4632="",H4632=""),"",G4632)</f>
        <v/>
      </c>
      <c r="J4632">
        <f>IF(OR(I4632="",H4632=""),"",I4632*H4632)</f>
        <v/>
      </c>
      <c r="K4632">
        <f>IF(G4632="","Missing OEWS wage",IF(H4632="","Missing Wharton SOC","Matched"))</f>
        <v/>
      </c>
    </row>
    <row r="4633">
      <c r="A4633" t="inlineStr">
        <is>
          <t>55</t>
        </is>
      </c>
      <c r="B4633" t="inlineStr">
        <is>
          <t>Management of Companies and Enterprises</t>
        </is>
      </c>
      <c r="C4633" t="inlineStr">
        <is>
          <t>27-3091</t>
        </is>
      </c>
      <c r="D4633" t="inlineStr">
        <is>
          <t>Interpreters and Translators</t>
        </is>
      </c>
      <c r="E4633" t="n">
        <v>290</v>
      </c>
      <c r="F4633" t="n">
        <v>63600</v>
      </c>
      <c r="G4633">
        <f>IF(OR(E4633="",F4633=""),"",E4633*F4633)</f>
        <v/>
      </c>
      <c r="H4633" s="41">
        <f>IFERROR(XLOOKUP(C4633,'DATA Wharton'!$A$2:$A$785,'DATA Wharton'!$C$2:$C$785),"")</f>
        <v/>
      </c>
      <c r="I4633">
        <f>IF(OR(G4633="",H4633=""),"",G4633)</f>
        <v/>
      </c>
      <c r="J4633">
        <f>IF(OR(I4633="",H4633=""),"",I4633*H4633)</f>
        <v/>
      </c>
      <c r="K4633">
        <f>IF(G4633="","Missing OEWS wage",IF(H4633="","Missing Wharton SOC","Matched"))</f>
        <v/>
      </c>
    </row>
    <row r="4634">
      <c r="A4634" t="inlineStr">
        <is>
          <t>55</t>
        </is>
      </c>
      <c r="B4634" t="inlineStr">
        <is>
          <t>Management of Companies and Enterprises</t>
        </is>
      </c>
      <c r="C4634" t="inlineStr">
        <is>
          <t>27-3099</t>
        </is>
      </c>
      <c r="D4634" t="inlineStr">
        <is>
          <t>Media and Communication Workers, All Other</t>
        </is>
      </c>
      <c r="E4634" t="n">
        <v>430</v>
      </c>
      <c r="F4634" t="n">
        <v>106800</v>
      </c>
      <c r="G4634">
        <f>IF(OR(E4634="",F4634=""),"",E4634*F4634)</f>
        <v/>
      </c>
      <c r="H4634" s="41">
        <f>IFERROR(XLOOKUP(C4634,'DATA Wharton'!$A$2:$A$785,'DATA Wharton'!$C$2:$C$785),"")</f>
        <v/>
      </c>
      <c r="I4634">
        <f>IF(OR(G4634="",H4634=""),"",G4634)</f>
        <v/>
      </c>
      <c r="J4634">
        <f>IF(OR(I4634="",H4634=""),"",I4634*H4634)</f>
        <v/>
      </c>
      <c r="K4634">
        <f>IF(G4634="","Missing OEWS wage",IF(H4634="","Missing Wharton SOC","Matched"))</f>
        <v/>
      </c>
    </row>
    <row r="4635">
      <c r="A4635" t="inlineStr">
        <is>
          <t>55</t>
        </is>
      </c>
      <c r="B4635" t="inlineStr">
        <is>
          <t>Management of Companies and Enterprises</t>
        </is>
      </c>
      <c r="C4635" t="inlineStr">
        <is>
          <t>27-4011</t>
        </is>
      </c>
      <c r="D4635" t="inlineStr">
        <is>
          <t>Audio and Video Technicians</t>
        </is>
      </c>
      <c r="E4635" t="n">
        <v>590</v>
      </c>
      <c r="F4635" t="n">
        <v>74150</v>
      </c>
      <c r="G4635">
        <f>IF(OR(E4635="",F4635=""),"",E4635*F4635)</f>
        <v/>
      </c>
      <c r="H4635" s="41">
        <f>IFERROR(XLOOKUP(C4635,'DATA Wharton'!$A$2:$A$785,'DATA Wharton'!$C$2:$C$785),"")</f>
        <v/>
      </c>
      <c r="I4635">
        <f>IF(OR(G4635="",H4635=""),"",G4635)</f>
        <v/>
      </c>
      <c r="J4635">
        <f>IF(OR(I4635="",H4635=""),"",I4635*H4635)</f>
        <v/>
      </c>
      <c r="K4635">
        <f>IF(G4635="","Missing OEWS wage",IF(H4635="","Missing Wharton SOC","Matched"))</f>
        <v/>
      </c>
    </row>
    <row r="4636">
      <c r="A4636" t="inlineStr">
        <is>
          <t>55</t>
        </is>
      </c>
      <c r="B4636" t="inlineStr">
        <is>
          <t>Management of Companies and Enterprises</t>
        </is>
      </c>
      <c r="C4636" t="inlineStr">
        <is>
          <t>27-4012</t>
        </is>
      </c>
      <c r="D4636" t="inlineStr">
        <is>
          <t>Broadcast Technicians</t>
        </is>
      </c>
      <c r="E4636" t="n">
        <v>60</v>
      </c>
      <c r="F4636" t="n">
        <v>81790</v>
      </c>
      <c r="G4636">
        <f>IF(OR(E4636="",F4636=""),"",E4636*F4636)</f>
        <v/>
      </c>
      <c r="H4636" s="41">
        <f>IFERROR(XLOOKUP(C4636,'DATA Wharton'!$A$2:$A$785,'DATA Wharton'!$C$2:$C$785),"")</f>
        <v/>
      </c>
      <c r="I4636">
        <f>IF(OR(G4636="",H4636=""),"",G4636)</f>
        <v/>
      </c>
      <c r="J4636">
        <f>IF(OR(I4636="",H4636=""),"",I4636*H4636)</f>
        <v/>
      </c>
      <c r="K4636">
        <f>IF(G4636="","Missing OEWS wage",IF(H4636="","Missing Wharton SOC","Matched"))</f>
        <v/>
      </c>
    </row>
    <row r="4637">
      <c r="A4637" t="inlineStr">
        <is>
          <t>55</t>
        </is>
      </c>
      <c r="B4637" t="inlineStr">
        <is>
          <t>Management of Companies and Enterprises</t>
        </is>
      </c>
      <c r="C4637" t="inlineStr">
        <is>
          <t>27-4014</t>
        </is>
      </c>
      <c r="D4637" t="inlineStr">
        <is>
          <t>Sound Engineering Technicians</t>
        </is>
      </c>
      <c r="E4637" t="n">
        <v>100</v>
      </c>
      <c r="G4637">
        <f>IF(OR(E4637="",F4637=""),"",E4637*F4637)</f>
        <v/>
      </c>
      <c r="H4637" s="41">
        <f>IFERROR(XLOOKUP(C4637,'DATA Wharton'!$A$2:$A$785,'DATA Wharton'!$C$2:$C$785),"")</f>
        <v/>
      </c>
      <c r="I4637">
        <f>IF(OR(G4637="",H4637=""),"",G4637)</f>
        <v/>
      </c>
      <c r="J4637">
        <f>IF(OR(I4637="",H4637=""),"",I4637*H4637)</f>
        <v/>
      </c>
      <c r="K4637">
        <f>IF(G4637="","Missing OEWS wage",IF(H4637="","Missing Wharton SOC","Matched"))</f>
        <v/>
      </c>
    </row>
    <row r="4638">
      <c r="A4638" t="inlineStr">
        <is>
          <t>55</t>
        </is>
      </c>
      <c r="B4638" t="inlineStr">
        <is>
          <t>Management of Companies and Enterprises</t>
        </is>
      </c>
      <c r="C4638" t="inlineStr">
        <is>
          <t>27-4021</t>
        </is>
      </c>
      <c r="D4638" t="inlineStr">
        <is>
          <t>Photographers</t>
        </is>
      </c>
      <c r="E4638" t="n">
        <v>600</v>
      </c>
      <c r="F4638" t="n">
        <v>80220</v>
      </c>
      <c r="G4638">
        <f>IF(OR(E4638="",F4638=""),"",E4638*F4638)</f>
        <v/>
      </c>
      <c r="H4638" s="41">
        <f>IFERROR(XLOOKUP(C4638,'DATA Wharton'!$A$2:$A$785,'DATA Wharton'!$C$2:$C$785),"")</f>
        <v/>
      </c>
      <c r="I4638">
        <f>IF(OR(G4638="",H4638=""),"",G4638)</f>
        <v/>
      </c>
      <c r="J4638">
        <f>IF(OR(I4638="",H4638=""),"",I4638*H4638)</f>
        <v/>
      </c>
      <c r="K4638">
        <f>IF(G4638="","Missing OEWS wage",IF(H4638="","Missing Wharton SOC","Matched"))</f>
        <v/>
      </c>
    </row>
    <row r="4639">
      <c r="A4639" t="inlineStr">
        <is>
          <t>55</t>
        </is>
      </c>
      <c r="B4639" t="inlineStr">
        <is>
          <t>Management of Companies and Enterprises</t>
        </is>
      </c>
      <c r="C4639" t="inlineStr">
        <is>
          <t>27-4031</t>
        </is>
      </c>
      <c r="D4639" t="inlineStr">
        <is>
          <t>Camera Operators, Television, Video, and Film</t>
        </is>
      </c>
      <c r="E4639" t="n">
        <v>240</v>
      </c>
      <c r="F4639" t="n">
        <v>78440</v>
      </c>
      <c r="G4639">
        <f>IF(OR(E4639="",F4639=""),"",E4639*F4639)</f>
        <v/>
      </c>
      <c r="H4639" s="41">
        <f>IFERROR(XLOOKUP(C4639,'DATA Wharton'!$A$2:$A$785,'DATA Wharton'!$C$2:$C$785),"")</f>
        <v/>
      </c>
      <c r="I4639">
        <f>IF(OR(G4639="",H4639=""),"",G4639)</f>
        <v/>
      </c>
      <c r="J4639">
        <f>IF(OR(I4639="",H4639=""),"",I4639*H4639)</f>
        <v/>
      </c>
      <c r="K4639">
        <f>IF(G4639="","Missing OEWS wage",IF(H4639="","Missing Wharton SOC","Matched"))</f>
        <v/>
      </c>
    </row>
    <row r="4640">
      <c r="A4640" t="inlineStr">
        <is>
          <t>55</t>
        </is>
      </c>
      <c r="B4640" t="inlineStr">
        <is>
          <t>Management of Companies and Enterprises</t>
        </is>
      </c>
      <c r="C4640" t="inlineStr">
        <is>
          <t>27-4032</t>
        </is>
      </c>
      <c r="D4640" t="inlineStr">
        <is>
          <t>Film and Video Editors</t>
        </is>
      </c>
      <c r="E4640" t="n">
        <v>430</v>
      </c>
      <c r="F4640" t="n">
        <v>95930</v>
      </c>
      <c r="G4640">
        <f>IF(OR(E4640="",F4640=""),"",E4640*F4640)</f>
        <v/>
      </c>
      <c r="H4640" s="41">
        <f>IFERROR(XLOOKUP(C4640,'DATA Wharton'!$A$2:$A$785,'DATA Wharton'!$C$2:$C$785),"")</f>
        <v/>
      </c>
      <c r="I4640">
        <f>IF(OR(G4640="",H4640=""),"",G4640)</f>
        <v/>
      </c>
      <c r="J4640">
        <f>IF(OR(I4640="",H4640=""),"",I4640*H4640)</f>
        <v/>
      </c>
      <c r="K4640">
        <f>IF(G4640="","Missing OEWS wage",IF(H4640="","Missing Wharton SOC","Matched"))</f>
        <v/>
      </c>
    </row>
    <row r="4641">
      <c r="A4641" t="inlineStr">
        <is>
          <t>55</t>
        </is>
      </c>
      <c r="B4641" t="inlineStr">
        <is>
          <t>Management of Companies and Enterprises</t>
        </is>
      </c>
      <c r="C4641" t="inlineStr">
        <is>
          <t>27-4099</t>
        </is>
      </c>
      <c r="D4641" t="inlineStr">
        <is>
          <t>Media and Communication Equipment Workers, All Other</t>
        </is>
      </c>
      <c r="E4641" t="n">
        <v>60</v>
      </c>
      <c r="F4641" t="n">
        <v>74030</v>
      </c>
      <c r="G4641">
        <f>IF(OR(E4641="",F4641=""),"",E4641*F4641)</f>
        <v/>
      </c>
      <c r="H4641" s="41">
        <f>IFERROR(XLOOKUP(C4641,'DATA Wharton'!$A$2:$A$785,'DATA Wharton'!$C$2:$C$785),"")</f>
        <v/>
      </c>
      <c r="I4641">
        <f>IF(OR(G4641="",H4641=""),"",G4641)</f>
        <v/>
      </c>
      <c r="J4641">
        <f>IF(OR(I4641="",H4641=""),"",I4641*H4641)</f>
        <v/>
      </c>
      <c r="K4641">
        <f>IF(G4641="","Missing OEWS wage",IF(H4641="","Missing Wharton SOC","Matched"))</f>
        <v/>
      </c>
    </row>
    <row r="4642">
      <c r="A4642" t="inlineStr">
        <is>
          <t>55</t>
        </is>
      </c>
      <c r="B4642" t="inlineStr">
        <is>
          <t>Management of Companies and Enterprises</t>
        </is>
      </c>
      <c r="C4642" t="inlineStr">
        <is>
          <t>29-1011</t>
        </is>
      </c>
      <c r="D4642" t="inlineStr">
        <is>
          <t>Chiropractors</t>
        </is>
      </c>
      <c r="E4642" t="n">
        <v>200</v>
      </c>
      <c r="F4642" t="n">
        <v>103280</v>
      </c>
      <c r="G4642">
        <f>IF(OR(E4642="",F4642=""),"",E4642*F4642)</f>
        <v/>
      </c>
      <c r="H4642" s="41">
        <f>IFERROR(XLOOKUP(C4642,'DATA Wharton'!$A$2:$A$785,'DATA Wharton'!$C$2:$C$785),"")</f>
        <v/>
      </c>
      <c r="I4642">
        <f>IF(OR(G4642="",H4642=""),"",G4642)</f>
        <v/>
      </c>
      <c r="J4642">
        <f>IF(OR(I4642="",H4642=""),"",I4642*H4642)</f>
        <v/>
      </c>
      <c r="K4642">
        <f>IF(G4642="","Missing OEWS wage",IF(H4642="","Missing Wharton SOC","Matched"))</f>
        <v/>
      </c>
    </row>
    <row r="4643">
      <c r="A4643" t="inlineStr">
        <is>
          <t>55</t>
        </is>
      </c>
      <c r="B4643" t="inlineStr">
        <is>
          <t>Management of Companies and Enterprises</t>
        </is>
      </c>
      <c r="C4643" t="inlineStr">
        <is>
          <t>29-1021</t>
        </is>
      </c>
      <c r="D4643" t="inlineStr">
        <is>
          <t>Dentists, General</t>
        </is>
      </c>
      <c r="E4643" t="n">
        <v>140</v>
      </c>
      <c r="G4643">
        <f>IF(OR(E4643="",F4643=""),"",E4643*F4643)</f>
        <v/>
      </c>
      <c r="H4643" s="41">
        <f>IFERROR(XLOOKUP(C4643,'DATA Wharton'!$A$2:$A$785,'DATA Wharton'!$C$2:$C$785),"")</f>
        <v/>
      </c>
      <c r="I4643">
        <f>IF(OR(G4643="",H4643=""),"",G4643)</f>
        <v/>
      </c>
      <c r="J4643">
        <f>IF(OR(I4643="",H4643=""),"",I4643*H4643)</f>
        <v/>
      </c>
      <c r="K4643">
        <f>IF(G4643="","Missing OEWS wage",IF(H4643="","Missing Wharton SOC","Matched"))</f>
        <v/>
      </c>
    </row>
    <row r="4644">
      <c r="A4644" t="inlineStr">
        <is>
          <t>55</t>
        </is>
      </c>
      <c r="B4644" t="inlineStr">
        <is>
          <t>Management of Companies and Enterprises</t>
        </is>
      </c>
      <c r="C4644" t="inlineStr">
        <is>
          <t>29-1031</t>
        </is>
      </c>
      <c r="D4644" t="inlineStr">
        <is>
          <t>Dietitians and Nutritionists</t>
        </is>
      </c>
      <c r="E4644" t="n">
        <v>800</v>
      </c>
      <c r="F4644" t="n">
        <v>80360</v>
      </c>
      <c r="G4644">
        <f>IF(OR(E4644="",F4644=""),"",E4644*F4644)</f>
        <v/>
      </c>
      <c r="H4644" s="41">
        <f>IFERROR(XLOOKUP(C4644,'DATA Wharton'!$A$2:$A$785,'DATA Wharton'!$C$2:$C$785),"")</f>
        <v/>
      </c>
      <c r="I4644">
        <f>IF(OR(G4644="",H4644=""),"",G4644)</f>
        <v/>
      </c>
      <c r="J4644">
        <f>IF(OR(I4644="",H4644=""),"",I4644*H4644)</f>
        <v/>
      </c>
      <c r="K4644">
        <f>IF(G4644="","Missing OEWS wage",IF(H4644="","Missing Wharton SOC","Matched"))</f>
        <v/>
      </c>
    </row>
    <row r="4645">
      <c r="A4645" t="inlineStr">
        <is>
          <t>55</t>
        </is>
      </c>
      <c r="B4645" t="inlineStr">
        <is>
          <t>Management of Companies and Enterprises</t>
        </is>
      </c>
      <c r="C4645" t="inlineStr">
        <is>
          <t>29-1041</t>
        </is>
      </c>
      <c r="D4645" t="inlineStr">
        <is>
          <t>Optometrists</t>
        </is>
      </c>
      <c r="E4645" t="n">
        <v>60</v>
      </c>
      <c r="F4645" t="n">
        <v>152520</v>
      </c>
      <c r="G4645">
        <f>IF(OR(E4645="",F4645=""),"",E4645*F4645)</f>
        <v/>
      </c>
      <c r="H4645" s="41">
        <f>IFERROR(XLOOKUP(C4645,'DATA Wharton'!$A$2:$A$785,'DATA Wharton'!$C$2:$C$785),"")</f>
        <v/>
      </c>
      <c r="I4645">
        <f>IF(OR(G4645="",H4645=""),"",G4645)</f>
        <v/>
      </c>
      <c r="J4645">
        <f>IF(OR(I4645="",H4645=""),"",I4645*H4645)</f>
        <v/>
      </c>
      <c r="K4645">
        <f>IF(G4645="","Missing OEWS wage",IF(H4645="","Missing Wharton SOC","Matched"))</f>
        <v/>
      </c>
    </row>
    <row r="4646">
      <c r="A4646" t="inlineStr">
        <is>
          <t>55</t>
        </is>
      </c>
      <c r="B4646" t="inlineStr">
        <is>
          <t>Management of Companies and Enterprises</t>
        </is>
      </c>
      <c r="C4646" t="inlineStr">
        <is>
          <t>29-1051</t>
        </is>
      </c>
      <c r="D4646" t="inlineStr">
        <is>
          <t>Pharmacists</t>
        </is>
      </c>
      <c r="E4646" t="n">
        <v>4710</v>
      </c>
      <c r="F4646" t="n">
        <v>145290</v>
      </c>
      <c r="G4646">
        <f>IF(OR(E4646="",F4646=""),"",E4646*F4646)</f>
        <v/>
      </c>
      <c r="H4646" s="41">
        <f>IFERROR(XLOOKUP(C4646,'DATA Wharton'!$A$2:$A$785,'DATA Wharton'!$C$2:$C$785),"")</f>
        <v/>
      </c>
      <c r="I4646">
        <f>IF(OR(G4646="",H4646=""),"",G4646)</f>
        <v/>
      </c>
      <c r="J4646">
        <f>IF(OR(I4646="",H4646=""),"",I4646*H4646)</f>
        <v/>
      </c>
      <c r="K4646">
        <f>IF(G4646="","Missing OEWS wage",IF(H4646="","Missing Wharton SOC","Matched"))</f>
        <v/>
      </c>
    </row>
    <row r="4647">
      <c r="A4647" t="inlineStr">
        <is>
          <t>55</t>
        </is>
      </c>
      <c r="B4647" t="inlineStr">
        <is>
          <t>Management of Companies and Enterprises</t>
        </is>
      </c>
      <c r="C4647" t="inlineStr">
        <is>
          <t>29-1071</t>
        </is>
      </c>
      <c r="D4647" t="inlineStr">
        <is>
          <t>Physician Assistants</t>
        </is>
      </c>
      <c r="E4647" t="n">
        <v>350</v>
      </c>
      <c r="F4647" t="n">
        <v>136730</v>
      </c>
      <c r="G4647">
        <f>IF(OR(E4647="",F4647=""),"",E4647*F4647)</f>
        <v/>
      </c>
      <c r="H4647" s="41">
        <f>IFERROR(XLOOKUP(C4647,'DATA Wharton'!$A$2:$A$785,'DATA Wharton'!$C$2:$C$785),"")</f>
        <v/>
      </c>
      <c r="I4647">
        <f>IF(OR(G4647="",H4647=""),"",G4647)</f>
        <v/>
      </c>
      <c r="J4647">
        <f>IF(OR(I4647="",H4647=""),"",I4647*H4647)</f>
        <v/>
      </c>
      <c r="K4647">
        <f>IF(G4647="","Missing OEWS wage",IF(H4647="","Missing Wharton SOC","Matched"))</f>
        <v/>
      </c>
    </row>
    <row r="4648">
      <c r="A4648" t="inlineStr">
        <is>
          <t>55</t>
        </is>
      </c>
      <c r="B4648" t="inlineStr">
        <is>
          <t>Management of Companies and Enterprises</t>
        </is>
      </c>
      <c r="C4648" t="inlineStr">
        <is>
          <t>29-1081</t>
        </is>
      </c>
      <c r="D4648" t="inlineStr">
        <is>
          <t>Podiatrists</t>
        </is>
      </c>
      <c r="E4648" t="n">
        <v>40</v>
      </c>
      <c r="F4648" t="n">
        <v>185440</v>
      </c>
      <c r="G4648">
        <f>IF(OR(E4648="",F4648=""),"",E4648*F4648)</f>
        <v/>
      </c>
      <c r="H4648" s="41">
        <f>IFERROR(XLOOKUP(C4648,'DATA Wharton'!$A$2:$A$785,'DATA Wharton'!$C$2:$C$785),"")</f>
        <v/>
      </c>
      <c r="I4648">
        <f>IF(OR(G4648="",H4648=""),"",G4648)</f>
        <v/>
      </c>
      <c r="J4648">
        <f>IF(OR(I4648="",H4648=""),"",I4648*H4648)</f>
        <v/>
      </c>
      <c r="K4648">
        <f>IF(G4648="","Missing OEWS wage",IF(H4648="","Missing Wharton SOC","Matched"))</f>
        <v/>
      </c>
    </row>
    <row r="4649">
      <c r="A4649" t="inlineStr">
        <is>
          <t>55</t>
        </is>
      </c>
      <c r="B4649" t="inlineStr">
        <is>
          <t>Management of Companies and Enterprises</t>
        </is>
      </c>
      <c r="C4649" t="inlineStr">
        <is>
          <t>29-1122</t>
        </is>
      </c>
      <c r="D4649" t="inlineStr">
        <is>
          <t>Occupational Therapists</t>
        </is>
      </c>
      <c r="E4649" t="n">
        <v>570</v>
      </c>
      <c r="F4649" t="n">
        <v>101040</v>
      </c>
      <c r="G4649">
        <f>IF(OR(E4649="",F4649=""),"",E4649*F4649)</f>
        <v/>
      </c>
      <c r="H4649" s="41">
        <f>IFERROR(XLOOKUP(C4649,'DATA Wharton'!$A$2:$A$785,'DATA Wharton'!$C$2:$C$785),"")</f>
        <v/>
      </c>
      <c r="I4649">
        <f>IF(OR(G4649="",H4649=""),"",G4649)</f>
        <v/>
      </c>
      <c r="J4649">
        <f>IF(OR(I4649="",H4649=""),"",I4649*H4649)</f>
        <v/>
      </c>
      <c r="K4649">
        <f>IF(G4649="","Missing OEWS wage",IF(H4649="","Missing Wharton SOC","Matched"))</f>
        <v/>
      </c>
    </row>
    <row r="4650">
      <c r="A4650" t="inlineStr">
        <is>
          <t>55</t>
        </is>
      </c>
      <c r="B4650" t="inlineStr">
        <is>
          <t>Management of Companies and Enterprises</t>
        </is>
      </c>
      <c r="C4650" t="inlineStr">
        <is>
          <t>29-1123</t>
        </is>
      </c>
      <c r="D4650" t="inlineStr">
        <is>
          <t>Physical Therapists</t>
        </is>
      </c>
      <c r="E4650" t="n">
        <v>670</v>
      </c>
      <c r="F4650" t="n">
        <v>102610</v>
      </c>
      <c r="G4650">
        <f>IF(OR(E4650="",F4650=""),"",E4650*F4650)</f>
        <v/>
      </c>
      <c r="H4650" s="41">
        <f>IFERROR(XLOOKUP(C4650,'DATA Wharton'!$A$2:$A$785,'DATA Wharton'!$C$2:$C$785),"")</f>
        <v/>
      </c>
      <c r="I4650">
        <f>IF(OR(G4650="",H4650=""),"",G4650)</f>
        <v/>
      </c>
      <c r="J4650">
        <f>IF(OR(I4650="",H4650=""),"",I4650*H4650)</f>
        <v/>
      </c>
      <c r="K4650">
        <f>IF(G4650="","Missing OEWS wage",IF(H4650="","Missing Wharton SOC","Matched"))</f>
        <v/>
      </c>
    </row>
    <row r="4651">
      <c r="A4651" t="inlineStr">
        <is>
          <t>55</t>
        </is>
      </c>
      <c r="B4651" t="inlineStr">
        <is>
          <t>Management of Companies and Enterprises</t>
        </is>
      </c>
      <c r="C4651" t="inlineStr">
        <is>
          <t>29-1126</t>
        </is>
      </c>
      <c r="D4651" t="inlineStr">
        <is>
          <t>Respiratory Therapists</t>
        </is>
      </c>
      <c r="E4651" t="n">
        <v>200</v>
      </c>
      <c r="F4651" t="n">
        <v>85560</v>
      </c>
      <c r="G4651">
        <f>IF(OR(E4651="",F4651=""),"",E4651*F4651)</f>
        <v/>
      </c>
      <c r="H4651" s="41">
        <f>IFERROR(XLOOKUP(C4651,'DATA Wharton'!$A$2:$A$785,'DATA Wharton'!$C$2:$C$785),"")</f>
        <v/>
      </c>
      <c r="I4651">
        <f>IF(OR(G4651="",H4651=""),"",G4651)</f>
        <v/>
      </c>
      <c r="J4651">
        <f>IF(OR(I4651="",H4651=""),"",I4651*H4651)</f>
        <v/>
      </c>
      <c r="K4651">
        <f>IF(G4651="","Missing OEWS wage",IF(H4651="","Missing Wharton SOC","Matched"))</f>
        <v/>
      </c>
    </row>
    <row r="4652">
      <c r="A4652" t="inlineStr">
        <is>
          <t>55</t>
        </is>
      </c>
      <c r="B4652" t="inlineStr">
        <is>
          <t>Management of Companies and Enterprises</t>
        </is>
      </c>
      <c r="C4652" t="inlineStr">
        <is>
          <t>29-1127</t>
        </is>
      </c>
      <c r="D4652" t="inlineStr">
        <is>
          <t>Speech-Language Pathologists</t>
        </is>
      </c>
      <c r="E4652" t="n">
        <v>530</v>
      </c>
      <c r="F4652" t="n">
        <v>88550</v>
      </c>
      <c r="G4652">
        <f>IF(OR(E4652="",F4652=""),"",E4652*F4652)</f>
        <v/>
      </c>
      <c r="H4652" s="41">
        <f>IFERROR(XLOOKUP(C4652,'DATA Wharton'!$A$2:$A$785,'DATA Wharton'!$C$2:$C$785),"")</f>
        <v/>
      </c>
      <c r="I4652">
        <f>IF(OR(G4652="",H4652=""),"",G4652)</f>
        <v/>
      </c>
      <c r="J4652">
        <f>IF(OR(I4652="",H4652=""),"",I4652*H4652)</f>
        <v/>
      </c>
      <c r="K4652">
        <f>IF(G4652="","Missing OEWS wage",IF(H4652="","Missing Wharton SOC","Matched"))</f>
        <v/>
      </c>
    </row>
    <row r="4653">
      <c r="A4653" t="inlineStr">
        <is>
          <t>55</t>
        </is>
      </c>
      <c r="B4653" t="inlineStr">
        <is>
          <t>Management of Companies and Enterprises</t>
        </is>
      </c>
      <c r="C4653" t="inlineStr">
        <is>
          <t>29-1129</t>
        </is>
      </c>
      <c r="D4653" t="inlineStr">
        <is>
          <t>Therapists, All Other</t>
        </is>
      </c>
      <c r="E4653" t="n">
        <v>100</v>
      </c>
      <c r="F4653" t="n">
        <v>72610</v>
      </c>
      <c r="G4653">
        <f>IF(OR(E4653="",F4653=""),"",E4653*F4653)</f>
        <v/>
      </c>
      <c r="H4653" s="41">
        <f>IFERROR(XLOOKUP(C4653,'DATA Wharton'!$A$2:$A$785,'DATA Wharton'!$C$2:$C$785),"")</f>
        <v/>
      </c>
      <c r="I4653">
        <f>IF(OR(G4653="",H4653=""),"",G4653)</f>
        <v/>
      </c>
      <c r="J4653">
        <f>IF(OR(I4653="",H4653=""),"",I4653*H4653)</f>
        <v/>
      </c>
      <c r="K4653">
        <f>IF(G4653="","Missing OEWS wage",IF(H4653="","Missing Wharton SOC","Matched"))</f>
        <v/>
      </c>
    </row>
    <row r="4654">
      <c r="A4654" t="inlineStr">
        <is>
          <t>55</t>
        </is>
      </c>
      <c r="B4654" t="inlineStr">
        <is>
          <t>Management of Companies and Enterprises</t>
        </is>
      </c>
      <c r="C4654" t="inlineStr">
        <is>
          <t>29-1131</t>
        </is>
      </c>
      <c r="D4654" t="inlineStr">
        <is>
          <t>Veterinarians</t>
        </is>
      </c>
      <c r="E4654" t="n">
        <v>70</v>
      </c>
      <c r="F4654" t="n">
        <v>144800</v>
      </c>
      <c r="G4654">
        <f>IF(OR(E4654="",F4654=""),"",E4654*F4654)</f>
        <v/>
      </c>
      <c r="H4654" s="41">
        <f>IFERROR(XLOOKUP(C4654,'DATA Wharton'!$A$2:$A$785,'DATA Wharton'!$C$2:$C$785),"")</f>
        <v/>
      </c>
      <c r="I4654">
        <f>IF(OR(G4654="",H4654=""),"",G4654)</f>
        <v/>
      </c>
      <c r="J4654">
        <f>IF(OR(I4654="",H4654=""),"",I4654*H4654)</f>
        <v/>
      </c>
      <c r="K4654">
        <f>IF(G4654="","Missing OEWS wage",IF(H4654="","Missing Wharton SOC","Matched"))</f>
        <v/>
      </c>
    </row>
    <row r="4655">
      <c r="A4655" t="inlineStr">
        <is>
          <t>55</t>
        </is>
      </c>
      <c r="B4655" t="inlineStr">
        <is>
          <t>Management of Companies and Enterprises</t>
        </is>
      </c>
      <c r="C4655" t="inlineStr">
        <is>
          <t>29-1141</t>
        </is>
      </c>
      <c r="D4655" t="inlineStr">
        <is>
          <t>Registered Nurses</t>
        </is>
      </c>
      <c r="E4655" t="n">
        <v>22900</v>
      </c>
      <c r="F4655" t="n">
        <v>103540</v>
      </c>
      <c r="G4655">
        <f>IF(OR(E4655="",F4655=""),"",E4655*F4655)</f>
        <v/>
      </c>
      <c r="H4655" s="41">
        <f>IFERROR(XLOOKUP(C4655,'DATA Wharton'!$A$2:$A$785,'DATA Wharton'!$C$2:$C$785),"")</f>
        <v/>
      </c>
      <c r="I4655">
        <f>IF(OR(G4655="",H4655=""),"",G4655)</f>
        <v/>
      </c>
      <c r="J4655">
        <f>IF(OR(I4655="",H4655=""),"",I4655*H4655)</f>
        <v/>
      </c>
      <c r="K4655">
        <f>IF(G4655="","Missing OEWS wage",IF(H4655="","Missing Wharton SOC","Matched"))</f>
        <v/>
      </c>
    </row>
    <row r="4656">
      <c r="A4656" t="inlineStr">
        <is>
          <t>55</t>
        </is>
      </c>
      <c r="B4656" t="inlineStr">
        <is>
          <t>Management of Companies and Enterprises</t>
        </is>
      </c>
      <c r="C4656" t="inlineStr">
        <is>
          <t>29-1171</t>
        </is>
      </c>
      <c r="D4656" t="inlineStr">
        <is>
          <t>Nurse Practitioners</t>
        </is>
      </c>
      <c r="E4656" t="n">
        <v>1810</v>
      </c>
      <c r="F4656" t="n">
        <v>140690</v>
      </c>
      <c r="G4656">
        <f>IF(OR(E4656="",F4656=""),"",E4656*F4656)</f>
        <v/>
      </c>
      <c r="H4656" s="41">
        <f>IFERROR(XLOOKUP(C4656,'DATA Wharton'!$A$2:$A$785,'DATA Wharton'!$C$2:$C$785),"")</f>
        <v/>
      </c>
      <c r="I4656">
        <f>IF(OR(G4656="",H4656=""),"",G4656)</f>
        <v/>
      </c>
      <c r="J4656">
        <f>IF(OR(I4656="",H4656=""),"",I4656*H4656)</f>
        <v/>
      </c>
      <c r="K4656">
        <f>IF(G4656="","Missing OEWS wage",IF(H4656="","Missing Wharton SOC","Matched"))</f>
        <v/>
      </c>
    </row>
    <row r="4657">
      <c r="A4657" t="inlineStr">
        <is>
          <t>55</t>
        </is>
      </c>
      <c r="B4657" t="inlineStr">
        <is>
          <t>Management of Companies and Enterprises</t>
        </is>
      </c>
      <c r="C4657" t="inlineStr">
        <is>
          <t>29-1212</t>
        </is>
      </c>
      <c r="D4657" t="inlineStr">
        <is>
          <t>Cardiologists</t>
        </is>
      </c>
      <c r="E4657" t="n">
        <v>280</v>
      </c>
      <c r="G4657">
        <f>IF(OR(E4657="",F4657=""),"",E4657*F4657)</f>
        <v/>
      </c>
      <c r="H4657" s="41">
        <f>IFERROR(XLOOKUP(C4657,'DATA Wharton'!$A$2:$A$785,'DATA Wharton'!$C$2:$C$785),"")</f>
        <v/>
      </c>
      <c r="I4657">
        <f>IF(OR(G4657="",H4657=""),"",G4657)</f>
        <v/>
      </c>
      <c r="J4657">
        <f>IF(OR(I4657="",H4657=""),"",I4657*H4657)</f>
        <v/>
      </c>
      <c r="K4657">
        <f>IF(G4657="","Missing OEWS wage",IF(H4657="","Missing Wharton SOC","Matched"))</f>
        <v/>
      </c>
    </row>
    <row r="4658">
      <c r="A4658" t="inlineStr">
        <is>
          <t>55</t>
        </is>
      </c>
      <c r="B4658" t="inlineStr">
        <is>
          <t>Management of Companies and Enterprises</t>
        </is>
      </c>
      <c r="C4658" t="inlineStr">
        <is>
          <t>29-1214</t>
        </is>
      </c>
      <c r="D4658" t="inlineStr">
        <is>
          <t>Emergency Medicine Physicians</t>
        </is>
      </c>
      <c r="E4658" t="n">
        <v>320</v>
      </c>
      <c r="G4658">
        <f>IF(OR(E4658="",F4658=""),"",E4658*F4658)</f>
        <v/>
      </c>
      <c r="H4658" s="41">
        <f>IFERROR(XLOOKUP(C4658,'DATA Wharton'!$A$2:$A$785,'DATA Wharton'!$C$2:$C$785),"")</f>
        <v/>
      </c>
      <c r="I4658">
        <f>IF(OR(G4658="",H4658=""),"",G4658)</f>
        <v/>
      </c>
      <c r="J4658">
        <f>IF(OR(I4658="",H4658=""),"",I4658*H4658)</f>
        <v/>
      </c>
      <c r="K4658">
        <f>IF(G4658="","Missing OEWS wage",IF(H4658="","Missing Wharton SOC","Matched"))</f>
        <v/>
      </c>
    </row>
    <row r="4659">
      <c r="A4659" t="inlineStr">
        <is>
          <t>55</t>
        </is>
      </c>
      <c r="B4659" t="inlineStr">
        <is>
          <t>Management of Companies and Enterprises</t>
        </is>
      </c>
      <c r="C4659" t="inlineStr">
        <is>
          <t>29-1215</t>
        </is>
      </c>
      <c r="D4659" t="inlineStr">
        <is>
          <t>Family Medicine Physicians</t>
        </is>
      </c>
      <c r="E4659" t="n">
        <v>1160</v>
      </c>
      <c r="F4659" t="n">
        <v>245300</v>
      </c>
      <c r="G4659">
        <f>IF(OR(E4659="",F4659=""),"",E4659*F4659)</f>
        <v/>
      </c>
      <c r="H4659" s="41">
        <f>IFERROR(XLOOKUP(C4659,'DATA Wharton'!$A$2:$A$785,'DATA Wharton'!$C$2:$C$785),"")</f>
        <v/>
      </c>
      <c r="I4659">
        <f>IF(OR(G4659="",H4659=""),"",G4659)</f>
        <v/>
      </c>
      <c r="J4659">
        <f>IF(OR(I4659="",H4659=""),"",I4659*H4659)</f>
        <v/>
      </c>
      <c r="K4659">
        <f>IF(G4659="","Missing OEWS wage",IF(H4659="","Missing Wharton SOC","Matched"))</f>
        <v/>
      </c>
    </row>
    <row r="4660">
      <c r="A4660" t="inlineStr">
        <is>
          <t>55</t>
        </is>
      </c>
      <c r="B4660" t="inlineStr">
        <is>
          <t>Management of Companies and Enterprises</t>
        </is>
      </c>
      <c r="C4660" t="inlineStr">
        <is>
          <t>29-1216</t>
        </is>
      </c>
      <c r="D4660" t="inlineStr">
        <is>
          <t>General Internal Medicine Physicians</t>
        </is>
      </c>
      <c r="E4660" t="n">
        <v>160</v>
      </c>
      <c r="F4660" t="n">
        <v>322670</v>
      </c>
      <c r="G4660">
        <f>IF(OR(E4660="",F4660=""),"",E4660*F4660)</f>
        <v/>
      </c>
      <c r="H4660" s="41">
        <f>IFERROR(XLOOKUP(C4660,'DATA Wharton'!$A$2:$A$785,'DATA Wharton'!$C$2:$C$785),"")</f>
        <v/>
      </c>
      <c r="I4660">
        <f>IF(OR(G4660="",H4660=""),"",G4660)</f>
        <v/>
      </c>
      <c r="J4660">
        <f>IF(OR(I4660="",H4660=""),"",I4660*H4660)</f>
        <v/>
      </c>
      <c r="K4660">
        <f>IF(G4660="","Missing OEWS wage",IF(H4660="","Missing Wharton SOC","Matched"))</f>
        <v/>
      </c>
    </row>
    <row r="4661">
      <c r="A4661" t="inlineStr">
        <is>
          <t>55</t>
        </is>
      </c>
      <c r="B4661" t="inlineStr">
        <is>
          <t>Management of Companies and Enterprises</t>
        </is>
      </c>
      <c r="C4661" t="inlineStr">
        <is>
          <t>29-1218</t>
        </is>
      </c>
      <c r="D4661" t="inlineStr">
        <is>
          <t>Obstetricians and Gynecologists</t>
        </is>
      </c>
      <c r="E4661" t="n">
        <v>50</v>
      </c>
      <c r="F4661" t="n">
        <v>249910</v>
      </c>
      <c r="G4661">
        <f>IF(OR(E4661="",F4661=""),"",E4661*F4661)</f>
        <v/>
      </c>
      <c r="H4661" s="41">
        <f>IFERROR(XLOOKUP(C4661,'DATA Wharton'!$A$2:$A$785,'DATA Wharton'!$C$2:$C$785),"")</f>
        <v/>
      </c>
      <c r="I4661">
        <f>IF(OR(G4661="",H4661=""),"",G4661)</f>
        <v/>
      </c>
      <c r="J4661">
        <f>IF(OR(I4661="",H4661=""),"",I4661*H4661)</f>
        <v/>
      </c>
      <c r="K4661">
        <f>IF(G4661="","Missing OEWS wage",IF(H4661="","Missing Wharton SOC","Matched"))</f>
        <v/>
      </c>
    </row>
    <row r="4662">
      <c r="A4662" t="inlineStr">
        <is>
          <t>55</t>
        </is>
      </c>
      <c r="B4662" t="inlineStr">
        <is>
          <t>Management of Companies and Enterprises</t>
        </is>
      </c>
      <c r="C4662" t="inlineStr">
        <is>
          <t>29-1221</t>
        </is>
      </c>
      <c r="D4662" t="inlineStr">
        <is>
          <t>Pediatricians, General</t>
        </is>
      </c>
      <c r="E4662" t="n">
        <v>30</v>
      </c>
      <c r="F4662" t="n">
        <v>285160</v>
      </c>
      <c r="G4662">
        <f>IF(OR(E4662="",F4662=""),"",E4662*F4662)</f>
        <v/>
      </c>
      <c r="H4662" s="41">
        <f>IFERROR(XLOOKUP(C4662,'DATA Wharton'!$A$2:$A$785,'DATA Wharton'!$C$2:$C$785),"")</f>
        <v/>
      </c>
      <c r="I4662">
        <f>IF(OR(G4662="",H4662=""),"",G4662)</f>
        <v/>
      </c>
      <c r="J4662">
        <f>IF(OR(I4662="",H4662=""),"",I4662*H4662)</f>
        <v/>
      </c>
      <c r="K4662">
        <f>IF(G4662="","Missing OEWS wage",IF(H4662="","Missing Wharton SOC","Matched"))</f>
        <v/>
      </c>
    </row>
    <row r="4663">
      <c r="A4663" t="inlineStr">
        <is>
          <t>55</t>
        </is>
      </c>
      <c r="B4663" t="inlineStr">
        <is>
          <t>Management of Companies and Enterprises</t>
        </is>
      </c>
      <c r="C4663" t="inlineStr">
        <is>
          <t>29-1223</t>
        </is>
      </c>
      <c r="D4663" t="inlineStr">
        <is>
          <t>Psychiatrists</t>
        </is>
      </c>
      <c r="E4663" t="n">
        <v>90</v>
      </c>
      <c r="F4663" t="n">
        <v>306590</v>
      </c>
      <c r="G4663">
        <f>IF(OR(E4663="",F4663=""),"",E4663*F4663)</f>
        <v/>
      </c>
      <c r="H4663" s="41">
        <f>IFERROR(XLOOKUP(C4663,'DATA Wharton'!$A$2:$A$785,'DATA Wharton'!$C$2:$C$785),"")</f>
        <v/>
      </c>
      <c r="I4663">
        <f>IF(OR(G4663="",H4663=""),"",G4663)</f>
        <v/>
      </c>
      <c r="J4663">
        <f>IF(OR(I4663="",H4663=""),"",I4663*H4663)</f>
        <v/>
      </c>
      <c r="K4663">
        <f>IF(G4663="","Missing OEWS wage",IF(H4663="","Missing Wharton SOC","Matched"))</f>
        <v/>
      </c>
    </row>
    <row r="4664">
      <c r="A4664" t="inlineStr">
        <is>
          <t>55</t>
        </is>
      </c>
      <c r="B4664" t="inlineStr">
        <is>
          <t>Management of Companies and Enterprises</t>
        </is>
      </c>
      <c r="C4664" t="inlineStr">
        <is>
          <t>29-1229</t>
        </is>
      </c>
      <c r="D4664" t="inlineStr">
        <is>
          <t>Physicians, All Other</t>
        </is>
      </c>
      <c r="E4664" t="n">
        <v>1620</v>
      </c>
      <c r="F4664" t="n">
        <v>271270</v>
      </c>
      <c r="G4664">
        <f>IF(OR(E4664="",F4664=""),"",E4664*F4664)</f>
        <v/>
      </c>
      <c r="H4664" s="41">
        <f>IFERROR(XLOOKUP(C4664,'DATA Wharton'!$A$2:$A$785,'DATA Wharton'!$C$2:$C$785),"")</f>
        <v/>
      </c>
      <c r="I4664">
        <f>IF(OR(G4664="",H4664=""),"",G4664)</f>
        <v/>
      </c>
      <c r="J4664">
        <f>IF(OR(I4664="",H4664=""),"",I4664*H4664)</f>
        <v/>
      </c>
      <c r="K4664">
        <f>IF(G4664="","Missing OEWS wage",IF(H4664="","Missing Wharton SOC","Matched"))</f>
        <v/>
      </c>
    </row>
    <row r="4665">
      <c r="A4665" t="inlineStr">
        <is>
          <t>55</t>
        </is>
      </c>
      <c r="B4665" t="inlineStr">
        <is>
          <t>Management of Companies and Enterprises</t>
        </is>
      </c>
      <c r="C4665" t="inlineStr">
        <is>
          <t>29-1241</t>
        </is>
      </c>
      <c r="D4665" t="inlineStr">
        <is>
          <t>Ophthalmologists, Except Pediatric</t>
        </is>
      </c>
      <c r="G4665">
        <f>IF(OR(E4665="",F4665=""),"",E4665*F4665)</f>
        <v/>
      </c>
      <c r="H4665" s="41">
        <f>IFERROR(XLOOKUP(C4665,'DATA Wharton'!$A$2:$A$785,'DATA Wharton'!$C$2:$C$785),"")</f>
        <v/>
      </c>
      <c r="I4665">
        <f>IF(OR(G4665="",H4665=""),"",G4665)</f>
        <v/>
      </c>
      <c r="J4665">
        <f>IF(OR(I4665="",H4665=""),"",I4665*H4665)</f>
        <v/>
      </c>
      <c r="K4665">
        <f>IF(G4665="","Missing OEWS wage",IF(H4665="","Missing Wharton SOC","Matched"))</f>
        <v/>
      </c>
    </row>
    <row r="4666">
      <c r="A4666" t="inlineStr">
        <is>
          <t>55</t>
        </is>
      </c>
      <c r="B4666" t="inlineStr">
        <is>
          <t>Management of Companies and Enterprises</t>
        </is>
      </c>
      <c r="C4666" t="inlineStr">
        <is>
          <t>29-1292</t>
        </is>
      </c>
      <c r="D4666" t="inlineStr">
        <is>
          <t>Dental Hygienists</t>
        </is>
      </c>
      <c r="E4666" t="n">
        <v>120</v>
      </c>
      <c r="F4666" t="n">
        <v>98030</v>
      </c>
      <c r="G4666">
        <f>IF(OR(E4666="",F4666=""),"",E4666*F4666)</f>
        <v/>
      </c>
      <c r="H4666" s="41">
        <f>IFERROR(XLOOKUP(C4666,'DATA Wharton'!$A$2:$A$785,'DATA Wharton'!$C$2:$C$785),"")</f>
        <v/>
      </c>
      <c r="I4666">
        <f>IF(OR(G4666="",H4666=""),"",G4666)</f>
        <v/>
      </c>
      <c r="J4666">
        <f>IF(OR(I4666="",H4666=""),"",I4666*H4666)</f>
        <v/>
      </c>
      <c r="K4666">
        <f>IF(G4666="","Missing OEWS wage",IF(H4666="","Missing Wharton SOC","Matched"))</f>
        <v/>
      </c>
    </row>
    <row r="4667">
      <c r="A4667" t="inlineStr">
        <is>
          <t>55</t>
        </is>
      </c>
      <c r="B4667" t="inlineStr">
        <is>
          <t>Management of Companies and Enterprises</t>
        </is>
      </c>
      <c r="C4667" t="inlineStr">
        <is>
          <t>29-1299</t>
        </is>
      </c>
      <c r="D4667" t="inlineStr">
        <is>
          <t>Healthcare Diagnosing or Treating Practitioners, All Other</t>
        </is>
      </c>
      <c r="E4667" t="n">
        <v>70</v>
      </c>
      <c r="F4667" t="n">
        <v>111560</v>
      </c>
      <c r="G4667">
        <f>IF(OR(E4667="",F4667=""),"",E4667*F4667)</f>
        <v/>
      </c>
      <c r="H4667" s="41">
        <f>IFERROR(XLOOKUP(C4667,'DATA Wharton'!$A$2:$A$785,'DATA Wharton'!$C$2:$C$785),"")</f>
        <v/>
      </c>
      <c r="I4667">
        <f>IF(OR(G4667="",H4667=""),"",G4667)</f>
        <v/>
      </c>
      <c r="J4667">
        <f>IF(OR(I4667="",H4667=""),"",I4667*H4667)</f>
        <v/>
      </c>
      <c r="K4667">
        <f>IF(G4667="","Missing OEWS wage",IF(H4667="","Missing Wharton SOC","Matched"))</f>
        <v/>
      </c>
    </row>
    <row r="4668">
      <c r="A4668" t="inlineStr">
        <is>
          <t>55</t>
        </is>
      </c>
      <c r="B4668" t="inlineStr">
        <is>
          <t>Management of Companies and Enterprises</t>
        </is>
      </c>
      <c r="C4668" t="inlineStr">
        <is>
          <t>29-2010</t>
        </is>
      </c>
      <c r="D4668" t="inlineStr">
        <is>
          <t>Clinical Laboratory Technologists and Technicians</t>
        </is>
      </c>
      <c r="E4668" t="n">
        <v>2250</v>
      </c>
      <c r="F4668" t="n">
        <v>66220</v>
      </c>
      <c r="G4668">
        <f>IF(OR(E4668="",F4668=""),"",E4668*F4668)</f>
        <v/>
      </c>
      <c r="H4668" s="41">
        <f>IFERROR(XLOOKUP(C4668,'DATA Wharton'!$A$2:$A$785,'DATA Wharton'!$C$2:$C$785),"")</f>
        <v/>
      </c>
      <c r="I4668">
        <f>IF(OR(G4668="",H4668=""),"",G4668)</f>
        <v/>
      </c>
      <c r="J4668">
        <f>IF(OR(I4668="",H4668=""),"",I4668*H4668)</f>
        <v/>
      </c>
      <c r="K4668">
        <f>IF(G4668="","Missing OEWS wage",IF(H4668="","Missing Wharton SOC","Matched"))</f>
        <v/>
      </c>
    </row>
    <row r="4669">
      <c r="A4669" t="inlineStr">
        <is>
          <t>55</t>
        </is>
      </c>
      <c r="B4669" t="inlineStr">
        <is>
          <t>Management of Companies and Enterprises</t>
        </is>
      </c>
      <c r="C4669" t="inlineStr">
        <is>
          <t>29-2031</t>
        </is>
      </c>
      <c r="D4669" t="inlineStr">
        <is>
          <t>Cardiovascular Technologists and Technicians</t>
        </is>
      </c>
      <c r="E4669" t="n">
        <v>140</v>
      </c>
      <c r="G4669">
        <f>IF(OR(E4669="",F4669=""),"",E4669*F4669)</f>
        <v/>
      </c>
      <c r="H4669" s="41">
        <f>IFERROR(XLOOKUP(C4669,'DATA Wharton'!$A$2:$A$785,'DATA Wharton'!$C$2:$C$785),"")</f>
        <v/>
      </c>
      <c r="I4669">
        <f>IF(OR(G4669="",H4669=""),"",G4669)</f>
        <v/>
      </c>
      <c r="J4669">
        <f>IF(OR(I4669="",H4669=""),"",I4669*H4669)</f>
        <v/>
      </c>
      <c r="K4669">
        <f>IF(G4669="","Missing OEWS wage",IF(H4669="","Missing Wharton SOC","Matched"))</f>
        <v/>
      </c>
    </row>
    <row r="4670">
      <c r="A4670" t="inlineStr">
        <is>
          <t>55</t>
        </is>
      </c>
      <c r="B4670" t="inlineStr">
        <is>
          <t>Management of Companies and Enterprises</t>
        </is>
      </c>
      <c r="C4670" t="inlineStr">
        <is>
          <t>29-2032</t>
        </is>
      </c>
      <c r="D4670" t="inlineStr">
        <is>
          <t>Diagnostic Medical Sonographers</t>
        </is>
      </c>
      <c r="E4670" t="n">
        <v>180</v>
      </c>
      <c r="F4670" t="n">
        <v>118400</v>
      </c>
      <c r="G4670">
        <f>IF(OR(E4670="",F4670=""),"",E4670*F4670)</f>
        <v/>
      </c>
      <c r="H4670" s="41">
        <f>IFERROR(XLOOKUP(C4670,'DATA Wharton'!$A$2:$A$785,'DATA Wharton'!$C$2:$C$785),"")</f>
        <v/>
      </c>
      <c r="I4670">
        <f>IF(OR(G4670="",H4670=""),"",G4670)</f>
        <v/>
      </c>
      <c r="J4670">
        <f>IF(OR(I4670="",H4670=""),"",I4670*H4670)</f>
        <v/>
      </c>
      <c r="K4670">
        <f>IF(G4670="","Missing OEWS wage",IF(H4670="","Missing Wharton SOC","Matched"))</f>
        <v/>
      </c>
    </row>
    <row r="4671">
      <c r="A4671" t="inlineStr">
        <is>
          <t>55</t>
        </is>
      </c>
      <c r="B4671" t="inlineStr">
        <is>
          <t>Management of Companies and Enterprises</t>
        </is>
      </c>
      <c r="C4671" t="inlineStr">
        <is>
          <t>29-2034</t>
        </is>
      </c>
      <c r="D4671" t="inlineStr">
        <is>
          <t>Radiologic Technologists and Technicians</t>
        </is>
      </c>
      <c r="E4671" t="n">
        <v>680</v>
      </c>
      <c r="F4671" t="n">
        <v>106570</v>
      </c>
      <c r="G4671">
        <f>IF(OR(E4671="",F4671=""),"",E4671*F4671)</f>
        <v/>
      </c>
      <c r="H4671" s="41">
        <f>IFERROR(XLOOKUP(C4671,'DATA Wharton'!$A$2:$A$785,'DATA Wharton'!$C$2:$C$785),"")</f>
        <v/>
      </c>
      <c r="I4671">
        <f>IF(OR(G4671="",H4671=""),"",G4671)</f>
        <v/>
      </c>
      <c r="J4671">
        <f>IF(OR(I4671="",H4671=""),"",I4671*H4671)</f>
        <v/>
      </c>
      <c r="K4671">
        <f>IF(G4671="","Missing OEWS wage",IF(H4671="","Missing Wharton SOC","Matched"))</f>
        <v/>
      </c>
    </row>
    <row r="4672">
      <c r="A4672" t="inlineStr">
        <is>
          <t>55</t>
        </is>
      </c>
      <c r="B4672" t="inlineStr">
        <is>
          <t>Management of Companies and Enterprises</t>
        </is>
      </c>
      <c r="C4672" t="inlineStr">
        <is>
          <t>29-2035</t>
        </is>
      </c>
      <c r="D4672" t="inlineStr">
        <is>
          <t>Magnetic Resonance Imaging Technologists</t>
        </is>
      </c>
      <c r="E4672" t="n">
        <v>100</v>
      </c>
      <c r="F4672" t="n">
        <v>109890</v>
      </c>
      <c r="G4672">
        <f>IF(OR(E4672="",F4672=""),"",E4672*F4672)</f>
        <v/>
      </c>
      <c r="H4672" s="41">
        <f>IFERROR(XLOOKUP(C4672,'DATA Wharton'!$A$2:$A$785,'DATA Wharton'!$C$2:$C$785),"")</f>
        <v/>
      </c>
      <c r="I4672">
        <f>IF(OR(G4672="",H4672=""),"",G4672)</f>
        <v/>
      </c>
      <c r="J4672">
        <f>IF(OR(I4672="",H4672=""),"",I4672*H4672)</f>
        <v/>
      </c>
      <c r="K4672">
        <f>IF(G4672="","Missing OEWS wage",IF(H4672="","Missing Wharton SOC","Matched"))</f>
        <v/>
      </c>
    </row>
    <row r="4673">
      <c r="A4673" t="inlineStr">
        <is>
          <t>55</t>
        </is>
      </c>
      <c r="B4673" t="inlineStr">
        <is>
          <t>Management of Companies and Enterprises</t>
        </is>
      </c>
      <c r="C4673" t="inlineStr">
        <is>
          <t>29-2042</t>
        </is>
      </c>
      <c r="D4673" t="inlineStr">
        <is>
          <t>Emergency Medical Technicians</t>
        </is>
      </c>
      <c r="E4673" t="n">
        <v>40</v>
      </c>
      <c r="F4673" t="n">
        <v>59770</v>
      </c>
      <c r="G4673">
        <f>IF(OR(E4673="",F4673=""),"",E4673*F4673)</f>
        <v/>
      </c>
      <c r="H4673" s="41">
        <f>IFERROR(XLOOKUP(C4673,'DATA Wharton'!$A$2:$A$785,'DATA Wharton'!$C$2:$C$785),"")</f>
        <v/>
      </c>
      <c r="I4673">
        <f>IF(OR(G4673="",H4673=""),"",G4673)</f>
        <v/>
      </c>
      <c r="J4673">
        <f>IF(OR(I4673="",H4673=""),"",I4673*H4673)</f>
        <v/>
      </c>
      <c r="K4673">
        <f>IF(G4673="","Missing OEWS wage",IF(H4673="","Missing Wharton SOC","Matched"))</f>
        <v/>
      </c>
    </row>
    <row r="4674">
      <c r="A4674" t="inlineStr">
        <is>
          <t>55</t>
        </is>
      </c>
      <c r="B4674" t="inlineStr">
        <is>
          <t>Management of Companies and Enterprises</t>
        </is>
      </c>
      <c r="C4674" t="inlineStr">
        <is>
          <t>29-2043</t>
        </is>
      </c>
      <c r="D4674" t="inlineStr">
        <is>
          <t>Paramedics</t>
        </is>
      </c>
      <c r="E4674" t="n">
        <v>140</v>
      </c>
      <c r="F4674" t="n">
        <v>59670</v>
      </c>
      <c r="G4674">
        <f>IF(OR(E4674="",F4674=""),"",E4674*F4674)</f>
        <v/>
      </c>
      <c r="H4674" s="41">
        <f>IFERROR(XLOOKUP(C4674,'DATA Wharton'!$A$2:$A$785,'DATA Wharton'!$C$2:$C$785),"")</f>
        <v/>
      </c>
      <c r="I4674">
        <f>IF(OR(G4674="",H4674=""),"",G4674)</f>
        <v/>
      </c>
      <c r="J4674">
        <f>IF(OR(I4674="",H4674=""),"",I4674*H4674)</f>
        <v/>
      </c>
      <c r="K4674">
        <f>IF(G4674="","Missing OEWS wage",IF(H4674="","Missing Wharton SOC","Matched"))</f>
        <v/>
      </c>
    </row>
    <row r="4675">
      <c r="A4675" t="inlineStr">
        <is>
          <t>55</t>
        </is>
      </c>
      <c r="B4675" t="inlineStr">
        <is>
          <t>Management of Companies and Enterprises</t>
        </is>
      </c>
      <c r="C4675" t="inlineStr">
        <is>
          <t>29-2051</t>
        </is>
      </c>
      <c r="D4675" t="inlineStr">
        <is>
          <t>Dietetic Technicians</t>
        </is>
      </c>
      <c r="F4675" t="n">
        <v>32240</v>
      </c>
      <c r="G4675">
        <f>IF(OR(E4675="",F4675=""),"",E4675*F4675)</f>
        <v/>
      </c>
      <c r="H4675" s="41">
        <f>IFERROR(XLOOKUP(C4675,'DATA Wharton'!$A$2:$A$785,'DATA Wharton'!$C$2:$C$785),"")</f>
        <v/>
      </c>
      <c r="I4675">
        <f>IF(OR(G4675="",H4675=""),"",G4675)</f>
        <v/>
      </c>
      <c r="J4675">
        <f>IF(OR(I4675="",H4675=""),"",I4675*H4675)</f>
        <v/>
      </c>
      <c r="K4675">
        <f>IF(G4675="","Missing OEWS wage",IF(H4675="","Missing Wharton SOC","Matched"))</f>
        <v/>
      </c>
    </row>
    <row r="4676">
      <c r="A4676" t="inlineStr">
        <is>
          <t>55</t>
        </is>
      </c>
      <c r="B4676" t="inlineStr">
        <is>
          <t>Management of Companies and Enterprises</t>
        </is>
      </c>
      <c r="C4676" t="inlineStr">
        <is>
          <t>29-2052</t>
        </is>
      </c>
      <c r="D4676" t="inlineStr">
        <is>
          <t>Pharmacy Technicians</t>
        </is>
      </c>
      <c r="E4676" t="n">
        <v>2870</v>
      </c>
      <c r="F4676" t="n">
        <v>51640</v>
      </c>
      <c r="G4676">
        <f>IF(OR(E4676="",F4676=""),"",E4676*F4676)</f>
        <v/>
      </c>
      <c r="H4676" s="41">
        <f>IFERROR(XLOOKUP(C4676,'DATA Wharton'!$A$2:$A$785,'DATA Wharton'!$C$2:$C$785),"")</f>
        <v/>
      </c>
      <c r="I4676">
        <f>IF(OR(G4676="",H4676=""),"",G4676)</f>
        <v/>
      </c>
      <c r="J4676">
        <f>IF(OR(I4676="",H4676=""),"",I4676*H4676)</f>
        <v/>
      </c>
      <c r="K4676">
        <f>IF(G4676="","Missing OEWS wage",IF(H4676="","Missing Wharton SOC","Matched"))</f>
        <v/>
      </c>
    </row>
    <row r="4677">
      <c r="A4677" t="inlineStr">
        <is>
          <t>55</t>
        </is>
      </c>
      <c r="B4677" t="inlineStr">
        <is>
          <t>Management of Companies and Enterprises</t>
        </is>
      </c>
      <c r="C4677" t="inlineStr">
        <is>
          <t>29-2053</t>
        </is>
      </c>
      <c r="D4677" t="inlineStr">
        <is>
          <t>Psychiatric Technicians</t>
        </is>
      </c>
      <c r="F4677" t="n">
        <v>51790</v>
      </c>
      <c r="G4677">
        <f>IF(OR(E4677="",F4677=""),"",E4677*F4677)</f>
        <v/>
      </c>
      <c r="H4677" s="41">
        <f>IFERROR(XLOOKUP(C4677,'DATA Wharton'!$A$2:$A$785,'DATA Wharton'!$C$2:$C$785),"")</f>
        <v/>
      </c>
      <c r="I4677">
        <f>IF(OR(G4677="",H4677=""),"",G4677)</f>
        <v/>
      </c>
      <c r="J4677">
        <f>IF(OR(I4677="",H4677=""),"",I4677*H4677)</f>
        <v/>
      </c>
      <c r="K4677">
        <f>IF(G4677="","Missing OEWS wage",IF(H4677="","Missing Wharton SOC","Matched"))</f>
        <v/>
      </c>
    </row>
    <row r="4678">
      <c r="A4678" t="inlineStr">
        <is>
          <t>55</t>
        </is>
      </c>
      <c r="B4678" t="inlineStr">
        <is>
          <t>Management of Companies and Enterprises</t>
        </is>
      </c>
      <c r="C4678" t="inlineStr">
        <is>
          <t>29-2055</t>
        </is>
      </c>
      <c r="D4678" t="inlineStr">
        <is>
          <t>Surgical Technologists</t>
        </is>
      </c>
      <c r="E4678" t="n">
        <v>410</v>
      </c>
      <c r="F4678" t="n">
        <v>50030</v>
      </c>
      <c r="G4678">
        <f>IF(OR(E4678="",F4678=""),"",E4678*F4678)</f>
        <v/>
      </c>
      <c r="H4678" s="41">
        <f>IFERROR(XLOOKUP(C4678,'DATA Wharton'!$A$2:$A$785,'DATA Wharton'!$C$2:$C$785),"")</f>
        <v/>
      </c>
      <c r="I4678">
        <f>IF(OR(G4678="",H4678=""),"",G4678)</f>
        <v/>
      </c>
      <c r="J4678">
        <f>IF(OR(I4678="",H4678=""),"",I4678*H4678)</f>
        <v/>
      </c>
      <c r="K4678">
        <f>IF(G4678="","Missing OEWS wage",IF(H4678="","Missing Wharton SOC","Matched"))</f>
        <v/>
      </c>
    </row>
    <row r="4679">
      <c r="A4679" t="inlineStr">
        <is>
          <t>55</t>
        </is>
      </c>
      <c r="B4679" t="inlineStr">
        <is>
          <t>Management of Companies and Enterprises</t>
        </is>
      </c>
      <c r="C4679" t="inlineStr">
        <is>
          <t>29-2056</t>
        </is>
      </c>
      <c r="D4679" t="inlineStr">
        <is>
          <t>Veterinary Technologists and Technicians</t>
        </is>
      </c>
      <c r="E4679" t="n">
        <v>40</v>
      </c>
      <c r="F4679" t="n">
        <v>68100</v>
      </c>
      <c r="G4679">
        <f>IF(OR(E4679="",F4679=""),"",E4679*F4679)</f>
        <v/>
      </c>
      <c r="H4679" s="41">
        <f>IFERROR(XLOOKUP(C4679,'DATA Wharton'!$A$2:$A$785,'DATA Wharton'!$C$2:$C$785),"")</f>
        <v/>
      </c>
      <c r="I4679">
        <f>IF(OR(G4679="",H4679=""),"",G4679)</f>
        <v/>
      </c>
      <c r="J4679">
        <f>IF(OR(I4679="",H4679=""),"",I4679*H4679)</f>
        <v/>
      </c>
      <c r="K4679">
        <f>IF(G4679="","Missing OEWS wage",IF(H4679="","Missing Wharton SOC","Matched"))</f>
        <v/>
      </c>
    </row>
    <row r="4680">
      <c r="A4680" t="inlineStr">
        <is>
          <t>55</t>
        </is>
      </c>
      <c r="B4680" t="inlineStr">
        <is>
          <t>Management of Companies and Enterprises</t>
        </is>
      </c>
      <c r="C4680" t="inlineStr">
        <is>
          <t>29-2057</t>
        </is>
      </c>
      <c r="D4680" t="inlineStr">
        <is>
          <t>Ophthalmic Medical Technicians</t>
        </is>
      </c>
      <c r="F4680" t="n">
        <v>58480</v>
      </c>
      <c r="G4680">
        <f>IF(OR(E4680="",F4680=""),"",E4680*F4680)</f>
        <v/>
      </c>
      <c r="H4680" s="41">
        <f>IFERROR(XLOOKUP(C4680,'DATA Wharton'!$A$2:$A$785,'DATA Wharton'!$C$2:$C$785),"")</f>
        <v/>
      </c>
      <c r="I4680">
        <f>IF(OR(G4680="",H4680=""),"",G4680)</f>
        <v/>
      </c>
      <c r="J4680">
        <f>IF(OR(I4680="",H4680=""),"",I4680*H4680)</f>
        <v/>
      </c>
      <c r="K4680">
        <f>IF(G4680="","Missing OEWS wage",IF(H4680="","Missing Wharton SOC","Matched"))</f>
        <v/>
      </c>
    </row>
    <row r="4681">
      <c r="A4681" t="inlineStr">
        <is>
          <t>55</t>
        </is>
      </c>
      <c r="B4681" t="inlineStr">
        <is>
          <t>Management of Companies and Enterprises</t>
        </is>
      </c>
      <c r="C4681" t="inlineStr">
        <is>
          <t>29-2061</t>
        </is>
      </c>
      <c r="D4681" t="inlineStr">
        <is>
          <t>Licensed Practical and Licensed Vocational Nurses</t>
        </is>
      </c>
      <c r="E4681" t="n">
        <v>1920</v>
      </c>
      <c r="F4681" t="n">
        <v>67180</v>
      </c>
      <c r="G4681">
        <f>IF(OR(E4681="",F4681=""),"",E4681*F4681)</f>
        <v/>
      </c>
      <c r="H4681" s="41">
        <f>IFERROR(XLOOKUP(C4681,'DATA Wharton'!$A$2:$A$785,'DATA Wharton'!$C$2:$C$785),"")</f>
        <v/>
      </c>
      <c r="I4681">
        <f>IF(OR(G4681="",H4681=""),"",G4681)</f>
        <v/>
      </c>
      <c r="J4681">
        <f>IF(OR(I4681="",H4681=""),"",I4681*H4681)</f>
        <v/>
      </c>
      <c r="K4681">
        <f>IF(G4681="","Missing OEWS wage",IF(H4681="","Missing Wharton SOC","Matched"))</f>
        <v/>
      </c>
    </row>
    <row r="4682">
      <c r="A4682" t="inlineStr">
        <is>
          <t>55</t>
        </is>
      </c>
      <c r="B4682" t="inlineStr">
        <is>
          <t>Management of Companies and Enterprises</t>
        </is>
      </c>
      <c r="C4682" t="inlineStr">
        <is>
          <t>29-2072</t>
        </is>
      </c>
      <c r="D4682" t="inlineStr">
        <is>
          <t>Medical Records Specialists</t>
        </is>
      </c>
      <c r="E4682" t="n">
        <v>14870</v>
      </c>
      <c r="F4682" t="n">
        <v>64590</v>
      </c>
      <c r="G4682">
        <f>IF(OR(E4682="",F4682=""),"",E4682*F4682)</f>
        <v/>
      </c>
      <c r="H4682" s="41">
        <f>IFERROR(XLOOKUP(C4682,'DATA Wharton'!$A$2:$A$785,'DATA Wharton'!$C$2:$C$785),"")</f>
        <v/>
      </c>
      <c r="I4682">
        <f>IF(OR(G4682="",H4682=""),"",G4682)</f>
        <v/>
      </c>
      <c r="J4682">
        <f>IF(OR(I4682="",H4682=""),"",I4682*H4682)</f>
        <v/>
      </c>
      <c r="K4682">
        <f>IF(G4682="","Missing OEWS wage",IF(H4682="","Missing Wharton SOC","Matched"))</f>
        <v/>
      </c>
    </row>
    <row r="4683">
      <c r="A4683" t="inlineStr">
        <is>
          <t>55</t>
        </is>
      </c>
      <c r="B4683" t="inlineStr">
        <is>
          <t>Management of Companies and Enterprises</t>
        </is>
      </c>
      <c r="C4683" t="inlineStr">
        <is>
          <t>29-2081</t>
        </is>
      </c>
      <c r="D4683" t="inlineStr">
        <is>
          <t>Opticians, Dispensing</t>
        </is>
      </c>
      <c r="F4683" t="n">
        <v>64770</v>
      </c>
      <c r="G4683">
        <f>IF(OR(E4683="",F4683=""),"",E4683*F4683)</f>
        <v/>
      </c>
      <c r="H4683" s="41">
        <f>IFERROR(XLOOKUP(C4683,'DATA Wharton'!$A$2:$A$785,'DATA Wharton'!$C$2:$C$785),"")</f>
        <v/>
      </c>
      <c r="I4683">
        <f>IF(OR(G4683="",H4683=""),"",G4683)</f>
        <v/>
      </c>
      <c r="J4683">
        <f>IF(OR(I4683="",H4683=""),"",I4683*H4683)</f>
        <v/>
      </c>
      <c r="K4683">
        <f>IF(G4683="","Missing OEWS wage",IF(H4683="","Missing Wharton SOC","Matched"))</f>
        <v/>
      </c>
    </row>
    <row r="4684">
      <c r="A4684" t="inlineStr">
        <is>
          <t>55</t>
        </is>
      </c>
      <c r="B4684" t="inlineStr">
        <is>
          <t>Management of Companies and Enterprises</t>
        </is>
      </c>
      <c r="C4684" t="inlineStr">
        <is>
          <t>29-2099</t>
        </is>
      </c>
      <c r="D4684" t="inlineStr">
        <is>
          <t>Health Technologists and Technicians, All Other</t>
        </is>
      </c>
      <c r="E4684" t="n">
        <v>2310</v>
      </c>
      <c r="F4684" t="n">
        <v>56690</v>
      </c>
      <c r="G4684">
        <f>IF(OR(E4684="",F4684=""),"",E4684*F4684)</f>
        <v/>
      </c>
      <c r="H4684" s="41">
        <f>IFERROR(XLOOKUP(C4684,'DATA Wharton'!$A$2:$A$785,'DATA Wharton'!$C$2:$C$785),"")</f>
        <v/>
      </c>
      <c r="I4684">
        <f>IF(OR(G4684="",H4684=""),"",G4684)</f>
        <v/>
      </c>
      <c r="J4684">
        <f>IF(OR(I4684="",H4684=""),"",I4684*H4684)</f>
        <v/>
      </c>
      <c r="K4684">
        <f>IF(G4684="","Missing OEWS wage",IF(H4684="","Missing Wharton SOC","Matched"))</f>
        <v/>
      </c>
    </row>
    <row r="4685">
      <c r="A4685" t="inlineStr">
        <is>
          <t>55</t>
        </is>
      </c>
      <c r="B4685" t="inlineStr">
        <is>
          <t>Management of Companies and Enterprises</t>
        </is>
      </c>
      <c r="C4685" t="inlineStr">
        <is>
          <t>29-9021</t>
        </is>
      </c>
      <c r="D4685" t="inlineStr">
        <is>
          <t>Health Information Technologists and Medical Registrars</t>
        </is>
      </c>
      <c r="E4685" t="n">
        <v>2690</v>
      </c>
      <c r="F4685" t="n">
        <v>84340</v>
      </c>
      <c r="G4685">
        <f>IF(OR(E4685="",F4685=""),"",E4685*F4685)</f>
        <v/>
      </c>
      <c r="H4685" s="41">
        <f>IFERROR(XLOOKUP(C4685,'DATA Wharton'!$A$2:$A$785,'DATA Wharton'!$C$2:$C$785),"")</f>
        <v/>
      </c>
      <c r="I4685">
        <f>IF(OR(G4685="",H4685=""),"",G4685)</f>
        <v/>
      </c>
      <c r="J4685">
        <f>IF(OR(I4685="",H4685=""),"",I4685*H4685)</f>
        <v/>
      </c>
      <c r="K4685">
        <f>IF(G4685="","Missing OEWS wage",IF(H4685="","Missing Wharton SOC","Matched"))</f>
        <v/>
      </c>
    </row>
    <row r="4686">
      <c r="A4686" t="inlineStr">
        <is>
          <t>55</t>
        </is>
      </c>
      <c r="B4686" t="inlineStr">
        <is>
          <t>Management of Companies and Enterprises</t>
        </is>
      </c>
      <c r="C4686" t="inlineStr">
        <is>
          <t>29-9091</t>
        </is>
      </c>
      <c r="D4686" t="inlineStr">
        <is>
          <t>Athletic Trainers</t>
        </is>
      </c>
      <c r="E4686" t="n">
        <v>40</v>
      </c>
      <c r="F4686" t="n">
        <v>64470</v>
      </c>
      <c r="G4686">
        <f>IF(OR(E4686="",F4686=""),"",E4686*F4686)</f>
        <v/>
      </c>
      <c r="H4686" s="41">
        <f>IFERROR(XLOOKUP(C4686,'DATA Wharton'!$A$2:$A$785,'DATA Wharton'!$C$2:$C$785),"")</f>
        <v/>
      </c>
      <c r="I4686">
        <f>IF(OR(G4686="",H4686=""),"",G4686)</f>
        <v/>
      </c>
      <c r="J4686">
        <f>IF(OR(I4686="",H4686=""),"",I4686*H4686)</f>
        <v/>
      </c>
      <c r="K4686">
        <f>IF(G4686="","Missing OEWS wage",IF(H4686="","Missing Wharton SOC","Matched"))</f>
        <v/>
      </c>
    </row>
    <row r="4687">
      <c r="A4687" t="inlineStr">
        <is>
          <t>55</t>
        </is>
      </c>
      <c r="B4687" t="inlineStr">
        <is>
          <t>Management of Companies and Enterprises</t>
        </is>
      </c>
      <c r="C4687" t="inlineStr">
        <is>
          <t>29-9092</t>
        </is>
      </c>
      <c r="D4687" t="inlineStr">
        <is>
          <t>Genetic Counselors</t>
        </is>
      </c>
      <c r="E4687" t="n">
        <v>60</v>
      </c>
      <c r="F4687" t="n">
        <v>122530</v>
      </c>
      <c r="G4687">
        <f>IF(OR(E4687="",F4687=""),"",E4687*F4687)</f>
        <v/>
      </c>
      <c r="H4687" s="41">
        <f>IFERROR(XLOOKUP(C4687,'DATA Wharton'!$A$2:$A$785,'DATA Wharton'!$C$2:$C$785),"")</f>
        <v/>
      </c>
      <c r="I4687">
        <f>IF(OR(G4687="",H4687=""),"",G4687)</f>
        <v/>
      </c>
      <c r="J4687">
        <f>IF(OR(I4687="",H4687=""),"",I4687*H4687)</f>
        <v/>
      </c>
      <c r="K4687">
        <f>IF(G4687="","Missing OEWS wage",IF(H4687="","Missing Wharton SOC","Matched"))</f>
        <v/>
      </c>
    </row>
    <row r="4688">
      <c r="A4688" t="inlineStr">
        <is>
          <t>55</t>
        </is>
      </c>
      <c r="B4688" t="inlineStr">
        <is>
          <t>Management of Companies and Enterprises</t>
        </is>
      </c>
      <c r="C4688" t="inlineStr">
        <is>
          <t>29-9093</t>
        </is>
      </c>
      <c r="D4688" t="inlineStr">
        <is>
          <t>Surgical Assistants</t>
        </is>
      </c>
      <c r="E4688" t="n">
        <v>310</v>
      </c>
      <c r="F4688" t="n">
        <v>71760</v>
      </c>
      <c r="G4688">
        <f>IF(OR(E4688="",F4688=""),"",E4688*F4688)</f>
        <v/>
      </c>
      <c r="H4688" s="41">
        <f>IFERROR(XLOOKUP(C4688,'DATA Wharton'!$A$2:$A$785,'DATA Wharton'!$C$2:$C$785),"")</f>
        <v/>
      </c>
      <c r="I4688">
        <f>IF(OR(G4688="",H4688=""),"",G4688)</f>
        <v/>
      </c>
      <c r="J4688">
        <f>IF(OR(I4688="",H4688=""),"",I4688*H4688)</f>
        <v/>
      </c>
      <c r="K4688">
        <f>IF(G4688="","Missing OEWS wage",IF(H4688="","Missing Wharton SOC","Matched"))</f>
        <v/>
      </c>
    </row>
    <row r="4689">
      <c r="A4689" t="inlineStr">
        <is>
          <t>55</t>
        </is>
      </c>
      <c r="B4689" t="inlineStr">
        <is>
          <t>Management of Companies and Enterprises</t>
        </is>
      </c>
      <c r="C4689" t="inlineStr">
        <is>
          <t>29-9099</t>
        </is>
      </c>
      <c r="D4689" t="inlineStr">
        <is>
          <t>Healthcare Practitioners and Technical Workers, All Other</t>
        </is>
      </c>
      <c r="E4689" t="n">
        <v>630</v>
      </c>
      <c r="F4689" t="n">
        <v>91150</v>
      </c>
      <c r="G4689">
        <f>IF(OR(E4689="",F4689=""),"",E4689*F4689)</f>
        <v/>
      </c>
      <c r="H4689" s="41">
        <f>IFERROR(XLOOKUP(C4689,'DATA Wharton'!$A$2:$A$785,'DATA Wharton'!$C$2:$C$785),"")</f>
        <v/>
      </c>
      <c r="I4689">
        <f>IF(OR(G4689="",H4689=""),"",G4689)</f>
        <v/>
      </c>
      <c r="J4689">
        <f>IF(OR(I4689="",H4689=""),"",I4689*H4689)</f>
        <v/>
      </c>
      <c r="K4689">
        <f>IF(G4689="","Missing OEWS wage",IF(H4689="","Missing Wharton SOC","Matched"))</f>
        <v/>
      </c>
    </row>
    <row r="4690">
      <c r="A4690" t="inlineStr">
        <is>
          <t>55</t>
        </is>
      </c>
      <c r="B4690" t="inlineStr">
        <is>
          <t>Management of Companies and Enterprises</t>
        </is>
      </c>
      <c r="C4690" t="inlineStr">
        <is>
          <t>31-1120</t>
        </is>
      </c>
      <c r="D4690" t="inlineStr">
        <is>
          <t>Home Health and Personal Care Aides</t>
        </is>
      </c>
      <c r="E4690" t="n">
        <v>6690</v>
      </c>
      <c r="F4690" t="n">
        <v>39270</v>
      </c>
      <c r="G4690">
        <f>IF(OR(E4690="",F4690=""),"",E4690*F4690)</f>
        <v/>
      </c>
      <c r="H4690" s="41">
        <f>IFERROR(XLOOKUP(C4690,'DATA Wharton'!$A$2:$A$785,'DATA Wharton'!$C$2:$C$785),"")</f>
        <v/>
      </c>
      <c r="I4690">
        <f>IF(OR(G4690="",H4690=""),"",G4690)</f>
        <v/>
      </c>
      <c r="J4690">
        <f>IF(OR(I4690="",H4690=""),"",I4690*H4690)</f>
        <v/>
      </c>
      <c r="K4690">
        <f>IF(G4690="","Missing OEWS wage",IF(H4690="","Missing Wharton SOC","Matched"))</f>
        <v/>
      </c>
    </row>
    <row r="4691">
      <c r="A4691" t="inlineStr">
        <is>
          <t>55</t>
        </is>
      </c>
      <c r="B4691" t="inlineStr">
        <is>
          <t>Management of Companies and Enterprises</t>
        </is>
      </c>
      <c r="C4691" t="inlineStr">
        <is>
          <t>31-1131</t>
        </is>
      </c>
      <c r="D4691" t="inlineStr">
        <is>
          <t>Nursing Assistants</t>
        </is>
      </c>
      <c r="E4691" t="n">
        <v>2220</v>
      </c>
      <c r="F4691" t="n">
        <v>43750</v>
      </c>
      <c r="G4691">
        <f>IF(OR(E4691="",F4691=""),"",E4691*F4691)</f>
        <v/>
      </c>
      <c r="H4691" s="41">
        <f>IFERROR(XLOOKUP(C4691,'DATA Wharton'!$A$2:$A$785,'DATA Wharton'!$C$2:$C$785),"")</f>
        <v/>
      </c>
      <c r="I4691">
        <f>IF(OR(G4691="",H4691=""),"",G4691)</f>
        <v/>
      </c>
      <c r="J4691">
        <f>IF(OR(I4691="",H4691=""),"",I4691*H4691)</f>
        <v/>
      </c>
      <c r="K4691">
        <f>IF(G4691="","Missing OEWS wage",IF(H4691="","Missing Wharton SOC","Matched"))</f>
        <v/>
      </c>
    </row>
    <row r="4692">
      <c r="A4692" t="inlineStr">
        <is>
          <t>55</t>
        </is>
      </c>
      <c r="B4692" t="inlineStr">
        <is>
          <t>Management of Companies and Enterprises</t>
        </is>
      </c>
      <c r="C4692" t="inlineStr">
        <is>
          <t>31-1132</t>
        </is>
      </c>
      <c r="D4692" t="inlineStr">
        <is>
          <t>Orderlies</t>
        </is>
      </c>
      <c r="E4692" t="n">
        <v>160</v>
      </c>
      <c r="F4692" t="n">
        <v>44800</v>
      </c>
      <c r="G4692">
        <f>IF(OR(E4692="",F4692=""),"",E4692*F4692)</f>
        <v/>
      </c>
      <c r="H4692" s="41">
        <f>IFERROR(XLOOKUP(C4692,'DATA Wharton'!$A$2:$A$785,'DATA Wharton'!$C$2:$C$785),"")</f>
        <v/>
      </c>
      <c r="I4692">
        <f>IF(OR(G4692="",H4692=""),"",G4692)</f>
        <v/>
      </c>
      <c r="J4692">
        <f>IF(OR(I4692="",H4692=""),"",I4692*H4692)</f>
        <v/>
      </c>
      <c r="K4692">
        <f>IF(G4692="","Missing OEWS wage",IF(H4692="","Missing Wharton SOC","Matched"))</f>
        <v/>
      </c>
    </row>
    <row r="4693">
      <c r="A4693" t="inlineStr">
        <is>
          <t>55</t>
        </is>
      </c>
      <c r="B4693" t="inlineStr">
        <is>
          <t>Management of Companies and Enterprises</t>
        </is>
      </c>
      <c r="C4693" t="inlineStr">
        <is>
          <t>31-1133</t>
        </is>
      </c>
      <c r="D4693" t="inlineStr">
        <is>
          <t>Psychiatric Aides</t>
        </is>
      </c>
      <c r="E4693" t="n">
        <v>190</v>
      </c>
      <c r="F4693" t="n">
        <v>45320</v>
      </c>
      <c r="G4693">
        <f>IF(OR(E4693="",F4693=""),"",E4693*F4693)</f>
        <v/>
      </c>
      <c r="H4693" s="41">
        <f>IFERROR(XLOOKUP(C4693,'DATA Wharton'!$A$2:$A$785,'DATA Wharton'!$C$2:$C$785),"")</f>
        <v/>
      </c>
      <c r="I4693">
        <f>IF(OR(G4693="",H4693=""),"",G4693)</f>
        <v/>
      </c>
      <c r="J4693">
        <f>IF(OR(I4693="",H4693=""),"",I4693*H4693)</f>
        <v/>
      </c>
      <c r="K4693">
        <f>IF(G4693="","Missing OEWS wage",IF(H4693="","Missing Wharton SOC","Matched"))</f>
        <v/>
      </c>
    </row>
    <row r="4694">
      <c r="A4694" t="inlineStr">
        <is>
          <t>55</t>
        </is>
      </c>
      <c r="B4694" t="inlineStr">
        <is>
          <t>Management of Companies and Enterprises</t>
        </is>
      </c>
      <c r="C4694" t="inlineStr">
        <is>
          <t>31-2011</t>
        </is>
      </c>
      <c r="D4694" t="inlineStr">
        <is>
          <t>Occupational Therapy Assistants</t>
        </is>
      </c>
      <c r="F4694" t="n">
        <v>70790</v>
      </c>
      <c r="G4694">
        <f>IF(OR(E4694="",F4694=""),"",E4694*F4694)</f>
        <v/>
      </c>
      <c r="H4694" s="41">
        <f>IFERROR(XLOOKUP(C4694,'DATA Wharton'!$A$2:$A$785,'DATA Wharton'!$C$2:$C$785),"")</f>
        <v/>
      </c>
      <c r="I4694">
        <f>IF(OR(G4694="",H4694=""),"",G4694)</f>
        <v/>
      </c>
      <c r="J4694">
        <f>IF(OR(I4694="",H4694=""),"",I4694*H4694)</f>
        <v/>
      </c>
      <c r="K4694">
        <f>IF(G4694="","Missing OEWS wage",IF(H4694="","Missing Wharton SOC","Matched"))</f>
        <v/>
      </c>
    </row>
    <row r="4695">
      <c r="A4695" t="inlineStr">
        <is>
          <t>55</t>
        </is>
      </c>
      <c r="B4695" t="inlineStr">
        <is>
          <t>Management of Companies and Enterprises</t>
        </is>
      </c>
      <c r="C4695" t="inlineStr">
        <is>
          <t>31-2021</t>
        </is>
      </c>
      <c r="D4695" t="inlineStr">
        <is>
          <t>Physical Therapist Assistants</t>
        </is>
      </c>
      <c r="F4695" t="n">
        <v>71560</v>
      </c>
      <c r="G4695">
        <f>IF(OR(E4695="",F4695=""),"",E4695*F4695)</f>
        <v/>
      </c>
      <c r="H4695" s="41">
        <f>IFERROR(XLOOKUP(C4695,'DATA Wharton'!$A$2:$A$785,'DATA Wharton'!$C$2:$C$785),"")</f>
        <v/>
      </c>
      <c r="I4695">
        <f>IF(OR(G4695="",H4695=""),"",G4695)</f>
        <v/>
      </c>
      <c r="J4695">
        <f>IF(OR(I4695="",H4695=""),"",I4695*H4695)</f>
        <v/>
      </c>
      <c r="K4695">
        <f>IF(G4695="","Missing OEWS wage",IF(H4695="","Missing Wharton SOC","Matched"))</f>
        <v/>
      </c>
    </row>
    <row r="4696">
      <c r="A4696" t="inlineStr">
        <is>
          <t>55</t>
        </is>
      </c>
      <c r="B4696" t="inlineStr">
        <is>
          <t>Management of Companies and Enterprises</t>
        </is>
      </c>
      <c r="C4696" t="inlineStr">
        <is>
          <t>31-9091</t>
        </is>
      </c>
      <c r="D4696" t="inlineStr">
        <is>
          <t>Dental Assistants</t>
        </is>
      </c>
      <c r="E4696" t="n">
        <v>200</v>
      </c>
      <c r="F4696" t="n">
        <v>46920</v>
      </c>
      <c r="G4696">
        <f>IF(OR(E4696="",F4696=""),"",E4696*F4696)</f>
        <v/>
      </c>
      <c r="H4696" s="41">
        <f>IFERROR(XLOOKUP(C4696,'DATA Wharton'!$A$2:$A$785,'DATA Wharton'!$C$2:$C$785),"")</f>
        <v/>
      </c>
      <c r="I4696">
        <f>IF(OR(G4696="",H4696=""),"",G4696)</f>
        <v/>
      </c>
      <c r="J4696">
        <f>IF(OR(I4696="",H4696=""),"",I4696*H4696)</f>
        <v/>
      </c>
      <c r="K4696">
        <f>IF(G4696="","Missing OEWS wage",IF(H4696="","Missing Wharton SOC","Matched"))</f>
        <v/>
      </c>
    </row>
    <row r="4697">
      <c r="A4697" t="inlineStr">
        <is>
          <t>55</t>
        </is>
      </c>
      <c r="B4697" t="inlineStr">
        <is>
          <t>Management of Companies and Enterprises</t>
        </is>
      </c>
      <c r="C4697" t="inlineStr">
        <is>
          <t>31-9092</t>
        </is>
      </c>
      <c r="D4697" t="inlineStr">
        <is>
          <t>Medical Assistants</t>
        </is>
      </c>
      <c r="E4697" t="n">
        <v>5060</v>
      </c>
      <c r="F4697" t="n">
        <v>47650</v>
      </c>
      <c r="G4697">
        <f>IF(OR(E4697="",F4697=""),"",E4697*F4697)</f>
        <v/>
      </c>
      <c r="H4697" s="41">
        <f>IFERROR(XLOOKUP(C4697,'DATA Wharton'!$A$2:$A$785,'DATA Wharton'!$C$2:$C$785),"")</f>
        <v/>
      </c>
      <c r="I4697">
        <f>IF(OR(G4697="",H4697=""),"",G4697)</f>
        <v/>
      </c>
      <c r="J4697">
        <f>IF(OR(I4697="",H4697=""),"",I4697*H4697)</f>
        <v/>
      </c>
      <c r="K4697">
        <f>IF(G4697="","Missing OEWS wage",IF(H4697="","Missing Wharton SOC","Matched"))</f>
        <v/>
      </c>
    </row>
    <row r="4698">
      <c r="A4698" t="inlineStr">
        <is>
          <t>55</t>
        </is>
      </c>
      <c r="B4698" t="inlineStr">
        <is>
          <t>Management of Companies and Enterprises</t>
        </is>
      </c>
      <c r="C4698" t="inlineStr">
        <is>
          <t>31-9093</t>
        </is>
      </c>
      <c r="D4698" t="inlineStr">
        <is>
          <t>Medical Equipment Preparers</t>
        </is>
      </c>
      <c r="E4698" t="n">
        <v>390</v>
      </c>
      <c r="F4698" t="n">
        <v>51840</v>
      </c>
      <c r="G4698">
        <f>IF(OR(E4698="",F4698=""),"",E4698*F4698)</f>
        <v/>
      </c>
      <c r="H4698" s="41">
        <f>IFERROR(XLOOKUP(C4698,'DATA Wharton'!$A$2:$A$785,'DATA Wharton'!$C$2:$C$785),"")</f>
        <v/>
      </c>
      <c r="I4698">
        <f>IF(OR(G4698="",H4698=""),"",G4698)</f>
        <v/>
      </c>
      <c r="J4698">
        <f>IF(OR(I4698="",H4698=""),"",I4698*H4698)</f>
        <v/>
      </c>
      <c r="K4698">
        <f>IF(G4698="","Missing OEWS wage",IF(H4698="","Missing Wharton SOC","Matched"))</f>
        <v/>
      </c>
    </row>
    <row r="4699">
      <c r="A4699" t="inlineStr">
        <is>
          <t>55</t>
        </is>
      </c>
      <c r="B4699" t="inlineStr">
        <is>
          <t>Management of Companies and Enterprises</t>
        </is>
      </c>
      <c r="C4699" t="inlineStr">
        <is>
          <t>31-9094</t>
        </is>
      </c>
      <c r="D4699" t="inlineStr">
        <is>
          <t>Medical Transcriptionists</t>
        </is>
      </c>
      <c r="E4699" t="n">
        <v>550</v>
      </c>
      <c r="F4699" t="n">
        <v>50930</v>
      </c>
      <c r="G4699">
        <f>IF(OR(E4699="",F4699=""),"",E4699*F4699)</f>
        <v/>
      </c>
      <c r="H4699" s="41">
        <f>IFERROR(XLOOKUP(C4699,'DATA Wharton'!$A$2:$A$785,'DATA Wharton'!$C$2:$C$785),"")</f>
        <v/>
      </c>
      <c r="I4699">
        <f>IF(OR(G4699="",H4699=""),"",G4699)</f>
        <v/>
      </c>
      <c r="J4699">
        <f>IF(OR(I4699="",H4699=""),"",I4699*H4699)</f>
        <v/>
      </c>
      <c r="K4699">
        <f>IF(G4699="","Missing OEWS wage",IF(H4699="","Missing Wharton SOC","Matched"))</f>
        <v/>
      </c>
    </row>
    <row r="4700">
      <c r="A4700" t="inlineStr">
        <is>
          <t>55</t>
        </is>
      </c>
      <c r="B4700" t="inlineStr">
        <is>
          <t>Management of Companies and Enterprises</t>
        </is>
      </c>
      <c r="C4700" t="inlineStr">
        <is>
          <t>31-9095</t>
        </is>
      </c>
      <c r="D4700" t="inlineStr">
        <is>
          <t>Pharmacy Aides</t>
        </is>
      </c>
      <c r="E4700" t="n">
        <v>140</v>
      </c>
      <c r="F4700" t="n">
        <v>49450</v>
      </c>
      <c r="G4700">
        <f>IF(OR(E4700="",F4700=""),"",E4700*F4700)</f>
        <v/>
      </c>
      <c r="H4700" s="41">
        <f>IFERROR(XLOOKUP(C4700,'DATA Wharton'!$A$2:$A$785,'DATA Wharton'!$C$2:$C$785),"")</f>
        <v/>
      </c>
      <c r="I4700">
        <f>IF(OR(G4700="",H4700=""),"",G4700)</f>
        <v/>
      </c>
      <c r="J4700">
        <f>IF(OR(I4700="",H4700=""),"",I4700*H4700)</f>
        <v/>
      </c>
      <c r="K4700">
        <f>IF(G4700="","Missing OEWS wage",IF(H4700="","Missing Wharton SOC","Matched"))</f>
        <v/>
      </c>
    </row>
    <row r="4701">
      <c r="A4701" t="inlineStr">
        <is>
          <t>55</t>
        </is>
      </c>
      <c r="B4701" t="inlineStr">
        <is>
          <t>Management of Companies and Enterprises</t>
        </is>
      </c>
      <c r="C4701" t="inlineStr">
        <is>
          <t>31-9097</t>
        </is>
      </c>
      <c r="D4701" t="inlineStr">
        <is>
          <t>Phlebotomists</t>
        </is>
      </c>
      <c r="E4701" t="n">
        <v>330</v>
      </c>
      <c r="F4701" t="n">
        <v>57090</v>
      </c>
      <c r="G4701">
        <f>IF(OR(E4701="",F4701=""),"",E4701*F4701)</f>
        <v/>
      </c>
      <c r="H4701" s="41">
        <f>IFERROR(XLOOKUP(C4701,'DATA Wharton'!$A$2:$A$785,'DATA Wharton'!$C$2:$C$785),"")</f>
        <v/>
      </c>
      <c r="I4701">
        <f>IF(OR(G4701="",H4701=""),"",G4701)</f>
        <v/>
      </c>
      <c r="J4701">
        <f>IF(OR(I4701="",H4701=""),"",I4701*H4701)</f>
        <v/>
      </c>
      <c r="K4701">
        <f>IF(G4701="","Missing OEWS wage",IF(H4701="","Missing Wharton SOC","Matched"))</f>
        <v/>
      </c>
    </row>
    <row r="4702">
      <c r="A4702" t="inlineStr">
        <is>
          <t>55</t>
        </is>
      </c>
      <c r="B4702" t="inlineStr">
        <is>
          <t>Management of Companies and Enterprises</t>
        </is>
      </c>
      <c r="C4702" t="inlineStr">
        <is>
          <t>31-9099</t>
        </is>
      </c>
      <c r="D4702" t="inlineStr">
        <is>
          <t>Healthcare Support Workers, All Other</t>
        </is>
      </c>
      <c r="E4702" t="n">
        <v>860</v>
      </c>
      <c r="F4702" t="n">
        <v>42610</v>
      </c>
      <c r="G4702">
        <f>IF(OR(E4702="",F4702=""),"",E4702*F4702)</f>
        <v/>
      </c>
      <c r="H4702" s="41">
        <f>IFERROR(XLOOKUP(C4702,'DATA Wharton'!$A$2:$A$785,'DATA Wharton'!$C$2:$C$785),"")</f>
        <v/>
      </c>
      <c r="I4702">
        <f>IF(OR(G4702="",H4702=""),"",G4702)</f>
        <v/>
      </c>
      <c r="J4702">
        <f>IF(OR(I4702="",H4702=""),"",I4702*H4702)</f>
        <v/>
      </c>
      <c r="K4702">
        <f>IF(G4702="","Missing OEWS wage",IF(H4702="","Missing Wharton SOC","Matched"))</f>
        <v/>
      </c>
    </row>
    <row r="4703">
      <c r="A4703" t="inlineStr">
        <is>
          <t>55</t>
        </is>
      </c>
      <c r="B4703" t="inlineStr">
        <is>
          <t>Management of Companies and Enterprises</t>
        </is>
      </c>
      <c r="C4703" t="inlineStr">
        <is>
          <t>33-1091</t>
        </is>
      </c>
      <c r="D4703" t="inlineStr">
        <is>
          <t>First-Line Supervisors of Security Workers</t>
        </is>
      </c>
      <c r="E4703" t="n">
        <v>1520</v>
      </c>
      <c r="F4703" t="n">
        <v>83880</v>
      </c>
      <c r="G4703">
        <f>IF(OR(E4703="",F4703=""),"",E4703*F4703)</f>
        <v/>
      </c>
      <c r="H4703" s="41">
        <f>IFERROR(XLOOKUP(C4703,'DATA Wharton'!$A$2:$A$785,'DATA Wharton'!$C$2:$C$785),"")</f>
        <v/>
      </c>
      <c r="I4703">
        <f>IF(OR(G4703="",H4703=""),"",G4703)</f>
        <v/>
      </c>
      <c r="J4703">
        <f>IF(OR(I4703="",H4703=""),"",I4703*H4703)</f>
        <v/>
      </c>
      <c r="K4703">
        <f>IF(G4703="","Missing OEWS wage",IF(H4703="","Missing Wharton SOC","Matched"))</f>
        <v/>
      </c>
    </row>
    <row r="4704">
      <c r="A4704" t="inlineStr">
        <is>
          <t>55</t>
        </is>
      </c>
      <c r="B4704" t="inlineStr">
        <is>
          <t>Management of Companies and Enterprises</t>
        </is>
      </c>
      <c r="C4704" t="inlineStr">
        <is>
          <t>33-1099</t>
        </is>
      </c>
      <c r="D4704" t="inlineStr">
        <is>
          <t>First-Line Supervisors of Protective Service Workers, All Other</t>
        </is>
      </c>
      <c r="E4704" t="n">
        <v>210</v>
      </c>
      <c r="F4704" t="n">
        <v>96240</v>
      </c>
      <c r="G4704">
        <f>IF(OR(E4704="",F4704=""),"",E4704*F4704)</f>
        <v/>
      </c>
      <c r="H4704" s="41">
        <f>IFERROR(XLOOKUP(C4704,'DATA Wharton'!$A$2:$A$785,'DATA Wharton'!$C$2:$C$785),"")</f>
        <v/>
      </c>
      <c r="I4704">
        <f>IF(OR(G4704="",H4704=""),"",G4704)</f>
        <v/>
      </c>
      <c r="J4704">
        <f>IF(OR(I4704="",H4704=""),"",I4704*H4704)</f>
        <v/>
      </c>
      <c r="K4704">
        <f>IF(G4704="","Missing OEWS wage",IF(H4704="","Missing Wharton SOC","Matched"))</f>
        <v/>
      </c>
    </row>
    <row r="4705">
      <c r="A4705" t="inlineStr">
        <is>
          <t>55</t>
        </is>
      </c>
      <c r="B4705" t="inlineStr">
        <is>
          <t>Management of Companies and Enterprises</t>
        </is>
      </c>
      <c r="C4705" t="inlineStr">
        <is>
          <t>33-9021</t>
        </is>
      </c>
      <c r="D4705" t="inlineStr">
        <is>
          <t>Private Detectives and Investigators</t>
        </is>
      </c>
      <c r="E4705" t="n">
        <v>1270</v>
      </c>
      <c r="F4705" t="n">
        <v>84770</v>
      </c>
      <c r="G4705">
        <f>IF(OR(E4705="",F4705=""),"",E4705*F4705)</f>
        <v/>
      </c>
      <c r="H4705" s="41">
        <f>IFERROR(XLOOKUP(C4705,'DATA Wharton'!$A$2:$A$785,'DATA Wharton'!$C$2:$C$785),"")</f>
        <v/>
      </c>
      <c r="I4705">
        <f>IF(OR(G4705="",H4705=""),"",G4705)</f>
        <v/>
      </c>
      <c r="J4705">
        <f>IF(OR(I4705="",H4705=""),"",I4705*H4705)</f>
        <v/>
      </c>
      <c r="K4705">
        <f>IF(G4705="","Missing OEWS wage",IF(H4705="","Missing Wharton SOC","Matched"))</f>
        <v/>
      </c>
    </row>
    <row r="4706">
      <c r="A4706" t="inlineStr">
        <is>
          <t>55</t>
        </is>
      </c>
      <c r="B4706" t="inlineStr">
        <is>
          <t>Management of Companies and Enterprises</t>
        </is>
      </c>
      <c r="C4706" t="inlineStr">
        <is>
          <t>33-9032</t>
        </is>
      </c>
      <c r="D4706" t="inlineStr">
        <is>
          <t>Security Guards</t>
        </is>
      </c>
      <c r="E4706" t="n">
        <v>9700</v>
      </c>
      <c r="F4706" t="n">
        <v>50740</v>
      </c>
      <c r="G4706">
        <f>IF(OR(E4706="",F4706=""),"",E4706*F4706)</f>
        <v/>
      </c>
      <c r="H4706" s="41">
        <f>IFERROR(XLOOKUP(C4706,'DATA Wharton'!$A$2:$A$785,'DATA Wharton'!$C$2:$C$785),"")</f>
        <v/>
      </c>
      <c r="I4706">
        <f>IF(OR(G4706="",H4706=""),"",G4706)</f>
        <v/>
      </c>
      <c r="J4706">
        <f>IF(OR(I4706="",H4706=""),"",I4706*H4706)</f>
        <v/>
      </c>
      <c r="K4706">
        <f>IF(G4706="","Missing OEWS wage",IF(H4706="","Missing Wharton SOC","Matched"))</f>
        <v/>
      </c>
    </row>
    <row r="4707">
      <c r="A4707" t="inlineStr">
        <is>
          <t>55</t>
        </is>
      </c>
      <c r="B4707" t="inlineStr">
        <is>
          <t>Management of Companies and Enterprises</t>
        </is>
      </c>
      <c r="C4707" t="inlineStr">
        <is>
          <t>33-9092</t>
        </is>
      </c>
      <c r="D4707" t="inlineStr">
        <is>
          <t>Lifeguards, Ski Patrol, and Other Recreational Protective Service Workers</t>
        </is>
      </c>
      <c r="F4707" t="n">
        <v>27260</v>
      </c>
      <c r="G4707">
        <f>IF(OR(E4707="",F4707=""),"",E4707*F4707)</f>
        <v/>
      </c>
      <c r="H4707" s="41">
        <f>IFERROR(XLOOKUP(C4707,'DATA Wharton'!$A$2:$A$785,'DATA Wharton'!$C$2:$C$785),"")</f>
        <v/>
      </c>
      <c r="I4707">
        <f>IF(OR(G4707="",H4707=""),"",G4707)</f>
        <v/>
      </c>
      <c r="J4707">
        <f>IF(OR(I4707="",H4707=""),"",I4707*H4707)</f>
        <v/>
      </c>
      <c r="K4707">
        <f>IF(G4707="","Missing OEWS wage",IF(H4707="","Missing Wharton SOC","Matched"))</f>
        <v/>
      </c>
    </row>
    <row r="4708">
      <c r="A4708" t="inlineStr">
        <is>
          <t>55</t>
        </is>
      </c>
      <c r="B4708" t="inlineStr">
        <is>
          <t>Management of Companies and Enterprises</t>
        </is>
      </c>
      <c r="C4708" t="inlineStr">
        <is>
          <t>33-9099</t>
        </is>
      </c>
      <c r="D4708" t="inlineStr">
        <is>
          <t>Protective Service Workers, All Other</t>
        </is>
      </c>
      <c r="E4708" t="n">
        <v>1410</v>
      </c>
      <c r="F4708" t="n">
        <v>62770</v>
      </c>
      <c r="G4708">
        <f>IF(OR(E4708="",F4708=""),"",E4708*F4708)</f>
        <v/>
      </c>
      <c r="H4708" s="41">
        <f>IFERROR(XLOOKUP(C4708,'DATA Wharton'!$A$2:$A$785,'DATA Wharton'!$C$2:$C$785),"")</f>
        <v/>
      </c>
      <c r="I4708">
        <f>IF(OR(G4708="",H4708=""),"",G4708)</f>
        <v/>
      </c>
      <c r="J4708">
        <f>IF(OR(I4708="",H4708=""),"",I4708*H4708)</f>
        <v/>
      </c>
      <c r="K4708">
        <f>IF(G4708="","Missing OEWS wage",IF(H4708="","Missing Wharton SOC","Matched"))</f>
        <v/>
      </c>
    </row>
    <row r="4709">
      <c r="A4709" t="inlineStr">
        <is>
          <t>55</t>
        </is>
      </c>
      <c r="B4709" t="inlineStr">
        <is>
          <t>Management of Companies and Enterprises</t>
        </is>
      </c>
      <c r="C4709" t="inlineStr">
        <is>
          <t>35-1011</t>
        </is>
      </c>
      <c r="D4709" t="inlineStr">
        <is>
          <t>Chefs and Head Cooks</t>
        </is>
      </c>
      <c r="E4709" t="n">
        <v>1660</v>
      </c>
      <c r="F4709" t="n">
        <v>87630</v>
      </c>
      <c r="G4709">
        <f>IF(OR(E4709="",F4709=""),"",E4709*F4709)</f>
        <v/>
      </c>
      <c r="H4709" s="41">
        <f>IFERROR(XLOOKUP(C4709,'DATA Wharton'!$A$2:$A$785,'DATA Wharton'!$C$2:$C$785),"")</f>
        <v/>
      </c>
      <c r="I4709">
        <f>IF(OR(G4709="",H4709=""),"",G4709)</f>
        <v/>
      </c>
      <c r="J4709">
        <f>IF(OR(I4709="",H4709=""),"",I4709*H4709)</f>
        <v/>
      </c>
      <c r="K4709">
        <f>IF(G4709="","Missing OEWS wage",IF(H4709="","Missing Wharton SOC","Matched"))</f>
        <v/>
      </c>
    </row>
    <row r="4710">
      <c r="A4710" t="inlineStr">
        <is>
          <t>55</t>
        </is>
      </c>
      <c r="B4710" t="inlineStr">
        <is>
          <t>Management of Companies and Enterprises</t>
        </is>
      </c>
      <c r="C4710" t="inlineStr">
        <is>
          <t>35-1012</t>
        </is>
      </c>
      <c r="D4710" t="inlineStr">
        <is>
          <t>First-Line Supervisors of Food Preparation and Serving Workers</t>
        </is>
      </c>
      <c r="E4710" t="n">
        <v>4300</v>
      </c>
      <c r="F4710" t="n">
        <v>49470</v>
      </c>
      <c r="G4710">
        <f>IF(OR(E4710="",F4710=""),"",E4710*F4710)</f>
        <v/>
      </c>
      <c r="H4710" s="41">
        <f>IFERROR(XLOOKUP(C4710,'DATA Wharton'!$A$2:$A$785,'DATA Wharton'!$C$2:$C$785),"")</f>
        <v/>
      </c>
      <c r="I4710">
        <f>IF(OR(G4710="",H4710=""),"",G4710)</f>
        <v/>
      </c>
      <c r="J4710">
        <f>IF(OR(I4710="",H4710=""),"",I4710*H4710)</f>
        <v/>
      </c>
      <c r="K4710">
        <f>IF(G4710="","Missing OEWS wage",IF(H4710="","Missing Wharton SOC","Matched"))</f>
        <v/>
      </c>
    </row>
    <row r="4711">
      <c r="A4711" t="inlineStr">
        <is>
          <t>55</t>
        </is>
      </c>
      <c r="B4711" t="inlineStr">
        <is>
          <t>Management of Companies and Enterprises</t>
        </is>
      </c>
      <c r="C4711" t="inlineStr">
        <is>
          <t>35-2012</t>
        </is>
      </c>
      <c r="D4711" t="inlineStr">
        <is>
          <t>Cooks, Institution and Cafeteria</t>
        </is>
      </c>
      <c r="E4711" t="n">
        <v>710</v>
      </c>
      <c r="F4711" t="n">
        <v>41730</v>
      </c>
      <c r="G4711">
        <f>IF(OR(E4711="",F4711=""),"",E4711*F4711)</f>
        <v/>
      </c>
      <c r="H4711" s="41">
        <f>IFERROR(XLOOKUP(C4711,'DATA Wharton'!$A$2:$A$785,'DATA Wharton'!$C$2:$C$785),"")</f>
        <v/>
      </c>
      <c r="I4711">
        <f>IF(OR(G4711="",H4711=""),"",G4711)</f>
        <v/>
      </c>
      <c r="J4711">
        <f>IF(OR(I4711="",H4711=""),"",I4711*H4711)</f>
        <v/>
      </c>
      <c r="K4711">
        <f>IF(G4711="","Missing OEWS wage",IF(H4711="","Missing Wharton SOC","Matched"))</f>
        <v/>
      </c>
    </row>
    <row r="4712">
      <c r="A4712" t="inlineStr">
        <is>
          <t>55</t>
        </is>
      </c>
      <c r="B4712" t="inlineStr">
        <is>
          <t>Management of Companies and Enterprises</t>
        </is>
      </c>
      <c r="C4712" t="inlineStr">
        <is>
          <t>35-2014</t>
        </is>
      </c>
      <c r="D4712" t="inlineStr">
        <is>
          <t>Cooks, Restaurant</t>
        </is>
      </c>
      <c r="E4712" t="n">
        <v>610</v>
      </c>
      <c r="F4712" t="n">
        <v>44700</v>
      </c>
      <c r="G4712">
        <f>IF(OR(E4712="",F4712=""),"",E4712*F4712)</f>
        <v/>
      </c>
      <c r="H4712" s="41">
        <f>IFERROR(XLOOKUP(C4712,'DATA Wharton'!$A$2:$A$785,'DATA Wharton'!$C$2:$C$785),"")</f>
        <v/>
      </c>
      <c r="I4712">
        <f>IF(OR(G4712="",H4712=""),"",G4712)</f>
        <v/>
      </c>
      <c r="J4712">
        <f>IF(OR(I4712="",H4712=""),"",I4712*H4712)</f>
        <v/>
      </c>
      <c r="K4712">
        <f>IF(G4712="","Missing OEWS wage",IF(H4712="","Missing Wharton SOC","Matched"))</f>
        <v/>
      </c>
    </row>
    <row r="4713">
      <c r="A4713" t="inlineStr">
        <is>
          <t>55</t>
        </is>
      </c>
      <c r="B4713" t="inlineStr">
        <is>
          <t>Management of Companies and Enterprises</t>
        </is>
      </c>
      <c r="C4713" t="inlineStr">
        <is>
          <t>35-2019</t>
        </is>
      </c>
      <c r="D4713" t="inlineStr">
        <is>
          <t>Cooks, All Other</t>
        </is>
      </c>
      <c r="E4713" t="n">
        <v>50</v>
      </c>
      <c r="F4713" t="n">
        <v>58000</v>
      </c>
      <c r="G4713">
        <f>IF(OR(E4713="",F4713=""),"",E4713*F4713)</f>
        <v/>
      </c>
      <c r="H4713" s="41">
        <f>IFERROR(XLOOKUP(C4713,'DATA Wharton'!$A$2:$A$785,'DATA Wharton'!$C$2:$C$785),"")</f>
        <v/>
      </c>
      <c r="I4713">
        <f>IF(OR(G4713="",H4713=""),"",G4713)</f>
        <v/>
      </c>
      <c r="J4713">
        <f>IF(OR(I4713="",H4713=""),"",I4713*H4713)</f>
        <v/>
      </c>
      <c r="K4713">
        <f>IF(G4713="","Missing OEWS wage",IF(H4713="","Missing Wharton SOC","Matched"))</f>
        <v/>
      </c>
    </row>
    <row r="4714">
      <c r="A4714" t="inlineStr">
        <is>
          <t>55</t>
        </is>
      </c>
      <c r="B4714" t="inlineStr">
        <is>
          <t>Management of Companies and Enterprises</t>
        </is>
      </c>
      <c r="C4714" t="inlineStr">
        <is>
          <t>35-2021</t>
        </is>
      </c>
      <c r="D4714" t="inlineStr">
        <is>
          <t>Food Preparation Workers</t>
        </is>
      </c>
      <c r="E4714" t="n">
        <v>1260</v>
      </c>
      <c r="F4714" t="n">
        <v>38400</v>
      </c>
      <c r="G4714">
        <f>IF(OR(E4714="",F4714=""),"",E4714*F4714)</f>
        <v/>
      </c>
      <c r="H4714" s="41">
        <f>IFERROR(XLOOKUP(C4714,'DATA Wharton'!$A$2:$A$785,'DATA Wharton'!$C$2:$C$785),"")</f>
        <v/>
      </c>
      <c r="I4714">
        <f>IF(OR(G4714="",H4714=""),"",G4714)</f>
        <v/>
      </c>
      <c r="J4714">
        <f>IF(OR(I4714="",H4714=""),"",I4714*H4714)</f>
        <v/>
      </c>
      <c r="K4714">
        <f>IF(G4714="","Missing OEWS wage",IF(H4714="","Missing Wharton SOC","Matched"))</f>
        <v/>
      </c>
    </row>
    <row r="4715">
      <c r="A4715" t="inlineStr">
        <is>
          <t>55</t>
        </is>
      </c>
      <c r="B4715" t="inlineStr">
        <is>
          <t>Management of Companies and Enterprises</t>
        </is>
      </c>
      <c r="C4715" t="inlineStr">
        <is>
          <t>35-3011</t>
        </is>
      </c>
      <c r="D4715" t="inlineStr">
        <is>
          <t>Bartenders</t>
        </is>
      </c>
      <c r="E4715" t="n">
        <v>240</v>
      </c>
      <c r="F4715" t="n">
        <v>37800</v>
      </c>
      <c r="G4715">
        <f>IF(OR(E4715="",F4715=""),"",E4715*F4715)</f>
        <v/>
      </c>
      <c r="H4715" s="41">
        <f>IFERROR(XLOOKUP(C4715,'DATA Wharton'!$A$2:$A$785,'DATA Wharton'!$C$2:$C$785),"")</f>
        <v/>
      </c>
      <c r="I4715">
        <f>IF(OR(G4715="",H4715=""),"",G4715)</f>
        <v/>
      </c>
      <c r="J4715">
        <f>IF(OR(I4715="",H4715=""),"",I4715*H4715)</f>
        <v/>
      </c>
      <c r="K4715">
        <f>IF(G4715="","Missing OEWS wage",IF(H4715="","Missing Wharton SOC","Matched"))</f>
        <v/>
      </c>
    </row>
    <row r="4716">
      <c r="A4716" t="inlineStr">
        <is>
          <t>55</t>
        </is>
      </c>
      <c r="B4716" t="inlineStr">
        <is>
          <t>Management of Companies and Enterprises</t>
        </is>
      </c>
      <c r="C4716" t="inlineStr">
        <is>
          <t>35-3031</t>
        </is>
      </c>
      <c r="D4716" t="inlineStr">
        <is>
          <t>Waiters and Waitresses</t>
        </is>
      </c>
      <c r="E4716" t="n">
        <v>830</v>
      </c>
      <c r="F4716" t="n">
        <v>37050</v>
      </c>
      <c r="G4716">
        <f>IF(OR(E4716="",F4716=""),"",E4716*F4716)</f>
        <v/>
      </c>
      <c r="H4716" s="41">
        <f>IFERROR(XLOOKUP(C4716,'DATA Wharton'!$A$2:$A$785,'DATA Wharton'!$C$2:$C$785),"")</f>
        <v/>
      </c>
      <c r="I4716">
        <f>IF(OR(G4716="",H4716=""),"",G4716)</f>
        <v/>
      </c>
      <c r="J4716">
        <f>IF(OR(I4716="",H4716=""),"",I4716*H4716)</f>
        <v/>
      </c>
      <c r="K4716">
        <f>IF(G4716="","Missing OEWS wage",IF(H4716="","Missing Wharton SOC","Matched"))</f>
        <v/>
      </c>
    </row>
    <row r="4717">
      <c r="A4717" t="inlineStr">
        <is>
          <t>55</t>
        </is>
      </c>
      <c r="B4717" t="inlineStr">
        <is>
          <t>Management of Companies and Enterprises</t>
        </is>
      </c>
      <c r="C4717" t="inlineStr">
        <is>
          <t>35-3041</t>
        </is>
      </c>
      <c r="D4717" t="inlineStr">
        <is>
          <t>Food Servers, Nonrestaurant</t>
        </is>
      </c>
      <c r="E4717" t="n">
        <v>650</v>
      </c>
      <c r="F4717" t="n">
        <v>33510</v>
      </c>
      <c r="G4717">
        <f>IF(OR(E4717="",F4717=""),"",E4717*F4717)</f>
        <v/>
      </c>
      <c r="H4717" s="41">
        <f>IFERROR(XLOOKUP(C4717,'DATA Wharton'!$A$2:$A$785,'DATA Wharton'!$C$2:$C$785),"")</f>
        <v/>
      </c>
      <c r="I4717">
        <f>IF(OR(G4717="",H4717=""),"",G4717)</f>
        <v/>
      </c>
      <c r="J4717">
        <f>IF(OR(I4717="",H4717=""),"",I4717*H4717)</f>
        <v/>
      </c>
      <c r="K4717">
        <f>IF(G4717="","Missing OEWS wage",IF(H4717="","Missing Wharton SOC","Matched"))</f>
        <v/>
      </c>
    </row>
    <row r="4718">
      <c r="A4718" t="inlineStr">
        <is>
          <t>55</t>
        </is>
      </c>
      <c r="B4718" t="inlineStr">
        <is>
          <t>Management of Companies and Enterprises</t>
        </is>
      </c>
      <c r="C4718" t="inlineStr">
        <is>
          <t>35-9011</t>
        </is>
      </c>
      <c r="D4718" t="inlineStr">
        <is>
          <t>Dining Room and Cafeteria Attendants and Bartender Helpers</t>
        </is>
      </c>
      <c r="E4718" t="n">
        <v>290</v>
      </c>
      <c r="F4718" t="n">
        <v>39390</v>
      </c>
      <c r="G4718">
        <f>IF(OR(E4718="",F4718=""),"",E4718*F4718)</f>
        <v/>
      </c>
      <c r="H4718" s="41">
        <f>IFERROR(XLOOKUP(C4718,'DATA Wharton'!$A$2:$A$785,'DATA Wharton'!$C$2:$C$785),"")</f>
        <v/>
      </c>
      <c r="I4718">
        <f>IF(OR(G4718="",H4718=""),"",G4718)</f>
        <v/>
      </c>
      <c r="J4718">
        <f>IF(OR(I4718="",H4718=""),"",I4718*H4718)</f>
        <v/>
      </c>
      <c r="K4718">
        <f>IF(G4718="","Missing OEWS wage",IF(H4718="","Missing Wharton SOC","Matched"))</f>
        <v/>
      </c>
    </row>
    <row r="4719">
      <c r="A4719" t="inlineStr">
        <is>
          <t>55</t>
        </is>
      </c>
      <c r="B4719" t="inlineStr">
        <is>
          <t>Management of Companies and Enterprises</t>
        </is>
      </c>
      <c r="C4719" t="inlineStr">
        <is>
          <t>35-9021</t>
        </is>
      </c>
      <c r="D4719" t="inlineStr">
        <is>
          <t>Dishwashers</t>
        </is>
      </c>
      <c r="E4719" t="n">
        <v>160</v>
      </c>
      <c r="F4719" t="n">
        <v>40770</v>
      </c>
      <c r="G4719">
        <f>IF(OR(E4719="",F4719=""),"",E4719*F4719)</f>
        <v/>
      </c>
      <c r="H4719" s="41">
        <f>IFERROR(XLOOKUP(C4719,'DATA Wharton'!$A$2:$A$785,'DATA Wharton'!$C$2:$C$785),"")</f>
        <v/>
      </c>
      <c r="I4719">
        <f>IF(OR(G4719="",H4719=""),"",G4719)</f>
        <v/>
      </c>
      <c r="J4719">
        <f>IF(OR(I4719="",H4719=""),"",I4719*H4719)</f>
        <v/>
      </c>
      <c r="K4719">
        <f>IF(G4719="","Missing OEWS wage",IF(H4719="","Missing Wharton SOC","Matched"))</f>
        <v/>
      </c>
    </row>
    <row r="4720">
      <c r="A4720" t="inlineStr">
        <is>
          <t>55</t>
        </is>
      </c>
      <c r="B4720" t="inlineStr">
        <is>
          <t>Management of Companies and Enterprises</t>
        </is>
      </c>
      <c r="C4720" t="inlineStr">
        <is>
          <t>35-9031</t>
        </is>
      </c>
      <c r="D4720" t="inlineStr">
        <is>
          <t>Hosts and Hostesses, Restaurant, Lounge, and Coffee Shop</t>
        </is>
      </c>
      <c r="E4720" t="n">
        <v>210</v>
      </c>
      <c r="F4720" t="n">
        <v>33060</v>
      </c>
      <c r="G4720">
        <f>IF(OR(E4720="",F4720=""),"",E4720*F4720)</f>
        <v/>
      </c>
      <c r="H4720" s="41">
        <f>IFERROR(XLOOKUP(C4720,'DATA Wharton'!$A$2:$A$785,'DATA Wharton'!$C$2:$C$785),"")</f>
        <v/>
      </c>
      <c r="I4720">
        <f>IF(OR(G4720="",H4720=""),"",G4720)</f>
        <v/>
      </c>
      <c r="J4720">
        <f>IF(OR(I4720="",H4720=""),"",I4720*H4720)</f>
        <v/>
      </c>
      <c r="K4720">
        <f>IF(G4720="","Missing OEWS wage",IF(H4720="","Missing Wharton SOC","Matched"))</f>
        <v/>
      </c>
    </row>
    <row r="4721">
      <c r="A4721" t="inlineStr">
        <is>
          <t>55</t>
        </is>
      </c>
      <c r="B4721" t="inlineStr">
        <is>
          <t>Management of Companies and Enterprises</t>
        </is>
      </c>
      <c r="C4721" t="inlineStr">
        <is>
          <t>37-1011</t>
        </is>
      </c>
      <c r="D4721" t="inlineStr">
        <is>
          <t>First-Line Supervisors of Housekeeping and Janitorial Workers</t>
        </is>
      </c>
      <c r="E4721" t="n">
        <v>450</v>
      </c>
      <c r="F4721" t="n">
        <v>58300</v>
      </c>
      <c r="G4721">
        <f>IF(OR(E4721="",F4721=""),"",E4721*F4721)</f>
        <v/>
      </c>
      <c r="H4721" s="41">
        <f>IFERROR(XLOOKUP(C4721,'DATA Wharton'!$A$2:$A$785,'DATA Wharton'!$C$2:$C$785),"")</f>
        <v/>
      </c>
      <c r="I4721">
        <f>IF(OR(G4721="",H4721=""),"",G4721)</f>
        <v/>
      </c>
      <c r="J4721">
        <f>IF(OR(I4721="",H4721=""),"",I4721*H4721)</f>
        <v/>
      </c>
      <c r="K4721">
        <f>IF(G4721="","Missing OEWS wage",IF(H4721="","Missing Wharton SOC","Matched"))</f>
        <v/>
      </c>
    </row>
    <row r="4722">
      <c r="A4722" t="inlineStr">
        <is>
          <t>55</t>
        </is>
      </c>
      <c r="B4722" t="inlineStr">
        <is>
          <t>Management of Companies and Enterprises</t>
        </is>
      </c>
      <c r="C4722" t="inlineStr">
        <is>
          <t>37-1012</t>
        </is>
      </c>
      <c r="D4722" t="inlineStr">
        <is>
          <t>First-Line Supervisors of Landscaping, Lawn Service, and Groundskeeping Workers</t>
        </is>
      </c>
      <c r="E4722" t="n">
        <v>100</v>
      </c>
      <c r="F4722" t="n">
        <v>69800</v>
      </c>
      <c r="G4722">
        <f>IF(OR(E4722="",F4722=""),"",E4722*F4722)</f>
        <v/>
      </c>
      <c r="H4722" s="41">
        <f>IFERROR(XLOOKUP(C4722,'DATA Wharton'!$A$2:$A$785,'DATA Wharton'!$C$2:$C$785),"")</f>
        <v/>
      </c>
      <c r="I4722">
        <f>IF(OR(G4722="",H4722=""),"",G4722)</f>
        <v/>
      </c>
      <c r="J4722">
        <f>IF(OR(I4722="",H4722=""),"",I4722*H4722)</f>
        <v/>
      </c>
      <c r="K4722">
        <f>IF(G4722="","Missing OEWS wage",IF(H4722="","Missing Wharton SOC","Matched"))</f>
        <v/>
      </c>
    </row>
    <row r="4723">
      <c r="A4723" t="inlineStr">
        <is>
          <t>55</t>
        </is>
      </c>
      <c r="B4723" t="inlineStr">
        <is>
          <t>Management of Companies and Enterprises</t>
        </is>
      </c>
      <c r="C4723" t="inlineStr">
        <is>
          <t>37-2011</t>
        </is>
      </c>
      <c r="D4723" t="inlineStr">
        <is>
          <t>Janitors and Cleaners, Except Maids and Housekeeping Cleaners</t>
        </is>
      </c>
      <c r="E4723" t="n">
        <v>6930</v>
      </c>
      <c r="F4723" t="n">
        <v>41590</v>
      </c>
      <c r="G4723">
        <f>IF(OR(E4723="",F4723=""),"",E4723*F4723)</f>
        <v/>
      </c>
      <c r="H4723" s="41">
        <f>IFERROR(XLOOKUP(C4723,'DATA Wharton'!$A$2:$A$785,'DATA Wharton'!$C$2:$C$785),"")</f>
        <v/>
      </c>
      <c r="I4723">
        <f>IF(OR(G4723="",H4723=""),"",G4723)</f>
        <v/>
      </c>
      <c r="J4723">
        <f>IF(OR(I4723="",H4723=""),"",I4723*H4723)</f>
        <v/>
      </c>
      <c r="K4723">
        <f>IF(G4723="","Missing OEWS wage",IF(H4723="","Missing Wharton SOC","Matched"))</f>
        <v/>
      </c>
    </row>
    <row r="4724">
      <c r="A4724" t="inlineStr">
        <is>
          <t>55</t>
        </is>
      </c>
      <c r="B4724" t="inlineStr">
        <is>
          <t>Management of Companies and Enterprises</t>
        </is>
      </c>
      <c r="C4724" t="inlineStr">
        <is>
          <t>37-2021</t>
        </is>
      </c>
      <c r="D4724" t="inlineStr">
        <is>
          <t>Pest Control Workers</t>
        </is>
      </c>
      <c r="E4724" t="n">
        <v>180</v>
      </c>
      <c r="F4724" t="n">
        <v>46840</v>
      </c>
      <c r="G4724">
        <f>IF(OR(E4724="",F4724=""),"",E4724*F4724)</f>
        <v/>
      </c>
      <c r="H4724" s="41">
        <f>IFERROR(XLOOKUP(C4724,'DATA Wharton'!$A$2:$A$785,'DATA Wharton'!$C$2:$C$785),"")</f>
        <v/>
      </c>
      <c r="I4724">
        <f>IF(OR(G4724="",H4724=""),"",G4724)</f>
        <v/>
      </c>
      <c r="J4724">
        <f>IF(OR(I4724="",H4724=""),"",I4724*H4724)</f>
        <v/>
      </c>
      <c r="K4724">
        <f>IF(G4724="","Missing OEWS wage",IF(H4724="","Missing Wharton SOC","Matched"))</f>
        <v/>
      </c>
    </row>
    <row r="4725">
      <c r="A4725" t="inlineStr">
        <is>
          <t>55</t>
        </is>
      </c>
      <c r="B4725" t="inlineStr">
        <is>
          <t>Management of Companies and Enterprises</t>
        </is>
      </c>
      <c r="C4725" t="inlineStr">
        <is>
          <t>37-3011</t>
        </is>
      </c>
      <c r="D4725" t="inlineStr">
        <is>
          <t>Landscaping and Groundskeeping Workers</t>
        </is>
      </c>
      <c r="E4725" t="n">
        <v>1380</v>
      </c>
      <c r="F4725" t="n">
        <v>43820</v>
      </c>
      <c r="G4725">
        <f>IF(OR(E4725="",F4725=""),"",E4725*F4725)</f>
        <v/>
      </c>
      <c r="H4725" s="41">
        <f>IFERROR(XLOOKUP(C4725,'DATA Wharton'!$A$2:$A$785,'DATA Wharton'!$C$2:$C$785),"")</f>
        <v/>
      </c>
      <c r="I4725">
        <f>IF(OR(G4725="",H4725=""),"",G4725)</f>
        <v/>
      </c>
      <c r="J4725">
        <f>IF(OR(I4725="",H4725=""),"",I4725*H4725)</f>
        <v/>
      </c>
      <c r="K4725">
        <f>IF(G4725="","Missing OEWS wage",IF(H4725="","Missing Wharton SOC","Matched"))</f>
        <v/>
      </c>
    </row>
    <row r="4726">
      <c r="A4726" t="inlineStr">
        <is>
          <t>55</t>
        </is>
      </c>
      <c r="B4726" t="inlineStr">
        <is>
          <t>Management of Companies and Enterprises</t>
        </is>
      </c>
      <c r="C4726" t="inlineStr">
        <is>
          <t>37-3019</t>
        </is>
      </c>
      <c r="D4726" t="inlineStr">
        <is>
          <t>Grounds Maintenance Workers, All Other</t>
        </is>
      </c>
      <c r="F4726" t="n">
        <v>37370</v>
      </c>
      <c r="G4726">
        <f>IF(OR(E4726="",F4726=""),"",E4726*F4726)</f>
        <v/>
      </c>
      <c r="H4726" s="41">
        <f>IFERROR(XLOOKUP(C4726,'DATA Wharton'!$A$2:$A$785,'DATA Wharton'!$C$2:$C$785),"")</f>
        <v/>
      </c>
      <c r="I4726">
        <f>IF(OR(G4726="",H4726=""),"",G4726)</f>
        <v/>
      </c>
      <c r="J4726">
        <f>IF(OR(I4726="",H4726=""),"",I4726*H4726)</f>
        <v/>
      </c>
      <c r="K4726">
        <f>IF(G4726="","Missing OEWS wage",IF(H4726="","Missing Wharton SOC","Matched"))</f>
        <v/>
      </c>
    </row>
    <row r="4727">
      <c r="A4727" t="inlineStr">
        <is>
          <t>55</t>
        </is>
      </c>
      <c r="B4727" t="inlineStr">
        <is>
          <t>Management of Companies and Enterprises</t>
        </is>
      </c>
      <c r="C4727" t="inlineStr">
        <is>
          <t>39-1014</t>
        </is>
      </c>
      <c r="D4727" t="inlineStr">
        <is>
          <t>First-Line Supervisors of Entertainment and Recreation Workers, Except Gambling Services</t>
        </is>
      </c>
      <c r="E4727" t="n">
        <v>240</v>
      </c>
      <c r="F4727" t="n">
        <v>51860</v>
      </c>
      <c r="G4727">
        <f>IF(OR(E4727="",F4727=""),"",E4727*F4727)</f>
        <v/>
      </c>
      <c r="H4727" s="41">
        <f>IFERROR(XLOOKUP(C4727,'DATA Wharton'!$A$2:$A$785,'DATA Wharton'!$C$2:$C$785),"")</f>
        <v/>
      </c>
      <c r="I4727">
        <f>IF(OR(G4727="",H4727=""),"",G4727)</f>
        <v/>
      </c>
      <c r="J4727">
        <f>IF(OR(I4727="",H4727=""),"",I4727*H4727)</f>
        <v/>
      </c>
      <c r="K4727">
        <f>IF(G4727="","Missing OEWS wage",IF(H4727="","Missing Wharton SOC","Matched"))</f>
        <v/>
      </c>
    </row>
    <row r="4728">
      <c r="A4728" t="inlineStr">
        <is>
          <t>55</t>
        </is>
      </c>
      <c r="B4728" t="inlineStr">
        <is>
          <t>Management of Companies and Enterprises</t>
        </is>
      </c>
      <c r="C4728" t="inlineStr">
        <is>
          <t>39-1022</t>
        </is>
      </c>
      <c r="D4728" t="inlineStr">
        <is>
          <t>First-Line Supervisors of Personal Service Workers</t>
        </is>
      </c>
      <c r="E4728" t="n">
        <v>690</v>
      </c>
      <c r="F4728" t="n">
        <v>60190</v>
      </c>
      <c r="G4728">
        <f>IF(OR(E4728="",F4728=""),"",E4728*F4728)</f>
        <v/>
      </c>
      <c r="H4728" s="41">
        <f>IFERROR(XLOOKUP(C4728,'DATA Wharton'!$A$2:$A$785,'DATA Wharton'!$C$2:$C$785),"")</f>
        <v/>
      </c>
      <c r="I4728">
        <f>IF(OR(G4728="",H4728=""),"",G4728)</f>
        <v/>
      </c>
      <c r="J4728">
        <f>IF(OR(I4728="",H4728=""),"",I4728*H4728)</f>
        <v/>
      </c>
      <c r="K4728">
        <f>IF(G4728="","Missing OEWS wage",IF(H4728="","Missing Wharton SOC","Matched"))</f>
        <v/>
      </c>
    </row>
    <row r="4729">
      <c r="A4729" t="inlineStr">
        <is>
          <t>55</t>
        </is>
      </c>
      <c r="B4729" t="inlineStr">
        <is>
          <t>Management of Companies and Enterprises</t>
        </is>
      </c>
      <c r="C4729" t="inlineStr">
        <is>
          <t>39-2011</t>
        </is>
      </c>
      <c r="D4729" t="inlineStr">
        <is>
          <t>Animal Trainers</t>
        </is>
      </c>
      <c r="F4729" t="n">
        <v>60320</v>
      </c>
      <c r="G4729">
        <f>IF(OR(E4729="",F4729=""),"",E4729*F4729)</f>
        <v/>
      </c>
      <c r="H4729" s="41">
        <f>IFERROR(XLOOKUP(C4729,'DATA Wharton'!$A$2:$A$785,'DATA Wharton'!$C$2:$C$785),"")</f>
        <v/>
      </c>
      <c r="I4729">
        <f>IF(OR(G4729="",H4729=""),"",G4729)</f>
        <v/>
      </c>
      <c r="J4729">
        <f>IF(OR(I4729="",H4729=""),"",I4729*H4729)</f>
        <v/>
      </c>
      <c r="K4729">
        <f>IF(G4729="","Missing OEWS wage",IF(H4729="","Missing Wharton SOC","Matched"))</f>
        <v/>
      </c>
    </row>
    <row r="4730">
      <c r="A4730" t="inlineStr">
        <is>
          <t>55</t>
        </is>
      </c>
      <c r="B4730" t="inlineStr">
        <is>
          <t>Management of Companies and Enterprises</t>
        </is>
      </c>
      <c r="C4730" t="inlineStr">
        <is>
          <t>39-2021</t>
        </is>
      </c>
      <c r="D4730" t="inlineStr">
        <is>
          <t>Animal Caretakers</t>
        </is>
      </c>
      <c r="F4730" t="n">
        <v>47960</v>
      </c>
      <c r="G4730">
        <f>IF(OR(E4730="",F4730=""),"",E4730*F4730)</f>
        <v/>
      </c>
      <c r="H4730" s="41">
        <f>IFERROR(XLOOKUP(C4730,'DATA Wharton'!$A$2:$A$785,'DATA Wharton'!$C$2:$C$785),"")</f>
        <v/>
      </c>
      <c r="I4730">
        <f>IF(OR(G4730="",H4730=""),"",G4730)</f>
        <v/>
      </c>
      <c r="J4730">
        <f>IF(OR(I4730="",H4730=""),"",I4730*H4730)</f>
        <v/>
      </c>
      <c r="K4730">
        <f>IF(G4730="","Missing OEWS wage",IF(H4730="","Missing Wharton SOC","Matched"))</f>
        <v/>
      </c>
    </row>
    <row r="4731">
      <c r="A4731" t="inlineStr">
        <is>
          <t>55</t>
        </is>
      </c>
      <c r="B4731" t="inlineStr">
        <is>
          <t>Management of Companies and Enterprises</t>
        </is>
      </c>
      <c r="C4731" t="inlineStr">
        <is>
          <t>39-3031</t>
        </is>
      </c>
      <c r="D4731" t="inlineStr">
        <is>
          <t>Ushers, Lobby Attendants, and Ticket Takers</t>
        </is>
      </c>
      <c r="F4731" t="n">
        <v>33700</v>
      </c>
      <c r="G4731">
        <f>IF(OR(E4731="",F4731=""),"",E4731*F4731)</f>
        <v/>
      </c>
      <c r="H4731" s="41">
        <f>IFERROR(XLOOKUP(C4731,'DATA Wharton'!$A$2:$A$785,'DATA Wharton'!$C$2:$C$785),"")</f>
        <v/>
      </c>
      <c r="I4731">
        <f>IF(OR(G4731="",H4731=""),"",G4731)</f>
        <v/>
      </c>
      <c r="J4731">
        <f>IF(OR(I4731="",H4731=""),"",I4731*H4731)</f>
        <v/>
      </c>
      <c r="K4731">
        <f>IF(G4731="","Missing OEWS wage",IF(H4731="","Missing Wharton SOC","Matched"))</f>
        <v/>
      </c>
    </row>
    <row r="4732">
      <c r="A4732" t="inlineStr">
        <is>
          <t>55</t>
        </is>
      </c>
      <c r="B4732" t="inlineStr">
        <is>
          <t>Management of Companies and Enterprises</t>
        </is>
      </c>
      <c r="C4732" t="inlineStr">
        <is>
          <t>39-3091</t>
        </is>
      </c>
      <c r="D4732" t="inlineStr">
        <is>
          <t>Amusement and Recreation Attendants</t>
        </is>
      </c>
      <c r="E4732" t="n">
        <v>420</v>
      </c>
      <c r="F4732" t="n">
        <v>35310</v>
      </c>
      <c r="G4732">
        <f>IF(OR(E4732="",F4732=""),"",E4732*F4732)</f>
        <v/>
      </c>
      <c r="H4732" s="41">
        <f>IFERROR(XLOOKUP(C4732,'DATA Wharton'!$A$2:$A$785,'DATA Wharton'!$C$2:$C$785),"")</f>
        <v/>
      </c>
      <c r="I4732">
        <f>IF(OR(G4732="",H4732=""),"",G4732)</f>
        <v/>
      </c>
      <c r="J4732">
        <f>IF(OR(I4732="",H4732=""),"",I4732*H4732)</f>
        <v/>
      </c>
      <c r="K4732">
        <f>IF(G4732="","Missing OEWS wage",IF(H4732="","Missing Wharton SOC","Matched"))</f>
        <v/>
      </c>
    </row>
    <row r="4733">
      <c r="A4733" t="inlineStr">
        <is>
          <t>55</t>
        </is>
      </c>
      <c r="B4733" t="inlineStr">
        <is>
          <t>Management of Companies and Enterprises</t>
        </is>
      </c>
      <c r="C4733" t="inlineStr">
        <is>
          <t>39-5012</t>
        </is>
      </c>
      <c r="D4733" t="inlineStr">
        <is>
          <t>Hairdressers, Hairstylists, and Cosmetologists</t>
        </is>
      </c>
      <c r="F4733" t="n">
        <v>52970</v>
      </c>
      <c r="G4733">
        <f>IF(OR(E4733="",F4733=""),"",E4733*F4733)</f>
        <v/>
      </c>
      <c r="H4733" s="41">
        <f>IFERROR(XLOOKUP(C4733,'DATA Wharton'!$A$2:$A$785,'DATA Wharton'!$C$2:$C$785),"")</f>
        <v/>
      </c>
      <c r="I4733">
        <f>IF(OR(G4733="",H4733=""),"",G4733)</f>
        <v/>
      </c>
      <c r="J4733">
        <f>IF(OR(I4733="",H4733=""),"",I4733*H4733)</f>
        <v/>
      </c>
      <c r="K4733">
        <f>IF(G4733="","Missing OEWS wage",IF(H4733="","Missing Wharton SOC","Matched"))</f>
        <v/>
      </c>
    </row>
    <row r="4734">
      <c r="A4734" t="inlineStr">
        <is>
          <t>55</t>
        </is>
      </c>
      <c r="B4734" t="inlineStr">
        <is>
          <t>Management of Companies and Enterprises</t>
        </is>
      </c>
      <c r="C4734" t="inlineStr">
        <is>
          <t>39-5094</t>
        </is>
      </c>
      <c r="D4734" t="inlineStr">
        <is>
          <t>Skincare Specialists</t>
        </is>
      </c>
      <c r="F4734" t="n">
        <v>66890</v>
      </c>
      <c r="G4734">
        <f>IF(OR(E4734="",F4734=""),"",E4734*F4734)</f>
        <v/>
      </c>
      <c r="H4734" s="41">
        <f>IFERROR(XLOOKUP(C4734,'DATA Wharton'!$A$2:$A$785,'DATA Wharton'!$C$2:$C$785),"")</f>
        <v/>
      </c>
      <c r="I4734">
        <f>IF(OR(G4734="",H4734=""),"",G4734)</f>
        <v/>
      </c>
      <c r="J4734">
        <f>IF(OR(I4734="",H4734=""),"",I4734*H4734)</f>
        <v/>
      </c>
      <c r="K4734">
        <f>IF(G4734="","Missing OEWS wage",IF(H4734="","Missing Wharton SOC","Matched"))</f>
        <v/>
      </c>
    </row>
    <row r="4735">
      <c r="A4735" t="inlineStr">
        <is>
          <t>55</t>
        </is>
      </c>
      <c r="B4735" t="inlineStr">
        <is>
          <t>Management of Companies and Enterprises</t>
        </is>
      </c>
      <c r="C4735" t="inlineStr">
        <is>
          <t>39-6012</t>
        </is>
      </c>
      <c r="D4735" t="inlineStr">
        <is>
          <t>Concierges</t>
        </is>
      </c>
      <c r="E4735" t="n">
        <v>670</v>
      </c>
      <c r="F4735" t="n">
        <v>42260</v>
      </c>
      <c r="G4735">
        <f>IF(OR(E4735="",F4735=""),"",E4735*F4735)</f>
        <v/>
      </c>
      <c r="H4735" s="41">
        <f>IFERROR(XLOOKUP(C4735,'DATA Wharton'!$A$2:$A$785,'DATA Wharton'!$C$2:$C$785),"")</f>
        <v/>
      </c>
      <c r="I4735">
        <f>IF(OR(G4735="",H4735=""),"",G4735)</f>
        <v/>
      </c>
      <c r="J4735">
        <f>IF(OR(I4735="",H4735=""),"",I4735*H4735)</f>
        <v/>
      </c>
      <c r="K4735">
        <f>IF(G4735="","Missing OEWS wage",IF(H4735="","Missing Wharton SOC","Matched"))</f>
        <v/>
      </c>
    </row>
    <row r="4736">
      <c r="A4736" t="inlineStr">
        <is>
          <t>55</t>
        </is>
      </c>
      <c r="B4736" t="inlineStr">
        <is>
          <t>Management of Companies and Enterprises</t>
        </is>
      </c>
      <c r="C4736" t="inlineStr">
        <is>
          <t>39-7010</t>
        </is>
      </c>
      <c r="D4736" t="inlineStr">
        <is>
          <t>Tour and Travel Guides</t>
        </is>
      </c>
      <c r="F4736" t="n">
        <v>45530</v>
      </c>
      <c r="G4736">
        <f>IF(OR(E4736="",F4736=""),"",E4736*F4736)</f>
        <v/>
      </c>
      <c r="H4736" s="41">
        <f>IFERROR(XLOOKUP(C4736,'DATA Wharton'!$A$2:$A$785,'DATA Wharton'!$C$2:$C$785),"")</f>
        <v/>
      </c>
      <c r="I4736">
        <f>IF(OR(G4736="",H4736=""),"",G4736)</f>
        <v/>
      </c>
      <c r="J4736">
        <f>IF(OR(I4736="",H4736=""),"",I4736*H4736)</f>
        <v/>
      </c>
      <c r="K4736">
        <f>IF(G4736="","Missing OEWS wage",IF(H4736="","Missing Wharton SOC","Matched"))</f>
        <v/>
      </c>
    </row>
    <row r="4737">
      <c r="A4737" t="inlineStr">
        <is>
          <t>55</t>
        </is>
      </c>
      <c r="B4737" t="inlineStr">
        <is>
          <t>Management of Companies and Enterprises</t>
        </is>
      </c>
      <c r="C4737" t="inlineStr">
        <is>
          <t>39-9011</t>
        </is>
      </c>
      <c r="D4737" t="inlineStr">
        <is>
          <t>Childcare Workers</t>
        </is>
      </c>
      <c r="E4737" t="n">
        <v>890</v>
      </c>
      <c r="F4737" t="n">
        <v>35170</v>
      </c>
      <c r="G4737">
        <f>IF(OR(E4737="",F4737=""),"",E4737*F4737)</f>
        <v/>
      </c>
      <c r="H4737" s="41">
        <f>IFERROR(XLOOKUP(C4737,'DATA Wharton'!$A$2:$A$785,'DATA Wharton'!$C$2:$C$785),"")</f>
        <v/>
      </c>
      <c r="I4737">
        <f>IF(OR(G4737="",H4737=""),"",G4737)</f>
        <v/>
      </c>
      <c r="J4737">
        <f>IF(OR(I4737="",H4737=""),"",I4737*H4737)</f>
        <v/>
      </c>
      <c r="K4737">
        <f>IF(G4737="","Missing OEWS wage",IF(H4737="","Missing Wharton SOC","Matched"))</f>
        <v/>
      </c>
    </row>
    <row r="4738">
      <c r="A4738" t="inlineStr">
        <is>
          <t>55</t>
        </is>
      </c>
      <c r="B4738" t="inlineStr">
        <is>
          <t>Management of Companies and Enterprises</t>
        </is>
      </c>
      <c r="C4738" t="inlineStr">
        <is>
          <t>39-9031</t>
        </is>
      </c>
      <c r="D4738" t="inlineStr">
        <is>
          <t>Exercise Trainers and Group Fitness Instructors</t>
        </is>
      </c>
      <c r="F4738" t="n">
        <v>73450</v>
      </c>
      <c r="G4738">
        <f>IF(OR(E4738="",F4738=""),"",E4738*F4738)</f>
        <v/>
      </c>
      <c r="H4738" s="41">
        <f>IFERROR(XLOOKUP(C4738,'DATA Wharton'!$A$2:$A$785,'DATA Wharton'!$C$2:$C$785),"")</f>
        <v/>
      </c>
      <c r="I4738">
        <f>IF(OR(G4738="",H4738=""),"",G4738)</f>
        <v/>
      </c>
      <c r="J4738">
        <f>IF(OR(I4738="",H4738=""),"",I4738*H4738)</f>
        <v/>
      </c>
      <c r="K4738">
        <f>IF(G4738="","Missing OEWS wage",IF(H4738="","Missing Wharton SOC","Matched"))</f>
        <v/>
      </c>
    </row>
    <row r="4739">
      <c r="A4739" t="inlineStr">
        <is>
          <t>55</t>
        </is>
      </c>
      <c r="B4739" t="inlineStr">
        <is>
          <t>Management of Companies and Enterprises</t>
        </is>
      </c>
      <c r="C4739" t="inlineStr">
        <is>
          <t>39-9032</t>
        </is>
      </c>
      <c r="D4739" t="inlineStr">
        <is>
          <t>Recreation Workers</t>
        </is>
      </c>
      <c r="E4739" t="n">
        <v>600</v>
      </c>
      <c r="F4739" t="n">
        <v>39760</v>
      </c>
      <c r="G4739">
        <f>IF(OR(E4739="",F4739=""),"",E4739*F4739)</f>
        <v/>
      </c>
      <c r="H4739" s="41">
        <f>IFERROR(XLOOKUP(C4739,'DATA Wharton'!$A$2:$A$785,'DATA Wharton'!$C$2:$C$785),"")</f>
        <v/>
      </c>
      <c r="I4739">
        <f>IF(OR(G4739="",H4739=""),"",G4739)</f>
        <v/>
      </c>
      <c r="J4739">
        <f>IF(OR(I4739="",H4739=""),"",I4739*H4739)</f>
        <v/>
      </c>
      <c r="K4739">
        <f>IF(G4739="","Missing OEWS wage",IF(H4739="","Missing Wharton SOC","Matched"))</f>
        <v/>
      </c>
    </row>
    <row r="4740">
      <c r="A4740" t="inlineStr">
        <is>
          <t>55</t>
        </is>
      </c>
      <c r="B4740" t="inlineStr">
        <is>
          <t>Management of Companies and Enterprises</t>
        </is>
      </c>
      <c r="C4740" t="inlineStr">
        <is>
          <t>39-9041</t>
        </is>
      </c>
      <c r="D4740" t="inlineStr">
        <is>
          <t>Residential Advisors</t>
        </is>
      </c>
      <c r="E4740" t="n">
        <v>630</v>
      </c>
      <c r="F4740" t="n">
        <v>58200</v>
      </c>
      <c r="G4740">
        <f>IF(OR(E4740="",F4740=""),"",E4740*F4740)</f>
        <v/>
      </c>
      <c r="H4740" s="41">
        <f>IFERROR(XLOOKUP(C4740,'DATA Wharton'!$A$2:$A$785,'DATA Wharton'!$C$2:$C$785),"")</f>
        <v/>
      </c>
      <c r="I4740">
        <f>IF(OR(G4740="",H4740=""),"",G4740)</f>
        <v/>
      </c>
      <c r="J4740">
        <f>IF(OR(I4740="",H4740=""),"",I4740*H4740)</f>
        <v/>
      </c>
      <c r="K4740">
        <f>IF(G4740="","Missing OEWS wage",IF(H4740="","Missing Wharton SOC","Matched"))</f>
        <v/>
      </c>
    </row>
    <row r="4741">
      <c r="A4741" t="inlineStr">
        <is>
          <t>55</t>
        </is>
      </c>
      <c r="B4741" t="inlineStr">
        <is>
          <t>Management of Companies and Enterprises</t>
        </is>
      </c>
      <c r="C4741" t="inlineStr">
        <is>
          <t>39-9099</t>
        </is>
      </c>
      <c r="D4741" t="inlineStr">
        <is>
          <t>Personal Care and Service Workers, All Other</t>
        </is>
      </c>
      <c r="F4741" t="n">
        <v>52960</v>
      </c>
      <c r="G4741">
        <f>IF(OR(E4741="",F4741=""),"",E4741*F4741)</f>
        <v/>
      </c>
      <c r="H4741" s="41">
        <f>IFERROR(XLOOKUP(C4741,'DATA Wharton'!$A$2:$A$785,'DATA Wharton'!$C$2:$C$785),"")</f>
        <v/>
      </c>
      <c r="I4741">
        <f>IF(OR(G4741="",H4741=""),"",G4741)</f>
        <v/>
      </c>
      <c r="J4741">
        <f>IF(OR(I4741="",H4741=""),"",I4741*H4741)</f>
        <v/>
      </c>
      <c r="K4741">
        <f>IF(G4741="","Missing OEWS wage",IF(H4741="","Missing Wharton SOC","Matched"))</f>
        <v/>
      </c>
    </row>
    <row r="4742">
      <c r="A4742" t="inlineStr">
        <is>
          <t>55</t>
        </is>
      </c>
      <c r="B4742" t="inlineStr">
        <is>
          <t>Management of Companies and Enterprises</t>
        </is>
      </c>
      <c r="C4742" t="inlineStr">
        <is>
          <t>41-1011</t>
        </is>
      </c>
      <c r="D4742" t="inlineStr">
        <is>
          <t>First-Line Supervisors of Retail Sales Workers</t>
        </is>
      </c>
      <c r="E4742" t="n">
        <v>4330</v>
      </c>
      <c r="F4742" t="n">
        <v>66550</v>
      </c>
      <c r="G4742">
        <f>IF(OR(E4742="",F4742=""),"",E4742*F4742)</f>
        <v/>
      </c>
      <c r="H4742" s="41">
        <f>IFERROR(XLOOKUP(C4742,'DATA Wharton'!$A$2:$A$785,'DATA Wharton'!$C$2:$C$785),"")</f>
        <v/>
      </c>
      <c r="I4742">
        <f>IF(OR(G4742="",H4742=""),"",G4742)</f>
        <v/>
      </c>
      <c r="J4742">
        <f>IF(OR(I4742="",H4742=""),"",I4742*H4742)</f>
        <v/>
      </c>
      <c r="K4742">
        <f>IF(G4742="","Missing OEWS wage",IF(H4742="","Missing Wharton SOC","Matched"))</f>
        <v/>
      </c>
    </row>
    <row r="4743">
      <c r="A4743" t="inlineStr">
        <is>
          <t>55</t>
        </is>
      </c>
      <c r="B4743" t="inlineStr">
        <is>
          <t>Management of Companies and Enterprises</t>
        </is>
      </c>
      <c r="C4743" t="inlineStr">
        <is>
          <t>41-1012</t>
        </is>
      </c>
      <c r="D4743" t="inlineStr">
        <is>
          <t>First-Line Supervisors of Non-Retail Sales Workers</t>
        </is>
      </c>
      <c r="E4743" t="n">
        <v>6750</v>
      </c>
      <c r="F4743" t="n">
        <v>123330</v>
      </c>
      <c r="G4743">
        <f>IF(OR(E4743="",F4743=""),"",E4743*F4743)</f>
        <v/>
      </c>
      <c r="H4743" s="41">
        <f>IFERROR(XLOOKUP(C4743,'DATA Wharton'!$A$2:$A$785,'DATA Wharton'!$C$2:$C$785),"")</f>
        <v/>
      </c>
      <c r="I4743">
        <f>IF(OR(G4743="",H4743=""),"",G4743)</f>
        <v/>
      </c>
      <c r="J4743">
        <f>IF(OR(I4743="",H4743=""),"",I4743*H4743)</f>
        <v/>
      </c>
      <c r="K4743">
        <f>IF(G4743="","Missing OEWS wage",IF(H4743="","Missing Wharton SOC","Matched"))</f>
        <v/>
      </c>
    </row>
    <row r="4744">
      <c r="A4744" t="inlineStr">
        <is>
          <t>55</t>
        </is>
      </c>
      <c r="B4744" t="inlineStr">
        <is>
          <t>Management of Companies and Enterprises</t>
        </is>
      </c>
      <c r="C4744" t="inlineStr">
        <is>
          <t>41-2011</t>
        </is>
      </c>
      <c r="D4744" t="inlineStr">
        <is>
          <t>Cashiers</t>
        </is>
      </c>
      <c r="E4744" t="n">
        <v>2050</v>
      </c>
      <c r="F4744" t="n">
        <v>37750</v>
      </c>
      <c r="G4744">
        <f>IF(OR(E4744="",F4744=""),"",E4744*F4744)</f>
        <v/>
      </c>
      <c r="H4744" s="41">
        <f>IFERROR(XLOOKUP(C4744,'DATA Wharton'!$A$2:$A$785,'DATA Wharton'!$C$2:$C$785),"")</f>
        <v/>
      </c>
      <c r="I4744">
        <f>IF(OR(G4744="",H4744=""),"",G4744)</f>
        <v/>
      </c>
      <c r="J4744">
        <f>IF(OR(I4744="",H4744=""),"",I4744*H4744)</f>
        <v/>
      </c>
      <c r="K4744">
        <f>IF(G4744="","Missing OEWS wage",IF(H4744="","Missing Wharton SOC","Matched"))</f>
        <v/>
      </c>
    </row>
    <row r="4745">
      <c r="A4745" t="inlineStr">
        <is>
          <t>55</t>
        </is>
      </c>
      <c r="B4745" t="inlineStr">
        <is>
          <t>Management of Companies and Enterprises</t>
        </is>
      </c>
      <c r="C4745" t="inlineStr">
        <is>
          <t>41-2021</t>
        </is>
      </c>
      <c r="D4745" t="inlineStr">
        <is>
          <t>Counter and Rental Clerks</t>
        </is>
      </c>
      <c r="E4745" t="n">
        <v>800</v>
      </c>
      <c r="F4745" t="n">
        <v>45520</v>
      </c>
      <c r="G4745">
        <f>IF(OR(E4745="",F4745=""),"",E4745*F4745)</f>
        <v/>
      </c>
      <c r="H4745" s="41">
        <f>IFERROR(XLOOKUP(C4745,'DATA Wharton'!$A$2:$A$785,'DATA Wharton'!$C$2:$C$785),"")</f>
        <v/>
      </c>
      <c r="I4745">
        <f>IF(OR(G4745="",H4745=""),"",G4745)</f>
        <v/>
      </c>
      <c r="J4745">
        <f>IF(OR(I4745="",H4745=""),"",I4745*H4745)</f>
        <v/>
      </c>
      <c r="K4745">
        <f>IF(G4745="","Missing OEWS wage",IF(H4745="","Missing Wharton SOC","Matched"))</f>
        <v/>
      </c>
    </row>
    <row r="4746">
      <c r="A4746" t="inlineStr">
        <is>
          <t>55</t>
        </is>
      </c>
      <c r="B4746" t="inlineStr">
        <is>
          <t>Management of Companies and Enterprises</t>
        </is>
      </c>
      <c r="C4746" t="inlineStr">
        <is>
          <t>41-2022</t>
        </is>
      </c>
      <c r="D4746" t="inlineStr">
        <is>
          <t>Parts Salespersons</t>
        </is>
      </c>
      <c r="E4746" t="n">
        <v>510</v>
      </c>
      <c r="F4746" t="n">
        <v>56570</v>
      </c>
      <c r="G4746">
        <f>IF(OR(E4746="",F4746=""),"",E4746*F4746)</f>
        <v/>
      </c>
      <c r="H4746" s="41">
        <f>IFERROR(XLOOKUP(C4746,'DATA Wharton'!$A$2:$A$785,'DATA Wharton'!$C$2:$C$785),"")</f>
        <v/>
      </c>
      <c r="I4746">
        <f>IF(OR(G4746="",H4746=""),"",G4746)</f>
        <v/>
      </c>
      <c r="J4746">
        <f>IF(OR(I4746="",H4746=""),"",I4746*H4746)</f>
        <v/>
      </c>
      <c r="K4746">
        <f>IF(G4746="","Missing OEWS wage",IF(H4746="","Missing Wharton SOC","Matched"))</f>
        <v/>
      </c>
    </row>
    <row r="4747">
      <c r="A4747" t="inlineStr">
        <is>
          <t>55</t>
        </is>
      </c>
      <c r="B4747" t="inlineStr">
        <is>
          <t>Management of Companies and Enterprises</t>
        </is>
      </c>
      <c r="C4747" t="inlineStr">
        <is>
          <t>41-2031</t>
        </is>
      </c>
      <c r="D4747" t="inlineStr">
        <is>
          <t>Retail Salespersons</t>
        </is>
      </c>
      <c r="E4747" t="n">
        <v>7960</v>
      </c>
      <c r="F4747" t="n">
        <v>42360</v>
      </c>
      <c r="G4747">
        <f>IF(OR(E4747="",F4747=""),"",E4747*F4747)</f>
        <v/>
      </c>
      <c r="H4747" s="41">
        <f>IFERROR(XLOOKUP(C4747,'DATA Wharton'!$A$2:$A$785,'DATA Wharton'!$C$2:$C$785),"")</f>
        <v/>
      </c>
      <c r="I4747">
        <f>IF(OR(G4747="",H4747=""),"",G4747)</f>
        <v/>
      </c>
      <c r="J4747">
        <f>IF(OR(I4747="",H4747=""),"",I4747*H4747)</f>
        <v/>
      </c>
      <c r="K4747">
        <f>IF(G4747="","Missing OEWS wage",IF(H4747="","Missing Wharton SOC","Matched"))</f>
        <v/>
      </c>
    </row>
    <row r="4748">
      <c r="A4748" t="inlineStr">
        <is>
          <t>55</t>
        </is>
      </c>
      <c r="B4748" t="inlineStr">
        <is>
          <t>Management of Companies and Enterprises</t>
        </is>
      </c>
      <c r="C4748" t="inlineStr">
        <is>
          <t>41-3011</t>
        </is>
      </c>
      <c r="D4748" t="inlineStr">
        <is>
          <t>Advertising Sales Agents</t>
        </is>
      </c>
      <c r="E4748" t="n">
        <v>740</v>
      </c>
      <c r="F4748" t="n">
        <v>90910</v>
      </c>
      <c r="G4748">
        <f>IF(OR(E4748="",F4748=""),"",E4748*F4748)</f>
        <v/>
      </c>
      <c r="H4748" s="41">
        <f>IFERROR(XLOOKUP(C4748,'DATA Wharton'!$A$2:$A$785,'DATA Wharton'!$C$2:$C$785),"")</f>
        <v/>
      </c>
      <c r="I4748">
        <f>IF(OR(G4748="",H4748=""),"",G4748)</f>
        <v/>
      </c>
      <c r="J4748">
        <f>IF(OR(I4748="",H4748=""),"",I4748*H4748)</f>
        <v/>
      </c>
      <c r="K4748">
        <f>IF(G4748="","Missing OEWS wage",IF(H4748="","Missing Wharton SOC","Matched"))</f>
        <v/>
      </c>
    </row>
    <row r="4749">
      <c r="A4749" t="inlineStr">
        <is>
          <t>55</t>
        </is>
      </c>
      <c r="B4749" t="inlineStr">
        <is>
          <t>Management of Companies and Enterprises</t>
        </is>
      </c>
      <c r="C4749" t="inlineStr">
        <is>
          <t>41-3021</t>
        </is>
      </c>
      <c r="D4749" t="inlineStr">
        <is>
          <t>Insurance Sales Agents</t>
        </is>
      </c>
      <c r="E4749" t="n">
        <v>3240</v>
      </c>
      <c r="F4749" t="n">
        <v>101420</v>
      </c>
      <c r="G4749">
        <f>IF(OR(E4749="",F4749=""),"",E4749*F4749)</f>
        <v/>
      </c>
      <c r="H4749" s="41">
        <f>IFERROR(XLOOKUP(C4749,'DATA Wharton'!$A$2:$A$785,'DATA Wharton'!$C$2:$C$785),"")</f>
        <v/>
      </c>
      <c r="I4749">
        <f>IF(OR(G4749="",H4749=""),"",G4749)</f>
        <v/>
      </c>
      <c r="J4749">
        <f>IF(OR(I4749="",H4749=""),"",I4749*H4749)</f>
        <v/>
      </c>
      <c r="K4749">
        <f>IF(G4749="","Missing OEWS wage",IF(H4749="","Missing Wharton SOC","Matched"))</f>
        <v/>
      </c>
    </row>
    <row r="4750">
      <c r="A4750" t="inlineStr">
        <is>
          <t>55</t>
        </is>
      </c>
      <c r="B4750" t="inlineStr">
        <is>
          <t>Management of Companies and Enterprises</t>
        </is>
      </c>
      <c r="C4750" t="inlineStr">
        <is>
          <t>41-3031</t>
        </is>
      </c>
      <c r="D4750" t="inlineStr">
        <is>
          <t>Securities, Commodities, and Financial Services Sales Agents</t>
        </is>
      </c>
      <c r="E4750" t="n">
        <v>12610</v>
      </c>
      <c r="F4750" t="n">
        <v>119910</v>
      </c>
      <c r="G4750">
        <f>IF(OR(E4750="",F4750=""),"",E4750*F4750)</f>
        <v/>
      </c>
      <c r="H4750" s="41">
        <f>IFERROR(XLOOKUP(C4750,'DATA Wharton'!$A$2:$A$785,'DATA Wharton'!$C$2:$C$785),"")</f>
        <v/>
      </c>
      <c r="I4750">
        <f>IF(OR(G4750="",H4750=""),"",G4750)</f>
        <v/>
      </c>
      <c r="J4750">
        <f>IF(OR(I4750="",H4750=""),"",I4750*H4750)</f>
        <v/>
      </c>
      <c r="K4750">
        <f>IF(G4750="","Missing OEWS wage",IF(H4750="","Missing Wharton SOC","Matched"))</f>
        <v/>
      </c>
    </row>
    <row r="4751">
      <c r="A4751" t="inlineStr">
        <is>
          <t>55</t>
        </is>
      </c>
      <c r="B4751" t="inlineStr">
        <is>
          <t>Management of Companies and Enterprises</t>
        </is>
      </c>
      <c r="C4751" t="inlineStr">
        <is>
          <t>41-3041</t>
        </is>
      </c>
      <c r="D4751" t="inlineStr">
        <is>
          <t>Travel Agents</t>
        </is>
      </c>
      <c r="E4751" t="n">
        <v>2690</v>
      </c>
      <c r="F4751" t="n">
        <v>61440</v>
      </c>
      <c r="G4751">
        <f>IF(OR(E4751="",F4751=""),"",E4751*F4751)</f>
        <v/>
      </c>
      <c r="H4751" s="41">
        <f>IFERROR(XLOOKUP(C4751,'DATA Wharton'!$A$2:$A$785,'DATA Wharton'!$C$2:$C$785),"")</f>
        <v/>
      </c>
      <c r="I4751">
        <f>IF(OR(G4751="",H4751=""),"",G4751)</f>
        <v/>
      </c>
      <c r="J4751">
        <f>IF(OR(I4751="",H4751=""),"",I4751*H4751)</f>
        <v/>
      </c>
      <c r="K4751">
        <f>IF(G4751="","Missing OEWS wage",IF(H4751="","Missing Wharton SOC","Matched"))</f>
        <v/>
      </c>
    </row>
    <row r="4752">
      <c r="A4752" t="inlineStr">
        <is>
          <t>55</t>
        </is>
      </c>
      <c r="B4752" t="inlineStr">
        <is>
          <t>Management of Companies and Enterprises</t>
        </is>
      </c>
      <c r="C4752" t="inlineStr">
        <is>
          <t>41-3091</t>
        </is>
      </c>
      <c r="D4752" t="inlineStr">
        <is>
          <t>Sales Representatives of Services, Except Advertising, Insurance, Financial Services, and Travel</t>
        </is>
      </c>
      <c r="E4752" t="n">
        <v>28370</v>
      </c>
      <c r="F4752" t="n">
        <v>83840</v>
      </c>
      <c r="G4752">
        <f>IF(OR(E4752="",F4752=""),"",E4752*F4752)</f>
        <v/>
      </c>
      <c r="H4752" s="41">
        <f>IFERROR(XLOOKUP(C4752,'DATA Wharton'!$A$2:$A$785,'DATA Wharton'!$C$2:$C$785),"")</f>
        <v/>
      </c>
      <c r="I4752">
        <f>IF(OR(G4752="",H4752=""),"",G4752)</f>
        <v/>
      </c>
      <c r="J4752">
        <f>IF(OR(I4752="",H4752=""),"",I4752*H4752)</f>
        <v/>
      </c>
      <c r="K4752">
        <f>IF(G4752="","Missing OEWS wage",IF(H4752="","Missing Wharton SOC","Matched"))</f>
        <v/>
      </c>
    </row>
    <row r="4753">
      <c r="A4753" t="inlineStr">
        <is>
          <t>55</t>
        </is>
      </c>
      <c r="B4753" t="inlineStr">
        <is>
          <t>Management of Companies and Enterprises</t>
        </is>
      </c>
      <c r="C4753" t="inlineStr">
        <is>
          <t>41-4011</t>
        </is>
      </c>
      <c r="D4753" t="inlineStr">
        <is>
          <t>Sales Representatives, Wholesale and Manufacturing, Technical and Scientific Products</t>
        </is>
      </c>
      <c r="E4753" t="n">
        <v>6170</v>
      </c>
      <c r="F4753" t="n">
        <v>116760</v>
      </c>
      <c r="G4753">
        <f>IF(OR(E4753="",F4753=""),"",E4753*F4753)</f>
        <v/>
      </c>
      <c r="H4753" s="41">
        <f>IFERROR(XLOOKUP(C4753,'DATA Wharton'!$A$2:$A$785,'DATA Wharton'!$C$2:$C$785),"")</f>
        <v/>
      </c>
      <c r="I4753">
        <f>IF(OR(G4753="",H4753=""),"",G4753)</f>
        <v/>
      </c>
      <c r="J4753">
        <f>IF(OR(I4753="",H4753=""),"",I4753*H4753)</f>
        <v/>
      </c>
      <c r="K4753">
        <f>IF(G4753="","Missing OEWS wage",IF(H4753="","Missing Wharton SOC","Matched"))</f>
        <v/>
      </c>
    </row>
    <row r="4754">
      <c r="A4754" t="inlineStr">
        <is>
          <t>55</t>
        </is>
      </c>
      <c r="B4754" t="inlineStr">
        <is>
          <t>Management of Companies and Enterprises</t>
        </is>
      </c>
      <c r="C4754" t="inlineStr">
        <is>
          <t>41-4012</t>
        </is>
      </c>
      <c r="D4754" t="inlineStr">
        <is>
          <t>Sales Representatives, Wholesale and Manufacturing, Except Technical and Scientific Products</t>
        </is>
      </c>
      <c r="E4754" t="n">
        <v>30320</v>
      </c>
      <c r="F4754" t="n">
        <v>94530</v>
      </c>
      <c r="G4754">
        <f>IF(OR(E4754="",F4754=""),"",E4754*F4754)</f>
        <v/>
      </c>
      <c r="H4754" s="41">
        <f>IFERROR(XLOOKUP(C4754,'DATA Wharton'!$A$2:$A$785,'DATA Wharton'!$C$2:$C$785),"")</f>
        <v/>
      </c>
      <c r="I4754">
        <f>IF(OR(G4754="",H4754=""),"",G4754)</f>
        <v/>
      </c>
      <c r="J4754">
        <f>IF(OR(I4754="",H4754=""),"",I4754*H4754)</f>
        <v/>
      </c>
      <c r="K4754">
        <f>IF(G4754="","Missing OEWS wage",IF(H4754="","Missing Wharton SOC","Matched"))</f>
        <v/>
      </c>
    </row>
    <row r="4755">
      <c r="A4755" t="inlineStr">
        <is>
          <t>55</t>
        </is>
      </c>
      <c r="B4755" t="inlineStr">
        <is>
          <t>Management of Companies and Enterprises</t>
        </is>
      </c>
      <c r="C4755" t="inlineStr">
        <is>
          <t>41-9011</t>
        </is>
      </c>
      <c r="D4755" t="inlineStr">
        <is>
          <t>Demonstrators and Product Promoters</t>
        </is>
      </c>
      <c r="E4755" t="n">
        <v>670</v>
      </c>
      <c r="F4755" t="n">
        <v>50380</v>
      </c>
      <c r="G4755">
        <f>IF(OR(E4755="",F4755=""),"",E4755*F4755)</f>
        <v/>
      </c>
      <c r="H4755" s="41">
        <f>IFERROR(XLOOKUP(C4755,'DATA Wharton'!$A$2:$A$785,'DATA Wharton'!$C$2:$C$785),"")</f>
        <v/>
      </c>
      <c r="I4755">
        <f>IF(OR(G4755="",H4755=""),"",G4755)</f>
        <v/>
      </c>
      <c r="J4755">
        <f>IF(OR(I4755="",H4755=""),"",I4755*H4755)</f>
        <v/>
      </c>
      <c r="K4755">
        <f>IF(G4755="","Missing OEWS wage",IF(H4755="","Missing Wharton SOC","Matched"))</f>
        <v/>
      </c>
    </row>
    <row r="4756">
      <c r="A4756" t="inlineStr">
        <is>
          <t>55</t>
        </is>
      </c>
      <c r="B4756" t="inlineStr">
        <is>
          <t>Management of Companies and Enterprises</t>
        </is>
      </c>
      <c r="C4756" t="inlineStr">
        <is>
          <t>41-9012</t>
        </is>
      </c>
      <c r="D4756" t="inlineStr">
        <is>
          <t>Models</t>
        </is>
      </c>
      <c r="E4756" t="n">
        <v>70</v>
      </c>
      <c r="F4756" t="n">
        <v>65120</v>
      </c>
      <c r="G4756">
        <f>IF(OR(E4756="",F4756=""),"",E4756*F4756)</f>
        <v/>
      </c>
      <c r="H4756" s="41">
        <f>IFERROR(XLOOKUP(C4756,'DATA Wharton'!$A$2:$A$785,'DATA Wharton'!$C$2:$C$785),"")</f>
        <v/>
      </c>
      <c r="I4756">
        <f>IF(OR(G4756="",H4756=""),"",G4756)</f>
        <v/>
      </c>
      <c r="J4756">
        <f>IF(OR(I4756="",H4756=""),"",I4756*H4756)</f>
        <v/>
      </c>
      <c r="K4756">
        <f>IF(G4756="","Missing OEWS wage",IF(H4756="","Missing Wharton SOC","Matched"))</f>
        <v/>
      </c>
    </row>
    <row r="4757">
      <c r="A4757" t="inlineStr">
        <is>
          <t>55</t>
        </is>
      </c>
      <c r="B4757" t="inlineStr">
        <is>
          <t>Management of Companies and Enterprises</t>
        </is>
      </c>
      <c r="C4757" t="inlineStr">
        <is>
          <t>41-9021</t>
        </is>
      </c>
      <c r="D4757" t="inlineStr">
        <is>
          <t>Real Estate Brokers</t>
        </is>
      </c>
      <c r="E4757" t="n">
        <v>350</v>
      </c>
      <c r="F4757" t="n">
        <v>85980</v>
      </c>
      <c r="G4757">
        <f>IF(OR(E4757="",F4757=""),"",E4757*F4757)</f>
        <v/>
      </c>
      <c r="H4757" s="41">
        <f>IFERROR(XLOOKUP(C4757,'DATA Wharton'!$A$2:$A$785,'DATA Wharton'!$C$2:$C$785),"")</f>
        <v/>
      </c>
      <c r="I4757">
        <f>IF(OR(G4757="",H4757=""),"",G4757)</f>
        <v/>
      </c>
      <c r="J4757">
        <f>IF(OR(I4757="",H4757=""),"",I4757*H4757)</f>
        <v/>
      </c>
      <c r="K4757">
        <f>IF(G4757="","Missing OEWS wage",IF(H4757="","Missing Wharton SOC","Matched"))</f>
        <v/>
      </c>
    </row>
    <row r="4758">
      <c r="A4758" t="inlineStr">
        <is>
          <t>55</t>
        </is>
      </c>
      <c r="B4758" t="inlineStr">
        <is>
          <t>Management of Companies and Enterprises</t>
        </is>
      </c>
      <c r="C4758" t="inlineStr">
        <is>
          <t>41-9022</t>
        </is>
      </c>
      <c r="D4758" t="inlineStr">
        <is>
          <t>Real Estate Sales Agents</t>
        </is>
      </c>
      <c r="E4758" t="n">
        <v>2340</v>
      </c>
      <c r="F4758" t="n">
        <v>94540</v>
      </c>
      <c r="G4758">
        <f>IF(OR(E4758="",F4758=""),"",E4758*F4758)</f>
        <v/>
      </c>
      <c r="H4758" s="41">
        <f>IFERROR(XLOOKUP(C4758,'DATA Wharton'!$A$2:$A$785,'DATA Wharton'!$C$2:$C$785),"")</f>
        <v/>
      </c>
      <c r="I4758">
        <f>IF(OR(G4758="",H4758=""),"",G4758)</f>
        <v/>
      </c>
      <c r="J4758">
        <f>IF(OR(I4758="",H4758=""),"",I4758*H4758)</f>
        <v/>
      </c>
      <c r="K4758">
        <f>IF(G4758="","Missing OEWS wage",IF(H4758="","Missing Wharton SOC","Matched"))</f>
        <v/>
      </c>
    </row>
    <row r="4759">
      <c r="A4759" t="inlineStr">
        <is>
          <t>55</t>
        </is>
      </c>
      <c r="B4759" t="inlineStr">
        <is>
          <t>Management of Companies and Enterprises</t>
        </is>
      </c>
      <c r="C4759" t="inlineStr">
        <is>
          <t>41-9031</t>
        </is>
      </c>
      <c r="D4759" t="inlineStr">
        <is>
          <t>Sales Engineers</t>
        </is>
      </c>
      <c r="E4759" t="n">
        <v>1210</v>
      </c>
      <c r="F4759" t="n">
        <v>142420</v>
      </c>
      <c r="G4759">
        <f>IF(OR(E4759="",F4759=""),"",E4759*F4759)</f>
        <v/>
      </c>
      <c r="H4759" s="41">
        <f>IFERROR(XLOOKUP(C4759,'DATA Wharton'!$A$2:$A$785,'DATA Wharton'!$C$2:$C$785),"")</f>
        <v/>
      </c>
      <c r="I4759">
        <f>IF(OR(G4759="",H4759=""),"",G4759)</f>
        <v/>
      </c>
      <c r="J4759">
        <f>IF(OR(I4759="",H4759=""),"",I4759*H4759)</f>
        <v/>
      </c>
      <c r="K4759">
        <f>IF(G4759="","Missing OEWS wage",IF(H4759="","Missing Wharton SOC","Matched"))</f>
        <v/>
      </c>
    </row>
    <row r="4760">
      <c r="A4760" t="inlineStr">
        <is>
          <t>55</t>
        </is>
      </c>
      <c r="B4760" t="inlineStr">
        <is>
          <t>Management of Companies and Enterprises</t>
        </is>
      </c>
      <c r="C4760" t="inlineStr">
        <is>
          <t>41-9041</t>
        </is>
      </c>
      <c r="D4760" t="inlineStr">
        <is>
          <t>Telemarketers</t>
        </is>
      </c>
      <c r="F4760" t="n">
        <v>45480</v>
      </c>
      <c r="G4760">
        <f>IF(OR(E4760="",F4760=""),"",E4760*F4760)</f>
        <v/>
      </c>
      <c r="H4760" s="41">
        <f>IFERROR(XLOOKUP(C4760,'DATA Wharton'!$A$2:$A$785,'DATA Wharton'!$C$2:$C$785),"")</f>
        <v/>
      </c>
      <c r="I4760">
        <f>IF(OR(G4760="",H4760=""),"",G4760)</f>
        <v/>
      </c>
      <c r="J4760">
        <f>IF(OR(I4760="",H4760=""),"",I4760*H4760)</f>
        <v/>
      </c>
      <c r="K4760">
        <f>IF(G4760="","Missing OEWS wage",IF(H4760="","Missing Wharton SOC","Matched"))</f>
        <v/>
      </c>
    </row>
    <row r="4761">
      <c r="A4761" t="inlineStr">
        <is>
          <t>55</t>
        </is>
      </c>
      <c r="B4761" t="inlineStr">
        <is>
          <t>Management of Companies and Enterprises</t>
        </is>
      </c>
      <c r="C4761" t="inlineStr">
        <is>
          <t>41-9099</t>
        </is>
      </c>
      <c r="D4761" t="inlineStr">
        <is>
          <t>Sales and Related Workers, All Other</t>
        </is>
      </c>
      <c r="E4761" t="n">
        <v>4120</v>
      </c>
      <c r="F4761" t="n">
        <v>69020</v>
      </c>
      <c r="G4761">
        <f>IF(OR(E4761="",F4761=""),"",E4761*F4761)</f>
        <v/>
      </c>
      <c r="H4761" s="41">
        <f>IFERROR(XLOOKUP(C4761,'DATA Wharton'!$A$2:$A$785,'DATA Wharton'!$C$2:$C$785),"")</f>
        <v/>
      </c>
      <c r="I4761">
        <f>IF(OR(G4761="",H4761=""),"",G4761)</f>
        <v/>
      </c>
      <c r="J4761">
        <f>IF(OR(I4761="",H4761=""),"",I4761*H4761)</f>
        <v/>
      </c>
      <c r="K4761">
        <f>IF(G4761="","Missing OEWS wage",IF(H4761="","Missing Wharton SOC","Matched"))</f>
        <v/>
      </c>
    </row>
    <row r="4762">
      <c r="A4762" t="inlineStr">
        <is>
          <t>55</t>
        </is>
      </c>
      <c r="B4762" t="inlineStr">
        <is>
          <t>Management of Companies and Enterprises</t>
        </is>
      </c>
      <c r="C4762" t="inlineStr">
        <is>
          <t>43-1011</t>
        </is>
      </c>
      <c r="D4762" t="inlineStr">
        <is>
          <t>First-Line Supervisors of Office and Administrative Support Workers</t>
        </is>
      </c>
      <c r="E4762" t="n">
        <v>55680</v>
      </c>
      <c r="F4762" t="n">
        <v>87600</v>
      </c>
      <c r="G4762">
        <f>IF(OR(E4762="",F4762=""),"",E4762*F4762)</f>
        <v/>
      </c>
      <c r="H4762" s="41">
        <f>IFERROR(XLOOKUP(C4762,'DATA Wharton'!$A$2:$A$785,'DATA Wharton'!$C$2:$C$785),"")</f>
        <v/>
      </c>
      <c r="I4762">
        <f>IF(OR(G4762="",H4762=""),"",G4762)</f>
        <v/>
      </c>
      <c r="J4762">
        <f>IF(OR(I4762="",H4762=""),"",I4762*H4762)</f>
        <v/>
      </c>
      <c r="K4762">
        <f>IF(G4762="","Missing OEWS wage",IF(H4762="","Missing Wharton SOC","Matched"))</f>
        <v/>
      </c>
    </row>
    <row r="4763">
      <c r="A4763" t="inlineStr">
        <is>
          <t>55</t>
        </is>
      </c>
      <c r="B4763" t="inlineStr">
        <is>
          <t>Management of Companies and Enterprises</t>
        </is>
      </c>
      <c r="C4763" t="inlineStr">
        <is>
          <t>43-2011</t>
        </is>
      </c>
      <c r="D4763" t="inlineStr">
        <is>
          <t>Switchboard Operators, Including Answering Service</t>
        </is>
      </c>
      <c r="E4763" t="n">
        <v>720</v>
      </c>
      <c r="F4763" t="n">
        <v>42310</v>
      </c>
      <c r="G4763">
        <f>IF(OR(E4763="",F4763=""),"",E4763*F4763)</f>
        <v/>
      </c>
      <c r="H4763" s="41">
        <f>IFERROR(XLOOKUP(C4763,'DATA Wharton'!$A$2:$A$785,'DATA Wharton'!$C$2:$C$785),"")</f>
        <v/>
      </c>
      <c r="I4763">
        <f>IF(OR(G4763="",H4763=""),"",G4763)</f>
        <v/>
      </c>
      <c r="J4763">
        <f>IF(OR(I4763="",H4763=""),"",I4763*H4763)</f>
        <v/>
      </c>
      <c r="K4763">
        <f>IF(G4763="","Missing OEWS wage",IF(H4763="","Missing Wharton SOC","Matched"))</f>
        <v/>
      </c>
    </row>
    <row r="4764">
      <c r="A4764" t="inlineStr">
        <is>
          <t>55</t>
        </is>
      </c>
      <c r="B4764" t="inlineStr">
        <is>
          <t>Management of Companies and Enterprises</t>
        </is>
      </c>
      <c r="C4764" t="inlineStr">
        <is>
          <t>43-2021</t>
        </is>
      </c>
      <c r="D4764" t="inlineStr">
        <is>
          <t>Telephone Operators</t>
        </is>
      </c>
      <c r="E4764" t="n">
        <v>60</v>
      </c>
      <c r="F4764" t="n">
        <v>50860</v>
      </c>
      <c r="G4764">
        <f>IF(OR(E4764="",F4764=""),"",E4764*F4764)</f>
        <v/>
      </c>
      <c r="H4764" s="41">
        <f>IFERROR(XLOOKUP(C4764,'DATA Wharton'!$A$2:$A$785,'DATA Wharton'!$C$2:$C$785),"")</f>
        <v/>
      </c>
      <c r="I4764">
        <f>IF(OR(G4764="",H4764=""),"",G4764)</f>
        <v/>
      </c>
      <c r="J4764">
        <f>IF(OR(I4764="",H4764=""),"",I4764*H4764)</f>
        <v/>
      </c>
      <c r="K4764">
        <f>IF(G4764="","Missing OEWS wage",IF(H4764="","Missing Wharton SOC","Matched"))</f>
        <v/>
      </c>
    </row>
    <row r="4765">
      <c r="A4765" t="inlineStr">
        <is>
          <t>55</t>
        </is>
      </c>
      <c r="B4765" t="inlineStr">
        <is>
          <t>Management of Companies and Enterprises</t>
        </is>
      </c>
      <c r="C4765" t="inlineStr">
        <is>
          <t>43-3011</t>
        </is>
      </c>
      <c r="D4765" t="inlineStr">
        <is>
          <t>Bill and Account Collectors</t>
        </is>
      </c>
      <c r="E4765" t="n">
        <v>11510</v>
      </c>
      <c r="F4765" t="n">
        <v>53870</v>
      </c>
      <c r="G4765">
        <f>IF(OR(E4765="",F4765=""),"",E4765*F4765)</f>
        <v/>
      </c>
      <c r="H4765" s="41">
        <f>IFERROR(XLOOKUP(C4765,'DATA Wharton'!$A$2:$A$785,'DATA Wharton'!$C$2:$C$785),"")</f>
        <v/>
      </c>
      <c r="I4765">
        <f>IF(OR(G4765="",H4765=""),"",G4765)</f>
        <v/>
      </c>
      <c r="J4765">
        <f>IF(OR(I4765="",H4765=""),"",I4765*H4765)</f>
        <v/>
      </c>
      <c r="K4765">
        <f>IF(G4765="","Missing OEWS wage",IF(H4765="","Missing Wharton SOC","Matched"))</f>
        <v/>
      </c>
    </row>
    <row r="4766">
      <c r="A4766" t="inlineStr">
        <is>
          <t>55</t>
        </is>
      </c>
      <c r="B4766" t="inlineStr">
        <is>
          <t>Management of Companies and Enterprises</t>
        </is>
      </c>
      <c r="C4766" t="inlineStr">
        <is>
          <t>43-3021</t>
        </is>
      </c>
      <c r="D4766" t="inlineStr">
        <is>
          <t>Billing and Posting Clerks</t>
        </is>
      </c>
      <c r="E4766" t="n">
        <v>27520</v>
      </c>
      <c r="F4766" t="n">
        <v>51860</v>
      </c>
      <c r="G4766">
        <f>IF(OR(E4766="",F4766=""),"",E4766*F4766)</f>
        <v/>
      </c>
      <c r="H4766" s="41">
        <f>IFERROR(XLOOKUP(C4766,'DATA Wharton'!$A$2:$A$785,'DATA Wharton'!$C$2:$C$785),"")</f>
        <v/>
      </c>
      <c r="I4766">
        <f>IF(OR(G4766="",H4766=""),"",G4766)</f>
        <v/>
      </c>
      <c r="J4766">
        <f>IF(OR(I4766="",H4766=""),"",I4766*H4766)</f>
        <v/>
      </c>
      <c r="K4766">
        <f>IF(G4766="","Missing OEWS wage",IF(H4766="","Missing Wharton SOC","Matched"))</f>
        <v/>
      </c>
    </row>
    <row r="4767">
      <c r="A4767" t="inlineStr">
        <is>
          <t>55</t>
        </is>
      </c>
      <c r="B4767" t="inlineStr">
        <is>
          <t>Management of Companies and Enterprises</t>
        </is>
      </c>
      <c r="C4767" t="inlineStr">
        <is>
          <t>43-3031</t>
        </is>
      </c>
      <c r="D4767" t="inlineStr">
        <is>
          <t>Bookkeeping, Accounting, and Auditing Clerks</t>
        </is>
      </c>
      <c r="E4767" t="n">
        <v>71290</v>
      </c>
      <c r="F4767" t="n">
        <v>54740</v>
      </c>
      <c r="G4767">
        <f>IF(OR(E4767="",F4767=""),"",E4767*F4767)</f>
        <v/>
      </c>
      <c r="H4767" s="41">
        <f>IFERROR(XLOOKUP(C4767,'DATA Wharton'!$A$2:$A$785,'DATA Wharton'!$C$2:$C$785),"")</f>
        <v/>
      </c>
      <c r="I4767">
        <f>IF(OR(G4767="",H4767=""),"",G4767)</f>
        <v/>
      </c>
      <c r="J4767">
        <f>IF(OR(I4767="",H4767=""),"",I4767*H4767)</f>
        <v/>
      </c>
      <c r="K4767">
        <f>IF(G4767="","Missing OEWS wage",IF(H4767="","Missing Wharton SOC","Matched"))</f>
        <v/>
      </c>
    </row>
    <row r="4768">
      <c r="A4768" t="inlineStr">
        <is>
          <t>55</t>
        </is>
      </c>
      <c r="B4768" t="inlineStr">
        <is>
          <t>Management of Companies and Enterprises</t>
        </is>
      </c>
      <c r="C4768" t="inlineStr">
        <is>
          <t>43-3051</t>
        </is>
      </c>
      <c r="D4768" t="inlineStr">
        <is>
          <t>Payroll and Timekeeping Clerks</t>
        </is>
      </c>
      <c r="E4768" t="n">
        <v>14220</v>
      </c>
      <c r="F4768" t="n">
        <v>63370</v>
      </c>
      <c r="G4768">
        <f>IF(OR(E4768="",F4768=""),"",E4768*F4768)</f>
        <v/>
      </c>
      <c r="H4768" s="41">
        <f>IFERROR(XLOOKUP(C4768,'DATA Wharton'!$A$2:$A$785,'DATA Wharton'!$C$2:$C$785),"")</f>
        <v/>
      </c>
      <c r="I4768">
        <f>IF(OR(G4768="",H4768=""),"",G4768)</f>
        <v/>
      </c>
      <c r="J4768">
        <f>IF(OR(I4768="",H4768=""),"",I4768*H4768)</f>
        <v/>
      </c>
      <c r="K4768">
        <f>IF(G4768="","Missing OEWS wage",IF(H4768="","Missing Wharton SOC","Matched"))</f>
        <v/>
      </c>
    </row>
    <row r="4769">
      <c r="A4769" t="inlineStr">
        <is>
          <t>55</t>
        </is>
      </c>
      <c r="B4769" t="inlineStr">
        <is>
          <t>Management of Companies and Enterprises</t>
        </is>
      </c>
      <c r="C4769" t="inlineStr">
        <is>
          <t>43-3061</t>
        </is>
      </c>
      <c r="D4769" t="inlineStr">
        <is>
          <t>Procurement Clerks</t>
        </is>
      </c>
      <c r="E4769" t="n">
        <v>3040</v>
      </c>
      <c r="F4769" t="n">
        <v>55280</v>
      </c>
      <c r="G4769">
        <f>IF(OR(E4769="",F4769=""),"",E4769*F4769)</f>
        <v/>
      </c>
      <c r="H4769" s="41">
        <f>IFERROR(XLOOKUP(C4769,'DATA Wharton'!$A$2:$A$785,'DATA Wharton'!$C$2:$C$785),"")</f>
        <v/>
      </c>
      <c r="I4769">
        <f>IF(OR(G4769="",H4769=""),"",G4769)</f>
        <v/>
      </c>
      <c r="J4769">
        <f>IF(OR(I4769="",H4769=""),"",I4769*H4769)</f>
        <v/>
      </c>
      <c r="K4769">
        <f>IF(G4769="","Missing OEWS wage",IF(H4769="","Missing Wharton SOC","Matched"))</f>
        <v/>
      </c>
    </row>
    <row r="4770">
      <c r="A4770" t="inlineStr">
        <is>
          <t>55</t>
        </is>
      </c>
      <c r="B4770" t="inlineStr">
        <is>
          <t>Management of Companies and Enterprises</t>
        </is>
      </c>
      <c r="C4770" t="inlineStr">
        <is>
          <t>43-3071</t>
        </is>
      </c>
      <c r="D4770" t="inlineStr">
        <is>
          <t>Tellers</t>
        </is>
      </c>
      <c r="E4770" t="n">
        <v>4340</v>
      </c>
      <c r="F4770" t="n">
        <v>44680</v>
      </c>
      <c r="G4770">
        <f>IF(OR(E4770="",F4770=""),"",E4770*F4770)</f>
        <v/>
      </c>
      <c r="H4770" s="41">
        <f>IFERROR(XLOOKUP(C4770,'DATA Wharton'!$A$2:$A$785,'DATA Wharton'!$C$2:$C$785),"")</f>
        <v/>
      </c>
      <c r="I4770">
        <f>IF(OR(G4770="",H4770=""),"",G4770)</f>
        <v/>
      </c>
      <c r="J4770">
        <f>IF(OR(I4770="",H4770=""),"",I4770*H4770)</f>
        <v/>
      </c>
      <c r="K4770">
        <f>IF(G4770="","Missing OEWS wage",IF(H4770="","Missing Wharton SOC","Matched"))</f>
        <v/>
      </c>
    </row>
    <row r="4771">
      <c r="A4771" t="inlineStr">
        <is>
          <t>55</t>
        </is>
      </c>
      <c r="B4771" t="inlineStr">
        <is>
          <t>Management of Companies and Enterprises</t>
        </is>
      </c>
      <c r="C4771" t="inlineStr">
        <is>
          <t>43-3099</t>
        </is>
      </c>
      <c r="D4771" t="inlineStr">
        <is>
          <t>Financial Clerks, All Other</t>
        </is>
      </c>
      <c r="E4771" t="n">
        <v>2670</v>
      </c>
      <c r="F4771" t="n">
        <v>56450</v>
      </c>
      <c r="G4771">
        <f>IF(OR(E4771="",F4771=""),"",E4771*F4771)</f>
        <v/>
      </c>
      <c r="H4771" s="41">
        <f>IFERROR(XLOOKUP(C4771,'DATA Wharton'!$A$2:$A$785,'DATA Wharton'!$C$2:$C$785),"")</f>
        <v/>
      </c>
      <c r="I4771">
        <f>IF(OR(G4771="",H4771=""),"",G4771)</f>
        <v/>
      </c>
      <c r="J4771">
        <f>IF(OR(I4771="",H4771=""),"",I4771*H4771)</f>
        <v/>
      </c>
      <c r="K4771">
        <f>IF(G4771="","Missing OEWS wage",IF(H4771="","Missing Wharton SOC","Matched"))</f>
        <v/>
      </c>
    </row>
    <row r="4772">
      <c r="A4772" t="inlineStr">
        <is>
          <t>55</t>
        </is>
      </c>
      <c r="B4772" t="inlineStr">
        <is>
          <t>Management of Companies and Enterprises</t>
        </is>
      </c>
      <c r="C4772" t="inlineStr">
        <is>
          <t>43-4011</t>
        </is>
      </c>
      <c r="D4772" t="inlineStr">
        <is>
          <t>Brokerage Clerks</t>
        </is>
      </c>
      <c r="E4772" t="n">
        <v>1430</v>
      </c>
      <c r="F4772" t="n">
        <v>72280</v>
      </c>
      <c r="G4772">
        <f>IF(OR(E4772="",F4772=""),"",E4772*F4772)</f>
        <v/>
      </c>
      <c r="H4772" s="41">
        <f>IFERROR(XLOOKUP(C4772,'DATA Wharton'!$A$2:$A$785,'DATA Wharton'!$C$2:$C$785),"")</f>
        <v/>
      </c>
      <c r="I4772">
        <f>IF(OR(G4772="",H4772=""),"",G4772)</f>
        <v/>
      </c>
      <c r="J4772">
        <f>IF(OR(I4772="",H4772=""),"",I4772*H4772)</f>
        <v/>
      </c>
      <c r="K4772">
        <f>IF(G4772="","Missing OEWS wage",IF(H4772="","Missing Wharton SOC","Matched"))</f>
        <v/>
      </c>
    </row>
    <row r="4773">
      <c r="A4773" t="inlineStr">
        <is>
          <t>55</t>
        </is>
      </c>
      <c r="B4773" t="inlineStr">
        <is>
          <t>Management of Companies and Enterprises</t>
        </is>
      </c>
      <c r="C4773" t="inlineStr">
        <is>
          <t>43-4021</t>
        </is>
      </c>
      <c r="D4773" t="inlineStr">
        <is>
          <t>Correspondence Clerks</t>
        </is>
      </c>
      <c r="E4773" t="n">
        <v>260</v>
      </c>
      <c r="F4773" t="n">
        <v>48940</v>
      </c>
      <c r="G4773">
        <f>IF(OR(E4773="",F4773=""),"",E4773*F4773)</f>
        <v/>
      </c>
      <c r="H4773" s="41">
        <f>IFERROR(XLOOKUP(C4773,'DATA Wharton'!$A$2:$A$785,'DATA Wharton'!$C$2:$C$785),"")</f>
        <v/>
      </c>
      <c r="I4773">
        <f>IF(OR(G4773="",H4773=""),"",G4773)</f>
        <v/>
      </c>
      <c r="J4773">
        <f>IF(OR(I4773="",H4773=""),"",I4773*H4773)</f>
        <v/>
      </c>
      <c r="K4773">
        <f>IF(G4773="","Missing OEWS wage",IF(H4773="","Missing Wharton SOC","Matched"))</f>
        <v/>
      </c>
    </row>
    <row r="4774">
      <c r="A4774" t="inlineStr">
        <is>
          <t>55</t>
        </is>
      </c>
      <c r="B4774" t="inlineStr">
        <is>
          <t>Management of Companies and Enterprises</t>
        </is>
      </c>
      <c r="C4774" t="inlineStr">
        <is>
          <t>43-4041</t>
        </is>
      </c>
      <c r="D4774" t="inlineStr">
        <is>
          <t>Credit Authorizers, Checkers, and Clerks</t>
        </is>
      </c>
      <c r="E4774" t="n">
        <v>1390</v>
      </c>
      <c r="F4774" t="n">
        <v>57380</v>
      </c>
      <c r="G4774">
        <f>IF(OR(E4774="",F4774=""),"",E4774*F4774)</f>
        <v/>
      </c>
      <c r="H4774" s="41">
        <f>IFERROR(XLOOKUP(C4774,'DATA Wharton'!$A$2:$A$785,'DATA Wharton'!$C$2:$C$785),"")</f>
        <v/>
      </c>
      <c r="I4774">
        <f>IF(OR(G4774="",H4774=""),"",G4774)</f>
        <v/>
      </c>
      <c r="J4774">
        <f>IF(OR(I4774="",H4774=""),"",I4774*H4774)</f>
        <v/>
      </c>
      <c r="K4774">
        <f>IF(G4774="","Missing OEWS wage",IF(H4774="","Missing Wharton SOC","Matched"))</f>
        <v/>
      </c>
    </row>
    <row r="4775">
      <c r="A4775" t="inlineStr">
        <is>
          <t>55</t>
        </is>
      </c>
      <c r="B4775" t="inlineStr">
        <is>
          <t>Management of Companies and Enterprises</t>
        </is>
      </c>
      <c r="C4775" t="inlineStr">
        <is>
          <t>43-4051</t>
        </is>
      </c>
      <c r="D4775" t="inlineStr">
        <is>
          <t>Customer Service Representatives</t>
        </is>
      </c>
      <c r="E4775" t="n">
        <v>108330</v>
      </c>
      <c r="F4775" t="n">
        <v>51700</v>
      </c>
      <c r="G4775">
        <f>IF(OR(E4775="",F4775=""),"",E4775*F4775)</f>
        <v/>
      </c>
      <c r="H4775" s="41">
        <f>IFERROR(XLOOKUP(C4775,'DATA Wharton'!$A$2:$A$785,'DATA Wharton'!$C$2:$C$785),"")</f>
        <v/>
      </c>
      <c r="I4775">
        <f>IF(OR(G4775="",H4775=""),"",G4775)</f>
        <v/>
      </c>
      <c r="J4775">
        <f>IF(OR(I4775="",H4775=""),"",I4775*H4775)</f>
        <v/>
      </c>
      <c r="K4775">
        <f>IF(G4775="","Missing OEWS wage",IF(H4775="","Missing Wharton SOC","Matched"))</f>
        <v/>
      </c>
    </row>
    <row r="4776">
      <c r="A4776" t="inlineStr">
        <is>
          <t>55</t>
        </is>
      </c>
      <c r="B4776" t="inlineStr">
        <is>
          <t>Management of Companies and Enterprises</t>
        </is>
      </c>
      <c r="C4776" t="inlineStr">
        <is>
          <t>43-4061</t>
        </is>
      </c>
      <c r="D4776" t="inlineStr">
        <is>
          <t>Eligibility Interviewers, Government Programs</t>
        </is>
      </c>
      <c r="E4776" t="n">
        <v>320</v>
      </c>
      <c r="F4776" t="n">
        <v>53060</v>
      </c>
      <c r="G4776">
        <f>IF(OR(E4776="",F4776=""),"",E4776*F4776)</f>
        <v/>
      </c>
      <c r="H4776" s="41">
        <f>IFERROR(XLOOKUP(C4776,'DATA Wharton'!$A$2:$A$785,'DATA Wharton'!$C$2:$C$785),"")</f>
        <v/>
      </c>
      <c r="I4776">
        <f>IF(OR(G4776="",H4776=""),"",G4776)</f>
        <v/>
      </c>
      <c r="J4776">
        <f>IF(OR(I4776="",H4776=""),"",I4776*H4776)</f>
        <v/>
      </c>
      <c r="K4776">
        <f>IF(G4776="","Missing OEWS wage",IF(H4776="","Missing Wharton SOC","Matched"))</f>
        <v/>
      </c>
    </row>
    <row r="4777">
      <c r="A4777" t="inlineStr">
        <is>
          <t>55</t>
        </is>
      </c>
      <c r="B4777" t="inlineStr">
        <is>
          <t>Management of Companies and Enterprises</t>
        </is>
      </c>
      <c r="C4777" t="inlineStr">
        <is>
          <t>43-4071</t>
        </is>
      </c>
      <c r="D4777" t="inlineStr">
        <is>
          <t>File Clerks</t>
        </is>
      </c>
      <c r="E4777" t="n">
        <v>1970</v>
      </c>
      <c r="F4777" t="n">
        <v>45790</v>
      </c>
      <c r="G4777">
        <f>IF(OR(E4777="",F4777=""),"",E4777*F4777)</f>
        <v/>
      </c>
      <c r="H4777" s="41">
        <f>IFERROR(XLOOKUP(C4777,'DATA Wharton'!$A$2:$A$785,'DATA Wharton'!$C$2:$C$785),"")</f>
        <v/>
      </c>
      <c r="I4777">
        <f>IF(OR(G4777="",H4777=""),"",G4777)</f>
        <v/>
      </c>
      <c r="J4777">
        <f>IF(OR(I4777="",H4777=""),"",I4777*H4777)</f>
        <v/>
      </c>
      <c r="K4777">
        <f>IF(G4777="","Missing OEWS wage",IF(H4777="","Missing Wharton SOC","Matched"))</f>
        <v/>
      </c>
    </row>
    <row r="4778">
      <c r="A4778" t="inlineStr">
        <is>
          <t>55</t>
        </is>
      </c>
      <c r="B4778" t="inlineStr">
        <is>
          <t>Management of Companies and Enterprises</t>
        </is>
      </c>
      <c r="C4778" t="inlineStr">
        <is>
          <t>43-4081</t>
        </is>
      </c>
      <c r="D4778" t="inlineStr">
        <is>
          <t>Hotel, Motel, and Resort Desk Clerks</t>
        </is>
      </c>
      <c r="E4778" t="n">
        <v>600</v>
      </c>
      <c r="F4778" t="n">
        <v>43180</v>
      </c>
      <c r="G4778">
        <f>IF(OR(E4778="",F4778=""),"",E4778*F4778)</f>
        <v/>
      </c>
      <c r="H4778" s="41">
        <f>IFERROR(XLOOKUP(C4778,'DATA Wharton'!$A$2:$A$785,'DATA Wharton'!$C$2:$C$785),"")</f>
        <v/>
      </c>
      <c r="I4778">
        <f>IF(OR(G4778="",H4778=""),"",G4778)</f>
        <v/>
      </c>
      <c r="J4778">
        <f>IF(OR(I4778="",H4778=""),"",I4778*H4778)</f>
        <v/>
      </c>
      <c r="K4778">
        <f>IF(G4778="","Missing OEWS wage",IF(H4778="","Missing Wharton SOC","Matched"))</f>
        <v/>
      </c>
    </row>
    <row r="4779">
      <c r="A4779" t="inlineStr">
        <is>
          <t>55</t>
        </is>
      </c>
      <c r="B4779" t="inlineStr">
        <is>
          <t>Management of Companies and Enterprises</t>
        </is>
      </c>
      <c r="C4779" t="inlineStr">
        <is>
          <t>43-4111</t>
        </is>
      </c>
      <c r="D4779" t="inlineStr">
        <is>
          <t>Interviewers, Except Eligibility and Loan</t>
        </is>
      </c>
      <c r="E4779" t="n">
        <v>4660</v>
      </c>
      <c r="F4779" t="n">
        <v>50840</v>
      </c>
      <c r="G4779">
        <f>IF(OR(E4779="",F4779=""),"",E4779*F4779)</f>
        <v/>
      </c>
      <c r="H4779" s="41">
        <f>IFERROR(XLOOKUP(C4779,'DATA Wharton'!$A$2:$A$785,'DATA Wharton'!$C$2:$C$785),"")</f>
        <v/>
      </c>
      <c r="I4779">
        <f>IF(OR(G4779="",H4779=""),"",G4779)</f>
        <v/>
      </c>
      <c r="J4779">
        <f>IF(OR(I4779="",H4779=""),"",I4779*H4779)</f>
        <v/>
      </c>
      <c r="K4779">
        <f>IF(G4779="","Missing OEWS wage",IF(H4779="","Missing Wharton SOC","Matched"))</f>
        <v/>
      </c>
    </row>
    <row r="4780">
      <c r="A4780" t="inlineStr">
        <is>
          <t>55</t>
        </is>
      </c>
      <c r="B4780" t="inlineStr">
        <is>
          <t>Management of Companies and Enterprises</t>
        </is>
      </c>
      <c r="C4780" t="inlineStr">
        <is>
          <t>43-4131</t>
        </is>
      </c>
      <c r="D4780" t="inlineStr">
        <is>
          <t>Loan Interviewers and Clerks</t>
        </is>
      </c>
      <c r="E4780" t="n">
        <v>9360</v>
      </c>
      <c r="F4780" t="n">
        <v>55320</v>
      </c>
      <c r="G4780">
        <f>IF(OR(E4780="",F4780=""),"",E4780*F4780)</f>
        <v/>
      </c>
      <c r="H4780" s="41">
        <f>IFERROR(XLOOKUP(C4780,'DATA Wharton'!$A$2:$A$785,'DATA Wharton'!$C$2:$C$785),"")</f>
        <v/>
      </c>
      <c r="I4780">
        <f>IF(OR(G4780="",H4780=""),"",G4780)</f>
        <v/>
      </c>
      <c r="J4780">
        <f>IF(OR(I4780="",H4780=""),"",I4780*H4780)</f>
        <v/>
      </c>
      <c r="K4780">
        <f>IF(G4780="","Missing OEWS wage",IF(H4780="","Missing Wharton SOC","Matched"))</f>
        <v/>
      </c>
    </row>
    <row r="4781">
      <c r="A4781" t="inlineStr">
        <is>
          <t>55</t>
        </is>
      </c>
      <c r="B4781" t="inlineStr">
        <is>
          <t>Management of Companies and Enterprises</t>
        </is>
      </c>
      <c r="C4781" t="inlineStr">
        <is>
          <t>43-4141</t>
        </is>
      </c>
      <c r="D4781" t="inlineStr">
        <is>
          <t>New Accounts Clerks</t>
        </is>
      </c>
      <c r="E4781" t="n">
        <v>780</v>
      </c>
      <c r="F4781" t="n">
        <v>53500</v>
      </c>
      <c r="G4781">
        <f>IF(OR(E4781="",F4781=""),"",E4781*F4781)</f>
        <v/>
      </c>
      <c r="H4781" s="41">
        <f>IFERROR(XLOOKUP(C4781,'DATA Wharton'!$A$2:$A$785,'DATA Wharton'!$C$2:$C$785),"")</f>
        <v/>
      </c>
      <c r="I4781">
        <f>IF(OR(G4781="",H4781=""),"",G4781)</f>
        <v/>
      </c>
      <c r="J4781">
        <f>IF(OR(I4781="",H4781=""),"",I4781*H4781)</f>
        <v/>
      </c>
      <c r="K4781">
        <f>IF(G4781="","Missing OEWS wage",IF(H4781="","Missing Wharton SOC","Matched"))</f>
        <v/>
      </c>
    </row>
    <row r="4782">
      <c r="A4782" t="inlineStr">
        <is>
          <t>55</t>
        </is>
      </c>
      <c r="B4782" t="inlineStr">
        <is>
          <t>Management of Companies and Enterprises</t>
        </is>
      </c>
      <c r="C4782" t="inlineStr">
        <is>
          <t>43-4151</t>
        </is>
      </c>
      <c r="D4782" t="inlineStr">
        <is>
          <t>Order Clerks</t>
        </is>
      </c>
      <c r="E4782" t="n">
        <v>2100</v>
      </c>
      <c r="F4782" t="n">
        <v>49970</v>
      </c>
      <c r="G4782">
        <f>IF(OR(E4782="",F4782=""),"",E4782*F4782)</f>
        <v/>
      </c>
      <c r="H4782" s="41">
        <f>IFERROR(XLOOKUP(C4782,'DATA Wharton'!$A$2:$A$785,'DATA Wharton'!$C$2:$C$785),"")</f>
        <v/>
      </c>
      <c r="I4782">
        <f>IF(OR(G4782="",H4782=""),"",G4782)</f>
        <v/>
      </c>
      <c r="J4782">
        <f>IF(OR(I4782="",H4782=""),"",I4782*H4782)</f>
        <v/>
      </c>
      <c r="K4782">
        <f>IF(G4782="","Missing OEWS wage",IF(H4782="","Missing Wharton SOC","Matched"))</f>
        <v/>
      </c>
    </row>
    <row r="4783">
      <c r="A4783" t="inlineStr">
        <is>
          <t>55</t>
        </is>
      </c>
      <c r="B4783" t="inlineStr">
        <is>
          <t>Management of Companies and Enterprises</t>
        </is>
      </c>
      <c r="C4783" t="inlineStr">
        <is>
          <t>43-4161</t>
        </is>
      </c>
      <c r="D4783" t="inlineStr">
        <is>
          <t>Human Resources Assistants, Except Payroll and Timekeeping</t>
        </is>
      </c>
      <c r="E4783" t="n">
        <v>7570</v>
      </c>
      <c r="F4783" t="n">
        <v>53120</v>
      </c>
      <c r="G4783">
        <f>IF(OR(E4783="",F4783=""),"",E4783*F4783)</f>
        <v/>
      </c>
      <c r="H4783" s="41">
        <f>IFERROR(XLOOKUP(C4783,'DATA Wharton'!$A$2:$A$785,'DATA Wharton'!$C$2:$C$785),"")</f>
        <v/>
      </c>
      <c r="I4783">
        <f>IF(OR(G4783="",H4783=""),"",G4783)</f>
        <v/>
      </c>
      <c r="J4783">
        <f>IF(OR(I4783="",H4783=""),"",I4783*H4783)</f>
        <v/>
      </c>
      <c r="K4783">
        <f>IF(G4783="","Missing OEWS wage",IF(H4783="","Missing Wharton SOC","Matched"))</f>
        <v/>
      </c>
    </row>
    <row r="4784">
      <c r="A4784" t="inlineStr">
        <is>
          <t>55</t>
        </is>
      </c>
      <c r="B4784" t="inlineStr">
        <is>
          <t>Management of Companies and Enterprises</t>
        </is>
      </c>
      <c r="C4784" t="inlineStr">
        <is>
          <t>43-4171</t>
        </is>
      </c>
      <c r="D4784" t="inlineStr">
        <is>
          <t>Receptionists and Information Clerks</t>
        </is>
      </c>
      <c r="E4784" t="n">
        <v>7400</v>
      </c>
      <c r="F4784" t="n">
        <v>42880</v>
      </c>
      <c r="G4784">
        <f>IF(OR(E4784="",F4784=""),"",E4784*F4784)</f>
        <v/>
      </c>
      <c r="H4784" s="41">
        <f>IFERROR(XLOOKUP(C4784,'DATA Wharton'!$A$2:$A$785,'DATA Wharton'!$C$2:$C$785),"")</f>
        <v/>
      </c>
      <c r="I4784">
        <f>IF(OR(G4784="",H4784=""),"",G4784)</f>
        <v/>
      </c>
      <c r="J4784">
        <f>IF(OR(I4784="",H4784=""),"",I4784*H4784)</f>
        <v/>
      </c>
      <c r="K4784">
        <f>IF(G4784="","Missing OEWS wage",IF(H4784="","Missing Wharton SOC","Matched"))</f>
        <v/>
      </c>
    </row>
    <row r="4785">
      <c r="A4785" t="inlineStr">
        <is>
          <t>55</t>
        </is>
      </c>
      <c r="B4785" t="inlineStr">
        <is>
          <t>Management of Companies and Enterprises</t>
        </is>
      </c>
      <c r="C4785" t="inlineStr">
        <is>
          <t>43-4181</t>
        </is>
      </c>
      <c r="D4785" t="inlineStr">
        <is>
          <t>Reservation and Transportation Ticket Agents and Travel Clerks</t>
        </is>
      </c>
      <c r="E4785" t="n">
        <v>730</v>
      </c>
      <c r="F4785" t="n">
        <v>49360</v>
      </c>
      <c r="G4785">
        <f>IF(OR(E4785="",F4785=""),"",E4785*F4785)</f>
        <v/>
      </c>
      <c r="H4785" s="41">
        <f>IFERROR(XLOOKUP(C4785,'DATA Wharton'!$A$2:$A$785,'DATA Wharton'!$C$2:$C$785),"")</f>
        <v/>
      </c>
      <c r="I4785">
        <f>IF(OR(G4785="",H4785=""),"",G4785)</f>
        <v/>
      </c>
      <c r="J4785">
        <f>IF(OR(I4785="",H4785=""),"",I4785*H4785)</f>
        <v/>
      </c>
      <c r="K4785">
        <f>IF(G4785="","Missing OEWS wage",IF(H4785="","Missing Wharton SOC","Matched"))</f>
        <v/>
      </c>
    </row>
    <row r="4786">
      <c r="A4786" t="inlineStr">
        <is>
          <t>55</t>
        </is>
      </c>
      <c r="B4786" t="inlineStr">
        <is>
          <t>Management of Companies and Enterprises</t>
        </is>
      </c>
      <c r="C4786" t="inlineStr">
        <is>
          <t>43-4199</t>
        </is>
      </c>
      <c r="D4786" t="inlineStr">
        <is>
          <t>Information and Record Clerks, All Other</t>
        </is>
      </c>
      <c r="E4786" t="n">
        <v>2160</v>
      </c>
      <c r="F4786" t="n">
        <v>57570</v>
      </c>
      <c r="G4786">
        <f>IF(OR(E4786="",F4786=""),"",E4786*F4786)</f>
        <v/>
      </c>
      <c r="H4786" s="41">
        <f>IFERROR(XLOOKUP(C4786,'DATA Wharton'!$A$2:$A$785,'DATA Wharton'!$C$2:$C$785),"")</f>
        <v/>
      </c>
      <c r="I4786">
        <f>IF(OR(G4786="",H4786=""),"",G4786)</f>
        <v/>
      </c>
      <c r="J4786">
        <f>IF(OR(I4786="",H4786=""),"",I4786*H4786)</f>
        <v/>
      </c>
      <c r="K4786">
        <f>IF(G4786="","Missing OEWS wage",IF(H4786="","Missing Wharton SOC","Matched"))</f>
        <v/>
      </c>
    </row>
    <row r="4787">
      <c r="A4787" t="inlineStr">
        <is>
          <t>55</t>
        </is>
      </c>
      <c r="B4787" t="inlineStr">
        <is>
          <t>Management of Companies and Enterprises</t>
        </is>
      </c>
      <c r="C4787" t="inlineStr">
        <is>
          <t>43-5011</t>
        </is>
      </c>
      <c r="D4787" t="inlineStr">
        <is>
          <t>Cargo and Freight Agents</t>
        </is>
      </c>
      <c r="E4787" t="n">
        <v>2420</v>
      </c>
      <c r="F4787" t="n">
        <v>59390</v>
      </c>
      <c r="G4787">
        <f>IF(OR(E4787="",F4787=""),"",E4787*F4787)</f>
        <v/>
      </c>
      <c r="H4787" s="41">
        <f>IFERROR(XLOOKUP(C4787,'DATA Wharton'!$A$2:$A$785,'DATA Wharton'!$C$2:$C$785),"")</f>
        <v/>
      </c>
      <c r="I4787">
        <f>IF(OR(G4787="",H4787=""),"",G4787)</f>
        <v/>
      </c>
      <c r="J4787">
        <f>IF(OR(I4787="",H4787=""),"",I4787*H4787)</f>
        <v/>
      </c>
      <c r="K4787">
        <f>IF(G4787="","Missing OEWS wage",IF(H4787="","Missing Wharton SOC","Matched"))</f>
        <v/>
      </c>
    </row>
    <row r="4788">
      <c r="A4788" t="inlineStr">
        <is>
          <t>55</t>
        </is>
      </c>
      <c r="B4788" t="inlineStr">
        <is>
          <t>Management of Companies and Enterprises</t>
        </is>
      </c>
      <c r="C4788" t="inlineStr">
        <is>
          <t>43-5021</t>
        </is>
      </c>
      <c r="D4788" t="inlineStr">
        <is>
          <t>Couriers and Messengers</t>
        </is>
      </c>
      <c r="E4788" t="n">
        <v>1990</v>
      </c>
      <c r="F4788" t="n">
        <v>40320</v>
      </c>
      <c r="G4788">
        <f>IF(OR(E4788="",F4788=""),"",E4788*F4788)</f>
        <v/>
      </c>
      <c r="H4788" s="41">
        <f>IFERROR(XLOOKUP(C4788,'DATA Wharton'!$A$2:$A$785,'DATA Wharton'!$C$2:$C$785),"")</f>
        <v/>
      </c>
      <c r="I4788">
        <f>IF(OR(G4788="",H4788=""),"",G4788)</f>
        <v/>
      </c>
      <c r="J4788">
        <f>IF(OR(I4788="",H4788=""),"",I4788*H4788)</f>
        <v/>
      </c>
      <c r="K4788">
        <f>IF(G4788="","Missing OEWS wage",IF(H4788="","Missing Wharton SOC","Matched"))</f>
        <v/>
      </c>
    </row>
    <row r="4789">
      <c r="A4789" t="inlineStr">
        <is>
          <t>55</t>
        </is>
      </c>
      <c r="B4789" t="inlineStr">
        <is>
          <t>Management of Companies and Enterprises</t>
        </is>
      </c>
      <c r="C4789" t="inlineStr">
        <is>
          <t>43-5031</t>
        </is>
      </c>
      <c r="D4789" t="inlineStr">
        <is>
          <t>Public Safety Telecommunicators</t>
        </is>
      </c>
      <c r="E4789" t="n">
        <v>740</v>
      </c>
      <c r="F4789" t="n">
        <v>57310</v>
      </c>
      <c r="G4789">
        <f>IF(OR(E4789="",F4789=""),"",E4789*F4789)</f>
        <v/>
      </c>
      <c r="H4789" s="41">
        <f>IFERROR(XLOOKUP(C4789,'DATA Wharton'!$A$2:$A$785,'DATA Wharton'!$C$2:$C$785),"")</f>
        <v/>
      </c>
      <c r="I4789">
        <f>IF(OR(G4789="",H4789=""),"",G4789)</f>
        <v/>
      </c>
      <c r="J4789">
        <f>IF(OR(I4789="",H4789=""),"",I4789*H4789)</f>
        <v/>
      </c>
      <c r="K4789">
        <f>IF(G4789="","Missing OEWS wage",IF(H4789="","Missing Wharton SOC","Matched"))</f>
        <v/>
      </c>
    </row>
    <row r="4790">
      <c r="A4790" t="inlineStr">
        <is>
          <t>55</t>
        </is>
      </c>
      <c r="B4790" t="inlineStr">
        <is>
          <t>Management of Companies and Enterprises</t>
        </is>
      </c>
      <c r="C4790" t="inlineStr">
        <is>
          <t>43-5032</t>
        </is>
      </c>
      <c r="D4790" t="inlineStr">
        <is>
          <t>Dispatchers, Except Police, Fire, and Ambulance</t>
        </is>
      </c>
      <c r="E4790" t="n">
        <v>3900</v>
      </c>
      <c r="F4790" t="n">
        <v>56710</v>
      </c>
      <c r="G4790">
        <f>IF(OR(E4790="",F4790=""),"",E4790*F4790)</f>
        <v/>
      </c>
      <c r="H4790" s="41">
        <f>IFERROR(XLOOKUP(C4790,'DATA Wharton'!$A$2:$A$785,'DATA Wharton'!$C$2:$C$785),"")</f>
        <v/>
      </c>
      <c r="I4790">
        <f>IF(OR(G4790="",H4790=""),"",G4790)</f>
        <v/>
      </c>
      <c r="J4790">
        <f>IF(OR(I4790="",H4790=""),"",I4790*H4790)</f>
        <v/>
      </c>
      <c r="K4790">
        <f>IF(G4790="","Missing OEWS wage",IF(H4790="","Missing Wharton SOC","Matched"))</f>
        <v/>
      </c>
    </row>
    <row r="4791">
      <c r="A4791" t="inlineStr">
        <is>
          <t>55</t>
        </is>
      </c>
      <c r="B4791" t="inlineStr">
        <is>
          <t>Management of Companies and Enterprises</t>
        </is>
      </c>
      <c r="C4791" t="inlineStr">
        <is>
          <t>43-5041</t>
        </is>
      </c>
      <c r="D4791" t="inlineStr">
        <is>
          <t>Meter Readers, Utilities</t>
        </is>
      </c>
      <c r="F4791" t="n">
        <v>66600</v>
      </c>
      <c r="G4791">
        <f>IF(OR(E4791="",F4791=""),"",E4791*F4791)</f>
        <v/>
      </c>
      <c r="H4791" s="41">
        <f>IFERROR(XLOOKUP(C4791,'DATA Wharton'!$A$2:$A$785,'DATA Wharton'!$C$2:$C$785),"")</f>
        <v/>
      </c>
      <c r="I4791">
        <f>IF(OR(G4791="",H4791=""),"",G4791)</f>
        <v/>
      </c>
      <c r="J4791">
        <f>IF(OR(I4791="",H4791=""),"",I4791*H4791)</f>
        <v/>
      </c>
      <c r="K4791">
        <f>IF(G4791="","Missing OEWS wage",IF(H4791="","Missing Wharton SOC","Matched"))</f>
        <v/>
      </c>
    </row>
    <row r="4792">
      <c r="A4792" t="inlineStr">
        <is>
          <t>55</t>
        </is>
      </c>
      <c r="B4792" t="inlineStr">
        <is>
          <t>Management of Companies and Enterprises</t>
        </is>
      </c>
      <c r="C4792" t="inlineStr">
        <is>
          <t>43-5061</t>
        </is>
      </c>
      <c r="D4792" t="inlineStr">
        <is>
          <t>Production, Planning, and Expediting Clerks</t>
        </is>
      </c>
      <c r="E4792" t="n">
        <v>22730</v>
      </c>
      <c r="F4792" t="n">
        <v>72630</v>
      </c>
      <c r="G4792">
        <f>IF(OR(E4792="",F4792=""),"",E4792*F4792)</f>
        <v/>
      </c>
      <c r="H4792" s="41">
        <f>IFERROR(XLOOKUP(C4792,'DATA Wharton'!$A$2:$A$785,'DATA Wharton'!$C$2:$C$785),"")</f>
        <v/>
      </c>
      <c r="I4792">
        <f>IF(OR(G4792="",H4792=""),"",G4792)</f>
        <v/>
      </c>
      <c r="J4792">
        <f>IF(OR(I4792="",H4792=""),"",I4792*H4792)</f>
        <v/>
      </c>
      <c r="K4792">
        <f>IF(G4792="","Missing OEWS wage",IF(H4792="","Missing Wharton SOC","Matched"))</f>
        <v/>
      </c>
    </row>
    <row r="4793">
      <c r="A4793" t="inlineStr">
        <is>
          <t>55</t>
        </is>
      </c>
      <c r="B4793" t="inlineStr">
        <is>
          <t>Management of Companies and Enterprises</t>
        </is>
      </c>
      <c r="C4793" t="inlineStr">
        <is>
          <t>43-5071</t>
        </is>
      </c>
      <c r="D4793" t="inlineStr">
        <is>
          <t>Shipping, Receiving, and Inventory Clerks</t>
        </is>
      </c>
      <c r="E4793" t="n">
        <v>9830</v>
      </c>
      <c r="F4793" t="n">
        <v>50330</v>
      </c>
      <c r="G4793">
        <f>IF(OR(E4793="",F4793=""),"",E4793*F4793)</f>
        <v/>
      </c>
      <c r="H4793" s="41">
        <f>IFERROR(XLOOKUP(C4793,'DATA Wharton'!$A$2:$A$785,'DATA Wharton'!$C$2:$C$785),"")</f>
        <v/>
      </c>
      <c r="I4793">
        <f>IF(OR(G4793="",H4793=""),"",G4793)</f>
        <v/>
      </c>
      <c r="J4793">
        <f>IF(OR(I4793="",H4793=""),"",I4793*H4793)</f>
        <v/>
      </c>
      <c r="K4793">
        <f>IF(G4793="","Missing OEWS wage",IF(H4793="","Missing Wharton SOC","Matched"))</f>
        <v/>
      </c>
    </row>
    <row r="4794">
      <c r="A4794" t="inlineStr">
        <is>
          <t>55</t>
        </is>
      </c>
      <c r="B4794" t="inlineStr">
        <is>
          <t>Management of Companies and Enterprises</t>
        </is>
      </c>
      <c r="C4794" t="inlineStr">
        <is>
          <t>43-5111</t>
        </is>
      </c>
      <c r="D4794" t="inlineStr">
        <is>
          <t>Weighers, Measurers, Checkers, and Samplers, Recordkeeping</t>
        </is>
      </c>
      <c r="E4794" t="n">
        <v>470</v>
      </c>
      <c r="F4794" t="n">
        <v>53120</v>
      </c>
      <c r="G4794">
        <f>IF(OR(E4794="",F4794=""),"",E4794*F4794)</f>
        <v/>
      </c>
      <c r="H4794" s="41">
        <f>IFERROR(XLOOKUP(C4794,'DATA Wharton'!$A$2:$A$785,'DATA Wharton'!$C$2:$C$785),"")</f>
        <v/>
      </c>
      <c r="I4794">
        <f>IF(OR(G4794="",H4794=""),"",G4794)</f>
        <v/>
      </c>
      <c r="J4794">
        <f>IF(OR(I4794="",H4794=""),"",I4794*H4794)</f>
        <v/>
      </c>
      <c r="K4794">
        <f>IF(G4794="","Missing OEWS wage",IF(H4794="","Missing Wharton SOC","Matched"))</f>
        <v/>
      </c>
    </row>
    <row r="4795">
      <c r="A4795" t="inlineStr">
        <is>
          <t>55</t>
        </is>
      </c>
      <c r="B4795" t="inlineStr">
        <is>
          <t>Management of Companies and Enterprises</t>
        </is>
      </c>
      <c r="C4795" t="inlineStr">
        <is>
          <t>43-6011</t>
        </is>
      </c>
      <c r="D4795" t="inlineStr">
        <is>
          <t>Executive Secretaries and Executive Administrative Assistants</t>
        </is>
      </c>
      <c r="E4795" t="n">
        <v>29140</v>
      </c>
      <c r="F4795" t="n">
        <v>88510</v>
      </c>
      <c r="G4795">
        <f>IF(OR(E4795="",F4795=""),"",E4795*F4795)</f>
        <v/>
      </c>
      <c r="H4795" s="41">
        <f>IFERROR(XLOOKUP(C4795,'DATA Wharton'!$A$2:$A$785,'DATA Wharton'!$C$2:$C$785),"")</f>
        <v/>
      </c>
      <c r="I4795">
        <f>IF(OR(G4795="",H4795=""),"",G4795)</f>
        <v/>
      </c>
      <c r="J4795">
        <f>IF(OR(I4795="",H4795=""),"",I4795*H4795)</f>
        <v/>
      </c>
      <c r="K4795">
        <f>IF(G4795="","Missing OEWS wage",IF(H4795="","Missing Wharton SOC","Matched"))</f>
        <v/>
      </c>
    </row>
    <row r="4796">
      <c r="A4796" t="inlineStr">
        <is>
          <t>55</t>
        </is>
      </c>
      <c r="B4796" t="inlineStr">
        <is>
          <t>Management of Companies and Enterprises</t>
        </is>
      </c>
      <c r="C4796" t="inlineStr">
        <is>
          <t>43-6012</t>
        </is>
      </c>
      <c r="D4796" t="inlineStr">
        <is>
          <t>Legal Secretaries and Administrative Assistants</t>
        </is>
      </c>
      <c r="E4796" t="n">
        <v>1100</v>
      </c>
      <c r="F4796" t="n">
        <v>69680</v>
      </c>
      <c r="G4796">
        <f>IF(OR(E4796="",F4796=""),"",E4796*F4796)</f>
        <v/>
      </c>
      <c r="H4796" s="41">
        <f>IFERROR(XLOOKUP(C4796,'DATA Wharton'!$A$2:$A$785,'DATA Wharton'!$C$2:$C$785),"")</f>
        <v/>
      </c>
      <c r="I4796">
        <f>IF(OR(G4796="",H4796=""),"",G4796)</f>
        <v/>
      </c>
      <c r="J4796">
        <f>IF(OR(I4796="",H4796=""),"",I4796*H4796)</f>
        <v/>
      </c>
      <c r="K4796">
        <f>IF(G4796="","Missing OEWS wage",IF(H4796="","Missing Wharton SOC","Matched"))</f>
        <v/>
      </c>
    </row>
    <row r="4797">
      <c r="A4797" t="inlineStr">
        <is>
          <t>55</t>
        </is>
      </c>
      <c r="B4797" t="inlineStr">
        <is>
          <t>Management of Companies and Enterprises</t>
        </is>
      </c>
      <c r="C4797" t="inlineStr">
        <is>
          <t>43-6013</t>
        </is>
      </c>
      <c r="D4797" t="inlineStr">
        <is>
          <t>Medical Secretaries and Administrative Assistants</t>
        </is>
      </c>
      <c r="E4797" t="n">
        <v>16580</v>
      </c>
      <c r="F4797" t="n">
        <v>47950</v>
      </c>
      <c r="G4797">
        <f>IF(OR(E4797="",F4797=""),"",E4797*F4797)</f>
        <v/>
      </c>
      <c r="H4797" s="41">
        <f>IFERROR(XLOOKUP(C4797,'DATA Wharton'!$A$2:$A$785,'DATA Wharton'!$C$2:$C$785),"")</f>
        <v/>
      </c>
      <c r="I4797">
        <f>IF(OR(G4797="",H4797=""),"",G4797)</f>
        <v/>
      </c>
      <c r="J4797">
        <f>IF(OR(I4797="",H4797=""),"",I4797*H4797)</f>
        <v/>
      </c>
      <c r="K4797">
        <f>IF(G4797="","Missing OEWS wage",IF(H4797="","Missing Wharton SOC","Matched"))</f>
        <v/>
      </c>
    </row>
    <row r="4798">
      <c r="A4798" t="inlineStr">
        <is>
          <t>55</t>
        </is>
      </c>
      <c r="B4798" t="inlineStr">
        <is>
          <t>Management of Companies and Enterprises</t>
        </is>
      </c>
      <c r="C4798" t="inlineStr">
        <is>
          <t>43-6014</t>
        </is>
      </c>
      <c r="D4798" t="inlineStr">
        <is>
          <t>Secretaries and Administrative Assistants, Except Legal, Medical, and Executive</t>
        </is>
      </c>
      <c r="E4798" t="n">
        <v>32630</v>
      </c>
      <c r="F4798" t="n">
        <v>55450</v>
      </c>
      <c r="G4798">
        <f>IF(OR(E4798="",F4798=""),"",E4798*F4798)</f>
        <v/>
      </c>
      <c r="H4798" s="41">
        <f>IFERROR(XLOOKUP(C4798,'DATA Wharton'!$A$2:$A$785,'DATA Wharton'!$C$2:$C$785),"")</f>
        <v/>
      </c>
      <c r="I4798">
        <f>IF(OR(G4798="",H4798=""),"",G4798)</f>
        <v/>
      </c>
      <c r="J4798">
        <f>IF(OR(I4798="",H4798=""),"",I4798*H4798)</f>
        <v/>
      </c>
      <c r="K4798">
        <f>IF(G4798="","Missing OEWS wage",IF(H4798="","Missing Wharton SOC","Matched"))</f>
        <v/>
      </c>
    </row>
    <row r="4799">
      <c r="A4799" t="inlineStr">
        <is>
          <t>55</t>
        </is>
      </c>
      <c r="B4799" t="inlineStr">
        <is>
          <t>Management of Companies and Enterprises</t>
        </is>
      </c>
      <c r="C4799" t="inlineStr">
        <is>
          <t>43-9021</t>
        </is>
      </c>
      <c r="D4799" t="inlineStr">
        <is>
          <t>Data Entry Keyers</t>
        </is>
      </c>
      <c r="E4799" t="n">
        <v>3610</v>
      </c>
      <c r="F4799" t="n">
        <v>47900</v>
      </c>
      <c r="G4799">
        <f>IF(OR(E4799="",F4799=""),"",E4799*F4799)</f>
        <v/>
      </c>
      <c r="H4799" s="41">
        <f>IFERROR(XLOOKUP(C4799,'DATA Wharton'!$A$2:$A$785,'DATA Wharton'!$C$2:$C$785),"")</f>
        <v/>
      </c>
      <c r="I4799">
        <f>IF(OR(G4799="",H4799=""),"",G4799)</f>
        <v/>
      </c>
      <c r="J4799">
        <f>IF(OR(I4799="",H4799=""),"",I4799*H4799)</f>
        <v/>
      </c>
      <c r="K4799">
        <f>IF(G4799="","Missing OEWS wage",IF(H4799="","Missing Wharton SOC","Matched"))</f>
        <v/>
      </c>
    </row>
    <row r="4800">
      <c r="A4800" t="inlineStr">
        <is>
          <t>55</t>
        </is>
      </c>
      <c r="B4800" t="inlineStr">
        <is>
          <t>Management of Companies and Enterprises</t>
        </is>
      </c>
      <c r="C4800" t="inlineStr">
        <is>
          <t>43-9031</t>
        </is>
      </c>
      <c r="D4800" t="inlineStr">
        <is>
          <t>Desktop Publishers</t>
        </is>
      </c>
      <c r="E4800" t="n">
        <v>100</v>
      </c>
      <c r="F4800" t="n">
        <v>64490</v>
      </c>
      <c r="G4800">
        <f>IF(OR(E4800="",F4800=""),"",E4800*F4800)</f>
        <v/>
      </c>
      <c r="H4800" s="41">
        <f>IFERROR(XLOOKUP(C4800,'DATA Wharton'!$A$2:$A$785,'DATA Wharton'!$C$2:$C$785),"")</f>
        <v/>
      </c>
      <c r="I4800">
        <f>IF(OR(G4800="",H4800=""),"",G4800)</f>
        <v/>
      </c>
      <c r="J4800">
        <f>IF(OR(I4800="",H4800=""),"",I4800*H4800)</f>
        <v/>
      </c>
      <c r="K4800">
        <f>IF(G4800="","Missing OEWS wage",IF(H4800="","Missing Wharton SOC","Matched"))</f>
        <v/>
      </c>
    </row>
    <row r="4801">
      <c r="A4801" t="inlineStr">
        <is>
          <t>55</t>
        </is>
      </c>
      <c r="B4801" t="inlineStr">
        <is>
          <t>Management of Companies and Enterprises</t>
        </is>
      </c>
      <c r="C4801" t="inlineStr">
        <is>
          <t>43-9041</t>
        </is>
      </c>
      <c r="D4801" t="inlineStr">
        <is>
          <t>Insurance Claims and Policy Processing Clerks</t>
        </is>
      </c>
      <c r="E4801" t="n">
        <v>6710</v>
      </c>
      <c r="F4801" t="n">
        <v>53100</v>
      </c>
      <c r="G4801">
        <f>IF(OR(E4801="",F4801=""),"",E4801*F4801)</f>
        <v/>
      </c>
      <c r="H4801" s="41">
        <f>IFERROR(XLOOKUP(C4801,'DATA Wharton'!$A$2:$A$785,'DATA Wharton'!$C$2:$C$785),"")</f>
        <v/>
      </c>
      <c r="I4801">
        <f>IF(OR(G4801="",H4801=""),"",G4801)</f>
        <v/>
      </c>
      <c r="J4801">
        <f>IF(OR(I4801="",H4801=""),"",I4801*H4801)</f>
        <v/>
      </c>
      <c r="K4801">
        <f>IF(G4801="","Missing OEWS wage",IF(H4801="","Missing Wharton SOC","Matched"))</f>
        <v/>
      </c>
    </row>
    <row r="4802">
      <c r="A4802" t="inlineStr">
        <is>
          <t>55</t>
        </is>
      </c>
      <c r="B4802" t="inlineStr">
        <is>
          <t>Management of Companies and Enterprises</t>
        </is>
      </c>
      <c r="C4802" t="inlineStr">
        <is>
          <t>43-9051</t>
        </is>
      </c>
      <c r="D4802" t="inlineStr">
        <is>
          <t>Mail Clerks and Mail Machine Operators, Except Postal Service</t>
        </is>
      </c>
      <c r="E4802" t="n">
        <v>1650</v>
      </c>
      <c r="F4802" t="n">
        <v>47740</v>
      </c>
      <c r="G4802">
        <f>IF(OR(E4802="",F4802=""),"",E4802*F4802)</f>
        <v/>
      </c>
      <c r="H4802" s="41">
        <f>IFERROR(XLOOKUP(C4802,'DATA Wharton'!$A$2:$A$785,'DATA Wharton'!$C$2:$C$785),"")</f>
        <v/>
      </c>
      <c r="I4802">
        <f>IF(OR(G4802="",H4802=""),"",G4802)</f>
        <v/>
      </c>
      <c r="J4802">
        <f>IF(OR(I4802="",H4802=""),"",I4802*H4802)</f>
        <v/>
      </c>
      <c r="K4802">
        <f>IF(G4802="","Missing OEWS wage",IF(H4802="","Missing Wharton SOC","Matched"))</f>
        <v/>
      </c>
    </row>
    <row r="4803">
      <c r="A4803" t="inlineStr">
        <is>
          <t>55</t>
        </is>
      </c>
      <c r="B4803" t="inlineStr">
        <is>
          <t>Management of Companies and Enterprises</t>
        </is>
      </c>
      <c r="C4803" t="inlineStr">
        <is>
          <t>43-9061</t>
        </is>
      </c>
      <c r="D4803" t="inlineStr">
        <is>
          <t>Office Clerks, General</t>
        </is>
      </c>
      <c r="E4803" t="n">
        <v>33320</v>
      </c>
      <c r="F4803" t="n">
        <v>50280</v>
      </c>
      <c r="G4803">
        <f>IF(OR(E4803="",F4803=""),"",E4803*F4803)</f>
        <v/>
      </c>
      <c r="H4803" s="41">
        <f>IFERROR(XLOOKUP(C4803,'DATA Wharton'!$A$2:$A$785,'DATA Wharton'!$C$2:$C$785),"")</f>
        <v/>
      </c>
      <c r="I4803">
        <f>IF(OR(G4803="",H4803=""),"",G4803)</f>
        <v/>
      </c>
      <c r="J4803">
        <f>IF(OR(I4803="",H4803=""),"",I4803*H4803)</f>
        <v/>
      </c>
      <c r="K4803">
        <f>IF(G4803="","Missing OEWS wage",IF(H4803="","Missing Wharton SOC","Matched"))</f>
        <v/>
      </c>
    </row>
    <row r="4804">
      <c r="A4804" t="inlineStr">
        <is>
          <t>55</t>
        </is>
      </c>
      <c r="B4804" t="inlineStr">
        <is>
          <t>Management of Companies and Enterprises</t>
        </is>
      </c>
      <c r="C4804" t="inlineStr">
        <is>
          <t>43-9071</t>
        </is>
      </c>
      <c r="D4804" t="inlineStr">
        <is>
          <t>Office Machine Operators, Except Computer</t>
        </is>
      </c>
      <c r="E4804" t="n">
        <v>620</v>
      </c>
      <c r="F4804" t="n">
        <v>49320</v>
      </c>
      <c r="G4804">
        <f>IF(OR(E4804="",F4804=""),"",E4804*F4804)</f>
        <v/>
      </c>
      <c r="H4804" s="41">
        <f>IFERROR(XLOOKUP(C4804,'DATA Wharton'!$A$2:$A$785,'DATA Wharton'!$C$2:$C$785),"")</f>
        <v/>
      </c>
      <c r="I4804">
        <f>IF(OR(G4804="",H4804=""),"",G4804)</f>
        <v/>
      </c>
      <c r="J4804">
        <f>IF(OR(I4804="",H4804=""),"",I4804*H4804)</f>
        <v/>
      </c>
      <c r="K4804">
        <f>IF(G4804="","Missing OEWS wage",IF(H4804="","Missing Wharton SOC","Matched"))</f>
        <v/>
      </c>
    </row>
    <row r="4805">
      <c r="A4805" t="inlineStr">
        <is>
          <t>55</t>
        </is>
      </c>
      <c r="B4805" t="inlineStr">
        <is>
          <t>Management of Companies and Enterprises</t>
        </is>
      </c>
      <c r="C4805" t="inlineStr">
        <is>
          <t>43-9081</t>
        </is>
      </c>
      <c r="D4805" t="inlineStr">
        <is>
          <t>Proofreaders and Copy Markers</t>
        </is>
      </c>
      <c r="E4805" t="n">
        <v>200</v>
      </c>
      <c r="F4805" t="n">
        <v>57040</v>
      </c>
      <c r="G4805">
        <f>IF(OR(E4805="",F4805=""),"",E4805*F4805)</f>
        <v/>
      </c>
      <c r="H4805" s="41">
        <f>IFERROR(XLOOKUP(C4805,'DATA Wharton'!$A$2:$A$785,'DATA Wharton'!$C$2:$C$785),"")</f>
        <v/>
      </c>
      <c r="I4805">
        <f>IF(OR(G4805="",H4805=""),"",G4805)</f>
        <v/>
      </c>
      <c r="J4805">
        <f>IF(OR(I4805="",H4805=""),"",I4805*H4805)</f>
        <v/>
      </c>
      <c r="K4805">
        <f>IF(G4805="","Missing OEWS wage",IF(H4805="","Missing Wharton SOC","Matched"))</f>
        <v/>
      </c>
    </row>
    <row r="4806">
      <c r="A4806" t="inlineStr">
        <is>
          <t>55</t>
        </is>
      </c>
      <c r="B4806" t="inlineStr">
        <is>
          <t>Management of Companies and Enterprises</t>
        </is>
      </c>
      <c r="C4806" t="inlineStr">
        <is>
          <t>43-9111</t>
        </is>
      </c>
      <c r="D4806" t="inlineStr">
        <is>
          <t>Statistical Assistants</t>
        </is>
      </c>
      <c r="E4806" t="n">
        <v>50</v>
      </c>
      <c r="F4806" t="n">
        <v>61910</v>
      </c>
      <c r="G4806">
        <f>IF(OR(E4806="",F4806=""),"",E4806*F4806)</f>
        <v/>
      </c>
      <c r="H4806" s="41">
        <f>IFERROR(XLOOKUP(C4806,'DATA Wharton'!$A$2:$A$785,'DATA Wharton'!$C$2:$C$785),"")</f>
        <v/>
      </c>
      <c r="I4806">
        <f>IF(OR(G4806="",H4806=""),"",G4806)</f>
        <v/>
      </c>
      <c r="J4806">
        <f>IF(OR(I4806="",H4806=""),"",I4806*H4806)</f>
        <v/>
      </c>
      <c r="K4806">
        <f>IF(G4806="","Missing OEWS wage",IF(H4806="","Missing Wharton SOC","Matched"))</f>
        <v/>
      </c>
    </row>
    <row r="4807">
      <c r="A4807" t="inlineStr">
        <is>
          <t>55</t>
        </is>
      </c>
      <c r="B4807" t="inlineStr">
        <is>
          <t>Management of Companies and Enterprises</t>
        </is>
      </c>
      <c r="C4807" t="inlineStr">
        <is>
          <t>43-9199</t>
        </is>
      </c>
      <c r="D4807" t="inlineStr">
        <is>
          <t>Office and Administrative Support Workers, All Other</t>
        </is>
      </c>
      <c r="E4807" t="n">
        <v>5200</v>
      </c>
      <c r="F4807" t="n">
        <v>57800</v>
      </c>
      <c r="G4807">
        <f>IF(OR(E4807="",F4807=""),"",E4807*F4807)</f>
        <v/>
      </c>
      <c r="H4807" s="41">
        <f>IFERROR(XLOOKUP(C4807,'DATA Wharton'!$A$2:$A$785,'DATA Wharton'!$C$2:$C$785),"")</f>
        <v/>
      </c>
      <c r="I4807">
        <f>IF(OR(G4807="",H4807=""),"",G4807)</f>
        <v/>
      </c>
      <c r="J4807">
        <f>IF(OR(I4807="",H4807=""),"",I4807*H4807)</f>
        <v/>
      </c>
      <c r="K4807">
        <f>IF(G4807="","Missing OEWS wage",IF(H4807="","Missing Wharton SOC","Matched"))</f>
        <v/>
      </c>
    </row>
    <row r="4808">
      <c r="A4808" t="inlineStr">
        <is>
          <t>55</t>
        </is>
      </c>
      <c r="B4808" t="inlineStr">
        <is>
          <t>Management of Companies and Enterprises</t>
        </is>
      </c>
      <c r="C4808" t="inlineStr">
        <is>
          <t>45-1011</t>
        </is>
      </c>
      <c r="D4808" t="inlineStr">
        <is>
          <t>First-Line Supervisors of Farming, Fishing, and Forestry Workers</t>
        </is>
      </c>
      <c r="E4808" t="n">
        <v>240</v>
      </c>
      <c r="F4808" t="n">
        <v>68020</v>
      </c>
      <c r="G4808">
        <f>IF(OR(E4808="",F4808=""),"",E4808*F4808)</f>
        <v/>
      </c>
      <c r="H4808" s="41">
        <f>IFERROR(XLOOKUP(C4808,'DATA Wharton'!$A$2:$A$785,'DATA Wharton'!$C$2:$C$785),"")</f>
        <v/>
      </c>
      <c r="I4808">
        <f>IF(OR(G4808="",H4808=""),"",G4808)</f>
        <v/>
      </c>
      <c r="J4808">
        <f>IF(OR(I4808="",H4808=""),"",I4808*H4808)</f>
        <v/>
      </c>
      <c r="K4808">
        <f>IF(G4808="","Missing OEWS wage",IF(H4808="","Missing Wharton SOC","Matched"))</f>
        <v/>
      </c>
    </row>
    <row r="4809">
      <c r="A4809" t="inlineStr">
        <is>
          <t>55</t>
        </is>
      </c>
      <c r="B4809" t="inlineStr">
        <is>
          <t>Management of Companies and Enterprises</t>
        </is>
      </c>
      <c r="C4809" t="inlineStr">
        <is>
          <t>45-2091</t>
        </is>
      </c>
      <c r="D4809" t="inlineStr">
        <is>
          <t>Agricultural Equipment Operators</t>
        </is>
      </c>
      <c r="E4809" t="n">
        <v>40</v>
      </c>
      <c r="F4809" t="n">
        <v>50310</v>
      </c>
      <c r="G4809">
        <f>IF(OR(E4809="",F4809=""),"",E4809*F4809)</f>
        <v/>
      </c>
      <c r="H4809" s="41">
        <f>IFERROR(XLOOKUP(C4809,'DATA Wharton'!$A$2:$A$785,'DATA Wharton'!$C$2:$C$785),"")</f>
        <v/>
      </c>
      <c r="I4809">
        <f>IF(OR(G4809="",H4809=""),"",G4809)</f>
        <v/>
      </c>
      <c r="J4809">
        <f>IF(OR(I4809="",H4809=""),"",I4809*H4809)</f>
        <v/>
      </c>
      <c r="K4809">
        <f>IF(G4809="","Missing OEWS wage",IF(H4809="","Missing Wharton SOC","Matched"))</f>
        <v/>
      </c>
    </row>
    <row r="4810">
      <c r="A4810" t="inlineStr">
        <is>
          <t>55</t>
        </is>
      </c>
      <c r="B4810" t="inlineStr">
        <is>
          <t>Management of Companies and Enterprises</t>
        </is>
      </c>
      <c r="C4810" t="inlineStr">
        <is>
          <t>45-2092</t>
        </is>
      </c>
      <c r="D4810" t="inlineStr">
        <is>
          <t>Farmworkers and Laborers, Crop, Nursery, and Greenhouse</t>
        </is>
      </c>
      <c r="E4810" t="n">
        <v>490</v>
      </c>
      <c r="F4810" t="n">
        <v>40470</v>
      </c>
      <c r="G4810">
        <f>IF(OR(E4810="",F4810=""),"",E4810*F4810)</f>
        <v/>
      </c>
      <c r="H4810" s="41">
        <f>IFERROR(XLOOKUP(C4810,'DATA Wharton'!$A$2:$A$785,'DATA Wharton'!$C$2:$C$785),"")</f>
        <v/>
      </c>
      <c r="I4810">
        <f>IF(OR(G4810="",H4810=""),"",G4810)</f>
        <v/>
      </c>
      <c r="J4810">
        <f>IF(OR(I4810="",H4810=""),"",I4810*H4810)</f>
        <v/>
      </c>
      <c r="K4810">
        <f>IF(G4810="","Missing OEWS wage",IF(H4810="","Missing Wharton SOC","Matched"))</f>
        <v/>
      </c>
    </row>
    <row r="4811">
      <c r="A4811" t="inlineStr">
        <is>
          <t>55</t>
        </is>
      </c>
      <c r="B4811" t="inlineStr">
        <is>
          <t>Management of Companies and Enterprises</t>
        </is>
      </c>
      <c r="C4811" t="inlineStr">
        <is>
          <t>45-2093</t>
        </is>
      </c>
      <c r="D4811" t="inlineStr">
        <is>
          <t>Farmworkers, Farm, Ranch, and Aquacultural Animals</t>
        </is>
      </c>
      <c r="F4811" t="n">
        <v>47100</v>
      </c>
      <c r="G4811">
        <f>IF(OR(E4811="",F4811=""),"",E4811*F4811)</f>
        <v/>
      </c>
      <c r="H4811" s="41">
        <f>IFERROR(XLOOKUP(C4811,'DATA Wharton'!$A$2:$A$785,'DATA Wharton'!$C$2:$C$785),"")</f>
        <v/>
      </c>
      <c r="I4811">
        <f>IF(OR(G4811="",H4811=""),"",G4811)</f>
        <v/>
      </c>
      <c r="J4811">
        <f>IF(OR(I4811="",H4811=""),"",I4811*H4811)</f>
        <v/>
      </c>
      <c r="K4811">
        <f>IF(G4811="","Missing OEWS wage",IF(H4811="","Missing Wharton SOC","Matched"))</f>
        <v/>
      </c>
    </row>
    <row r="4812">
      <c r="A4812" t="inlineStr">
        <is>
          <t>55</t>
        </is>
      </c>
      <c r="B4812" t="inlineStr">
        <is>
          <t>Management of Companies and Enterprises</t>
        </is>
      </c>
      <c r="C4812" t="inlineStr">
        <is>
          <t>45-2099</t>
        </is>
      </c>
      <c r="D4812" t="inlineStr">
        <is>
          <t>Agricultural Workers, All Other</t>
        </is>
      </c>
      <c r="F4812" t="n">
        <v>58630</v>
      </c>
      <c r="G4812">
        <f>IF(OR(E4812="",F4812=""),"",E4812*F4812)</f>
        <v/>
      </c>
      <c r="H4812" s="41">
        <f>IFERROR(XLOOKUP(C4812,'DATA Wharton'!$A$2:$A$785,'DATA Wharton'!$C$2:$C$785),"")</f>
        <v/>
      </c>
      <c r="I4812">
        <f>IF(OR(G4812="",H4812=""),"",G4812)</f>
        <v/>
      </c>
      <c r="J4812">
        <f>IF(OR(I4812="",H4812=""),"",I4812*H4812)</f>
        <v/>
      </c>
      <c r="K4812">
        <f>IF(G4812="","Missing OEWS wage",IF(H4812="","Missing Wharton SOC","Matched"))</f>
        <v/>
      </c>
    </row>
    <row r="4813">
      <c r="A4813" t="inlineStr">
        <is>
          <t>55</t>
        </is>
      </c>
      <c r="B4813" t="inlineStr">
        <is>
          <t>Management of Companies and Enterprises</t>
        </is>
      </c>
      <c r="C4813" t="inlineStr">
        <is>
          <t>45-4022</t>
        </is>
      </c>
      <c r="D4813" t="inlineStr">
        <is>
          <t>Logging Equipment Operators</t>
        </is>
      </c>
      <c r="F4813" t="n">
        <v>47100</v>
      </c>
      <c r="G4813">
        <f>IF(OR(E4813="",F4813=""),"",E4813*F4813)</f>
        <v/>
      </c>
      <c r="H4813" s="41">
        <f>IFERROR(XLOOKUP(C4813,'DATA Wharton'!$A$2:$A$785,'DATA Wharton'!$C$2:$C$785),"")</f>
        <v/>
      </c>
      <c r="I4813">
        <f>IF(OR(G4813="",H4813=""),"",G4813)</f>
        <v/>
      </c>
      <c r="J4813">
        <f>IF(OR(I4813="",H4813=""),"",I4813*H4813)</f>
        <v/>
      </c>
      <c r="K4813">
        <f>IF(G4813="","Missing OEWS wage",IF(H4813="","Missing Wharton SOC","Matched"))</f>
        <v/>
      </c>
    </row>
    <row r="4814">
      <c r="A4814" t="inlineStr">
        <is>
          <t>55</t>
        </is>
      </c>
      <c r="B4814" t="inlineStr">
        <is>
          <t>Management of Companies and Enterprises</t>
        </is>
      </c>
      <c r="C4814" t="inlineStr">
        <is>
          <t>47-2031</t>
        </is>
      </c>
      <c r="D4814" t="inlineStr">
        <is>
          <t>Carpenters</t>
        </is>
      </c>
      <c r="E4814" t="n">
        <v>1370</v>
      </c>
      <c r="F4814" t="n">
        <v>66590</v>
      </c>
      <c r="G4814">
        <f>IF(OR(E4814="",F4814=""),"",E4814*F4814)</f>
        <v/>
      </c>
      <c r="H4814" s="41">
        <f>IFERROR(XLOOKUP(C4814,'DATA Wharton'!$A$2:$A$785,'DATA Wharton'!$C$2:$C$785),"")</f>
        <v/>
      </c>
      <c r="I4814">
        <f>IF(OR(G4814="",H4814=""),"",G4814)</f>
        <v/>
      </c>
      <c r="J4814">
        <f>IF(OR(I4814="",H4814=""),"",I4814*H4814)</f>
        <v/>
      </c>
      <c r="K4814">
        <f>IF(G4814="","Missing OEWS wage",IF(H4814="","Missing Wharton SOC","Matched"))</f>
        <v/>
      </c>
    </row>
    <row r="4815">
      <c r="A4815" t="inlineStr">
        <is>
          <t>55</t>
        </is>
      </c>
      <c r="B4815" t="inlineStr">
        <is>
          <t>Management of Companies and Enterprises</t>
        </is>
      </c>
      <c r="C4815" t="inlineStr">
        <is>
          <t>47-2051</t>
        </is>
      </c>
      <c r="D4815" t="inlineStr">
        <is>
          <t>Cement Masons and Concrete Finishers</t>
        </is>
      </c>
      <c r="E4815" t="n">
        <v>90</v>
      </c>
      <c r="F4815" t="n">
        <v>50770</v>
      </c>
      <c r="G4815">
        <f>IF(OR(E4815="",F4815=""),"",E4815*F4815)</f>
        <v/>
      </c>
      <c r="H4815" s="41">
        <f>IFERROR(XLOOKUP(C4815,'DATA Wharton'!$A$2:$A$785,'DATA Wharton'!$C$2:$C$785),"")</f>
        <v/>
      </c>
      <c r="I4815">
        <f>IF(OR(G4815="",H4815=""),"",G4815)</f>
        <v/>
      </c>
      <c r="J4815">
        <f>IF(OR(I4815="",H4815=""),"",I4815*H4815)</f>
        <v/>
      </c>
      <c r="K4815">
        <f>IF(G4815="","Missing OEWS wage",IF(H4815="","Missing Wharton SOC","Matched"))</f>
        <v/>
      </c>
    </row>
    <row r="4816">
      <c r="A4816" t="inlineStr">
        <is>
          <t>55</t>
        </is>
      </c>
      <c r="B4816" t="inlineStr">
        <is>
          <t>Management of Companies and Enterprises</t>
        </is>
      </c>
      <c r="C4816" t="inlineStr">
        <is>
          <t>47-2061</t>
        </is>
      </c>
      <c r="D4816" t="inlineStr">
        <is>
          <t>Construction Laborers</t>
        </is>
      </c>
      <c r="E4816" t="n">
        <v>1450</v>
      </c>
      <c r="F4816" t="n">
        <v>56530</v>
      </c>
      <c r="G4816">
        <f>IF(OR(E4816="",F4816=""),"",E4816*F4816)</f>
        <v/>
      </c>
      <c r="H4816" s="41">
        <f>IFERROR(XLOOKUP(C4816,'DATA Wharton'!$A$2:$A$785,'DATA Wharton'!$C$2:$C$785),"")</f>
        <v/>
      </c>
      <c r="I4816">
        <f>IF(OR(G4816="",H4816=""),"",G4816)</f>
        <v/>
      </c>
      <c r="J4816">
        <f>IF(OR(I4816="",H4816=""),"",I4816*H4816)</f>
        <v/>
      </c>
      <c r="K4816">
        <f>IF(G4816="","Missing OEWS wage",IF(H4816="","Missing Wharton SOC","Matched"))</f>
        <v/>
      </c>
    </row>
    <row r="4817">
      <c r="A4817" t="inlineStr">
        <is>
          <t>55</t>
        </is>
      </c>
      <c r="B4817" t="inlineStr">
        <is>
          <t>Management of Companies and Enterprises</t>
        </is>
      </c>
      <c r="C4817" t="inlineStr">
        <is>
          <t>47-2071</t>
        </is>
      </c>
      <c r="D4817" t="inlineStr">
        <is>
          <t>Paving, Surfacing, and Tamping Equipment Operators</t>
        </is>
      </c>
      <c r="E4817" t="n">
        <v>70</v>
      </c>
      <c r="F4817" t="n">
        <v>56900</v>
      </c>
      <c r="G4817">
        <f>IF(OR(E4817="",F4817=""),"",E4817*F4817)</f>
        <v/>
      </c>
      <c r="H4817" s="41">
        <f>IFERROR(XLOOKUP(C4817,'DATA Wharton'!$A$2:$A$785,'DATA Wharton'!$C$2:$C$785),"")</f>
        <v/>
      </c>
      <c r="I4817">
        <f>IF(OR(G4817="",H4817=""),"",G4817)</f>
        <v/>
      </c>
      <c r="J4817">
        <f>IF(OR(I4817="",H4817=""),"",I4817*H4817)</f>
        <v/>
      </c>
      <c r="K4817">
        <f>IF(G4817="","Missing OEWS wage",IF(H4817="","Missing Wharton SOC","Matched"))</f>
        <v/>
      </c>
    </row>
    <row r="4818">
      <c r="A4818" t="inlineStr">
        <is>
          <t>55</t>
        </is>
      </c>
      <c r="B4818" t="inlineStr">
        <is>
          <t>Management of Companies and Enterprises</t>
        </is>
      </c>
      <c r="C4818" t="inlineStr">
        <is>
          <t>47-2073</t>
        </is>
      </c>
      <c r="D4818" t="inlineStr">
        <is>
          <t>Operating Engineers and Other Construction Equipment Operators</t>
        </is>
      </c>
      <c r="E4818" t="n">
        <v>960</v>
      </c>
      <c r="F4818" t="n">
        <v>63660</v>
      </c>
      <c r="G4818">
        <f>IF(OR(E4818="",F4818=""),"",E4818*F4818)</f>
        <v/>
      </c>
      <c r="H4818" s="41">
        <f>IFERROR(XLOOKUP(C4818,'DATA Wharton'!$A$2:$A$785,'DATA Wharton'!$C$2:$C$785),"")</f>
        <v/>
      </c>
      <c r="I4818">
        <f>IF(OR(G4818="",H4818=""),"",G4818)</f>
        <v/>
      </c>
      <c r="J4818">
        <f>IF(OR(I4818="",H4818=""),"",I4818*H4818)</f>
        <v/>
      </c>
      <c r="K4818">
        <f>IF(G4818="","Missing OEWS wage",IF(H4818="","Missing Wharton SOC","Matched"))</f>
        <v/>
      </c>
    </row>
    <row r="4819">
      <c r="A4819" t="inlineStr">
        <is>
          <t>55</t>
        </is>
      </c>
      <c r="B4819" t="inlineStr">
        <is>
          <t>Management of Companies and Enterprises</t>
        </is>
      </c>
      <c r="C4819" t="inlineStr">
        <is>
          <t>47-2111</t>
        </is>
      </c>
      <c r="D4819" t="inlineStr">
        <is>
          <t>Electricians</t>
        </is>
      </c>
      <c r="E4819" t="n">
        <v>1610</v>
      </c>
      <c r="F4819" t="n">
        <v>80670</v>
      </c>
      <c r="G4819">
        <f>IF(OR(E4819="",F4819=""),"",E4819*F4819)</f>
        <v/>
      </c>
      <c r="H4819" s="41">
        <f>IFERROR(XLOOKUP(C4819,'DATA Wharton'!$A$2:$A$785,'DATA Wharton'!$C$2:$C$785),"")</f>
        <v/>
      </c>
      <c r="I4819">
        <f>IF(OR(G4819="",H4819=""),"",G4819)</f>
        <v/>
      </c>
      <c r="J4819">
        <f>IF(OR(I4819="",H4819=""),"",I4819*H4819)</f>
        <v/>
      </c>
      <c r="K4819">
        <f>IF(G4819="","Missing OEWS wage",IF(H4819="","Missing Wharton SOC","Matched"))</f>
        <v/>
      </c>
    </row>
    <row r="4820">
      <c r="A4820" t="inlineStr">
        <is>
          <t>55</t>
        </is>
      </c>
      <c r="B4820" t="inlineStr">
        <is>
          <t>Management of Companies and Enterprises</t>
        </is>
      </c>
      <c r="C4820" t="inlineStr">
        <is>
          <t>47-2121</t>
        </is>
      </c>
      <c r="D4820" t="inlineStr">
        <is>
          <t>Glaziers</t>
        </is>
      </c>
      <c r="F4820" t="n">
        <v>68270</v>
      </c>
      <c r="G4820">
        <f>IF(OR(E4820="",F4820=""),"",E4820*F4820)</f>
        <v/>
      </c>
      <c r="H4820" s="41">
        <f>IFERROR(XLOOKUP(C4820,'DATA Wharton'!$A$2:$A$785,'DATA Wharton'!$C$2:$C$785),"")</f>
        <v/>
      </c>
      <c r="I4820">
        <f>IF(OR(G4820="",H4820=""),"",G4820)</f>
        <v/>
      </c>
      <c r="J4820">
        <f>IF(OR(I4820="",H4820=""),"",I4820*H4820)</f>
        <v/>
      </c>
      <c r="K4820">
        <f>IF(G4820="","Missing OEWS wage",IF(H4820="","Missing Wharton SOC","Matched"))</f>
        <v/>
      </c>
    </row>
    <row r="4821">
      <c r="A4821" t="inlineStr">
        <is>
          <t>55</t>
        </is>
      </c>
      <c r="B4821" t="inlineStr">
        <is>
          <t>Management of Companies and Enterprises</t>
        </is>
      </c>
      <c r="C4821" t="inlineStr">
        <is>
          <t>47-2141</t>
        </is>
      </c>
      <c r="D4821" t="inlineStr">
        <is>
          <t>Painters, Construction and Maintenance</t>
        </is>
      </c>
      <c r="E4821" t="n">
        <v>480</v>
      </c>
      <c r="F4821" t="n">
        <v>59050</v>
      </c>
      <c r="G4821">
        <f>IF(OR(E4821="",F4821=""),"",E4821*F4821)</f>
        <v/>
      </c>
      <c r="H4821" s="41">
        <f>IFERROR(XLOOKUP(C4821,'DATA Wharton'!$A$2:$A$785,'DATA Wharton'!$C$2:$C$785),"")</f>
        <v/>
      </c>
      <c r="I4821">
        <f>IF(OR(G4821="",H4821=""),"",G4821)</f>
        <v/>
      </c>
      <c r="J4821">
        <f>IF(OR(I4821="",H4821=""),"",I4821*H4821)</f>
        <v/>
      </c>
      <c r="K4821">
        <f>IF(G4821="","Missing OEWS wage",IF(H4821="","Missing Wharton SOC","Matched"))</f>
        <v/>
      </c>
    </row>
    <row r="4822">
      <c r="A4822" t="inlineStr">
        <is>
          <t>55</t>
        </is>
      </c>
      <c r="B4822" t="inlineStr">
        <is>
          <t>Management of Companies and Enterprises</t>
        </is>
      </c>
      <c r="C4822" t="inlineStr">
        <is>
          <t>47-2221</t>
        </is>
      </c>
      <c r="D4822" t="inlineStr">
        <is>
          <t>Structural Iron and Steel Workers</t>
        </is>
      </c>
      <c r="F4822" t="n">
        <v>62650</v>
      </c>
      <c r="G4822">
        <f>IF(OR(E4822="",F4822=""),"",E4822*F4822)</f>
        <v/>
      </c>
      <c r="H4822" s="41">
        <f>IFERROR(XLOOKUP(C4822,'DATA Wharton'!$A$2:$A$785,'DATA Wharton'!$C$2:$C$785),"")</f>
        <v/>
      </c>
      <c r="I4822">
        <f>IF(OR(G4822="",H4822=""),"",G4822)</f>
        <v/>
      </c>
      <c r="J4822">
        <f>IF(OR(I4822="",H4822=""),"",I4822*H4822)</f>
        <v/>
      </c>
      <c r="K4822">
        <f>IF(G4822="","Missing OEWS wage",IF(H4822="","Missing Wharton SOC","Matched"))</f>
        <v/>
      </c>
    </row>
    <row r="4823">
      <c r="A4823" t="inlineStr">
        <is>
          <t>55</t>
        </is>
      </c>
      <c r="B4823" t="inlineStr">
        <is>
          <t>Management of Companies and Enterprises</t>
        </is>
      </c>
      <c r="C4823" t="inlineStr">
        <is>
          <t>47-2231</t>
        </is>
      </c>
      <c r="D4823" t="inlineStr">
        <is>
          <t>Solar Photovoltaic Installers</t>
        </is>
      </c>
      <c r="E4823" t="n">
        <v>370</v>
      </c>
      <c r="F4823" t="n">
        <v>53820</v>
      </c>
      <c r="G4823">
        <f>IF(OR(E4823="",F4823=""),"",E4823*F4823)</f>
        <v/>
      </c>
      <c r="H4823" s="41">
        <f>IFERROR(XLOOKUP(C4823,'DATA Wharton'!$A$2:$A$785,'DATA Wharton'!$C$2:$C$785),"")</f>
        <v/>
      </c>
      <c r="I4823">
        <f>IF(OR(G4823="",H4823=""),"",G4823)</f>
        <v/>
      </c>
      <c r="J4823">
        <f>IF(OR(I4823="",H4823=""),"",I4823*H4823)</f>
        <v/>
      </c>
      <c r="K4823">
        <f>IF(G4823="","Missing OEWS wage",IF(H4823="","Missing Wharton SOC","Matched"))</f>
        <v/>
      </c>
    </row>
    <row r="4824">
      <c r="A4824" t="inlineStr">
        <is>
          <t>55</t>
        </is>
      </c>
      <c r="B4824" t="inlineStr">
        <is>
          <t>Management of Companies and Enterprises</t>
        </is>
      </c>
      <c r="C4824" t="inlineStr">
        <is>
          <t>47-4011</t>
        </is>
      </c>
      <c r="D4824" t="inlineStr">
        <is>
          <t>Construction and Building Inspectors</t>
        </is>
      </c>
      <c r="E4824" t="n">
        <v>800</v>
      </c>
      <c r="F4824" t="n">
        <v>100270</v>
      </c>
      <c r="G4824">
        <f>IF(OR(E4824="",F4824=""),"",E4824*F4824)</f>
        <v/>
      </c>
      <c r="H4824" s="41">
        <f>IFERROR(XLOOKUP(C4824,'DATA Wharton'!$A$2:$A$785,'DATA Wharton'!$C$2:$C$785),"")</f>
        <v/>
      </c>
      <c r="I4824">
        <f>IF(OR(G4824="",H4824=""),"",G4824)</f>
        <v/>
      </c>
      <c r="J4824">
        <f>IF(OR(I4824="",H4824=""),"",I4824*H4824)</f>
        <v/>
      </c>
      <c r="K4824">
        <f>IF(G4824="","Missing OEWS wage",IF(H4824="","Missing Wharton SOC","Matched"))</f>
        <v/>
      </c>
    </row>
    <row r="4825">
      <c r="A4825" t="inlineStr">
        <is>
          <t>55</t>
        </is>
      </c>
      <c r="B4825" t="inlineStr">
        <is>
          <t>Management of Companies and Enterprises</t>
        </is>
      </c>
      <c r="C4825" t="inlineStr">
        <is>
          <t>47-4041</t>
        </is>
      </c>
      <c r="D4825" t="inlineStr">
        <is>
          <t>Hazardous Materials Removal Workers</t>
        </is>
      </c>
      <c r="E4825" t="n">
        <v>230</v>
      </c>
      <c r="F4825" t="n">
        <v>67210</v>
      </c>
      <c r="G4825">
        <f>IF(OR(E4825="",F4825=""),"",E4825*F4825)</f>
        <v/>
      </c>
      <c r="H4825" s="41">
        <f>IFERROR(XLOOKUP(C4825,'DATA Wharton'!$A$2:$A$785,'DATA Wharton'!$C$2:$C$785),"")</f>
        <v/>
      </c>
      <c r="I4825">
        <f>IF(OR(G4825="",H4825=""),"",G4825)</f>
        <v/>
      </c>
      <c r="J4825">
        <f>IF(OR(I4825="",H4825=""),"",I4825*H4825)</f>
        <v/>
      </c>
      <c r="K4825">
        <f>IF(G4825="","Missing OEWS wage",IF(H4825="","Missing Wharton SOC","Matched"))</f>
        <v/>
      </c>
    </row>
    <row r="4826">
      <c r="A4826" t="inlineStr">
        <is>
          <t>55</t>
        </is>
      </c>
      <c r="B4826" t="inlineStr">
        <is>
          <t>Management of Companies and Enterprises</t>
        </is>
      </c>
      <c r="C4826" t="inlineStr">
        <is>
          <t>47-4090</t>
        </is>
      </c>
      <c r="D4826" t="inlineStr">
        <is>
          <t>Miscellaneous Construction and Related Workers</t>
        </is>
      </c>
      <c r="E4826" t="n">
        <v>160</v>
      </c>
      <c r="F4826" t="n">
        <v>54460</v>
      </c>
      <c r="G4826">
        <f>IF(OR(E4826="",F4826=""),"",E4826*F4826)</f>
        <v/>
      </c>
      <c r="H4826" s="41">
        <f>IFERROR(XLOOKUP(C4826,'DATA Wharton'!$A$2:$A$785,'DATA Wharton'!$C$2:$C$785),"")</f>
        <v/>
      </c>
      <c r="I4826">
        <f>IF(OR(G4826="",H4826=""),"",G4826)</f>
        <v/>
      </c>
      <c r="J4826">
        <f>IF(OR(I4826="",H4826=""),"",I4826*H4826)</f>
        <v/>
      </c>
      <c r="K4826">
        <f>IF(G4826="","Missing OEWS wage",IF(H4826="","Missing Wharton SOC","Matched"))</f>
        <v/>
      </c>
    </row>
    <row r="4827">
      <c r="A4827" t="inlineStr">
        <is>
          <t>55</t>
        </is>
      </c>
      <c r="B4827" t="inlineStr">
        <is>
          <t>Management of Companies and Enterprises</t>
        </is>
      </c>
      <c r="C4827" t="inlineStr">
        <is>
          <t>49-1011</t>
        </is>
      </c>
      <c r="D4827" t="inlineStr">
        <is>
          <t>First-Line Supervisors of Mechanics, Installers, and Repairers</t>
        </is>
      </c>
      <c r="E4827" t="n">
        <v>7350</v>
      </c>
      <c r="F4827" t="n">
        <v>93180</v>
      </c>
      <c r="G4827">
        <f>IF(OR(E4827="",F4827=""),"",E4827*F4827)</f>
        <v/>
      </c>
      <c r="H4827" s="41">
        <f>IFERROR(XLOOKUP(C4827,'DATA Wharton'!$A$2:$A$785,'DATA Wharton'!$C$2:$C$785),"")</f>
        <v/>
      </c>
      <c r="I4827">
        <f>IF(OR(G4827="",H4827=""),"",G4827)</f>
        <v/>
      </c>
      <c r="J4827">
        <f>IF(OR(I4827="",H4827=""),"",I4827*H4827)</f>
        <v/>
      </c>
      <c r="K4827">
        <f>IF(G4827="","Missing OEWS wage",IF(H4827="","Missing Wharton SOC","Matched"))</f>
        <v/>
      </c>
    </row>
    <row r="4828">
      <c r="A4828" t="inlineStr">
        <is>
          <t>55</t>
        </is>
      </c>
      <c r="B4828" t="inlineStr">
        <is>
          <t>Management of Companies and Enterprises</t>
        </is>
      </c>
      <c r="C4828" t="inlineStr">
        <is>
          <t>49-2011</t>
        </is>
      </c>
      <c r="D4828" t="inlineStr">
        <is>
          <t>Computer, Automated Teller, and Office Machine Repairers</t>
        </is>
      </c>
      <c r="E4828" t="n">
        <v>350</v>
      </c>
      <c r="F4828" t="n">
        <v>64160</v>
      </c>
      <c r="G4828">
        <f>IF(OR(E4828="",F4828=""),"",E4828*F4828)</f>
        <v/>
      </c>
      <c r="H4828" s="41">
        <f>IFERROR(XLOOKUP(C4828,'DATA Wharton'!$A$2:$A$785,'DATA Wharton'!$C$2:$C$785),"")</f>
        <v/>
      </c>
      <c r="I4828">
        <f>IF(OR(G4828="",H4828=""),"",G4828)</f>
        <v/>
      </c>
      <c r="J4828">
        <f>IF(OR(I4828="",H4828=""),"",I4828*H4828)</f>
        <v/>
      </c>
      <c r="K4828">
        <f>IF(G4828="","Missing OEWS wage",IF(H4828="","Missing Wharton SOC","Matched"))</f>
        <v/>
      </c>
    </row>
    <row r="4829">
      <c r="A4829" t="inlineStr">
        <is>
          <t>55</t>
        </is>
      </c>
      <c r="B4829" t="inlineStr">
        <is>
          <t>Management of Companies and Enterprises</t>
        </is>
      </c>
      <c r="C4829" t="inlineStr">
        <is>
          <t>49-2021</t>
        </is>
      </c>
      <c r="D4829" t="inlineStr">
        <is>
          <t>Radio, Cellular, and Tower Equipment Installers and Repairers</t>
        </is>
      </c>
      <c r="E4829" t="n">
        <v>220</v>
      </c>
      <c r="F4829" t="n">
        <v>94050</v>
      </c>
      <c r="G4829">
        <f>IF(OR(E4829="",F4829=""),"",E4829*F4829)</f>
        <v/>
      </c>
      <c r="H4829" s="41">
        <f>IFERROR(XLOOKUP(C4829,'DATA Wharton'!$A$2:$A$785,'DATA Wharton'!$C$2:$C$785),"")</f>
        <v/>
      </c>
      <c r="I4829">
        <f>IF(OR(G4829="",H4829=""),"",G4829)</f>
        <v/>
      </c>
      <c r="J4829">
        <f>IF(OR(I4829="",H4829=""),"",I4829*H4829)</f>
        <v/>
      </c>
      <c r="K4829">
        <f>IF(G4829="","Missing OEWS wage",IF(H4829="","Missing Wharton SOC","Matched"))</f>
        <v/>
      </c>
    </row>
    <row r="4830">
      <c r="A4830" t="inlineStr">
        <is>
          <t>55</t>
        </is>
      </c>
      <c r="B4830" t="inlineStr">
        <is>
          <t>Management of Companies and Enterprises</t>
        </is>
      </c>
      <c r="C4830" t="inlineStr">
        <is>
          <t>49-2022</t>
        </is>
      </c>
      <c r="D4830" t="inlineStr">
        <is>
          <t>Telecommunications Equipment Installers and Repairers, Except Line Installers</t>
        </is>
      </c>
      <c r="E4830" t="n">
        <v>890</v>
      </c>
      <c r="F4830" t="n">
        <v>77000</v>
      </c>
      <c r="G4830">
        <f>IF(OR(E4830="",F4830=""),"",E4830*F4830)</f>
        <v/>
      </c>
      <c r="H4830" s="41">
        <f>IFERROR(XLOOKUP(C4830,'DATA Wharton'!$A$2:$A$785,'DATA Wharton'!$C$2:$C$785),"")</f>
        <v/>
      </c>
      <c r="I4830">
        <f>IF(OR(G4830="",H4830=""),"",G4830)</f>
        <v/>
      </c>
      <c r="J4830">
        <f>IF(OR(I4830="",H4830=""),"",I4830*H4830)</f>
        <v/>
      </c>
      <c r="K4830">
        <f>IF(G4830="","Missing OEWS wage",IF(H4830="","Missing Wharton SOC","Matched"))</f>
        <v/>
      </c>
    </row>
    <row r="4831">
      <c r="A4831" t="inlineStr">
        <is>
          <t>55</t>
        </is>
      </c>
      <c r="B4831" t="inlineStr">
        <is>
          <t>Management of Companies and Enterprises</t>
        </is>
      </c>
      <c r="C4831" t="inlineStr">
        <is>
          <t>49-2091</t>
        </is>
      </c>
      <c r="D4831" t="inlineStr">
        <is>
          <t>Avionics Technicians</t>
        </is>
      </c>
      <c r="E4831" t="n">
        <v>70</v>
      </c>
      <c r="F4831" t="n">
        <v>77290</v>
      </c>
      <c r="G4831">
        <f>IF(OR(E4831="",F4831=""),"",E4831*F4831)</f>
        <v/>
      </c>
      <c r="H4831" s="41">
        <f>IFERROR(XLOOKUP(C4831,'DATA Wharton'!$A$2:$A$785,'DATA Wharton'!$C$2:$C$785),"")</f>
        <v/>
      </c>
      <c r="I4831">
        <f>IF(OR(G4831="",H4831=""),"",G4831)</f>
        <v/>
      </c>
      <c r="J4831">
        <f>IF(OR(I4831="",H4831=""),"",I4831*H4831)</f>
        <v/>
      </c>
      <c r="K4831">
        <f>IF(G4831="","Missing OEWS wage",IF(H4831="","Missing Wharton SOC","Matched"))</f>
        <v/>
      </c>
    </row>
    <row r="4832">
      <c r="A4832" t="inlineStr">
        <is>
          <t>55</t>
        </is>
      </c>
      <c r="B4832" t="inlineStr">
        <is>
          <t>Management of Companies and Enterprises</t>
        </is>
      </c>
      <c r="C4832" t="inlineStr">
        <is>
          <t>49-2092</t>
        </is>
      </c>
      <c r="D4832" t="inlineStr">
        <is>
          <t>Electric Motor, Power Tool, and Related Repairers</t>
        </is>
      </c>
      <c r="F4832" t="n">
        <v>57890</v>
      </c>
      <c r="G4832">
        <f>IF(OR(E4832="",F4832=""),"",E4832*F4832)</f>
        <v/>
      </c>
      <c r="H4832" s="41">
        <f>IFERROR(XLOOKUP(C4832,'DATA Wharton'!$A$2:$A$785,'DATA Wharton'!$C$2:$C$785),"")</f>
        <v/>
      </c>
      <c r="I4832">
        <f>IF(OR(G4832="",H4832=""),"",G4832)</f>
        <v/>
      </c>
      <c r="J4832">
        <f>IF(OR(I4832="",H4832=""),"",I4832*H4832)</f>
        <v/>
      </c>
      <c r="K4832">
        <f>IF(G4832="","Missing OEWS wage",IF(H4832="","Missing Wharton SOC","Matched"))</f>
        <v/>
      </c>
    </row>
    <row r="4833">
      <c r="A4833" t="inlineStr">
        <is>
          <t>55</t>
        </is>
      </c>
      <c r="B4833" t="inlineStr">
        <is>
          <t>Management of Companies and Enterprises</t>
        </is>
      </c>
      <c r="C4833" t="inlineStr">
        <is>
          <t>49-2094</t>
        </is>
      </c>
      <c r="D4833" t="inlineStr">
        <is>
          <t>Electrical and Electronics Repairers, Commercial and Industrial Equipment</t>
        </is>
      </c>
      <c r="E4833" t="n">
        <v>480</v>
      </c>
      <c r="F4833" t="n">
        <v>76430</v>
      </c>
      <c r="G4833">
        <f>IF(OR(E4833="",F4833=""),"",E4833*F4833)</f>
        <v/>
      </c>
      <c r="H4833" s="41">
        <f>IFERROR(XLOOKUP(C4833,'DATA Wharton'!$A$2:$A$785,'DATA Wharton'!$C$2:$C$785),"")</f>
        <v/>
      </c>
      <c r="I4833">
        <f>IF(OR(G4833="",H4833=""),"",G4833)</f>
        <v/>
      </c>
      <c r="J4833">
        <f>IF(OR(I4833="",H4833=""),"",I4833*H4833)</f>
        <v/>
      </c>
      <c r="K4833">
        <f>IF(G4833="","Missing OEWS wage",IF(H4833="","Missing Wharton SOC","Matched"))</f>
        <v/>
      </c>
    </row>
    <row r="4834">
      <c r="A4834" t="inlineStr">
        <is>
          <t>55</t>
        </is>
      </c>
      <c r="B4834" t="inlineStr">
        <is>
          <t>Management of Companies and Enterprises</t>
        </is>
      </c>
      <c r="C4834" t="inlineStr">
        <is>
          <t>49-2095</t>
        </is>
      </c>
      <c r="D4834" t="inlineStr">
        <is>
          <t>Electrical and Electronics Repairers, Powerhouse, Substation, and Relay</t>
        </is>
      </c>
      <c r="E4834" t="n">
        <v>950</v>
      </c>
      <c r="F4834" t="n">
        <v>93340</v>
      </c>
      <c r="G4834">
        <f>IF(OR(E4834="",F4834=""),"",E4834*F4834)</f>
        <v/>
      </c>
      <c r="H4834" s="41">
        <f>IFERROR(XLOOKUP(C4834,'DATA Wharton'!$A$2:$A$785,'DATA Wharton'!$C$2:$C$785),"")</f>
        <v/>
      </c>
      <c r="I4834">
        <f>IF(OR(G4834="",H4834=""),"",G4834)</f>
        <v/>
      </c>
      <c r="J4834">
        <f>IF(OR(I4834="",H4834=""),"",I4834*H4834)</f>
        <v/>
      </c>
      <c r="K4834">
        <f>IF(G4834="","Missing OEWS wage",IF(H4834="","Missing Wharton SOC","Matched"))</f>
        <v/>
      </c>
    </row>
    <row r="4835">
      <c r="A4835" t="inlineStr">
        <is>
          <t>55</t>
        </is>
      </c>
      <c r="B4835" t="inlineStr">
        <is>
          <t>Management of Companies and Enterprises</t>
        </is>
      </c>
      <c r="C4835" t="inlineStr">
        <is>
          <t>49-2096</t>
        </is>
      </c>
      <c r="D4835" t="inlineStr">
        <is>
          <t>Electronic Equipment Installers and Repairers, Motor Vehicles</t>
        </is>
      </c>
      <c r="E4835" t="n">
        <v>110</v>
      </c>
      <c r="F4835" t="n">
        <v>53790</v>
      </c>
      <c r="G4835">
        <f>IF(OR(E4835="",F4835=""),"",E4835*F4835)</f>
        <v/>
      </c>
      <c r="H4835" s="41">
        <f>IFERROR(XLOOKUP(C4835,'DATA Wharton'!$A$2:$A$785,'DATA Wharton'!$C$2:$C$785),"")</f>
        <v/>
      </c>
      <c r="I4835">
        <f>IF(OR(G4835="",H4835=""),"",G4835)</f>
        <v/>
      </c>
      <c r="J4835">
        <f>IF(OR(I4835="",H4835=""),"",I4835*H4835)</f>
        <v/>
      </c>
      <c r="K4835">
        <f>IF(G4835="","Missing OEWS wage",IF(H4835="","Missing Wharton SOC","Matched"))</f>
        <v/>
      </c>
    </row>
    <row r="4836">
      <c r="A4836" t="inlineStr">
        <is>
          <t>55</t>
        </is>
      </c>
      <c r="B4836" t="inlineStr">
        <is>
          <t>Management of Companies and Enterprises</t>
        </is>
      </c>
      <c r="C4836" t="inlineStr">
        <is>
          <t>49-2098</t>
        </is>
      </c>
      <c r="D4836" t="inlineStr">
        <is>
          <t>Security and Fire Alarm Systems Installers</t>
        </is>
      </c>
      <c r="E4836" t="n">
        <v>100</v>
      </c>
      <c r="F4836" t="n">
        <v>62660</v>
      </c>
      <c r="G4836">
        <f>IF(OR(E4836="",F4836=""),"",E4836*F4836)</f>
        <v/>
      </c>
      <c r="H4836" s="41">
        <f>IFERROR(XLOOKUP(C4836,'DATA Wharton'!$A$2:$A$785,'DATA Wharton'!$C$2:$C$785),"")</f>
        <v/>
      </c>
      <c r="I4836">
        <f>IF(OR(G4836="",H4836=""),"",G4836)</f>
        <v/>
      </c>
      <c r="J4836">
        <f>IF(OR(I4836="",H4836=""),"",I4836*H4836)</f>
        <v/>
      </c>
      <c r="K4836">
        <f>IF(G4836="","Missing OEWS wage",IF(H4836="","Missing Wharton SOC","Matched"))</f>
        <v/>
      </c>
    </row>
    <row r="4837">
      <c r="A4837" t="inlineStr">
        <is>
          <t>55</t>
        </is>
      </c>
      <c r="B4837" t="inlineStr">
        <is>
          <t>Management of Companies and Enterprises</t>
        </is>
      </c>
      <c r="C4837" t="inlineStr">
        <is>
          <t>49-3011</t>
        </is>
      </c>
      <c r="D4837" t="inlineStr">
        <is>
          <t>Aircraft Mechanics and Service Technicians</t>
        </is>
      </c>
      <c r="E4837" t="n">
        <v>410</v>
      </c>
      <c r="F4837" t="n">
        <v>113770</v>
      </c>
      <c r="G4837">
        <f>IF(OR(E4837="",F4837=""),"",E4837*F4837)</f>
        <v/>
      </c>
      <c r="H4837" s="41">
        <f>IFERROR(XLOOKUP(C4837,'DATA Wharton'!$A$2:$A$785,'DATA Wharton'!$C$2:$C$785),"")</f>
        <v/>
      </c>
      <c r="I4837">
        <f>IF(OR(G4837="",H4837=""),"",G4837)</f>
        <v/>
      </c>
      <c r="J4837">
        <f>IF(OR(I4837="",H4837=""),"",I4837*H4837)</f>
        <v/>
      </c>
      <c r="K4837">
        <f>IF(G4837="","Missing OEWS wage",IF(H4837="","Missing Wharton SOC","Matched"))</f>
        <v/>
      </c>
    </row>
    <row r="4838">
      <c r="A4838" t="inlineStr">
        <is>
          <t>55</t>
        </is>
      </c>
      <c r="B4838" t="inlineStr">
        <is>
          <t>Management of Companies and Enterprises</t>
        </is>
      </c>
      <c r="C4838" t="inlineStr">
        <is>
          <t>49-3021</t>
        </is>
      </c>
      <c r="D4838" t="inlineStr">
        <is>
          <t>Automotive Body and Related Repairers</t>
        </is>
      </c>
      <c r="E4838" t="n">
        <v>190</v>
      </c>
      <c r="F4838" t="n">
        <v>65930</v>
      </c>
      <c r="G4838">
        <f>IF(OR(E4838="",F4838=""),"",E4838*F4838)</f>
        <v/>
      </c>
      <c r="H4838" s="41">
        <f>IFERROR(XLOOKUP(C4838,'DATA Wharton'!$A$2:$A$785,'DATA Wharton'!$C$2:$C$785),"")</f>
        <v/>
      </c>
      <c r="I4838">
        <f>IF(OR(G4838="",H4838=""),"",G4838)</f>
        <v/>
      </c>
      <c r="J4838">
        <f>IF(OR(I4838="",H4838=""),"",I4838*H4838)</f>
        <v/>
      </c>
      <c r="K4838">
        <f>IF(G4838="","Missing OEWS wage",IF(H4838="","Missing Wharton SOC","Matched"))</f>
        <v/>
      </c>
    </row>
    <row r="4839">
      <c r="A4839" t="inlineStr">
        <is>
          <t>55</t>
        </is>
      </c>
      <c r="B4839" t="inlineStr">
        <is>
          <t>Management of Companies and Enterprises</t>
        </is>
      </c>
      <c r="C4839" t="inlineStr">
        <is>
          <t>49-3023</t>
        </is>
      </c>
      <c r="D4839" t="inlineStr">
        <is>
          <t>Automotive Service Technicians and Mechanics</t>
        </is>
      </c>
      <c r="E4839" t="n">
        <v>1960</v>
      </c>
      <c r="F4839" t="n">
        <v>60570</v>
      </c>
      <c r="G4839">
        <f>IF(OR(E4839="",F4839=""),"",E4839*F4839)</f>
        <v/>
      </c>
      <c r="H4839" s="41">
        <f>IFERROR(XLOOKUP(C4839,'DATA Wharton'!$A$2:$A$785,'DATA Wharton'!$C$2:$C$785),"")</f>
        <v/>
      </c>
      <c r="I4839">
        <f>IF(OR(G4839="",H4839=""),"",G4839)</f>
        <v/>
      </c>
      <c r="J4839">
        <f>IF(OR(I4839="",H4839=""),"",I4839*H4839)</f>
        <v/>
      </c>
      <c r="K4839">
        <f>IF(G4839="","Missing OEWS wage",IF(H4839="","Missing Wharton SOC","Matched"))</f>
        <v/>
      </c>
    </row>
    <row r="4840">
      <c r="A4840" t="inlineStr">
        <is>
          <t>55</t>
        </is>
      </c>
      <c r="B4840" t="inlineStr">
        <is>
          <t>Management of Companies and Enterprises</t>
        </is>
      </c>
      <c r="C4840" t="inlineStr">
        <is>
          <t>49-3031</t>
        </is>
      </c>
      <c r="D4840" t="inlineStr">
        <is>
          <t>Bus and Truck Mechanics and Diesel Engine Specialists</t>
        </is>
      </c>
      <c r="E4840" t="n">
        <v>1660</v>
      </c>
      <c r="F4840" t="n">
        <v>64250</v>
      </c>
      <c r="G4840">
        <f>IF(OR(E4840="",F4840=""),"",E4840*F4840)</f>
        <v/>
      </c>
      <c r="H4840" s="41">
        <f>IFERROR(XLOOKUP(C4840,'DATA Wharton'!$A$2:$A$785,'DATA Wharton'!$C$2:$C$785),"")</f>
        <v/>
      </c>
      <c r="I4840">
        <f>IF(OR(G4840="",H4840=""),"",G4840)</f>
        <v/>
      </c>
      <c r="J4840">
        <f>IF(OR(I4840="",H4840=""),"",I4840*H4840)</f>
        <v/>
      </c>
      <c r="K4840">
        <f>IF(G4840="","Missing OEWS wage",IF(H4840="","Missing Wharton SOC","Matched"))</f>
        <v/>
      </c>
    </row>
    <row r="4841">
      <c r="A4841" t="inlineStr">
        <is>
          <t>55</t>
        </is>
      </c>
      <c r="B4841" t="inlineStr">
        <is>
          <t>Management of Companies and Enterprises</t>
        </is>
      </c>
      <c r="C4841" t="inlineStr">
        <is>
          <t>49-3041</t>
        </is>
      </c>
      <c r="D4841" t="inlineStr">
        <is>
          <t>Farm Equipment Mechanics and Service Technicians</t>
        </is>
      </c>
      <c r="E4841" t="n">
        <v>170</v>
      </c>
      <c r="F4841" t="n">
        <v>59150</v>
      </c>
      <c r="G4841">
        <f>IF(OR(E4841="",F4841=""),"",E4841*F4841)</f>
        <v/>
      </c>
      <c r="H4841" s="41">
        <f>IFERROR(XLOOKUP(C4841,'DATA Wharton'!$A$2:$A$785,'DATA Wharton'!$C$2:$C$785),"")</f>
        <v/>
      </c>
      <c r="I4841">
        <f>IF(OR(G4841="",H4841=""),"",G4841)</f>
        <v/>
      </c>
      <c r="J4841">
        <f>IF(OR(I4841="",H4841=""),"",I4841*H4841)</f>
        <v/>
      </c>
      <c r="K4841">
        <f>IF(G4841="","Missing OEWS wage",IF(H4841="","Missing Wharton SOC","Matched"))</f>
        <v/>
      </c>
    </row>
    <row r="4842">
      <c r="A4842" t="inlineStr">
        <is>
          <t>55</t>
        </is>
      </c>
      <c r="B4842" t="inlineStr">
        <is>
          <t>Management of Companies and Enterprises</t>
        </is>
      </c>
      <c r="C4842" t="inlineStr">
        <is>
          <t>49-3042</t>
        </is>
      </c>
      <c r="D4842" t="inlineStr">
        <is>
          <t>Mobile Heavy Equipment Mechanics, Except Engines</t>
        </is>
      </c>
      <c r="E4842" t="n">
        <v>930</v>
      </c>
      <c r="F4842" t="n">
        <v>61140</v>
      </c>
      <c r="G4842">
        <f>IF(OR(E4842="",F4842=""),"",E4842*F4842)</f>
        <v/>
      </c>
      <c r="H4842" s="41">
        <f>IFERROR(XLOOKUP(C4842,'DATA Wharton'!$A$2:$A$785,'DATA Wharton'!$C$2:$C$785),"")</f>
        <v/>
      </c>
      <c r="I4842">
        <f>IF(OR(G4842="",H4842=""),"",G4842)</f>
        <v/>
      </c>
      <c r="J4842">
        <f>IF(OR(I4842="",H4842=""),"",I4842*H4842)</f>
        <v/>
      </c>
      <c r="K4842">
        <f>IF(G4842="","Missing OEWS wage",IF(H4842="","Missing Wharton SOC","Matched"))</f>
        <v/>
      </c>
    </row>
    <row r="4843">
      <c r="A4843" t="inlineStr">
        <is>
          <t>55</t>
        </is>
      </c>
      <c r="B4843" t="inlineStr">
        <is>
          <t>Management of Companies and Enterprises</t>
        </is>
      </c>
      <c r="C4843" t="inlineStr">
        <is>
          <t>49-3053</t>
        </is>
      </c>
      <c r="D4843" t="inlineStr">
        <is>
          <t>Outdoor Power Equipment and Other Small Engine Mechanics</t>
        </is>
      </c>
      <c r="E4843" t="n">
        <v>110</v>
      </c>
      <c r="F4843" t="n">
        <v>65600</v>
      </c>
      <c r="G4843">
        <f>IF(OR(E4843="",F4843=""),"",E4843*F4843)</f>
        <v/>
      </c>
      <c r="H4843" s="41">
        <f>IFERROR(XLOOKUP(C4843,'DATA Wharton'!$A$2:$A$785,'DATA Wharton'!$C$2:$C$785),"")</f>
        <v/>
      </c>
      <c r="I4843">
        <f>IF(OR(G4843="",H4843=""),"",G4843)</f>
        <v/>
      </c>
      <c r="J4843">
        <f>IF(OR(I4843="",H4843=""),"",I4843*H4843)</f>
        <v/>
      </c>
      <c r="K4843">
        <f>IF(G4843="","Missing OEWS wage",IF(H4843="","Missing Wharton SOC","Matched"))</f>
        <v/>
      </c>
    </row>
    <row r="4844">
      <c r="A4844" t="inlineStr">
        <is>
          <t>55</t>
        </is>
      </c>
      <c r="B4844" t="inlineStr">
        <is>
          <t>Management of Companies and Enterprises</t>
        </is>
      </c>
      <c r="C4844" t="inlineStr">
        <is>
          <t>49-3093</t>
        </is>
      </c>
      <c r="D4844" t="inlineStr">
        <is>
          <t>Tire Repairers and Changers</t>
        </is>
      </c>
      <c r="E4844" t="n">
        <v>360</v>
      </c>
      <c r="F4844" t="n">
        <v>39190</v>
      </c>
      <c r="G4844">
        <f>IF(OR(E4844="",F4844=""),"",E4844*F4844)</f>
        <v/>
      </c>
      <c r="H4844" s="41">
        <f>IFERROR(XLOOKUP(C4844,'DATA Wharton'!$A$2:$A$785,'DATA Wharton'!$C$2:$C$785),"")</f>
        <v/>
      </c>
      <c r="I4844">
        <f>IF(OR(G4844="",H4844=""),"",G4844)</f>
        <v/>
      </c>
      <c r="J4844">
        <f>IF(OR(I4844="",H4844=""),"",I4844*H4844)</f>
        <v/>
      </c>
      <c r="K4844">
        <f>IF(G4844="","Missing OEWS wage",IF(H4844="","Missing Wharton SOC","Matched"))</f>
        <v/>
      </c>
    </row>
    <row r="4845">
      <c r="A4845" t="inlineStr">
        <is>
          <t>55</t>
        </is>
      </c>
      <c r="B4845" t="inlineStr">
        <is>
          <t>Management of Companies and Enterprises</t>
        </is>
      </c>
      <c r="C4845" t="inlineStr">
        <is>
          <t>49-9012</t>
        </is>
      </c>
      <c r="D4845" t="inlineStr">
        <is>
          <t>Control and Valve Installers and Repairers, Except Mechanical Door</t>
        </is>
      </c>
      <c r="E4845" t="n">
        <v>720</v>
      </c>
      <c r="F4845" t="n">
        <v>71800</v>
      </c>
      <c r="G4845">
        <f>IF(OR(E4845="",F4845=""),"",E4845*F4845)</f>
        <v/>
      </c>
      <c r="H4845" s="41">
        <f>IFERROR(XLOOKUP(C4845,'DATA Wharton'!$A$2:$A$785,'DATA Wharton'!$C$2:$C$785),"")</f>
        <v/>
      </c>
      <c r="I4845">
        <f>IF(OR(G4845="",H4845=""),"",G4845)</f>
        <v/>
      </c>
      <c r="J4845">
        <f>IF(OR(I4845="",H4845=""),"",I4845*H4845)</f>
        <v/>
      </c>
      <c r="K4845">
        <f>IF(G4845="","Missing OEWS wage",IF(H4845="","Missing Wharton SOC","Matched"))</f>
        <v/>
      </c>
    </row>
    <row r="4846">
      <c r="A4846" t="inlineStr">
        <is>
          <t>55</t>
        </is>
      </c>
      <c r="B4846" t="inlineStr">
        <is>
          <t>Management of Companies and Enterprises</t>
        </is>
      </c>
      <c r="C4846" t="inlineStr">
        <is>
          <t>49-9021</t>
        </is>
      </c>
      <c r="D4846" t="inlineStr">
        <is>
          <t>Heating, Air Conditioning, and Refrigeration Mechanics and Installers</t>
        </is>
      </c>
      <c r="E4846" t="n">
        <v>2470</v>
      </c>
      <c r="F4846" t="n">
        <v>72990</v>
      </c>
      <c r="G4846">
        <f>IF(OR(E4846="",F4846=""),"",E4846*F4846)</f>
        <v/>
      </c>
      <c r="H4846" s="41">
        <f>IFERROR(XLOOKUP(C4846,'DATA Wharton'!$A$2:$A$785,'DATA Wharton'!$C$2:$C$785),"")</f>
        <v/>
      </c>
      <c r="I4846">
        <f>IF(OR(G4846="",H4846=""),"",G4846)</f>
        <v/>
      </c>
      <c r="J4846">
        <f>IF(OR(I4846="",H4846=""),"",I4846*H4846)</f>
        <v/>
      </c>
      <c r="K4846">
        <f>IF(G4846="","Missing OEWS wage",IF(H4846="","Missing Wharton SOC","Matched"))</f>
        <v/>
      </c>
    </row>
    <row r="4847">
      <c r="A4847" t="inlineStr">
        <is>
          <t>55</t>
        </is>
      </c>
      <c r="B4847" t="inlineStr">
        <is>
          <t>Management of Companies and Enterprises</t>
        </is>
      </c>
      <c r="C4847" t="inlineStr">
        <is>
          <t>49-9031</t>
        </is>
      </c>
      <c r="D4847" t="inlineStr">
        <is>
          <t>Home Appliance Repairers</t>
        </is>
      </c>
      <c r="E4847" t="n">
        <v>420</v>
      </c>
      <c r="F4847" t="n">
        <v>73310</v>
      </c>
      <c r="G4847">
        <f>IF(OR(E4847="",F4847=""),"",E4847*F4847)</f>
        <v/>
      </c>
      <c r="H4847" s="41">
        <f>IFERROR(XLOOKUP(C4847,'DATA Wharton'!$A$2:$A$785,'DATA Wharton'!$C$2:$C$785),"")</f>
        <v/>
      </c>
      <c r="I4847">
        <f>IF(OR(G4847="",H4847=""),"",G4847)</f>
        <v/>
      </c>
      <c r="J4847">
        <f>IF(OR(I4847="",H4847=""),"",I4847*H4847)</f>
        <v/>
      </c>
      <c r="K4847">
        <f>IF(G4847="","Missing OEWS wage",IF(H4847="","Missing Wharton SOC","Matched"))</f>
        <v/>
      </c>
    </row>
    <row r="4848">
      <c r="A4848" t="inlineStr">
        <is>
          <t>55</t>
        </is>
      </c>
      <c r="B4848" t="inlineStr">
        <is>
          <t>Management of Companies and Enterprises</t>
        </is>
      </c>
      <c r="C4848" t="inlineStr">
        <is>
          <t>49-9041</t>
        </is>
      </c>
      <c r="D4848" t="inlineStr">
        <is>
          <t>Industrial Machinery Mechanics</t>
        </is>
      </c>
      <c r="E4848" t="n">
        <v>1580</v>
      </c>
      <c r="F4848" t="n">
        <v>75210</v>
      </c>
      <c r="G4848">
        <f>IF(OR(E4848="",F4848=""),"",E4848*F4848)</f>
        <v/>
      </c>
      <c r="H4848" s="41">
        <f>IFERROR(XLOOKUP(C4848,'DATA Wharton'!$A$2:$A$785,'DATA Wharton'!$C$2:$C$785),"")</f>
        <v/>
      </c>
      <c r="I4848">
        <f>IF(OR(G4848="",H4848=""),"",G4848)</f>
        <v/>
      </c>
      <c r="J4848">
        <f>IF(OR(I4848="",H4848=""),"",I4848*H4848)</f>
        <v/>
      </c>
      <c r="K4848">
        <f>IF(G4848="","Missing OEWS wage",IF(H4848="","Missing Wharton SOC","Matched"))</f>
        <v/>
      </c>
    </row>
    <row r="4849">
      <c r="A4849" t="inlineStr">
        <is>
          <t>55</t>
        </is>
      </c>
      <c r="B4849" t="inlineStr">
        <is>
          <t>Management of Companies and Enterprises</t>
        </is>
      </c>
      <c r="C4849" t="inlineStr">
        <is>
          <t>49-9043</t>
        </is>
      </c>
      <c r="D4849" t="inlineStr">
        <is>
          <t>Maintenance Workers, Machinery</t>
        </is>
      </c>
      <c r="E4849" t="n">
        <v>580</v>
      </c>
      <c r="F4849" t="n">
        <v>63220</v>
      </c>
      <c r="G4849">
        <f>IF(OR(E4849="",F4849=""),"",E4849*F4849)</f>
        <v/>
      </c>
      <c r="H4849" s="41">
        <f>IFERROR(XLOOKUP(C4849,'DATA Wharton'!$A$2:$A$785,'DATA Wharton'!$C$2:$C$785),"")</f>
        <v/>
      </c>
      <c r="I4849">
        <f>IF(OR(G4849="",H4849=""),"",G4849)</f>
        <v/>
      </c>
      <c r="J4849">
        <f>IF(OR(I4849="",H4849=""),"",I4849*H4849)</f>
        <v/>
      </c>
      <c r="K4849">
        <f>IF(G4849="","Missing OEWS wage",IF(H4849="","Missing Wharton SOC","Matched"))</f>
        <v/>
      </c>
    </row>
    <row r="4850">
      <c r="A4850" t="inlineStr">
        <is>
          <t>55</t>
        </is>
      </c>
      <c r="B4850" t="inlineStr">
        <is>
          <t>Management of Companies and Enterprises</t>
        </is>
      </c>
      <c r="C4850" t="inlineStr">
        <is>
          <t>49-9044</t>
        </is>
      </c>
      <c r="D4850" t="inlineStr">
        <is>
          <t>Millwrights</t>
        </is>
      </c>
      <c r="F4850" t="n">
        <v>93030</v>
      </c>
      <c r="G4850">
        <f>IF(OR(E4850="",F4850=""),"",E4850*F4850)</f>
        <v/>
      </c>
      <c r="H4850" s="41">
        <f>IFERROR(XLOOKUP(C4850,'DATA Wharton'!$A$2:$A$785,'DATA Wharton'!$C$2:$C$785),"")</f>
        <v/>
      </c>
      <c r="I4850">
        <f>IF(OR(G4850="",H4850=""),"",G4850)</f>
        <v/>
      </c>
      <c r="J4850">
        <f>IF(OR(I4850="",H4850=""),"",I4850*H4850)</f>
        <v/>
      </c>
      <c r="K4850">
        <f>IF(G4850="","Missing OEWS wage",IF(H4850="","Missing Wharton SOC","Matched"))</f>
        <v/>
      </c>
    </row>
    <row r="4851">
      <c r="A4851" t="inlineStr">
        <is>
          <t>55</t>
        </is>
      </c>
      <c r="B4851" t="inlineStr">
        <is>
          <t>Management of Companies and Enterprises</t>
        </is>
      </c>
      <c r="C4851" t="inlineStr">
        <is>
          <t>49-9051</t>
        </is>
      </c>
      <c r="D4851" t="inlineStr">
        <is>
          <t>Electrical Power-Line Installers and Repairers</t>
        </is>
      </c>
      <c r="E4851" t="n">
        <v>1200</v>
      </c>
      <c r="F4851" t="n">
        <v>92130</v>
      </c>
      <c r="G4851">
        <f>IF(OR(E4851="",F4851=""),"",E4851*F4851)</f>
        <v/>
      </c>
      <c r="H4851" s="41">
        <f>IFERROR(XLOOKUP(C4851,'DATA Wharton'!$A$2:$A$785,'DATA Wharton'!$C$2:$C$785),"")</f>
        <v/>
      </c>
      <c r="I4851">
        <f>IF(OR(G4851="",H4851=""),"",G4851)</f>
        <v/>
      </c>
      <c r="J4851">
        <f>IF(OR(I4851="",H4851=""),"",I4851*H4851)</f>
        <v/>
      </c>
      <c r="K4851">
        <f>IF(G4851="","Missing OEWS wage",IF(H4851="","Missing Wharton SOC","Matched"))</f>
        <v/>
      </c>
    </row>
    <row r="4852">
      <c r="A4852" t="inlineStr">
        <is>
          <t>55</t>
        </is>
      </c>
      <c r="B4852" t="inlineStr">
        <is>
          <t>Management of Companies and Enterprises</t>
        </is>
      </c>
      <c r="C4852" t="inlineStr">
        <is>
          <t>49-9052</t>
        </is>
      </c>
      <c r="D4852" t="inlineStr">
        <is>
          <t>Telecommunications Line Installers and Repairers</t>
        </is>
      </c>
      <c r="E4852" t="n">
        <v>140</v>
      </c>
      <c r="F4852" t="n">
        <v>78800</v>
      </c>
      <c r="G4852">
        <f>IF(OR(E4852="",F4852=""),"",E4852*F4852)</f>
        <v/>
      </c>
      <c r="H4852" s="41">
        <f>IFERROR(XLOOKUP(C4852,'DATA Wharton'!$A$2:$A$785,'DATA Wharton'!$C$2:$C$785),"")</f>
        <v/>
      </c>
      <c r="I4852">
        <f>IF(OR(G4852="",H4852=""),"",G4852)</f>
        <v/>
      </c>
      <c r="J4852">
        <f>IF(OR(I4852="",H4852=""),"",I4852*H4852)</f>
        <v/>
      </c>
      <c r="K4852">
        <f>IF(G4852="","Missing OEWS wage",IF(H4852="","Missing Wharton SOC","Matched"))</f>
        <v/>
      </c>
    </row>
    <row r="4853">
      <c r="A4853" t="inlineStr">
        <is>
          <t>55</t>
        </is>
      </c>
      <c r="B4853" t="inlineStr">
        <is>
          <t>Management of Companies and Enterprises</t>
        </is>
      </c>
      <c r="C4853" t="inlineStr">
        <is>
          <t>49-9062</t>
        </is>
      </c>
      <c r="D4853" t="inlineStr">
        <is>
          <t>Medical Equipment Repairers</t>
        </is>
      </c>
      <c r="E4853" t="n">
        <v>880</v>
      </c>
      <c r="F4853" t="n">
        <v>85520</v>
      </c>
      <c r="G4853">
        <f>IF(OR(E4853="",F4853=""),"",E4853*F4853)</f>
        <v/>
      </c>
      <c r="H4853" s="41">
        <f>IFERROR(XLOOKUP(C4853,'DATA Wharton'!$A$2:$A$785,'DATA Wharton'!$C$2:$C$785),"")</f>
        <v/>
      </c>
      <c r="I4853">
        <f>IF(OR(G4853="",H4853=""),"",G4853)</f>
        <v/>
      </c>
      <c r="J4853">
        <f>IF(OR(I4853="",H4853=""),"",I4853*H4853)</f>
        <v/>
      </c>
      <c r="K4853">
        <f>IF(G4853="","Missing OEWS wage",IF(H4853="","Missing Wharton SOC","Matched"))</f>
        <v/>
      </c>
    </row>
    <row r="4854">
      <c r="A4854" t="inlineStr">
        <is>
          <t>55</t>
        </is>
      </c>
      <c r="B4854" t="inlineStr">
        <is>
          <t>Management of Companies and Enterprises</t>
        </is>
      </c>
      <c r="C4854" t="inlineStr">
        <is>
          <t>49-9069</t>
        </is>
      </c>
      <c r="D4854" t="inlineStr">
        <is>
          <t>Precision Instrument and Equipment Repairers, All Other</t>
        </is>
      </c>
      <c r="E4854" t="n">
        <v>50</v>
      </c>
      <c r="F4854" t="n">
        <v>92260</v>
      </c>
      <c r="G4854">
        <f>IF(OR(E4854="",F4854=""),"",E4854*F4854)</f>
        <v/>
      </c>
      <c r="H4854" s="41">
        <f>IFERROR(XLOOKUP(C4854,'DATA Wharton'!$A$2:$A$785,'DATA Wharton'!$C$2:$C$785),"")</f>
        <v/>
      </c>
      <c r="I4854">
        <f>IF(OR(G4854="",H4854=""),"",G4854)</f>
        <v/>
      </c>
      <c r="J4854">
        <f>IF(OR(I4854="",H4854=""),"",I4854*H4854)</f>
        <v/>
      </c>
      <c r="K4854">
        <f>IF(G4854="","Missing OEWS wage",IF(H4854="","Missing Wharton SOC","Matched"))</f>
        <v/>
      </c>
    </row>
    <row r="4855">
      <c r="A4855" t="inlineStr">
        <is>
          <t>55</t>
        </is>
      </c>
      <c r="B4855" t="inlineStr">
        <is>
          <t>Management of Companies and Enterprises</t>
        </is>
      </c>
      <c r="C4855" t="inlineStr">
        <is>
          <t>49-9071</t>
        </is>
      </c>
      <c r="D4855" t="inlineStr">
        <is>
          <t>Maintenance and Repair Workers, General</t>
        </is>
      </c>
      <c r="E4855" t="n">
        <v>23240</v>
      </c>
      <c r="F4855" t="n">
        <v>58890</v>
      </c>
      <c r="G4855">
        <f>IF(OR(E4855="",F4855=""),"",E4855*F4855)</f>
        <v/>
      </c>
      <c r="H4855" s="41">
        <f>IFERROR(XLOOKUP(C4855,'DATA Wharton'!$A$2:$A$785,'DATA Wharton'!$C$2:$C$785),"")</f>
        <v/>
      </c>
      <c r="I4855">
        <f>IF(OR(G4855="",H4855=""),"",G4855)</f>
        <v/>
      </c>
      <c r="J4855">
        <f>IF(OR(I4855="",H4855=""),"",I4855*H4855)</f>
        <v/>
      </c>
      <c r="K4855">
        <f>IF(G4855="","Missing OEWS wage",IF(H4855="","Missing Wharton SOC","Matched"))</f>
        <v/>
      </c>
    </row>
    <row r="4856">
      <c r="A4856" t="inlineStr">
        <is>
          <t>55</t>
        </is>
      </c>
      <c r="B4856" t="inlineStr">
        <is>
          <t>Management of Companies and Enterprises</t>
        </is>
      </c>
      <c r="C4856" t="inlineStr">
        <is>
          <t>49-9081</t>
        </is>
      </c>
      <c r="D4856" t="inlineStr">
        <is>
          <t>Wind Turbine Service Technicians</t>
        </is>
      </c>
      <c r="E4856" t="n">
        <v>80</v>
      </c>
      <c r="F4856" t="n">
        <v>86620</v>
      </c>
      <c r="G4856">
        <f>IF(OR(E4856="",F4856=""),"",E4856*F4856)</f>
        <v/>
      </c>
      <c r="H4856" s="41">
        <f>IFERROR(XLOOKUP(C4856,'DATA Wharton'!$A$2:$A$785,'DATA Wharton'!$C$2:$C$785),"")</f>
        <v/>
      </c>
      <c r="I4856">
        <f>IF(OR(G4856="",H4856=""),"",G4856)</f>
        <v/>
      </c>
      <c r="J4856">
        <f>IF(OR(I4856="",H4856=""),"",I4856*H4856)</f>
        <v/>
      </c>
      <c r="K4856">
        <f>IF(G4856="","Missing OEWS wage",IF(H4856="","Missing Wharton SOC","Matched"))</f>
        <v/>
      </c>
    </row>
    <row r="4857">
      <c r="A4857" t="inlineStr">
        <is>
          <t>55</t>
        </is>
      </c>
      <c r="B4857" t="inlineStr">
        <is>
          <t>Management of Companies and Enterprises</t>
        </is>
      </c>
      <c r="C4857" t="inlineStr">
        <is>
          <t>49-9091</t>
        </is>
      </c>
      <c r="D4857" t="inlineStr">
        <is>
          <t>Coin, Vending, and Amusement Machine Servicers and Repairers</t>
        </is>
      </c>
      <c r="E4857" t="n">
        <v>120</v>
      </c>
      <c r="F4857" t="n">
        <v>48360</v>
      </c>
      <c r="G4857">
        <f>IF(OR(E4857="",F4857=""),"",E4857*F4857)</f>
        <v/>
      </c>
      <c r="H4857" s="41">
        <f>IFERROR(XLOOKUP(C4857,'DATA Wharton'!$A$2:$A$785,'DATA Wharton'!$C$2:$C$785),"")</f>
        <v/>
      </c>
      <c r="I4857">
        <f>IF(OR(G4857="",H4857=""),"",G4857)</f>
        <v/>
      </c>
      <c r="J4857">
        <f>IF(OR(I4857="",H4857=""),"",I4857*H4857)</f>
        <v/>
      </c>
      <c r="K4857">
        <f>IF(G4857="","Missing OEWS wage",IF(H4857="","Missing Wharton SOC","Matched"))</f>
        <v/>
      </c>
    </row>
    <row r="4858">
      <c r="A4858" t="inlineStr">
        <is>
          <t>55</t>
        </is>
      </c>
      <c r="B4858" t="inlineStr">
        <is>
          <t>Management of Companies and Enterprises</t>
        </is>
      </c>
      <c r="C4858" t="inlineStr">
        <is>
          <t>49-9094</t>
        </is>
      </c>
      <c r="D4858" t="inlineStr">
        <is>
          <t>Locksmiths and Safe Repairers</t>
        </is>
      </c>
      <c r="E4858" t="n">
        <v>50</v>
      </c>
      <c r="F4858" t="n">
        <v>62600</v>
      </c>
      <c r="G4858">
        <f>IF(OR(E4858="",F4858=""),"",E4858*F4858)</f>
        <v/>
      </c>
      <c r="H4858" s="41">
        <f>IFERROR(XLOOKUP(C4858,'DATA Wharton'!$A$2:$A$785,'DATA Wharton'!$C$2:$C$785),"")</f>
        <v/>
      </c>
      <c r="I4858">
        <f>IF(OR(G4858="",H4858=""),"",G4858)</f>
        <v/>
      </c>
      <c r="J4858">
        <f>IF(OR(I4858="",H4858=""),"",I4858*H4858)</f>
        <v/>
      </c>
      <c r="K4858">
        <f>IF(G4858="","Missing OEWS wage",IF(H4858="","Missing Wharton SOC","Matched"))</f>
        <v/>
      </c>
    </row>
    <row r="4859">
      <c r="A4859" t="inlineStr">
        <is>
          <t>55</t>
        </is>
      </c>
      <c r="B4859" t="inlineStr">
        <is>
          <t>Management of Companies and Enterprises</t>
        </is>
      </c>
      <c r="C4859" t="inlineStr">
        <is>
          <t>49-9098</t>
        </is>
      </c>
      <c r="D4859" t="inlineStr">
        <is>
          <t>Helpers--Installation, Maintenance, and Repair Workers</t>
        </is>
      </c>
      <c r="E4859" t="n">
        <v>310</v>
      </c>
      <c r="F4859" t="n">
        <v>38900</v>
      </c>
      <c r="G4859">
        <f>IF(OR(E4859="",F4859=""),"",E4859*F4859)</f>
        <v/>
      </c>
      <c r="H4859" s="41">
        <f>IFERROR(XLOOKUP(C4859,'DATA Wharton'!$A$2:$A$785,'DATA Wharton'!$C$2:$C$785),"")</f>
        <v/>
      </c>
      <c r="I4859">
        <f>IF(OR(G4859="",H4859=""),"",G4859)</f>
        <v/>
      </c>
      <c r="J4859">
        <f>IF(OR(I4859="",H4859=""),"",I4859*H4859)</f>
        <v/>
      </c>
      <c r="K4859">
        <f>IF(G4859="","Missing OEWS wage",IF(H4859="","Missing Wharton SOC","Matched"))</f>
        <v/>
      </c>
    </row>
    <row r="4860">
      <c r="A4860" t="inlineStr">
        <is>
          <t>55</t>
        </is>
      </c>
      <c r="B4860" t="inlineStr">
        <is>
          <t>Management of Companies and Enterprises</t>
        </is>
      </c>
      <c r="C4860" t="inlineStr">
        <is>
          <t>49-9099</t>
        </is>
      </c>
      <c r="D4860" t="inlineStr">
        <is>
          <t>Installation, Maintenance, and Repair Workers, All Other</t>
        </is>
      </c>
      <c r="E4860" t="n">
        <v>1040</v>
      </c>
      <c r="F4860" t="n">
        <v>62650</v>
      </c>
      <c r="G4860">
        <f>IF(OR(E4860="",F4860=""),"",E4860*F4860)</f>
        <v/>
      </c>
      <c r="H4860" s="41">
        <f>IFERROR(XLOOKUP(C4860,'DATA Wharton'!$A$2:$A$785,'DATA Wharton'!$C$2:$C$785),"")</f>
        <v/>
      </c>
      <c r="I4860">
        <f>IF(OR(G4860="",H4860=""),"",G4860)</f>
        <v/>
      </c>
      <c r="J4860">
        <f>IF(OR(I4860="",H4860=""),"",I4860*H4860)</f>
        <v/>
      </c>
      <c r="K4860">
        <f>IF(G4860="","Missing OEWS wage",IF(H4860="","Missing Wharton SOC","Matched"))</f>
        <v/>
      </c>
    </row>
    <row r="4861">
      <c r="A4861" t="inlineStr">
        <is>
          <t>55</t>
        </is>
      </c>
      <c r="B4861" t="inlineStr">
        <is>
          <t>Management of Companies and Enterprises</t>
        </is>
      </c>
      <c r="C4861" t="inlineStr">
        <is>
          <t>51-1011</t>
        </is>
      </c>
      <c r="D4861" t="inlineStr">
        <is>
          <t>First-Line Supervisors of Production and Operating Workers</t>
        </is>
      </c>
      <c r="E4861" t="n">
        <v>3630</v>
      </c>
      <c r="F4861" t="n">
        <v>95680</v>
      </c>
      <c r="G4861">
        <f>IF(OR(E4861="",F4861=""),"",E4861*F4861)</f>
        <v/>
      </c>
      <c r="H4861" s="41">
        <f>IFERROR(XLOOKUP(C4861,'DATA Wharton'!$A$2:$A$785,'DATA Wharton'!$C$2:$C$785),"")</f>
        <v/>
      </c>
      <c r="I4861">
        <f>IF(OR(G4861="",H4861=""),"",G4861)</f>
        <v/>
      </c>
      <c r="J4861">
        <f>IF(OR(I4861="",H4861=""),"",I4861*H4861)</f>
        <v/>
      </c>
      <c r="K4861">
        <f>IF(G4861="","Missing OEWS wage",IF(H4861="","Missing Wharton SOC","Matched"))</f>
        <v/>
      </c>
    </row>
    <row r="4862">
      <c r="A4862" t="inlineStr">
        <is>
          <t>55</t>
        </is>
      </c>
      <c r="B4862" t="inlineStr">
        <is>
          <t>Management of Companies and Enterprises</t>
        </is>
      </c>
      <c r="C4862" t="inlineStr">
        <is>
          <t>51-2028</t>
        </is>
      </c>
      <c r="D4862" t="inlineStr">
        <is>
          <t>Electrical, Electronic, and Electromechanical Assemblers, Except Coil Winders, Tapers, and Finishers</t>
        </is>
      </c>
      <c r="E4862" t="n">
        <v>530</v>
      </c>
      <c r="F4862" t="n">
        <v>49870</v>
      </c>
      <c r="G4862">
        <f>IF(OR(E4862="",F4862=""),"",E4862*F4862)</f>
        <v/>
      </c>
      <c r="H4862" s="41">
        <f>IFERROR(XLOOKUP(C4862,'DATA Wharton'!$A$2:$A$785,'DATA Wharton'!$C$2:$C$785),"")</f>
        <v/>
      </c>
      <c r="I4862">
        <f>IF(OR(G4862="",H4862=""),"",G4862)</f>
        <v/>
      </c>
      <c r="J4862">
        <f>IF(OR(I4862="",H4862=""),"",I4862*H4862)</f>
        <v/>
      </c>
      <c r="K4862">
        <f>IF(G4862="","Missing OEWS wage",IF(H4862="","Missing Wharton SOC","Matched"))</f>
        <v/>
      </c>
    </row>
    <row r="4863">
      <c r="A4863" t="inlineStr">
        <is>
          <t>55</t>
        </is>
      </c>
      <c r="B4863" t="inlineStr">
        <is>
          <t>Management of Companies and Enterprises</t>
        </is>
      </c>
      <c r="C4863" t="inlineStr">
        <is>
          <t>51-2090</t>
        </is>
      </c>
      <c r="D4863" t="inlineStr">
        <is>
          <t>Miscellaneous Assemblers and Fabricators</t>
        </is>
      </c>
      <c r="E4863" t="n">
        <v>3540</v>
      </c>
      <c r="F4863" t="n">
        <v>45850</v>
      </c>
      <c r="G4863">
        <f>IF(OR(E4863="",F4863=""),"",E4863*F4863)</f>
        <v/>
      </c>
      <c r="H4863" s="41">
        <f>IFERROR(XLOOKUP(C4863,'DATA Wharton'!$A$2:$A$785,'DATA Wharton'!$C$2:$C$785),"")</f>
        <v/>
      </c>
      <c r="I4863">
        <f>IF(OR(G4863="",H4863=""),"",G4863)</f>
        <v/>
      </c>
      <c r="J4863">
        <f>IF(OR(I4863="",H4863=""),"",I4863*H4863)</f>
        <v/>
      </c>
      <c r="K4863">
        <f>IF(G4863="","Missing OEWS wage",IF(H4863="","Missing Wharton SOC","Matched"))</f>
        <v/>
      </c>
    </row>
    <row r="4864">
      <c r="A4864" t="inlineStr">
        <is>
          <t>55</t>
        </is>
      </c>
      <c r="B4864" t="inlineStr">
        <is>
          <t>Management of Companies and Enterprises</t>
        </is>
      </c>
      <c r="C4864" t="inlineStr">
        <is>
          <t>51-3011</t>
        </is>
      </c>
      <c r="D4864" t="inlineStr">
        <is>
          <t>Bakers</t>
        </is>
      </c>
      <c r="E4864" t="n">
        <v>200</v>
      </c>
      <c r="F4864" t="n">
        <v>40200</v>
      </c>
      <c r="G4864">
        <f>IF(OR(E4864="",F4864=""),"",E4864*F4864)</f>
        <v/>
      </c>
      <c r="H4864" s="41">
        <f>IFERROR(XLOOKUP(C4864,'DATA Wharton'!$A$2:$A$785,'DATA Wharton'!$C$2:$C$785),"")</f>
        <v/>
      </c>
      <c r="I4864">
        <f>IF(OR(G4864="",H4864=""),"",G4864)</f>
        <v/>
      </c>
      <c r="J4864">
        <f>IF(OR(I4864="",H4864=""),"",I4864*H4864)</f>
        <v/>
      </c>
      <c r="K4864">
        <f>IF(G4864="","Missing OEWS wage",IF(H4864="","Missing Wharton SOC","Matched"))</f>
        <v/>
      </c>
    </row>
    <row r="4865">
      <c r="A4865" t="inlineStr">
        <is>
          <t>55</t>
        </is>
      </c>
      <c r="B4865" t="inlineStr">
        <is>
          <t>Management of Companies and Enterprises</t>
        </is>
      </c>
      <c r="C4865" t="inlineStr">
        <is>
          <t>51-3091</t>
        </is>
      </c>
      <c r="D4865" t="inlineStr">
        <is>
          <t>Food and Tobacco Roasting, Baking, and Drying Machine Operators and Tenders</t>
        </is>
      </c>
      <c r="F4865" t="n">
        <v>54680</v>
      </c>
      <c r="G4865">
        <f>IF(OR(E4865="",F4865=""),"",E4865*F4865)</f>
        <v/>
      </c>
      <c r="H4865" s="41">
        <f>IFERROR(XLOOKUP(C4865,'DATA Wharton'!$A$2:$A$785,'DATA Wharton'!$C$2:$C$785),"")</f>
        <v/>
      </c>
      <c r="I4865">
        <f>IF(OR(G4865="",H4865=""),"",G4865)</f>
        <v/>
      </c>
      <c r="J4865">
        <f>IF(OR(I4865="",H4865=""),"",I4865*H4865)</f>
        <v/>
      </c>
      <c r="K4865">
        <f>IF(G4865="","Missing OEWS wage",IF(H4865="","Missing Wharton SOC","Matched"))</f>
        <v/>
      </c>
    </row>
    <row r="4866">
      <c r="A4866" t="inlineStr">
        <is>
          <t>55</t>
        </is>
      </c>
      <c r="B4866" t="inlineStr">
        <is>
          <t>Management of Companies and Enterprises</t>
        </is>
      </c>
      <c r="C4866" t="inlineStr">
        <is>
          <t>51-3092</t>
        </is>
      </c>
      <c r="D4866" t="inlineStr">
        <is>
          <t>Food Batchmakers</t>
        </is>
      </c>
      <c r="E4866" t="n">
        <v>70</v>
      </c>
      <c r="F4866" t="n">
        <v>42020</v>
      </c>
      <c r="G4866">
        <f>IF(OR(E4866="",F4866=""),"",E4866*F4866)</f>
        <v/>
      </c>
      <c r="H4866" s="41">
        <f>IFERROR(XLOOKUP(C4866,'DATA Wharton'!$A$2:$A$785,'DATA Wharton'!$C$2:$C$785),"")</f>
        <v/>
      </c>
      <c r="I4866">
        <f>IF(OR(G4866="",H4866=""),"",G4866)</f>
        <v/>
      </c>
      <c r="J4866">
        <f>IF(OR(I4866="",H4866=""),"",I4866*H4866)</f>
        <v/>
      </c>
      <c r="K4866">
        <f>IF(G4866="","Missing OEWS wage",IF(H4866="","Missing Wharton SOC","Matched"))</f>
        <v/>
      </c>
    </row>
    <row r="4867">
      <c r="A4867" t="inlineStr">
        <is>
          <t>55</t>
        </is>
      </c>
      <c r="B4867" t="inlineStr">
        <is>
          <t>Management of Companies and Enterprises</t>
        </is>
      </c>
      <c r="C4867" t="inlineStr">
        <is>
          <t>51-3099</t>
        </is>
      </c>
      <c r="D4867" t="inlineStr">
        <is>
          <t>Food Processing Workers, All Other</t>
        </is>
      </c>
      <c r="F4867" t="n">
        <v>39660</v>
      </c>
      <c r="G4867">
        <f>IF(OR(E4867="",F4867=""),"",E4867*F4867)</f>
        <v/>
      </c>
      <c r="H4867" s="41">
        <f>IFERROR(XLOOKUP(C4867,'DATA Wharton'!$A$2:$A$785,'DATA Wharton'!$C$2:$C$785),"")</f>
        <v/>
      </c>
      <c r="I4867">
        <f>IF(OR(G4867="",H4867=""),"",G4867)</f>
        <v/>
      </c>
      <c r="J4867">
        <f>IF(OR(I4867="",H4867=""),"",I4867*H4867)</f>
        <v/>
      </c>
      <c r="K4867">
        <f>IF(G4867="","Missing OEWS wage",IF(H4867="","Missing Wharton SOC","Matched"))</f>
        <v/>
      </c>
    </row>
    <row r="4868">
      <c r="A4868" t="inlineStr">
        <is>
          <t>55</t>
        </is>
      </c>
      <c r="B4868" t="inlineStr">
        <is>
          <t>Management of Companies and Enterprises</t>
        </is>
      </c>
      <c r="C4868" t="inlineStr">
        <is>
          <t>51-4021</t>
        </is>
      </c>
      <c r="D4868" t="inlineStr">
        <is>
          <t>Extruding and Drawing Machine Setters, Operators, and Tenders, Metal and Plastic</t>
        </is>
      </c>
      <c r="E4868" t="n">
        <v>540</v>
      </c>
      <c r="F4868" t="n">
        <v>55600</v>
      </c>
      <c r="G4868">
        <f>IF(OR(E4868="",F4868=""),"",E4868*F4868)</f>
        <v/>
      </c>
      <c r="H4868" s="41">
        <f>IFERROR(XLOOKUP(C4868,'DATA Wharton'!$A$2:$A$785,'DATA Wharton'!$C$2:$C$785),"")</f>
        <v/>
      </c>
      <c r="I4868">
        <f>IF(OR(G4868="",H4868=""),"",G4868)</f>
        <v/>
      </c>
      <c r="J4868">
        <f>IF(OR(I4868="",H4868=""),"",I4868*H4868)</f>
        <v/>
      </c>
      <c r="K4868">
        <f>IF(G4868="","Missing OEWS wage",IF(H4868="","Missing Wharton SOC","Matched"))</f>
        <v/>
      </c>
    </row>
    <row r="4869">
      <c r="A4869" t="inlineStr">
        <is>
          <t>55</t>
        </is>
      </c>
      <c r="B4869" t="inlineStr">
        <is>
          <t>Management of Companies and Enterprises</t>
        </is>
      </c>
      <c r="C4869" t="inlineStr">
        <is>
          <t>51-4031</t>
        </is>
      </c>
      <c r="D4869" t="inlineStr">
        <is>
          <t>Cutting, Punching, and Press Machine Setters, Operators, and Tenders, Metal and Plastic</t>
        </is>
      </c>
      <c r="E4869" t="n">
        <v>380</v>
      </c>
      <c r="F4869" t="n">
        <v>46640</v>
      </c>
      <c r="G4869">
        <f>IF(OR(E4869="",F4869=""),"",E4869*F4869)</f>
        <v/>
      </c>
      <c r="H4869" s="41">
        <f>IFERROR(XLOOKUP(C4869,'DATA Wharton'!$A$2:$A$785,'DATA Wharton'!$C$2:$C$785),"")</f>
        <v/>
      </c>
      <c r="I4869">
        <f>IF(OR(G4869="",H4869=""),"",G4869)</f>
        <v/>
      </c>
      <c r="J4869">
        <f>IF(OR(I4869="",H4869=""),"",I4869*H4869)</f>
        <v/>
      </c>
      <c r="K4869">
        <f>IF(G4869="","Missing OEWS wage",IF(H4869="","Missing Wharton SOC","Matched"))</f>
        <v/>
      </c>
    </row>
    <row r="4870">
      <c r="A4870" t="inlineStr">
        <is>
          <t>55</t>
        </is>
      </c>
      <c r="B4870" t="inlineStr">
        <is>
          <t>Management of Companies and Enterprises</t>
        </is>
      </c>
      <c r="C4870" t="inlineStr">
        <is>
          <t>51-4033</t>
        </is>
      </c>
      <c r="D4870" t="inlineStr">
        <is>
          <t>Grinding, Lapping, Polishing, and Buffing Machine Tool Setters, Operators, and Tenders, Metal and Plastic</t>
        </is>
      </c>
      <c r="F4870" t="n">
        <v>54340</v>
      </c>
      <c r="G4870">
        <f>IF(OR(E4870="",F4870=""),"",E4870*F4870)</f>
        <v/>
      </c>
      <c r="H4870" s="41">
        <f>IFERROR(XLOOKUP(C4870,'DATA Wharton'!$A$2:$A$785,'DATA Wharton'!$C$2:$C$785),"")</f>
        <v/>
      </c>
      <c r="I4870">
        <f>IF(OR(G4870="",H4870=""),"",G4870)</f>
        <v/>
      </c>
      <c r="J4870">
        <f>IF(OR(I4870="",H4870=""),"",I4870*H4870)</f>
        <v/>
      </c>
      <c r="K4870">
        <f>IF(G4870="","Missing OEWS wage",IF(H4870="","Missing Wharton SOC","Matched"))</f>
        <v/>
      </c>
    </row>
    <row r="4871">
      <c r="A4871" t="inlineStr">
        <is>
          <t>55</t>
        </is>
      </c>
      <c r="B4871" t="inlineStr">
        <is>
          <t>Management of Companies and Enterprises</t>
        </is>
      </c>
      <c r="C4871" t="inlineStr">
        <is>
          <t>51-4035</t>
        </is>
      </c>
      <c r="D4871" t="inlineStr">
        <is>
          <t>Milling and Planing Machine Setters, Operators, and Tenders, Metal and Plastic</t>
        </is>
      </c>
      <c r="F4871" t="n">
        <v>56170</v>
      </c>
      <c r="G4871">
        <f>IF(OR(E4871="",F4871=""),"",E4871*F4871)</f>
        <v/>
      </c>
      <c r="H4871" s="41">
        <f>IFERROR(XLOOKUP(C4871,'DATA Wharton'!$A$2:$A$785,'DATA Wharton'!$C$2:$C$785),"")</f>
        <v/>
      </c>
      <c r="I4871">
        <f>IF(OR(G4871="",H4871=""),"",G4871)</f>
        <v/>
      </c>
      <c r="J4871">
        <f>IF(OR(I4871="",H4871=""),"",I4871*H4871)</f>
        <v/>
      </c>
      <c r="K4871">
        <f>IF(G4871="","Missing OEWS wage",IF(H4871="","Missing Wharton SOC","Matched"))</f>
        <v/>
      </c>
    </row>
    <row r="4872">
      <c r="A4872" t="inlineStr">
        <is>
          <t>55</t>
        </is>
      </c>
      <c r="B4872" t="inlineStr">
        <is>
          <t>Management of Companies and Enterprises</t>
        </is>
      </c>
      <c r="C4872" t="inlineStr">
        <is>
          <t>51-4041</t>
        </is>
      </c>
      <c r="D4872" t="inlineStr">
        <is>
          <t>Machinists</t>
        </is>
      </c>
      <c r="E4872" t="n">
        <v>280</v>
      </c>
      <c r="F4872" t="n">
        <v>67980</v>
      </c>
      <c r="G4872">
        <f>IF(OR(E4872="",F4872=""),"",E4872*F4872)</f>
        <v/>
      </c>
      <c r="H4872" s="41">
        <f>IFERROR(XLOOKUP(C4872,'DATA Wharton'!$A$2:$A$785,'DATA Wharton'!$C$2:$C$785),"")</f>
        <v/>
      </c>
      <c r="I4872">
        <f>IF(OR(G4872="",H4872=""),"",G4872)</f>
        <v/>
      </c>
      <c r="J4872">
        <f>IF(OR(I4872="",H4872=""),"",I4872*H4872)</f>
        <v/>
      </c>
      <c r="K4872">
        <f>IF(G4872="","Missing OEWS wage",IF(H4872="","Missing Wharton SOC","Matched"))</f>
        <v/>
      </c>
    </row>
    <row r="4873">
      <c r="A4873" t="inlineStr">
        <is>
          <t>55</t>
        </is>
      </c>
      <c r="B4873" t="inlineStr">
        <is>
          <t>Management of Companies and Enterprises</t>
        </is>
      </c>
      <c r="C4873" t="inlineStr">
        <is>
          <t>51-4061</t>
        </is>
      </c>
      <c r="D4873" t="inlineStr">
        <is>
          <t>Model Makers, Metal and Plastic</t>
        </is>
      </c>
      <c r="E4873" t="n">
        <v>40</v>
      </c>
      <c r="F4873" t="n">
        <v>72670</v>
      </c>
      <c r="G4873">
        <f>IF(OR(E4873="",F4873=""),"",E4873*F4873)</f>
        <v/>
      </c>
      <c r="H4873" s="41">
        <f>IFERROR(XLOOKUP(C4873,'DATA Wharton'!$A$2:$A$785,'DATA Wharton'!$C$2:$C$785),"")</f>
        <v/>
      </c>
      <c r="I4873">
        <f>IF(OR(G4873="",H4873=""),"",G4873)</f>
        <v/>
      </c>
      <c r="J4873">
        <f>IF(OR(I4873="",H4873=""),"",I4873*H4873)</f>
        <v/>
      </c>
      <c r="K4873">
        <f>IF(G4873="","Missing OEWS wage",IF(H4873="","Missing Wharton SOC","Matched"))</f>
        <v/>
      </c>
    </row>
    <row r="4874">
      <c r="A4874" t="inlineStr">
        <is>
          <t>55</t>
        </is>
      </c>
      <c r="B4874" t="inlineStr">
        <is>
          <t>Management of Companies and Enterprises</t>
        </is>
      </c>
      <c r="C4874" t="inlineStr">
        <is>
          <t>51-4072</t>
        </is>
      </c>
      <c r="D4874" t="inlineStr">
        <is>
          <t>Molding, Coremaking, and Casting Machine Setters, Operators, and Tenders, Metal and Plastic</t>
        </is>
      </c>
      <c r="E4874" t="n">
        <v>70</v>
      </c>
      <c r="F4874" t="n">
        <v>50170</v>
      </c>
      <c r="G4874">
        <f>IF(OR(E4874="",F4874=""),"",E4874*F4874)</f>
        <v/>
      </c>
      <c r="H4874" s="41">
        <f>IFERROR(XLOOKUP(C4874,'DATA Wharton'!$A$2:$A$785,'DATA Wharton'!$C$2:$C$785),"")</f>
        <v/>
      </c>
      <c r="I4874">
        <f>IF(OR(G4874="",H4874=""),"",G4874)</f>
        <v/>
      </c>
      <c r="J4874">
        <f>IF(OR(I4874="",H4874=""),"",I4874*H4874)</f>
        <v/>
      </c>
      <c r="K4874">
        <f>IF(G4874="","Missing OEWS wage",IF(H4874="","Missing Wharton SOC","Matched"))</f>
        <v/>
      </c>
    </row>
    <row r="4875">
      <c r="A4875" t="inlineStr">
        <is>
          <t>55</t>
        </is>
      </c>
      <c r="B4875" t="inlineStr">
        <is>
          <t>Management of Companies and Enterprises</t>
        </is>
      </c>
      <c r="C4875" t="inlineStr">
        <is>
          <t>51-4081</t>
        </is>
      </c>
      <c r="D4875" t="inlineStr">
        <is>
          <t>Multiple Machine Tool Setters, Operators, and Tenders, Metal and Plastic</t>
        </is>
      </c>
      <c r="E4875" t="n">
        <v>190</v>
      </c>
      <c r="F4875" t="n">
        <v>54190</v>
      </c>
      <c r="G4875">
        <f>IF(OR(E4875="",F4875=""),"",E4875*F4875)</f>
        <v/>
      </c>
      <c r="H4875" s="41">
        <f>IFERROR(XLOOKUP(C4875,'DATA Wharton'!$A$2:$A$785,'DATA Wharton'!$C$2:$C$785),"")</f>
        <v/>
      </c>
      <c r="I4875">
        <f>IF(OR(G4875="",H4875=""),"",G4875)</f>
        <v/>
      </c>
      <c r="J4875">
        <f>IF(OR(I4875="",H4875=""),"",I4875*H4875)</f>
        <v/>
      </c>
      <c r="K4875">
        <f>IF(G4875="","Missing OEWS wage",IF(H4875="","Missing Wharton SOC","Matched"))</f>
        <v/>
      </c>
    </row>
    <row r="4876">
      <c r="A4876" t="inlineStr">
        <is>
          <t>55</t>
        </is>
      </c>
      <c r="B4876" t="inlineStr">
        <is>
          <t>Management of Companies and Enterprises</t>
        </is>
      </c>
      <c r="C4876" t="inlineStr">
        <is>
          <t>51-4111</t>
        </is>
      </c>
      <c r="D4876" t="inlineStr">
        <is>
          <t>Tool and Die Makers</t>
        </is>
      </c>
      <c r="E4876" t="n">
        <v>210</v>
      </c>
      <c r="F4876" t="n">
        <v>64930</v>
      </c>
      <c r="G4876">
        <f>IF(OR(E4876="",F4876=""),"",E4876*F4876)</f>
        <v/>
      </c>
      <c r="H4876" s="41">
        <f>IFERROR(XLOOKUP(C4876,'DATA Wharton'!$A$2:$A$785,'DATA Wharton'!$C$2:$C$785),"")</f>
        <v/>
      </c>
      <c r="I4876">
        <f>IF(OR(G4876="",H4876=""),"",G4876)</f>
        <v/>
      </c>
      <c r="J4876">
        <f>IF(OR(I4876="",H4876=""),"",I4876*H4876)</f>
        <v/>
      </c>
      <c r="K4876">
        <f>IF(G4876="","Missing OEWS wage",IF(H4876="","Missing Wharton SOC","Matched"))</f>
        <v/>
      </c>
    </row>
    <row r="4877">
      <c r="A4877" t="inlineStr">
        <is>
          <t>55</t>
        </is>
      </c>
      <c r="B4877" t="inlineStr">
        <is>
          <t>Management of Companies and Enterprises</t>
        </is>
      </c>
      <c r="C4877" t="inlineStr">
        <is>
          <t>51-4121</t>
        </is>
      </c>
      <c r="D4877" t="inlineStr">
        <is>
          <t>Welders, Cutters, Solderers, and Brazers</t>
        </is>
      </c>
      <c r="E4877" t="n">
        <v>640</v>
      </c>
      <c r="F4877" t="n">
        <v>60970</v>
      </c>
      <c r="G4877">
        <f>IF(OR(E4877="",F4877=""),"",E4877*F4877)</f>
        <v/>
      </c>
      <c r="H4877" s="41">
        <f>IFERROR(XLOOKUP(C4877,'DATA Wharton'!$A$2:$A$785,'DATA Wharton'!$C$2:$C$785),"")</f>
        <v/>
      </c>
      <c r="I4877">
        <f>IF(OR(G4877="",H4877=""),"",G4877)</f>
        <v/>
      </c>
      <c r="J4877">
        <f>IF(OR(I4877="",H4877=""),"",I4877*H4877)</f>
        <v/>
      </c>
      <c r="K4877">
        <f>IF(G4877="","Missing OEWS wage",IF(H4877="","Missing Wharton SOC","Matched"))</f>
        <v/>
      </c>
    </row>
    <row r="4878">
      <c r="A4878" t="inlineStr">
        <is>
          <t>55</t>
        </is>
      </c>
      <c r="B4878" t="inlineStr">
        <is>
          <t>Management of Companies and Enterprises</t>
        </is>
      </c>
      <c r="C4878" t="inlineStr">
        <is>
          <t>51-5111</t>
        </is>
      </c>
      <c r="D4878" t="inlineStr">
        <is>
          <t>Prepress Technicians and Workers</t>
        </is>
      </c>
      <c r="E4878" t="n">
        <v>550</v>
      </c>
      <c r="F4878" t="n">
        <v>51120</v>
      </c>
      <c r="G4878">
        <f>IF(OR(E4878="",F4878=""),"",E4878*F4878)</f>
        <v/>
      </c>
      <c r="H4878" s="41">
        <f>IFERROR(XLOOKUP(C4878,'DATA Wharton'!$A$2:$A$785,'DATA Wharton'!$C$2:$C$785),"")</f>
        <v/>
      </c>
      <c r="I4878">
        <f>IF(OR(G4878="",H4878=""),"",G4878)</f>
        <v/>
      </c>
      <c r="J4878">
        <f>IF(OR(I4878="",H4878=""),"",I4878*H4878)</f>
        <v/>
      </c>
      <c r="K4878">
        <f>IF(G4878="","Missing OEWS wage",IF(H4878="","Missing Wharton SOC","Matched"))</f>
        <v/>
      </c>
    </row>
    <row r="4879">
      <c r="A4879" t="inlineStr">
        <is>
          <t>55</t>
        </is>
      </c>
      <c r="B4879" t="inlineStr">
        <is>
          <t>Management of Companies and Enterprises</t>
        </is>
      </c>
      <c r="C4879" t="inlineStr">
        <is>
          <t>51-5112</t>
        </is>
      </c>
      <c r="D4879" t="inlineStr">
        <is>
          <t>Printing Press Operators</t>
        </is>
      </c>
      <c r="E4879" t="n">
        <v>1050</v>
      </c>
      <c r="F4879" t="n">
        <v>51130</v>
      </c>
      <c r="G4879">
        <f>IF(OR(E4879="",F4879=""),"",E4879*F4879)</f>
        <v/>
      </c>
      <c r="H4879" s="41">
        <f>IFERROR(XLOOKUP(C4879,'DATA Wharton'!$A$2:$A$785,'DATA Wharton'!$C$2:$C$785),"")</f>
        <v/>
      </c>
      <c r="I4879">
        <f>IF(OR(G4879="",H4879=""),"",G4879)</f>
        <v/>
      </c>
      <c r="J4879">
        <f>IF(OR(I4879="",H4879=""),"",I4879*H4879)</f>
        <v/>
      </c>
      <c r="K4879">
        <f>IF(G4879="","Missing OEWS wage",IF(H4879="","Missing Wharton SOC","Matched"))</f>
        <v/>
      </c>
    </row>
    <row r="4880">
      <c r="A4880" t="inlineStr">
        <is>
          <t>55</t>
        </is>
      </c>
      <c r="B4880" t="inlineStr">
        <is>
          <t>Management of Companies and Enterprises</t>
        </is>
      </c>
      <c r="C4880" t="inlineStr">
        <is>
          <t>51-5113</t>
        </is>
      </c>
      <c r="D4880" t="inlineStr">
        <is>
          <t>Print Binding and Finishing Workers</t>
        </is>
      </c>
      <c r="E4880" t="n">
        <v>90</v>
      </c>
      <c r="F4880" t="n">
        <v>44290</v>
      </c>
      <c r="G4880">
        <f>IF(OR(E4880="",F4880=""),"",E4880*F4880)</f>
        <v/>
      </c>
      <c r="H4880" s="41">
        <f>IFERROR(XLOOKUP(C4880,'DATA Wharton'!$A$2:$A$785,'DATA Wharton'!$C$2:$C$785),"")</f>
        <v/>
      </c>
      <c r="I4880">
        <f>IF(OR(G4880="",H4880=""),"",G4880)</f>
        <v/>
      </c>
      <c r="J4880">
        <f>IF(OR(I4880="",H4880=""),"",I4880*H4880)</f>
        <v/>
      </c>
      <c r="K4880">
        <f>IF(G4880="","Missing OEWS wage",IF(H4880="","Missing Wharton SOC","Matched"))</f>
        <v/>
      </c>
    </row>
    <row r="4881">
      <c r="A4881" t="inlineStr">
        <is>
          <t>55</t>
        </is>
      </c>
      <c r="B4881" t="inlineStr">
        <is>
          <t>Management of Companies and Enterprises</t>
        </is>
      </c>
      <c r="C4881" t="inlineStr">
        <is>
          <t>51-6011</t>
        </is>
      </c>
      <c r="D4881" t="inlineStr">
        <is>
          <t>Laundry and Dry-Cleaning Workers</t>
        </is>
      </c>
      <c r="E4881" t="n">
        <v>860</v>
      </c>
      <c r="F4881" t="n">
        <v>37400</v>
      </c>
      <c r="G4881">
        <f>IF(OR(E4881="",F4881=""),"",E4881*F4881)</f>
        <v/>
      </c>
      <c r="H4881" s="41">
        <f>IFERROR(XLOOKUP(C4881,'DATA Wharton'!$A$2:$A$785,'DATA Wharton'!$C$2:$C$785),"")</f>
        <v/>
      </c>
      <c r="I4881">
        <f>IF(OR(G4881="",H4881=""),"",G4881)</f>
        <v/>
      </c>
      <c r="J4881">
        <f>IF(OR(I4881="",H4881=""),"",I4881*H4881)</f>
        <v/>
      </c>
      <c r="K4881">
        <f>IF(G4881="","Missing OEWS wage",IF(H4881="","Missing Wharton SOC","Matched"))</f>
        <v/>
      </c>
    </row>
    <row r="4882">
      <c r="A4882" t="inlineStr">
        <is>
          <t>55</t>
        </is>
      </c>
      <c r="B4882" t="inlineStr">
        <is>
          <t>Management of Companies and Enterprises</t>
        </is>
      </c>
      <c r="C4882" t="inlineStr">
        <is>
          <t>51-6031</t>
        </is>
      </c>
      <c r="D4882" t="inlineStr">
        <is>
          <t>Sewing Machine Operators</t>
        </is>
      </c>
      <c r="F4882" t="n">
        <v>33590</v>
      </c>
      <c r="G4882">
        <f>IF(OR(E4882="",F4882=""),"",E4882*F4882)</f>
        <v/>
      </c>
      <c r="H4882" s="41">
        <f>IFERROR(XLOOKUP(C4882,'DATA Wharton'!$A$2:$A$785,'DATA Wharton'!$C$2:$C$785),"")</f>
        <v/>
      </c>
      <c r="I4882">
        <f>IF(OR(G4882="",H4882=""),"",G4882)</f>
        <v/>
      </c>
      <c r="J4882">
        <f>IF(OR(I4882="",H4882=""),"",I4882*H4882)</f>
        <v/>
      </c>
      <c r="K4882">
        <f>IF(G4882="","Missing OEWS wage",IF(H4882="","Missing Wharton SOC","Matched"))</f>
        <v/>
      </c>
    </row>
    <row r="4883">
      <c r="A4883" t="inlineStr">
        <is>
          <t>55</t>
        </is>
      </c>
      <c r="B4883" t="inlineStr">
        <is>
          <t>Management of Companies and Enterprises</t>
        </is>
      </c>
      <c r="C4883" t="inlineStr">
        <is>
          <t>51-6052</t>
        </is>
      </c>
      <c r="D4883" t="inlineStr">
        <is>
          <t>Tailors, Dressmakers, and Custom Sewers</t>
        </is>
      </c>
      <c r="E4883" t="n">
        <v>60</v>
      </c>
      <c r="F4883" t="n">
        <v>53520</v>
      </c>
      <c r="G4883">
        <f>IF(OR(E4883="",F4883=""),"",E4883*F4883)</f>
        <v/>
      </c>
      <c r="H4883" s="41">
        <f>IFERROR(XLOOKUP(C4883,'DATA Wharton'!$A$2:$A$785,'DATA Wharton'!$C$2:$C$785),"")</f>
        <v/>
      </c>
      <c r="I4883">
        <f>IF(OR(G4883="",H4883=""),"",G4883)</f>
        <v/>
      </c>
      <c r="J4883">
        <f>IF(OR(I4883="",H4883=""),"",I4883*H4883)</f>
        <v/>
      </c>
      <c r="K4883">
        <f>IF(G4883="","Missing OEWS wage",IF(H4883="","Missing Wharton SOC","Matched"))</f>
        <v/>
      </c>
    </row>
    <row r="4884">
      <c r="A4884" t="inlineStr">
        <is>
          <t>55</t>
        </is>
      </c>
      <c r="B4884" t="inlineStr">
        <is>
          <t>Management of Companies and Enterprises</t>
        </is>
      </c>
      <c r="C4884" t="inlineStr">
        <is>
          <t>51-6092</t>
        </is>
      </c>
      <c r="D4884" t="inlineStr">
        <is>
          <t>Fabric and Apparel Patternmakers</t>
        </is>
      </c>
      <c r="E4884" t="n">
        <v>390</v>
      </c>
      <c r="F4884" t="n">
        <v>105820</v>
      </c>
      <c r="G4884">
        <f>IF(OR(E4884="",F4884=""),"",E4884*F4884)</f>
        <v/>
      </c>
      <c r="H4884" s="41">
        <f>IFERROR(XLOOKUP(C4884,'DATA Wharton'!$A$2:$A$785,'DATA Wharton'!$C$2:$C$785),"")</f>
        <v/>
      </c>
      <c r="I4884">
        <f>IF(OR(G4884="",H4884=""),"",G4884)</f>
        <v/>
      </c>
      <c r="J4884">
        <f>IF(OR(I4884="",H4884=""),"",I4884*H4884)</f>
        <v/>
      </c>
      <c r="K4884">
        <f>IF(G4884="","Missing OEWS wage",IF(H4884="","Missing Wharton SOC","Matched"))</f>
        <v/>
      </c>
    </row>
    <row r="4885">
      <c r="A4885" t="inlineStr">
        <is>
          <t>55</t>
        </is>
      </c>
      <c r="B4885" t="inlineStr">
        <is>
          <t>Management of Companies and Enterprises</t>
        </is>
      </c>
      <c r="C4885" t="inlineStr">
        <is>
          <t>51-6099</t>
        </is>
      </c>
      <c r="D4885" t="inlineStr">
        <is>
          <t>Textile, Apparel, and Furnishings Workers, All Other</t>
        </is>
      </c>
      <c r="F4885" t="n">
        <v>39880</v>
      </c>
      <c r="G4885">
        <f>IF(OR(E4885="",F4885=""),"",E4885*F4885)</f>
        <v/>
      </c>
      <c r="H4885" s="41">
        <f>IFERROR(XLOOKUP(C4885,'DATA Wharton'!$A$2:$A$785,'DATA Wharton'!$C$2:$C$785),"")</f>
        <v/>
      </c>
      <c r="I4885">
        <f>IF(OR(G4885="",H4885=""),"",G4885)</f>
        <v/>
      </c>
      <c r="J4885">
        <f>IF(OR(I4885="",H4885=""),"",I4885*H4885)</f>
        <v/>
      </c>
      <c r="K4885">
        <f>IF(G4885="","Missing OEWS wage",IF(H4885="","Missing Wharton SOC","Matched"))</f>
        <v/>
      </c>
    </row>
    <row r="4886">
      <c r="A4886" t="inlineStr">
        <is>
          <t>55</t>
        </is>
      </c>
      <c r="B4886" t="inlineStr">
        <is>
          <t>Management of Companies and Enterprises</t>
        </is>
      </c>
      <c r="C4886" t="inlineStr">
        <is>
          <t>51-7011</t>
        </is>
      </c>
      <c r="D4886" t="inlineStr">
        <is>
          <t>Cabinetmakers and Bench Carpenters</t>
        </is>
      </c>
      <c r="F4886" t="n">
        <v>40350</v>
      </c>
      <c r="G4886">
        <f>IF(OR(E4886="",F4886=""),"",E4886*F4886)</f>
        <v/>
      </c>
      <c r="H4886" s="41">
        <f>IFERROR(XLOOKUP(C4886,'DATA Wharton'!$A$2:$A$785,'DATA Wharton'!$C$2:$C$785),"")</f>
        <v/>
      </c>
      <c r="I4886">
        <f>IF(OR(G4886="",H4886=""),"",G4886)</f>
        <v/>
      </c>
      <c r="J4886">
        <f>IF(OR(I4886="",H4886=""),"",I4886*H4886)</f>
        <v/>
      </c>
      <c r="K4886">
        <f>IF(G4886="","Missing OEWS wage",IF(H4886="","Missing Wharton SOC","Matched"))</f>
        <v/>
      </c>
    </row>
    <row r="4887">
      <c r="A4887" t="inlineStr">
        <is>
          <t>55</t>
        </is>
      </c>
      <c r="B4887" t="inlineStr">
        <is>
          <t>Management of Companies and Enterprises</t>
        </is>
      </c>
      <c r="C4887" t="inlineStr">
        <is>
          <t>51-7021</t>
        </is>
      </c>
      <c r="D4887" t="inlineStr">
        <is>
          <t>Furniture Finishers</t>
        </is>
      </c>
      <c r="F4887" t="n">
        <v>50330</v>
      </c>
      <c r="G4887">
        <f>IF(OR(E4887="",F4887=""),"",E4887*F4887)</f>
        <v/>
      </c>
      <c r="H4887" s="41">
        <f>IFERROR(XLOOKUP(C4887,'DATA Wharton'!$A$2:$A$785,'DATA Wharton'!$C$2:$C$785),"")</f>
        <v/>
      </c>
      <c r="I4887">
        <f>IF(OR(G4887="",H4887=""),"",G4887)</f>
        <v/>
      </c>
      <c r="J4887">
        <f>IF(OR(I4887="",H4887=""),"",I4887*H4887)</f>
        <v/>
      </c>
      <c r="K4887">
        <f>IF(G4887="","Missing OEWS wage",IF(H4887="","Missing Wharton SOC","Matched"))</f>
        <v/>
      </c>
    </row>
    <row r="4888">
      <c r="A4888" t="inlineStr">
        <is>
          <t>55</t>
        </is>
      </c>
      <c r="B4888" t="inlineStr">
        <is>
          <t>Management of Companies and Enterprises</t>
        </is>
      </c>
      <c r="C4888" t="inlineStr">
        <is>
          <t>51-8011</t>
        </is>
      </c>
      <c r="D4888" t="inlineStr">
        <is>
          <t>Nuclear Power Reactor Operators</t>
        </is>
      </c>
      <c r="E4888" t="n">
        <v>50</v>
      </c>
      <c r="F4888" t="n">
        <v>122070</v>
      </c>
      <c r="G4888">
        <f>IF(OR(E4888="",F4888=""),"",E4888*F4888)</f>
        <v/>
      </c>
      <c r="H4888" s="41">
        <f>IFERROR(XLOOKUP(C4888,'DATA Wharton'!$A$2:$A$785,'DATA Wharton'!$C$2:$C$785),"")</f>
        <v/>
      </c>
      <c r="I4888">
        <f>IF(OR(G4888="",H4888=""),"",G4888)</f>
        <v/>
      </c>
      <c r="J4888">
        <f>IF(OR(I4888="",H4888=""),"",I4888*H4888)</f>
        <v/>
      </c>
      <c r="K4888">
        <f>IF(G4888="","Missing OEWS wage",IF(H4888="","Missing Wharton SOC","Matched"))</f>
        <v/>
      </c>
    </row>
    <row r="4889">
      <c r="A4889" t="inlineStr">
        <is>
          <t>55</t>
        </is>
      </c>
      <c r="B4889" t="inlineStr">
        <is>
          <t>Management of Companies and Enterprises</t>
        </is>
      </c>
      <c r="C4889" t="inlineStr">
        <is>
          <t>51-8012</t>
        </is>
      </c>
      <c r="D4889" t="inlineStr">
        <is>
          <t>Power Distributors and Dispatchers</t>
        </is>
      </c>
      <c r="E4889" t="n">
        <v>820</v>
      </c>
      <c r="F4889" t="n">
        <v>118030</v>
      </c>
      <c r="G4889">
        <f>IF(OR(E4889="",F4889=""),"",E4889*F4889)</f>
        <v/>
      </c>
      <c r="H4889" s="41">
        <f>IFERROR(XLOOKUP(C4889,'DATA Wharton'!$A$2:$A$785,'DATA Wharton'!$C$2:$C$785),"")</f>
        <v/>
      </c>
      <c r="I4889">
        <f>IF(OR(G4889="",H4889=""),"",G4889)</f>
        <v/>
      </c>
      <c r="J4889">
        <f>IF(OR(I4889="",H4889=""),"",I4889*H4889)</f>
        <v/>
      </c>
      <c r="K4889">
        <f>IF(G4889="","Missing OEWS wage",IF(H4889="","Missing Wharton SOC","Matched"))</f>
        <v/>
      </c>
    </row>
    <row r="4890">
      <c r="A4890" t="inlineStr">
        <is>
          <t>55</t>
        </is>
      </c>
      <c r="B4890" t="inlineStr">
        <is>
          <t>Management of Companies and Enterprises</t>
        </is>
      </c>
      <c r="C4890" t="inlineStr">
        <is>
          <t>51-8013</t>
        </is>
      </c>
      <c r="D4890" t="inlineStr">
        <is>
          <t>Power Plant Operators</t>
        </is>
      </c>
      <c r="E4890" t="n">
        <v>480</v>
      </c>
      <c r="F4890" t="n">
        <v>107350</v>
      </c>
      <c r="G4890">
        <f>IF(OR(E4890="",F4890=""),"",E4890*F4890)</f>
        <v/>
      </c>
      <c r="H4890" s="41">
        <f>IFERROR(XLOOKUP(C4890,'DATA Wharton'!$A$2:$A$785,'DATA Wharton'!$C$2:$C$785),"")</f>
        <v/>
      </c>
      <c r="I4890">
        <f>IF(OR(G4890="",H4890=""),"",G4890)</f>
        <v/>
      </c>
      <c r="J4890">
        <f>IF(OR(I4890="",H4890=""),"",I4890*H4890)</f>
        <v/>
      </c>
      <c r="K4890">
        <f>IF(G4890="","Missing OEWS wage",IF(H4890="","Missing Wharton SOC","Matched"))</f>
        <v/>
      </c>
    </row>
    <row r="4891">
      <c r="A4891" t="inlineStr">
        <is>
          <t>55</t>
        </is>
      </c>
      <c r="B4891" t="inlineStr">
        <is>
          <t>Management of Companies and Enterprises</t>
        </is>
      </c>
      <c r="C4891" t="inlineStr">
        <is>
          <t>51-8021</t>
        </is>
      </c>
      <c r="D4891" t="inlineStr">
        <is>
          <t>Stationary Engineers and Boiler Operators</t>
        </is>
      </c>
      <c r="E4891" t="n">
        <v>160</v>
      </c>
      <c r="F4891" t="n">
        <v>80650</v>
      </c>
      <c r="G4891">
        <f>IF(OR(E4891="",F4891=""),"",E4891*F4891)</f>
        <v/>
      </c>
      <c r="H4891" s="41">
        <f>IFERROR(XLOOKUP(C4891,'DATA Wharton'!$A$2:$A$785,'DATA Wharton'!$C$2:$C$785),"")</f>
        <v/>
      </c>
      <c r="I4891">
        <f>IF(OR(G4891="",H4891=""),"",G4891)</f>
        <v/>
      </c>
      <c r="J4891">
        <f>IF(OR(I4891="",H4891=""),"",I4891*H4891)</f>
        <v/>
      </c>
      <c r="K4891">
        <f>IF(G4891="","Missing OEWS wage",IF(H4891="","Missing Wharton SOC","Matched"))</f>
        <v/>
      </c>
    </row>
    <row r="4892">
      <c r="A4892" t="inlineStr">
        <is>
          <t>55</t>
        </is>
      </c>
      <c r="B4892" t="inlineStr">
        <is>
          <t>Management of Companies and Enterprises</t>
        </is>
      </c>
      <c r="C4892" t="inlineStr">
        <is>
          <t>51-8031</t>
        </is>
      </c>
      <c r="D4892" t="inlineStr">
        <is>
          <t>Water and Wastewater Treatment Plant and System Operators</t>
        </is>
      </c>
      <c r="F4892" t="n">
        <v>67950</v>
      </c>
      <c r="G4892">
        <f>IF(OR(E4892="",F4892=""),"",E4892*F4892)</f>
        <v/>
      </c>
      <c r="H4892" s="41">
        <f>IFERROR(XLOOKUP(C4892,'DATA Wharton'!$A$2:$A$785,'DATA Wharton'!$C$2:$C$785),"")</f>
        <v/>
      </c>
      <c r="I4892">
        <f>IF(OR(G4892="",H4892=""),"",G4892)</f>
        <v/>
      </c>
      <c r="J4892">
        <f>IF(OR(I4892="",H4892=""),"",I4892*H4892)</f>
        <v/>
      </c>
      <c r="K4892">
        <f>IF(G4892="","Missing OEWS wage",IF(H4892="","Missing Wharton SOC","Matched"))</f>
        <v/>
      </c>
    </row>
    <row r="4893">
      <c r="A4893" t="inlineStr">
        <is>
          <t>55</t>
        </is>
      </c>
      <c r="B4893" t="inlineStr">
        <is>
          <t>Management of Companies and Enterprises</t>
        </is>
      </c>
      <c r="C4893" t="inlineStr">
        <is>
          <t>51-8092</t>
        </is>
      </c>
      <c r="D4893" t="inlineStr">
        <is>
          <t>Gas Plant Operators</t>
        </is>
      </c>
      <c r="E4893" t="n">
        <v>420</v>
      </c>
      <c r="F4893" t="n">
        <v>96090</v>
      </c>
      <c r="G4893">
        <f>IF(OR(E4893="",F4893=""),"",E4893*F4893)</f>
        <v/>
      </c>
      <c r="H4893" s="41">
        <f>IFERROR(XLOOKUP(C4893,'DATA Wharton'!$A$2:$A$785,'DATA Wharton'!$C$2:$C$785),"")</f>
        <v/>
      </c>
      <c r="I4893">
        <f>IF(OR(G4893="",H4893=""),"",G4893)</f>
        <v/>
      </c>
      <c r="J4893">
        <f>IF(OR(I4893="",H4893=""),"",I4893*H4893)</f>
        <v/>
      </c>
      <c r="K4893">
        <f>IF(G4893="","Missing OEWS wage",IF(H4893="","Missing Wharton SOC","Matched"))</f>
        <v/>
      </c>
    </row>
    <row r="4894">
      <c r="A4894" t="inlineStr">
        <is>
          <t>55</t>
        </is>
      </c>
      <c r="B4894" t="inlineStr">
        <is>
          <t>Management of Companies and Enterprises</t>
        </is>
      </c>
      <c r="C4894" t="inlineStr">
        <is>
          <t>51-8093</t>
        </is>
      </c>
      <c r="D4894" t="inlineStr">
        <is>
          <t>Petroleum Pump System Operators, Refinery Operators, and Gaugers</t>
        </is>
      </c>
      <c r="F4894" t="n">
        <v>68790</v>
      </c>
      <c r="G4894">
        <f>IF(OR(E4894="",F4894=""),"",E4894*F4894)</f>
        <v/>
      </c>
      <c r="H4894" s="41">
        <f>IFERROR(XLOOKUP(C4894,'DATA Wharton'!$A$2:$A$785,'DATA Wharton'!$C$2:$C$785),"")</f>
        <v/>
      </c>
      <c r="I4894">
        <f>IF(OR(G4894="",H4894=""),"",G4894)</f>
        <v/>
      </c>
      <c r="J4894">
        <f>IF(OR(I4894="",H4894=""),"",I4894*H4894)</f>
        <v/>
      </c>
      <c r="K4894">
        <f>IF(G4894="","Missing OEWS wage",IF(H4894="","Missing Wharton SOC","Matched"))</f>
        <v/>
      </c>
    </row>
    <row r="4895">
      <c r="A4895" t="inlineStr">
        <is>
          <t>55</t>
        </is>
      </c>
      <c r="B4895" t="inlineStr">
        <is>
          <t>Management of Companies and Enterprises</t>
        </is>
      </c>
      <c r="C4895" t="inlineStr">
        <is>
          <t>51-8099</t>
        </is>
      </c>
      <c r="D4895" t="inlineStr">
        <is>
          <t>Plant and System Operators, All Other</t>
        </is>
      </c>
      <c r="F4895" t="n">
        <v>66450</v>
      </c>
      <c r="G4895">
        <f>IF(OR(E4895="",F4895=""),"",E4895*F4895)</f>
        <v/>
      </c>
      <c r="H4895" s="41">
        <f>IFERROR(XLOOKUP(C4895,'DATA Wharton'!$A$2:$A$785,'DATA Wharton'!$C$2:$C$785),"")</f>
        <v/>
      </c>
      <c r="I4895">
        <f>IF(OR(G4895="",H4895=""),"",G4895)</f>
        <v/>
      </c>
      <c r="J4895">
        <f>IF(OR(I4895="",H4895=""),"",I4895*H4895)</f>
        <v/>
      </c>
      <c r="K4895">
        <f>IF(G4895="","Missing OEWS wage",IF(H4895="","Missing Wharton SOC","Matched"))</f>
        <v/>
      </c>
    </row>
    <row r="4896">
      <c r="A4896" t="inlineStr">
        <is>
          <t>55</t>
        </is>
      </c>
      <c r="B4896" t="inlineStr">
        <is>
          <t>Management of Companies and Enterprises</t>
        </is>
      </c>
      <c r="C4896" t="inlineStr">
        <is>
          <t>51-9012</t>
        </is>
      </c>
      <c r="D4896" t="inlineStr">
        <is>
          <t>Separating, Filtering, Clarifying, Precipitating, and Still Machine Setters, Operators, and Tenders</t>
        </is>
      </c>
      <c r="E4896" t="n">
        <v>250</v>
      </c>
      <c r="F4896" t="n">
        <v>56810</v>
      </c>
      <c r="G4896">
        <f>IF(OR(E4896="",F4896=""),"",E4896*F4896)</f>
        <v/>
      </c>
      <c r="H4896" s="41">
        <f>IFERROR(XLOOKUP(C4896,'DATA Wharton'!$A$2:$A$785,'DATA Wharton'!$C$2:$C$785),"")</f>
        <v/>
      </c>
      <c r="I4896">
        <f>IF(OR(G4896="",H4896=""),"",G4896)</f>
        <v/>
      </c>
      <c r="J4896">
        <f>IF(OR(I4896="",H4896=""),"",I4896*H4896)</f>
        <v/>
      </c>
      <c r="K4896">
        <f>IF(G4896="","Missing OEWS wage",IF(H4896="","Missing Wharton SOC","Matched"))</f>
        <v/>
      </c>
    </row>
    <row r="4897">
      <c r="A4897" t="inlineStr">
        <is>
          <t>55</t>
        </is>
      </c>
      <c r="B4897" t="inlineStr">
        <is>
          <t>Management of Companies and Enterprises</t>
        </is>
      </c>
      <c r="C4897" t="inlineStr">
        <is>
          <t>51-9023</t>
        </is>
      </c>
      <c r="D4897" t="inlineStr">
        <is>
          <t>Mixing and Blending Machine Setters, Operators, and Tenders</t>
        </is>
      </c>
      <c r="E4897" t="n">
        <v>280</v>
      </c>
      <c r="F4897" t="n">
        <v>57070</v>
      </c>
      <c r="G4897">
        <f>IF(OR(E4897="",F4897=""),"",E4897*F4897)</f>
        <v/>
      </c>
      <c r="H4897" s="41">
        <f>IFERROR(XLOOKUP(C4897,'DATA Wharton'!$A$2:$A$785,'DATA Wharton'!$C$2:$C$785),"")</f>
        <v/>
      </c>
      <c r="I4897">
        <f>IF(OR(G4897="",H4897=""),"",G4897)</f>
        <v/>
      </c>
      <c r="J4897">
        <f>IF(OR(I4897="",H4897=""),"",I4897*H4897)</f>
        <v/>
      </c>
      <c r="K4897">
        <f>IF(G4897="","Missing OEWS wage",IF(H4897="","Missing Wharton SOC","Matched"))</f>
        <v/>
      </c>
    </row>
    <row r="4898">
      <c r="A4898" t="inlineStr">
        <is>
          <t>55</t>
        </is>
      </c>
      <c r="B4898" t="inlineStr">
        <is>
          <t>Management of Companies and Enterprises</t>
        </is>
      </c>
      <c r="C4898" t="inlineStr">
        <is>
          <t>51-9061</t>
        </is>
      </c>
      <c r="D4898" t="inlineStr">
        <is>
          <t>Inspectors, Testers, Sorters, Samplers, and Weighers</t>
        </is>
      </c>
      <c r="E4898" t="n">
        <v>3900</v>
      </c>
      <c r="F4898" t="n">
        <v>58340</v>
      </c>
      <c r="G4898">
        <f>IF(OR(E4898="",F4898=""),"",E4898*F4898)</f>
        <v/>
      </c>
      <c r="H4898" s="41">
        <f>IFERROR(XLOOKUP(C4898,'DATA Wharton'!$A$2:$A$785,'DATA Wharton'!$C$2:$C$785),"")</f>
        <v/>
      </c>
      <c r="I4898">
        <f>IF(OR(G4898="",H4898=""),"",G4898)</f>
        <v/>
      </c>
      <c r="J4898">
        <f>IF(OR(I4898="",H4898=""),"",I4898*H4898)</f>
        <v/>
      </c>
      <c r="K4898">
        <f>IF(G4898="","Missing OEWS wage",IF(H4898="","Missing Wharton SOC","Matched"))</f>
        <v/>
      </c>
    </row>
    <row r="4899">
      <c r="A4899" t="inlineStr">
        <is>
          <t>55</t>
        </is>
      </c>
      <c r="B4899" t="inlineStr">
        <is>
          <t>Management of Companies and Enterprises</t>
        </is>
      </c>
      <c r="C4899" t="inlineStr">
        <is>
          <t>51-9071</t>
        </is>
      </c>
      <c r="D4899" t="inlineStr">
        <is>
          <t>Jewelers and Precious Stone and Metal Workers</t>
        </is>
      </c>
      <c r="E4899" t="n">
        <v>380</v>
      </c>
      <c r="F4899" t="n">
        <v>86620</v>
      </c>
      <c r="G4899">
        <f>IF(OR(E4899="",F4899=""),"",E4899*F4899)</f>
        <v/>
      </c>
      <c r="H4899" s="41">
        <f>IFERROR(XLOOKUP(C4899,'DATA Wharton'!$A$2:$A$785,'DATA Wharton'!$C$2:$C$785),"")</f>
        <v/>
      </c>
      <c r="I4899">
        <f>IF(OR(G4899="",H4899=""),"",G4899)</f>
        <v/>
      </c>
      <c r="J4899">
        <f>IF(OR(I4899="",H4899=""),"",I4899*H4899)</f>
        <v/>
      </c>
      <c r="K4899">
        <f>IF(G4899="","Missing OEWS wage",IF(H4899="","Missing Wharton SOC","Matched"))</f>
        <v/>
      </c>
    </row>
    <row r="4900">
      <c r="A4900" t="inlineStr">
        <is>
          <t>55</t>
        </is>
      </c>
      <c r="B4900" t="inlineStr">
        <is>
          <t>Management of Companies and Enterprises</t>
        </is>
      </c>
      <c r="C4900" t="inlineStr">
        <is>
          <t>51-9082</t>
        </is>
      </c>
      <c r="D4900" t="inlineStr">
        <is>
          <t>Medical Appliance Technicians</t>
        </is>
      </c>
      <c r="E4900" t="n">
        <v>170</v>
      </c>
      <c r="F4900" t="n">
        <v>59170</v>
      </c>
      <c r="G4900">
        <f>IF(OR(E4900="",F4900=""),"",E4900*F4900)</f>
        <v/>
      </c>
      <c r="H4900" s="41">
        <f>IFERROR(XLOOKUP(C4900,'DATA Wharton'!$A$2:$A$785,'DATA Wharton'!$C$2:$C$785),"")</f>
        <v/>
      </c>
      <c r="I4900">
        <f>IF(OR(G4900="",H4900=""),"",G4900)</f>
        <v/>
      </c>
      <c r="J4900">
        <f>IF(OR(I4900="",H4900=""),"",I4900*H4900)</f>
        <v/>
      </c>
      <c r="K4900">
        <f>IF(G4900="","Missing OEWS wage",IF(H4900="","Missing Wharton SOC","Matched"))</f>
        <v/>
      </c>
    </row>
    <row r="4901">
      <c r="A4901" t="inlineStr">
        <is>
          <t>55</t>
        </is>
      </c>
      <c r="B4901" t="inlineStr">
        <is>
          <t>Management of Companies and Enterprises</t>
        </is>
      </c>
      <c r="C4901" t="inlineStr">
        <is>
          <t>51-9111</t>
        </is>
      </c>
      <c r="D4901" t="inlineStr">
        <is>
          <t>Packaging and Filling Machine Operators and Tenders</t>
        </is>
      </c>
      <c r="E4901" t="n">
        <v>1060</v>
      </c>
      <c r="F4901" t="n">
        <v>49530</v>
      </c>
      <c r="G4901">
        <f>IF(OR(E4901="",F4901=""),"",E4901*F4901)</f>
        <v/>
      </c>
      <c r="H4901" s="41">
        <f>IFERROR(XLOOKUP(C4901,'DATA Wharton'!$A$2:$A$785,'DATA Wharton'!$C$2:$C$785),"")</f>
        <v/>
      </c>
      <c r="I4901">
        <f>IF(OR(G4901="",H4901=""),"",G4901)</f>
        <v/>
      </c>
      <c r="J4901">
        <f>IF(OR(I4901="",H4901=""),"",I4901*H4901)</f>
        <v/>
      </c>
      <c r="K4901">
        <f>IF(G4901="","Missing OEWS wage",IF(H4901="","Missing Wharton SOC","Matched"))</f>
        <v/>
      </c>
    </row>
    <row r="4902">
      <c r="A4902" t="inlineStr">
        <is>
          <t>55</t>
        </is>
      </c>
      <c r="B4902" t="inlineStr">
        <is>
          <t>Management of Companies and Enterprises</t>
        </is>
      </c>
      <c r="C4902" t="inlineStr">
        <is>
          <t>51-9124</t>
        </is>
      </c>
      <c r="D4902" t="inlineStr">
        <is>
          <t>Coating, Painting, and Spraying Machine Setters, Operators, and Tenders</t>
        </is>
      </c>
      <c r="E4902" t="n">
        <v>110</v>
      </c>
      <c r="F4902" t="n">
        <v>58300</v>
      </c>
      <c r="G4902">
        <f>IF(OR(E4902="",F4902=""),"",E4902*F4902)</f>
        <v/>
      </c>
      <c r="H4902" s="41">
        <f>IFERROR(XLOOKUP(C4902,'DATA Wharton'!$A$2:$A$785,'DATA Wharton'!$C$2:$C$785),"")</f>
        <v/>
      </c>
      <c r="I4902">
        <f>IF(OR(G4902="",H4902=""),"",G4902)</f>
        <v/>
      </c>
      <c r="J4902">
        <f>IF(OR(I4902="",H4902=""),"",I4902*H4902)</f>
        <v/>
      </c>
      <c r="K4902">
        <f>IF(G4902="","Missing OEWS wage",IF(H4902="","Missing Wharton SOC","Matched"))</f>
        <v/>
      </c>
    </row>
    <row r="4903">
      <c r="A4903" t="inlineStr">
        <is>
          <t>55</t>
        </is>
      </c>
      <c r="B4903" t="inlineStr">
        <is>
          <t>Management of Companies and Enterprises</t>
        </is>
      </c>
      <c r="C4903" t="inlineStr">
        <is>
          <t>51-9151</t>
        </is>
      </c>
      <c r="D4903" t="inlineStr">
        <is>
          <t>Photographic Process Workers and Processing Machine Operators</t>
        </is>
      </c>
      <c r="E4903" t="n">
        <v>90</v>
      </c>
      <c r="F4903" t="n">
        <v>72040</v>
      </c>
      <c r="G4903">
        <f>IF(OR(E4903="",F4903=""),"",E4903*F4903)</f>
        <v/>
      </c>
      <c r="H4903" s="41">
        <f>IFERROR(XLOOKUP(C4903,'DATA Wharton'!$A$2:$A$785,'DATA Wharton'!$C$2:$C$785),"")</f>
        <v/>
      </c>
      <c r="I4903">
        <f>IF(OR(G4903="",H4903=""),"",G4903)</f>
        <v/>
      </c>
      <c r="J4903">
        <f>IF(OR(I4903="",H4903=""),"",I4903*H4903)</f>
        <v/>
      </c>
      <c r="K4903">
        <f>IF(G4903="","Missing OEWS wage",IF(H4903="","Missing Wharton SOC","Matched"))</f>
        <v/>
      </c>
    </row>
    <row r="4904">
      <c r="A4904" t="inlineStr">
        <is>
          <t>55</t>
        </is>
      </c>
      <c r="B4904" t="inlineStr">
        <is>
          <t>Management of Companies and Enterprises</t>
        </is>
      </c>
      <c r="C4904" t="inlineStr">
        <is>
          <t>51-9161</t>
        </is>
      </c>
      <c r="D4904" t="inlineStr">
        <is>
          <t>Computer Numerically Controlled Tool Operators</t>
        </is>
      </c>
      <c r="E4904" t="n">
        <v>120</v>
      </c>
      <c r="F4904" t="n">
        <v>58670</v>
      </c>
      <c r="G4904">
        <f>IF(OR(E4904="",F4904=""),"",E4904*F4904)</f>
        <v/>
      </c>
      <c r="H4904" s="41">
        <f>IFERROR(XLOOKUP(C4904,'DATA Wharton'!$A$2:$A$785,'DATA Wharton'!$C$2:$C$785),"")</f>
        <v/>
      </c>
      <c r="I4904">
        <f>IF(OR(G4904="",H4904=""),"",G4904)</f>
        <v/>
      </c>
      <c r="J4904">
        <f>IF(OR(I4904="",H4904=""),"",I4904*H4904)</f>
        <v/>
      </c>
      <c r="K4904">
        <f>IF(G4904="","Missing OEWS wage",IF(H4904="","Missing Wharton SOC","Matched"))</f>
        <v/>
      </c>
    </row>
    <row r="4905">
      <c r="A4905" t="inlineStr">
        <is>
          <t>55</t>
        </is>
      </c>
      <c r="B4905" t="inlineStr">
        <is>
          <t>Management of Companies and Enterprises</t>
        </is>
      </c>
      <c r="C4905" t="inlineStr">
        <is>
          <t>51-9162</t>
        </is>
      </c>
      <c r="D4905" t="inlineStr">
        <is>
          <t>Computer Numerically Controlled Tool Programmers</t>
        </is>
      </c>
      <c r="E4905" t="n">
        <v>80</v>
      </c>
      <c r="F4905" t="n">
        <v>90810</v>
      </c>
      <c r="G4905">
        <f>IF(OR(E4905="",F4905=""),"",E4905*F4905)</f>
        <v/>
      </c>
      <c r="H4905" s="41">
        <f>IFERROR(XLOOKUP(C4905,'DATA Wharton'!$A$2:$A$785,'DATA Wharton'!$C$2:$C$785),"")</f>
        <v/>
      </c>
      <c r="I4905">
        <f>IF(OR(G4905="",H4905=""),"",G4905)</f>
        <v/>
      </c>
      <c r="J4905">
        <f>IF(OR(I4905="",H4905=""),"",I4905*H4905)</f>
        <v/>
      </c>
      <c r="K4905">
        <f>IF(G4905="","Missing OEWS wage",IF(H4905="","Missing Wharton SOC","Matched"))</f>
        <v/>
      </c>
    </row>
    <row r="4906">
      <c r="A4906" t="inlineStr">
        <is>
          <t>55</t>
        </is>
      </c>
      <c r="B4906" t="inlineStr">
        <is>
          <t>Management of Companies and Enterprises</t>
        </is>
      </c>
      <c r="C4906" t="inlineStr">
        <is>
          <t>51-9198</t>
        </is>
      </c>
      <c r="D4906" t="inlineStr">
        <is>
          <t>Helpers--Production Workers</t>
        </is>
      </c>
      <c r="E4906" t="n">
        <v>420</v>
      </c>
      <c r="F4906" t="n">
        <v>51030</v>
      </c>
      <c r="G4906">
        <f>IF(OR(E4906="",F4906=""),"",E4906*F4906)</f>
        <v/>
      </c>
      <c r="H4906" s="41">
        <f>IFERROR(XLOOKUP(C4906,'DATA Wharton'!$A$2:$A$785,'DATA Wharton'!$C$2:$C$785),"")</f>
        <v/>
      </c>
      <c r="I4906">
        <f>IF(OR(G4906="",H4906=""),"",G4906)</f>
        <v/>
      </c>
      <c r="J4906">
        <f>IF(OR(I4906="",H4906=""),"",I4906*H4906)</f>
        <v/>
      </c>
      <c r="K4906">
        <f>IF(G4906="","Missing OEWS wage",IF(H4906="","Missing Wharton SOC","Matched"))</f>
        <v/>
      </c>
    </row>
    <row r="4907">
      <c r="A4907" t="inlineStr">
        <is>
          <t>55</t>
        </is>
      </c>
      <c r="B4907" t="inlineStr">
        <is>
          <t>Management of Companies and Enterprises</t>
        </is>
      </c>
      <c r="C4907" t="inlineStr">
        <is>
          <t>51-9199</t>
        </is>
      </c>
      <c r="D4907" t="inlineStr">
        <is>
          <t>Production Workers, All Other</t>
        </is>
      </c>
      <c r="E4907" t="n">
        <v>1480</v>
      </c>
      <c r="F4907" t="n">
        <v>54600</v>
      </c>
      <c r="G4907">
        <f>IF(OR(E4907="",F4907=""),"",E4907*F4907)</f>
        <v/>
      </c>
      <c r="H4907" s="41">
        <f>IFERROR(XLOOKUP(C4907,'DATA Wharton'!$A$2:$A$785,'DATA Wharton'!$C$2:$C$785),"")</f>
        <v/>
      </c>
      <c r="I4907">
        <f>IF(OR(G4907="",H4907=""),"",G4907)</f>
        <v/>
      </c>
      <c r="J4907">
        <f>IF(OR(I4907="",H4907=""),"",I4907*H4907)</f>
        <v/>
      </c>
      <c r="K4907">
        <f>IF(G4907="","Missing OEWS wage",IF(H4907="","Missing Wharton SOC","Matched"))</f>
        <v/>
      </c>
    </row>
    <row r="4908">
      <c r="A4908" t="inlineStr">
        <is>
          <t>55</t>
        </is>
      </c>
      <c r="B4908" t="inlineStr">
        <is>
          <t>Management of Companies and Enterprises</t>
        </is>
      </c>
      <c r="C4908" t="inlineStr">
        <is>
          <t>53-1047</t>
        </is>
      </c>
      <c r="D4908" t="inlineStr">
        <is>
          <t>First-Line Supervisors of Transportation and Material Moving Workers, Except Aircraft Cargo Handling Supervisors</t>
        </is>
      </c>
      <c r="E4908" t="n">
        <v>5320</v>
      </c>
      <c r="F4908" t="n">
        <v>76980</v>
      </c>
      <c r="G4908">
        <f>IF(OR(E4908="",F4908=""),"",E4908*F4908)</f>
        <v/>
      </c>
      <c r="H4908" s="41">
        <f>IFERROR(XLOOKUP(C4908,'DATA Wharton'!$A$2:$A$785,'DATA Wharton'!$C$2:$C$785),"")</f>
        <v/>
      </c>
      <c r="I4908">
        <f>IF(OR(G4908="",H4908=""),"",G4908)</f>
        <v/>
      </c>
      <c r="J4908">
        <f>IF(OR(I4908="",H4908=""),"",I4908*H4908)</f>
        <v/>
      </c>
      <c r="K4908">
        <f>IF(G4908="","Missing OEWS wage",IF(H4908="","Missing Wharton SOC","Matched"))</f>
        <v/>
      </c>
    </row>
    <row r="4909">
      <c r="A4909" t="inlineStr">
        <is>
          <t>55</t>
        </is>
      </c>
      <c r="B4909" t="inlineStr">
        <is>
          <t>Management of Companies and Enterprises</t>
        </is>
      </c>
      <c r="C4909" t="inlineStr">
        <is>
          <t>53-2011</t>
        </is>
      </c>
      <c r="D4909" t="inlineStr">
        <is>
          <t>Airline Pilots, Copilots, and Flight Engineers</t>
        </is>
      </c>
      <c r="E4909" t="n">
        <v>600</v>
      </c>
      <c r="F4909" t="n">
        <v>195040</v>
      </c>
      <c r="G4909">
        <f>IF(OR(E4909="",F4909=""),"",E4909*F4909)</f>
        <v/>
      </c>
      <c r="H4909" s="41">
        <f>IFERROR(XLOOKUP(C4909,'DATA Wharton'!$A$2:$A$785,'DATA Wharton'!$C$2:$C$785),"")</f>
        <v/>
      </c>
      <c r="I4909">
        <f>IF(OR(G4909="",H4909=""),"",G4909)</f>
        <v/>
      </c>
      <c r="J4909">
        <f>IF(OR(I4909="",H4909=""),"",I4909*H4909)</f>
        <v/>
      </c>
      <c r="K4909">
        <f>IF(G4909="","Missing OEWS wage",IF(H4909="","Missing Wharton SOC","Matched"))</f>
        <v/>
      </c>
    </row>
    <row r="4910">
      <c r="A4910" t="inlineStr">
        <is>
          <t>55</t>
        </is>
      </c>
      <c r="B4910" t="inlineStr">
        <is>
          <t>Management of Companies and Enterprises</t>
        </is>
      </c>
      <c r="C4910" t="inlineStr">
        <is>
          <t>53-2012</t>
        </is>
      </c>
      <c r="D4910" t="inlineStr">
        <is>
          <t>Commercial Pilots</t>
        </is>
      </c>
      <c r="E4910" t="n">
        <v>1390</v>
      </c>
      <c r="F4910" t="n">
        <v>181750</v>
      </c>
      <c r="G4910">
        <f>IF(OR(E4910="",F4910=""),"",E4910*F4910)</f>
        <v/>
      </c>
      <c r="H4910" s="41">
        <f>IFERROR(XLOOKUP(C4910,'DATA Wharton'!$A$2:$A$785,'DATA Wharton'!$C$2:$C$785),"")</f>
        <v/>
      </c>
      <c r="I4910">
        <f>IF(OR(G4910="",H4910=""),"",G4910)</f>
        <v/>
      </c>
      <c r="J4910">
        <f>IF(OR(I4910="",H4910=""),"",I4910*H4910)</f>
        <v/>
      </c>
      <c r="K4910">
        <f>IF(G4910="","Missing OEWS wage",IF(H4910="","Missing Wharton SOC","Matched"))</f>
        <v/>
      </c>
    </row>
    <row r="4911">
      <c r="A4911" t="inlineStr">
        <is>
          <t>55</t>
        </is>
      </c>
      <c r="B4911" t="inlineStr">
        <is>
          <t>Management of Companies and Enterprises</t>
        </is>
      </c>
      <c r="C4911" t="inlineStr">
        <is>
          <t>53-2031</t>
        </is>
      </c>
      <c r="D4911" t="inlineStr">
        <is>
          <t>Flight Attendants</t>
        </is>
      </c>
      <c r="E4911" t="n">
        <v>80</v>
      </c>
      <c r="G4911">
        <f>IF(OR(E4911="",F4911=""),"",E4911*F4911)</f>
        <v/>
      </c>
      <c r="H4911" s="41">
        <f>IFERROR(XLOOKUP(C4911,'DATA Wharton'!$A$2:$A$785,'DATA Wharton'!$C$2:$C$785),"")</f>
        <v/>
      </c>
      <c r="I4911">
        <f>IF(OR(G4911="",H4911=""),"",G4911)</f>
        <v/>
      </c>
      <c r="J4911">
        <f>IF(OR(I4911="",H4911=""),"",I4911*H4911)</f>
        <v/>
      </c>
      <c r="K4911">
        <f>IF(G4911="","Missing OEWS wage",IF(H4911="","Missing Wharton SOC","Matched"))</f>
        <v/>
      </c>
    </row>
    <row r="4912">
      <c r="A4912" t="inlineStr">
        <is>
          <t>55</t>
        </is>
      </c>
      <c r="B4912" t="inlineStr">
        <is>
          <t>Management of Companies and Enterprises</t>
        </is>
      </c>
      <c r="C4912" t="inlineStr">
        <is>
          <t>53-3031</t>
        </is>
      </c>
      <c r="D4912" t="inlineStr">
        <is>
          <t>Driver/Sales Workers</t>
        </is>
      </c>
      <c r="E4912" t="n">
        <v>1770</v>
      </c>
      <c r="F4912" t="n">
        <v>46920</v>
      </c>
      <c r="G4912">
        <f>IF(OR(E4912="",F4912=""),"",E4912*F4912)</f>
        <v/>
      </c>
      <c r="H4912" s="41">
        <f>IFERROR(XLOOKUP(C4912,'DATA Wharton'!$A$2:$A$785,'DATA Wharton'!$C$2:$C$785),"")</f>
        <v/>
      </c>
      <c r="I4912">
        <f>IF(OR(G4912="",H4912=""),"",G4912)</f>
        <v/>
      </c>
      <c r="J4912">
        <f>IF(OR(I4912="",H4912=""),"",I4912*H4912)</f>
        <v/>
      </c>
      <c r="K4912">
        <f>IF(G4912="","Missing OEWS wage",IF(H4912="","Missing Wharton SOC","Matched"))</f>
        <v/>
      </c>
    </row>
    <row r="4913">
      <c r="A4913" t="inlineStr">
        <is>
          <t>55</t>
        </is>
      </c>
      <c r="B4913" t="inlineStr">
        <is>
          <t>Management of Companies and Enterprises</t>
        </is>
      </c>
      <c r="C4913" t="inlineStr">
        <is>
          <t>53-3032</t>
        </is>
      </c>
      <c r="D4913" t="inlineStr">
        <is>
          <t>Heavy and Tractor-Trailer Truck Drivers</t>
        </is>
      </c>
      <c r="E4913" t="n">
        <v>9690</v>
      </c>
      <c r="F4913" t="n">
        <v>60580</v>
      </c>
      <c r="G4913">
        <f>IF(OR(E4913="",F4913=""),"",E4913*F4913)</f>
        <v/>
      </c>
      <c r="H4913" s="41">
        <f>IFERROR(XLOOKUP(C4913,'DATA Wharton'!$A$2:$A$785,'DATA Wharton'!$C$2:$C$785),"")</f>
        <v/>
      </c>
      <c r="I4913">
        <f>IF(OR(G4913="",H4913=""),"",G4913)</f>
        <v/>
      </c>
      <c r="J4913">
        <f>IF(OR(I4913="",H4913=""),"",I4913*H4913)</f>
        <v/>
      </c>
      <c r="K4913">
        <f>IF(G4913="","Missing OEWS wage",IF(H4913="","Missing Wharton SOC","Matched"))</f>
        <v/>
      </c>
    </row>
    <row r="4914">
      <c r="A4914" t="inlineStr">
        <is>
          <t>55</t>
        </is>
      </c>
      <c r="B4914" t="inlineStr">
        <is>
          <t>Management of Companies and Enterprises</t>
        </is>
      </c>
      <c r="C4914" t="inlineStr">
        <is>
          <t>53-3033</t>
        </is>
      </c>
      <c r="D4914" t="inlineStr">
        <is>
          <t>Light Truck Drivers</t>
        </is>
      </c>
      <c r="E4914" t="n">
        <v>3960</v>
      </c>
      <c r="F4914" t="n">
        <v>44740</v>
      </c>
      <c r="G4914">
        <f>IF(OR(E4914="",F4914=""),"",E4914*F4914)</f>
        <v/>
      </c>
      <c r="H4914" s="41">
        <f>IFERROR(XLOOKUP(C4914,'DATA Wharton'!$A$2:$A$785,'DATA Wharton'!$C$2:$C$785),"")</f>
        <v/>
      </c>
      <c r="I4914">
        <f>IF(OR(G4914="",H4914=""),"",G4914)</f>
        <v/>
      </c>
      <c r="J4914">
        <f>IF(OR(I4914="",H4914=""),"",I4914*H4914)</f>
        <v/>
      </c>
      <c r="K4914">
        <f>IF(G4914="","Missing OEWS wage",IF(H4914="","Missing Wharton SOC","Matched"))</f>
        <v/>
      </c>
    </row>
    <row r="4915">
      <c r="A4915" t="inlineStr">
        <is>
          <t>55</t>
        </is>
      </c>
      <c r="B4915" t="inlineStr">
        <is>
          <t>Management of Companies and Enterprises</t>
        </is>
      </c>
      <c r="C4915" t="inlineStr">
        <is>
          <t>53-3051</t>
        </is>
      </c>
      <c r="D4915" t="inlineStr">
        <is>
          <t>Bus Drivers, School</t>
        </is>
      </c>
      <c r="E4915" t="n">
        <v>130</v>
      </c>
      <c r="F4915" t="n">
        <v>39330</v>
      </c>
      <c r="G4915">
        <f>IF(OR(E4915="",F4915=""),"",E4915*F4915)</f>
        <v/>
      </c>
      <c r="H4915" s="41">
        <f>IFERROR(XLOOKUP(C4915,'DATA Wharton'!$A$2:$A$785,'DATA Wharton'!$C$2:$C$785),"")</f>
        <v/>
      </c>
      <c r="I4915">
        <f>IF(OR(G4915="",H4915=""),"",G4915)</f>
        <v/>
      </c>
      <c r="J4915">
        <f>IF(OR(I4915="",H4915=""),"",I4915*H4915)</f>
        <v/>
      </c>
      <c r="K4915">
        <f>IF(G4915="","Missing OEWS wage",IF(H4915="","Missing Wharton SOC","Matched"))</f>
        <v/>
      </c>
    </row>
    <row r="4916">
      <c r="A4916" t="inlineStr">
        <is>
          <t>55</t>
        </is>
      </c>
      <c r="B4916" t="inlineStr">
        <is>
          <t>Management of Companies and Enterprises</t>
        </is>
      </c>
      <c r="C4916" t="inlineStr">
        <is>
          <t>53-3052</t>
        </is>
      </c>
      <c r="D4916" t="inlineStr">
        <is>
          <t>Bus Drivers, Transit and Intercity</t>
        </is>
      </c>
      <c r="E4916" t="n">
        <v>240</v>
      </c>
      <c r="F4916" t="n">
        <v>39170</v>
      </c>
      <c r="G4916">
        <f>IF(OR(E4916="",F4916=""),"",E4916*F4916)</f>
        <v/>
      </c>
      <c r="H4916" s="41">
        <f>IFERROR(XLOOKUP(C4916,'DATA Wharton'!$A$2:$A$785,'DATA Wharton'!$C$2:$C$785),"")</f>
        <v/>
      </c>
      <c r="I4916">
        <f>IF(OR(G4916="",H4916=""),"",G4916)</f>
        <v/>
      </c>
      <c r="J4916">
        <f>IF(OR(I4916="",H4916=""),"",I4916*H4916)</f>
        <v/>
      </c>
      <c r="K4916">
        <f>IF(G4916="","Missing OEWS wage",IF(H4916="","Missing Wharton SOC","Matched"))</f>
        <v/>
      </c>
    </row>
    <row r="4917">
      <c r="A4917" t="inlineStr">
        <is>
          <t>55</t>
        </is>
      </c>
      <c r="B4917" t="inlineStr">
        <is>
          <t>Management of Companies and Enterprises</t>
        </is>
      </c>
      <c r="C4917" t="inlineStr">
        <is>
          <t>53-3053</t>
        </is>
      </c>
      <c r="D4917" t="inlineStr">
        <is>
          <t>Shuttle Drivers and Chauffeurs</t>
        </is>
      </c>
      <c r="E4917" t="n">
        <v>1630</v>
      </c>
      <c r="F4917" t="n">
        <v>44480</v>
      </c>
      <c r="G4917">
        <f>IF(OR(E4917="",F4917=""),"",E4917*F4917)</f>
        <v/>
      </c>
      <c r="H4917" s="41">
        <f>IFERROR(XLOOKUP(C4917,'DATA Wharton'!$A$2:$A$785,'DATA Wharton'!$C$2:$C$785),"")</f>
        <v/>
      </c>
      <c r="I4917">
        <f>IF(OR(G4917="",H4917=""),"",G4917)</f>
        <v/>
      </c>
      <c r="J4917">
        <f>IF(OR(I4917="",H4917=""),"",I4917*H4917)</f>
        <v/>
      </c>
      <c r="K4917">
        <f>IF(G4917="","Missing OEWS wage",IF(H4917="","Missing Wharton SOC","Matched"))</f>
        <v/>
      </c>
    </row>
    <row r="4918">
      <c r="A4918" t="inlineStr">
        <is>
          <t>55</t>
        </is>
      </c>
      <c r="B4918" t="inlineStr">
        <is>
          <t>Management of Companies and Enterprises</t>
        </is>
      </c>
      <c r="C4918" t="inlineStr">
        <is>
          <t>53-3099</t>
        </is>
      </c>
      <c r="D4918" t="inlineStr">
        <is>
          <t>Motor Vehicle Operators, All Other</t>
        </is>
      </c>
      <c r="E4918" t="n">
        <v>710</v>
      </c>
      <c r="F4918" t="n">
        <v>33000</v>
      </c>
      <c r="G4918">
        <f>IF(OR(E4918="",F4918=""),"",E4918*F4918)</f>
        <v/>
      </c>
      <c r="H4918" s="41">
        <f>IFERROR(XLOOKUP(C4918,'DATA Wharton'!$A$2:$A$785,'DATA Wharton'!$C$2:$C$785),"")</f>
        <v/>
      </c>
      <c r="I4918">
        <f>IF(OR(G4918="",H4918=""),"",G4918)</f>
        <v/>
      </c>
      <c r="J4918">
        <f>IF(OR(I4918="",H4918=""),"",I4918*H4918)</f>
        <v/>
      </c>
      <c r="K4918">
        <f>IF(G4918="","Missing OEWS wage",IF(H4918="","Missing Wharton SOC","Matched"))</f>
        <v/>
      </c>
    </row>
    <row r="4919">
      <c r="A4919" t="inlineStr">
        <is>
          <t>55</t>
        </is>
      </c>
      <c r="B4919" t="inlineStr">
        <is>
          <t>Management of Companies and Enterprises</t>
        </is>
      </c>
      <c r="C4919" t="inlineStr">
        <is>
          <t>53-5011</t>
        </is>
      </c>
      <c r="D4919" t="inlineStr">
        <is>
          <t>Sailors and Marine Oilers</t>
        </is>
      </c>
      <c r="E4919" t="n">
        <v>1100</v>
      </c>
      <c r="F4919" t="n">
        <v>60250</v>
      </c>
      <c r="G4919">
        <f>IF(OR(E4919="",F4919=""),"",E4919*F4919)</f>
        <v/>
      </c>
      <c r="H4919" s="41">
        <f>IFERROR(XLOOKUP(C4919,'DATA Wharton'!$A$2:$A$785,'DATA Wharton'!$C$2:$C$785),"")</f>
        <v/>
      </c>
      <c r="I4919">
        <f>IF(OR(G4919="",H4919=""),"",G4919)</f>
        <v/>
      </c>
      <c r="J4919">
        <f>IF(OR(I4919="",H4919=""),"",I4919*H4919)</f>
        <v/>
      </c>
      <c r="K4919">
        <f>IF(G4919="","Missing OEWS wage",IF(H4919="","Missing Wharton SOC","Matched"))</f>
        <v/>
      </c>
    </row>
    <row r="4920">
      <c r="A4920" t="inlineStr">
        <is>
          <t>55</t>
        </is>
      </c>
      <c r="B4920" t="inlineStr">
        <is>
          <t>Management of Companies and Enterprises</t>
        </is>
      </c>
      <c r="C4920" t="inlineStr">
        <is>
          <t>53-5021</t>
        </is>
      </c>
      <c r="D4920" t="inlineStr">
        <is>
          <t>Captains, Mates, and Pilots of Water Vessels</t>
        </is>
      </c>
      <c r="E4920" t="n">
        <v>790</v>
      </c>
      <c r="G4920">
        <f>IF(OR(E4920="",F4920=""),"",E4920*F4920)</f>
        <v/>
      </c>
      <c r="H4920" s="41">
        <f>IFERROR(XLOOKUP(C4920,'DATA Wharton'!$A$2:$A$785,'DATA Wharton'!$C$2:$C$785),"")</f>
        <v/>
      </c>
      <c r="I4920">
        <f>IF(OR(G4920="",H4920=""),"",G4920)</f>
        <v/>
      </c>
      <c r="J4920">
        <f>IF(OR(I4920="",H4920=""),"",I4920*H4920)</f>
        <v/>
      </c>
      <c r="K4920">
        <f>IF(G4920="","Missing OEWS wage",IF(H4920="","Missing Wharton SOC","Matched"))</f>
        <v/>
      </c>
    </row>
    <row r="4921">
      <c r="A4921" t="inlineStr">
        <is>
          <t>55</t>
        </is>
      </c>
      <c r="B4921" t="inlineStr">
        <is>
          <t>Management of Companies and Enterprises</t>
        </is>
      </c>
      <c r="C4921" t="inlineStr">
        <is>
          <t>53-5031</t>
        </is>
      </c>
      <c r="D4921" t="inlineStr">
        <is>
          <t>Ship Engineers</t>
        </is>
      </c>
      <c r="E4921" t="n">
        <v>260</v>
      </c>
      <c r="F4921" t="n">
        <v>137420</v>
      </c>
      <c r="G4921">
        <f>IF(OR(E4921="",F4921=""),"",E4921*F4921)</f>
        <v/>
      </c>
      <c r="H4921" s="41">
        <f>IFERROR(XLOOKUP(C4921,'DATA Wharton'!$A$2:$A$785,'DATA Wharton'!$C$2:$C$785),"")</f>
        <v/>
      </c>
      <c r="I4921">
        <f>IF(OR(G4921="",H4921=""),"",G4921)</f>
        <v/>
      </c>
      <c r="J4921">
        <f>IF(OR(I4921="",H4921=""),"",I4921*H4921)</f>
        <v/>
      </c>
      <c r="K4921">
        <f>IF(G4921="","Missing OEWS wage",IF(H4921="","Missing Wharton SOC","Matched"))</f>
        <v/>
      </c>
    </row>
    <row r="4922">
      <c r="A4922" t="inlineStr">
        <is>
          <t>55</t>
        </is>
      </c>
      <c r="B4922" t="inlineStr">
        <is>
          <t>Management of Companies and Enterprises</t>
        </is>
      </c>
      <c r="C4922" t="inlineStr">
        <is>
          <t>53-6021</t>
        </is>
      </c>
      <c r="D4922" t="inlineStr">
        <is>
          <t>Parking Attendants</t>
        </is>
      </c>
      <c r="E4922" t="n">
        <v>750</v>
      </c>
      <c r="F4922" t="n">
        <v>33560</v>
      </c>
      <c r="G4922">
        <f>IF(OR(E4922="",F4922=""),"",E4922*F4922)</f>
        <v/>
      </c>
      <c r="H4922" s="41">
        <f>IFERROR(XLOOKUP(C4922,'DATA Wharton'!$A$2:$A$785,'DATA Wharton'!$C$2:$C$785),"")</f>
        <v/>
      </c>
      <c r="I4922">
        <f>IF(OR(G4922="",H4922=""),"",G4922)</f>
        <v/>
      </c>
      <c r="J4922">
        <f>IF(OR(I4922="",H4922=""),"",I4922*H4922)</f>
        <v/>
      </c>
      <c r="K4922">
        <f>IF(G4922="","Missing OEWS wage",IF(H4922="","Missing Wharton SOC","Matched"))</f>
        <v/>
      </c>
    </row>
    <row r="4923">
      <c r="A4923" t="inlineStr">
        <is>
          <t>55</t>
        </is>
      </c>
      <c r="B4923" t="inlineStr">
        <is>
          <t>Management of Companies and Enterprises</t>
        </is>
      </c>
      <c r="C4923" t="inlineStr">
        <is>
          <t>53-6031</t>
        </is>
      </c>
      <c r="D4923" t="inlineStr">
        <is>
          <t>Automotive and Watercraft Service Attendants</t>
        </is>
      </c>
      <c r="E4923" t="n">
        <v>40</v>
      </c>
      <c r="F4923" t="n">
        <v>41470</v>
      </c>
      <c r="G4923">
        <f>IF(OR(E4923="",F4923=""),"",E4923*F4923)</f>
        <v/>
      </c>
      <c r="H4923" s="41">
        <f>IFERROR(XLOOKUP(C4923,'DATA Wharton'!$A$2:$A$785,'DATA Wharton'!$C$2:$C$785),"")</f>
        <v/>
      </c>
      <c r="I4923">
        <f>IF(OR(G4923="",H4923=""),"",G4923)</f>
        <v/>
      </c>
      <c r="J4923">
        <f>IF(OR(I4923="",H4923=""),"",I4923*H4923)</f>
        <v/>
      </c>
      <c r="K4923">
        <f>IF(G4923="","Missing OEWS wage",IF(H4923="","Missing Wharton SOC","Matched"))</f>
        <v/>
      </c>
    </row>
    <row r="4924">
      <c r="A4924" t="inlineStr">
        <is>
          <t>55</t>
        </is>
      </c>
      <c r="B4924" t="inlineStr">
        <is>
          <t>Management of Companies and Enterprises</t>
        </is>
      </c>
      <c r="C4924" t="inlineStr">
        <is>
          <t>53-6051</t>
        </is>
      </c>
      <c r="D4924" t="inlineStr">
        <is>
          <t>Transportation Inspectors</t>
        </is>
      </c>
      <c r="E4924" t="n">
        <v>60</v>
      </c>
      <c r="F4924" t="n">
        <v>92400</v>
      </c>
      <c r="G4924">
        <f>IF(OR(E4924="",F4924=""),"",E4924*F4924)</f>
        <v/>
      </c>
      <c r="H4924" s="41">
        <f>IFERROR(XLOOKUP(C4924,'DATA Wharton'!$A$2:$A$785,'DATA Wharton'!$C$2:$C$785),"")</f>
        <v/>
      </c>
      <c r="I4924">
        <f>IF(OR(G4924="",H4924=""),"",G4924)</f>
        <v/>
      </c>
      <c r="J4924">
        <f>IF(OR(I4924="",H4924=""),"",I4924*H4924)</f>
        <v/>
      </c>
      <c r="K4924">
        <f>IF(G4924="","Missing OEWS wage",IF(H4924="","Missing Wharton SOC","Matched"))</f>
        <v/>
      </c>
    </row>
    <row r="4925">
      <c r="A4925" t="inlineStr">
        <is>
          <t>55</t>
        </is>
      </c>
      <c r="B4925" t="inlineStr">
        <is>
          <t>Management of Companies and Enterprises</t>
        </is>
      </c>
      <c r="C4925" t="inlineStr">
        <is>
          <t>53-6061</t>
        </is>
      </c>
      <c r="D4925" t="inlineStr">
        <is>
          <t>Passenger Attendants</t>
        </is>
      </c>
      <c r="E4925" t="n">
        <v>70</v>
      </c>
      <c r="F4925" t="n">
        <v>54630</v>
      </c>
      <c r="G4925">
        <f>IF(OR(E4925="",F4925=""),"",E4925*F4925)</f>
        <v/>
      </c>
      <c r="H4925" s="41">
        <f>IFERROR(XLOOKUP(C4925,'DATA Wharton'!$A$2:$A$785,'DATA Wharton'!$C$2:$C$785),"")</f>
        <v/>
      </c>
      <c r="I4925">
        <f>IF(OR(G4925="",H4925=""),"",G4925)</f>
        <v/>
      </c>
      <c r="J4925">
        <f>IF(OR(I4925="",H4925=""),"",I4925*H4925)</f>
        <v/>
      </c>
      <c r="K4925">
        <f>IF(G4925="","Missing OEWS wage",IF(H4925="","Missing Wharton SOC","Matched"))</f>
        <v/>
      </c>
    </row>
    <row r="4926">
      <c r="A4926" t="inlineStr">
        <is>
          <t>55</t>
        </is>
      </c>
      <c r="B4926" t="inlineStr">
        <is>
          <t>Management of Companies and Enterprises</t>
        </is>
      </c>
      <c r="C4926" t="inlineStr">
        <is>
          <t>53-6099</t>
        </is>
      </c>
      <c r="D4926" t="inlineStr">
        <is>
          <t>Transportation Workers, All Other</t>
        </is>
      </c>
      <c r="E4926" t="n">
        <v>100</v>
      </c>
      <c r="F4926" t="n">
        <v>52850</v>
      </c>
      <c r="G4926">
        <f>IF(OR(E4926="",F4926=""),"",E4926*F4926)</f>
        <v/>
      </c>
      <c r="H4926" s="41">
        <f>IFERROR(XLOOKUP(C4926,'DATA Wharton'!$A$2:$A$785,'DATA Wharton'!$C$2:$C$785),"")</f>
        <v/>
      </c>
      <c r="I4926">
        <f>IF(OR(G4926="",H4926=""),"",G4926)</f>
        <v/>
      </c>
      <c r="J4926">
        <f>IF(OR(I4926="",H4926=""),"",I4926*H4926)</f>
        <v/>
      </c>
      <c r="K4926">
        <f>IF(G4926="","Missing OEWS wage",IF(H4926="","Missing Wharton SOC","Matched"))</f>
        <v/>
      </c>
    </row>
    <row r="4927">
      <c r="A4927" t="inlineStr">
        <is>
          <t>55</t>
        </is>
      </c>
      <c r="B4927" t="inlineStr">
        <is>
          <t>Management of Companies and Enterprises</t>
        </is>
      </c>
      <c r="C4927" t="inlineStr">
        <is>
          <t>53-7021</t>
        </is>
      </c>
      <c r="D4927" t="inlineStr">
        <is>
          <t>Crane and Tower Operators</t>
        </is>
      </c>
      <c r="F4927" t="n">
        <v>54960</v>
      </c>
      <c r="G4927">
        <f>IF(OR(E4927="",F4927=""),"",E4927*F4927)</f>
        <v/>
      </c>
      <c r="H4927" s="41">
        <f>IFERROR(XLOOKUP(C4927,'DATA Wharton'!$A$2:$A$785,'DATA Wharton'!$C$2:$C$785),"")</f>
        <v/>
      </c>
      <c r="I4927">
        <f>IF(OR(G4927="",H4927=""),"",G4927)</f>
        <v/>
      </c>
      <c r="J4927">
        <f>IF(OR(I4927="",H4927=""),"",I4927*H4927)</f>
        <v/>
      </c>
      <c r="K4927">
        <f>IF(G4927="","Missing OEWS wage",IF(H4927="","Missing Wharton SOC","Matched"))</f>
        <v/>
      </c>
    </row>
    <row r="4928">
      <c r="A4928" t="inlineStr">
        <is>
          <t>55</t>
        </is>
      </c>
      <c r="B4928" t="inlineStr">
        <is>
          <t>Management of Companies and Enterprises</t>
        </is>
      </c>
      <c r="C4928" t="inlineStr">
        <is>
          <t>53-7051</t>
        </is>
      </c>
      <c r="D4928" t="inlineStr">
        <is>
          <t>Industrial Truck and Tractor Operators</t>
        </is>
      </c>
      <c r="E4928" t="n">
        <v>3630</v>
      </c>
      <c r="F4928" t="n">
        <v>46110</v>
      </c>
      <c r="G4928">
        <f>IF(OR(E4928="",F4928=""),"",E4928*F4928)</f>
        <v/>
      </c>
      <c r="H4928" s="41">
        <f>IFERROR(XLOOKUP(C4928,'DATA Wharton'!$A$2:$A$785,'DATA Wharton'!$C$2:$C$785),"")</f>
        <v/>
      </c>
      <c r="I4928">
        <f>IF(OR(G4928="",H4928=""),"",G4928)</f>
        <v/>
      </c>
      <c r="J4928">
        <f>IF(OR(I4928="",H4928=""),"",I4928*H4928)</f>
        <v/>
      </c>
      <c r="K4928">
        <f>IF(G4928="","Missing OEWS wage",IF(H4928="","Missing Wharton SOC","Matched"))</f>
        <v/>
      </c>
    </row>
    <row r="4929">
      <c r="A4929" t="inlineStr">
        <is>
          <t>55</t>
        </is>
      </c>
      <c r="B4929" t="inlineStr">
        <is>
          <t>Management of Companies and Enterprises</t>
        </is>
      </c>
      <c r="C4929" t="inlineStr">
        <is>
          <t>53-7061</t>
        </is>
      </c>
      <c r="D4929" t="inlineStr">
        <is>
          <t>Cleaners of Vehicles and Equipment</t>
        </is>
      </c>
      <c r="E4929" t="n">
        <v>550</v>
      </c>
      <c r="F4929" t="n">
        <v>38300</v>
      </c>
      <c r="G4929">
        <f>IF(OR(E4929="",F4929=""),"",E4929*F4929)</f>
        <v/>
      </c>
      <c r="H4929" s="41">
        <f>IFERROR(XLOOKUP(C4929,'DATA Wharton'!$A$2:$A$785,'DATA Wharton'!$C$2:$C$785),"")</f>
        <v/>
      </c>
      <c r="I4929">
        <f>IF(OR(G4929="",H4929=""),"",G4929)</f>
        <v/>
      </c>
      <c r="J4929">
        <f>IF(OR(I4929="",H4929=""),"",I4929*H4929)</f>
        <v/>
      </c>
      <c r="K4929">
        <f>IF(G4929="","Missing OEWS wage",IF(H4929="","Missing Wharton SOC","Matched"))</f>
        <v/>
      </c>
    </row>
    <row r="4930">
      <c r="A4930" t="inlineStr">
        <is>
          <t>55</t>
        </is>
      </c>
      <c r="B4930" t="inlineStr">
        <is>
          <t>Management of Companies and Enterprises</t>
        </is>
      </c>
      <c r="C4930" t="inlineStr">
        <is>
          <t>53-7062</t>
        </is>
      </c>
      <c r="D4930" t="inlineStr">
        <is>
          <t>Laborers and Freight, Stock, and Material Movers, Hand</t>
        </is>
      </c>
      <c r="E4930" t="n">
        <v>14810</v>
      </c>
      <c r="F4930" t="n">
        <v>42870</v>
      </c>
      <c r="G4930">
        <f>IF(OR(E4930="",F4930=""),"",E4930*F4930)</f>
        <v/>
      </c>
      <c r="H4930" s="41">
        <f>IFERROR(XLOOKUP(C4930,'DATA Wharton'!$A$2:$A$785,'DATA Wharton'!$C$2:$C$785),"")</f>
        <v/>
      </c>
      <c r="I4930">
        <f>IF(OR(G4930="",H4930=""),"",G4930)</f>
        <v/>
      </c>
      <c r="J4930">
        <f>IF(OR(I4930="",H4930=""),"",I4930*H4930)</f>
        <v/>
      </c>
      <c r="K4930">
        <f>IF(G4930="","Missing OEWS wage",IF(H4930="","Missing Wharton SOC","Matched"))</f>
        <v/>
      </c>
    </row>
    <row r="4931">
      <c r="A4931" t="inlineStr">
        <is>
          <t>55</t>
        </is>
      </c>
      <c r="B4931" t="inlineStr">
        <is>
          <t>Management of Companies and Enterprises</t>
        </is>
      </c>
      <c r="C4931" t="inlineStr">
        <is>
          <t>53-7063</t>
        </is>
      </c>
      <c r="D4931" t="inlineStr">
        <is>
          <t>Machine Feeders and Offbearers</t>
        </is>
      </c>
      <c r="E4931" t="n">
        <v>40</v>
      </c>
      <c r="F4931" t="n">
        <v>47960</v>
      </c>
      <c r="G4931">
        <f>IF(OR(E4931="",F4931=""),"",E4931*F4931)</f>
        <v/>
      </c>
      <c r="H4931" s="41">
        <f>IFERROR(XLOOKUP(C4931,'DATA Wharton'!$A$2:$A$785,'DATA Wharton'!$C$2:$C$785),"")</f>
        <v/>
      </c>
      <c r="I4931">
        <f>IF(OR(G4931="",H4931=""),"",G4931)</f>
        <v/>
      </c>
      <c r="J4931">
        <f>IF(OR(I4931="",H4931=""),"",I4931*H4931)</f>
        <v/>
      </c>
      <c r="K4931">
        <f>IF(G4931="","Missing OEWS wage",IF(H4931="","Missing Wharton SOC","Matched"))</f>
        <v/>
      </c>
    </row>
    <row r="4932">
      <c r="A4932" t="inlineStr">
        <is>
          <t>55</t>
        </is>
      </c>
      <c r="B4932" t="inlineStr">
        <is>
          <t>Management of Companies and Enterprises</t>
        </is>
      </c>
      <c r="C4932" t="inlineStr">
        <is>
          <t>53-7064</t>
        </is>
      </c>
      <c r="D4932" t="inlineStr">
        <is>
          <t>Packers and Packagers, Hand</t>
        </is>
      </c>
      <c r="E4932" t="n">
        <v>2100</v>
      </c>
      <c r="F4932" t="n">
        <v>35560</v>
      </c>
      <c r="G4932">
        <f>IF(OR(E4932="",F4932=""),"",E4932*F4932)</f>
        <v/>
      </c>
      <c r="H4932" s="41">
        <f>IFERROR(XLOOKUP(C4932,'DATA Wharton'!$A$2:$A$785,'DATA Wharton'!$C$2:$C$785),"")</f>
        <v/>
      </c>
      <c r="I4932">
        <f>IF(OR(G4932="",H4932=""),"",G4932)</f>
        <v/>
      </c>
      <c r="J4932">
        <f>IF(OR(I4932="",H4932=""),"",I4932*H4932)</f>
        <v/>
      </c>
      <c r="K4932">
        <f>IF(G4932="","Missing OEWS wage",IF(H4932="","Missing Wharton SOC","Matched"))</f>
        <v/>
      </c>
    </row>
    <row r="4933">
      <c r="A4933" t="inlineStr">
        <is>
          <t>55</t>
        </is>
      </c>
      <c r="B4933" t="inlineStr">
        <is>
          <t>Management of Companies and Enterprises</t>
        </is>
      </c>
      <c r="C4933" t="inlineStr">
        <is>
          <t>53-7065</t>
        </is>
      </c>
      <c r="D4933" t="inlineStr">
        <is>
          <t>Stockers and Order Fillers</t>
        </is>
      </c>
      <c r="E4933" t="n">
        <v>8980</v>
      </c>
      <c r="F4933" t="n">
        <v>41870</v>
      </c>
      <c r="G4933">
        <f>IF(OR(E4933="",F4933=""),"",E4933*F4933)</f>
        <v/>
      </c>
      <c r="H4933" s="41">
        <f>IFERROR(XLOOKUP(C4933,'DATA Wharton'!$A$2:$A$785,'DATA Wharton'!$C$2:$C$785),"")</f>
        <v/>
      </c>
      <c r="I4933">
        <f>IF(OR(G4933="",H4933=""),"",G4933)</f>
        <v/>
      </c>
      <c r="J4933">
        <f>IF(OR(I4933="",H4933=""),"",I4933*H4933)</f>
        <v/>
      </c>
      <c r="K4933">
        <f>IF(G4933="","Missing OEWS wage",IF(H4933="","Missing Wharton SOC","Matched"))</f>
        <v/>
      </c>
    </row>
    <row r="4934">
      <c r="A4934" t="inlineStr">
        <is>
          <t>55</t>
        </is>
      </c>
      <c r="B4934" t="inlineStr">
        <is>
          <t>Management of Companies and Enterprises</t>
        </is>
      </c>
      <c r="C4934" t="inlineStr">
        <is>
          <t>53-7081</t>
        </is>
      </c>
      <c r="D4934" t="inlineStr">
        <is>
          <t>Refuse and Recyclable Material Collectors</t>
        </is>
      </c>
      <c r="F4934" t="n">
        <v>57190</v>
      </c>
      <c r="G4934">
        <f>IF(OR(E4934="",F4934=""),"",E4934*F4934)</f>
        <v/>
      </c>
      <c r="H4934" s="41">
        <f>IFERROR(XLOOKUP(C4934,'DATA Wharton'!$A$2:$A$785,'DATA Wharton'!$C$2:$C$785),"")</f>
        <v/>
      </c>
      <c r="I4934">
        <f>IF(OR(G4934="",H4934=""),"",G4934)</f>
        <v/>
      </c>
      <c r="J4934">
        <f>IF(OR(I4934="",H4934=""),"",I4934*H4934)</f>
        <v/>
      </c>
      <c r="K4934">
        <f>IF(G4934="","Missing OEWS wage",IF(H4934="","Missing Wharton SOC","Matched"))</f>
        <v/>
      </c>
    </row>
    <row r="4935">
      <c r="A4935" t="inlineStr">
        <is>
          <t>56</t>
        </is>
      </c>
      <c r="B4935" t="inlineStr">
        <is>
          <t>Administrative and Support and Waste Management and Remediation Services</t>
        </is>
      </c>
      <c r="C4935" t="inlineStr">
        <is>
          <t>11-1011</t>
        </is>
      </c>
      <c r="D4935" t="inlineStr">
        <is>
          <t>Chief Executives</t>
        </is>
      </c>
      <c r="E4935" t="n">
        <v>9030</v>
      </c>
      <c r="F4935" t="n">
        <v>255800</v>
      </c>
      <c r="G4935">
        <f>IF(OR(E4935="",F4935=""),"",E4935*F4935)</f>
        <v/>
      </c>
      <c r="H4935" s="41">
        <f>IFERROR(XLOOKUP(C4935,'DATA Wharton'!$A$2:$A$785,'DATA Wharton'!$C$2:$C$785),"")</f>
        <v/>
      </c>
      <c r="I4935">
        <f>IF(OR(G4935="",H4935=""),"",G4935)</f>
        <v/>
      </c>
      <c r="J4935">
        <f>IF(OR(I4935="",H4935=""),"",I4935*H4935)</f>
        <v/>
      </c>
      <c r="K4935">
        <f>IF(G4935="","Missing OEWS wage",IF(H4935="","Missing Wharton SOC","Matched"))</f>
        <v/>
      </c>
    </row>
    <row r="4936">
      <c r="A4936" t="inlineStr">
        <is>
          <t>56</t>
        </is>
      </c>
      <c r="B4936" t="inlineStr">
        <is>
          <t>Administrative and Support and Waste Management and Remediation Services</t>
        </is>
      </c>
      <c r="C4936" t="inlineStr">
        <is>
          <t>11-1021</t>
        </is>
      </c>
      <c r="D4936" t="inlineStr">
        <is>
          <t>General and Operations Managers</t>
        </is>
      </c>
      <c r="E4936" t="n">
        <v>249910</v>
      </c>
      <c r="F4936" t="n">
        <v>126300</v>
      </c>
      <c r="G4936">
        <f>IF(OR(E4936="",F4936=""),"",E4936*F4936)</f>
        <v/>
      </c>
      <c r="H4936" s="41">
        <f>IFERROR(XLOOKUP(C4936,'DATA Wharton'!$A$2:$A$785,'DATA Wharton'!$C$2:$C$785),"")</f>
        <v/>
      </c>
      <c r="I4936">
        <f>IF(OR(G4936="",H4936=""),"",G4936)</f>
        <v/>
      </c>
      <c r="J4936">
        <f>IF(OR(I4936="",H4936=""),"",I4936*H4936)</f>
        <v/>
      </c>
      <c r="K4936">
        <f>IF(G4936="","Missing OEWS wage",IF(H4936="","Missing Wharton SOC","Matched"))</f>
        <v/>
      </c>
    </row>
    <row r="4937">
      <c r="A4937" t="inlineStr">
        <is>
          <t>56</t>
        </is>
      </c>
      <c r="B4937" t="inlineStr">
        <is>
          <t>Administrative and Support and Waste Management and Remediation Services</t>
        </is>
      </c>
      <c r="C4937" t="inlineStr">
        <is>
          <t>11-2021</t>
        </is>
      </c>
      <c r="D4937" t="inlineStr">
        <is>
          <t>Marketing Managers</t>
        </is>
      </c>
      <c r="E4937" t="n">
        <v>18040</v>
      </c>
      <c r="F4937" t="n">
        <v>159980</v>
      </c>
      <c r="G4937">
        <f>IF(OR(E4937="",F4937=""),"",E4937*F4937)</f>
        <v/>
      </c>
      <c r="H4937" s="41">
        <f>IFERROR(XLOOKUP(C4937,'DATA Wharton'!$A$2:$A$785,'DATA Wharton'!$C$2:$C$785),"")</f>
        <v/>
      </c>
      <c r="I4937">
        <f>IF(OR(G4937="",H4937=""),"",G4937)</f>
        <v/>
      </c>
      <c r="J4937">
        <f>IF(OR(I4937="",H4937=""),"",I4937*H4937)</f>
        <v/>
      </c>
      <c r="K4937">
        <f>IF(G4937="","Missing OEWS wage",IF(H4937="","Missing Wharton SOC","Matched"))</f>
        <v/>
      </c>
    </row>
    <row r="4938">
      <c r="A4938" t="inlineStr">
        <is>
          <t>56</t>
        </is>
      </c>
      <c r="B4938" t="inlineStr">
        <is>
          <t>Administrative and Support and Waste Management and Remediation Services</t>
        </is>
      </c>
      <c r="C4938" t="inlineStr">
        <is>
          <t>11-2022</t>
        </is>
      </c>
      <c r="D4938" t="inlineStr">
        <is>
          <t>Sales Managers</t>
        </is>
      </c>
      <c r="E4938" t="n">
        <v>29720</v>
      </c>
      <c r="F4938" t="n">
        <v>149230</v>
      </c>
      <c r="G4938">
        <f>IF(OR(E4938="",F4938=""),"",E4938*F4938)</f>
        <v/>
      </c>
      <c r="H4938" s="41">
        <f>IFERROR(XLOOKUP(C4938,'DATA Wharton'!$A$2:$A$785,'DATA Wharton'!$C$2:$C$785),"")</f>
        <v/>
      </c>
      <c r="I4938">
        <f>IF(OR(G4938="",H4938=""),"",G4938)</f>
        <v/>
      </c>
      <c r="J4938">
        <f>IF(OR(I4938="",H4938=""),"",I4938*H4938)</f>
        <v/>
      </c>
      <c r="K4938">
        <f>IF(G4938="","Missing OEWS wage",IF(H4938="","Missing Wharton SOC","Matched"))</f>
        <v/>
      </c>
    </row>
    <row r="4939">
      <c r="A4939" t="inlineStr">
        <is>
          <t>56</t>
        </is>
      </c>
      <c r="B4939" t="inlineStr">
        <is>
          <t>Administrative and Support and Waste Management and Remediation Services</t>
        </is>
      </c>
      <c r="C4939" t="inlineStr">
        <is>
          <t>11-2032</t>
        </is>
      </c>
      <c r="D4939" t="inlineStr">
        <is>
          <t>Public Relations Managers</t>
        </is>
      </c>
      <c r="E4939" t="n">
        <v>2190</v>
      </c>
      <c r="F4939" t="n">
        <v>161830</v>
      </c>
      <c r="G4939">
        <f>IF(OR(E4939="",F4939=""),"",E4939*F4939)</f>
        <v/>
      </c>
      <c r="H4939" s="41">
        <f>IFERROR(XLOOKUP(C4939,'DATA Wharton'!$A$2:$A$785,'DATA Wharton'!$C$2:$C$785),"")</f>
        <v/>
      </c>
      <c r="I4939">
        <f>IF(OR(G4939="",H4939=""),"",G4939)</f>
        <v/>
      </c>
      <c r="J4939">
        <f>IF(OR(I4939="",H4939=""),"",I4939*H4939)</f>
        <v/>
      </c>
      <c r="K4939">
        <f>IF(G4939="","Missing OEWS wage",IF(H4939="","Missing Wharton SOC","Matched"))</f>
        <v/>
      </c>
    </row>
    <row r="4940">
      <c r="A4940" t="inlineStr">
        <is>
          <t>56</t>
        </is>
      </c>
      <c r="B4940" t="inlineStr">
        <is>
          <t>Administrative and Support and Waste Management and Remediation Services</t>
        </is>
      </c>
      <c r="C4940" t="inlineStr">
        <is>
          <t>11-2033</t>
        </is>
      </c>
      <c r="D4940" t="inlineStr">
        <is>
          <t>Fundraising Managers</t>
        </is>
      </c>
      <c r="E4940" t="n">
        <v>820</v>
      </c>
      <c r="F4940" t="n">
        <v>127110</v>
      </c>
      <c r="G4940">
        <f>IF(OR(E4940="",F4940=""),"",E4940*F4940)</f>
        <v/>
      </c>
      <c r="H4940" s="41">
        <f>IFERROR(XLOOKUP(C4940,'DATA Wharton'!$A$2:$A$785,'DATA Wharton'!$C$2:$C$785),"")</f>
        <v/>
      </c>
      <c r="I4940">
        <f>IF(OR(G4940="",H4940=""),"",G4940)</f>
        <v/>
      </c>
      <c r="J4940">
        <f>IF(OR(I4940="",H4940=""),"",I4940*H4940)</f>
        <v/>
      </c>
      <c r="K4940">
        <f>IF(G4940="","Missing OEWS wage",IF(H4940="","Missing Wharton SOC","Matched"))</f>
        <v/>
      </c>
    </row>
    <row r="4941">
      <c r="A4941" t="inlineStr">
        <is>
          <t>56</t>
        </is>
      </c>
      <c r="B4941" t="inlineStr">
        <is>
          <t>Administrative and Support and Waste Management and Remediation Services</t>
        </is>
      </c>
      <c r="C4941" t="inlineStr">
        <is>
          <t>11-3012</t>
        </is>
      </c>
      <c r="D4941" t="inlineStr">
        <is>
          <t>Administrative Services Managers</t>
        </is>
      </c>
      <c r="E4941" t="n">
        <v>13620</v>
      </c>
      <c r="F4941" t="n">
        <v>135030</v>
      </c>
      <c r="G4941">
        <f>IF(OR(E4941="",F4941=""),"",E4941*F4941)</f>
        <v/>
      </c>
      <c r="H4941" s="41">
        <f>IFERROR(XLOOKUP(C4941,'DATA Wharton'!$A$2:$A$785,'DATA Wharton'!$C$2:$C$785),"")</f>
        <v/>
      </c>
      <c r="I4941">
        <f>IF(OR(G4941="",H4941=""),"",G4941)</f>
        <v/>
      </c>
      <c r="J4941">
        <f>IF(OR(I4941="",H4941=""),"",I4941*H4941)</f>
        <v/>
      </c>
      <c r="K4941">
        <f>IF(G4941="","Missing OEWS wage",IF(H4941="","Missing Wharton SOC","Matched"))</f>
        <v/>
      </c>
    </row>
    <row r="4942">
      <c r="A4942" t="inlineStr">
        <is>
          <t>56</t>
        </is>
      </c>
      <c r="B4942" t="inlineStr">
        <is>
          <t>Administrative and Support and Waste Management and Remediation Services</t>
        </is>
      </c>
      <c r="C4942" t="inlineStr">
        <is>
          <t>11-3013</t>
        </is>
      </c>
      <c r="D4942" t="inlineStr">
        <is>
          <t>Facilities Managers</t>
        </is>
      </c>
      <c r="E4942" t="n">
        <v>11180</v>
      </c>
      <c r="F4942" t="n">
        <v>103810</v>
      </c>
      <c r="G4942">
        <f>IF(OR(E4942="",F4942=""),"",E4942*F4942)</f>
        <v/>
      </c>
      <c r="H4942" s="41">
        <f>IFERROR(XLOOKUP(C4942,'DATA Wharton'!$A$2:$A$785,'DATA Wharton'!$C$2:$C$785),"")</f>
        <v/>
      </c>
      <c r="I4942">
        <f>IF(OR(G4942="",H4942=""),"",G4942)</f>
        <v/>
      </c>
      <c r="J4942">
        <f>IF(OR(I4942="",H4942=""),"",I4942*H4942)</f>
        <v/>
      </c>
      <c r="K4942">
        <f>IF(G4942="","Missing OEWS wage",IF(H4942="","Missing Wharton SOC","Matched"))</f>
        <v/>
      </c>
    </row>
    <row r="4943">
      <c r="A4943" t="inlineStr">
        <is>
          <t>56</t>
        </is>
      </c>
      <c r="B4943" t="inlineStr">
        <is>
          <t>Administrative and Support and Waste Management and Remediation Services</t>
        </is>
      </c>
      <c r="C4943" t="inlineStr">
        <is>
          <t>11-3021</t>
        </is>
      </c>
      <c r="D4943" t="inlineStr">
        <is>
          <t>Computer and Information Systems Managers</t>
        </is>
      </c>
      <c r="E4943" t="n">
        <v>22550</v>
      </c>
      <c r="F4943" t="n">
        <v>181860</v>
      </c>
      <c r="G4943">
        <f>IF(OR(E4943="",F4943=""),"",E4943*F4943)</f>
        <v/>
      </c>
      <c r="H4943" s="41">
        <f>IFERROR(XLOOKUP(C4943,'DATA Wharton'!$A$2:$A$785,'DATA Wharton'!$C$2:$C$785),"")</f>
        <v/>
      </c>
      <c r="I4943">
        <f>IF(OR(G4943="",H4943=""),"",G4943)</f>
        <v/>
      </c>
      <c r="J4943">
        <f>IF(OR(I4943="",H4943=""),"",I4943*H4943)</f>
        <v/>
      </c>
      <c r="K4943">
        <f>IF(G4943="","Missing OEWS wage",IF(H4943="","Missing Wharton SOC","Matched"))</f>
        <v/>
      </c>
    </row>
    <row r="4944">
      <c r="A4944" t="inlineStr">
        <is>
          <t>56</t>
        </is>
      </c>
      <c r="B4944" t="inlineStr">
        <is>
          <t>Administrative and Support and Waste Management and Remediation Services</t>
        </is>
      </c>
      <c r="C4944" t="inlineStr">
        <is>
          <t>11-3031</t>
        </is>
      </c>
      <c r="D4944" t="inlineStr">
        <is>
          <t>Financial Managers</t>
        </is>
      </c>
      <c r="E4944" t="n">
        <v>29950</v>
      </c>
      <c r="F4944" t="n">
        <v>187230</v>
      </c>
      <c r="G4944">
        <f>IF(OR(E4944="",F4944=""),"",E4944*F4944)</f>
        <v/>
      </c>
      <c r="H4944" s="41">
        <f>IFERROR(XLOOKUP(C4944,'DATA Wharton'!$A$2:$A$785,'DATA Wharton'!$C$2:$C$785),"")</f>
        <v/>
      </c>
      <c r="I4944">
        <f>IF(OR(G4944="",H4944=""),"",G4944)</f>
        <v/>
      </c>
      <c r="J4944">
        <f>IF(OR(I4944="",H4944=""),"",I4944*H4944)</f>
        <v/>
      </c>
      <c r="K4944">
        <f>IF(G4944="","Missing OEWS wage",IF(H4944="","Missing Wharton SOC","Matched"))</f>
        <v/>
      </c>
    </row>
    <row r="4945">
      <c r="A4945" t="inlineStr">
        <is>
          <t>56</t>
        </is>
      </c>
      <c r="B4945" t="inlineStr">
        <is>
          <t>Administrative and Support and Waste Management and Remediation Services</t>
        </is>
      </c>
      <c r="C4945" t="inlineStr">
        <is>
          <t>11-3051</t>
        </is>
      </c>
      <c r="D4945" t="inlineStr">
        <is>
          <t>Industrial Production Managers</t>
        </is>
      </c>
      <c r="E4945" t="n">
        <v>3750</v>
      </c>
      <c r="F4945" t="n">
        <v>139370</v>
      </c>
      <c r="G4945">
        <f>IF(OR(E4945="",F4945=""),"",E4945*F4945)</f>
        <v/>
      </c>
      <c r="H4945" s="41">
        <f>IFERROR(XLOOKUP(C4945,'DATA Wharton'!$A$2:$A$785,'DATA Wharton'!$C$2:$C$785),"")</f>
        <v/>
      </c>
      <c r="I4945">
        <f>IF(OR(G4945="",H4945=""),"",G4945)</f>
        <v/>
      </c>
      <c r="J4945">
        <f>IF(OR(I4945="",H4945=""),"",I4945*H4945)</f>
        <v/>
      </c>
      <c r="K4945">
        <f>IF(G4945="","Missing OEWS wage",IF(H4945="","Missing Wharton SOC","Matched"))</f>
        <v/>
      </c>
    </row>
    <row r="4946">
      <c r="A4946" t="inlineStr">
        <is>
          <t>56</t>
        </is>
      </c>
      <c r="B4946" t="inlineStr">
        <is>
          <t>Administrative and Support and Waste Management and Remediation Services</t>
        </is>
      </c>
      <c r="C4946" t="inlineStr">
        <is>
          <t>11-3061</t>
        </is>
      </c>
      <c r="D4946" t="inlineStr">
        <is>
          <t>Purchasing Managers</t>
        </is>
      </c>
      <c r="E4946" t="n">
        <v>2270</v>
      </c>
      <c r="F4946" t="n">
        <v>157230</v>
      </c>
      <c r="G4946">
        <f>IF(OR(E4946="",F4946=""),"",E4946*F4946)</f>
        <v/>
      </c>
      <c r="H4946" s="41">
        <f>IFERROR(XLOOKUP(C4946,'DATA Wharton'!$A$2:$A$785,'DATA Wharton'!$C$2:$C$785),"")</f>
        <v/>
      </c>
      <c r="I4946">
        <f>IF(OR(G4946="",H4946=""),"",G4946)</f>
        <v/>
      </c>
      <c r="J4946">
        <f>IF(OR(I4946="",H4946=""),"",I4946*H4946)</f>
        <v/>
      </c>
      <c r="K4946">
        <f>IF(G4946="","Missing OEWS wage",IF(H4946="","Missing Wharton SOC","Matched"))</f>
        <v/>
      </c>
    </row>
    <row r="4947">
      <c r="A4947" t="inlineStr">
        <is>
          <t>56</t>
        </is>
      </c>
      <c r="B4947" t="inlineStr">
        <is>
          <t>Administrative and Support and Waste Management and Remediation Services</t>
        </is>
      </c>
      <c r="C4947" t="inlineStr">
        <is>
          <t>11-3071</t>
        </is>
      </c>
      <c r="D4947" t="inlineStr">
        <is>
          <t>Transportation, Storage, and Distribution Managers</t>
        </is>
      </c>
      <c r="E4947" t="n">
        <v>7020</v>
      </c>
      <c r="F4947" t="n">
        <v>119060</v>
      </c>
      <c r="G4947">
        <f>IF(OR(E4947="",F4947=""),"",E4947*F4947)</f>
        <v/>
      </c>
      <c r="H4947" s="41">
        <f>IFERROR(XLOOKUP(C4947,'DATA Wharton'!$A$2:$A$785,'DATA Wharton'!$C$2:$C$785),"")</f>
        <v/>
      </c>
      <c r="I4947">
        <f>IF(OR(G4947="",H4947=""),"",G4947)</f>
        <v/>
      </c>
      <c r="J4947">
        <f>IF(OR(I4947="",H4947=""),"",I4947*H4947)</f>
        <v/>
      </c>
      <c r="K4947">
        <f>IF(G4947="","Missing OEWS wage",IF(H4947="","Missing Wharton SOC","Matched"))</f>
        <v/>
      </c>
    </row>
    <row r="4948">
      <c r="A4948" t="inlineStr">
        <is>
          <t>56</t>
        </is>
      </c>
      <c r="B4948" t="inlineStr">
        <is>
          <t>Administrative and Support and Waste Management and Remediation Services</t>
        </is>
      </c>
      <c r="C4948" t="inlineStr">
        <is>
          <t>11-3111</t>
        </is>
      </c>
      <c r="D4948" t="inlineStr">
        <is>
          <t>Compensation and Benefits Managers</t>
        </is>
      </c>
      <c r="E4948" t="n">
        <v>1270</v>
      </c>
      <c r="F4948" t="n">
        <v>137830</v>
      </c>
      <c r="G4948">
        <f>IF(OR(E4948="",F4948=""),"",E4948*F4948)</f>
        <v/>
      </c>
      <c r="H4948" s="41">
        <f>IFERROR(XLOOKUP(C4948,'DATA Wharton'!$A$2:$A$785,'DATA Wharton'!$C$2:$C$785),"")</f>
        <v/>
      </c>
      <c r="I4948">
        <f>IF(OR(G4948="",H4948=""),"",G4948)</f>
        <v/>
      </c>
      <c r="J4948">
        <f>IF(OR(I4948="",H4948=""),"",I4948*H4948)</f>
        <v/>
      </c>
      <c r="K4948">
        <f>IF(G4948="","Missing OEWS wage",IF(H4948="","Missing Wharton SOC","Matched"))</f>
        <v/>
      </c>
    </row>
    <row r="4949">
      <c r="A4949" t="inlineStr">
        <is>
          <t>56</t>
        </is>
      </c>
      <c r="B4949" t="inlineStr">
        <is>
          <t>Administrative and Support and Waste Management and Remediation Services</t>
        </is>
      </c>
      <c r="C4949" t="inlineStr">
        <is>
          <t>11-3121</t>
        </is>
      </c>
      <c r="D4949" t="inlineStr">
        <is>
          <t>Human Resources Managers</t>
        </is>
      </c>
      <c r="E4949" t="n">
        <v>20070</v>
      </c>
      <c r="F4949" t="n">
        <v>140810</v>
      </c>
      <c r="G4949">
        <f>IF(OR(E4949="",F4949=""),"",E4949*F4949)</f>
        <v/>
      </c>
      <c r="H4949" s="41">
        <f>IFERROR(XLOOKUP(C4949,'DATA Wharton'!$A$2:$A$785,'DATA Wharton'!$C$2:$C$785),"")</f>
        <v/>
      </c>
      <c r="I4949">
        <f>IF(OR(G4949="",H4949=""),"",G4949)</f>
        <v/>
      </c>
      <c r="J4949">
        <f>IF(OR(I4949="",H4949=""),"",I4949*H4949)</f>
        <v/>
      </c>
      <c r="K4949">
        <f>IF(G4949="","Missing OEWS wage",IF(H4949="","Missing Wharton SOC","Matched"))</f>
        <v/>
      </c>
    </row>
    <row r="4950">
      <c r="A4950" t="inlineStr">
        <is>
          <t>56</t>
        </is>
      </c>
      <c r="B4950" t="inlineStr">
        <is>
          <t>Administrative and Support and Waste Management and Remediation Services</t>
        </is>
      </c>
      <c r="C4950" t="inlineStr">
        <is>
          <t>11-3131</t>
        </is>
      </c>
      <c r="D4950" t="inlineStr">
        <is>
          <t>Training and Development Managers</t>
        </is>
      </c>
      <c r="E4950" t="n">
        <v>2720</v>
      </c>
      <c r="F4950" t="n">
        <v>133290</v>
      </c>
      <c r="G4950">
        <f>IF(OR(E4950="",F4950=""),"",E4950*F4950)</f>
        <v/>
      </c>
      <c r="H4950" s="41">
        <f>IFERROR(XLOOKUP(C4950,'DATA Wharton'!$A$2:$A$785,'DATA Wharton'!$C$2:$C$785),"")</f>
        <v/>
      </c>
      <c r="I4950">
        <f>IF(OR(G4950="",H4950=""),"",G4950)</f>
        <v/>
      </c>
      <c r="J4950">
        <f>IF(OR(I4950="",H4950=""),"",I4950*H4950)</f>
        <v/>
      </c>
      <c r="K4950">
        <f>IF(G4950="","Missing OEWS wage",IF(H4950="","Missing Wharton SOC","Matched"))</f>
        <v/>
      </c>
    </row>
    <row r="4951">
      <c r="A4951" t="inlineStr">
        <is>
          <t>56</t>
        </is>
      </c>
      <c r="B4951" t="inlineStr">
        <is>
          <t>Administrative and Support and Waste Management and Remediation Services</t>
        </is>
      </c>
      <c r="C4951" t="inlineStr">
        <is>
          <t>11-9013</t>
        </is>
      </c>
      <c r="D4951" t="inlineStr">
        <is>
          <t>Farmers, Ranchers, and Other Agricultural Managers</t>
        </is>
      </c>
      <c r="E4951" t="n">
        <v>210</v>
      </c>
      <c r="G4951">
        <f>IF(OR(E4951="",F4951=""),"",E4951*F4951)</f>
        <v/>
      </c>
      <c r="H4951" s="41">
        <f>IFERROR(XLOOKUP(C4951,'DATA Wharton'!$A$2:$A$785,'DATA Wharton'!$C$2:$C$785),"")</f>
        <v/>
      </c>
      <c r="I4951">
        <f>IF(OR(G4951="",H4951=""),"",G4951)</f>
        <v/>
      </c>
      <c r="J4951">
        <f>IF(OR(I4951="",H4951=""),"",I4951*H4951)</f>
        <v/>
      </c>
      <c r="K4951">
        <f>IF(G4951="","Missing OEWS wage",IF(H4951="","Missing Wharton SOC","Matched"))</f>
        <v/>
      </c>
    </row>
    <row r="4952">
      <c r="A4952" t="inlineStr">
        <is>
          <t>56</t>
        </is>
      </c>
      <c r="B4952" t="inlineStr">
        <is>
          <t>Administrative and Support and Waste Management and Remediation Services</t>
        </is>
      </c>
      <c r="C4952" t="inlineStr">
        <is>
          <t>11-9021</t>
        </is>
      </c>
      <c r="D4952" t="inlineStr">
        <is>
          <t>Construction Managers</t>
        </is>
      </c>
      <c r="E4952" t="n">
        <v>6730</v>
      </c>
      <c r="F4952" t="n">
        <v>122300</v>
      </c>
      <c r="G4952">
        <f>IF(OR(E4952="",F4952=""),"",E4952*F4952)</f>
        <v/>
      </c>
      <c r="H4952" s="41">
        <f>IFERROR(XLOOKUP(C4952,'DATA Wharton'!$A$2:$A$785,'DATA Wharton'!$C$2:$C$785),"")</f>
        <v/>
      </c>
      <c r="I4952">
        <f>IF(OR(G4952="",H4952=""),"",G4952)</f>
        <v/>
      </c>
      <c r="J4952">
        <f>IF(OR(I4952="",H4952=""),"",I4952*H4952)</f>
        <v/>
      </c>
      <c r="K4952">
        <f>IF(G4952="","Missing OEWS wage",IF(H4952="","Missing Wharton SOC","Matched"))</f>
        <v/>
      </c>
    </row>
    <row r="4953">
      <c r="A4953" t="inlineStr">
        <is>
          <t>56</t>
        </is>
      </c>
      <c r="B4953" t="inlineStr">
        <is>
          <t>Administrative and Support and Waste Management and Remediation Services</t>
        </is>
      </c>
      <c r="C4953" t="inlineStr">
        <is>
          <t>11-9031</t>
        </is>
      </c>
      <c r="D4953" t="inlineStr">
        <is>
          <t>Education and Childcare Administrators, Preschool and Daycare</t>
        </is>
      </c>
      <c r="E4953" t="n">
        <v>40</v>
      </c>
      <c r="F4953" t="n">
        <v>77700</v>
      </c>
      <c r="G4953">
        <f>IF(OR(E4953="",F4953=""),"",E4953*F4953)</f>
        <v/>
      </c>
      <c r="H4953" s="41">
        <f>IFERROR(XLOOKUP(C4953,'DATA Wharton'!$A$2:$A$785,'DATA Wharton'!$C$2:$C$785),"")</f>
        <v/>
      </c>
      <c r="I4953">
        <f>IF(OR(G4953="",H4953=""),"",G4953)</f>
        <v/>
      </c>
      <c r="J4953">
        <f>IF(OR(I4953="",H4953=""),"",I4953*H4953)</f>
        <v/>
      </c>
      <c r="K4953">
        <f>IF(G4953="","Missing OEWS wage",IF(H4953="","Missing Wharton SOC","Matched"))</f>
        <v/>
      </c>
    </row>
    <row r="4954">
      <c r="A4954" t="inlineStr">
        <is>
          <t>56</t>
        </is>
      </c>
      <c r="B4954" t="inlineStr">
        <is>
          <t>Administrative and Support and Waste Management and Remediation Services</t>
        </is>
      </c>
      <c r="C4954" t="inlineStr">
        <is>
          <t>11-9032</t>
        </is>
      </c>
      <c r="D4954" t="inlineStr">
        <is>
          <t>Education Administrators, Kindergarten through Secondary</t>
        </is>
      </c>
      <c r="F4954" t="n">
        <v>122220</v>
      </c>
      <c r="G4954">
        <f>IF(OR(E4954="",F4954=""),"",E4954*F4954)</f>
        <v/>
      </c>
      <c r="H4954" s="41">
        <f>IFERROR(XLOOKUP(C4954,'DATA Wharton'!$A$2:$A$785,'DATA Wharton'!$C$2:$C$785),"")</f>
        <v/>
      </c>
      <c r="I4954">
        <f>IF(OR(G4954="",H4954=""),"",G4954)</f>
        <v/>
      </c>
      <c r="J4954">
        <f>IF(OR(I4954="",H4954=""),"",I4954*H4954)</f>
        <v/>
      </c>
      <c r="K4954">
        <f>IF(G4954="","Missing OEWS wage",IF(H4954="","Missing Wharton SOC","Matched"))</f>
        <v/>
      </c>
    </row>
    <row r="4955">
      <c r="A4955" t="inlineStr">
        <is>
          <t>56</t>
        </is>
      </c>
      <c r="B4955" t="inlineStr">
        <is>
          <t>Administrative and Support and Waste Management and Remediation Services</t>
        </is>
      </c>
      <c r="C4955" t="inlineStr">
        <is>
          <t>11-9033</t>
        </is>
      </c>
      <c r="D4955" t="inlineStr">
        <is>
          <t>Education Administrators, Postsecondary</t>
        </is>
      </c>
      <c r="E4955" t="n">
        <v>50</v>
      </c>
      <c r="G4955">
        <f>IF(OR(E4955="",F4955=""),"",E4955*F4955)</f>
        <v/>
      </c>
      <c r="H4955" s="41">
        <f>IFERROR(XLOOKUP(C4955,'DATA Wharton'!$A$2:$A$785,'DATA Wharton'!$C$2:$C$785),"")</f>
        <v/>
      </c>
      <c r="I4955">
        <f>IF(OR(G4955="",H4955=""),"",G4955)</f>
        <v/>
      </c>
      <c r="J4955">
        <f>IF(OR(I4955="",H4955=""),"",I4955*H4955)</f>
        <v/>
      </c>
      <c r="K4955">
        <f>IF(G4955="","Missing OEWS wage",IF(H4955="","Missing Wharton SOC","Matched"))</f>
        <v/>
      </c>
    </row>
    <row r="4956">
      <c r="A4956" t="inlineStr">
        <is>
          <t>56</t>
        </is>
      </c>
      <c r="B4956" t="inlineStr">
        <is>
          <t>Administrative and Support and Waste Management and Remediation Services</t>
        </is>
      </c>
      <c r="C4956" t="inlineStr">
        <is>
          <t>11-9039</t>
        </is>
      </c>
      <c r="D4956" t="inlineStr">
        <is>
          <t>Education Administrators, All Other</t>
        </is>
      </c>
      <c r="E4956" t="n">
        <v>240</v>
      </c>
      <c r="F4956" t="n">
        <v>107260</v>
      </c>
      <c r="G4956">
        <f>IF(OR(E4956="",F4956=""),"",E4956*F4956)</f>
        <v/>
      </c>
      <c r="H4956" s="41">
        <f>IFERROR(XLOOKUP(C4956,'DATA Wharton'!$A$2:$A$785,'DATA Wharton'!$C$2:$C$785),"")</f>
        <v/>
      </c>
      <c r="I4956">
        <f>IF(OR(G4956="",H4956=""),"",G4956)</f>
        <v/>
      </c>
      <c r="J4956">
        <f>IF(OR(I4956="",H4956=""),"",I4956*H4956)</f>
        <v/>
      </c>
      <c r="K4956">
        <f>IF(G4956="","Missing OEWS wage",IF(H4956="","Missing Wharton SOC","Matched"))</f>
        <v/>
      </c>
    </row>
    <row r="4957">
      <c r="A4957" t="inlineStr">
        <is>
          <t>56</t>
        </is>
      </c>
      <c r="B4957" t="inlineStr">
        <is>
          <t>Administrative and Support and Waste Management and Remediation Services</t>
        </is>
      </c>
      <c r="C4957" t="inlineStr">
        <is>
          <t>11-9041</t>
        </is>
      </c>
      <c r="D4957" t="inlineStr">
        <is>
          <t>Architectural and Engineering Managers</t>
        </is>
      </c>
      <c r="E4957" t="n">
        <v>2810</v>
      </c>
      <c r="F4957" t="n">
        <v>208760</v>
      </c>
      <c r="G4957">
        <f>IF(OR(E4957="",F4957=""),"",E4957*F4957)</f>
        <v/>
      </c>
      <c r="H4957" s="41">
        <f>IFERROR(XLOOKUP(C4957,'DATA Wharton'!$A$2:$A$785,'DATA Wharton'!$C$2:$C$785),"")</f>
        <v/>
      </c>
      <c r="I4957">
        <f>IF(OR(G4957="",H4957=""),"",G4957)</f>
        <v/>
      </c>
      <c r="J4957">
        <f>IF(OR(I4957="",H4957=""),"",I4957*H4957)</f>
        <v/>
      </c>
      <c r="K4957">
        <f>IF(G4957="","Missing OEWS wage",IF(H4957="","Missing Wharton SOC","Matched"))</f>
        <v/>
      </c>
    </row>
    <row r="4958">
      <c r="A4958" t="inlineStr">
        <is>
          <t>56</t>
        </is>
      </c>
      <c r="B4958" t="inlineStr">
        <is>
          <t>Administrative and Support and Waste Management and Remediation Services</t>
        </is>
      </c>
      <c r="C4958" t="inlineStr">
        <is>
          <t>11-9051</t>
        </is>
      </c>
      <c r="D4958" t="inlineStr">
        <is>
          <t>Food Service Managers</t>
        </is>
      </c>
      <c r="E4958" t="n">
        <v>2440</v>
      </c>
      <c r="F4958" t="n">
        <v>77540</v>
      </c>
      <c r="G4958">
        <f>IF(OR(E4958="",F4958=""),"",E4958*F4958)</f>
        <v/>
      </c>
      <c r="H4958" s="41">
        <f>IFERROR(XLOOKUP(C4958,'DATA Wharton'!$A$2:$A$785,'DATA Wharton'!$C$2:$C$785),"")</f>
        <v/>
      </c>
      <c r="I4958">
        <f>IF(OR(G4958="",H4958=""),"",G4958)</f>
        <v/>
      </c>
      <c r="J4958">
        <f>IF(OR(I4958="",H4958=""),"",I4958*H4958)</f>
        <v/>
      </c>
      <c r="K4958">
        <f>IF(G4958="","Missing OEWS wage",IF(H4958="","Missing Wharton SOC","Matched"))</f>
        <v/>
      </c>
    </row>
    <row r="4959">
      <c r="A4959" t="inlineStr">
        <is>
          <t>56</t>
        </is>
      </c>
      <c r="B4959" t="inlineStr">
        <is>
          <t>Administrative and Support and Waste Management and Remediation Services</t>
        </is>
      </c>
      <c r="C4959" t="inlineStr">
        <is>
          <t>11-9071</t>
        </is>
      </c>
      <c r="D4959" t="inlineStr">
        <is>
          <t>Gambling Managers</t>
        </is>
      </c>
      <c r="E4959" t="n">
        <v>40</v>
      </c>
      <c r="F4959" t="n">
        <v>68410</v>
      </c>
      <c r="G4959">
        <f>IF(OR(E4959="",F4959=""),"",E4959*F4959)</f>
        <v/>
      </c>
      <c r="H4959" s="41">
        <f>IFERROR(XLOOKUP(C4959,'DATA Wharton'!$A$2:$A$785,'DATA Wharton'!$C$2:$C$785),"")</f>
        <v/>
      </c>
      <c r="I4959">
        <f>IF(OR(G4959="",H4959=""),"",G4959)</f>
        <v/>
      </c>
      <c r="J4959">
        <f>IF(OR(I4959="",H4959=""),"",I4959*H4959)</f>
        <v/>
      </c>
      <c r="K4959">
        <f>IF(G4959="","Missing OEWS wage",IF(H4959="","Missing Wharton SOC","Matched"))</f>
        <v/>
      </c>
    </row>
    <row r="4960">
      <c r="A4960" t="inlineStr">
        <is>
          <t>56</t>
        </is>
      </c>
      <c r="B4960" t="inlineStr">
        <is>
          <t>Administrative and Support and Waste Management and Remediation Services</t>
        </is>
      </c>
      <c r="C4960" t="inlineStr">
        <is>
          <t>11-9072</t>
        </is>
      </c>
      <c r="D4960" t="inlineStr">
        <is>
          <t>Entertainment and Recreation Managers, Except Gambling</t>
        </is>
      </c>
      <c r="E4960" t="n">
        <v>360</v>
      </c>
      <c r="F4960" t="n">
        <v>105050</v>
      </c>
      <c r="G4960">
        <f>IF(OR(E4960="",F4960=""),"",E4960*F4960)</f>
        <v/>
      </c>
      <c r="H4960" s="41">
        <f>IFERROR(XLOOKUP(C4960,'DATA Wharton'!$A$2:$A$785,'DATA Wharton'!$C$2:$C$785),"")</f>
        <v/>
      </c>
      <c r="I4960">
        <f>IF(OR(G4960="",H4960=""),"",G4960)</f>
        <v/>
      </c>
      <c r="J4960">
        <f>IF(OR(I4960="",H4960=""),"",I4960*H4960)</f>
        <v/>
      </c>
      <c r="K4960">
        <f>IF(G4960="","Missing OEWS wage",IF(H4960="","Missing Wharton SOC","Matched"))</f>
        <v/>
      </c>
    </row>
    <row r="4961">
      <c r="A4961" t="inlineStr">
        <is>
          <t>56</t>
        </is>
      </c>
      <c r="B4961" t="inlineStr">
        <is>
          <t>Administrative and Support and Waste Management and Remediation Services</t>
        </is>
      </c>
      <c r="C4961" t="inlineStr">
        <is>
          <t>11-9081</t>
        </is>
      </c>
      <c r="D4961" t="inlineStr">
        <is>
          <t>Lodging Managers</t>
        </is>
      </c>
      <c r="E4961" t="n">
        <v>970</v>
      </c>
      <c r="F4961" t="n">
        <v>92280</v>
      </c>
      <c r="G4961">
        <f>IF(OR(E4961="",F4961=""),"",E4961*F4961)</f>
        <v/>
      </c>
      <c r="H4961" s="41">
        <f>IFERROR(XLOOKUP(C4961,'DATA Wharton'!$A$2:$A$785,'DATA Wharton'!$C$2:$C$785),"")</f>
        <v/>
      </c>
      <c r="I4961">
        <f>IF(OR(G4961="",H4961=""),"",G4961)</f>
        <v/>
      </c>
      <c r="J4961">
        <f>IF(OR(I4961="",H4961=""),"",I4961*H4961)</f>
        <v/>
      </c>
      <c r="K4961">
        <f>IF(G4961="","Missing OEWS wage",IF(H4961="","Missing Wharton SOC","Matched"))</f>
        <v/>
      </c>
    </row>
    <row r="4962">
      <c r="A4962" t="inlineStr">
        <is>
          <t>56</t>
        </is>
      </c>
      <c r="B4962" t="inlineStr">
        <is>
          <t>Administrative and Support and Waste Management and Remediation Services</t>
        </is>
      </c>
      <c r="C4962" t="inlineStr">
        <is>
          <t>11-9111</t>
        </is>
      </c>
      <c r="D4962" t="inlineStr">
        <is>
          <t>Medical and Health Services Managers</t>
        </is>
      </c>
      <c r="E4962" t="n">
        <v>10750</v>
      </c>
      <c r="F4962" t="n">
        <v>160090</v>
      </c>
      <c r="G4962">
        <f>IF(OR(E4962="",F4962=""),"",E4962*F4962)</f>
        <v/>
      </c>
      <c r="H4962" s="41">
        <f>IFERROR(XLOOKUP(C4962,'DATA Wharton'!$A$2:$A$785,'DATA Wharton'!$C$2:$C$785),"")</f>
        <v/>
      </c>
      <c r="I4962">
        <f>IF(OR(G4962="",H4962=""),"",G4962)</f>
        <v/>
      </c>
      <c r="J4962">
        <f>IF(OR(I4962="",H4962=""),"",I4962*H4962)</f>
        <v/>
      </c>
      <c r="K4962">
        <f>IF(G4962="","Missing OEWS wage",IF(H4962="","Missing Wharton SOC","Matched"))</f>
        <v/>
      </c>
    </row>
    <row r="4963">
      <c r="A4963" t="inlineStr">
        <is>
          <t>56</t>
        </is>
      </c>
      <c r="B4963" t="inlineStr">
        <is>
          <t>Administrative and Support and Waste Management and Remediation Services</t>
        </is>
      </c>
      <c r="C4963" t="inlineStr">
        <is>
          <t>11-9121</t>
        </is>
      </c>
      <c r="D4963" t="inlineStr">
        <is>
          <t>Natural Sciences Managers</t>
        </is>
      </c>
      <c r="E4963" t="n">
        <v>1100</v>
      </c>
      <c r="F4963" t="n">
        <v>134300</v>
      </c>
      <c r="G4963">
        <f>IF(OR(E4963="",F4963=""),"",E4963*F4963)</f>
        <v/>
      </c>
      <c r="H4963" s="41">
        <f>IFERROR(XLOOKUP(C4963,'DATA Wharton'!$A$2:$A$785,'DATA Wharton'!$C$2:$C$785),"")</f>
        <v/>
      </c>
      <c r="I4963">
        <f>IF(OR(G4963="",H4963=""),"",G4963)</f>
        <v/>
      </c>
      <c r="J4963">
        <f>IF(OR(I4963="",H4963=""),"",I4963*H4963)</f>
        <v/>
      </c>
      <c r="K4963">
        <f>IF(G4963="","Missing OEWS wage",IF(H4963="","Missing Wharton SOC","Matched"))</f>
        <v/>
      </c>
    </row>
    <row r="4964">
      <c r="A4964" t="inlineStr">
        <is>
          <t>56</t>
        </is>
      </c>
      <c r="B4964" t="inlineStr">
        <is>
          <t>Administrative and Support and Waste Management and Remediation Services</t>
        </is>
      </c>
      <c r="C4964" t="inlineStr">
        <is>
          <t>11-9141</t>
        </is>
      </c>
      <c r="D4964" t="inlineStr">
        <is>
          <t>Property, Real Estate, and Community Association Managers</t>
        </is>
      </c>
      <c r="E4964" t="n">
        <v>5320</v>
      </c>
      <c r="F4964" t="n">
        <v>78770</v>
      </c>
      <c r="G4964">
        <f>IF(OR(E4964="",F4964=""),"",E4964*F4964)</f>
        <v/>
      </c>
      <c r="H4964" s="41">
        <f>IFERROR(XLOOKUP(C4964,'DATA Wharton'!$A$2:$A$785,'DATA Wharton'!$C$2:$C$785),"")</f>
        <v/>
      </c>
      <c r="I4964">
        <f>IF(OR(G4964="",H4964=""),"",G4964)</f>
        <v/>
      </c>
      <c r="J4964">
        <f>IF(OR(I4964="",H4964=""),"",I4964*H4964)</f>
        <v/>
      </c>
      <c r="K4964">
        <f>IF(G4964="","Missing OEWS wage",IF(H4964="","Missing Wharton SOC","Matched"))</f>
        <v/>
      </c>
    </row>
    <row r="4965">
      <c r="A4965" t="inlineStr">
        <is>
          <t>56</t>
        </is>
      </c>
      <c r="B4965" t="inlineStr">
        <is>
          <t>Administrative and Support and Waste Management and Remediation Services</t>
        </is>
      </c>
      <c r="C4965" t="inlineStr">
        <is>
          <t>11-9151</t>
        </is>
      </c>
      <c r="D4965" t="inlineStr">
        <is>
          <t>Social and Community Service Managers</t>
        </is>
      </c>
      <c r="E4965" t="n">
        <v>1480</v>
      </c>
      <c r="F4965" t="n">
        <v>97300</v>
      </c>
      <c r="G4965">
        <f>IF(OR(E4965="",F4965=""),"",E4965*F4965)</f>
        <v/>
      </c>
      <c r="H4965" s="41">
        <f>IFERROR(XLOOKUP(C4965,'DATA Wharton'!$A$2:$A$785,'DATA Wharton'!$C$2:$C$785),"")</f>
        <v/>
      </c>
      <c r="I4965">
        <f>IF(OR(G4965="",H4965=""),"",G4965)</f>
        <v/>
      </c>
      <c r="J4965">
        <f>IF(OR(I4965="",H4965=""),"",I4965*H4965)</f>
        <v/>
      </c>
      <c r="K4965">
        <f>IF(G4965="","Missing OEWS wage",IF(H4965="","Missing Wharton SOC","Matched"))</f>
        <v/>
      </c>
    </row>
    <row r="4966">
      <c r="A4966" t="inlineStr">
        <is>
          <t>56</t>
        </is>
      </c>
      <c r="B4966" t="inlineStr">
        <is>
          <t>Administrative and Support and Waste Management and Remediation Services</t>
        </is>
      </c>
      <c r="C4966" t="inlineStr">
        <is>
          <t>11-9161</t>
        </is>
      </c>
      <c r="D4966" t="inlineStr">
        <is>
          <t>Emergency Management Directors</t>
        </is>
      </c>
      <c r="E4966" t="n">
        <v>200</v>
      </c>
      <c r="F4966" t="n">
        <v>115090</v>
      </c>
      <c r="G4966">
        <f>IF(OR(E4966="",F4966=""),"",E4966*F4966)</f>
        <v/>
      </c>
      <c r="H4966" s="41">
        <f>IFERROR(XLOOKUP(C4966,'DATA Wharton'!$A$2:$A$785,'DATA Wharton'!$C$2:$C$785),"")</f>
        <v/>
      </c>
      <c r="I4966">
        <f>IF(OR(G4966="",H4966=""),"",G4966)</f>
        <v/>
      </c>
      <c r="J4966">
        <f>IF(OR(I4966="",H4966=""),"",I4966*H4966)</f>
        <v/>
      </c>
      <c r="K4966">
        <f>IF(G4966="","Missing OEWS wage",IF(H4966="","Missing Wharton SOC","Matched"))</f>
        <v/>
      </c>
    </row>
    <row r="4967">
      <c r="A4967" t="inlineStr">
        <is>
          <t>56</t>
        </is>
      </c>
      <c r="B4967" t="inlineStr">
        <is>
          <t>Administrative and Support and Waste Management and Remediation Services</t>
        </is>
      </c>
      <c r="C4967" t="inlineStr">
        <is>
          <t>11-9199</t>
        </is>
      </c>
      <c r="D4967" t="inlineStr">
        <is>
          <t>Managers, All Other</t>
        </is>
      </c>
      <c r="E4967" t="n">
        <v>30380</v>
      </c>
      <c r="F4967" t="n">
        <v>136980</v>
      </c>
      <c r="G4967">
        <f>IF(OR(E4967="",F4967=""),"",E4967*F4967)</f>
        <v/>
      </c>
      <c r="H4967" s="41">
        <f>IFERROR(XLOOKUP(C4967,'DATA Wharton'!$A$2:$A$785,'DATA Wharton'!$C$2:$C$785),"")</f>
        <v/>
      </c>
      <c r="I4967">
        <f>IF(OR(G4967="",H4967=""),"",G4967)</f>
        <v/>
      </c>
      <c r="J4967">
        <f>IF(OR(I4967="",H4967=""),"",I4967*H4967)</f>
        <v/>
      </c>
      <c r="K4967">
        <f>IF(G4967="","Missing OEWS wage",IF(H4967="","Missing Wharton SOC","Matched"))</f>
        <v/>
      </c>
    </row>
    <row r="4968">
      <c r="A4968" t="inlineStr">
        <is>
          <t>56</t>
        </is>
      </c>
      <c r="B4968" t="inlineStr">
        <is>
          <t>Administrative and Support and Waste Management and Remediation Services</t>
        </is>
      </c>
      <c r="C4968" t="inlineStr">
        <is>
          <t>13-1011</t>
        </is>
      </c>
      <c r="D4968" t="inlineStr">
        <is>
          <t>Agents and Business Managers of Artists, Performers, and Athletes</t>
        </is>
      </c>
      <c r="F4968" t="n">
        <v>125930</v>
      </c>
      <c r="G4968">
        <f>IF(OR(E4968="",F4968=""),"",E4968*F4968)</f>
        <v/>
      </c>
      <c r="H4968" s="41">
        <f>IFERROR(XLOOKUP(C4968,'DATA Wharton'!$A$2:$A$785,'DATA Wharton'!$C$2:$C$785),"")</f>
        <v/>
      </c>
      <c r="I4968">
        <f>IF(OR(G4968="",H4968=""),"",G4968)</f>
        <v/>
      </c>
      <c r="J4968">
        <f>IF(OR(I4968="",H4968=""),"",I4968*H4968)</f>
        <v/>
      </c>
      <c r="K4968">
        <f>IF(G4968="","Missing OEWS wage",IF(H4968="","Missing Wharton SOC","Matched"))</f>
        <v/>
      </c>
    </row>
    <row r="4969">
      <c r="A4969" t="inlineStr">
        <is>
          <t>56</t>
        </is>
      </c>
      <c r="B4969" t="inlineStr">
        <is>
          <t>Administrative and Support and Waste Management and Remediation Services</t>
        </is>
      </c>
      <c r="C4969" t="inlineStr">
        <is>
          <t>13-1020</t>
        </is>
      </c>
      <c r="D4969" t="inlineStr">
        <is>
          <t>Buyers and Purchasing Agents</t>
        </is>
      </c>
      <c r="E4969" t="n">
        <v>17880</v>
      </c>
      <c r="F4969" t="n">
        <v>83970</v>
      </c>
      <c r="G4969">
        <f>IF(OR(E4969="",F4969=""),"",E4969*F4969)</f>
        <v/>
      </c>
      <c r="H4969" s="41">
        <f>IFERROR(XLOOKUP(C4969,'DATA Wharton'!$A$2:$A$785,'DATA Wharton'!$C$2:$C$785),"")</f>
        <v/>
      </c>
      <c r="I4969">
        <f>IF(OR(G4969="",H4969=""),"",G4969)</f>
        <v/>
      </c>
      <c r="J4969">
        <f>IF(OR(I4969="",H4969=""),"",I4969*H4969)</f>
        <v/>
      </c>
      <c r="K4969">
        <f>IF(G4969="","Missing OEWS wage",IF(H4969="","Missing Wharton SOC","Matched"))</f>
        <v/>
      </c>
    </row>
    <row r="4970">
      <c r="A4970" t="inlineStr">
        <is>
          <t>56</t>
        </is>
      </c>
      <c r="B4970" t="inlineStr">
        <is>
          <t>Administrative and Support and Waste Management and Remediation Services</t>
        </is>
      </c>
      <c r="C4970" t="inlineStr">
        <is>
          <t>13-1031</t>
        </is>
      </c>
      <c r="D4970" t="inlineStr">
        <is>
          <t>Claims Adjusters, Examiners, and Investigators</t>
        </is>
      </c>
      <c r="E4970" t="n">
        <v>3450</v>
      </c>
      <c r="F4970" t="n">
        <v>67440</v>
      </c>
      <c r="G4970">
        <f>IF(OR(E4970="",F4970=""),"",E4970*F4970)</f>
        <v/>
      </c>
      <c r="H4970" s="41">
        <f>IFERROR(XLOOKUP(C4970,'DATA Wharton'!$A$2:$A$785,'DATA Wharton'!$C$2:$C$785),"")</f>
        <v/>
      </c>
      <c r="I4970">
        <f>IF(OR(G4970="",H4970=""),"",G4970)</f>
        <v/>
      </c>
      <c r="J4970">
        <f>IF(OR(I4970="",H4970=""),"",I4970*H4970)</f>
        <v/>
      </c>
      <c r="K4970">
        <f>IF(G4970="","Missing OEWS wage",IF(H4970="","Missing Wharton SOC","Matched"))</f>
        <v/>
      </c>
    </row>
    <row r="4971">
      <c r="A4971" t="inlineStr">
        <is>
          <t>56</t>
        </is>
      </c>
      <c r="B4971" t="inlineStr">
        <is>
          <t>Administrative and Support and Waste Management and Remediation Services</t>
        </is>
      </c>
      <c r="C4971" t="inlineStr">
        <is>
          <t>13-1032</t>
        </is>
      </c>
      <c r="D4971" t="inlineStr">
        <is>
          <t>Insurance Appraisers, Auto Damage</t>
        </is>
      </c>
      <c r="E4971" t="n">
        <v>200</v>
      </c>
      <c r="F4971" t="n">
        <v>83910</v>
      </c>
      <c r="G4971">
        <f>IF(OR(E4971="",F4971=""),"",E4971*F4971)</f>
        <v/>
      </c>
      <c r="H4971" s="41">
        <f>IFERROR(XLOOKUP(C4971,'DATA Wharton'!$A$2:$A$785,'DATA Wharton'!$C$2:$C$785),"")</f>
        <v/>
      </c>
      <c r="I4971">
        <f>IF(OR(G4971="",H4971=""),"",G4971)</f>
        <v/>
      </c>
      <c r="J4971">
        <f>IF(OR(I4971="",H4971=""),"",I4971*H4971)</f>
        <v/>
      </c>
      <c r="K4971">
        <f>IF(G4971="","Missing OEWS wage",IF(H4971="","Missing Wharton SOC","Matched"))</f>
        <v/>
      </c>
    </row>
    <row r="4972">
      <c r="A4972" t="inlineStr">
        <is>
          <t>56</t>
        </is>
      </c>
      <c r="B4972" t="inlineStr">
        <is>
          <t>Administrative and Support and Waste Management and Remediation Services</t>
        </is>
      </c>
      <c r="C4972" t="inlineStr">
        <is>
          <t>13-1041</t>
        </is>
      </c>
      <c r="D4972" t="inlineStr">
        <is>
          <t>Compliance Officers</t>
        </is>
      </c>
      <c r="E4972" t="n">
        <v>20920</v>
      </c>
      <c r="F4972" t="n">
        <v>73100</v>
      </c>
      <c r="G4972">
        <f>IF(OR(E4972="",F4972=""),"",E4972*F4972)</f>
        <v/>
      </c>
      <c r="H4972" s="41">
        <f>IFERROR(XLOOKUP(C4972,'DATA Wharton'!$A$2:$A$785,'DATA Wharton'!$C$2:$C$785),"")</f>
        <v/>
      </c>
      <c r="I4972">
        <f>IF(OR(G4972="",H4972=""),"",G4972)</f>
        <v/>
      </c>
      <c r="J4972">
        <f>IF(OR(I4972="",H4972=""),"",I4972*H4972)</f>
        <v/>
      </c>
      <c r="K4972">
        <f>IF(G4972="","Missing OEWS wage",IF(H4972="","Missing Wharton SOC","Matched"))</f>
        <v/>
      </c>
    </row>
    <row r="4973">
      <c r="A4973" t="inlineStr">
        <is>
          <t>56</t>
        </is>
      </c>
      <c r="B4973" t="inlineStr">
        <is>
          <t>Administrative and Support and Waste Management and Remediation Services</t>
        </is>
      </c>
      <c r="C4973" t="inlineStr">
        <is>
          <t>13-1051</t>
        </is>
      </c>
      <c r="D4973" t="inlineStr">
        <is>
          <t>Cost Estimators</t>
        </is>
      </c>
      <c r="E4973" t="n">
        <v>9990</v>
      </c>
      <c r="F4973" t="n">
        <v>80090</v>
      </c>
      <c r="G4973">
        <f>IF(OR(E4973="",F4973=""),"",E4973*F4973)</f>
        <v/>
      </c>
      <c r="H4973" s="41">
        <f>IFERROR(XLOOKUP(C4973,'DATA Wharton'!$A$2:$A$785,'DATA Wharton'!$C$2:$C$785),"")</f>
        <v/>
      </c>
      <c r="I4973">
        <f>IF(OR(G4973="",H4973=""),"",G4973)</f>
        <v/>
      </c>
      <c r="J4973">
        <f>IF(OR(I4973="",H4973=""),"",I4973*H4973)</f>
        <v/>
      </c>
      <c r="K4973">
        <f>IF(G4973="","Missing OEWS wage",IF(H4973="","Missing Wharton SOC","Matched"))</f>
        <v/>
      </c>
    </row>
    <row r="4974">
      <c r="A4974" t="inlineStr">
        <is>
          <t>56</t>
        </is>
      </c>
      <c r="B4974" t="inlineStr">
        <is>
          <t>Administrative and Support and Waste Management and Remediation Services</t>
        </is>
      </c>
      <c r="C4974" t="inlineStr">
        <is>
          <t>13-1071</t>
        </is>
      </c>
      <c r="D4974" t="inlineStr">
        <is>
          <t>Human Resources Specialists</t>
        </is>
      </c>
      <c r="E4974" t="n">
        <v>160460</v>
      </c>
      <c r="F4974" t="n">
        <v>70290</v>
      </c>
      <c r="G4974">
        <f>IF(OR(E4974="",F4974=""),"",E4974*F4974)</f>
        <v/>
      </c>
      <c r="H4974" s="41">
        <f>IFERROR(XLOOKUP(C4974,'DATA Wharton'!$A$2:$A$785,'DATA Wharton'!$C$2:$C$785),"")</f>
        <v/>
      </c>
      <c r="I4974">
        <f>IF(OR(G4974="",H4974=""),"",G4974)</f>
        <v/>
      </c>
      <c r="J4974">
        <f>IF(OR(I4974="",H4974=""),"",I4974*H4974)</f>
        <v/>
      </c>
      <c r="K4974">
        <f>IF(G4974="","Missing OEWS wage",IF(H4974="","Missing Wharton SOC","Matched"))</f>
        <v/>
      </c>
    </row>
    <row r="4975">
      <c r="A4975" t="inlineStr">
        <is>
          <t>56</t>
        </is>
      </c>
      <c r="B4975" t="inlineStr">
        <is>
          <t>Administrative and Support and Waste Management and Remediation Services</t>
        </is>
      </c>
      <c r="C4975" t="inlineStr">
        <is>
          <t>13-1075</t>
        </is>
      </c>
      <c r="D4975" t="inlineStr">
        <is>
          <t>Labor Relations Specialists</t>
        </is>
      </c>
      <c r="E4975" t="n">
        <v>690</v>
      </c>
      <c r="F4975" t="n">
        <v>86580</v>
      </c>
      <c r="G4975">
        <f>IF(OR(E4975="",F4975=""),"",E4975*F4975)</f>
        <v/>
      </c>
      <c r="H4975" s="41">
        <f>IFERROR(XLOOKUP(C4975,'DATA Wharton'!$A$2:$A$785,'DATA Wharton'!$C$2:$C$785),"")</f>
        <v/>
      </c>
      <c r="I4975">
        <f>IF(OR(G4975="",H4975=""),"",G4975)</f>
        <v/>
      </c>
      <c r="J4975">
        <f>IF(OR(I4975="",H4975=""),"",I4975*H4975)</f>
        <v/>
      </c>
      <c r="K4975">
        <f>IF(G4975="","Missing OEWS wage",IF(H4975="","Missing Wharton SOC","Matched"))</f>
        <v/>
      </c>
    </row>
    <row r="4976">
      <c r="A4976" t="inlineStr">
        <is>
          <t>56</t>
        </is>
      </c>
      <c r="B4976" t="inlineStr">
        <is>
          <t>Administrative and Support and Waste Management and Remediation Services</t>
        </is>
      </c>
      <c r="C4976" t="inlineStr">
        <is>
          <t>13-1081</t>
        </is>
      </c>
      <c r="D4976" t="inlineStr">
        <is>
          <t>Logisticians</t>
        </is>
      </c>
      <c r="E4976" t="n">
        <v>10010</v>
      </c>
      <c r="F4976" t="n">
        <v>76820</v>
      </c>
      <c r="G4976">
        <f>IF(OR(E4976="",F4976=""),"",E4976*F4976)</f>
        <v/>
      </c>
      <c r="H4976" s="41">
        <f>IFERROR(XLOOKUP(C4976,'DATA Wharton'!$A$2:$A$785,'DATA Wharton'!$C$2:$C$785),"")</f>
        <v/>
      </c>
      <c r="I4976">
        <f>IF(OR(G4976="",H4976=""),"",G4976)</f>
        <v/>
      </c>
      <c r="J4976">
        <f>IF(OR(I4976="",H4976=""),"",I4976*H4976)</f>
        <v/>
      </c>
      <c r="K4976">
        <f>IF(G4976="","Missing OEWS wage",IF(H4976="","Missing Wharton SOC","Matched"))</f>
        <v/>
      </c>
    </row>
    <row r="4977">
      <c r="A4977" t="inlineStr">
        <is>
          <t>56</t>
        </is>
      </c>
      <c r="B4977" t="inlineStr">
        <is>
          <t>Administrative and Support and Waste Management and Remediation Services</t>
        </is>
      </c>
      <c r="C4977" t="inlineStr">
        <is>
          <t>13-1082</t>
        </is>
      </c>
      <c r="D4977" t="inlineStr">
        <is>
          <t>Project Management Specialists</t>
        </is>
      </c>
      <c r="E4977" t="n">
        <v>69900</v>
      </c>
      <c r="F4977" t="n">
        <v>106930</v>
      </c>
      <c r="G4977">
        <f>IF(OR(E4977="",F4977=""),"",E4977*F4977)</f>
        <v/>
      </c>
      <c r="H4977" s="41">
        <f>IFERROR(XLOOKUP(C4977,'DATA Wharton'!$A$2:$A$785,'DATA Wharton'!$C$2:$C$785),"")</f>
        <v/>
      </c>
      <c r="I4977">
        <f>IF(OR(G4977="",H4977=""),"",G4977)</f>
        <v/>
      </c>
      <c r="J4977">
        <f>IF(OR(I4977="",H4977=""),"",I4977*H4977)</f>
        <v/>
      </c>
      <c r="K4977">
        <f>IF(G4977="","Missing OEWS wage",IF(H4977="","Missing Wharton SOC","Matched"))</f>
        <v/>
      </c>
    </row>
    <row r="4978">
      <c r="A4978" t="inlineStr">
        <is>
          <t>56</t>
        </is>
      </c>
      <c r="B4978" t="inlineStr">
        <is>
          <t>Administrative and Support and Waste Management and Remediation Services</t>
        </is>
      </c>
      <c r="C4978" t="inlineStr">
        <is>
          <t>13-1111</t>
        </is>
      </c>
      <c r="D4978" t="inlineStr">
        <is>
          <t>Management Analysts</t>
        </is>
      </c>
      <c r="E4978" t="n">
        <v>41760</v>
      </c>
      <c r="F4978" t="n">
        <v>107460</v>
      </c>
      <c r="G4978">
        <f>IF(OR(E4978="",F4978=""),"",E4978*F4978)</f>
        <v/>
      </c>
      <c r="H4978" s="41">
        <f>IFERROR(XLOOKUP(C4978,'DATA Wharton'!$A$2:$A$785,'DATA Wharton'!$C$2:$C$785),"")</f>
        <v/>
      </c>
      <c r="I4978">
        <f>IF(OR(G4978="",H4978=""),"",G4978)</f>
        <v/>
      </c>
      <c r="J4978">
        <f>IF(OR(I4978="",H4978=""),"",I4978*H4978)</f>
        <v/>
      </c>
      <c r="K4978">
        <f>IF(G4978="","Missing OEWS wage",IF(H4978="","Missing Wharton SOC","Matched"))</f>
        <v/>
      </c>
    </row>
    <row r="4979">
      <c r="A4979" t="inlineStr">
        <is>
          <t>56</t>
        </is>
      </c>
      <c r="B4979" t="inlineStr">
        <is>
          <t>Administrative and Support and Waste Management and Remediation Services</t>
        </is>
      </c>
      <c r="C4979" t="inlineStr">
        <is>
          <t>13-1121</t>
        </is>
      </c>
      <c r="D4979" t="inlineStr">
        <is>
          <t>Meeting, Convention, and Event Planners</t>
        </is>
      </c>
      <c r="E4979" t="n">
        <v>18400</v>
      </c>
      <c r="F4979" t="n">
        <v>69560</v>
      </c>
      <c r="G4979">
        <f>IF(OR(E4979="",F4979=""),"",E4979*F4979)</f>
        <v/>
      </c>
      <c r="H4979" s="41">
        <f>IFERROR(XLOOKUP(C4979,'DATA Wharton'!$A$2:$A$785,'DATA Wharton'!$C$2:$C$785),"")</f>
        <v/>
      </c>
      <c r="I4979">
        <f>IF(OR(G4979="",H4979=""),"",G4979)</f>
        <v/>
      </c>
      <c r="J4979">
        <f>IF(OR(I4979="",H4979=""),"",I4979*H4979)</f>
        <v/>
      </c>
      <c r="K4979">
        <f>IF(G4979="","Missing OEWS wage",IF(H4979="","Missing Wharton SOC","Matched"))</f>
        <v/>
      </c>
    </row>
    <row r="4980">
      <c r="A4980" t="inlineStr">
        <is>
          <t>56</t>
        </is>
      </c>
      <c r="B4980" t="inlineStr">
        <is>
          <t>Administrative and Support and Waste Management and Remediation Services</t>
        </is>
      </c>
      <c r="C4980" t="inlineStr">
        <is>
          <t>13-1131</t>
        </is>
      </c>
      <c r="D4980" t="inlineStr">
        <is>
          <t>Fundraisers</t>
        </is>
      </c>
      <c r="E4980" t="n">
        <v>2340</v>
      </c>
      <c r="F4980" t="n">
        <v>68530</v>
      </c>
      <c r="G4980">
        <f>IF(OR(E4980="",F4980=""),"",E4980*F4980)</f>
        <v/>
      </c>
      <c r="H4980" s="41">
        <f>IFERROR(XLOOKUP(C4980,'DATA Wharton'!$A$2:$A$785,'DATA Wharton'!$C$2:$C$785),"")</f>
        <v/>
      </c>
      <c r="I4980">
        <f>IF(OR(G4980="",H4980=""),"",G4980)</f>
        <v/>
      </c>
      <c r="J4980">
        <f>IF(OR(I4980="",H4980=""),"",I4980*H4980)</f>
        <v/>
      </c>
      <c r="K4980">
        <f>IF(G4980="","Missing OEWS wage",IF(H4980="","Missing Wharton SOC","Matched"))</f>
        <v/>
      </c>
    </row>
    <row r="4981">
      <c r="A4981" t="inlineStr">
        <is>
          <t>56</t>
        </is>
      </c>
      <c r="B4981" t="inlineStr">
        <is>
          <t>Administrative and Support and Waste Management and Remediation Services</t>
        </is>
      </c>
      <c r="C4981" t="inlineStr">
        <is>
          <t>13-1141</t>
        </is>
      </c>
      <c r="D4981" t="inlineStr">
        <is>
          <t>Compensation, Benefits, and Job Analysis Specialists</t>
        </is>
      </c>
      <c r="E4981" t="n">
        <v>7760</v>
      </c>
      <c r="F4981" t="n">
        <v>75150</v>
      </c>
      <c r="G4981">
        <f>IF(OR(E4981="",F4981=""),"",E4981*F4981)</f>
        <v/>
      </c>
      <c r="H4981" s="41">
        <f>IFERROR(XLOOKUP(C4981,'DATA Wharton'!$A$2:$A$785,'DATA Wharton'!$C$2:$C$785),"")</f>
        <v/>
      </c>
      <c r="I4981">
        <f>IF(OR(G4981="",H4981=""),"",G4981)</f>
        <v/>
      </c>
      <c r="J4981">
        <f>IF(OR(I4981="",H4981=""),"",I4981*H4981)</f>
        <v/>
      </c>
      <c r="K4981">
        <f>IF(G4981="","Missing OEWS wage",IF(H4981="","Missing Wharton SOC","Matched"))</f>
        <v/>
      </c>
    </row>
    <row r="4982">
      <c r="A4982" t="inlineStr">
        <is>
          <t>56</t>
        </is>
      </c>
      <c r="B4982" t="inlineStr">
        <is>
          <t>Administrative and Support and Waste Management and Remediation Services</t>
        </is>
      </c>
      <c r="C4982" t="inlineStr">
        <is>
          <t>13-1151</t>
        </is>
      </c>
      <c r="D4982" t="inlineStr">
        <is>
          <t>Training and Development Specialists</t>
        </is>
      </c>
      <c r="E4982" t="n">
        <v>31970</v>
      </c>
      <c r="F4982" t="n">
        <v>69430</v>
      </c>
      <c r="G4982">
        <f>IF(OR(E4982="",F4982=""),"",E4982*F4982)</f>
        <v/>
      </c>
      <c r="H4982" s="41">
        <f>IFERROR(XLOOKUP(C4982,'DATA Wharton'!$A$2:$A$785,'DATA Wharton'!$C$2:$C$785),"")</f>
        <v/>
      </c>
      <c r="I4982">
        <f>IF(OR(G4982="",H4982=""),"",G4982)</f>
        <v/>
      </c>
      <c r="J4982">
        <f>IF(OR(I4982="",H4982=""),"",I4982*H4982)</f>
        <v/>
      </c>
      <c r="K4982">
        <f>IF(G4982="","Missing OEWS wage",IF(H4982="","Missing Wharton SOC","Matched"))</f>
        <v/>
      </c>
    </row>
    <row r="4983">
      <c r="A4983" t="inlineStr">
        <is>
          <t>56</t>
        </is>
      </c>
      <c r="B4983" t="inlineStr">
        <is>
          <t>Administrative and Support and Waste Management and Remediation Services</t>
        </is>
      </c>
      <c r="C4983" t="inlineStr">
        <is>
          <t>13-1161</t>
        </is>
      </c>
      <c r="D4983" t="inlineStr">
        <is>
          <t>Market Research Analysts and Marketing Specialists</t>
        </is>
      </c>
      <c r="E4983" t="n">
        <v>46150</v>
      </c>
      <c r="F4983" t="n">
        <v>80830</v>
      </c>
      <c r="G4983">
        <f>IF(OR(E4983="",F4983=""),"",E4983*F4983)</f>
        <v/>
      </c>
      <c r="H4983" s="41">
        <f>IFERROR(XLOOKUP(C4983,'DATA Wharton'!$A$2:$A$785,'DATA Wharton'!$C$2:$C$785),"")</f>
        <v/>
      </c>
      <c r="I4983">
        <f>IF(OR(G4983="",H4983=""),"",G4983)</f>
        <v/>
      </c>
      <c r="J4983">
        <f>IF(OR(I4983="",H4983=""),"",I4983*H4983)</f>
        <v/>
      </c>
      <c r="K4983">
        <f>IF(G4983="","Missing OEWS wage",IF(H4983="","Missing Wharton SOC","Matched"))</f>
        <v/>
      </c>
    </row>
    <row r="4984">
      <c r="A4984" t="inlineStr">
        <is>
          <t>56</t>
        </is>
      </c>
      <c r="B4984" t="inlineStr">
        <is>
          <t>Administrative and Support and Waste Management and Remediation Services</t>
        </is>
      </c>
      <c r="C4984" t="inlineStr">
        <is>
          <t>13-1199</t>
        </is>
      </c>
      <c r="D4984" t="inlineStr">
        <is>
          <t>Business Operations Specialists, All Other</t>
        </is>
      </c>
      <c r="E4984" t="n">
        <v>57610</v>
      </c>
      <c r="F4984" t="n">
        <v>83300</v>
      </c>
      <c r="G4984">
        <f>IF(OR(E4984="",F4984=""),"",E4984*F4984)</f>
        <v/>
      </c>
      <c r="H4984" s="41">
        <f>IFERROR(XLOOKUP(C4984,'DATA Wharton'!$A$2:$A$785,'DATA Wharton'!$C$2:$C$785),"")</f>
        <v/>
      </c>
      <c r="I4984">
        <f>IF(OR(G4984="",H4984=""),"",G4984)</f>
        <v/>
      </c>
      <c r="J4984">
        <f>IF(OR(I4984="",H4984=""),"",I4984*H4984)</f>
        <v/>
      </c>
      <c r="K4984">
        <f>IF(G4984="","Missing OEWS wage",IF(H4984="","Missing Wharton SOC","Matched"))</f>
        <v/>
      </c>
    </row>
    <row r="4985">
      <c r="A4985" t="inlineStr">
        <is>
          <t>56</t>
        </is>
      </c>
      <c r="B4985" t="inlineStr">
        <is>
          <t>Administrative and Support and Waste Management and Remediation Services</t>
        </is>
      </c>
      <c r="C4985" t="inlineStr">
        <is>
          <t>13-2011</t>
        </is>
      </c>
      <c r="D4985" t="inlineStr">
        <is>
          <t>Accountants and Auditors</t>
        </is>
      </c>
      <c r="E4985" t="n">
        <v>70720</v>
      </c>
      <c r="F4985" t="n">
        <v>92330</v>
      </c>
      <c r="G4985">
        <f>IF(OR(E4985="",F4985=""),"",E4985*F4985)</f>
        <v/>
      </c>
      <c r="H4985" s="41">
        <f>IFERROR(XLOOKUP(C4985,'DATA Wharton'!$A$2:$A$785,'DATA Wharton'!$C$2:$C$785),"")</f>
        <v/>
      </c>
      <c r="I4985">
        <f>IF(OR(G4985="",H4985=""),"",G4985)</f>
        <v/>
      </c>
      <c r="J4985">
        <f>IF(OR(I4985="",H4985=""),"",I4985*H4985)</f>
        <v/>
      </c>
      <c r="K4985">
        <f>IF(G4985="","Missing OEWS wage",IF(H4985="","Missing Wharton SOC","Matched"))</f>
        <v/>
      </c>
    </row>
    <row r="4986">
      <c r="A4986" t="inlineStr">
        <is>
          <t>56</t>
        </is>
      </c>
      <c r="B4986" t="inlineStr">
        <is>
          <t>Administrative and Support and Waste Management and Remediation Services</t>
        </is>
      </c>
      <c r="C4986" t="inlineStr">
        <is>
          <t>13-2020</t>
        </is>
      </c>
      <c r="D4986" t="inlineStr">
        <is>
          <t>Property Appraisers and Assessors</t>
        </is>
      </c>
      <c r="E4986" t="n">
        <v>420</v>
      </c>
      <c r="F4986" t="n">
        <v>67500</v>
      </c>
      <c r="G4986">
        <f>IF(OR(E4986="",F4986=""),"",E4986*F4986)</f>
        <v/>
      </c>
      <c r="H4986" s="41">
        <f>IFERROR(XLOOKUP(C4986,'DATA Wharton'!$A$2:$A$785,'DATA Wharton'!$C$2:$C$785),"")</f>
        <v/>
      </c>
      <c r="I4986">
        <f>IF(OR(G4986="",H4986=""),"",G4986)</f>
        <v/>
      </c>
      <c r="J4986">
        <f>IF(OR(I4986="",H4986=""),"",I4986*H4986)</f>
        <v/>
      </c>
      <c r="K4986">
        <f>IF(G4986="","Missing OEWS wage",IF(H4986="","Missing Wharton SOC","Matched"))</f>
        <v/>
      </c>
    </row>
    <row r="4987">
      <c r="A4987" t="inlineStr">
        <is>
          <t>56</t>
        </is>
      </c>
      <c r="B4987" t="inlineStr">
        <is>
          <t>Administrative and Support and Waste Management and Remediation Services</t>
        </is>
      </c>
      <c r="C4987" t="inlineStr">
        <is>
          <t>13-2031</t>
        </is>
      </c>
      <c r="D4987" t="inlineStr">
        <is>
          <t>Budget Analysts</t>
        </is>
      </c>
      <c r="E4987" t="n">
        <v>1210</v>
      </c>
      <c r="F4987" t="n">
        <v>90040</v>
      </c>
      <c r="G4987">
        <f>IF(OR(E4987="",F4987=""),"",E4987*F4987)</f>
        <v/>
      </c>
      <c r="H4987" s="41">
        <f>IFERROR(XLOOKUP(C4987,'DATA Wharton'!$A$2:$A$785,'DATA Wharton'!$C$2:$C$785),"")</f>
        <v/>
      </c>
      <c r="I4987">
        <f>IF(OR(G4987="",H4987=""),"",G4987)</f>
        <v/>
      </c>
      <c r="J4987">
        <f>IF(OR(I4987="",H4987=""),"",I4987*H4987)</f>
        <v/>
      </c>
      <c r="K4987">
        <f>IF(G4987="","Missing OEWS wage",IF(H4987="","Missing Wharton SOC","Matched"))</f>
        <v/>
      </c>
    </row>
    <row r="4988">
      <c r="A4988" t="inlineStr">
        <is>
          <t>56</t>
        </is>
      </c>
      <c r="B4988" t="inlineStr">
        <is>
          <t>Administrative and Support and Waste Management and Remediation Services</t>
        </is>
      </c>
      <c r="C4988" t="inlineStr">
        <is>
          <t>13-2041</t>
        </is>
      </c>
      <c r="D4988" t="inlineStr">
        <is>
          <t>Credit Analysts</t>
        </is>
      </c>
      <c r="E4988" t="n">
        <v>2190</v>
      </c>
      <c r="F4988" t="n">
        <v>103430</v>
      </c>
      <c r="G4988">
        <f>IF(OR(E4988="",F4988=""),"",E4988*F4988)</f>
        <v/>
      </c>
      <c r="H4988" s="41">
        <f>IFERROR(XLOOKUP(C4988,'DATA Wharton'!$A$2:$A$785,'DATA Wharton'!$C$2:$C$785),"")</f>
        <v/>
      </c>
      <c r="I4988">
        <f>IF(OR(G4988="",H4988=""),"",G4988)</f>
        <v/>
      </c>
      <c r="J4988">
        <f>IF(OR(I4988="",H4988=""),"",I4988*H4988)</f>
        <v/>
      </c>
      <c r="K4988">
        <f>IF(G4988="","Missing OEWS wage",IF(H4988="","Missing Wharton SOC","Matched"))</f>
        <v/>
      </c>
    </row>
    <row r="4989">
      <c r="A4989" t="inlineStr">
        <is>
          <t>56</t>
        </is>
      </c>
      <c r="B4989" t="inlineStr">
        <is>
          <t>Administrative and Support and Waste Management and Remediation Services</t>
        </is>
      </c>
      <c r="C4989" t="inlineStr">
        <is>
          <t>13-2051</t>
        </is>
      </c>
      <c r="D4989" t="inlineStr">
        <is>
          <t>Financial and Investment Analysts</t>
        </is>
      </c>
      <c r="E4989" t="n">
        <v>11580</v>
      </c>
      <c r="F4989" t="n">
        <v>108040</v>
      </c>
      <c r="G4989">
        <f>IF(OR(E4989="",F4989=""),"",E4989*F4989)</f>
        <v/>
      </c>
      <c r="H4989" s="41">
        <f>IFERROR(XLOOKUP(C4989,'DATA Wharton'!$A$2:$A$785,'DATA Wharton'!$C$2:$C$785),"")</f>
        <v/>
      </c>
      <c r="I4989">
        <f>IF(OR(G4989="",H4989=""),"",G4989)</f>
        <v/>
      </c>
      <c r="J4989">
        <f>IF(OR(I4989="",H4989=""),"",I4989*H4989)</f>
        <v/>
      </c>
      <c r="K4989">
        <f>IF(G4989="","Missing OEWS wage",IF(H4989="","Missing Wharton SOC","Matched"))</f>
        <v/>
      </c>
    </row>
    <row r="4990">
      <c r="A4990" t="inlineStr">
        <is>
          <t>56</t>
        </is>
      </c>
      <c r="B4990" t="inlineStr">
        <is>
          <t>Administrative and Support and Waste Management and Remediation Services</t>
        </is>
      </c>
      <c r="C4990" t="inlineStr">
        <is>
          <t>13-2052</t>
        </is>
      </c>
      <c r="D4990" t="inlineStr">
        <is>
          <t>Personal Financial Advisors</t>
        </is>
      </c>
      <c r="F4990" t="n">
        <v>136340</v>
      </c>
      <c r="G4990">
        <f>IF(OR(E4990="",F4990=""),"",E4990*F4990)</f>
        <v/>
      </c>
      <c r="H4990" s="41">
        <f>IFERROR(XLOOKUP(C4990,'DATA Wharton'!$A$2:$A$785,'DATA Wharton'!$C$2:$C$785),"")</f>
        <v/>
      </c>
      <c r="I4990">
        <f>IF(OR(G4990="",H4990=""),"",G4990)</f>
        <v/>
      </c>
      <c r="J4990">
        <f>IF(OR(I4990="",H4990=""),"",I4990*H4990)</f>
        <v/>
      </c>
      <c r="K4990">
        <f>IF(G4990="","Missing OEWS wage",IF(H4990="","Missing Wharton SOC","Matched"))</f>
        <v/>
      </c>
    </row>
    <row r="4991">
      <c r="A4991" t="inlineStr">
        <is>
          <t>56</t>
        </is>
      </c>
      <c r="B4991" t="inlineStr">
        <is>
          <t>Administrative and Support and Waste Management and Remediation Services</t>
        </is>
      </c>
      <c r="C4991" t="inlineStr">
        <is>
          <t>13-2053</t>
        </is>
      </c>
      <c r="D4991" t="inlineStr">
        <is>
          <t>Insurance Underwriters</t>
        </is>
      </c>
      <c r="F4991" t="n">
        <v>81900</v>
      </c>
      <c r="G4991">
        <f>IF(OR(E4991="",F4991=""),"",E4991*F4991)</f>
        <v/>
      </c>
      <c r="H4991" s="41">
        <f>IFERROR(XLOOKUP(C4991,'DATA Wharton'!$A$2:$A$785,'DATA Wharton'!$C$2:$C$785),"")</f>
        <v/>
      </c>
      <c r="I4991">
        <f>IF(OR(G4991="",H4991=""),"",G4991)</f>
        <v/>
      </c>
      <c r="J4991">
        <f>IF(OR(I4991="",H4991=""),"",I4991*H4991)</f>
        <v/>
      </c>
      <c r="K4991">
        <f>IF(G4991="","Missing OEWS wage",IF(H4991="","Missing Wharton SOC","Matched"))</f>
        <v/>
      </c>
    </row>
    <row r="4992">
      <c r="A4992" t="inlineStr">
        <is>
          <t>56</t>
        </is>
      </c>
      <c r="B4992" t="inlineStr">
        <is>
          <t>Administrative and Support and Waste Management and Remediation Services</t>
        </is>
      </c>
      <c r="C4992" t="inlineStr">
        <is>
          <t>13-2054</t>
        </is>
      </c>
      <c r="D4992" t="inlineStr">
        <is>
          <t>Financial Risk Specialists</t>
        </is>
      </c>
      <c r="E4992" t="n">
        <v>1370</v>
      </c>
      <c r="F4992" t="n">
        <v>118390</v>
      </c>
      <c r="G4992">
        <f>IF(OR(E4992="",F4992=""),"",E4992*F4992)</f>
        <v/>
      </c>
      <c r="H4992" s="41">
        <f>IFERROR(XLOOKUP(C4992,'DATA Wharton'!$A$2:$A$785,'DATA Wharton'!$C$2:$C$785),"")</f>
        <v/>
      </c>
      <c r="I4992">
        <f>IF(OR(G4992="",H4992=""),"",G4992)</f>
        <v/>
      </c>
      <c r="J4992">
        <f>IF(OR(I4992="",H4992=""),"",I4992*H4992)</f>
        <v/>
      </c>
      <c r="K4992">
        <f>IF(G4992="","Missing OEWS wage",IF(H4992="","Missing Wharton SOC","Matched"))</f>
        <v/>
      </c>
    </row>
    <row r="4993">
      <c r="A4993" t="inlineStr">
        <is>
          <t>56</t>
        </is>
      </c>
      <c r="B4993" t="inlineStr">
        <is>
          <t>Administrative and Support and Waste Management and Remediation Services</t>
        </is>
      </c>
      <c r="C4993" t="inlineStr">
        <is>
          <t>13-2061</t>
        </is>
      </c>
      <c r="D4993" t="inlineStr">
        <is>
          <t>Financial Examiners</t>
        </is>
      </c>
      <c r="E4993" t="n">
        <v>1080</v>
      </c>
      <c r="F4993" t="n">
        <v>87150</v>
      </c>
      <c r="G4993">
        <f>IF(OR(E4993="",F4993=""),"",E4993*F4993)</f>
        <v/>
      </c>
      <c r="H4993" s="41">
        <f>IFERROR(XLOOKUP(C4993,'DATA Wharton'!$A$2:$A$785,'DATA Wharton'!$C$2:$C$785),"")</f>
        <v/>
      </c>
      <c r="I4993">
        <f>IF(OR(G4993="",H4993=""),"",G4993)</f>
        <v/>
      </c>
      <c r="J4993">
        <f>IF(OR(I4993="",H4993=""),"",I4993*H4993)</f>
        <v/>
      </c>
      <c r="K4993">
        <f>IF(G4993="","Missing OEWS wage",IF(H4993="","Missing Wharton SOC","Matched"))</f>
        <v/>
      </c>
    </row>
    <row r="4994">
      <c r="A4994" t="inlineStr">
        <is>
          <t>56</t>
        </is>
      </c>
      <c r="B4994" t="inlineStr">
        <is>
          <t>Administrative and Support and Waste Management and Remediation Services</t>
        </is>
      </c>
      <c r="C4994" t="inlineStr">
        <is>
          <t>13-2072</t>
        </is>
      </c>
      <c r="D4994" t="inlineStr">
        <is>
          <t>Loan Officers</t>
        </is>
      </c>
      <c r="E4994" t="n">
        <v>1220</v>
      </c>
      <c r="F4994" t="n">
        <v>73500</v>
      </c>
      <c r="G4994">
        <f>IF(OR(E4994="",F4994=""),"",E4994*F4994)</f>
        <v/>
      </c>
      <c r="H4994" s="41">
        <f>IFERROR(XLOOKUP(C4994,'DATA Wharton'!$A$2:$A$785,'DATA Wharton'!$C$2:$C$785),"")</f>
        <v/>
      </c>
      <c r="I4994">
        <f>IF(OR(G4994="",H4994=""),"",G4994)</f>
        <v/>
      </c>
      <c r="J4994">
        <f>IF(OR(I4994="",H4994=""),"",I4994*H4994)</f>
        <v/>
      </c>
      <c r="K4994">
        <f>IF(G4994="","Missing OEWS wage",IF(H4994="","Missing Wharton SOC","Matched"))</f>
        <v/>
      </c>
    </row>
    <row r="4995">
      <c r="A4995" t="inlineStr">
        <is>
          <t>56</t>
        </is>
      </c>
      <c r="B4995" t="inlineStr">
        <is>
          <t>Administrative and Support and Waste Management and Remediation Services</t>
        </is>
      </c>
      <c r="C4995" t="inlineStr">
        <is>
          <t>13-2082</t>
        </is>
      </c>
      <c r="D4995" t="inlineStr">
        <is>
          <t>Tax Preparers</t>
        </is>
      </c>
      <c r="E4995" t="n">
        <v>300</v>
      </c>
      <c r="G4995">
        <f>IF(OR(E4995="",F4995=""),"",E4995*F4995)</f>
        <v/>
      </c>
      <c r="H4995" s="41">
        <f>IFERROR(XLOOKUP(C4995,'DATA Wharton'!$A$2:$A$785,'DATA Wharton'!$C$2:$C$785),"")</f>
        <v/>
      </c>
      <c r="I4995">
        <f>IF(OR(G4995="",H4995=""),"",G4995)</f>
        <v/>
      </c>
      <c r="J4995">
        <f>IF(OR(I4995="",H4995=""),"",I4995*H4995)</f>
        <v/>
      </c>
      <c r="K4995">
        <f>IF(G4995="","Missing OEWS wage",IF(H4995="","Missing Wharton SOC","Matched"))</f>
        <v/>
      </c>
    </row>
    <row r="4996">
      <c r="A4996" t="inlineStr">
        <is>
          <t>56</t>
        </is>
      </c>
      <c r="B4996" t="inlineStr">
        <is>
          <t>Administrative and Support and Waste Management and Remediation Services</t>
        </is>
      </c>
      <c r="C4996" t="inlineStr">
        <is>
          <t>13-2099</t>
        </is>
      </c>
      <c r="D4996" t="inlineStr">
        <is>
          <t>Financial Specialists, All Other</t>
        </is>
      </c>
      <c r="E4996" t="n">
        <v>4210</v>
      </c>
      <c r="F4996" t="n">
        <v>79400</v>
      </c>
      <c r="G4996">
        <f>IF(OR(E4996="",F4996=""),"",E4996*F4996)</f>
        <v/>
      </c>
      <c r="H4996" s="41">
        <f>IFERROR(XLOOKUP(C4996,'DATA Wharton'!$A$2:$A$785,'DATA Wharton'!$C$2:$C$785),"")</f>
        <v/>
      </c>
      <c r="I4996">
        <f>IF(OR(G4996="",H4996=""),"",G4996)</f>
        <v/>
      </c>
      <c r="J4996">
        <f>IF(OR(I4996="",H4996=""),"",I4996*H4996)</f>
        <v/>
      </c>
      <c r="K4996">
        <f>IF(G4996="","Missing OEWS wage",IF(H4996="","Missing Wharton SOC","Matched"))</f>
        <v/>
      </c>
    </row>
    <row r="4997">
      <c r="A4997" t="inlineStr">
        <is>
          <t>56</t>
        </is>
      </c>
      <c r="B4997" t="inlineStr">
        <is>
          <t>Administrative and Support and Waste Management and Remediation Services</t>
        </is>
      </c>
      <c r="C4997" t="inlineStr">
        <is>
          <t>15-1211</t>
        </is>
      </c>
      <c r="D4997" t="inlineStr">
        <is>
          <t>Computer Systems Analysts</t>
        </is>
      </c>
      <c r="E4997" t="n">
        <v>23380</v>
      </c>
      <c r="F4997" t="n">
        <v>115720</v>
      </c>
      <c r="G4997">
        <f>IF(OR(E4997="",F4997=""),"",E4997*F4997)</f>
        <v/>
      </c>
      <c r="H4997" s="41">
        <f>IFERROR(XLOOKUP(C4997,'DATA Wharton'!$A$2:$A$785,'DATA Wharton'!$C$2:$C$785),"")</f>
        <v/>
      </c>
      <c r="I4997">
        <f>IF(OR(G4997="",H4997=""),"",G4997)</f>
        <v/>
      </c>
      <c r="J4997">
        <f>IF(OR(I4997="",H4997=""),"",I4997*H4997)</f>
        <v/>
      </c>
      <c r="K4997">
        <f>IF(G4997="","Missing OEWS wage",IF(H4997="","Missing Wharton SOC","Matched"))</f>
        <v/>
      </c>
    </row>
    <row r="4998">
      <c r="A4998" t="inlineStr">
        <is>
          <t>56</t>
        </is>
      </c>
      <c r="B4998" t="inlineStr">
        <is>
          <t>Administrative and Support and Waste Management and Remediation Services</t>
        </is>
      </c>
      <c r="C4998" t="inlineStr">
        <is>
          <t>15-1212</t>
        </is>
      </c>
      <c r="D4998" t="inlineStr">
        <is>
          <t>Information Security Analysts</t>
        </is>
      </c>
      <c r="E4998" t="n">
        <v>9020</v>
      </c>
      <c r="F4998" t="n">
        <v>121420</v>
      </c>
      <c r="G4998">
        <f>IF(OR(E4998="",F4998=""),"",E4998*F4998)</f>
        <v/>
      </c>
      <c r="H4998" s="41">
        <f>IFERROR(XLOOKUP(C4998,'DATA Wharton'!$A$2:$A$785,'DATA Wharton'!$C$2:$C$785),"")</f>
        <v/>
      </c>
      <c r="I4998">
        <f>IF(OR(G4998="",H4998=""),"",G4998)</f>
        <v/>
      </c>
      <c r="J4998">
        <f>IF(OR(I4998="",H4998=""),"",I4998*H4998)</f>
        <v/>
      </c>
      <c r="K4998">
        <f>IF(G4998="","Missing OEWS wage",IF(H4998="","Missing Wharton SOC","Matched"))</f>
        <v/>
      </c>
    </row>
    <row r="4999">
      <c r="A4999" t="inlineStr">
        <is>
          <t>56</t>
        </is>
      </c>
      <c r="B4999" t="inlineStr">
        <is>
          <t>Administrative and Support and Waste Management and Remediation Services</t>
        </is>
      </c>
      <c r="C4999" t="inlineStr">
        <is>
          <t>15-1221</t>
        </is>
      </c>
      <c r="D4999" t="inlineStr">
        <is>
          <t>Computer and Information Research Scientists</t>
        </is>
      </c>
      <c r="E4999" t="n">
        <v>510</v>
      </c>
      <c r="F4999" t="n">
        <v>159600</v>
      </c>
      <c r="G4999">
        <f>IF(OR(E4999="",F4999=""),"",E4999*F4999)</f>
        <v/>
      </c>
      <c r="H4999" s="41">
        <f>IFERROR(XLOOKUP(C4999,'DATA Wharton'!$A$2:$A$785,'DATA Wharton'!$C$2:$C$785),"")</f>
        <v/>
      </c>
      <c r="I4999">
        <f>IF(OR(G4999="",H4999=""),"",G4999)</f>
        <v/>
      </c>
      <c r="J4999">
        <f>IF(OR(I4999="",H4999=""),"",I4999*H4999)</f>
        <v/>
      </c>
      <c r="K4999">
        <f>IF(G4999="","Missing OEWS wage",IF(H4999="","Missing Wharton SOC","Matched"))</f>
        <v/>
      </c>
    </row>
    <row r="5000">
      <c r="A5000" t="inlineStr">
        <is>
          <t>56</t>
        </is>
      </c>
      <c r="B5000" t="inlineStr">
        <is>
          <t>Administrative and Support and Waste Management and Remediation Services</t>
        </is>
      </c>
      <c r="C5000" t="inlineStr">
        <is>
          <t>15-1231</t>
        </is>
      </c>
      <c r="D5000" t="inlineStr">
        <is>
          <t>Computer Network Support Specialists</t>
        </is>
      </c>
      <c r="E5000" t="n">
        <v>6980</v>
      </c>
      <c r="F5000" t="n">
        <v>76920</v>
      </c>
      <c r="G5000">
        <f>IF(OR(E5000="",F5000=""),"",E5000*F5000)</f>
        <v/>
      </c>
      <c r="H5000" s="41">
        <f>IFERROR(XLOOKUP(C5000,'DATA Wharton'!$A$2:$A$785,'DATA Wharton'!$C$2:$C$785),"")</f>
        <v/>
      </c>
      <c r="I5000">
        <f>IF(OR(G5000="",H5000=""),"",G5000)</f>
        <v/>
      </c>
      <c r="J5000">
        <f>IF(OR(I5000="",H5000=""),"",I5000*H5000)</f>
        <v/>
      </c>
      <c r="K5000">
        <f>IF(G5000="","Missing OEWS wage",IF(H5000="","Missing Wharton SOC","Matched"))</f>
        <v/>
      </c>
    </row>
    <row r="5001">
      <c r="A5001" t="inlineStr">
        <is>
          <t>56</t>
        </is>
      </c>
      <c r="B5001" t="inlineStr">
        <is>
          <t>Administrative and Support and Waste Management and Remediation Services</t>
        </is>
      </c>
      <c r="C5001" t="inlineStr">
        <is>
          <t>15-1232</t>
        </is>
      </c>
      <c r="D5001" t="inlineStr">
        <is>
          <t>Computer User Support Specialists</t>
        </is>
      </c>
      <c r="E5001" t="n">
        <v>53280</v>
      </c>
      <c r="F5001" t="n">
        <v>57720</v>
      </c>
      <c r="G5001">
        <f>IF(OR(E5001="",F5001=""),"",E5001*F5001)</f>
        <v/>
      </c>
      <c r="H5001" s="41">
        <f>IFERROR(XLOOKUP(C5001,'DATA Wharton'!$A$2:$A$785,'DATA Wharton'!$C$2:$C$785),"")</f>
        <v/>
      </c>
      <c r="I5001">
        <f>IF(OR(G5001="",H5001=""),"",G5001)</f>
        <v/>
      </c>
      <c r="J5001">
        <f>IF(OR(I5001="",H5001=""),"",I5001*H5001)</f>
        <v/>
      </c>
      <c r="K5001">
        <f>IF(G5001="","Missing OEWS wage",IF(H5001="","Missing Wharton SOC","Matched"))</f>
        <v/>
      </c>
    </row>
    <row r="5002">
      <c r="A5002" t="inlineStr">
        <is>
          <t>56</t>
        </is>
      </c>
      <c r="B5002" t="inlineStr">
        <is>
          <t>Administrative and Support and Waste Management and Remediation Services</t>
        </is>
      </c>
      <c r="C5002" t="inlineStr">
        <is>
          <t>15-1241</t>
        </is>
      </c>
      <c r="D5002" t="inlineStr">
        <is>
          <t>Computer Network Architects</t>
        </is>
      </c>
      <c r="E5002" t="n">
        <v>10390</v>
      </c>
      <c r="F5002" t="n">
        <v>134190</v>
      </c>
      <c r="G5002">
        <f>IF(OR(E5002="",F5002=""),"",E5002*F5002)</f>
        <v/>
      </c>
      <c r="H5002" s="41">
        <f>IFERROR(XLOOKUP(C5002,'DATA Wharton'!$A$2:$A$785,'DATA Wharton'!$C$2:$C$785),"")</f>
        <v/>
      </c>
      <c r="I5002">
        <f>IF(OR(G5002="",H5002=""),"",G5002)</f>
        <v/>
      </c>
      <c r="J5002">
        <f>IF(OR(I5002="",H5002=""),"",I5002*H5002)</f>
        <v/>
      </c>
      <c r="K5002">
        <f>IF(G5002="","Missing OEWS wage",IF(H5002="","Missing Wharton SOC","Matched"))</f>
        <v/>
      </c>
    </row>
    <row r="5003">
      <c r="A5003" t="inlineStr">
        <is>
          <t>56</t>
        </is>
      </c>
      <c r="B5003" t="inlineStr">
        <is>
          <t>Administrative and Support and Waste Management and Remediation Services</t>
        </is>
      </c>
      <c r="C5003" t="inlineStr">
        <is>
          <t>15-1242</t>
        </is>
      </c>
      <c r="D5003" t="inlineStr">
        <is>
          <t>Database Administrators</t>
        </is>
      </c>
      <c r="E5003" t="n">
        <v>4060</v>
      </c>
      <c r="F5003" t="n">
        <v>112640</v>
      </c>
      <c r="G5003">
        <f>IF(OR(E5003="",F5003=""),"",E5003*F5003)</f>
        <v/>
      </c>
      <c r="H5003" s="41">
        <f>IFERROR(XLOOKUP(C5003,'DATA Wharton'!$A$2:$A$785,'DATA Wharton'!$C$2:$C$785),"")</f>
        <v/>
      </c>
      <c r="I5003">
        <f>IF(OR(G5003="",H5003=""),"",G5003)</f>
        <v/>
      </c>
      <c r="J5003">
        <f>IF(OR(I5003="",H5003=""),"",I5003*H5003)</f>
        <v/>
      </c>
      <c r="K5003">
        <f>IF(G5003="","Missing OEWS wage",IF(H5003="","Missing Wharton SOC","Matched"))</f>
        <v/>
      </c>
    </row>
    <row r="5004">
      <c r="A5004" t="inlineStr">
        <is>
          <t>56</t>
        </is>
      </c>
      <c r="B5004" t="inlineStr">
        <is>
          <t>Administrative and Support and Waste Management and Remediation Services</t>
        </is>
      </c>
      <c r="C5004" t="inlineStr">
        <is>
          <t>15-1243</t>
        </is>
      </c>
      <c r="D5004" t="inlineStr">
        <is>
          <t>Database Architects</t>
        </is>
      </c>
      <c r="E5004" t="n">
        <v>4050</v>
      </c>
      <c r="F5004" t="n">
        <v>143770</v>
      </c>
      <c r="G5004">
        <f>IF(OR(E5004="",F5004=""),"",E5004*F5004)</f>
        <v/>
      </c>
      <c r="H5004" s="41">
        <f>IFERROR(XLOOKUP(C5004,'DATA Wharton'!$A$2:$A$785,'DATA Wharton'!$C$2:$C$785),"")</f>
        <v/>
      </c>
      <c r="I5004">
        <f>IF(OR(G5004="",H5004=""),"",G5004)</f>
        <v/>
      </c>
      <c r="J5004">
        <f>IF(OR(I5004="",H5004=""),"",I5004*H5004)</f>
        <v/>
      </c>
      <c r="K5004">
        <f>IF(G5004="","Missing OEWS wage",IF(H5004="","Missing Wharton SOC","Matched"))</f>
        <v/>
      </c>
    </row>
    <row r="5005">
      <c r="A5005" t="inlineStr">
        <is>
          <t>56</t>
        </is>
      </c>
      <c r="B5005" t="inlineStr">
        <is>
          <t>Administrative and Support and Waste Management and Remediation Services</t>
        </is>
      </c>
      <c r="C5005" t="inlineStr">
        <is>
          <t>15-1244</t>
        </is>
      </c>
      <c r="D5005" t="inlineStr">
        <is>
          <t>Network and Computer Systems Administrators</t>
        </is>
      </c>
      <c r="E5005" t="n">
        <v>14820</v>
      </c>
      <c r="F5005" t="n">
        <v>104390</v>
      </c>
      <c r="G5005">
        <f>IF(OR(E5005="",F5005=""),"",E5005*F5005)</f>
        <v/>
      </c>
      <c r="H5005" s="41">
        <f>IFERROR(XLOOKUP(C5005,'DATA Wharton'!$A$2:$A$785,'DATA Wharton'!$C$2:$C$785),"")</f>
        <v/>
      </c>
      <c r="I5005">
        <f>IF(OR(G5005="",H5005=""),"",G5005)</f>
        <v/>
      </c>
      <c r="J5005">
        <f>IF(OR(I5005="",H5005=""),"",I5005*H5005)</f>
        <v/>
      </c>
      <c r="K5005">
        <f>IF(G5005="","Missing OEWS wage",IF(H5005="","Missing Wharton SOC","Matched"))</f>
        <v/>
      </c>
    </row>
    <row r="5006">
      <c r="A5006" t="inlineStr">
        <is>
          <t>56</t>
        </is>
      </c>
      <c r="B5006" t="inlineStr">
        <is>
          <t>Administrative and Support and Waste Management and Remediation Services</t>
        </is>
      </c>
      <c r="C5006" t="inlineStr">
        <is>
          <t>15-1251</t>
        </is>
      </c>
      <c r="D5006" t="inlineStr">
        <is>
          <t>Computer Programmers</t>
        </is>
      </c>
      <c r="E5006" t="n">
        <v>3250</v>
      </c>
      <c r="F5006" t="n">
        <v>114040</v>
      </c>
      <c r="G5006">
        <f>IF(OR(E5006="",F5006=""),"",E5006*F5006)</f>
        <v/>
      </c>
      <c r="H5006" s="41">
        <f>IFERROR(XLOOKUP(C5006,'DATA Wharton'!$A$2:$A$785,'DATA Wharton'!$C$2:$C$785),"")</f>
        <v/>
      </c>
      <c r="I5006">
        <f>IF(OR(G5006="",H5006=""),"",G5006)</f>
        <v/>
      </c>
      <c r="J5006">
        <f>IF(OR(I5006="",H5006=""),"",I5006*H5006)</f>
        <v/>
      </c>
      <c r="K5006">
        <f>IF(G5006="","Missing OEWS wage",IF(H5006="","Missing Wharton SOC","Matched"))</f>
        <v/>
      </c>
    </row>
    <row r="5007">
      <c r="A5007" t="inlineStr">
        <is>
          <t>56</t>
        </is>
      </c>
      <c r="B5007" t="inlineStr">
        <is>
          <t>Administrative and Support and Waste Management and Remediation Services</t>
        </is>
      </c>
      <c r="C5007" t="inlineStr">
        <is>
          <t>15-1252</t>
        </is>
      </c>
      <c r="D5007" t="inlineStr">
        <is>
          <t>Software Developers</t>
        </is>
      </c>
      <c r="E5007" t="n">
        <v>62560</v>
      </c>
      <c r="F5007" t="n">
        <v>144250</v>
      </c>
      <c r="G5007">
        <f>IF(OR(E5007="",F5007=""),"",E5007*F5007)</f>
        <v/>
      </c>
      <c r="H5007" s="41">
        <f>IFERROR(XLOOKUP(C5007,'DATA Wharton'!$A$2:$A$785,'DATA Wharton'!$C$2:$C$785),"")</f>
        <v/>
      </c>
      <c r="I5007">
        <f>IF(OR(G5007="",H5007=""),"",G5007)</f>
        <v/>
      </c>
      <c r="J5007">
        <f>IF(OR(I5007="",H5007=""),"",I5007*H5007)</f>
        <v/>
      </c>
      <c r="K5007">
        <f>IF(G5007="","Missing OEWS wage",IF(H5007="","Missing Wharton SOC","Matched"))</f>
        <v/>
      </c>
    </row>
    <row r="5008">
      <c r="A5008" t="inlineStr">
        <is>
          <t>56</t>
        </is>
      </c>
      <c r="B5008" t="inlineStr">
        <is>
          <t>Administrative and Support and Waste Management and Remediation Services</t>
        </is>
      </c>
      <c r="C5008" t="inlineStr">
        <is>
          <t>15-1253</t>
        </is>
      </c>
      <c r="D5008" t="inlineStr">
        <is>
          <t>Software Quality Assurance Analysts and Testers</t>
        </is>
      </c>
      <c r="E5008" t="n">
        <v>10930</v>
      </c>
      <c r="F5008" t="n">
        <v>105480</v>
      </c>
      <c r="G5008">
        <f>IF(OR(E5008="",F5008=""),"",E5008*F5008)</f>
        <v/>
      </c>
      <c r="H5008" s="41">
        <f>IFERROR(XLOOKUP(C5008,'DATA Wharton'!$A$2:$A$785,'DATA Wharton'!$C$2:$C$785),"")</f>
        <v/>
      </c>
      <c r="I5008">
        <f>IF(OR(G5008="",H5008=""),"",G5008)</f>
        <v/>
      </c>
      <c r="J5008">
        <f>IF(OR(I5008="",H5008=""),"",I5008*H5008)</f>
        <v/>
      </c>
      <c r="K5008">
        <f>IF(G5008="","Missing OEWS wage",IF(H5008="","Missing Wharton SOC","Matched"))</f>
        <v/>
      </c>
    </row>
    <row r="5009">
      <c r="A5009" t="inlineStr">
        <is>
          <t>56</t>
        </is>
      </c>
      <c r="B5009" t="inlineStr">
        <is>
          <t>Administrative and Support and Waste Management and Remediation Services</t>
        </is>
      </c>
      <c r="C5009" t="inlineStr">
        <is>
          <t>15-1254</t>
        </is>
      </c>
      <c r="D5009" t="inlineStr">
        <is>
          <t>Web Developers</t>
        </is>
      </c>
      <c r="E5009" t="n">
        <v>3400</v>
      </c>
      <c r="F5009" t="n">
        <v>110430</v>
      </c>
      <c r="G5009">
        <f>IF(OR(E5009="",F5009=""),"",E5009*F5009)</f>
        <v/>
      </c>
      <c r="H5009" s="41">
        <f>IFERROR(XLOOKUP(C5009,'DATA Wharton'!$A$2:$A$785,'DATA Wharton'!$C$2:$C$785),"")</f>
        <v/>
      </c>
      <c r="I5009">
        <f>IF(OR(G5009="",H5009=""),"",G5009)</f>
        <v/>
      </c>
      <c r="J5009">
        <f>IF(OR(I5009="",H5009=""),"",I5009*H5009)</f>
        <v/>
      </c>
      <c r="K5009">
        <f>IF(G5009="","Missing OEWS wage",IF(H5009="","Missing Wharton SOC","Matched"))</f>
        <v/>
      </c>
    </row>
    <row r="5010">
      <c r="A5010" t="inlineStr">
        <is>
          <t>56</t>
        </is>
      </c>
      <c r="B5010" t="inlineStr">
        <is>
          <t>Administrative and Support and Waste Management and Remediation Services</t>
        </is>
      </c>
      <c r="C5010" t="inlineStr">
        <is>
          <t>15-1255</t>
        </is>
      </c>
      <c r="D5010" t="inlineStr">
        <is>
          <t>Web and Digital Interface Designers</t>
        </is>
      </c>
      <c r="E5010" t="n">
        <v>5730</v>
      </c>
      <c r="F5010" t="n">
        <v>115330</v>
      </c>
      <c r="G5010">
        <f>IF(OR(E5010="",F5010=""),"",E5010*F5010)</f>
        <v/>
      </c>
      <c r="H5010" s="41">
        <f>IFERROR(XLOOKUP(C5010,'DATA Wharton'!$A$2:$A$785,'DATA Wharton'!$C$2:$C$785),"")</f>
        <v/>
      </c>
      <c r="I5010">
        <f>IF(OR(G5010="",H5010=""),"",G5010)</f>
        <v/>
      </c>
      <c r="J5010">
        <f>IF(OR(I5010="",H5010=""),"",I5010*H5010)</f>
        <v/>
      </c>
      <c r="K5010">
        <f>IF(G5010="","Missing OEWS wage",IF(H5010="","Missing Wharton SOC","Matched"))</f>
        <v/>
      </c>
    </row>
    <row r="5011">
      <c r="A5011" t="inlineStr">
        <is>
          <t>56</t>
        </is>
      </c>
      <c r="B5011" t="inlineStr">
        <is>
          <t>Administrative and Support and Waste Management and Remediation Services</t>
        </is>
      </c>
      <c r="C5011" t="inlineStr">
        <is>
          <t>15-1299</t>
        </is>
      </c>
      <c r="D5011" t="inlineStr">
        <is>
          <t>Computer Occupations, All Other</t>
        </is>
      </c>
      <c r="E5011" t="n">
        <v>23450</v>
      </c>
      <c r="F5011" t="n">
        <v>108000</v>
      </c>
      <c r="G5011">
        <f>IF(OR(E5011="",F5011=""),"",E5011*F5011)</f>
        <v/>
      </c>
      <c r="H5011" s="41">
        <f>IFERROR(XLOOKUP(C5011,'DATA Wharton'!$A$2:$A$785,'DATA Wharton'!$C$2:$C$785),"")</f>
        <v/>
      </c>
      <c r="I5011">
        <f>IF(OR(G5011="",H5011=""),"",G5011)</f>
        <v/>
      </c>
      <c r="J5011">
        <f>IF(OR(I5011="",H5011=""),"",I5011*H5011)</f>
        <v/>
      </c>
      <c r="K5011">
        <f>IF(G5011="","Missing OEWS wage",IF(H5011="","Missing Wharton SOC","Matched"))</f>
        <v/>
      </c>
    </row>
    <row r="5012">
      <c r="A5012" t="inlineStr">
        <is>
          <t>56</t>
        </is>
      </c>
      <c r="B5012" t="inlineStr">
        <is>
          <t>Administrative and Support and Waste Management and Remediation Services</t>
        </is>
      </c>
      <c r="C5012" t="inlineStr">
        <is>
          <t>15-2011</t>
        </is>
      </c>
      <c r="D5012" t="inlineStr">
        <is>
          <t>Actuaries</t>
        </is>
      </c>
      <c r="E5012" t="n">
        <v>370</v>
      </c>
      <c r="F5012" t="n">
        <v>132490</v>
      </c>
      <c r="G5012">
        <f>IF(OR(E5012="",F5012=""),"",E5012*F5012)</f>
        <v/>
      </c>
      <c r="H5012" s="41">
        <f>IFERROR(XLOOKUP(C5012,'DATA Wharton'!$A$2:$A$785,'DATA Wharton'!$C$2:$C$785),"")</f>
        <v/>
      </c>
      <c r="I5012">
        <f>IF(OR(G5012="",H5012=""),"",G5012)</f>
        <v/>
      </c>
      <c r="J5012">
        <f>IF(OR(I5012="",H5012=""),"",I5012*H5012)</f>
        <v/>
      </c>
      <c r="K5012">
        <f>IF(G5012="","Missing OEWS wage",IF(H5012="","Missing Wharton SOC","Matched"))</f>
        <v/>
      </c>
    </row>
    <row r="5013">
      <c r="A5013" t="inlineStr">
        <is>
          <t>56</t>
        </is>
      </c>
      <c r="B5013" t="inlineStr">
        <is>
          <t>Administrative and Support and Waste Management and Remediation Services</t>
        </is>
      </c>
      <c r="C5013" t="inlineStr">
        <is>
          <t>15-2031</t>
        </is>
      </c>
      <c r="D5013" t="inlineStr">
        <is>
          <t>Operations Research Analysts</t>
        </is>
      </c>
      <c r="E5013" t="n">
        <v>4660</v>
      </c>
      <c r="F5013" t="n">
        <v>85640</v>
      </c>
      <c r="G5013">
        <f>IF(OR(E5013="",F5013=""),"",E5013*F5013)</f>
        <v/>
      </c>
      <c r="H5013" s="41">
        <f>IFERROR(XLOOKUP(C5013,'DATA Wharton'!$A$2:$A$785,'DATA Wharton'!$C$2:$C$785),"")</f>
        <v/>
      </c>
      <c r="I5013">
        <f>IF(OR(G5013="",H5013=""),"",G5013)</f>
        <v/>
      </c>
      <c r="J5013">
        <f>IF(OR(I5013="",H5013=""),"",I5013*H5013)</f>
        <v/>
      </c>
      <c r="K5013">
        <f>IF(G5013="","Missing OEWS wage",IF(H5013="","Missing Wharton SOC","Matched"))</f>
        <v/>
      </c>
    </row>
    <row r="5014">
      <c r="A5014" t="inlineStr">
        <is>
          <t>56</t>
        </is>
      </c>
      <c r="B5014" t="inlineStr">
        <is>
          <t>Administrative and Support and Waste Management and Remediation Services</t>
        </is>
      </c>
      <c r="C5014" t="inlineStr">
        <is>
          <t>15-2041</t>
        </is>
      </c>
      <c r="D5014" t="inlineStr">
        <is>
          <t>Statisticians</t>
        </is>
      </c>
      <c r="E5014" t="n">
        <v>470</v>
      </c>
      <c r="F5014" t="n">
        <v>108130</v>
      </c>
      <c r="G5014">
        <f>IF(OR(E5014="",F5014=""),"",E5014*F5014)</f>
        <v/>
      </c>
      <c r="H5014" s="41">
        <f>IFERROR(XLOOKUP(C5014,'DATA Wharton'!$A$2:$A$785,'DATA Wharton'!$C$2:$C$785),"")</f>
        <v/>
      </c>
      <c r="I5014">
        <f>IF(OR(G5014="",H5014=""),"",G5014)</f>
        <v/>
      </c>
      <c r="J5014">
        <f>IF(OR(I5014="",H5014=""),"",I5014*H5014)</f>
        <v/>
      </c>
      <c r="K5014">
        <f>IF(G5014="","Missing OEWS wage",IF(H5014="","Missing Wharton SOC","Matched"))</f>
        <v/>
      </c>
    </row>
    <row r="5015">
      <c r="A5015" t="inlineStr">
        <is>
          <t>56</t>
        </is>
      </c>
      <c r="B5015" t="inlineStr">
        <is>
          <t>Administrative and Support and Waste Management and Remediation Services</t>
        </is>
      </c>
      <c r="C5015" t="inlineStr">
        <is>
          <t>15-2051</t>
        </is>
      </c>
      <c r="D5015" t="inlineStr">
        <is>
          <t>Data Scientists</t>
        </is>
      </c>
      <c r="E5015" t="n">
        <v>15570</v>
      </c>
      <c r="F5015" t="n">
        <v>111260</v>
      </c>
      <c r="G5015">
        <f>IF(OR(E5015="",F5015=""),"",E5015*F5015)</f>
        <v/>
      </c>
      <c r="H5015" s="41">
        <f>IFERROR(XLOOKUP(C5015,'DATA Wharton'!$A$2:$A$785,'DATA Wharton'!$C$2:$C$785),"")</f>
        <v/>
      </c>
      <c r="I5015">
        <f>IF(OR(G5015="",H5015=""),"",G5015)</f>
        <v/>
      </c>
      <c r="J5015">
        <f>IF(OR(I5015="",H5015=""),"",I5015*H5015)</f>
        <v/>
      </c>
      <c r="K5015">
        <f>IF(G5015="","Missing OEWS wage",IF(H5015="","Missing Wharton SOC","Matched"))</f>
        <v/>
      </c>
    </row>
    <row r="5016">
      <c r="A5016" t="inlineStr">
        <is>
          <t>56</t>
        </is>
      </c>
      <c r="B5016" t="inlineStr">
        <is>
          <t>Administrative and Support and Waste Management and Remediation Services</t>
        </is>
      </c>
      <c r="C5016" t="inlineStr">
        <is>
          <t>15-2099</t>
        </is>
      </c>
      <c r="D5016" t="inlineStr">
        <is>
          <t>Mathematical Science Occupations, All Other</t>
        </is>
      </c>
      <c r="E5016" t="n">
        <v>200</v>
      </c>
      <c r="F5016" t="n">
        <v>88760</v>
      </c>
      <c r="G5016">
        <f>IF(OR(E5016="",F5016=""),"",E5016*F5016)</f>
        <v/>
      </c>
      <c r="H5016" s="41">
        <f>IFERROR(XLOOKUP(C5016,'DATA Wharton'!$A$2:$A$785,'DATA Wharton'!$C$2:$C$785),"")</f>
        <v/>
      </c>
      <c r="I5016">
        <f>IF(OR(G5016="",H5016=""),"",G5016)</f>
        <v/>
      </c>
      <c r="J5016">
        <f>IF(OR(I5016="",H5016=""),"",I5016*H5016)</f>
        <v/>
      </c>
      <c r="K5016">
        <f>IF(G5016="","Missing OEWS wage",IF(H5016="","Missing Wharton SOC","Matched"))</f>
        <v/>
      </c>
    </row>
    <row r="5017">
      <c r="A5017" t="inlineStr">
        <is>
          <t>56</t>
        </is>
      </c>
      <c r="B5017" t="inlineStr">
        <is>
          <t>Administrative and Support and Waste Management and Remediation Services</t>
        </is>
      </c>
      <c r="C5017" t="inlineStr">
        <is>
          <t>17-1011</t>
        </is>
      </c>
      <c r="D5017" t="inlineStr">
        <is>
          <t>Architects, Except Landscape and Naval</t>
        </is>
      </c>
      <c r="E5017" t="n">
        <v>670</v>
      </c>
      <c r="F5017" t="n">
        <v>129210</v>
      </c>
      <c r="G5017">
        <f>IF(OR(E5017="",F5017=""),"",E5017*F5017)</f>
        <v/>
      </c>
      <c r="H5017" s="41">
        <f>IFERROR(XLOOKUP(C5017,'DATA Wharton'!$A$2:$A$785,'DATA Wharton'!$C$2:$C$785),"")</f>
        <v/>
      </c>
      <c r="I5017">
        <f>IF(OR(G5017="",H5017=""),"",G5017)</f>
        <v/>
      </c>
      <c r="J5017">
        <f>IF(OR(I5017="",H5017=""),"",I5017*H5017)</f>
        <v/>
      </c>
      <c r="K5017">
        <f>IF(G5017="","Missing OEWS wage",IF(H5017="","Missing Wharton SOC","Matched"))</f>
        <v/>
      </c>
    </row>
    <row r="5018">
      <c r="A5018" t="inlineStr">
        <is>
          <t>56</t>
        </is>
      </c>
      <c r="B5018" t="inlineStr">
        <is>
          <t>Administrative and Support and Waste Management and Remediation Services</t>
        </is>
      </c>
      <c r="C5018" t="inlineStr">
        <is>
          <t>17-1012</t>
        </is>
      </c>
      <c r="D5018" t="inlineStr">
        <is>
          <t>Landscape Architects</t>
        </is>
      </c>
      <c r="E5018" t="n">
        <v>4920</v>
      </c>
      <c r="F5018" t="n">
        <v>73030</v>
      </c>
      <c r="G5018">
        <f>IF(OR(E5018="",F5018=""),"",E5018*F5018)</f>
        <v/>
      </c>
      <c r="H5018" s="41">
        <f>IFERROR(XLOOKUP(C5018,'DATA Wharton'!$A$2:$A$785,'DATA Wharton'!$C$2:$C$785),"")</f>
        <v/>
      </c>
      <c r="I5018">
        <f>IF(OR(G5018="",H5018=""),"",G5018)</f>
        <v/>
      </c>
      <c r="J5018">
        <f>IF(OR(I5018="",H5018=""),"",I5018*H5018)</f>
        <v/>
      </c>
      <c r="K5018">
        <f>IF(G5018="","Missing OEWS wage",IF(H5018="","Missing Wharton SOC","Matched"))</f>
        <v/>
      </c>
    </row>
    <row r="5019">
      <c r="A5019" t="inlineStr">
        <is>
          <t>56</t>
        </is>
      </c>
      <c r="B5019" t="inlineStr">
        <is>
          <t>Administrative and Support and Waste Management and Remediation Services</t>
        </is>
      </c>
      <c r="C5019" t="inlineStr">
        <is>
          <t>17-1021</t>
        </is>
      </c>
      <c r="D5019" t="inlineStr">
        <is>
          <t>Cartographers and Photogrammetrists</t>
        </is>
      </c>
      <c r="E5019" t="n">
        <v>140</v>
      </c>
      <c r="F5019" t="n">
        <v>63020</v>
      </c>
      <c r="G5019">
        <f>IF(OR(E5019="",F5019=""),"",E5019*F5019)</f>
        <v/>
      </c>
      <c r="H5019" s="41">
        <f>IFERROR(XLOOKUP(C5019,'DATA Wharton'!$A$2:$A$785,'DATA Wharton'!$C$2:$C$785),"")</f>
        <v/>
      </c>
      <c r="I5019">
        <f>IF(OR(G5019="",H5019=""),"",G5019)</f>
        <v/>
      </c>
      <c r="J5019">
        <f>IF(OR(I5019="",H5019=""),"",I5019*H5019)</f>
        <v/>
      </c>
      <c r="K5019">
        <f>IF(G5019="","Missing OEWS wage",IF(H5019="","Missing Wharton SOC","Matched"))</f>
        <v/>
      </c>
    </row>
    <row r="5020">
      <c r="A5020" t="inlineStr">
        <is>
          <t>56</t>
        </is>
      </c>
      <c r="B5020" t="inlineStr">
        <is>
          <t>Administrative and Support and Waste Management and Remediation Services</t>
        </is>
      </c>
      <c r="C5020" t="inlineStr">
        <is>
          <t>17-1022</t>
        </is>
      </c>
      <c r="D5020" t="inlineStr">
        <is>
          <t>Surveyors</t>
        </is>
      </c>
      <c r="E5020" t="n">
        <v>640</v>
      </c>
      <c r="F5020" t="n">
        <v>81950</v>
      </c>
      <c r="G5020">
        <f>IF(OR(E5020="",F5020=""),"",E5020*F5020)</f>
        <v/>
      </c>
      <c r="H5020" s="41">
        <f>IFERROR(XLOOKUP(C5020,'DATA Wharton'!$A$2:$A$785,'DATA Wharton'!$C$2:$C$785),"")</f>
        <v/>
      </c>
      <c r="I5020">
        <f>IF(OR(G5020="",H5020=""),"",G5020)</f>
        <v/>
      </c>
      <c r="J5020">
        <f>IF(OR(I5020="",H5020=""),"",I5020*H5020)</f>
        <v/>
      </c>
      <c r="K5020">
        <f>IF(G5020="","Missing OEWS wage",IF(H5020="","Missing Wharton SOC","Matched"))</f>
        <v/>
      </c>
    </row>
    <row r="5021">
      <c r="A5021" t="inlineStr">
        <is>
          <t>56</t>
        </is>
      </c>
      <c r="B5021" t="inlineStr">
        <is>
          <t>Administrative and Support and Waste Management and Remediation Services</t>
        </is>
      </c>
      <c r="C5021" t="inlineStr">
        <is>
          <t>17-2011</t>
        </is>
      </c>
      <c r="D5021" t="inlineStr">
        <is>
          <t>Aerospace Engineers</t>
        </is>
      </c>
      <c r="E5021" t="n">
        <v>970</v>
      </c>
      <c r="F5021" t="n">
        <v>169540</v>
      </c>
      <c r="G5021">
        <f>IF(OR(E5021="",F5021=""),"",E5021*F5021)</f>
        <v/>
      </c>
      <c r="H5021" s="41">
        <f>IFERROR(XLOOKUP(C5021,'DATA Wharton'!$A$2:$A$785,'DATA Wharton'!$C$2:$C$785),"")</f>
        <v/>
      </c>
      <c r="I5021">
        <f>IF(OR(G5021="",H5021=""),"",G5021)</f>
        <v/>
      </c>
      <c r="J5021">
        <f>IF(OR(I5021="",H5021=""),"",I5021*H5021)</f>
        <v/>
      </c>
      <c r="K5021">
        <f>IF(G5021="","Missing OEWS wage",IF(H5021="","Missing Wharton SOC","Matched"))</f>
        <v/>
      </c>
    </row>
    <row r="5022">
      <c r="A5022" t="inlineStr">
        <is>
          <t>56</t>
        </is>
      </c>
      <c r="B5022" t="inlineStr">
        <is>
          <t>Administrative and Support and Waste Management and Remediation Services</t>
        </is>
      </c>
      <c r="C5022" t="inlineStr">
        <is>
          <t>17-2031</t>
        </is>
      </c>
      <c r="D5022" t="inlineStr">
        <is>
          <t>Bioengineers and Biomedical Engineers</t>
        </is>
      </c>
      <c r="E5022" t="n">
        <v>240</v>
      </c>
      <c r="F5022" t="n">
        <v>107660</v>
      </c>
      <c r="G5022">
        <f>IF(OR(E5022="",F5022=""),"",E5022*F5022)</f>
        <v/>
      </c>
      <c r="H5022" s="41">
        <f>IFERROR(XLOOKUP(C5022,'DATA Wharton'!$A$2:$A$785,'DATA Wharton'!$C$2:$C$785),"")</f>
        <v/>
      </c>
      <c r="I5022">
        <f>IF(OR(G5022="",H5022=""),"",G5022)</f>
        <v/>
      </c>
      <c r="J5022">
        <f>IF(OR(I5022="",H5022=""),"",I5022*H5022)</f>
        <v/>
      </c>
      <c r="K5022">
        <f>IF(G5022="","Missing OEWS wage",IF(H5022="","Missing Wharton SOC","Matched"))</f>
        <v/>
      </c>
    </row>
    <row r="5023">
      <c r="A5023" t="inlineStr">
        <is>
          <t>56</t>
        </is>
      </c>
      <c r="B5023" t="inlineStr">
        <is>
          <t>Administrative and Support and Waste Management and Remediation Services</t>
        </is>
      </c>
      <c r="C5023" t="inlineStr">
        <is>
          <t>17-2041</t>
        </is>
      </c>
      <c r="D5023" t="inlineStr">
        <is>
          <t>Chemical Engineers</t>
        </is>
      </c>
      <c r="E5023" t="n">
        <v>650</v>
      </c>
      <c r="F5023" t="n">
        <v>141780</v>
      </c>
      <c r="G5023">
        <f>IF(OR(E5023="",F5023=""),"",E5023*F5023)</f>
        <v/>
      </c>
      <c r="H5023" s="41">
        <f>IFERROR(XLOOKUP(C5023,'DATA Wharton'!$A$2:$A$785,'DATA Wharton'!$C$2:$C$785),"")</f>
        <v/>
      </c>
      <c r="I5023">
        <f>IF(OR(G5023="",H5023=""),"",G5023)</f>
        <v/>
      </c>
      <c r="J5023">
        <f>IF(OR(I5023="",H5023=""),"",I5023*H5023)</f>
        <v/>
      </c>
      <c r="K5023">
        <f>IF(G5023="","Missing OEWS wage",IF(H5023="","Missing Wharton SOC","Matched"))</f>
        <v/>
      </c>
    </row>
    <row r="5024">
      <c r="A5024" t="inlineStr">
        <is>
          <t>56</t>
        </is>
      </c>
      <c r="B5024" t="inlineStr">
        <is>
          <t>Administrative and Support and Waste Management and Remediation Services</t>
        </is>
      </c>
      <c r="C5024" t="inlineStr">
        <is>
          <t>17-2051</t>
        </is>
      </c>
      <c r="D5024" t="inlineStr">
        <is>
          <t>Civil Engineers</t>
        </is>
      </c>
      <c r="E5024" t="n">
        <v>5170</v>
      </c>
      <c r="F5024" t="n">
        <v>115190</v>
      </c>
      <c r="G5024">
        <f>IF(OR(E5024="",F5024=""),"",E5024*F5024)</f>
        <v/>
      </c>
      <c r="H5024" s="41">
        <f>IFERROR(XLOOKUP(C5024,'DATA Wharton'!$A$2:$A$785,'DATA Wharton'!$C$2:$C$785),"")</f>
        <v/>
      </c>
      <c r="I5024">
        <f>IF(OR(G5024="",H5024=""),"",G5024)</f>
        <v/>
      </c>
      <c r="J5024">
        <f>IF(OR(I5024="",H5024=""),"",I5024*H5024)</f>
        <v/>
      </c>
      <c r="K5024">
        <f>IF(G5024="","Missing OEWS wage",IF(H5024="","Missing Wharton SOC","Matched"))</f>
        <v/>
      </c>
    </row>
    <row r="5025">
      <c r="A5025" t="inlineStr">
        <is>
          <t>56</t>
        </is>
      </c>
      <c r="B5025" t="inlineStr">
        <is>
          <t>Administrative and Support and Waste Management and Remediation Services</t>
        </is>
      </c>
      <c r="C5025" t="inlineStr">
        <is>
          <t>17-2061</t>
        </is>
      </c>
      <c r="D5025" t="inlineStr">
        <is>
          <t>Computer Hardware Engineers</t>
        </is>
      </c>
      <c r="E5025" t="n">
        <v>1120</v>
      </c>
      <c r="F5025" t="n">
        <v>146650</v>
      </c>
      <c r="G5025">
        <f>IF(OR(E5025="",F5025=""),"",E5025*F5025)</f>
        <v/>
      </c>
      <c r="H5025" s="41">
        <f>IFERROR(XLOOKUP(C5025,'DATA Wharton'!$A$2:$A$785,'DATA Wharton'!$C$2:$C$785),"")</f>
        <v/>
      </c>
      <c r="I5025">
        <f>IF(OR(G5025="",H5025=""),"",G5025)</f>
        <v/>
      </c>
      <c r="J5025">
        <f>IF(OR(I5025="",H5025=""),"",I5025*H5025)</f>
        <v/>
      </c>
      <c r="K5025">
        <f>IF(G5025="","Missing OEWS wage",IF(H5025="","Missing Wharton SOC","Matched"))</f>
        <v/>
      </c>
    </row>
    <row r="5026">
      <c r="A5026" t="inlineStr">
        <is>
          <t>56</t>
        </is>
      </c>
      <c r="B5026" t="inlineStr">
        <is>
          <t>Administrative and Support and Waste Management and Remediation Services</t>
        </is>
      </c>
      <c r="C5026" t="inlineStr">
        <is>
          <t>17-2071</t>
        </is>
      </c>
      <c r="D5026" t="inlineStr">
        <is>
          <t>Electrical Engineers</t>
        </is>
      </c>
      <c r="E5026" t="n">
        <v>3830</v>
      </c>
      <c r="F5026" t="n">
        <v>134360</v>
      </c>
      <c r="G5026">
        <f>IF(OR(E5026="",F5026=""),"",E5026*F5026)</f>
        <v/>
      </c>
      <c r="H5026" s="41">
        <f>IFERROR(XLOOKUP(C5026,'DATA Wharton'!$A$2:$A$785,'DATA Wharton'!$C$2:$C$785),"")</f>
        <v/>
      </c>
      <c r="I5026">
        <f>IF(OR(G5026="",H5026=""),"",G5026)</f>
        <v/>
      </c>
      <c r="J5026">
        <f>IF(OR(I5026="",H5026=""),"",I5026*H5026)</f>
        <v/>
      </c>
      <c r="K5026">
        <f>IF(G5026="","Missing OEWS wage",IF(H5026="","Missing Wharton SOC","Matched"))</f>
        <v/>
      </c>
    </row>
    <row r="5027">
      <c r="A5027" t="inlineStr">
        <is>
          <t>56</t>
        </is>
      </c>
      <c r="B5027" t="inlineStr">
        <is>
          <t>Administrative and Support and Waste Management and Remediation Services</t>
        </is>
      </c>
      <c r="C5027" t="inlineStr">
        <is>
          <t>17-2072</t>
        </is>
      </c>
      <c r="D5027" t="inlineStr">
        <is>
          <t>Electronics Engineers, Except Computer</t>
        </is>
      </c>
      <c r="E5027" t="n">
        <v>1250</v>
      </c>
      <c r="F5027" t="n">
        <v>125560</v>
      </c>
      <c r="G5027">
        <f>IF(OR(E5027="",F5027=""),"",E5027*F5027)</f>
        <v/>
      </c>
      <c r="H5027" s="41">
        <f>IFERROR(XLOOKUP(C5027,'DATA Wharton'!$A$2:$A$785,'DATA Wharton'!$C$2:$C$785),"")</f>
        <v/>
      </c>
      <c r="I5027">
        <f>IF(OR(G5027="",H5027=""),"",G5027)</f>
        <v/>
      </c>
      <c r="J5027">
        <f>IF(OR(I5027="",H5027=""),"",I5027*H5027)</f>
        <v/>
      </c>
      <c r="K5027">
        <f>IF(G5027="","Missing OEWS wage",IF(H5027="","Missing Wharton SOC","Matched"))</f>
        <v/>
      </c>
    </row>
    <row r="5028">
      <c r="A5028" t="inlineStr">
        <is>
          <t>56</t>
        </is>
      </c>
      <c r="B5028" t="inlineStr">
        <is>
          <t>Administrative and Support and Waste Management and Remediation Services</t>
        </is>
      </c>
      <c r="C5028" t="inlineStr">
        <is>
          <t>17-2081</t>
        </is>
      </c>
      <c r="D5028" t="inlineStr">
        <is>
          <t>Environmental Engineers</t>
        </is>
      </c>
      <c r="E5028" t="n">
        <v>1670</v>
      </c>
      <c r="F5028" t="n">
        <v>112360</v>
      </c>
      <c r="G5028">
        <f>IF(OR(E5028="",F5028=""),"",E5028*F5028)</f>
        <v/>
      </c>
      <c r="H5028" s="41">
        <f>IFERROR(XLOOKUP(C5028,'DATA Wharton'!$A$2:$A$785,'DATA Wharton'!$C$2:$C$785),"")</f>
        <v/>
      </c>
      <c r="I5028">
        <f>IF(OR(G5028="",H5028=""),"",G5028)</f>
        <v/>
      </c>
      <c r="J5028">
        <f>IF(OR(I5028="",H5028=""),"",I5028*H5028)</f>
        <v/>
      </c>
      <c r="K5028">
        <f>IF(G5028="","Missing OEWS wage",IF(H5028="","Missing Wharton SOC","Matched"))</f>
        <v/>
      </c>
    </row>
    <row r="5029">
      <c r="A5029" t="inlineStr">
        <is>
          <t>56</t>
        </is>
      </c>
      <c r="B5029" t="inlineStr">
        <is>
          <t>Administrative and Support and Waste Management and Remediation Services</t>
        </is>
      </c>
      <c r="C5029" t="inlineStr">
        <is>
          <t>17-2111</t>
        </is>
      </c>
      <c r="D5029" t="inlineStr">
        <is>
          <t>Health and Safety Engineers, Except Mining Safety Engineers and Inspectors</t>
        </is>
      </c>
      <c r="E5029" t="n">
        <v>900</v>
      </c>
      <c r="F5029" t="n">
        <v>112950</v>
      </c>
      <c r="G5029">
        <f>IF(OR(E5029="",F5029=""),"",E5029*F5029)</f>
        <v/>
      </c>
      <c r="H5029" s="41">
        <f>IFERROR(XLOOKUP(C5029,'DATA Wharton'!$A$2:$A$785,'DATA Wharton'!$C$2:$C$785),"")</f>
        <v/>
      </c>
      <c r="I5029">
        <f>IF(OR(G5029="",H5029=""),"",G5029)</f>
        <v/>
      </c>
      <c r="J5029">
        <f>IF(OR(I5029="",H5029=""),"",I5029*H5029)</f>
        <v/>
      </c>
      <c r="K5029">
        <f>IF(G5029="","Missing OEWS wage",IF(H5029="","Missing Wharton SOC","Matched"))</f>
        <v/>
      </c>
    </row>
    <row r="5030">
      <c r="A5030" t="inlineStr">
        <is>
          <t>56</t>
        </is>
      </c>
      <c r="B5030" t="inlineStr">
        <is>
          <t>Administrative and Support and Waste Management and Remediation Services</t>
        </is>
      </c>
      <c r="C5030" t="inlineStr">
        <is>
          <t>17-2112</t>
        </is>
      </c>
      <c r="D5030" t="inlineStr">
        <is>
          <t>Industrial Engineers</t>
        </is>
      </c>
      <c r="E5030" t="n">
        <v>8770</v>
      </c>
      <c r="F5030" t="n">
        <v>112460</v>
      </c>
      <c r="G5030">
        <f>IF(OR(E5030="",F5030=""),"",E5030*F5030)</f>
        <v/>
      </c>
      <c r="H5030" s="41">
        <f>IFERROR(XLOOKUP(C5030,'DATA Wharton'!$A$2:$A$785,'DATA Wharton'!$C$2:$C$785),"")</f>
        <v/>
      </c>
      <c r="I5030">
        <f>IF(OR(G5030="",H5030=""),"",G5030)</f>
        <v/>
      </c>
      <c r="J5030">
        <f>IF(OR(I5030="",H5030=""),"",I5030*H5030)</f>
        <v/>
      </c>
      <c r="K5030">
        <f>IF(G5030="","Missing OEWS wage",IF(H5030="","Missing Wharton SOC","Matched"))</f>
        <v/>
      </c>
    </row>
    <row r="5031">
      <c r="A5031" t="inlineStr">
        <is>
          <t>56</t>
        </is>
      </c>
      <c r="B5031" t="inlineStr">
        <is>
          <t>Administrative and Support and Waste Management and Remediation Services</t>
        </is>
      </c>
      <c r="C5031" t="inlineStr">
        <is>
          <t>17-2131</t>
        </is>
      </c>
      <c r="D5031" t="inlineStr">
        <is>
          <t>Materials Engineers</t>
        </is>
      </c>
      <c r="E5031" t="n">
        <v>360</v>
      </c>
      <c r="F5031" t="n">
        <v>122420</v>
      </c>
      <c r="G5031">
        <f>IF(OR(E5031="",F5031=""),"",E5031*F5031)</f>
        <v/>
      </c>
      <c r="H5031" s="41">
        <f>IFERROR(XLOOKUP(C5031,'DATA Wharton'!$A$2:$A$785,'DATA Wharton'!$C$2:$C$785),"")</f>
        <v/>
      </c>
      <c r="I5031">
        <f>IF(OR(G5031="",H5031=""),"",G5031)</f>
        <v/>
      </c>
      <c r="J5031">
        <f>IF(OR(I5031="",H5031=""),"",I5031*H5031)</f>
        <v/>
      </c>
      <c r="K5031">
        <f>IF(G5031="","Missing OEWS wage",IF(H5031="","Missing Wharton SOC","Matched"))</f>
        <v/>
      </c>
    </row>
    <row r="5032">
      <c r="A5032" t="inlineStr">
        <is>
          <t>56</t>
        </is>
      </c>
      <c r="B5032" t="inlineStr">
        <is>
          <t>Administrative and Support and Waste Management and Remediation Services</t>
        </is>
      </c>
      <c r="C5032" t="inlineStr">
        <is>
          <t>17-2141</t>
        </is>
      </c>
      <c r="D5032" t="inlineStr">
        <is>
          <t>Mechanical Engineers</t>
        </is>
      </c>
      <c r="E5032" t="n">
        <v>7730</v>
      </c>
      <c r="F5032" t="n">
        <v>106620</v>
      </c>
      <c r="G5032">
        <f>IF(OR(E5032="",F5032=""),"",E5032*F5032)</f>
        <v/>
      </c>
      <c r="H5032" s="41">
        <f>IFERROR(XLOOKUP(C5032,'DATA Wharton'!$A$2:$A$785,'DATA Wharton'!$C$2:$C$785),"")</f>
        <v/>
      </c>
      <c r="I5032">
        <f>IF(OR(G5032="",H5032=""),"",G5032)</f>
        <v/>
      </c>
      <c r="J5032">
        <f>IF(OR(I5032="",H5032=""),"",I5032*H5032)</f>
        <v/>
      </c>
      <c r="K5032">
        <f>IF(G5032="","Missing OEWS wage",IF(H5032="","Missing Wharton SOC","Matched"))</f>
        <v/>
      </c>
    </row>
    <row r="5033">
      <c r="A5033" t="inlineStr">
        <is>
          <t>56</t>
        </is>
      </c>
      <c r="B5033" t="inlineStr">
        <is>
          <t>Administrative and Support and Waste Management and Remediation Services</t>
        </is>
      </c>
      <c r="C5033" t="inlineStr">
        <is>
          <t>17-2161</t>
        </is>
      </c>
      <c r="D5033" t="inlineStr">
        <is>
          <t>Nuclear Engineers</t>
        </is>
      </c>
      <c r="E5033" t="n">
        <v>950</v>
      </c>
      <c r="F5033" t="n">
        <v>136480</v>
      </c>
      <c r="G5033">
        <f>IF(OR(E5033="",F5033=""),"",E5033*F5033)</f>
        <v/>
      </c>
      <c r="H5033" s="41">
        <f>IFERROR(XLOOKUP(C5033,'DATA Wharton'!$A$2:$A$785,'DATA Wharton'!$C$2:$C$785),"")</f>
        <v/>
      </c>
      <c r="I5033">
        <f>IF(OR(G5033="",H5033=""),"",G5033)</f>
        <v/>
      </c>
      <c r="J5033">
        <f>IF(OR(I5033="",H5033=""),"",I5033*H5033)</f>
        <v/>
      </c>
      <c r="K5033">
        <f>IF(G5033="","Missing OEWS wage",IF(H5033="","Missing Wharton SOC","Matched"))</f>
        <v/>
      </c>
    </row>
    <row r="5034">
      <c r="A5034" t="inlineStr">
        <is>
          <t>56</t>
        </is>
      </c>
      <c r="B5034" t="inlineStr">
        <is>
          <t>Administrative and Support and Waste Management and Remediation Services</t>
        </is>
      </c>
      <c r="C5034" t="inlineStr">
        <is>
          <t>17-2199</t>
        </is>
      </c>
      <c r="D5034" t="inlineStr">
        <is>
          <t>Engineers, All Other</t>
        </is>
      </c>
      <c r="E5034" t="n">
        <v>5850</v>
      </c>
      <c r="F5034" t="n">
        <v>111550</v>
      </c>
      <c r="G5034">
        <f>IF(OR(E5034="",F5034=""),"",E5034*F5034)</f>
        <v/>
      </c>
      <c r="H5034" s="41">
        <f>IFERROR(XLOOKUP(C5034,'DATA Wharton'!$A$2:$A$785,'DATA Wharton'!$C$2:$C$785),"")</f>
        <v/>
      </c>
      <c r="I5034">
        <f>IF(OR(G5034="",H5034=""),"",G5034)</f>
        <v/>
      </c>
      <c r="J5034">
        <f>IF(OR(I5034="",H5034=""),"",I5034*H5034)</f>
        <v/>
      </c>
      <c r="K5034">
        <f>IF(G5034="","Missing OEWS wage",IF(H5034="","Missing Wharton SOC","Matched"))</f>
        <v/>
      </c>
    </row>
    <row r="5035">
      <c r="A5035" t="inlineStr">
        <is>
          <t>56</t>
        </is>
      </c>
      <c r="B5035" t="inlineStr">
        <is>
          <t>Administrative and Support and Waste Management and Remediation Services</t>
        </is>
      </c>
      <c r="C5035" t="inlineStr">
        <is>
          <t>17-3011</t>
        </is>
      </c>
      <c r="D5035" t="inlineStr">
        <is>
          <t>Architectural and Civil Drafters</t>
        </is>
      </c>
      <c r="E5035" t="n">
        <v>1310</v>
      </c>
      <c r="F5035" t="n">
        <v>70300</v>
      </c>
      <c r="G5035">
        <f>IF(OR(E5035="",F5035=""),"",E5035*F5035)</f>
        <v/>
      </c>
      <c r="H5035" s="41">
        <f>IFERROR(XLOOKUP(C5035,'DATA Wharton'!$A$2:$A$785,'DATA Wharton'!$C$2:$C$785),"")</f>
        <v/>
      </c>
      <c r="I5035">
        <f>IF(OR(G5035="",H5035=""),"",G5035)</f>
        <v/>
      </c>
      <c r="J5035">
        <f>IF(OR(I5035="",H5035=""),"",I5035*H5035)</f>
        <v/>
      </c>
      <c r="K5035">
        <f>IF(G5035="","Missing OEWS wage",IF(H5035="","Missing Wharton SOC","Matched"))</f>
        <v/>
      </c>
    </row>
    <row r="5036">
      <c r="A5036" t="inlineStr">
        <is>
          <t>56</t>
        </is>
      </c>
      <c r="B5036" t="inlineStr">
        <is>
          <t>Administrative and Support and Waste Management and Remediation Services</t>
        </is>
      </c>
      <c r="C5036" t="inlineStr">
        <is>
          <t>17-3012</t>
        </is>
      </c>
      <c r="D5036" t="inlineStr">
        <is>
          <t>Electrical and Electronics Drafters</t>
        </is>
      </c>
      <c r="E5036" t="n">
        <v>550</v>
      </c>
      <c r="F5036" t="n">
        <v>73080</v>
      </c>
      <c r="G5036">
        <f>IF(OR(E5036="",F5036=""),"",E5036*F5036)</f>
        <v/>
      </c>
      <c r="H5036" s="41">
        <f>IFERROR(XLOOKUP(C5036,'DATA Wharton'!$A$2:$A$785,'DATA Wharton'!$C$2:$C$785),"")</f>
        <v/>
      </c>
      <c r="I5036">
        <f>IF(OR(G5036="",H5036=""),"",G5036)</f>
        <v/>
      </c>
      <c r="J5036">
        <f>IF(OR(I5036="",H5036=""),"",I5036*H5036)</f>
        <v/>
      </c>
      <c r="K5036">
        <f>IF(G5036="","Missing OEWS wage",IF(H5036="","Missing Wharton SOC","Matched"))</f>
        <v/>
      </c>
    </row>
    <row r="5037">
      <c r="A5037" t="inlineStr">
        <is>
          <t>56</t>
        </is>
      </c>
      <c r="B5037" t="inlineStr">
        <is>
          <t>Administrative and Support and Waste Management and Remediation Services</t>
        </is>
      </c>
      <c r="C5037" t="inlineStr">
        <is>
          <t>17-3013</t>
        </is>
      </c>
      <c r="D5037" t="inlineStr">
        <is>
          <t>Mechanical Drafters</t>
        </is>
      </c>
      <c r="E5037" t="n">
        <v>1280</v>
      </c>
      <c r="F5037" t="n">
        <v>69290</v>
      </c>
      <c r="G5037">
        <f>IF(OR(E5037="",F5037=""),"",E5037*F5037)</f>
        <v/>
      </c>
      <c r="H5037" s="41">
        <f>IFERROR(XLOOKUP(C5037,'DATA Wharton'!$A$2:$A$785,'DATA Wharton'!$C$2:$C$785),"")</f>
        <v/>
      </c>
      <c r="I5037">
        <f>IF(OR(G5037="",H5037=""),"",G5037)</f>
        <v/>
      </c>
      <c r="J5037">
        <f>IF(OR(I5037="",H5037=""),"",I5037*H5037)</f>
        <v/>
      </c>
      <c r="K5037">
        <f>IF(G5037="","Missing OEWS wage",IF(H5037="","Missing Wharton SOC","Matched"))</f>
        <v/>
      </c>
    </row>
    <row r="5038">
      <c r="A5038" t="inlineStr">
        <is>
          <t>56</t>
        </is>
      </c>
      <c r="B5038" t="inlineStr">
        <is>
          <t>Administrative and Support and Waste Management and Remediation Services</t>
        </is>
      </c>
      <c r="C5038" t="inlineStr">
        <is>
          <t>17-3019</t>
        </is>
      </c>
      <c r="D5038" t="inlineStr">
        <is>
          <t>Drafters, All Other</t>
        </is>
      </c>
      <c r="E5038" t="n">
        <v>800</v>
      </c>
      <c r="F5038" t="n">
        <v>55860</v>
      </c>
      <c r="G5038">
        <f>IF(OR(E5038="",F5038=""),"",E5038*F5038)</f>
        <v/>
      </c>
      <c r="H5038" s="41">
        <f>IFERROR(XLOOKUP(C5038,'DATA Wharton'!$A$2:$A$785,'DATA Wharton'!$C$2:$C$785),"")</f>
        <v/>
      </c>
      <c r="I5038">
        <f>IF(OR(G5038="",H5038=""),"",G5038)</f>
        <v/>
      </c>
      <c r="J5038">
        <f>IF(OR(I5038="",H5038=""),"",I5038*H5038)</f>
        <v/>
      </c>
      <c r="K5038">
        <f>IF(G5038="","Missing OEWS wage",IF(H5038="","Missing Wharton SOC","Matched"))</f>
        <v/>
      </c>
    </row>
    <row r="5039">
      <c r="A5039" t="inlineStr">
        <is>
          <t>56</t>
        </is>
      </c>
      <c r="B5039" t="inlineStr">
        <is>
          <t>Administrative and Support and Waste Management and Remediation Services</t>
        </is>
      </c>
      <c r="C5039" t="inlineStr">
        <is>
          <t>17-3021</t>
        </is>
      </c>
      <c r="D5039" t="inlineStr">
        <is>
          <t>Aerospace Engineering and Operations Technologists and Technicians</t>
        </is>
      </c>
      <c r="E5039" t="n">
        <v>80</v>
      </c>
      <c r="F5039" t="n">
        <v>83060</v>
      </c>
      <c r="G5039">
        <f>IF(OR(E5039="",F5039=""),"",E5039*F5039)</f>
        <v/>
      </c>
      <c r="H5039" s="41">
        <f>IFERROR(XLOOKUP(C5039,'DATA Wharton'!$A$2:$A$785,'DATA Wharton'!$C$2:$C$785),"")</f>
        <v/>
      </c>
      <c r="I5039">
        <f>IF(OR(G5039="",H5039=""),"",G5039)</f>
        <v/>
      </c>
      <c r="J5039">
        <f>IF(OR(I5039="",H5039=""),"",I5039*H5039)</f>
        <v/>
      </c>
      <c r="K5039">
        <f>IF(G5039="","Missing OEWS wage",IF(H5039="","Missing Wharton SOC","Matched"))</f>
        <v/>
      </c>
    </row>
    <row r="5040">
      <c r="A5040" t="inlineStr">
        <is>
          <t>56</t>
        </is>
      </c>
      <c r="B5040" t="inlineStr">
        <is>
          <t>Administrative and Support and Waste Management and Remediation Services</t>
        </is>
      </c>
      <c r="C5040" t="inlineStr">
        <is>
          <t>17-3022</t>
        </is>
      </c>
      <c r="D5040" t="inlineStr">
        <is>
          <t>Civil Engineering Technologists and Technicians</t>
        </is>
      </c>
      <c r="E5040" t="n">
        <v>310</v>
      </c>
      <c r="F5040" t="n">
        <v>64750</v>
      </c>
      <c r="G5040">
        <f>IF(OR(E5040="",F5040=""),"",E5040*F5040)</f>
        <v/>
      </c>
      <c r="H5040" s="41">
        <f>IFERROR(XLOOKUP(C5040,'DATA Wharton'!$A$2:$A$785,'DATA Wharton'!$C$2:$C$785),"")</f>
        <v/>
      </c>
      <c r="I5040">
        <f>IF(OR(G5040="",H5040=""),"",G5040)</f>
        <v/>
      </c>
      <c r="J5040">
        <f>IF(OR(I5040="",H5040=""),"",I5040*H5040)</f>
        <v/>
      </c>
      <c r="K5040">
        <f>IF(G5040="","Missing OEWS wage",IF(H5040="","Missing Wharton SOC","Matched"))</f>
        <v/>
      </c>
    </row>
    <row r="5041">
      <c r="A5041" t="inlineStr">
        <is>
          <t>56</t>
        </is>
      </c>
      <c r="B5041" t="inlineStr">
        <is>
          <t>Administrative and Support and Waste Management and Remediation Services</t>
        </is>
      </c>
      <c r="C5041" t="inlineStr">
        <is>
          <t>17-3023</t>
        </is>
      </c>
      <c r="D5041" t="inlineStr">
        <is>
          <t>Electrical and Electronic Engineering Technologists and Technicians</t>
        </is>
      </c>
      <c r="E5041" t="n">
        <v>2140</v>
      </c>
      <c r="F5041" t="n">
        <v>78030</v>
      </c>
      <c r="G5041">
        <f>IF(OR(E5041="",F5041=""),"",E5041*F5041)</f>
        <v/>
      </c>
      <c r="H5041" s="41">
        <f>IFERROR(XLOOKUP(C5041,'DATA Wharton'!$A$2:$A$785,'DATA Wharton'!$C$2:$C$785),"")</f>
        <v/>
      </c>
      <c r="I5041">
        <f>IF(OR(G5041="",H5041=""),"",G5041)</f>
        <v/>
      </c>
      <c r="J5041">
        <f>IF(OR(I5041="",H5041=""),"",I5041*H5041)</f>
        <v/>
      </c>
      <c r="K5041">
        <f>IF(G5041="","Missing OEWS wage",IF(H5041="","Missing Wharton SOC","Matched"))</f>
        <v/>
      </c>
    </row>
    <row r="5042">
      <c r="A5042" t="inlineStr">
        <is>
          <t>56</t>
        </is>
      </c>
      <c r="B5042" t="inlineStr">
        <is>
          <t>Administrative and Support and Waste Management and Remediation Services</t>
        </is>
      </c>
      <c r="C5042" t="inlineStr">
        <is>
          <t>17-3024</t>
        </is>
      </c>
      <c r="D5042" t="inlineStr">
        <is>
          <t>Electro-Mechanical and Mechatronics Technologists and Technicians</t>
        </is>
      </c>
      <c r="E5042" t="n">
        <v>590</v>
      </c>
      <c r="F5042" t="n">
        <v>70310</v>
      </c>
      <c r="G5042">
        <f>IF(OR(E5042="",F5042=""),"",E5042*F5042)</f>
        <v/>
      </c>
      <c r="H5042" s="41">
        <f>IFERROR(XLOOKUP(C5042,'DATA Wharton'!$A$2:$A$785,'DATA Wharton'!$C$2:$C$785),"")</f>
        <v/>
      </c>
      <c r="I5042">
        <f>IF(OR(G5042="",H5042=""),"",G5042)</f>
        <v/>
      </c>
      <c r="J5042">
        <f>IF(OR(I5042="",H5042=""),"",I5042*H5042)</f>
        <v/>
      </c>
      <c r="K5042">
        <f>IF(G5042="","Missing OEWS wage",IF(H5042="","Missing Wharton SOC","Matched"))</f>
        <v/>
      </c>
    </row>
    <row r="5043">
      <c r="A5043" t="inlineStr">
        <is>
          <t>56</t>
        </is>
      </c>
      <c r="B5043" t="inlineStr">
        <is>
          <t>Administrative and Support and Waste Management and Remediation Services</t>
        </is>
      </c>
      <c r="C5043" t="inlineStr">
        <is>
          <t>17-3025</t>
        </is>
      </c>
      <c r="D5043" t="inlineStr">
        <is>
          <t>Environmental Engineering Technologists and Technicians</t>
        </is>
      </c>
      <c r="E5043" t="n">
        <v>1650</v>
      </c>
      <c r="F5043" t="n">
        <v>57200</v>
      </c>
      <c r="G5043">
        <f>IF(OR(E5043="",F5043=""),"",E5043*F5043)</f>
        <v/>
      </c>
      <c r="H5043" s="41">
        <f>IFERROR(XLOOKUP(C5043,'DATA Wharton'!$A$2:$A$785,'DATA Wharton'!$C$2:$C$785),"")</f>
        <v/>
      </c>
      <c r="I5043">
        <f>IF(OR(G5043="",H5043=""),"",G5043)</f>
        <v/>
      </c>
      <c r="J5043">
        <f>IF(OR(I5043="",H5043=""),"",I5043*H5043)</f>
        <v/>
      </c>
      <c r="K5043">
        <f>IF(G5043="","Missing OEWS wage",IF(H5043="","Missing Wharton SOC","Matched"))</f>
        <v/>
      </c>
    </row>
    <row r="5044">
      <c r="A5044" t="inlineStr">
        <is>
          <t>56</t>
        </is>
      </c>
      <c r="B5044" t="inlineStr">
        <is>
          <t>Administrative and Support and Waste Management and Remediation Services</t>
        </is>
      </c>
      <c r="C5044" t="inlineStr">
        <is>
          <t>17-3026</t>
        </is>
      </c>
      <c r="D5044" t="inlineStr">
        <is>
          <t>Industrial Engineering Technologists and Technicians</t>
        </is>
      </c>
      <c r="E5044" t="n">
        <v>1790</v>
      </c>
      <c r="F5044" t="n">
        <v>62210</v>
      </c>
      <c r="G5044">
        <f>IF(OR(E5044="",F5044=""),"",E5044*F5044)</f>
        <v/>
      </c>
      <c r="H5044" s="41">
        <f>IFERROR(XLOOKUP(C5044,'DATA Wharton'!$A$2:$A$785,'DATA Wharton'!$C$2:$C$785),"")</f>
        <v/>
      </c>
      <c r="I5044">
        <f>IF(OR(G5044="",H5044=""),"",G5044)</f>
        <v/>
      </c>
      <c r="J5044">
        <f>IF(OR(I5044="",H5044=""),"",I5044*H5044)</f>
        <v/>
      </c>
      <c r="K5044">
        <f>IF(G5044="","Missing OEWS wage",IF(H5044="","Missing Wharton SOC","Matched"))</f>
        <v/>
      </c>
    </row>
    <row r="5045">
      <c r="A5045" t="inlineStr">
        <is>
          <t>56</t>
        </is>
      </c>
      <c r="B5045" t="inlineStr">
        <is>
          <t>Administrative and Support and Waste Management and Remediation Services</t>
        </is>
      </c>
      <c r="C5045" t="inlineStr">
        <is>
          <t>17-3027</t>
        </is>
      </c>
      <c r="D5045" t="inlineStr">
        <is>
          <t>Mechanical Engineering Technologists and Technicians</t>
        </is>
      </c>
      <c r="E5045" t="n">
        <v>1560</v>
      </c>
      <c r="F5045" t="n">
        <v>74290</v>
      </c>
      <c r="G5045">
        <f>IF(OR(E5045="",F5045=""),"",E5045*F5045)</f>
        <v/>
      </c>
      <c r="H5045" s="41">
        <f>IFERROR(XLOOKUP(C5045,'DATA Wharton'!$A$2:$A$785,'DATA Wharton'!$C$2:$C$785),"")</f>
        <v/>
      </c>
      <c r="I5045">
        <f>IF(OR(G5045="",H5045=""),"",G5045)</f>
        <v/>
      </c>
      <c r="J5045">
        <f>IF(OR(I5045="",H5045=""),"",I5045*H5045)</f>
        <v/>
      </c>
      <c r="K5045">
        <f>IF(G5045="","Missing OEWS wage",IF(H5045="","Missing Wharton SOC","Matched"))</f>
        <v/>
      </c>
    </row>
    <row r="5046">
      <c r="A5046" t="inlineStr">
        <is>
          <t>56</t>
        </is>
      </c>
      <c r="B5046" t="inlineStr">
        <is>
          <t>Administrative and Support and Waste Management and Remediation Services</t>
        </is>
      </c>
      <c r="C5046" t="inlineStr">
        <is>
          <t>17-3028</t>
        </is>
      </c>
      <c r="D5046" t="inlineStr">
        <is>
          <t>Calibration Technologists and Technicians</t>
        </is>
      </c>
      <c r="E5046" t="n">
        <v>210</v>
      </c>
      <c r="F5046" t="n">
        <v>76110</v>
      </c>
      <c r="G5046">
        <f>IF(OR(E5046="",F5046=""),"",E5046*F5046)</f>
        <v/>
      </c>
      <c r="H5046" s="41">
        <f>IFERROR(XLOOKUP(C5046,'DATA Wharton'!$A$2:$A$785,'DATA Wharton'!$C$2:$C$785),"")</f>
        <v/>
      </c>
      <c r="I5046">
        <f>IF(OR(G5046="",H5046=""),"",G5046)</f>
        <v/>
      </c>
      <c r="J5046">
        <f>IF(OR(I5046="",H5046=""),"",I5046*H5046)</f>
        <v/>
      </c>
      <c r="K5046">
        <f>IF(G5046="","Missing OEWS wage",IF(H5046="","Missing Wharton SOC","Matched"))</f>
        <v/>
      </c>
    </row>
    <row r="5047">
      <c r="A5047" t="inlineStr">
        <is>
          <t>56</t>
        </is>
      </c>
      <c r="B5047" t="inlineStr">
        <is>
          <t>Administrative and Support and Waste Management and Remediation Services</t>
        </is>
      </c>
      <c r="C5047" t="inlineStr">
        <is>
          <t>17-3029</t>
        </is>
      </c>
      <c r="D5047" t="inlineStr">
        <is>
          <t>Engineering Technologists and Technicians, Except Drafters, All Other</t>
        </is>
      </c>
      <c r="E5047" t="n">
        <v>1700</v>
      </c>
      <c r="F5047" t="n">
        <v>72820</v>
      </c>
      <c r="G5047">
        <f>IF(OR(E5047="",F5047=""),"",E5047*F5047)</f>
        <v/>
      </c>
      <c r="H5047" s="41">
        <f>IFERROR(XLOOKUP(C5047,'DATA Wharton'!$A$2:$A$785,'DATA Wharton'!$C$2:$C$785),"")</f>
        <v/>
      </c>
      <c r="I5047">
        <f>IF(OR(G5047="",H5047=""),"",G5047)</f>
        <v/>
      </c>
      <c r="J5047">
        <f>IF(OR(I5047="",H5047=""),"",I5047*H5047)</f>
        <v/>
      </c>
      <c r="K5047">
        <f>IF(G5047="","Missing OEWS wage",IF(H5047="","Missing Wharton SOC","Matched"))</f>
        <v/>
      </c>
    </row>
    <row r="5048">
      <c r="A5048" t="inlineStr">
        <is>
          <t>56</t>
        </is>
      </c>
      <c r="B5048" t="inlineStr">
        <is>
          <t>Administrative and Support and Waste Management and Remediation Services</t>
        </is>
      </c>
      <c r="C5048" t="inlineStr">
        <is>
          <t>17-3031</t>
        </is>
      </c>
      <c r="D5048" t="inlineStr">
        <is>
          <t>Surveying and Mapping Technicians</t>
        </is>
      </c>
      <c r="E5048" t="n">
        <v>5560</v>
      </c>
      <c r="F5048" t="n">
        <v>51870</v>
      </c>
      <c r="G5048">
        <f>IF(OR(E5048="",F5048=""),"",E5048*F5048)</f>
        <v/>
      </c>
      <c r="H5048" s="41">
        <f>IFERROR(XLOOKUP(C5048,'DATA Wharton'!$A$2:$A$785,'DATA Wharton'!$C$2:$C$785),"")</f>
        <v/>
      </c>
      <c r="I5048">
        <f>IF(OR(G5048="",H5048=""),"",G5048)</f>
        <v/>
      </c>
      <c r="J5048">
        <f>IF(OR(I5048="",H5048=""),"",I5048*H5048)</f>
        <v/>
      </c>
      <c r="K5048">
        <f>IF(G5048="","Missing OEWS wage",IF(H5048="","Missing Wharton SOC","Matched"))</f>
        <v/>
      </c>
    </row>
    <row r="5049">
      <c r="A5049" t="inlineStr">
        <is>
          <t>56</t>
        </is>
      </c>
      <c r="B5049" t="inlineStr">
        <is>
          <t>Administrative and Support and Waste Management and Remediation Services</t>
        </is>
      </c>
      <c r="C5049" t="inlineStr">
        <is>
          <t>19-1012</t>
        </is>
      </c>
      <c r="D5049" t="inlineStr">
        <is>
          <t>Food Scientists and Technologists</t>
        </is>
      </c>
      <c r="E5049" t="n">
        <v>120</v>
      </c>
      <c r="F5049" t="n">
        <v>84370</v>
      </c>
      <c r="G5049">
        <f>IF(OR(E5049="",F5049=""),"",E5049*F5049)</f>
        <v/>
      </c>
      <c r="H5049" s="41">
        <f>IFERROR(XLOOKUP(C5049,'DATA Wharton'!$A$2:$A$785,'DATA Wharton'!$C$2:$C$785),"")</f>
        <v/>
      </c>
      <c r="I5049">
        <f>IF(OR(G5049="",H5049=""),"",G5049)</f>
        <v/>
      </c>
      <c r="J5049">
        <f>IF(OR(I5049="",H5049=""),"",I5049*H5049)</f>
        <v/>
      </c>
      <c r="K5049">
        <f>IF(G5049="","Missing OEWS wage",IF(H5049="","Missing Wharton SOC","Matched"))</f>
        <v/>
      </c>
    </row>
    <row r="5050">
      <c r="A5050" t="inlineStr">
        <is>
          <t>56</t>
        </is>
      </c>
      <c r="B5050" t="inlineStr">
        <is>
          <t>Administrative and Support and Waste Management and Remediation Services</t>
        </is>
      </c>
      <c r="C5050" t="inlineStr">
        <is>
          <t>19-1013</t>
        </is>
      </c>
      <c r="D5050" t="inlineStr">
        <is>
          <t>Soil and Plant Scientists</t>
        </is>
      </c>
      <c r="E5050" t="n">
        <v>150</v>
      </c>
      <c r="F5050" t="n">
        <v>72530</v>
      </c>
      <c r="G5050">
        <f>IF(OR(E5050="",F5050=""),"",E5050*F5050)</f>
        <v/>
      </c>
      <c r="H5050" s="41">
        <f>IFERROR(XLOOKUP(C5050,'DATA Wharton'!$A$2:$A$785,'DATA Wharton'!$C$2:$C$785),"")</f>
        <v/>
      </c>
      <c r="I5050">
        <f>IF(OR(G5050="",H5050=""),"",G5050)</f>
        <v/>
      </c>
      <c r="J5050">
        <f>IF(OR(I5050="",H5050=""),"",I5050*H5050)</f>
        <v/>
      </c>
      <c r="K5050">
        <f>IF(G5050="","Missing OEWS wage",IF(H5050="","Missing Wharton SOC","Matched"))</f>
        <v/>
      </c>
    </row>
    <row r="5051">
      <c r="A5051" t="inlineStr">
        <is>
          <t>56</t>
        </is>
      </c>
      <c r="B5051" t="inlineStr">
        <is>
          <t>Administrative and Support and Waste Management and Remediation Services</t>
        </is>
      </c>
      <c r="C5051" t="inlineStr">
        <is>
          <t>19-1021</t>
        </is>
      </c>
      <c r="D5051" t="inlineStr">
        <is>
          <t>Biochemists and Biophysicists</t>
        </is>
      </c>
      <c r="E5051" t="n">
        <v>290</v>
      </c>
      <c r="F5051" t="n">
        <v>122980</v>
      </c>
      <c r="G5051">
        <f>IF(OR(E5051="",F5051=""),"",E5051*F5051)</f>
        <v/>
      </c>
      <c r="H5051" s="41">
        <f>IFERROR(XLOOKUP(C5051,'DATA Wharton'!$A$2:$A$785,'DATA Wharton'!$C$2:$C$785),"")</f>
        <v/>
      </c>
      <c r="I5051">
        <f>IF(OR(G5051="",H5051=""),"",G5051)</f>
        <v/>
      </c>
      <c r="J5051">
        <f>IF(OR(I5051="",H5051=""),"",I5051*H5051)</f>
        <v/>
      </c>
      <c r="K5051">
        <f>IF(G5051="","Missing OEWS wage",IF(H5051="","Missing Wharton SOC","Matched"))</f>
        <v/>
      </c>
    </row>
    <row r="5052">
      <c r="A5052" t="inlineStr">
        <is>
          <t>56</t>
        </is>
      </c>
      <c r="B5052" t="inlineStr">
        <is>
          <t>Administrative and Support and Waste Management and Remediation Services</t>
        </is>
      </c>
      <c r="C5052" t="inlineStr">
        <is>
          <t>19-1022</t>
        </is>
      </c>
      <c r="D5052" t="inlineStr">
        <is>
          <t>Microbiologists</t>
        </is>
      </c>
      <c r="E5052" t="n">
        <v>290</v>
      </c>
      <c r="F5052" t="n">
        <v>69710</v>
      </c>
      <c r="G5052">
        <f>IF(OR(E5052="",F5052=""),"",E5052*F5052)</f>
        <v/>
      </c>
      <c r="H5052" s="41">
        <f>IFERROR(XLOOKUP(C5052,'DATA Wharton'!$A$2:$A$785,'DATA Wharton'!$C$2:$C$785),"")</f>
        <v/>
      </c>
      <c r="I5052">
        <f>IF(OR(G5052="",H5052=""),"",G5052)</f>
        <v/>
      </c>
      <c r="J5052">
        <f>IF(OR(I5052="",H5052=""),"",I5052*H5052)</f>
        <v/>
      </c>
      <c r="K5052">
        <f>IF(G5052="","Missing OEWS wage",IF(H5052="","Missing Wharton SOC","Matched"))</f>
        <v/>
      </c>
    </row>
    <row r="5053">
      <c r="A5053" t="inlineStr">
        <is>
          <t>56</t>
        </is>
      </c>
      <c r="B5053" t="inlineStr">
        <is>
          <t>Administrative and Support and Waste Management and Remediation Services</t>
        </is>
      </c>
      <c r="C5053" t="inlineStr">
        <is>
          <t>19-1029</t>
        </is>
      </c>
      <c r="D5053" t="inlineStr">
        <is>
          <t>Biological Scientists, All Other</t>
        </is>
      </c>
      <c r="E5053" t="n">
        <v>900</v>
      </c>
      <c r="F5053" t="n">
        <v>103620</v>
      </c>
      <c r="G5053">
        <f>IF(OR(E5053="",F5053=""),"",E5053*F5053)</f>
        <v/>
      </c>
      <c r="H5053" s="41">
        <f>IFERROR(XLOOKUP(C5053,'DATA Wharton'!$A$2:$A$785,'DATA Wharton'!$C$2:$C$785),"")</f>
        <v/>
      </c>
      <c r="I5053">
        <f>IF(OR(G5053="",H5053=""),"",G5053)</f>
        <v/>
      </c>
      <c r="J5053">
        <f>IF(OR(I5053="",H5053=""),"",I5053*H5053)</f>
        <v/>
      </c>
      <c r="K5053">
        <f>IF(G5053="","Missing OEWS wage",IF(H5053="","Missing Wharton SOC","Matched"))</f>
        <v/>
      </c>
    </row>
    <row r="5054">
      <c r="A5054" t="inlineStr">
        <is>
          <t>56</t>
        </is>
      </c>
      <c r="B5054" t="inlineStr">
        <is>
          <t>Administrative and Support and Waste Management and Remediation Services</t>
        </is>
      </c>
      <c r="C5054" t="inlineStr">
        <is>
          <t>19-1031</t>
        </is>
      </c>
      <c r="D5054" t="inlineStr">
        <is>
          <t>Conservation Scientists</t>
        </is>
      </c>
      <c r="E5054" t="n">
        <v>170</v>
      </c>
      <c r="F5054" t="n">
        <v>70910</v>
      </c>
      <c r="G5054">
        <f>IF(OR(E5054="",F5054=""),"",E5054*F5054)</f>
        <v/>
      </c>
      <c r="H5054" s="41">
        <f>IFERROR(XLOOKUP(C5054,'DATA Wharton'!$A$2:$A$785,'DATA Wharton'!$C$2:$C$785),"")</f>
        <v/>
      </c>
      <c r="I5054">
        <f>IF(OR(G5054="",H5054=""),"",G5054)</f>
        <v/>
      </c>
      <c r="J5054">
        <f>IF(OR(I5054="",H5054=""),"",I5054*H5054)</f>
        <v/>
      </c>
      <c r="K5054">
        <f>IF(G5054="","Missing OEWS wage",IF(H5054="","Missing Wharton SOC","Matched"))</f>
        <v/>
      </c>
    </row>
    <row r="5055">
      <c r="A5055" t="inlineStr">
        <is>
          <t>56</t>
        </is>
      </c>
      <c r="B5055" t="inlineStr">
        <is>
          <t>Administrative and Support and Waste Management and Remediation Services</t>
        </is>
      </c>
      <c r="C5055" t="inlineStr">
        <is>
          <t>19-1041</t>
        </is>
      </c>
      <c r="D5055" t="inlineStr">
        <is>
          <t>Epidemiologists</t>
        </is>
      </c>
      <c r="E5055" t="n">
        <v>290</v>
      </c>
      <c r="F5055" t="n">
        <v>102440</v>
      </c>
      <c r="G5055">
        <f>IF(OR(E5055="",F5055=""),"",E5055*F5055)</f>
        <v/>
      </c>
      <c r="H5055" s="41">
        <f>IFERROR(XLOOKUP(C5055,'DATA Wharton'!$A$2:$A$785,'DATA Wharton'!$C$2:$C$785),"")</f>
        <v/>
      </c>
      <c r="I5055">
        <f>IF(OR(G5055="",H5055=""),"",G5055)</f>
        <v/>
      </c>
      <c r="J5055">
        <f>IF(OR(I5055="",H5055=""),"",I5055*H5055)</f>
        <v/>
      </c>
      <c r="K5055">
        <f>IF(G5055="","Missing OEWS wage",IF(H5055="","Missing Wharton SOC","Matched"))</f>
        <v/>
      </c>
    </row>
    <row r="5056">
      <c r="A5056" t="inlineStr">
        <is>
          <t>56</t>
        </is>
      </c>
      <c r="B5056" t="inlineStr">
        <is>
          <t>Administrative and Support and Waste Management and Remediation Services</t>
        </is>
      </c>
      <c r="C5056" t="inlineStr">
        <is>
          <t>19-1042</t>
        </is>
      </c>
      <c r="D5056" t="inlineStr">
        <is>
          <t>Medical Scientists, Except Epidemiologists</t>
        </is>
      </c>
      <c r="E5056" t="n">
        <v>1310</v>
      </c>
      <c r="F5056" t="n">
        <v>127790</v>
      </c>
      <c r="G5056">
        <f>IF(OR(E5056="",F5056=""),"",E5056*F5056)</f>
        <v/>
      </c>
      <c r="H5056" s="41">
        <f>IFERROR(XLOOKUP(C5056,'DATA Wharton'!$A$2:$A$785,'DATA Wharton'!$C$2:$C$785),"")</f>
        <v/>
      </c>
      <c r="I5056">
        <f>IF(OR(G5056="",H5056=""),"",G5056)</f>
        <v/>
      </c>
      <c r="J5056">
        <f>IF(OR(I5056="",H5056=""),"",I5056*H5056)</f>
        <v/>
      </c>
      <c r="K5056">
        <f>IF(G5056="","Missing OEWS wage",IF(H5056="","Missing Wharton SOC","Matched"))</f>
        <v/>
      </c>
    </row>
    <row r="5057">
      <c r="A5057" t="inlineStr">
        <is>
          <t>56</t>
        </is>
      </c>
      <c r="B5057" t="inlineStr">
        <is>
          <t>Administrative and Support and Waste Management and Remediation Services</t>
        </is>
      </c>
      <c r="C5057" t="inlineStr">
        <is>
          <t>19-1099</t>
        </is>
      </c>
      <c r="D5057" t="inlineStr">
        <is>
          <t>Life Scientists, All Other</t>
        </is>
      </c>
      <c r="E5057" t="n">
        <v>720</v>
      </c>
      <c r="F5057" t="n">
        <v>107070</v>
      </c>
      <c r="G5057">
        <f>IF(OR(E5057="",F5057=""),"",E5057*F5057)</f>
        <v/>
      </c>
      <c r="H5057" s="41">
        <f>IFERROR(XLOOKUP(C5057,'DATA Wharton'!$A$2:$A$785,'DATA Wharton'!$C$2:$C$785),"")</f>
        <v/>
      </c>
      <c r="I5057">
        <f>IF(OR(G5057="",H5057=""),"",G5057)</f>
        <v/>
      </c>
      <c r="J5057">
        <f>IF(OR(I5057="",H5057=""),"",I5057*H5057)</f>
        <v/>
      </c>
      <c r="K5057">
        <f>IF(G5057="","Missing OEWS wage",IF(H5057="","Missing Wharton SOC","Matched"))</f>
        <v/>
      </c>
    </row>
    <row r="5058">
      <c r="A5058" t="inlineStr">
        <is>
          <t>56</t>
        </is>
      </c>
      <c r="B5058" t="inlineStr">
        <is>
          <t>Administrative and Support and Waste Management and Remediation Services</t>
        </is>
      </c>
      <c r="C5058" t="inlineStr">
        <is>
          <t>19-2012</t>
        </is>
      </c>
      <c r="D5058" t="inlineStr">
        <is>
          <t>Physicists</t>
        </is>
      </c>
      <c r="F5058" t="n">
        <v>205860</v>
      </c>
      <c r="G5058">
        <f>IF(OR(E5058="",F5058=""),"",E5058*F5058)</f>
        <v/>
      </c>
      <c r="H5058" s="41">
        <f>IFERROR(XLOOKUP(C5058,'DATA Wharton'!$A$2:$A$785,'DATA Wharton'!$C$2:$C$785),"")</f>
        <v/>
      </c>
      <c r="I5058">
        <f>IF(OR(G5058="",H5058=""),"",G5058)</f>
        <v/>
      </c>
      <c r="J5058">
        <f>IF(OR(I5058="",H5058=""),"",I5058*H5058)</f>
        <v/>
      </c>
      <c r="K5058">
        <f>IF(G5058="","Missing OEWS wage",IF(H5058="","Missing Wharton SOC","Matched"))</f>
        <v/>
      </c>
    </row>
    <row r="5059">
      <c r="A5059" t="inlineStr">
        <is>
          <t>56</t>
        </is>
      </c>
      <c r="B5059" t="inlineStr">
        <is>
          <t>Administrative and Support and Waste Management and Remediation Services</t>
        </is>
      </c>
      <c r="C5059" t="inlineStr">
        <is>
          <t>19-2031</t>
        </is>
      </c>
      <c r="D5059" t="inlineStr">
        <is>
          <t>Chemists</t>
        </is>
      </c>
      <c r="E5059" t="n">
        <v>2700</v>
      </c>
      <c r="F5059" t="n">
        <v>72430</v>
      </c>
      <c r="G5059">
        <f>IF(OR(E5059="",F5059=""),"",E5059*F5059)</f>
        <v/>
      </c>
      <c r="H5059" s="41">
        <f>IFERROR(XLOOKUP(C5059,'DATA Wharton'!$A$2:$A$785,'DATA Wharton'!$C$2:$C$785),"")</f>
        <v/>
      </c>
      <c r="I5059">
        <f>IF(OR(G5059="",H5059=""),"",G5059)</f>
        <v/>
      </c>
      <c r="J5059">
        <f>IF(OR(I5059="",H5059=""),"",I5059*H5059)</f>
        <v/>
      </c>
      <c r="K5059">
        <f>IF(G5059="","Missing OEWS wage",IF(H5059="","Missing Wharton SOC","Matched"))</f>
        <v/>
      </c>
    </row>
    <row r="5060">
      <c r="A5060" t="inlineStr">
        <is>
          <t>56</t>
        </is>
      </c>
      <c r="B5060" t="inlineStr">
        <is>
          <t>Administrative and Support and Waste Management and Remediation Services</t>
        </is>
      </c>
      <c r="C5060" t="inlineStr">
        <is>
          <t>19-2041</t>
        </is>
      </c>
      <c r="D5060" t="inlineStr">
        <is>
          <t>Environmental Scientists and Specialists, Including Health</t>
        </is>
      </c>
      <c r="E5060" t="n">
        <v>1950</v>
      </c>
      <c r="F5060" t="n">
        <v>92190</v>
      </c>
      <c r="G5060">
        <f>IF(OR(E5060="",F5060=""),"",E5060*F5060)</f>
        <v/>
      </c>
      <c r="H5060" s="41">
        <f>IFERROR(XLOOKUP(C5060,'DATA Wharton'!$A$2:$A$785,'DATA Wharton'!$C$2:$C$785),"")</f>
        <v/>
      </c>
      <c r="I5060">
        <f>IF(OR(G5060="",H5060=""),"",G5060)</f>
        <v/>
      </c>
      <c r="J5060">
        <f>IF(OR(I5060="",H5060=""),"",I5060*H5060)</f>
        <v/>
      </c>
      <c r="K5060">
        <f>IF(G5060="","Missing OEWS wage",IF(H5060="","Missing Wharton SOC","Matched"))</f>
        <v/>
      </c>
    </row>
    <row r="5061">
      <c r="A5061" t="inlineStr">
        <is>
          <t>56</t>
        </is>
      </c>
      <c r="B5061" t="inlineStr">
        <is>
          <t>Administrative and Support and Waste Management and Remediation Services</t>
        </is>
      </c>
      <c r="C5061" t="inlineStr">
        <is>
          <t>19-2042</t>
        </is>
      </c>
      <c r="D5061" t="inlineStr">
        <is>
          <t>Geoscientists, Except Hydrologists and Geographers</t>
        </is>
      </c>
      <c r="E5061" t="n">
        <v>370</v>
      </c>
      <c r="F5061" t="n">
        <v>96850</v>
      </c>
      <c r="G5061">
        <f>IF(OR(E5061="",F5061=""),"",E5061*F5061)</f>
        <v/>
      </c>
      <c r="H5061" s="41">
        <f>IFERROR(XLOOKUP(C5061,'DATA Wharton'!$A$2:$A$785,'DATA Wharton'!$C$2:$C$785),"")</f>
        <v/>
      </c>
      <c r="I5061">
        <f>IF(OR(G5061="",H5061=""),"",G5061)</f>
        <v/>
      </c>
      <c r="J5061">
        <f>IF(OR(I5061="",H5061=""),"",I5061*H5061)</f>
        <v/>
      </c>
      <c r="K5061">
        <f>IF(G5061="","Missing OEWS wage",IF(H5061="","Missing Wharton SOC","Matched"))</f>
        <v/>
      </c>
    </row>
    <row r="5062">
      <c r="A5062" t="inlineStr">
        <is>
          <t>56</t>
        </is>
      </c>
      <c r="B5062" t="inlineStr">
        <is>
          <t>Administrative and Support and Waste Management and Remediation Services</t>
        </is>
      </c>
      <c r="C5062" t="inlineStr">
        <is>
          <t>19-2099</t>
        </is>
      </c>
      <c r="D5062" t="inlineStr">
        <is>
          <t>Physical Scientists, All Other</t>
        </is>
      </c>
      <c r="E5062" t="n">
        <v>210</v>
      </c>
      <c r="F5062" t="n">
        <v>134490</v>
      </c>
      <c r="G5062">
        <f>IF(OR(E5062="",F5062=""),"",E5062*F5062)</f>
        <v/>
      </c>
      <c r="H5062" s="41">
        <f>IFERROR(XLOOKUP(C5062,'DATA Wharton'!$A$2:$A$785,'DATA Wharton'!$C$2:$C$785),"")</f>
        <v/>
      </c>
      <c r="I5062">
        <f>IF(OR(G5062="",H5062=""),"",G5062)</f>
        <v/>
      </c>
      <c r="J5062">
        <f>IF(OR(I5062="",H5062=""),"",I5062*H5062)</f>
        <v/>
      </c>
      <c r="K5062">
        <f>IF(G5062="","Missing OEWS wage",IF(H5062="","Missing Wharton SOC","Matched"))</f>
        <v/>
      </c>
    </row>
    <row r="5063">
      <c r="A5063" t="inlineStr">
        <is>
          <t>56</t>
        </is>
      </c>
      <c r="B5063" t="inlineStr">
        <is>
          <t>Administrative and Support and Waste Management and Remediation Services</t>
        </is>
      </c>
      <c r="C5063" t="inlineStr">
        <is>
          <t>19-3011</t>
        </is>
      </c>
      <c r="D5063" t="inlineStr">
        <is>
          <t>Economists</t>
        </is>
      </c>
      <c r="E5063" t="n">
        <v>80</v>
      </c>
      <c r="F5063" t="n">
        <v>142890</v>
      </c>
      <c r="G5063">
        <f>IF(OR(E5063="",F5063=""),"",E5063*F5063)</f>
        <v/>
      </c>
      <c r="H5063" s="41">
        <f>IFERROR(XLOOKUP(C5063,'DATA Wharton'!$A$2:$A$785,'DATA Wharton'!$C$2:$C$785),"")</f>
        <v/>
      </c>
      <c r="I5063">
        <f>IF(OR(G5063="",H5063=""),"",G5063)</f>
        <v/>
      </c>
      <c r="J5063">
        <f>IF(OR(I5063="",H5063=""),"",I5063*H5063)</f>
        <v/>
      </c>
      <c r="K5063">
        <f>IF(G5063="","Missing OEWS wage",IF(H5063="","Missing Wharton SOC","Matched"))</f>
        <v/>
      </c>
    </row>
    <row r="5064">
      <c r="A5064" t="inlineStr">
        <is>
          <t>56</t>
        </is>
      </c>
      <c r="B5064" t="inlineStr">
        <is>
          <t>Administrative and Support and Waste Management and Remediation Services</t>
        </is>
      </c>
      <c r="C5064" t="inlineStr">
        <is>
          <t>19-3022</t>
        </is>
      </c>
      <c r="D5064" t="inlineStr">
        <is>
          <t>Survey Researchers</t>
        </is>
      </c>
      <c r="E5064" t="n">
        <v>120</v>
      </c>
      <c r="F5064" t="n">
        <v>59210</v>
      </c>
      <c r="G5064">
        <f>IF(OR(E5064="",F5064=""),"",E5064*F5064)</f>
        <v/>
      </c>
      <c r="H5064" s="41">
        <f>IFERROR(XLOOKUP(C5064,'DATA Wharton'!$A$2:$A$785,'DATA Wharton'!$C$2:$C$785),"")</f>
        <v/>
      </c>
      <c r="I5064">
        <f>IF(OR(G5064="",H5064=""),"",G5064)</f>
        <v/>
      </c>
      <c r="J5064">
        <f>IF(OR(I5064="",H5064=""),"",I5064*H5064)</f>
        <v/>
      </c>
      <c r="K5064">
        <f>IF(G5064="","Missing OEWS wage",IF(H5064="","Missing Wharton SOC","Matched"))</f>
        <v/>
      </c>
    </row>
    <row r="5065">
      <c r="A5065" t="inlineStr">
        <is>
          <t>56</t>
        </is>
      </c>
      <c r="B5065" t="inlineStr">
        <is>
          <t>Administrative and Support and Waste Management and Remediation Services</t>
        </is>
      </c>
      <c r="C5065" t="inlineStr">
        <is>
          <t>19-3033</t>
        </is>
      </c>
      <c r="D5065" t="inlineStr">
        <is>
          <t>Clinical and Counseling Psychologists</t>
        </is>
      </c>
      <c r="F5065" t="n">
        <v>151460</v>
      </c>
      <c r="G5065">
        <f>IF(OR(E5065="",F5065=""),"",E5065*F5065)</f>
        <v/>
      </c>
      <c r="H5065" s="41">
        <f>IFERROR(XLOOKUP(C5065,'DATA Wharton'!$A$2:$A$785,'DATA Wharton'!$C$2:$C$785),"")</f>
        <v/>
      </c>
      <c r="I5065">
        <f>IF(OR(G5065="",H5065=""),"",G5065)</f>
        <v/>
      </c>
      <c r="J5065">
        <f>IF(OR(I5065="",H5065=""),"",I5065*H5065)</f>
        <v/>
      </c>
      <c r="K5065">
        <f>IF(G5065="","Missing OEWS wage",IF(H5065="","Missing Wharton SOC","Matched"))</f>
        <v/>
      </c>
    </row>
    <row r="5066">
      <c r="A5066" t="inlineStr">
        <is>
          <t>56</t>
        </is>
      </c>
      <c r="B5066" t="inlineStr">
        <is>
          <t>Administrative and Support and Waste Management and Remediation Services</t>
        </is>
      </c>
      <c r="C5066" t="inlineStr">
        <is>
          <t>19-3034</t>
        </is>
      </c>
      <c r="D5066" t="inlineStr">
        <is>
          <t>School Psychologists</t>
        </is>
      </c>
      <c r="E5066" t="n">
        <v>1160</v>
      </c>
      <c r="F5066" t="n">
        <v>109760</v>
      </c>
      <c r="G5066">
        <f>IF(OR(E5066="",F5066=""),"",E5066*F5066)</f>
        <v/>
      </c>
      <c r="H5066" s="41">
        <f>IFERROR(XLOOKUP(C5066,'DATA Wharton'!$A$2:$A$785,'DATA Wharton'!$C$2:$C$785),"")</f>
        <v/>
      </c>
      <c r="I5066">
        <f>IF(OR(G5066="",H5066=""),"",G5066)</f>
        <v/>
      </c>
      <c r="J5066">
        <f>IF(OR(I5066="",H5066=""),"",I5066*H5066)</f>
        <v/>
      </c>
      <c r="K5066">
        <f>IF(G5066="","Missing OEWS wage",IF(H5066="","Missing Wharton SOC","Matched"))</f>
        <v/>
      </c>
    </row>
    <row r="5067">
      <c r="A5067" t="inlineStr">
        <is>
          <t>56</t>
        </is>
      </c>
      <c r="B5067" t="inlineStr">
        <is>
          <t>Administrative and Support and Waste Management and Remediation Services</t>
        </is>
      </c>
      <c r="C5067" t="inlineStr">
        <is>
          <t>19-3051</t>
        </is>
      </c>
      <c r="D5067" t="inlineStr">
        <is>
          <t>Urban and Regional Planners</t>
        </is>
      </c>
      <c r="F5067" t="n">
        <v>70720</v>
      </c>
      <c r="G5067">
        <f>IF(OR(E5067="",F5067=""),"",E5067*F5067)</f>
        <v/>
      </c>
      <c r="H5067" s="41">
        <f>IFERROR(XLOOKUP(C5067,'DATA Wharton'!$A$2:$A$785,'DATA Wharton'!$C$2:$C$785),"")</f>
        <v/>
      </c>
      <c r="I5067">
        <f>IF(OR(G5067="",H5067=""),"",G5067)</f>
        <v/>
      </c>
      <c r="J5067">
        <f>IF(OR(I5067="",H5067=""),"",I5067*H5067)</f>
        <v/>
      </c>
      <c r="K5067">
        <f>IF(G5067="","Missing OEWS wage",IF(H5067="","Missing Wharton SOC","Matched"))</f>
        <v/>
      </c>
    </row>
    <row r="5068">
      <c r="A5068" t="inlineStr">
        <is>
          <t>56</t>
        </is>
      </c>
      <c r="B5068" t="inlineStr">
        <is>
          <t>Administrative and Support and Waste Management and Remediation Services</t>
        </is>
      </c>
      <c r="C5068" t="inlineStr">
        <is>
          <t>19-3099</t>
        </is>
      </c>
      <c r="D5068" t="inlineStr">
        <is>
          <t>Social Scientists and Related Workers, All Other</t>
        </is>
      </c>
      <c r="E5068" t="n">
        <v>250</v>
      </c>
      <c r="F5068" t="n">
        <v>76590</v>
      </c>
      <c r="G5068">
        <f>IF(OR(E5068="",F5068=""),"",E5068*F5068)</f>
        <v/>
      </c>
      <c r="H5068" s="41">
        <f>IFERROR(XLOOKUP(C5068,'DATA Wharton'!$A$2:$A$785,'DATA Wharton'!$C$2:$C$785),"")</f>
        <v/>
      </c>
      <c r="I5068">
        <f>IF(OR(G5068="",H5068=""),"",G5068)</f>
        <v/>
      </c>
      <c r="J5068">
        <f>IF(OR(I5068="",H5068=""),"",I5068*H5068)</f>
        <v/>
      </c>
      <c r="K5068">
        <f>IF(G5068="","Missing OEWS wage",IF(H5068="","Missing Wharton SOC","Matched"))</f>
        <v/>
      </c>
    </row>
    <row r="5069">
      <c r="A5069" t="inlineStr">
        <is>
          <t>56</t>
        </is>
      </c>
      <c r="B5069" t="inlineStr">
        <is>
          <t>Administrative and Support and Waste Management and Remediation Services</t>
        </is>
      </c>
      <c r="C5069" t="inlineStr">
        <is>
          <t>19-4012</t>
        </is>
      </c>
      <c r="D5069" t="inlineStr">
        <is>
          <t>Agricultural Technicians</t>
        </is>
      </c>
      <c r="E5069" t="n">
        <v>300</v>
      </c>
      <c r="F5069" t="n">
        <v>44680</v>
      </c>
      <c r="G5069">
        <f>IF(OR(E5069="",F5069=""),"",E5069*F5069)</f>
        <v/>
      </c>
      <c r="H5069" s="41">
        <f>IFERROR(XLOOKUP(C5069,'DATA Wharton'!$A$2:$A$785,'DATA Wharton'!$C$2:$C$785),"")</f>
        <v/>
      </c>
      <c r="I5069">
        <f>IF(OR(G5069="",H5069=""),"",G5069)</f>
        <v/>
      </c>
      <c r="J5069">
        <f>IF(OR(I5069="",H5069=""),"",I5069*H5069)</f>
        <v/>
      </c>
      <c r="K5069">
        <f>IF(G5069="","Missing OEWS wage",IF(H5069="","Missing Wharton SOC","Matched"))</f>
        <v/>
      </c>
    </row>
    <row r="5070">
      <c r="A5070" t="inlineStr">
        <is>
          <t>56</t>
        </is>
      </c>
      <c r="B5070" t="inlineStr">
        <is>
          <t>Administrative and Support and Waste Management and Remediation Services</t>
        </is>
      </c>
      <c r="C5070" t="inlineStr">
        <is>
          <t>19-4013</t>
        </is>
      </c>
      <c r="D5070" t="inlineStr">
        <is>
          <t>Food Science Technicians</t>
        </is>
      </c>
      <c r="E5070" t="n">
        <v>200</v>
      </c>
      <c r="F5070" t="n">
        <v>53970</v>
      </c>
      <c r="G5070">
        <f>IF(OR(E5070="",F5070=""),"",E5070*F5070)</f>
        <v/>
      </c>
      <c r="H5070" s="41">
        <f>IFERROR(XLOOKUP(C5070,'DATA Wharton'!$A$2:$A$785,'DATA Wharton'!$C$2:$C$785),"")</f>
        <v/>
      </c>
      <c r="I5070">
        <f>IF(OR(G5070="",H5070=""),"",G5070)</f>
        <v/>
      </c>
      <c r="J5070">
        <f>IF(OR(I5070="",H5070=""),"",I5070*H5070)</f>
        <v/>
      </c>
      <c r="K5070">
        <f>IF(G5070="","Missing OEWS wage",IF(H5070="","Missing Wharton SOC","Matched"))</f>
        <v/>
      </c>
    </row>
    <row r="5071">
      <c r="A5071" t="inlineStr">
        <is>
          <t>56</t>
        </is>
      </c>
      <c r="B5071" t="inlineStr">
        <is>
          <t>Administrative and Support and Waste Management and Remediation Services</t>
        </is>
      </c>
      <c r="C5071" t="inlineStr">
        <is>
          <t>19-4021</t>
        </is>
      </c>
      <c r="D5071" t="inlineStr">
        <is>
          <t>Biological Technicians</t>
        </is>
      </c>
      <c r="F5071" t="n">
        <v>59930</v>
      </c>
      <c r="G5071">
        <f>IF(OR(E5071="",F5071=""),"",E5071*F5071)</f>
        <v/>
      </c>
      <c r="H5071" s="41">
        <f>IFERROR(XLOOKUP(C5071,'DATA Wharton'!$A$2:$A$785,'DATA Wharton'!$C$2:$C$785),"")</f>
        <v/>
      </c>
      <c r="I5071">
        <f>IF(OR(G5071="",H5071=""),"",G5071)</f>
        <v/>
      </c>
      <c r="J5071">
        <f>IF(OR(I5071="",H5071=""),"",I5071*H5071)</f>
        <v/>
      </c>
      <c r="K5071">
        <f>IF(G5071="","Missing OEWS wage",IF(H5071="","Missing Wharton SOC","Matched"))</f>
        <v/>
      </c>
    </row>
    <row r="5072">
      <c r="A5072" t="inlineStr">
        <is>
          <t>56</t>
        </is>
      </c>
      <c r="B5072" t="inlineStr">
        <is>
          <t>Administrative and Support and Waste Management and Remediation Services</t>
        </is>
      </c>
      <c r="C5072" t="inlineStr">
        <is>
          <t>19-4031</t>
        </is>
      </c>
      <c r="D5072" t="inlineStr">
        <is>
          <t>Chemical Technicians</t>
        </is>
      </c>
      <c r="E5072" t="n">
        <v>2240</v>
      </c>
      <c r="F5072" t="n">
        <v>56500</v>
      </c>
      <c r="G5072">
        <f>IF(OR(E5072="",F5072=""),"",E5072*F5072)</f>
        <v/>
      </c>
      <c r="H5072" s="41">
        <f>IFERROR(XLOOKUP(C5072,'DATA Wharton'!$A$2:$A$785,'DATA Wharton'!$C$2:$C$785),"")</f>
        <v/>
      </c>
      <c r="I5072">
        <f>IF(OR(G5072="",H5072=""),"",G5072)</f>
        <v/>
      </c>
      <c r="J5072">
        <f>IF(OR(I5072="",H5072=""),"",I5072*H5072)</f>
        <v/>
      </c>
      <c r="K5072">
        <f>IF(G5072="","Missing OEWS wage",IF(H5072="","Missing Wharton SOC","Matched"))</f>
        <v/>
      </c>
    </row>
    <row r="5073">
      <c r="A5073" t="inlineStr">
        <is>
          <t>56</t>
        </is>
      </c>
      <c r="B5073" t="inlineStr">
        <is>
          <t>Administrative and Support and Waste Management and Remediation Services</t>
        </is>
      </c>
      <c r="C5073" t="inlineStr">
        <is>
          <t>19-4042</t>
        </is>
      </c>
      <c r="D5073" t="inlineStr">
        <is>
          <t>Environmental Science and Protection Technicians, Including Health</t>
        </is>
      </c>
      <c r="E5073" t="n">
        <v>3220</v>
      </c>
      <c r="F5073" t="n">
        <v>57200</v>
      </c>
      <c r="G5073">
        <f>IF(OR(E5073="",F5073=""),"",E5073*F5073)</f>
        <v/>
      </c>
      <c r="H5073" s="41">
        <f>IFERROR(XLOOKUP(C5073,'DATA Wharton'!$A$2:$A$785,'DATA Wharton'!$C$2:$C$785),"")</f>
        <v/>
      </c>
      <c r="I5073">
        <f>IF(OR(G5073="",H5073=""),"",G5073)</f>
        <v/>
      </c>
      <c r="J5073">
        <f>IF(OR(I5073="",H5073=""),"",I5073*H5073)</f>
        <v/>
      </c>
      <c r="K5073">
        <f>IF(G5073="","Missing OEWS wage",IF(H5073="","Missing Wharton SOC","Matched"))</f>
        <v/>
      </c>
    </row>
    <row r="5074">
      <c r="A5074" t="inlineStr">
        <is>
          <t>56</t>
        </is>
      </c>
      <c r="B5074" t="inlineStr">
        <is>
          <t>Administrative and Support and Waste Management and Remediation Services</t>
        </is>
      </c>
      <c r="C5074" t="inlineStr">
        <is>
          <t>19-4051</t>
        </is>
      </c>
      <c r="D5074" t="inlineStr">
        <is>
          <t>Nuclear Technicians</t>
        </is>
      </c>
      <c r="E5074" t="n">
        <v>400</v>
      </c>
      <c r="F5074" t="n">
        <v>98830</v>
      </c>
      <c r="G5074">
        <f>IF(OR(E5074="",F5074=""),"",E5074*F5074)</f>
        <v/>
      </c>
      <c r="H5074" s="41">
        <f>IFERROR(XLOOKUP(C5074,'DATA Wharton'!$A$2:$A$785,'DATA Wharton'!$C$2:$C$785),"")</f>
        <v/>
      </c>
      <c r="I5074">
        <f>IF(OR(G5074="",H5074=""),"",G5074)</f>
        <v/>
      </c>
      <c r="J5074">
        <f>IF(OR(I5074="",H5074=""),"",I5074*H5074)</f>
        <v/>
      </c>
      <c r="K5074">
        <f>IF(G5074="","Missing OEWS wage",IF(H5074="","Missing Wharton SOC","Matched"))</f>
        <v/>
      </c>
    </row>
    <row r="5075">
      <c r="A5075" t="inlineStr">
        <is>
          <t>56</t>
        </is>
      </c>
      <c r="B5075" t="inlineStr">
        <is>
          <t>Administrative and Support and Waste Management and Remediation Services</t>
        </is>
      </c>
      <c r="C5075" t="inlineStr">
        <is>
          <t>19-4061</t>
        </is>
      </c>
      <c r="D5075" t="inlineStr">
        <is>
          <t>Social Science Research Assistants</t>
        </is>
      </c>
      <c r="E5075" t="n">
        <v>200</v>
      </c>
      <c r="F5075" t="n">
        <v>69330</v>
      </c>
      <c r="G5075">
        <f>IF(OR(E5075="",F5075=""),"",E5075*F5075)</f>
        <v/>
      </c>
      <c r="H5075" s="41">
        <f>IFERROR(XLOOKUP(C5075,'DATA Wharton'!$A$2:$A$785,'DATA Wharton'!$C$2:$C$785),"")</f>
        <v/>
      </c>
      <c r="I5075">
        <f>IF(OR(G5075="",H5075=""),"",G5075)</f>
        <v/>
      </c>
      <c r="J5075">
        <f>IF(OR(I5075="",H5075=""),"",I5075*H5075)</f>
        <v/>
      </c>
      <c r="K5075">
        <f>IF(G5075="","Missing OEWS wage",IF(H5075="","Missing Wharton SOC","Matched"))</f>
        <v/>
      </c>
    </row>
    <row r="5076">
      <c r="A5076" t="inlineStr">
        <is>
          <t>56</t>
        </is>
      </c>
      <c r="B5076" t="inlineStr">
        <is>
          <t>Administrative and Support and Waste Management and Remediation Services</t>
        </is>
      </c>
      <c r="C5076" t="inlineStr">
        <is>
          <t>19-4099</t>
        </is>
      </c>
      <c r="D5076" t="inlineStr">
        <is>
          <t>Life, Physical, and Social Science Technicians, All Other</t>
        </is>
      </c>
      <c r="E5076" t="n">
        <v>5630</v>
      </c>
      <c r="F5076" t="n">
        <v>58810</v>
      </c>
      <c r="G5076">
        <f>IF(OR(E5076="",F5076=""),"",E5076*F5076)</f>
        <v/>
      </c>
      <c r="H5076" s="41">
        <f>IFERROR(XLOOKUP(C5076,'DATA Wharton'!$A$2:$A$785,'DATA Wharton'!$C$2:$C$785),"")</f>
        <v/>
      </c>
      <c r="I5076">
        <f>IF(OR(G5076="",H5076=""),"",G5076)</f>
        <v/>
      </c>
      <c r="J5076">
        <f>IF(OR(I5076="",H5076=""),"",I5076*H5076)</f>
        <v/>
      </c>
      <c r="K5076">
        <f>IF(G5076="","Missing OEWS wage",IF(H5076="","Missing Wharton SOC","Matched"))</f>
        <v/>
      </c>
    </row>
    <row r="5077">
      <c r="A5077" t="inlineStr">
        <is>
          <t>56</t>
        </is>
      </c>
      <c r="B5077" t="inlineStr">
        <is>
          <t>Administrative and Support and Waste Management and Remediation Services</t>
        </is>
      </c>
      <c r="C5077" t="inlineStr">
        <is>
          <t>19-5011</t>
        </is>
      </c>
      <c r="D5077" t="inlineStr">
        <is>
          <t>Occupational Health and Safety Specialists</t>
        </is>
      </c>
      <c r="E5077" t="n">
        <v>6480</v>
      </c>
      <c r="F5077" t="n">
        <v>90070</v>
      </c>
      <c r="G5077">
        <f>IF(OR(E5077="",F5077=""),"",E5077*F5077)</f>
        <v/>
      </c>
      <c r="H5077" s="41">
        <f>IFERROR(XLOOKUP(C5077,'DATA Wharton'!$A$2:$A$785,'DATA Wharton'!$C$2:$C$785),"")</f>
        <v/>
      </c>
      <c r="I5077">
        <f>IF(OR(G5077="",H5077=""),"",G5077)</f>
        <v/>
      </c>
      <c r="J5077">
        <f>IF(OR(I5077="",H5077=""),"",I5077*H5077)</f>
        <v/>
      </c>
      <c r="K5077">
        <f>IF(G5077="","Missing OEWS wage",IF(H5077="","Missing Wharton SOC","Matched"))</f>
        <v/>
      </c>
    </row>
    <row r="5078">
      <c r="A5078" t="inlineStr">
        <is>
          <t>56</t>
        </is>
      </c>
      <c r="B5078" t="inlineStr">
        <is>
          <t>Administrative and Support and Waste Management and Remediation Services</t>
        </is>
      </c>
      <c r="C5078" t="inlineStr">
        <is>
          <t>19-5012</t>
        </is>
      </c>
      <c r="D5078" t="inlineStr">
        <is>
          <t>Occupational Health and Safety Technicians</t>
        </is>
      </c>
      <c r="E5078" t="n">
        <v>1150</v>
      </c>
      <c r="F5078" t="n">
        <v>63960</v>
      </c>
      <c r="G5078">
        <f>IF(OR(E5078="",F5078=""),"",E5078*F5078)</f>
        <v/>
      </c>
      <c r="H5078" s="41">
        <f>IFERROR(XLOOKUP(C5078,'DATA Wharton'!$A$2:$A$785,'DATA Wharton'!$C$2:$C$785),"")</f>
        <v/>
      </c>
      <c r="I5078">
        <f>IF(OR(G5078="",H5078=""),"",G5078)</f>
        <v/>
      </c>
      <c r="J5078">
        <f>IF(OR(I5078="",H5078=""),"",I5078*H5078)</f>
        <v/>
      </c>
      <c r="K5078">
        <f>IF(G5078="","Missing OEWS wage",IF(H5078="","Missing Wharton SOC","Matched"))</f>
        <v/>
      </c>
    </row>
    <row r="5079">
      <c r="A5079" t="inlineStr">
        <is>
          <t>56</t>
        </is>
      </c>
      <c r="B5079" t="inlineStr">
        <is>
          <t>Administrative and Support and Waste Management and Remediation Services</t>
        </is>
      </c>
      <c r="C5079" t="inlineStr">
        <is>
          <t>21-1012</t>
        </is>
      </c>
      <c r="D5079" t="inlineStr">
        <is>
          <t>Educational, Guidance, and Career Counselors and Advisors</t>
        </is>
      </c>
      <c r="E5079" t="n">
        <v>2290</v>
      </c>
      <c r="F5079" t="n">
        <v>60610</v>
      </c>
      <c r="G5079">
        <f>IF(OR(E5079="",F5079=""),"",E5079*F5079)</f>
        <v/>
      </c>
      <c r="H5079" s="41">
        <f>IFERROR(XLOOKUP(C5079,'DATA Wharton'!$A$2:$A$785,'DATA Wharton'!$C$2:$C$785),"")</f>
        <v/>
      </c>
      <c r="I5079">
        <f>IF(OR(G5079="",H5079=""),"",G5079)</f>
        <v/>
      </c>
      <c r="J5079">
        <f>IF(OR(I5079="",H5079=""),"",I5079*H5079)</f>
        <v/>
      </c>
      <c r="K5079">
        <f>IF(G5079="","Missing OEWS wage",IF(H5079="","Missing Wharton SOC","Matched"))</f>
        <v/>
      </c>
    </row>
    <row r="5080">
      <c r="A5080" t="inlineStr">
        <is>
          <t>56</t>
        </is>
      </c>
      <c r="B5080" t="inlineStr">
        <is>
          <t>Administrative and Support and Waste Management and Remediation Services</t>
        </is>
      </c>
      <c r="C5080" t="inlineStr">
        <is>
          <t>21-1013</t>
        </is>
      </c>
      <c r="D5080" t="inlineStr">
        <is>
          <t>Marriage and Family Therapists</t>
        </is>
      </c>
      <c r="E5080" t="n">
        <v>210</v>
      </c>
      <c r="F5080" t="n">
        <v>88850</v>
      </c>
      <c r="G5080">
        <f>IF(OR(E5080="",F5080=""),"",E5080*F5080)</f>
        <v/>
      </c>
      <c r="H5080" s="41">
        <f>IFERROR(XLOOKUP(C5080,'DATA Wharton'!$A$2:$A$785,'DATA Wharton'!$C$2:$C$785),"")</f>
        <v/>
      </c>
      <c r="I5080">
        <f>IF(OR(G5080="",H5080=""),"",G5080)</f>
        <v/>
      </c>
      <c r="J5080">
        <f>IF(OR(I5080="",H5080=""),"",I5080*H5080)</f>
        <v/>
      </c>
      <c r="K5080">
        <f>IF(G5080="","Missing OEWS wage",IF(H5080="","Missing Wharton SOC","Matched"))</f>
        <v/>
      </c>
    </row>
    <row r="5081">
      <c r="A5081" t="inlineStr">
        <is>
          <t>56</t>
        </is>
      </c>
      <c r="B5081" t="inlineStr">
        <is>
          <t>Administrative and Support and Waste Management and Remediation Services</t>
        </is>
      </c>
      <c r="C5081" t="inlineStr">
        <is>
          <t>21-1015</t>
        </is>
      </c>
      <c r="D5081" t="inlineStr">
        <is>
          <t>Rehabilitation Counselors</t>
        </is>
      </c>
      <c r="E5081" t="n">
        <v>600</v>
      </c>
      <c r="F5081" t="n">
        <v>44930</v>
      </c>
      <c r="G5081">
        <f>IF(OR(E5081="",F5081=""),"",E5081*F5081)</f>
        <v/>
      </c>
      <c r="H5081" s="41">
        <f>IFERROR(XLOOKUP(C5081,'DATA Wharton'!$A$2:$A$785,'DATA Wharton'!$C$2:$C$785),"")</f>
        <v/>
      </c>
      <c r="I5081">
        <f>IF(OR(G5081="",H5081=""),"",G5081)</f>
        <v/>
      </c>
      <c r="J5081">
        <f>IF(OR(I5081="",H5081=""),"",I5081*H5081)</f>
        <v/>
      </c>
      <c r="K5081">
        <f>IF(G5081="","Missing OEWS wage",IF(H5081="","Missing Wharton SOC","Matched"))</f>
        <v/>
      </c>
    </row>
    <row r="5082">
      <c r="A5082" t="inlineStr">
        <is>
          <t>56</t>
        </is>
      </c>
      <c r="B5082" t="inlineStr">
        <is>
          <t>Administrative and Support and Waste Management and Remediation Services</t>
        </is>
      </c>
      <c r="C5082" t="inlineStr">
        <is>
          <t>21-1018</t>
        </is>
      </c>
      <c r="D5082" t="inlineStr">
        <is>
          <t>Substance Abuse, Behavioral Disorder, and Mental Health Counselors</t>
        </is>
      </c>
      <c r="E5082" t="n">
        <v>4600</v>
      </c>
      <c r="F5082" t="n">
        <v>62770</v>
      </c>
      <c r="G5082">
        <f>IF(OR(E5082="",F5082=""),"",E5082*F5082)</f>
        <v/>
      </c>
      <c r="H5082" s="41">
        <f>IFERROR(XLOOKUP(C5082,'DATA Wharton'!$A$2:$A$785,'DATA Wharton'!$C$2:$C$785),"")</f>
        <v/>
      </c>
      <c r="I5082">
        <f>IF(OR(G5082="",H5082=""),"",G5082)</f>
        <v/>
      </c>
      <c r="J5082">
        <f>IF(OR(I5082="",H5082=""),"",I5082*H5082)</f>
        <v/>
      </c>
      <c r="K5082">
        <f>IF(G5082="","Missing OEWS wage",IF(H5082="","Missing Wharton SOC","Matched"))</f>
        <v/>
      </c>
    </row>
    <row r="5083">
      <c r="A5083" t="inlineStr">
        <is>
          <t>56</t>
        </is>
      </c>
      <c r="B5083" t="inlineStr">
        <is>
          <t>Administrative and Support and Waste Management and Remediation Services</t>
        </is>
      </c>
      <c r="C5083" t="inlineStr">
        <is>
          <t>21-1019</t>
        </is>
      </c>
      <c r="D5083" t="inlineStr">
        <is>
          <t>Counselors, All Other</t>
        </is>
      </c>
      <c r="E5083" t="n">
        <v>850</v>
      </c>
      <c r="F5083" t="n">
        <v>64520</v>
      </c>
      <c r="G5083">
        <f>IF(OR(E5083="",F5083=""),"",E5083*F5083)</f>
        <v/>
      </c>
      <c r="H5083" s="41">
        <f>IFERROR(XLOOKUP(C5083,'DATA Wharton'!$A$2:$A$785,'DATA Wharton'!$C$2:$C$785),"")</f>
        <v/>
      </c>
      <c r="I5083">
        <f>IF(OR(G5083="",H5083=""),"",G5083)</f>
        <v/>
      </c>
      <c r="J5083">
        <f>IF(OR(I5083="",H5083=""),"",I5083*H5083)</f>
        <v/>
      </c>
      <c r="K5083">
        <f>IF(G5083="","Missing OEWS wage",IF(H5083="","Missing Wharton SOC","Matched"))</f>
        <v/>
      </c>
    </row>
    <row r="5084">
      <c r="A5084" t="inlineStr">
        <is>
          <t>56</t>
        </is>
      </c>
      <c r="B5084" t="inlineStr">
        <is>
          <t>Administrative and Support and Waste Management and Remediation Services</t>
        </is>
      </c>
      <c r="C5084" t="inlineStr">
        <is>
          <t>21-1021</t>
        </is>
      </c>
      <c r="D5084" t="inlineStr">
        <is>
          <t>Child, Family, and School Social Workers</t>
        </is>
      </c>
      <c r="E5084" t="n">
        <v>2110</v>
      </c>
      <c r="F5084" t="n">
        <v>70570</v>
      </c>
      <c r="G5084">
        <f>IF(OR(E5084="",F5084=""),"",E5084*F5084)</f>
        <v/>
      </c>
      <c r="H5084" s="41">
        <f>IFERROR(XLOOKUP(C5084,'DATA Wharton'!$A$2:$A$785,'DATA Wharton'!$C$2:$C$785),"")</f>
        <v/>
      </c>
      <c r="I5084">
        <f>IF(OR(G5084="",H5084=""),"",G5084)</f>
        <v/>
      </c>
      <c r="J5084">
        <f>IF(OR(I5084="",H5084=""),"",I5084*H5084)</f>
        <v/>
      </c>
      <c r="K5084">
        <f>IF(G5084="","Missing OEWS wage",IF(H5084="","Missing Wharton SOC","Matched"))</f>
        <v/>
      </c>
    </row>
    <row r="5085">
      <c r="A5085" t="inlineStr">
        <is>
          <t>56</t>
        </is>
      </c>
      <c r="B5085" t="inlineStr">
        <is>
          <t>Administrative and Support and Waste Management and Remediation Services</t>
        </is>
      </c>
      <c r="C5085" t="inlineStr">
        <is>
          <t>21-1022</t>
        </is>
      </c>
      <c r="D5085" t="inlineStr">
        <is>
          <t>Healthcare Social Workers</t>
        </is>
      </c>
      <c r="E5085" t="n">
        <v>3900</v>
      </c>
      <c r="F5085" t="n">
        <v>62350</v>
      </c>
      <c r="G5085">
        <f>IF(OR(E5085="",F5085=""),"",E5085*F5085)</f>
        <v/>
      </c>
      <c r="H5085" s="41">
        <f>IFERROR(XLOOKUP(C5085,'DATA Wharton'!$A$2:$A$785,'DATA Wharton'!$C$2:$C$785),"")</f>
        <v/>
      </c>
      <c r="I5085">
        <f>IF(OR(G5085="",H5085=""),"",G5085)</f>
        <v/>
      </c>
      <c r="J5085">
        <f>IF(OR(I5085="",H5085=""),"",I5085*H5085)</f>
        <v/>
      </c>
      <c r="K5085">
        <f>IF(G5085="","Missing OEWS wage",IF(H5085="","Missing Wharton SOC","Matched"))</f>
        <v/>
      </c>
    </row>
    <row r="5086">
      <c r="A5086" t="inlineStr">
        <is>
          <t>56</t>
        </is>
      </c>
      <c r="B5086" t="inlineStr">
        <is>
          <t>Administrative and Support and Waste Management and Remediation Services</t>
        </is>
      </c>
      <c r="C5086" t="inlineStr">
        <is>
          <t>21-1023</t>
        </is>
      </c>
      <c r="D5086" t="inlineStr">
        <is>
          <t>Mental Health and Substance Abuse Social Workers</t>
        </is>
      </c>
      <c r="E5086" t="n">
        <v>1470</v>
      </c>
      <c r="F5086" t="n">
        <v>62710</v>
      </c>
      <c r="G5086">
        <f>IF(OR(E5086="",F5086=""),"",E5086*F5086)</f>
        <v/>
      </c>
      <c r="H5086" s="41">
        <f>IFERROR(XLOOKUP(C5086,'DATA Wharton'!$A$2:$A$785,'DATA Wharton'!$C$2:$C$785),"")</f>
        <v/>
      </c>
      <c r="I5086">
        <f>IF(OR(G5086="",H5086=""),"",G5086)</f>
        <v/>
      </c>
      <c r="J5086">
        <f>IF(OR(I5086="",H5086=""),"",I5086*H5086)</f>
        <v/>
      </c>
      <c r="K5086">
        <f>IF(G5086="","Missing OEWS wage",IF(H5086="","Missing Wharton SOC","Matched"))</f>
        <v/>
      </c>
    </row>
    <row r="5087">
      <c r="A5087" t="inlineStr">
        <is>
          <t>56</t>
        </is>
      </c>
      <c r="B5087" t="inlineStr">
        <is>
          <t>Administrative and Support and Waste Management and Remediation Services</t>
        </is>
      </c>
      <c r="C5087" t="inlineStr">
        <is>
          <t>21-1029</t>
        </is>
      </c>
      <c r="D5087" t="inlineStr">
        <is>
          <t>Social Workers, All Other</t>
        </is>
      </c>
      <c r="E5087" t="n">
        <v>380</v>
      </c>
      <c r="F5087" t="n">
        <v>61400</v>
      </c>
      <c r="G5087">
        <f>IF(OR(E5087="",F5087=""),"",E5087*F5087)</f>
        <v/>
      </c>
      <c r="H5087" s="41">
        <f>IFERROR(XLOOKUP(C5087,'DATA Wharton'!$A$2:$A$785,'DATA Wharton'!$C$2:$C$785),"")</f>
        <v/>
      </c>
      <c r="I5087">
        <f>IF(OR(G5087="",H5087=""),"",G5087)</f>
        <v/>
      </c>
      <c r="J5087">
        <f>IF(OR(I5087="",H5087=""),"",I5087*H5087)</f>
        <v/>
      </c>
      <c r="K5087">
        <f>IF(G5087="","Missing OEWS wage",IF(H5087="","Missing Wharton SOC","Matched"))</f>
        <v/>
      </c>
    </row>
    <row r="5088">
      <c r="A5088" t="inlineStr">
        <is>
          <t>56</t>
        </is>
      </c>
      <c r="B5088" t="inlineStr">
        <is>
          <t>Administrative and Support and Waste Management and Remediation Services</t>
        </is>
      </c>
      <c r="C5088" t="inlineStr">
        <is>
          <t>21-1091</t>
        </is>
      </c>
      <c r="D5088" t="inlineStr">
        <is>
          <t>Health Education Specialists</t>
        </is>
      </c>
      <c r="E5088" t="n">
        <v>1100</v>
      </c>
      <c r="F5088" t="n">
        <v>67360</v>
      </c>
      <c r="G5088">
        <f>IF(OR(E5088="",F5088=""),"",E5088*F5088)</f>
        <v/>
      </c>
      <c r="H5088" s="41">
        <f>IFERROR(XLOOKUP(C5088,'DATA Wharton'!$A$2:$A$785,'DATA Wharton'!$C$2:$C$785),"")</f>
        <v/>
      </c>
      <c r="I5088">
        <f>IF(OR(G5088="",H5088=""),"",G5088)</f>
        <v/>
      </c>
      <c r="J5088">
        <f>IF(OR(I5088="",H5088=""),"",I5088*H5088)</f>
        <v/>
      </c>
      <c r="K5088">
        <f>IF(G5088="","Missing OEWS wage",IF(H5088="","Missing Wharton SOC","Matched"))</f>
        <v/>
      </c>
    </row>
    <row r="5089">
      <c r="A5089" t="inlineStr">
        <is>
          <t>56</t>
        </is>
      </c>
      <c r="B5089" t="inlineStr">
        <is>
          <t>Administrative and Support and Waste Management and Remediation Services</t>
        </is>
      </c>
      <c r="C5089" t="inlineStr">
        <is>
          <t>21-1092</t>
        </is>
      </c>
      <c r="D5089" t="inlineStr">
        <is>
          <t>Probation Officers and Correctional Treatment Specialists</t>
        </is>
      </c>
      <c r="E5089" t="n">
        <v>530</v>
      </c>
      <c r="F5089" t="n">
        <v>54590</v>
      </c>
      <c r="G5089">
        <f>IF(OR(E5089="",F5089=""),"",E5089*F5089)</f>
        <v/>
      </c>
      <c r="H5089" s="41">
        <f>IFERROR(XLOOKUP(C5089,'DATA Wharton'!$A$2:$A$785,'DATA Wharton'!$C$2:$C$785),"")</f>
        <v/>
      </c>
      <c r="I5089">
        <f>IF(OR(G5089="",H5089=""),"",G5089)</f>
        <v/>
      </c>
      <c r="J5089">
        <f>IF(OR(I5089="",H5089=""),"",I5089*H5089)</f>
        <v/>
      </c>
      <c r="K5089">
        <f>IF(G5089="","Missing OEWS wage",IF(H5089="","Missing Wharton SOC","Matched"))</f>
        <v/>
      </c>
    </row>
    <row r="5090">
      <c r="A5090" t="inlineStr">
        <is>
          <t>56</t>
        </is>
      </c>
      <c r="B5090" t="inlineStr">
        <is>
          <t>Administrative and Support and Waste Management and Remediation Services</t>
        </is>
      </c>
      <c r="C5090" t="inlineStr">
        <is>
          <t>21-1093</t>
        </is>
      </c>
      <c r="D5090" t="inlineStr">
        <is>
          <t>Social and Human Service Assistants</t>
        </is>
      </c>
      <c r="E5090" t="n">
        <v>3970</v>
      </c>
      <c r="F5090" t="n">
        <v>49260</v>
      </c>
      <c r="G5090">
        <f>IF(OR(E5090="",F5090=""),"",E5090*F5090)</f>
        <v/>
      </c>
      <c r="H5090" s="41">
        <f>IFERROR(XLOOKUP(C5090,'DATA Wharton'!$A$2:$A$785,'DATA Wharton'!$C$2:$C$785),"")</f>
        <v/>
      </c>
      <c r="I5090">
        <f>IF(OR(G5090="",H5090=""),"",G5090)</f>
        <v/>
      </c>
      <c r="J5090">
        <f>IF(OR(I5090="",H5090=""),"",I5090*H5090)</f>
        <v/>
      </c>
      <c r="K5090">
        <f>IF(G5090="","Missing OEWS wage",IF(H5090="","Missing Wharton SOC","Matched"))</f>
        <v/>
      </c>
    </row>
    <row r="5091">
      <c r="A5091" t="inlineStr">
        <is>
          <t>56</t>
        </is>
      </c>
      <c r="B5091" t="inlineStr">
        <is>
          <t>Administrative and Support and Waste Management and Remediation Services</t>
        </is>
      </c>
      <c r="C5091" t="inlineStr">
        <is>
          <t>21-1094</t>
        </is>
      </c>
      <c r="D5091" t="inlineStr">
        <is>
          <t>Community Health Workers</t>
        </is>
      </c>
      <c r="E5091" t="n">
        <v>1000</v>
      </c>
      <c r="F5091" t="n">
        <v>55600</v>
      </c>
      <c r="G5091">
        <f>IF(OR(E5091="",F5091=""),"",E5091*F5091)</f>
        <v/>
      </c>
      <c r="H5091" s="41">
        <f>IFERROR(XLOOKUP(C5091,'DATA Wharton'!$A$2:$A$785,'DATA Wharton'!$C$2:$C$785),"")</f>
        <v/>
      </c>
      <c r="I5091">
        <f>IF(OR(G5091="",H5091=""),"",G5091)</f>
        <v/>
      </c>
      <c r="J5091">
        <f>IF(OR(I5091="",H5091=""),"",I5091*H5091)</f>
        <v/>
      </c>
      <c r="K5091">
        <f>IF(G5091="","Missing OEWS wage",IF(H5091="","Missing Wharton SOC","Matched"))</f>
        <v/>
      </c>
    </row>
    <row r="5092">
      <c r="A5092" t="inlineStr">
        <is>
          <t>56</t>
        </is>
      </c>
      <c r="B5092" t="inlineStr">
        <is>
          <t>Administrative and Support and Waste Management and Remediation Services</t>
        </is>
      </c>
      <c r="C5092" t="inlineStr">
        <is>
          <t>21-1099</t>
        </is>
      </c>
      <c r="D5092" t="inlineStr">
        <is>
          <t>Community and Social Service Specialists, All Other</t>
        </is>
      </c>
      <c r="E5092" t="n">
        <v>1230</v>
      </c>
      <c r="F5092" t="n">
        <v>50520</v>
      </c>
      <c r="G5092">
        <f>IF(OR(E5092="",F5092=""),"",E5092*F5092)</f>
        <v/>
      </c>
      <c r="H5092" s="41">
        <f>IFERROR(XLOOKUP(C5092,'DATA Wharton'!$A$2:$A$785,'DATA Wharton'!$C$2:$C$785),"")</f>
        <v/>
      </c>
      <c r="I5092">
        <f>IF(OR(G5092="",H5092=""),"",G5092)</f>
        <v/>
      </c>
      <c r="J5092">
        <f>IF(OR(I5092="",H5092=""),"",I5092*H5092)</f>
        <v/>
      </c>
      <c r="K5092">
        <f>IF(G5092="","Missing OEWS wage",IF(H5092="","Missing Wharton SOC","Matched"))</f>
        <v/>
      </c>
    </row>
    <row r="5093">
      <c r="A5093" t="inlineStr">
        <is>
          <t>56</t>
        </is>
      </c>
      <c r="B5093" t="inlineStr">
        <is>
          <t>Administrative and Support and Waste Management and Remediation Services</t>
        </is>
      </c>
      <c r="C5093" t="inlineStr">
        <is>
          <t>21-2011</t>
        </is>
      </c>
      <c r="D5093" t="inlineStr">
        <is>
          <t>Clergy</t>
        </is>
      </c>
      <c r="E5093" t="n">
        <v>240</v>
      </c>
      <c r="F5093" t="n">
        <v>61880</v>
      </c>
      <c r="G5093">
        <f>IF(OR(E5093="",F5093=""),"",E5093*F5093)</f>
        <v/>
      </c>
      <c r="H5093" s="41">
        <f>IFERROR(XLOOKUP(C5093,'DATA Wharton'!$A$2:$A$785,'DATA Wharton'!$C$2:$C$785),"")</f>
        <v/>
      </c>
      <c r="I5093">
        <f>IF(OR(G5093="",H5093=""),"",G5093)</f>
        <v/>
      </c>
      <c r="J5093">
        <f>IF(OR(I5093="",H5093=""),"",I5093*H5093)</f>
        <v/>
      </c>
      <c r="K5093">
        <f>IF(G5093="","Missing OEWS wage",IF(H5093="","Missing Wharton SOC","Matched"))</f>
        <v/>
      </c>
    </row>
    <row r="5094">
      <c r="A5094" t="inlineStr">
        <is>
          <t>56</t>
        </is>
      </c>
      <c r="B5094" t="inlineStr">
        <is>
          <t>Administrative and Support and Waste Management and Remediation Services</t>
        </is>
      </c>
      <c r="C5094" t="inlineStr">
        <is>
          <t>23-1011</t>
        </is>
      </c>
      <c r="D5094" t="inlineStr">
        <is>
          <t>Lawyers</t>
        </is>
      </c>
      <c r="E5094" t="n">
        <v>11630</v>
      </c>
      <c r="F5094" t="n">
        <v>170830</v>
      </c>
      <c r="G5094">
        <f>IF(OR(E5094="",F5094=""),"",E5094*F5094)</f>
        <v/>
      </c>
      <c r="H5094" s="41">
        <f>IFERROR(XLOOKUP(C5094,'DATA Wharton'!$A$2:$A$785,'DATA Wharton'!$C$2:$C$785),"")</f>
        <v/>
      </c>
      <c r="I5094">
        <f>IF(OR(G5094="",H5094=""),"",G5094)</f>
        <v/>
      </c>
      <c r="J5094">
        <f>IF(OR(I5094="",H5094=""),"",I5094*H5094)</f>
        <v/>
      </c>
      <c r="K5094">
        <f>IF(G5094="","Missing OEWS wage",IF(H5094="","Missing Wharton SOC","Matched"))</f>
        <v/>
      </c>
    </row>
    <row r="5095">
      <c r="A5095" t="inlineStr">
        <is>
          <t>56</t>
        </is>
      </c>
      <c r="B5095" t="inlineStr">
        <is>
          <t>Administrative and Support and Waste Management and Remediation Services</t>
        </is>
      </c>
      <c r="C5095" t="inlineStr">
        <is>
          <t>23-1022</t>
        </is>
      </c>
      <c r="D5095" t="inlineStr">
        <is>
          <t>Arbitrators, Mediators, and Conciliators</t>
        </is>
      </c>
      <c r="E5095" t="n">
        <v>40</v>
      </c>
      <c r="F5095" t="n">
        <v>47010</v>
      </c>
      <c r="G5095">
        <f>IF(OR(E5095="",F5095=""),"",E5095*F5095)</f>
        <v/>
      </c>
      <c r="H5095" s="41">
        <f>IFERROR(XLOOKUP(C5095,'DATA Wharton'!$A$2:$A$785,'DATA Wharton'!$C$2:$C$785),"")</f>
        <v/>
      </c>
      <c r="I5095">
        <f>IF(OR(G5095="",H5095=""),"",G5095)</f>
        <v/>
      </c>
      <c r="J5095">
        <f>IF(OR(I5095="",H5095=""),"",I5095*H5095)</f>
        <v/>
      </c>
      <c r="K5095">
        <f>IF(G5095="","Missing OEWS wage",IF(H5095="","Missing Wharton SOC","Matched"))</f>
        <v/>
      </c>
    </row>
    <row r="5096">
      <c r="A5096" t="inlineStr">
        <is>
          <t>56</t>
        </is>
      </c>
      <c r="B5096" t="inlineStr">
        <is>
          <t>Administrative and Support and Waste Management and Remediation Services</t>
        </is>
      </c>
      <c r="C5096" t="inlineStr">
        <is>
          <t>23-2011</t>
        </is>
      </c>
      <c r="D5096" t="inlineStr">
        <is>
          <t>Paralegals and Legal Assistants</t>
        </is>
      </c>
      <c r="E5096" t="n">
        <v>5060</v>
      </c>
      <c r="F5096" t="n">
        <v>70570</v>
      </c>
      <c r="G5096">
        <f>IF(OR(E5096="",F5096=""),"",E5096*F5096)</f>
        <v/>
      </c>
      <c r="H5096" s="41">
        <f>IFERROR(XLOOKUP(C5096,'DATA Wharton'!$A$2:$A$785,'DATA Wharton'!$C$2:$C$785),"")</f>
        <v/>
      </c>
      <c r="I5096">
        <f>IF(OR(G5096="",H5096=""),"",G5096)</f>
        <v/>
      </c>
      <c r="J5096">
        <f>IF(OR(I5096="",H5096=""),"",I5096*H5096)</f>
        <v/>
      </c>
      <c r="K5096">
        <f>IF(G5096="","Missing OEWS wage",IF(H5096="","Missing Wharton SOC","Matched"))</f>
        <v/>
      </c>
    </row>
    <row r="5097">
      <c r="A5097" t="inlineStr">
        <is>
          <t>56</t>
        </is>
      </c>
      <c r="B5097" t="inlineStr">
        <is>
          <t>Administrative and Support and Waste Management and Remediation Services</t>
        </is>
      </c>
      <c r="C5097" t="inlineStr">
        <is>
          <t>23-2093</t>
        </is>
      </c>
      <c r="D5097" t="inlineStr">
        <is>
          <t>Title Examiners, Abstractors, and Searchers</t>
        </is>
      </c>
      <c r="F5097" t="n">
        <v>53810</v>
      </c>
      <c r="G5097">
        <f>IF(OR(E5097="",F5097=""),"",E5097*F5097)</f>
        <v/>
      </c>
      <c r="H5097" s="41">
        <f>IFERROR(XLOOKUP(C5097,'DATA Wharton'!$A$2:$A$785,'DATA Wharton'!$C$2:$C$785),"")</f>
        <v/>
      </c>
      <c r="I5097">
        <f>IF(OR(G5097="",H5097=""),"",G5097)</f>
        <v/>
      </c>
      <c r="J5097">
        <f>IF(OR(I5097="",H5097=""),"",I5097*H5097)</f>
        <v/>
      </c>
      <c r="K5097">
        <f>IF(G5097="","Missing OEWS wage",IF(H5097="","Missing Wharton SOC","Matched"))</f>
        <v/>
      </c>
    </row>
    <row r="5098">
      <c r="A5098" t="inlineStr">
        <is>
          <t>56</t>
        </is>
      </c>
      <c r="B5098" t="inlineStr">
        <is>
          <t>Administrative and Support and Waste Management and Remediation Services</t>
        </is>
      </c>
      <c r="C5098" t="inlineStr">
        <is>
          <t>23-2099</t>
        </is>
      </c>
      <c r="D5098" t="inlineStr">
        <is>
          <t>Legal Support Workers, All Other</t>
        </is>
      </c>
      <c r="F5098" t="n">
        <v>58770</v>
      </c>
      <c r="G5098">
        <f>IF(OR(E5098="",F5098=""),"",E5098*F5098)</f>
        <v/>
      </c>
      <c r="H5098" s="41">
        <f>IFERROR(XLOOKUP(C5098,'DATA Wharton'!$A$2:$A$785,'DATA Wharton'!$C$2:$C$785),"")</f>
        <v/>
      </c>
      <c r="I5098">
        <f>IF(OR(G5098="",H5098=""),"",G5098)</f>
        <v/>
      </c>
      <c r="J5098">
        <f>IF(OR(I5098="",H5098=""),"",I5098*H5098)</f>
        <v/>
      </c>
      <c r="K5098">
        <f>IF(G5098="","Missing OEWS wage",IF(H5098="","Missing Wharton SOC","Matched"))</f>
        <v/>
      </c>
    </row>
    <row r="5099">
      <c r="A5099" t="inlineStr">
        <is>
          <t>56</t>
        </is>
      </c>
      <c r="B5099" t="inlineStr">
        <is>
          <t>Administrative and Support and Waste Management and Remediation Services</t>
        </is>
      </c>
      <c r="C5099" t="inlineStr">
        <is>
          <t>25-1072</t>
        </is>
      </c>
      <c r="D5099" t="inlineStr">
        <is>
          <t>Nursing Instructors and Teachers, Postsecondary</t>
        </is>
      </c>
      <c r="E5099" t="n">
        <v>40</v>
      </c>
      <c r="F5099" t="n">
        <v>88560</v>
      </c>
      <c r="G5099">
        <f>IF(OR(E5099="",F5099=""),"",E5099*F5099)</f>
        <v/>
      </c>
      <c r="H5099" s="41">
        <f>IFERROR(XLOOKUP(C5099,'DATA Wharton'!$A$2:$A$785,'DATA Wharton'!$C$2:$C$785),"")</f>
        <v/>
      </c>
      <c r="I5099">
        <f>IF(OR(G5099="",H5099=""),"",G5099)</f>
        <v/>
      </c>
      <c r="J5099">
        <f>IF(OR(I5099="",H5099=""),"",I5099*H5099)</f>
        <v/>
      </c>
      <c r="K5099">
        <f>IF(G5099="","Missing OEWS wage",IF(H5099="","Missing Wharton SOC","Matched"))</f>
        <v/>
      </c>
    </row>
    <row r="5100">
      <c r="A5100" t="inlineStr">
        <is>
          <t>56</t>
        </is>
      </c>
      <c r="B5100" t="inlineStr">
        <is>
          <t>Administrative and Support and Waste Management and Remediation Services</t>
        </is>
      </c>
      <c r="C5100" t="inlineStr">
        <is>
          <t>25-2011</t>
        </is>
      </c>
      <c r="D5100" t="inlineStr">
        <is>
          <t>Preschool Teachers, Except Special Education</t>
        </is>
      </c>
      <c r="E5100" t="n">
        <v>1350</v>
      </c>
      <c r="F5100" t="n">
        <v>45810</v>
      </c>
      <c r="G5100">
        <f>IF(OR(E5100="",F5100=""),"",E5100*F5100)</f>
        <v/>
      </c>
      <c r="H5100" s="41">
        <f>IFERROR(XLOOKUP(C5100,'DATA Wharton'!$A$2:$A$785,'DATA Wharton'!$C$2:$C$785),"")</f>
        <v/>
      </c>
      <c r="I5100">
        <f>IF(OR(G5100="",H5100=""),"",G5100)</f>
        <v/>
      </c>
      <c r="J5100">
        <f>IF(OR(I5100="",H5100=""),"",I5100*H5100)</f>
        <v/>
      </c>
      <c r="K5100">
        <f>IF(G5100="","Missing OEWS wage",IF(H5100="","Missing Wharton SOC","Matched"))</f>
        <v/>
      </c>
    </row>
    <row r="5101">
      <c r="A5101" t="inlineStr">
        <is>
          <t>56</t>
        </is>
      </c>
      <c r="B5101" t="inlineStr">
        <is>
          <t>Administrative and Support and Waste Management and Remediation Services</t>
        </is>
      </c>
      <c r="C5101" t="inlineStr">
        <is>
          <t>25-2031</t>
        </is>
      </c>
      <c r="D5101" t="inlineStr">
        <is>
          <t>Secondary School Teachers, Except Special and Career/Technical Education</t>
        </is>
      </c>
      <c r="E5101" t="n">
        <v>550</v>
      </c>
      <c r="F5101" t="n">
        <v>64140</v>
      </c>
      <c r="G5101">
        <f>IF(OR(E5101="",F5101=""),"",E5101*F5101)</f>
        <v/>
      </c>
      <c r="H5101" s="41">
        <f>IFERROR(XLOOKUP(C5101,'DATA Wharton'!$A$2:$A$785,'DATA Wharton'!$C$2:$C$785),"")</f>
        <v/>
      </c>
      <c r="I5101">
        <f>IF(OR(G5101="",H5101=""),"",G5101)</f>
        <v/>
      </c>
      <c r="J5101">
        <f>IF(OR(I5101="",H5101=""),"",I5101*H5101)</f>
        <v/>
      </c>
      <c r="K5101">
        <f>IF(G5101="","Missing OEWS wage",IF(H5101="","Missing Wharton SOC","Matched"))</f>
        <v/>
      </c>
    </row>
    <row r="5102">
      <c r="A5102" t="inlineStr">
        <is>
          <t>56</t>
        </is>
      </c>
      <c r="B5102" t="inlineStr">
        <is>
          <t>Administrative and Support and Waste Management and Remediation Services</t>
        </is>
      </c>
      <c r="C5102" t="inlineStr">
        <is>
          <t>25-2052</t>
        </is>
      </c>
      <c r="D5102" t="inlineStr">
        <is>
          <t>Special Education Teachers, Kindergarten and Elementary School</t>
        </is>
      </c>
      <c r="E5102" t="n">
        <v>300</v>
      </c>
      <c r="F5102" t="n">
        <v>89340</v>
      </c>
      <c r="G5102">
        <f>IF(OR(E5102="",F5102=""),"",E5102*F5102)</f>
        <v/>
      </c>
      <c r="H5102" s="41">
        <f>IFERROR(XLOOKUP(C5102,'DATA Wharton'!$A$2:$A$785,'DATA Wharton'!$C$2:$C$785),"")</f>
        <v/>
      </c>
      <c r="I5102">
        <f>IF(OR(G5102="",H5102=""),"",G5102)</f>
        <v/>
      </c>
      <c r="J5102">
        <f>IF(OR(I5102="",H5102=""),"",I5102*H5102)</f>
        <v/>
      </c>
      <c r="K5102">
        <f>IF(G5102="","Missing OEWS wage",IF(H5102="","Missing Wharton SOC","Matched"))</f>
        <v/>
      </c>
    </row>
    <row r="5103">
      <c r="A5103" t="inlineStr">
        <is>
          <t>56</t>
        </is>
      </c>
      <c r="B5103" t="inlineStr">
        <is>
          <t>Administrative and Support and Waste Management and Remediation Services</t>
        </is>
      </c>
      <c r="C5103" t="inlineStr">
        <is>
          <t>25-2058</t>
        </is>
      </c>
      <c r="D5103" t="inlineStr">
        <is>
          <t>Special Education Teachers, Secondary School</t>
        </is>
      </c>
      <c r="F5103" t="n">
        <v>73500</v>
      </c>
      <c r="G5103">
        <f>IF(OR(E5103="",F5103=""),"",E5103*F5103)</f>
        <v/>
      </c>
      <c r="H5103" s="41">
        <f>IFERROR(XLOOKUP(C5103,'DATA Wharton'!$A$2:$A$785,'DATA Wharton'!$C$2:$C$785),"")</f>
        <v/>
      </c>
      <c r="I5103">
        <f>IF(OR(G5103="",H5103=""),"",G5103)</f>
        <v/>
      </c>
      <c r="J5103">
        <f>IF(OR(I5103="",H5103=""),"",I5103*H5103)</f>
        <v/>
      </c>
      <c r="K5103">
        <f>IF(G5103="","Missing OEWS wage",IF(H5103="","Missing Wharton SOC","Matched"))</f>
        <v/>
      </c>
    </row>
    <row r="5104">
      <c r="A5104" t="inlineStr">
        <is>
          <t>56</t>
        </is>
      </c>
      <c r="B5104" t="inlineStr">
        <is>
          <t>Administrative and Support and Waste Management and Remediation Services</t>
        </is>
      </c>
      <c r="C5104" t="inlineStr">
        <is>
          <t>25-2059</t>
        </is>
      </c>
      <c r="D5104" t="inlineStr">
        <is>
          <t>Special Education Teachers, All Other</t>
        </is>
      </c>
      <c r="F5104" t="n">
        <v>72920</v>
      </c>
      <c r="G5104">
        <f>IF(OR(E5104="",F5104=""),"",E5104*F5104)</f>
        <v/>
      </c>
      <c r="H5104" s="41">
        <f>IFERROR(XLOOKUP(C5104,'DATA Wharton'!$A$2:$A$785,'DATA Wharton'!$C$2:$C$785),"")</f>
        <v/>
      </c>
      <c r="I5104">
        <f>IF(OR(G5104="",H5104=""),"",G5104)</f>
        <v/>
      </c>
      <c r="J5104">
        <f>IF(OR(I5104="",H5104=""),"",I5104*H5104)</f>
        <v/>
      </c>
      <c r="K5104">
        <f>IF(G5104="","Missing OEWS wage",IF(H5104="","Missing Wharton SOC","Matched"))</f>
        <v/>
      </c>
    </row>
    <row r="5105">
      <c r="A5105" t="inlineStr">
        <is>
          <t>56</t>
        </is>
      </c>
      <c r="B5105" t="inlineStr">
        <is>
          <t>Administrative and Support and Waste Management and Remediation Services</t>
        </is>
      </c>
      <c r="C5105" t="inlineStr">
        <is>
          <t>25-3011</t>
        </is>
      </c>
      <c r="D5105" t="inlineStr">
        <is>
          <t>Adult Basic Education, Adult Secondary Education, and English as a Second Language Instructors</t>
        </is>
      </c>
      <c r="E5105" t="n">
        <v>210</v>
      </c>
      <c r="F5105" t="n">
        <v>58510</v>
      </c>
      <c r="G5105">
        <f>IF(OR(E5105="",F5105=""),"",E5105*F5105)</f>
        <v/>
      </c>
      <c r="H5105" s="41">
        <f>IFERROR(XLOOKUP(C5105,'DATA Wharton'!$A$2:$A$785,'DATA Wharton'!$C$2:$C$785),"")</f>
        <v/>
      </c>
      <c r="I5105">
        <f>IF(OR(G5105="",H5105=""),"",G5105)</f>
        <v/>
      </c>
      <c r="J5105">
        <f>IF(OR(I5105="",H5105=""),"",I5105*H5105)</f>
        <v/>
      </c>
      <c r="K5105">
        <f>IF(G5105="","Missing OEWS wage",IF(H5105="","Missing Wharton SOC","Matched"))</f>
        <v/>
      </c>
    </row>
    <row r="5106">
      <c r="A5106" t="inlineStr">
        <is>
          <t>56</t>
        </is>
      </c>
      <c r="B5106" t="inlineStr">
        <is>
          <t>Administrative and Support and Waste Management and Remediation Services</t>
        </is>
      </c>
      <c r="C5106" t="inlineStr">
        <is>
          <t>25-3021</t>
        </is>
      </c>
      <c r="D5106" t="inlineStr">
        <is>
          <t>Self-Enrichment Teachers</t>
        </is>
      </c>
      <c r="E5106" t="n">
        <v>1380</v>
      </c>
      <c r="F5106" t="n">
        <v>59180</v>
      </c>
      <c r="G5106">
        <f>IF(OR(E5106="",F5106=""),"",E5106*F5106)</f>
        <v/>
      </c>
      <c r="H5106" s="41">
        <f>IFERROR(XLOOKUP(C5106,'DATA Wharton'!$A$2:$A$785,'DATA Wharton'!$C$2:$C$785),"")</f>
        <v/>
      </c>
      <c r="I5106">
        <f>IF(OR(G5106="",H5106=""),"",G5106)</f>
        <v/>
      </c>
      <c r="J5106">
        <f>IF(OR(I5106="",H5106=""),"",I5106*H5106)</f>
        <v/>
      </c>
      <c r="K5106">
        <f>IF(G5106="","Missing OEWS wage",IF(H5106="","Missing Wharton SOC","Matched"))</f>
        <v/>
      </c>
    </row>
    <row r="5107">
      <c r="A5107" t="inlineStr">
        <is>
          <t>56</t>
        </is>
      </c>
      <c r="B5107" t="inlineStr">
        <is>
          <t>Administrative and Support and Waste Management and Remediation Services</t>
        </is>
      </c>
      <c r="C5107" t="inlineStr">
        <is>
          <t>25-3031</t>
        </is>
      </c>
      <c r="D5107" t="inlineStr">
        <is>
          <t>Substitute Teachers, Short-Term</t>
        </is>
      </c>
      <c r="E5107" t="n">
        <v>88940</v>
      </c>
      <c r="F5107" t="n">
        <v>42010</v>
      </c>
      <c r="G5107">
        <f>IF(OR(E5107="",F5107=""),"",E5107*F5107)</f>
        <v/>
      </c>
      <c r="H5107" s="41">
        <f>IFERROR(XLOOKUP(C5107,'DATA Wharton'!$A$2:$A$785,'DATA Wharton'!$C$2:$C$785),"")</f>
        <v/>
      </c>
      <c r="I5107">
        <f>IF(OR(G5107="",H5107=""),"",G5107)</f>
        <v/>
      </c>
      <c r="J5107">
        <f>IF(OR(I5107="",H5107=""),"",I5107*H5107)</f>
        <v/>
      </c>
      <c r="K5107">
        <f>IF(G5107="","Missing OEWS wage",IF(H5107="","Missing Wharton SOC","Matched"))</f>
        <v/>
      </c>
    </row>
    <row r="5108">
      <c r="A5108" t="inlineStr">
        <is>
          <t>56</t>
        </is>
      </c>
      <c r="B5108" t="inlineStr">
        <is>
          <t>Administrative and Support and Waste Management and Remediation Services</t>
        </is>
      </c>
      <c r="C5108" t="inlineStr">
        <is>
          <t>25-3041</t>
        </is>
      </c>
      <c r="D5108" t="inlineStr">
        <is>
          <t>Tutors</t>
        </is>
      </c>
      <c r="E5108" t="n">
        <v>1280</v>
      </c>
      <c r="F5108" t="n">
        <v>51010</v>
      </c>
      <c r="G5108">
        <f>IF(OR(E5108="",F5108=""),"",E5108*F5108)</f>
        <v/>
      </c>
      <c r="H5108" s="41">
        <f>IFERROR(XLOOKUP(C5108,'DATA Wharton'!$A$2:$A$785,'DATA Wharton'!$C$2:$C$785),"")</f>
        <v/>
      </c>
      <c r="I5108">
        <f>IF(OR(G5108="",H5108=""),"",G5108)</f>
        <v/>
      </c>
      <c r="J5108">
        <f>IF(OR(I5108="",H5108=""),"",I5108*H5108)</f>
        <v/>
      </c>
      <c r="K5108">
        <f>IF(G5108="","Missing OEWS wage",IF(H5108="","Missing Wharton SOC","Matched"))</f>
        <v/>
      </c>
    </row>
    <row r="5109">
      <c r="A5109" t="inlineStr">
        <is>
          <t>56</t>
        </is>
      </c>
      <c r="B5109" t="inlineStr">
        <is>
          <t>Administrative and Support and Waste Management and Remediation Services</t>
        </is>
      </c>
      <c r="C5109" t="inlineStr">
        <is>
          <t>25-3099</t>
        </is>
      </c>
      <c r="D5109" t="inlineStr">
        <is>
          <t>Teachers and Instructors, All Other</t>
        </is>
      </c>
      <c r="E5109" t="n">
        <v>1990</v>
      </c>
      <c r="F5109" t="n">
        <v>51200</v>
      </c>
      <c r="G5109">
        <f>IF(OR(E5109="",F5109=""),"",E5109*F5109)</f>
        <v/>
      </c>
      <c r="H5109" s="41">
        <f>IFERROR(XLOOKUP(C5109,'DATA Wharton'!$A$2:$A$785,'DATA Wharton'!$C$2:$C$785),"")</f>
        <v/>
      </c>
      <c r="I5109">
        <f>IF(OR(G5109="",H5109=""),"",G5109)</f>
        <v/>
      </c>
      <c r="J5109">
        <f>IF(OR(I5109="",H5109=""),"",I5109*H5109)</f>
        <v/>
      </c>
      <c r="K5109">
        <f>IF(G5109="","Missing OEWS wage",IF(H5109="","Missing Wharton SOC","Matched"))</f>
        <v/>
      </c>
    </row>
    <row r="5110">
      <c r="A5110" t="inlineStr">
        <is>
          <t>56</t>
        </is>
      </c>
      <c r="B5110" t="inlineStr">
        <is>
          <t>Administrative and Support and Waste Management and Remediation Services</t>
        </is>
      </c>
      <c r="C5110" t="inlineStr">
        <is>
          <t>25-4011</t>
        </is>
      </c>
      <c r="D5110" t="inlineStr">
        <is>
          <t>Archivists</t>
        </is>
      </c>
      <c r="E5110" t="n">
        <v>170</v>
      </c>
      <c r="F5110" t="n">
        <v>68570</v>
      </c>
      <c r="G5110">
        <f>IF(OR(E5110="",F5110=""),"",E5110*F5110)</f>
        <v/>
      </c>
      <c r="H5110" s="41">
        <f>IFERROR(XLOOKUP(C5110,'DATA Wharton'!$A$2:$A$785,'DATA Wharton'!$C$2:$C$785),"")</f>
        <v/>
      </c>
      <c r="I5110">
        <f>IF(OR(G5110="",H5110=""),"",G5110)</f>
        <v/>
      </c>
      <c r="J5110">
        <f>IF(OR(I5110="",H5110=""),"",I5110*H5110)</f>
        <v/>
      </c>
      <c r="K5110">
        <f>IF(G5110="","Missing OEWS wage",IF(H5110="","Missing Wharton SOC","Matched"))</f>
        <v/>
      </c>
    </row>
    <row r="5111">
      <c r="A5111" t="inlineStr">
        <is>
          <t>56</t>
        </is>
      </c>
      <c r="B5111" t="inlineStr">
        <is>
          <t>Administrative and Support and Waste Management and Remediation Services</t>
        </is>
      </c>
      <c r="C5111" t="inlineStr">
        <is>
          <t>25-4012</t>
        </is>
      </c>
      <c r="D5111" t="inlineStr">
        <is>
          <t>Curators</t>
        </is>
      </c>
      <c r="E5111" t="n">
        <v>30</v>
      </c>
      <c r="G5111">
        <f>IF(OR(E5111="",F5111=""),"",E5111*F5111)</f>
        <v/>
      </c>
      <c r="H5111" s="41">
        <f>IFERROR(XLOOKUP(C5111,'DATA Wharton'!$A$2:$A$785,'DATA Wharton'!$C$2:$C$785),"")</f>
        <v/>
      </c>
      <c r="I5111">
        <f>IF(OR(G5111="",H5111=""),"",G5111)</f>
        <v/>
      </c>
      <c r="J5111">
        <f>IF(OR(I5111="",H5111=""),"",I5111*H5111)</f>
        <v/>
      </c>
      <c r="K5111">
        <f>IF(G5111="","Missing OEWS wage",IF(H5111="","Missing Wharton SOC","Matched"))</f>
        <v/>
      </c>
    </row>
    <row r="5112">
      <c r="A5112" t="inlineStr">
        <is>
          <t>56</t>
        </is>
      </c>
      <c r="B5112" t="inlineStr">
        <is>
          <t>Administrative and Support and Waste Management and Remediation Services</t>
        </is>
      </c>
      <c r="C5112" t="inlineStr">
        <is>
          <t>25-4013</t>
        </is>
      </c>
      <c r="D5112" t="inlineStr">
        <is>
          <t>Museum Technicians and Conservators</t>
        </is>
      </c>
      <c r="F5112" t="n">
        <v>46460</v>
      </c>
      <c r="G5112">
        <f>IF(OR(E5112="",F5112=""),"",E5112*F5112)</f>
        <v/>
      </c>
      <c r="H5112" s="41">
        <f>IFERROR(XLOOKUP(C5112,'DATA Wharton'!$A$2:$A$785,'DATA Wharton'!$C$2:$C$785),"")</f>
        <v/>
      </c>
      <c r="I5112">
        <f>IF(OR(G5112="",H5112=""),"",G5112)</f>
        <v/>
      </c>
      <c r="J5112">
        <f>IF(OR(I5112="",H5112=""),"",I5112*H5112)</f>
        <v/>
      </c>
      <c r="K5112">
        <f>IF(G5112="","Missing OEWS wage",IF(H5112="","Missing Wharton SOC","Matched"))</f>
        <v/>
      </c>
    </row>
    <row r="5113">
      <c r="A5113" t="inlineStr">
        <is>
          <t>56</t>
        </is>
      </c>
      <c r="B5113" t="inlineStr">
        <is>
          <t>Administrative and Support and Waste Management and Remediation Services</t>
        </is>
      </c>
      <c r="C5113" t="inlineStr">
        <is>
          <t>25-4022</t>
        </is>
      </c>
      <c r="D5113" t="inlineStr">
        <is>
          <t>Librarians and Media Collections Specialists</t>
        </is>
      </c>
      <c r="E5113" t="n">
        <v>500</v>
      </c>
      <c r="F5113" t="n">
        <v>61430</v>
      </c>
      <c r="G5113">
        <f>IF(OR(E5113="",F5113=""),"",E5113*F5113)</f>
        <v/>
      </c>
      <c r="H5113" s="41">
        <f>IFERROR(XLOOKUP(C5113,'DATA Wharton'!$A$2:$A$785,'DATA Wharton'!$C$2:$C$785),"")</f>
        <v/>
      </c>
      <c r="I5113">
        <f>IF(OR(G5113="",H5113=""),"",G5113)</f>
        <v/>
      </c>
      <c r="J5113">
        <f>IF(OR(I5113="",H5113=""),"",I5113*H5113)</f>
        <v/>
      </c>
      <c r="K5113">
        <f>IF(G5113="","Missing OEWS wage",IF(H5113="","Missing Wharton SOC","Matched"))</f>
        <v/>
      </c>
    </row>
    <row r="5114">
      <c r="A5114" t="inlineStr">
        <is>
          <t>56</t>
        </is>
      </c>
      <c r="B5114" t="inlineStr">
        <is>
          <t>Administrative and Support and Waste Management and Remediation Services</t>
        </is>
      </c>
      <c r="C5114" t="inlineStr">
        <is>
          <t>25-4031</t>
        </is>
      </c>
      <c r="D5114" t="inlineStr">
        <is>
          <t>Library Technicians</t>
        </is>
      </c>
      <c r="F5114" t="n">
        <v>53020</v>
      </c>
      <c r="G5114">
        <f>IF(OR(E5114="",F5114=""),"",E5114*F5114)</f>
        <v/>
      </c>
      <c r="H5114" s="41">
        <f>IFERROR(XLOOKUP(C5114,'DATA Wharton'!$A$2:$A$785,'DATA Wharton'!$C$2:$C$785),"")</f>
        <v/>
      </c>
      <c r="I5114">
        <f>IF(OR(G5114="",H5114=""),"",G5114)</f>
        <v/>
      </c>
      <c r="J5114">
        <f>IF(OR(I5114="",H5114=""),"",I5114*H5114)</f>
        <v/>
      </c>
      <c r="K5114">
        <f>IF(G5114="","Missing OEWS wage",IF(H5114="","Missing Wharton SOC","Matched"))</f>
        <v/>
      </c>
    </row>
    <row r="5115">
      <c r="A5115" t="inlineStr">
        <is>
          <t>56</t>
        </is>
      </c>
      <c r="B5115" t="inlineStr">
        <is>
          <t>Administrative and Support and Waste Management and Remediation Services</t>
        </is>
      </c>
      <c r="C5115" t="inlineStr">
        <is>
          <t>25-9044</t>
        </is>
      </c>
      <c r="D5115" t="inlineStr">
        <is>
          <t>Teaching Assistants, Postsecondary</t>
        </is>
      </c>
      <c r="E5115" t="n">
        <v>80</v>
      </c>
      <c r="F5115" t="n">
        <v>55380</v>
      </c>
      <c r="G5115">
        <f>IF(OR(E5115="",F5115=""),"",E5115*F5115)</f>
        <v/>
      </c>
      <c r="H5115" s="41">
        <f>IFERROR(XLOOKUP(C5115,'DATA Wharton'!$A$2:$A$785,'DATA Wharton'!$C$2:$C$785),"")</f>
        <v/>
      </c>
      <c r="I5115">
        <f>IF(OR(G5115="",H5115=""),"",G5115)</f>
        <v/>
      </c>
      <c r="J5115">
        <f>IF(OR(I5115="",H5115=""),"",I5115*H5115)</f>
        <v/>
      </c>
      <c r="K5115">
        <f>IF(G5115="","Missing OEWS wage",IF(H5115="","Missing Wharton SOC","Matched"))</f>
        <v/>
      </c>
    </row>
    <row r="5116">
      <c r="A5116" t="inlineStr">
        <is>
          <t>56</t>
        </is>
      </c>
      <c r="B5116" t="inlineStr">
        <is>
          <t>Administrative and Support and Waste Management and Remediation Services</t>
        </is>
      </c>
      <c r="C5116" t="inlineStr">
        <is>
          <t>25-9045</t>
        </is>
      </c>
      <c r="D5116" t="inlineStr">
        <is>
          <t>Teaching Assistants, Except Postsecondary</t>
        </is>
      </c>
      <c r="E5116" t="n">
        <v>24840</v>
      </c>
      <c r="F5116" t="n">
        <v>40550</v>
      </c>
      <c r="G5116">
        <f>IF(OR(E5116="",F5116=""),"",E5116*F5116)</f>
        <v/>
      </c>
      <c r="H5116" s="41">
        <f>IFERROR(XLOOKUP(C5116,'DATA Wharton'!$A$2:$A$785,'DATA Wharton'!$C$2:$C$785),"")</f>
        <v/>
      </c>
      <c r="I5116">
        <f>IF(OR(G5116="",H5116=""),"",G5116)</f>
        <v/>
      </c>
      <c r="J5116">
        <f>IF(OR(I5116="",H5116=""),"",I5116*H5116)</f>
        <v/>
      </c>
      <c r="K5116">
        <f>IF(G5116="","Missing OEWS wage",IF(H5116="","Missing Wharton SOC","Matched"))</f>
        <v/>
      </c>
    </row>
    <row r="5117">
      <c r="A5117" t="inlineStr">
        <is>
          <t>56</t>
        </is>
      </c>
      <c r="B5117" t="inlineStr">
        <is>
          <t>Administrative and Support and Waste Management and Remediation Services</t>
        </is>
      </c>
      <c r="C5117" t="inlineStr">
        <is>
          <t>25-9099</t>
        </is>
      </c>
      <c r="D5117" t="inlineStr">
        <is>
          <t>Educational Instruction and Library Workers, All Other</t>
        </is>
      </c>
      <c r="E5117" t="n">
        <v>270</v>
      </c>
      <c r="F5117" t="n">
        <v>51660</v>
      </c>
      <c r="G5117">
        <f>IF(OR(E5117="",F5117=""),"",E5117*F5117)</f>
        <v/>
      </c>
      <c r="H5117" s="41">
        <f>IFERROR(XLOOKUP(C5117,'DATA Wharton'!$A$2:$A$785,'DATA Wharton'!$C$2:$C$785),"")</f>
        <v/>
      </c>
      <c r="I5117">
        <f>IF(OR(G5117="",H5117=""),"",G5117)</f>
        <v/>
      </c>
      <c r="J5117">
        <f>IF(OR(I5117="",H5117=""),"",I5117*H5117)</f>
        <v/>
      </c>
      <c r="K5117">
        <f>IF(G5117="","Missing OEWS wage",IF(H5117="","Missing Wharton SOC","Matched"))</f>
        <v/>
      </c>
    </row>
    <row r="5118">
      <c r="A5118" t="inlineStr">
        <is>
          <t>56</t>
        </is>
      </c>
      <c r="B5118" t="inlineStr">
        <is>
          <t>Administrative and Support and Waste Management and Remediation Services</t>
        </is>
      </c>
      <c r="C5118" t="inlineStr">
        <is>
          <t>27-1011</t>
        </is>
      </c>
      <c r="D5118" t="inlineStr">
        <is>
          <t>Art Directors</t>
        </is>
      </c>
      <c r="E5118" t="n">
        <v>1520</v>
      </c>
      <c r="F5118" t="n">
        <v>145980</v>
      </c>
      <c r="G5118">
        <f>IF(OR(E5118="",F5118=""),"",E5118*F5118)</f>
        <v/>
      </c>
      <c r="H5118" s="41">
        <f>IFERROR(XLOOKUP(C5118,'DATA Wharton'!$A$2:$A$785,'DATA Wharton'!$C$2:$C$785),"")</f>
        <v/>
      </c>
      <c r="I5118">
        <f>IF(OR(G5118="",H5118=""),"",G5118)</f>
        <v/>
      </c>
      <c r="J5118">
        <f>IF(OR(I5118="",H5118=""),"",I5118*H5118)</f>
        <v/>
      </c>
      <c r="K5118">
        <f>IF(G5118="","Missing OEWS wage",IF(H5118="","Missing Wharton SOC","Matched"))</f>
        <v/>
      </c>
    </row>
    <row r="5119">
      <c r="A5119" t="inlineStr">
        <is>
          <t>56</t>
        </is>
      </c>
      <c r="B5119" t="inlineStr">
        <is>
          <t>Administrative and Support and Waste Management and Remediation Services</t>
        </is>
      </c>
      <c r="C5119" t="inlineStr">
        <is>
          <t>27-1013</t>
        </is>
      </c>
      <c r="D5119" t="inlineStr">
        <is>
          <t>Fine Artists, Including Painters, Sculptors, and Illustrators</t>
        </is>
      </c>
      <c r="E5119" t="n">
        <v>190</v>
      </c>
      <c r="G5119">
        <f>IF(OR(E5119="",F5119=""),"",E5119*F5119)</f>
        <v/>
      </c>
      <c r="H5119" s="41">
        <f>IFERROR(XLOOKUP(C5119,'DATA Wharton'!$A$2:$A$785,'DATA Wharton'!$C$2:$C$785),"")</f>
        <v/>
      </c>
      <c r="I5119">
        <f>IF(OR(G5119="",H5119=""),"",G5119)</f>
        <v/>
      </c>
      <c r="J5119">
        <f>IF(OR(I5119="",H5119=""),"",I5119*H5119)</f>
        <v/>
      </c>
      <c r="K5119">
        <f>IF(G5119="","Missing OEWS wage",IF(H5119="","Missing Wharton SOC","Matched"))</f>
        <v/>
      </c>
    </row>
    <row r="5120">
      <c r="A5120" t="inlineStr">
        <is>
          <t>56</t>
        </is>
      </c>
      <c r="B5120" t="inlineStr">
        <is>
          <t>Administrative and Support and Waste Management and Remediation Services</t>
        </is>
      </c>
      <c r="C5120" t="inlineStr">
        <is>
          <t>27-1014</t>
        </is>
      </c>
      <c r="D5120" t="inlineStr">
        <is>
          <t>Special Effects Artists and Animators</t>
        </is>
      </c>
      <c r="E5120" t="n">
        <v>390</v>
      </c>
      <c r="F5120" t="n">
        <v>110960</v>
      </c>
      <c r="G5120">
        <f>IF(OR(E5120="",F5120=""),"",E5120*F5120)</f>
        <v/>
      </c>
      <c r="H5120" s="41">
        <f>IFERROR(XLOOKUP(C5120,'DATA Wharton'!$A$2:$A$785,'DATA Wharton'!$C$2:$C$785),"")</f>
        <v/>
      </c>
      <c r="I5120">
        <f>IF(OR(G5120="",H5120=""),"",G5120)</f>
        <v/>
      </c>
      <c r="J5120">
        <f>IF(OR(I5120="",H5120=""),"",I5120*H5120)</f>
        <v/>
      </c>
      <c r="K5120">
        <f>IF(G5120="","Missing OEWS wage",IF(H5120="","Missing Wharton SOC","Matched"))</f>
        <v/>
      </c>
    </row>
    <row r="5121">
      <c r="A5121" t="inlineStr">
        <is>
          <t>56</t>
        </is>
      </c>
      <c r="B5121" t="inlineStr">
        <is>
          <t>Administrative and Support and Waste Management and Remediation Services</t>
        </is>
      </c>
      <c r="C5121" t="inlineStr">
        <is>
          <t>27-1019</t>
        </is>
      </c>
      <c r="D5121" t="inlineStr">
        <is>
          <t>Artists and Related Workers, All Other</t>
        </is>
      </c>
      <c r="E5121" t="n">
        <v>90</v>
      </c>
      <c r="F5121" t="n">
        <v>71300</v>
      </c>
      <c r="G5121">
        <f>IF(OR(E5121="",F5121=""),"",E5121*F5121)</f>
        <v/>
      </c>
      <c r="H5121" s="41">
        <f>IFERROR(XLOOKUP(C5121,'DATA Wharton'!$A$2:$A$785,'DATA Wharton'!$C$2:$C$785),"")</f>
        <v/>
      </c>
      <c r="I5121">
        <f>IF(OR(G5121="",H5121=""),"",G5121)</f>
        <v/>
      </c>
      <c r="J5121">
        <f>IF(OR(I5121="",H5121=""),"",I5121*H5121)</f>
        <v/>
      </c>
      <c r="K5121">
        <f>IF(G5121="","Missing OEWS wage",IF(H5121="","Missing Wharton SOC","Matched"))</f>
        <v/>
      </c>
    </row>
    <row r="5122">
      <c r="A5122" t="inlineStr">
        <is>
          <t>56</t>
        </is>
      </c>
      <c r="B5122" t="inlineStr">
        <is>
          <t>Administrative and Support and Waste Management and Remediation Services</t>
        </is>
      </c>
      <c r="C5122" t="inlineStr">
        <is>
          <t>27-1021</t>
        </is>
      </c>
      <c r="D5122" t="inlineStr">
        <is>
          <t>Commercial and Industrial Designers</t>
        </is>
      </c>
      <c r="E5122" t="n">
        <v>890</v>
      </c>
      <c r="F5122" t="n">
        <v>106440</v>
      </c>
      <c r="G5122">
        <f>IF(OR(E5122="",F5122=""),"",E5122*F5122)</f>
        <v/>
      </c>
      <c r="H5122" s="41">
        <f>IFERROR(XLOOKUP(C5122,'DATA Wharton'!$A$2:$A$785,'DATA Wharton'!$C$2:$C$785),"")</f>
        <v/>
      </c>
      <c r="I5122">
        <f>IF(OR(G5122="",H5122=""),"",G5122)</f>
        <v/>
      </c>
      <c r="J5122">
        <f>IF(OR(I5122="",H5122=""),"",I5122*H5122)</f>
        <v/>
      </c>
      <c r="K5122">
        <f>IF(G5122="","Missing OEWS wage",IF(H5122="","Missing Wharton SOC","Matched"))</f>
        <v/>
      </c>
    </row>
    <row r="5123">
      <c r="A5123" t="inlineStr">
        <is>
          <t>56</t>
        </is>
      </c>
      <c r="B5123" t="inlineStr">
        <is>
          <t>Administrative and Support and Waste Management and Remediation Services</t>
        </is>
      </c>
      <c r="C5123" t="inlineStr">
        <is>
          <t>27-1022</t>
        </is>
      </c>
      <c r="D5123" t="inlineStr">
        <is>
          <t>Fashion Designers</t>
        </is>
      </c>
      <c r="E5123" t="n">
        <v>70</v>
      </c>
      <c r="F5123" t="n">
        <v>104220</v>
      </c>
      <c r="G5123">
        <f>IF(OR(E5123="",F5123=""),"",E5123*F5123)</f>
        <v/>
      </c>
      <c r="H5123" s="41">
        <f>IFERROR(XLOOKUP(C5123,'DATA Wharton'!$A$2:$A$785,'DATA Wharton'!$C$2:$C$785),"")</f>
        <v/>
      </c>
      <c r="I5123">
        <f>IF(OR(G5123="",H5123=""),"",G5123)</f>
        <v/>
      </c>
      <c r="J5123">
        <f>IF(OR(I5123="",H5123=""),"",I5123*H5123)</f>
        <v/>
      </c>
      <c r="K5123">
        <f>IF(G5123="","Missing OEWS wage",IF(H5123="","Missing Wharton SOC","Matched"))</f>
        <v/>
      </c>
    </row>
    <row r="5124">
      <c r="A5124" t="inlineStr">
        <is>
          <t>56</t>
        </is>
      </c>
      <c r="B5124" t="inlineStr">
        <is>
          <t>Administrative and Support and Waste Management and Remediation Services</t>
        </is>
      </c>
      <c r="C5124" t="inlineStr">
        <is>
          <t>27-1023</t>
        </is>
      </c>
      <c r="D5124" t="inlineStr">
        <is>
          <t>Floral Designers</t>
        </is>
      </c>
      <c r="E5124" t="n">
        <v>700</v>
      </c>
      <c r="F5124" t="n">
        <v>35640</v>
      </c>
      <c r="G5124">
        <f>IF(OR(E5124="",F5124=""),"",E5124*F5124)</f>
        <v/>
      </c>
      <c r="H5124" s="41">
        <f>IFERROR(XLOOKUP(C5124,'DATA Wharton'!$A$2:$A$785,'DATA Wharton'!$C$2:$C$785),"")</f>
        <v/>
      </c>
      <c r="I5124">
        <f>IF(OR(G5124="",H5124=""),"",G5124)</f>
        <v/>
      </c>
      <c r="J5124">
        <f>IF(OR(I5124="",H5124=""),"",I5124*H5124)</f>
        <v/>
      </c>
      <c r="K5124">
        <f>IF(G5124="","Missing OEWS wage",IF(H5124="","Missing Wharton SOC","Matched"))</f>
        <v/>
      </c>
    </row>
    <row r="5125">
      <c r="A5125" t="inlineStr">
        <is>
          <t>56</t>
        </is>
      </c>
      <c r="B5125" t="inlineStr">
        <is>
          <t>Administrative and Support and Waste Management and Remediation Services</t>
        </is>
      </c>
      <c r="C5125" t="inlineStr">
        <is>
          <t>27-1024</t>
        </is>
      </c>
      <c r="D5125" t="inlineStr">
        <is>
          <t>Graphic Designers</t>
        </is>
      </c>
      <c r="E5125" t="n">
        <v>8070</v>
      </c>
      <c r="F5125" t="n">
        <v>76020</v>
      </c>
      <c r="G5125">
        <f>IF(OR(E5125="",F5125=""),"",E5125*F5125)</f>
        <v/>
      </c>
      <c r="H5125" s="41">
        <f>IFERROR(XLOOKUP(C5125,'DATA Wharton'!$A$2:$A$785,'DATA Wharton'!$C$2:$C$785),"")</f>
        <v/>
      </c>
      <c r="I5125">
        <f>IF(OR(G5125="",H5125=""),"",G5125)</f>
        <v/>
      </c>
      <c r="J5125">
        <f>IF(OR(I5125="",H5125=""),"",I5125*H5125)</f>
        <v/>
      </c>
      <c r="K5125">
        <f>IF(G5125="","Missing OEWS wage",IF(H5125="","Missing Wharton SOC","Matched"))</f>
        <v/>
      </c>
    </row>
    <row r="5126">
      <c r="A5126" t="inlineStr">
        <is>
          <t>56</t>
        </is>
      </c>
      <c r="B5126" t="inlineStr">
        <is>
          <t>Administrative and Support and Waste Management and Remediation Services</t>
        </is>
      </c>
      <c r="C5126" t="inlineStr">
        <is>
          <t>27-1026</t>
        </is>
      </c>
      <c r="D5126" t="inlineStr">
        <is>
          <t>Merchandise Displayers and Window Trimmers</t>
        </is>
      </c>
      <c r="E5126" t="n">
        <v>12690</v>
      </c>
      <c r="F5126" t="n">
        <v>36310</v>
      </c>
      <c r="G5126">
        <f>IF(OR(E5126="",F5126=""),"",E5126*F5126)</f>
        <v/>
      </c>
      <c r="H5126" s="41">
        <f>IFERROR(XLOOKUP(C5126,'DATA Wharton'!$A$2:$A$785,'DATA Wharton'!$C$2:$C$785),"")</f>
        <v/>
      </c>
      <c r="I5126">
        <f>IF(OR(G5126="",H5126=""),"",G5126)</f>
        <v/>
      </c>
      <c r="J5126">
        <f>IF(OR(I5126="",H5126=""),"",I5126*H5126)</f>
        <v/>
      </c>
      <c r="K5126">
        <f>IF(G5126="","Missing OEWS wage",IF(H5126="","Missing Wharton SOC","Matched"))</f>
        <v/>
      </c>
    </row>
    <row r="5127">
      <c r="A5127" t="inlineStr">
        <is>
          <t>56</t>
        </is>
      </c>
      <c r="B5127" t="inlineStr">
        <is>
          <t>Administrative and Support and Waste Management and Remediation Services</t>
        </is>
      </c>
      <c r="C5127" t="inlineStr">
        <is>
          <t>27-1027</t>
        </is>
      </c>
      <c r="D5127" t="inlineStr">
        <is>
          <t>Set and Exhibit Designers</t>
        </is>
      </c>
      <c r="E5127" t="n">
        <v>810</v>
      </c>
      <c r="F5127" t="n">
        <v>90010</v>
      </c>
      <c r="G5127">
        <f>IF(OR(E5127="",F5127=""),"",E5127*F5127)</f>
        <v/>
      </c>
      <c r="H5127" s="41">
        <f>IFERROR(XLOOKUP(C5127,'DATA Wharton'!$A$2:$A$785,'DATA Wharton'!$C$2:$C$785),"")</f>
        <v/>
      </c>
      <c r="I5127">
        <f>IF(OR(G5127="",H5127=""),"",G5127)</f>
        <v/>
      </c>
      <c r="J5127">
        <f>IF(OR(I5127="",H5127=""),"",I5127*H5127)</f>
        <v/>
      </c>
      <c r="K5127">
        <f>IF(G5127="","Missing OEWS wage",IF(H5127="","Missing Wharton SOC","Matched"))</f>
        <v/>
      </c>
    </row>
    <row r="5128">
      <c r="A5128" t="inlineStr">
        <is>
          <t>56</t>
        </is>
      </c>
      <c r="B5128" t="inlineStr">
        <is>
          <t>Administrative and Support and Waste Management and Remediation Services</t>
        </is>
      </c>
      <c r="C5128" t="inlineStr">
        <is>
          <t>27-1029</t>
        </is>
      </c>
      <c r="D5128" t="inlineStr">
        <is>
          <t>Designers, All Other</t>
        </is>
      </c>
      <c r="E5128" t="n">
        <v>600</v>
      </c>
      <c r="F5128" t="n">
        <v>102160</v>
      </c>
      <c r="G5128">
        <f>IF(OR(E5128="",F5128=""),"",E5128*F5128)</f>
        <v/>
      </c>
      <c r="H5128" s="41">
        <f>IFERROR(XLOOKUP(C5128,'DATA Wharton'!$A$2:$A$785,'DATA Wharton'!$C$2:$C$785),"")</f>
        <v/>
      </c>
      <c r="I5128">
        <f>IF(OR(G5128="",H5128=""),"",G5128)</f>
        <v/>
      </c>
      <c r="J5128">
        <f>IF(OR(I5128="",H5128=""),"",I5128*H5128)</f>
        <v/>
      </c>
      <c r="K5128">
        <f>IF(G5128="","Missing OEWS wage",IF(H5128="","Missing Wharton SOC","Matched"))</f>
        <v/>
      </c>
    </row>
    <row r="5129">
      <c r="A5129" t="inlineStr">
        <is>
          <t>56</t>
        </is>
      </c>
      <c r="B5129" t="inlineStr">
        <is>
          <t>Administrative and Support and Waste Management and Remediation Services</t>
        </is>
      </c>
      <c r="C5129" t="inlineStr">
        <is>
          <t>27-2012</t>
        </is>
      </c>
      <c r="D5129" t="inlineStr">
        <is>
          <t>Producers and Directors</t>
        </is>
      </c>
      <c r="E5129" t="n">
        <v>3880</v>
      </c>
      <c r="F5129" t="n">
        <v>132270</v>
      </c>
      <c r="G5129">
        <f>IF(OR(E5129="",F5129=""),"",E5129*F5129)</f>
        <v/>
      </c>
      <c r="H5129" s="41">
        <f>IFERROR(XLOOKUP(C5129,'DATA Wharton'!$A$2:$A$785,'DATA Wharton'!$C$2:$C$785),"")</f>
        <v/>
      </c>
      <c r="I5129">
        <f>IF(OR(G5129="",H5129=""),"",G5129)</f>
        <v/>
      </c>
      <c r="J5129">
        <f>IF(OR(I5129="",H5129=""),"",I5129*H5129)</f>
        <v/>
      </c>
      <c r="K5129">
        <f>IF(G5129="","Missing OEWS wage",IF(H5129="","Missing Wharton SOC","Matched"))</f>
        <v/>
      </c>
    </row>
    <row r="5130">
      <c r="A5130" t="inlineStr">
        <is>
          <t>56</t>
        </is>
      </c>
      <c r="B5130" t="inlineStr">
        <is>
          <t>Administrative and Support and Waste Management and Remediation Services</t>
        </is>
      </c>
      <c r="C5130" t="inlineStr">
        <is>
          <t>27-2022</t>
        </is>
      </c>
      <c r="D5130" t="inlineStr">
        <is>
          <t>Coaches and Scouts</t>
        </is>
      </c>
      <c r="E5130" t="n">
        <v>860</v>
      </c>
      <c r="F5130" t="n">
        <v>80600</v>
      </c>
      <c r="G5130">
        <f>IF(OR(E5130="",F5130=""),"",E5130*F5130)</f>
        <v/>
      </c>
      <c r="H5130" s="41">
        <f>IFERROR(XLOOKUP(C5130,'DATA Wharton'!$A$2:$A$785,'DATA Wharton'!$C$2:$C$785),"")</f>
        <v/>
      </c>
      <c r="I5130">
        <f>IF(OR(G5130="",H5130=""),"",G5130)</f>
        <v/>
      </c>
      <c r="J5130">
        <f>IF(OR(I5130="",H5130=""),"",I5130*H5130)</f>
        <v/>
      </c>
      <c r="K5130">
        <f>IF(G5130="","Missing OEWS wage",IF(H5130="","Missing Wharton SOC","Matched"))</f>
        <v/>
      </c>
    </row>
    <row r="5131">
      <c r="A5131" t="inlineStr">
        <is>
          <t>56</t>
        </is>
      </c>
      <c r="B5131" t="inlineStr">
        <is>
          <t>Administrative and Support and Waste Management and Remediation Services</t>
        </is>
      </c>
      <c r="C5131" t="inlineStr">
        <is>
          <t>27-2031</t>
        </is>
      </c>
      <c r="D5131" t="inlineStr">
        <is>
          <t>Dancers</t>
        </is>
      </c>
      <c r="E5131" t="n">
        <v>70</v>
      </c>
      <c r="G5131">
        <f>IF(OR(E5131="",F5131=""),"",E5131*F5131)</f>
        <v/>
      </c>
      <c r="H5131" s="41">
        <f>IFERROR(XLOOKUP(C5131,'DATA Wharton'!$A$2:$A$785,'DATA Wharton'!$C$2:$C$785),"")</f>
        <v/>
      </c>
      <c r="I5131">
        <f>IF(OR(G5131="",H5131=""),"",G5131)</f>
        <v/>
      </c>
      <c r="J5131">
        <f>IF(OR(I5131="",H5131=""),"",I5131*H5131)</f>
        <v/>
      </c>
      <c r="K5131">
        <f>IF(G5131="","Missing OEWS wage",IF(H5131="","Missing Wharton SOC","Matched"))</f>
        <v/>
      </c>
    </row>
    <row r="5132">
      <c r="A5132" t="inlineStr">
        <is>
          <t>56</t>
        </is>
      </c>
      <c r="B5132" t="inlineStr">
        <is>
          <t>Administrative and Support and Waste Management and Remediation Services</t>
        </is>
      </c>
      <c r="C5132" t="inlineStr">
        <is>
          <t>27-2042</t>
        </is>
      </c>
      <c r="D5132" t="inlineStr">
        <is>
          <t>Musicians and Singers</t>
        </is>
      </c>
      <c r="E5132" t="n">
        <v>40</v>
      </c>
      <c r="G5132">
        <f>IF(OR(E5132="",F5132=""),"",E5132*F5132)</f>
        <v/>
      </c>
      <c r="H5132" s="41">
        <f>IFERROR(XLOOKUP(C5132,'DATA Wharton'!$A$2:$A$785,'DATA Wharton'!$C$2:$C$785),"")</f>
        <v/>
      </c>
      <c r="I5132">
        <f>IF(OR(G5132="",H5132=""),"",G5132)</f>
        <v/>
      </c>
      <c r="J5132">
        <f>IF(OR(I5132="",H5132=""),"",I5132*H5132)</f>
        <v/>
      </c>
      <c r="K5132">
        <f>IF(G5132="","Missing OEWS wage",IF(H5132="","Missing Wharton SOC","Matched"))</f>
        <v/>
      </c>
    </row>
    <row r="5133">
      <c r="A5133" t="inlineStr">
        <is>
          <t>56</t>
        </is>
      </c>
      <c r="B5133" t="inlineStr">
        <is>
          <t>Administrative and Support and Waste Management and Remediation Services</t>
        </is>
      </c>
      <c r="C5133" t="inlineStr">
        <is>
          <t>27-2099</t>
        </is>
      </c>
      <c r="D5133" t="inlineStr">
        <is>
          <t>Entertainers and Performers, Sports and Related Workers, All Other</t>
        </is>
      </c>
      <c r="E5133" t="n">
        <v>100</v>
      </c>
      <c r="G5133">
        <f>IF(OR(E5133="",F5133=""),"",E5133*F5133)</f>
        <v/>
      </c>
      <c r="H5133" s="41">
        <f>IFERROR(XLOOKUP(C5133,'DATA Wharton'!$A$2:$A$785,'DATA Wharton'!$C$2:$C$785),"")</f>
        <v/>
      </c>
      <c r="I5133">
        <f>IF(OR(G5133="",H5133=""),"",G5133)</f>
        <v/>
      </c>
      <c r="J5133">
        <f>IF(OR(I5133="",H5133=""),"",I5133*H5133)</f>
        <v/>
      </c>
      <c r="K5133">
        <f>IF(G5133="","Missing OEWS wage",IF(H5133="","Missing Wharton SOC","Matched"))</f>
        <v/>
      </c>
    </row>
    <row r="5134">
      <c r="A5134" t="inlineStr">
        <is>
          <t>56</t>
        </is>
      </c>
      <c r="B5134" t="inlineStr">
        <is>
          <t>Administrative and Support and Waste Management and Remediation Services</t>
        </is>
      </c>
      <c r="C5134" t="inlineStr">
        <is>
          <t>27-3023</t>
        </is>
      </c>
      <c r="D5134" t="inlineStr">
        <is>
          <t>News Analysts, Reporters, and Journalists</t>
        </is>
      </c>
      <c r="E5134" t="n">
        <v>190</v>
      </c>
      <c r="F5134" t="n">
        <v>136940</v>
      </c>
      <c r="G5134">
        <f>IF(OR(E5134="",F5134=""),"",E5134*F5134)</f>
        <v/>
      </c>
      <c r="H5134" s="41">
        <f>IFERROR(XLOOKUP(C5134,'DATA Wharton'!$A$2:$A$785,'DATA Wharton'!$C$2:$C$785),"")</f>
        <v/>
      </c>
      <c r="I5134">
        <f>IF(OR(G5134="",H5134=""),"",G5134)</f>
        <v/>
      </c>
      <c r="J5134">
        <f>IF(OR(I5134="",H5134=""),"",I5134*H5134)</f>
        <v/>
      </c>
      <c r="K5134">
        <f>IF(G5134="","Missing OEWS wage",IF(H5134="","Missing Wharton SOC","Matched"))</f>
        <v/>
      </c>
    </row>
    <row r="5135">
      <c r="A5135" t="inlineStr">
        <is>
          <t>56</t>
        </is>
      </c>
      <c r="B5135" t="inlineStr">
        <is>
          <t>Administrative and Support and Waste Management and Remediation Services</t>
        </is>
      </c>
      <c r="C5135" t="inlineStr">
        <is>
          <t>27-3031</t>
        </is>
      </c>
      <c r="D5135" t="inlineStr">
        <is>
          <t>Public Relations Specialists</t>
        </is>
      </c>
      <c r="E5135" t="n">
        <v>8260</v>
      </c>
      <c r="F5135" t="n">
        <v>82910</v>
      </c>
      <c r="G5135">
        <f>IF(OR(E5135="",F5135=""),"",E5135*F5135)</f>
        <v/>
      </c>
      <c r="H5135" s="41">
        <f>IFERROR(XLOOKUP(C5135,'DATA Wharton'!$A$2:$A$785,'DATA Wharton'!$C$2:$C$785),"")</f>
        <v/>
      </c>
      <c r="I5135">
        <f>IF(OR(G5135="",H5135=""),"",G5135)</f>
        <v/>
      </c>
      <c r="J5135">
        <f>IF(OR(I5135="",H5135=""),"",I5135*H5135)</f>
        <v/>
      </c>
      <c r="K5135">
        <f>IF(G5135="","Missing OEWS wage",IF(H5135="","Missing Wharton SOC","Matched"))</f>
        <v/>
      </c>
    </row>
    <row r="5136">
      <c r="A5136" t="inlineStr">
        <is>
          <t>56</t>
        </is>
      </c>
      <c r="B5136" t="inlineStr">
        <is>
          <t>Administrative and Support and Waste Management and Remediation Services</t>
        </is>
      </c>
      <c r="C5136" t="inlineStr">
        <is>
          <t>27-3041</t>
        </is>
      </c>
      <c r="D5136" t="inlineStr">
        <is>
          <t>Editors</t>
        </is>
      </c>
      <c r="E5136" t="n">
        <v>3270</v>
      </c>
      <c r="F5136" t="n">
        <v>86830</v>
      </c>
      <c r="G5136">
        <f>IF(OR(E5136="",F5136=""),"",E5136*F5136)</f>
        <v/>
      </c>
      <c r="H5136" s="41">
        <f>IFERROR(XLOOKUP(C5136,'DATA Wharton'!$A$2:$A$785,'DATA Wharton'!$C$2:$C$785),"")</f>
        <v/>
      </c>
      <c r="I5136">
        <f>IF(OR(G5136="",H5136=""),"",G5136)</f>
        <v/>
      </c>
      <c r="J5136">
        <f>IF(OR(I5136="",H5136=""),"",I5136*H5136)</f>
        <v/>
      </c>
      <c r="K5136">
        <f>IF(G5136="","Missing OEWS wage",IF(H5136="","Missing Wharton SOC","Matched"))</f>
        <v/>
      </c>
    </row>
    <row r="5137">
      <c r="A5137" t="inlineStr">
        <is>
          <t>56</t>
        </is>
      </c>
      <c r="B5137" t="inlineStr">
        <is>
          <t>Administrative and Support and Waste Management and Remediation Services</t>
        </is>
      </c>
      <c r="C5137" t="inlineStr">
        <is>
          <t>27-3042</t>
        </is>
      </c>
      <c r="D5137" t="inlineStr">
        <is>
          <t>Technical Writers</t>
        </is>
      </c>
      <c r="E5137" t="n">
        <v>4100</v>
      </c>
      <c r="F5137" t="n">
        <v>104520</v>
      </c>
      <c r="G5137">
        <f>IF(OR(E5137="",F5137=""),"",E5137*F5137)</f>
        <v/>
      </c>
      <c r="H5137" s="41">
        <f>IFERROR(XLOOKUP(C5137,'DATA Wharton'!$A$2:$A$785,'DATA Wharton'!$C$2:$C$785),"")</f>
        <v/>
      </c>
      <c r="I5137">
        <f>IF(OR(G5137="",H5137=""),"",G5137)</f>
        <v/>
      </c>
      <c r="J5137">
        <f>IF(OR(I5137="",H5137=""),"",I5137*H5137)</f>
        <v/>
      </c>
      <c r="K5137">
        <f>IF(G5137="","Missing OEWS wage",IF(H5137="","Missing Wharton SOC","Matched"))</f>
        <v/>
      </c>
    </row>
    <row r="5138">
      <c r="A5138" t="inlineStr">
        <is>
          <t>56</t>
        </is>
      </c>
      <c r="B5138" t="inlineStr">
        <is>
          <t>Administrative and Support and Waste Management and Remediation Services</t>
        </is>
      </c>
      <c r="C5138" t="inlineStr">
        <is>
          <t>27-3043</t>
        </is>
      </c>
      <c r="D5138" t="inlineStr">
        <is>
          <t>Writers and Authors</t>
        </is>
      </c>
      <c r="E5138" t="n">
        <v>2190</v>
      </c>
      <c r="F5138" t="n">
        <v>100490</v>
      </c>
      <c r="G5138">
        <f>IF(OR(E5138="",F5138=""),"",E5138*F5138)</f>
        <v/>
      </c>
      <c r="H5138" s="41">
        <f>IFERROR(XLOOKUP(C5138,'DATA Wharton'!$A$2:$A$785,'DATA Wharton'!$C$2:$C$785),"")</f>
        <v/>
      </c>
      <c r="I5138">
        <f>IF(OR(G5138="",H5138=""),"",G5138)</f>
        <v/>
      </c>
      <c r="J5138">
        <f>IF(OR(I5138="",H5138=""),"",I5138*H5138)</f>
        <v/>
      </c>
      <c r="K5138">
        <f>IF(G5138="","Missing OEWS wage",IF(H5138="","Missing Wharton SOC","Matched"))</f>
        <v/>
      </c>
    </row>
    <row r="5139">
      <c r="A5139" t="inlineStr">
        <is>
          <t>56</t>
        </is>
      </c>
      <c r="B5139" t="inlineStr">
        <is>
          <t>Administrative and Support and Waste Management and Remediation Services</t>
        </is>
      </c>
      <c r="C5139" t="inlineStr">
        <is>
          <t>27-3091</t>
        </is>
      </c>
      <c r="D5139" t="inlineStr">
        <is>
          <t>Interpreters and Translators</t>
        </is>
      </c>
      <c r="E5139" t="n">
        <v>2170</v>
      </c>
      <c r="F5139" t="n">
        <v>55400</v>
      </c>
      <c r="G5139">
        <f>IF(OR(E5139="",F5139=""),"",E5139*F5139)</f>
        <v/>
      </c>
      <c r="H5139" s="41">
        <f>IFERROR(XLOOKUP(C5139,'DATA Wharton'!$A$2:$A$785,'DATA Wharton'!$C$2:$C$785),"")</f>
        <v/>
      </c>
      <c r="I5139">
        <f>IF(OR(G5139="",H5139=""),"",G5139)</f>
        <v/>
      </c>
      <c r="J5139">
        <f>IF(OR(I5139="",H5139=""),"",I5139*H5139)</f>
        <v/>
      </c>
      <c r="K5139">
        <f>IF(G5139="","Missing OEWS wage",IF(H5139="","Missing Wharton SOC","Matched"))</f>
        <v/>
      </c>
    </row>
    <row r="5140">
      <c r="A5140" t="inlineStr">
        <is>
          <t>56</t>
        </is>
      </c>
      <c r="B5140" t="inlineStr">
        <is>
          <t>Administrative and Support and Waste Management and Remediation Services</t>
        </is>
      </c>
      <c r="C5140" t="inlineStr">
        <is>
          <t>27-3092</t>
        </is>
      </c>
      <c r="D5140" t="inlineStr">
        <is>
          <t>Court Reporters and Simultaneous Captioners</t>
        </is>
      </c>
      <c r="E5140" t="n">
        <v>3880</v>
      </c>
      <c r="F5140" t="n">
        <v>66400</v>
      </c>
      <c r="G5140">
        <f>IF(OR(E5140="",F5140=""),"",E5140*F5140)</f>
        <v/>
      </c>
      <c r="H5140" s="41">
        <f>IFERROR(XLOOKUP(C5140,'DATA Wharton'!$A$2:$A$785,'DATA Wharton'!$C$2:$C$785),"")</f>
        <v/>
      </c>
      <c r="I5140">
        <f>IF(OR(G5140="",H5140=""),"",G5140)</f>
        <v/>
      </c>
      <c r="J5140">
        <f>IF(OR(I5140="",H5140=""),"",I5140*H5140)</f>
        <v/>
      </c>
      <c r="K5140">
        <f>IF(G5140="","Missing OEWS wage",IF(H5140="","Missing Wharton SOC","Matched"))</f>
        <v/>
      </c>
    </row>
    <row r="5141">
      <c r="A5141" t="inlineStr">
        <is>
          <t>56</t>
        </is>
      </c>
      <c r="B5141" t="inlineStr">
        <is>
          <t>Administrative and Support and Waste Management and Remediation Services</t>
        </is>
      </c>
      <c r="C5141" t="inlineStr">
        <is>
          <t>27-3099</t>
        </is>
      </c>
      <c r="D5141" t="inlineStr">
        <is>
          <t>Media and Communication Workers, All Other</t>
        </is>
      </c>
      <c r="E5141" t="n">
        <v>530</v>
      </c>
      <c r="F5141" t="n">
        <v>66470</v>
      </c>
      <c r="G5141">
        <f>IF(OR(E5141="",F5141=""),"",E5141*F5141)</f>
        <v/>
      </c>
      <c r="H5141" s="41">
        <f>IFERROR(XLOOKUP(C5141,'DATA Wharton'!$A$2:$A$785,'DATA Wharton'!$C$2:$C$785),"")</f>
        <v/>
      </c>
      <c r="I5141">
        <f>IF(OR(G5141="",H5141=""),"",G5141)</f>
        <v/>
      </c>
      <c r="J5141">
        <f>IF(OR(I5141="",H5141=""),"",I5141*H5141)</f>
        <v/>
      </c>
      <c r="K5141">
        <f>IF(G5141="","Missing OEWS wage",IF(H5141="","Missing Wharton SOC","Matched"))</f>
        <v/>
      </c>
    </row>
    <row r="5142">
      <c r="A5142" t="inlineStr">
        <is>
          <t>56</t>
        </is>
      </c>
      <c r="B5142" t="inlineStr">
        <is>
          <t>Administrative and Support and Waste Management and Remediation Services</t>
        </is>
      </c>
      <c r="C5142" t="inlineStr">
        <is>
          <t>27-4011</t>
        </is>
      </c>
      <c r="D5142" t="inlineStr">
        <is>
          <t>Audio and Video Technicians</t>
        </is>
      </c>
      <c r="E5142" t="n">
        <v>6580</v>
      </c>
      <c r="F5142" t="n">
        <v>74080</v>
      </c>
      <c r="G5142">
        <f>IF(OR(E5142="",F5142=""),"",E5142*F5142)</f>
        <v/>
      </c>
      <c r="H5142" s="41">
        <f>IFERROR(XLOOKUP(C5142,'DATA Wharton'!$A$2:$A$785,'DATA Wharton'!$C$2:$C$785),"")</f>
        <v/>
      </c>
      <c r="I5142">
        <f>IF(OR(G5142="",H5142=""),"",G5142)</f>
        <v/>
      </c>
      <c r="J5142">
        <f>IF(OR(I5142="",H5142=""),"",I5142*H5142)</f>
        <v/>
      </c>
      <c r="K5142">
        <f>IF(G5142="","Missing OEWS wage",IF(H5142="","Missing Wharton SOC","Matched"))</f>
        <v/>
      </c>
    </row>
    <row r="5143">
      <c r="A5143" t="inlineStr">
        <is>
          <t>56</t>
        </is>
      </c>
      <c r="B5143" t="inlineStr">
        <is>
          <t>Administrative and Support and Waste Management and Remediation Services</t>
        </is>
      </c>
      <c r="C5143" t="inlineStr">
        <is>
          <t>27-4012</t>
        </is>
      </c>
      <c r="D5143" t="inlineStr">
        <is>
          <t>Broadcast Technicians</t>
        </is>
      </c>
      <c r="E5143" t="n">
        <v>160</v>
      </c>
      <c r="F5143" t="n">
        <v>88440</v>
      </c>
      <c r="G5143">
        <f>IF(OR(E5143="",F5143=""),"",E5143*F5143)</f>
        <v/>
      </c>
      <c r="H5143" s="41">
        <f>IFERROR(XLOOKUP(C5143,'DATA Wharton'!$A$2:$A$785,'DATA Wharton'!$C$2:$C$785),"")</f>
        <v/>
      </c>
      <c r="I5143">
        <f>IF(OR(G5143="",H5143=""),"",G5143)</f>
        <v/>
      </c>
      <c r="J5143">
        <f>IF(OR(I5143="",H5143=""),"",I5143*H5143)</f>
        <v/>
      </c>
      <c r="K5143">
        <f>IF(G5143="","Missing OEWS wage",IF(H5143="","Missing Wharton SOC","Matched"))</f>
        <v/>
      </c>
    </row>
    <row r="5144">
      <c r="A5144" t="inlineStr">
        <is>
          <t>56</t>
        </is>
      </c>
      <c r="B5144" t="inlineStr">
        <is>
          <t>Administrative and Support and Waste Management and Remediation Services</t>
        </is>
      </c>
      <c r="C5144" t="inlineStr">
        <is>
          <t>27-4014</t>
        </is>
      </c>
      <c r="D5144" t="inlineStr">
        <is>
          <t>Sound Engineering Technicians</t>
        </is>
      </c>
      <c r="E5144" t="n">
        <v>600</v>
      </c>
      <c r="F5144" t="n">
        <v>99110</v>
      </c>
      <c r="G5144">
        <f>IF(OR(E5144="",F5144=""),"",E5144*F5144)</f>
        <v/>
      </c>
      <c r="H5144" s="41">
        <f>IFERROR(XLOOKUP(C5144,'DATA Wharton'!$A$2:$A$785,'DATA Wharton'!$C$2:$C$785),"")</f>
        <v/>
      </c>
      <c r="I5144">
        <f>IF(OR(G5144="",H5144=""),"",G5144)</f>
        <v/>
      </c>
      <c r="J5144">
        <f>IF(OR(I5144="",H5144=""),"",I5144*H5144)</f>
        <v/>
      </c>
      <c r="K5144">
        <f>IF(G5144="","Missing OEWS wage",IF(H5144="","Missing Wharton SOC","Matched"))</f>
        <v/>
      </c>
    </row>
    <row r="5145">
      <c r="A5145" t="inlineStr">
        <is>
          <t>56</t>
        </is>
      </c>
      <c r="B5145" t="inlineStr">
        <is>
          <t>Administrative and Support and Waste Management and Remediation Services</t>
        </is>
      </c>
      <c r="C5145" t="inlineStr">
        <is>
          <t>27-4015</t>
        </is>
      </c>
      <c r="D5145" t="inlineStr">
        <is>
          <t>Lighting Technicians</t>
        </is>
      </c>
      <c r="E5145" t="n">
        <v>650</v>
      </c>
      <c r="F5145" t="n">
        <v>70160</v>
      </c>
      <c r="G5145">
        <f>IF(OR(E5145="",F5145=""),"",E5145*F5145)</f>
        <v/>
      </c>
      <c r="H5145" s="41">
        <f>IFERROR(XLOOKUP(C5145,'DATA Wharton'!$A$2:$A$785,'DATA Wharton'!$C$2:$C$785),"")</f>
        <v/>
      </c>
      <c r="I5145">
        <f>IF(OR(G5145="",H5145=""),"",G5145)</f>
        <v/>
      </c>
      <c r="J5145">
        <f>IF(OR(I5145="",H5145=""),"",I5145*H5145)</f>
        <v/>
      </c>
      <c r="K5145">
        <f>IF(G5145="","Missing OEWS wage",IF(H5145="","Missing Wharton SOC","Matched"))</f>
        <v/>
      </c>
    </row>
    <row r="5146">
      <c r="A5146" t="inlineStr">
        <is>
          <t>56</t>
        </is>
      </c>
      <c r="B5146" t="inlineStr">
        <is>
          <t>Administrative and Support and Waste Management and Remediation Services</t>
        </is>
      </c>
      <c r="C5146" t="inlineStr">
        <is>
          <t>27-4021</t>
        </is>
      </c>
      <c r="D5146" t="inlineStr">
        <is>
          <t>Photographers</t>
        </is>
      </c>
      <c r="E5146" t="n">
        <v>630</v>
      </c>
      <c r="F5146" t="n">
        <v>70150</v>
      </c>
      <c r="G5146">
        <f>IF(OR(E5146="",F5146=""),"",E5146*F5146)</f>
        <v/>
      </c>
      <c r="H5146" s="41">
        <f>IFERROR(XLOOKUP(C5146,'DATA Wharton'!$A$2:$A$785,'DATA Wharton'!$C$2:$C$785),"")</f>
        <v/>
      </c>
      <c r="I5146">
        <f>IF(OR(G5146="",H5146=""),"",G5146)</f>
        <v/>
      </c>
      <c r="J5146">
        <f>IF(OR(I5146="",H5146=""),"",I5146*H5146)</f>
        <v/>
      </c>
      <c r="K5146">
        <f>IF(G5146="","Missing OEWS wage",IF(H5146="","Missing Wharton SOC","Matched"))</f>
        <v/>
      </c>
    </row>
    <row r="5147">
      <c r="A5147" t="inlineStr">
        <is>
          <t>56</t>
        </is>
      </c>
      <c r="B5147" t="inlineStr">
        <is>
          <t>Administrative and Support and Waste Management and Remediation Services</t>
        </is>
      </c>
      <c r="C5147" t="inlineStr">
        <is>
          <t>27-4031</t>
        </is>
      </c>
      <c r="D5147" t="inlineStr">
        <is>
          <t>Camera Operators, Television, Video, and Film</t>
        </is>
      </c>
      <c r="E5147" t="n">
        <v>1740</v>
      </c>
      <c r="F5147" t="n">
        <v>113140</v>
      </c>
      <c r="G5147">
        <f>IF(OR(E5147="",F5147=""),"",E5147*F5147)</f>
        <v/>
      </c>
      <c r="H5147" s="41">
        <f>IFERROR(XLOOKUP(C5147,'DATA Wharton'!$A$2:$A$785,'DATA Wharton'!$C$2:$C$785),"")</f>
        <v/>
      </c>
      <c r="I5147">
        <f>IF(OR(G5147="",H5147=""),"",G5147)</f>
        <v/>
      </c>
      <c r="J5147">
        <f>IF(OR(I5147="",H5147=""),"",I5147*H5147)</f>
        <v/>
      </c>
      <c r="K5147">
        <f>IF(G5147="","Missing OEWS wage",IF(H5147="","Missing Wharton SOC","Matched"))</f>
        <v/>
      </c>
    </row>
    <row r="5148">
      <c r="A5148" t="inlineStr">
        <is>
          <t>56</t>
        </is>
      </c>
      <c r="B5148" t="inlineStr">
        <is>
          <t>Administrative and Support and Waste Management and Remediation Services</t>
        </is>
      </c>
      <c r="C5148" t="inlineStr">
        <is>
          <t>27-4032</t>
        </is>
      </c>
      <c r="D5148" t="inlineStr">
        <is>
          <t>Film and Video Editors</t>
        </is>
      </c>
      <c r="E5148" t="n">
        <v>820</v>
      </c>
      <c r="F5148" t="n">
        <v>108020</v>
      </c>
      <c r="G5148">
        <f>IF(OR(E5148="",F5148=""),"",E5148*F5148)</f>
        <v/>
      </c>
      <c r="H5148" s="41">
        <f>IFERROR(XLOOKUP(C5148,'DATA Wharton'!$A$2:$A$785,'DATA Wharton'!$C$2:$C$785),"")</f>
        <v/>
      </c>
      <c r="I5148">
        <f>IF(OR(G5148="",H5148=""),"",G5148)</f>
        <v/>
      </c>
      <c r="J5148">
        <f>IF(OR(I5148="",H5148=""),"",I5148*H5148)</f>
        <v/>
      </c>
      <c r="K5148">
        <f>IF(G5148="","Missing OEWS wage",IF(H5148="","Missing Wharton SOC","Matched"))</f>
        <v/>
      </c>
    </row>
    <row r="5149">
      <c r="A5149" t="inlineStr">
        <is>
          <t>56</t>
        </is>
      </c>
      <c r="B5149" t="inlineStr">
        <is>
          <t>Administrative and Support and Waste Management and Remediation Services</t>
        </is>
      </c>
      <c r="C5149" t="inlineStr">
        <is>
          <t>27-4099</t>
        </is>
      </c>
      <c r="D5149" t="inlineStr">
        <is>
          <t>Media and Communication Equipment Workers, All Other</t>
        </is>
      </c>
      <c r="F5149" t="n">
        <v>67190</v>
      </c>
      <c r="G5149">
        <f>IF(OR(E5149="",F5149=""),"",E5149*F5149)</f>
        <v/>
      </c>
      <c r="H5149" s="41">
        <f>IFERROR(XLOOKUP(C5149,'DATA Wharton'!$A$2:$A$785,'DATA Wharton'!$C$2:$C$785),"")</f>
        <v/>
      </c>
      <c r="I5149">
        <f>IF(OR(G5149="",H5149=""),"",G5149)</f>
        <v/>
      </c>
      <c r="J5149">
        <f>IF(OR(I5149="",H5149=""),"",I5149*H5149)</f>
        <v/>
      </c>
      <c r="K5149">
        <f>IF(G5149="","Missing OEWS wage",IF(H5149="","Missing Wharton SOC","Matched"))</f>
        <v/>
      </c>
    </row>
    <row r="5150">
      <c r="A5150" t="inlineStr">
        <is>
          <t>56</t>
        </is>
      </c>
      <c r="B5150" t="inlineStr">
        <is>
          <t>Administrative and Support and Waste Management and Remediation Services</t>
        </is>
      </c>
      <c r="C5150" t="inlineStr">
        <is>
          <t>29-1011</t>
        </is>
      </c>
      <c r="D5150" t="inlineStr">
        <is>
          <t>Chiropractors</t>
        </is>
      </c>
      <c r="E5150" t="n">
        <v>180</v>
      </c>
      <c r="F5150" t="n">
        <v>93630</v>
      </c>
      <c r="G5150">
        <f>IF(OR(E5150="",F5150=""),"",E5150*F5150)</f>
        <v/>
      </c>
      <c r="H5150" s="41">
        <f>IFERROR(XLOOKUP(C5150,'DATA Wharton'!$A$2:$A$785,'DATA Wharton'!$C$2:$C$785),"")</f>
        <v/>
      </c>
      <c r="I5150">
        <f>IF(OR(G5150="",H5150=""),"",G5150)</f>
        <v/>
      </c>
      <c r="J5150">
        <f>IF(OR(I5150="",H5150=""),"",I5150*H5150)</f>
        <v/>
      </c>
      <c r="K5150">
        <f>IF(G5150="","Missing OEWS wage",IF(H5150="","Missing Wharton SOC","Matched"))</f>
        <v/>
      </c>
    </row>
    <row r="5151">
      <c r="A5151" t="inlineStr">
        <is>
          <t>56</t>
        </is>
      </c>
      <c r="B5151" t="inlineStr">
        <is>
          <t>Administrative and Support and Waste Management and Remediation Services</t>
        </is>
      </c>
      <c r="C5151" t="inlineStr">
        <is>
          <t>29-1021</t>
        </is>
      </c>
      <c r="D5151" t="inlineStr">
        <is>
          <t>Dentists, General</t>
        </is>
      </c>
      <c r="E5151" t="n">
        <v>610</v>
      </c>
      <c r="F5151" t="n">
        <v>198560</v>
      </c>
      <c r="G5151">
        <f>IF(OR(E5151="",F5151=""),"",E5151*F5151)</f>
        <v/>
      </c>
      <c r="H5151" s="41">
        <f>IFERROR(XLOOKUP(C5151,'DATA Wharton'!$A$2:$A$785,'DATA Wharton'!$C$2:$C$785),"")</f>
        <v/>
      </c>
      <c r="I5151">
        <f>IF(OR(G5151="",H5151=""),"",G5151)</f>
        <v/>
      </c>
      <c r="J5151">
        <f>IF(OR(I5151="",H5151=""),"",I5151*H5151)</f>
        <v/>
      </c>
      <c r="K5151">
        <f>IF(G5151="","Missing OEWS wage",IF(H5151="","Missing Wharton SOC","Matched"))</f>
        <v/>
      </c>
    </row>
    <row r="5152">
      <c r="A5152" t="inlineStr">
        <is>
          <t>56</t>
        </is>
      </c>
      <c r="B5152" t="inlineStr">
        <is>
          <t>Administrative and Support and Waste Management and Remediation Services</t>
        </is>
      </c>
      <c r="C5152" t="inlineStr">
        <is>
          <t>29-1031</t>
        </is>
      </c>
      <c r="D5152" t="inlineStr">
        <is>
          <t>Dietitians and Nutritionists</t>
        </is>
      </c>
      <c r="E5152" t="n">
        <v>1050</v>
      </c>
      <c r="F5152" t="n">
        <v>75130</v>
      </c>
      <c r="G5152">
        <f>IF(OR(E5152="",F5152=""),"",E5152*F5152)</f>
        <v/>
      </c>
      <c r="H5152" s="41">
        <f>IFERROR(XLOOKUP(C5152,'DATA Wharton'!$A$2:$A$785,'DATA Wharton'!$C$2:$C$785),"")</f>
        <v/>
      </c>
      <c r="I5152">
        <f>IF(OR(G5152="",H5152=""),"",G5152)</f>
        <v/>
      </c>
      <c r="J5152">
        <f>IF(OR(I5152="",H5152=""),"",I5152*H5152)</f>
        <v/>
      </c>
      <c r="K5152">
        <f>IF(G5152="","Missing OEWS wage",IF(H5152="","Missing Wharton SOC","Matched"))</f>
        <v/>
      </c>
    </row>
    <row r="5153">
      <c r="A5153" t="inlineStr">
        <is>
          <t>56</t>
        </is>
      </c>
      <c r="B5153" t="inlineStr">
        <is>
          <t>Administrative and Support and Waste Management and Remediation Services</t>
        </is>
      </c>
      <c r="C5153" t="inlineStr">
        <is>
          <t>29-1041</t>
        </is>
      </c>
      <c r="D5153" t="inlineStr">
        <is>
          <t>Optometrists</t>
        </is>
      </c>
      <c r="F5153" t="n">
        <v>142240</v>
      </c>
      <c r="G5153">
        <f>IF(OR(E5153="",F5153=""),"",E5153*F5153)</f>
        <v/>
      </c>
      <c r="H5153" s="41">
        <f>IFERROR(XLOOKUP(C5153,'DATA Wharton'!$A$2:$A$785,'DATA Wharton'!$C$2:$C$785),"")</f>
        <v/>
      </c>
      <c r="I5153">
        <f>IF(OR(G5153="",H5153=""),"",G5153)</f>
        <v/>
      </c>
      <c r="J5153">
        <f>IF(OR(I5153="",H5153=""),"",I5153*H5153)</f>
        <v/>
      </c>
      <c r="K5153">
        <f>IF(G5153="","Missing OEWS wage",IF(H5153="","Missing Wharton SOC","Matched"))</f>
        <v/>
      </c>
    </row>
    <row r="5154">
      <c r="A5154" t="inlineStr">
        <is>
          <t>56</t>
        </is>
      </c>
      <c r="B5154" t="inlineStr">
        <is>
          <t>Administrative and Support and Waste Management and Remediation Services</t>
        </is>
      </c>
      <c r="C5154" t="inlineStr">
        <is>
          <t>29-1051</t>
        </is>
      </c>
      <c r="D5154" t="inlineStr">
        <is>
          <t>Pharmacists</t>
        </is>
      </c>
      <c r="E5154" t="n">
        <v>3400</v>
      </c>
      <c r="F5154" t="n">
        <v>130820</v>
      </c>
      <c r="G5154">
        <f>IF(OR(E5154="",F5154=""),"",E5154*F5154)</f>
        <v/>
      </c>
      <c r="H5154" s="41">
        <f>IFERROR(XLOOKUP(C5154,'DATA Wharton'!$A$2:$A$785,'DATA Wharton'!$C$2:$C$785),"")</f>
        <v/>
      </c>
      <c r="I5154">
        <f>IF(OR(G5154="",H5154=""),"",G5154)</f>
        <v/>
      </c>
      <c r="J5154">
        <f>IF(OR(I5154="",H5154=""),"",I5154*H5154)</f>
        <v/>
      </c>
      <c r="K5154">
        <f>IF(G5154="","Missing OEWS wage",IF(H5154="","Missing Wharton SOC","Matched"))</f>
        <v/>
      </c>
    </row>
    <row r="5155">
      <c r="A5155" t="inlineStr">
        <is>
          <t>56</t>
        </is>
      </c>
      <c r="B5155" t="inlineStr">
        <is>
          <t>Administrative and Support and Waste Management and Remediation Services</t>
        </is>
      </c>
      <c r="C5155" t="inlineStr">
        <is>
          <t>29-1071</t>
        </is>
      </c>
      <c r="D5155" t="inlineStr">
        <is>
          <t>Physician Assistants</t>
        </is>
      </c>
      <c r="E5155" t="n">
        <v>2310</v>
      </c>
      <c r="F5155" t="n">
        <v>159640</v>
      </c>
      <c r="G5155">
        <f>IF(OR(E5155="",F5155=""),"",E5155*F5155)</f>
        <v/>
      </c>
      <c r="H5155" s="41">
        <f>IFERROR(XLOOKUP(C5155,'DATA Wharton'!$A$2:$A$785,'DATA Wharton'!$C$2:$C$785),"")</f>
        <v/>
      </c>
      <c r="I5155">
        <f>IF(OR(G5155="",H5155=""),"",G5155)</f>
        <v/>
      </c>
      <c r="J5155">
        <f>IF(OR(I5155="",H5155=""),"",I5155*H5155)</f>
        <v/>
      </c>
      <c r="K5155">
        <f>IF(G5155="","Missing OEWS wage",IF(H5155="","Missing Wharton SOC","Matched"))</f>
        <v/>
      </c>
    </row>
    <row r="5156">
      <c r="A5156" t="inlineStr">
        <is>
          <t>56</t>
        </is>
      </c>
      <c r="B5156" t="inlineStr">
        <is>
          <t>Administrative and Support and Waste Management and Remediation Services</t>
        </is>
      </c>
      <c r="C5156" t="inlineStr">
        <is>
          <t>29-1122</t>
        </is>
      </c>
      <c r="D5156" t="inlineStr">
        <is>
          <t>Occupational Therapists</t>
        </is>
      </c>
      <c r="E5156" t="n">
        <v>2690</v>
      </c>
      <c r="F5156" t="n">
        <v>94970</v>
      </c>
      <c r="G5156">
        <f>IF(OR(E5156="",F5156=""),"",E5156*F5156)</f>
        <v/>
      </c>
      <c r="H5156" s="41">
        <f>IFERROR(XLOOKUP(C5156,'DATA Wharton'!$A$2:$A$785,'DATA Wharton'!$C$2:$C$785),"")</f>
        <v/>
      </c>
      <c r="I5156">
        <f>IF(OR(G5156="",H5156=""),"",G5156)</f>
        <v/>
      </c>
      <c r="J5156">
        <f>IF(OR(I5156="",H5156=""),"",I5156*H5156)</f>
        <v/>
      </c>
      <c r="K5156">
        <f>IF(G5156="","Missing OEWS wage",IF(H5156="","Missing Wharton SOC","Matched"))</f>
        <v/>
      </c>
    </row>
    <row r="5157">
      <c r="A5157" t="inlineStr">
        <is>
          <t>56</t>
        </is>
      </c>
      <c r="B5157" t="inlineStr">
        <is>
          <t>Administrative and Support and Waste Management and Remediation Services</t>
        </is>
      </c>
      <c r="C5157" t="inlineStr">
        <is>
          <t>29-1123</t>
        </is>
      </c>
      <c r="D5157" t="inlineStr">
        <is>
          <t>Physical Therapists</t>
        </is>
      </c>
      <c r="E5157" t="n">
        <v>4530</v>
      </c>
      <c r="F5157" t="n">
        <v>89460</v>
      </c>
      <c r="G5157">
        <f>IF(OR(E5157="",F5157=""),"",E5157*F5157)</f>
        <v/>
      </c>
      <c r="H5157" s="41">
        <f>IFERROR(XLOOKUP(C5157,'DATA Wharton'!$A$2:$A$785,'DATA Wharton'!$C$2:$C$785),"")</f>
        <v/>
      </c>
      <c r="I5157">
        <f>IF(OR(G5157="",H5157=""),"",G5157)</f>
        <v/>
      </c>
      <c r="J5157">
        <f>IF(OR(I5157="",H5157=""),"",I5157*H5157)</f>
        <v/>
      </c>
      <c r="K5157">
        <f>IF(G5157="","Missing OEWS wage",IF(H5157="","Missing Wharton SOC","Matched"))</f>
        <v/>
      </c>
    </row>
    <row r="5158">
      <c r="A5158" t="inlineStr">
        <is>
          <t>56</t>
        </is>
      </c>
      <c r="B5158" t="inlineStr">
        <is>
          <t>Administrative and Support and Waste Management and Remediation Services</t>
        </is>
      </c>
      <c r="C5158" t="inlineStr">
        <is>
          <t>29-1124</t>
        </is>
      </c>
      <c r="D5158" t="inlineStr">
        <is>
          <t>Radiation Therapists</t>
        </is>
      </c>
      <c r="E5158" t="n">
        <v>350</v>
      </c>
      <c r="F5158" t="n">
        <v>85920</v>
      </c>
      <c r="G5158">
        <f>IF(OR(E5158="",F5158=""),"",E5158*F5158)</f>
        <v/>
      </c>
      <c r="H5158" s="41">
        <f>IFERROR(XLOOKUP(C5158,'DATA Wharton'!$A$2:$A$785,'DATA Wharton'!$C$2:$C$785),"")</f>
        <v/>
      </c>
      <c r="I5158">
        <f>IF(OR(G5158="",H5158=""),"",G5158)</f>
        <v/>
      </c>
      <c r="J5158">
        <f>IF(OR(I5158="",H5158=""),"",I5158*H5158)</f>
        <v/>
      </c>
      <c r="K5158">
        <f>IF(G5158="","Missing OEWS wage",IF(H5158="","Missing Wharton SOC","Matched"))</f>
        <v/>
      </c>
    </row>
    <row r="5159">
      <c r="A5159" t="inlineStr">
        <is>
          <t>56</t>
        </is>
      </c>
      <c r="B5159" t="inlineStr">
        <is>
          <t>Administrative and Support and Waste Management and Remediation Services</t>
        </is>
      </c>
      <c r="C5159" t="inlineStr">
        <is>
          <t>29-1125</t>
        </is>
      </c>
      <c r="D5159" t="inlineStr">
        <is>
          <t>Recreational Therapists</t>
        </is>
      </c>
      <c r="E5159" t="n">
        <v>190</v>
      </c>
      <c r="F5159" t="n">
        <v>77670</v>
      </c>
      <c r="G5159">
        <f>IF(OR(E5159="",F5159=""),"",E5159*F5159)</f>
        <v/>
      </c>
      <c r="H5159" s="41">
        <f>IFERROR(XLOOKUP(C5159,'DATA Wharton'!$A$2:$A$785,'DATA Wharton'!$C$2:$C$785),"")</f>
        <v/>
      </c>
      <c r="I5159">
        <f>IF(OR(G5159="",H5159=""),"",G5159)</f>
        <v/>
      </c>
      <c r="J5159">
        <f>IF(OR(I5159="",H5159=""),"",I5159*H5159)</f>
        <v/>
      </c>
      <c r="K5159">
        <f>IF(G5159="","Missing OEWS wage",IF(H5159="","Missing Wharton SOC","Matched"))</f>
        <v/>
      </c>
    </row>
    <row r="5160">
      <c r="A5160" t="inlineStr">
        <is>
          <t>56</t>
        </is>
      </c>
      <c r="B5160" t="inlineStr">
        <is>
          <t>Administrative and Support and Waste Management and Remediation Services</t>
        </is>
      </c>
      <c r="C5160" t="inlineStr">
        <is>
          <t>29-1126</t>
        </is>
      </c>
      <c r="D5160" t="inlineStr">
        <is>
          <t>Respiratory Therapists</t>
        </is>
      </c>
      <c r="E5160" t="n">
        <v>3540</v>
      </c>
      <c r="F5160" t="n">
        <v>87690</v>
      </c>
      <c r="G5160">
        <f>IF(OR(E5160="",F5160=""),"",E5160*F5160)</f>
        <v/>
      </c>
      <c r="H5160" s="41">
        <f>IFERROR(XLOOKUP(C5160,'DATA Wharton'!$A$2:$A$785,'DATA Wharton'!$C$2:$C$785),"")</f>
        <v/>
      </c>
      <c r="I5160">
        <f>IF(OR(G5160="",H5160=""),"",G5160)</f>
        <v/>
      </c>
      <c r="J5160">
        <f>IF(OR(I5160="",H5160=""),"",I5160*H5160)</f>
        <v/>
      </c>
      <c r="K5160">
        <f>IF(G5160="","Missing OEWS wage",IF(H5160="","Missing Wharton SOC","Matched"))</f>
        <v/>
      </c>
    </row>
    <row r="5161">
      <c r="A5161" t="inlineStr">
        <is>
          <t>56</t>
        </is>
      </c>
      <c r="B5161" t="inlineStr">
        <is>
          <t>Administrative and Support and Waste Management and Remediation Services</t>
        </is>
      </c>
      <c r="C5161" t="inlineStr">
        <is>
          <t>29-1127</t>
        </is>
      </c>
      <c r="D5161" t="inlineStr">
        <is>
          <t>Speech-Language Pathologists</t>
        </is>
      </c>
      <c r="E5161" t="n">
        <v>3970</v>
      </c>
      <c r="F5161" t="n">
        <v>103720</v>
      </c>
      <c r="G5161">
        <f>IF(OR(E5161="",F5161=""),"",E5161*F5161)</f>
        <v/>
      </c>
      <c r="H5161" s="41">
        <f>IFERROR(XLOOKUP(C5161,'DATA Wharton'!$A$2:$A$785,'DATA Wharton'!$C$2:$C$785),"")</f>
        <v/>
      </c>
      <c r="I5161">
        <f>IF(OR(G5161="",H5161=""),"",G5161)</f>
        <v/>
      </c>
      <c r="J5161">
        <f>IF(OR(I5161="",H5161=""),"",I5161*H5161)</f>
        <v/>
      </c>
      <c r="K5161">
        <f>IF(G5161="","Missing OEWS wage",IF(H5161="","Missing Wharton SOC","Matched"))</f>
        <v/>
      </c>
    </row>
    <row r="5162">
      <c r="A5162" t="inlineStr">
        <is>
          <t>56</t>
        </is>
      </c>
      <c r="B5162" t="inlineStr">
        <is>
          <t>Administrative and Support and Waste Management and Remediation Services</t>
        </is>
      </c>
      <c r="C5162" t="inlineStr">
        <is>
          <t>29-1129</t>
        </is>
      </c>
      <c r="D5162" t="inlineStr">
        <is>
          <t>Therapists, All Other</t>
        </is>
      </c>
      <c r="E5162" t="n">
        <v>300</v>
      </c>
      <c r="F5162" t="n">
        <v>93910</v>
      </c>
      <c r="G5162">
        <f>IF(OR(E5162="",F5162=""),"",E5162*F5162)</f>
        <v/>
      </c>
      <c r="H5162" s="41">
        <f>IFERROR(XLOOKUP(C5162,'DATA Wharton'!$A$2:$A$785,'DATA Wharton'!$C$2:$C$785),"")</f>
        <v/>
      </c>
      <c r="I5162">
        <f>IF(OR(G5162="",H5162=""),"",G5162)</f>
        <v/>
      </c>
      <c r="J5162">
        <f>IF(OR(I5162="",H5162=""),"",I5162*H5162)</f>
        <v/>
      </c>
      <c r="K5162">
        <f>IF(G5162="","Missing OEWS wage",IF(H5162="","Missing Wharton SOC","Matched"))</f>
        <v/>
      </c>
    </row>
    <row r="5163">
      <c r="A5163" t="inlineStr">
        <is>
          <t>56</t>
        </is>
      </c>
      <c r="B5163" t="inlineStr">
        <is>
          <t>Administrative and Support and Waste Management and Remediation Services</t>
        </is>
      </c>
      <c r="C5163" t="inlineStr">
        <is>
          <t>29-1131</t>
        </is>
      </c>
      <c r="D5163" t="inlineStr">
        <is>
          <t>Veterinarians</t>
        </is>
      </c>
      <c r="F5163" t="n">
        <v>154220</v>
      </c>
      <c r="G5163">
        <f>IF(OR(E5163="",F5163=""),"",E5163*F5163)</f>
        <v/>
      </c>
      <c r="H5163" s="41">
        <f>IFERROR(XLOOKUP(C5163,'DATA Wharton'!$A$2:$A$785,'DATA Wharton'!$C$2:$C$785),"")</f>
        <v/>
      </c>
      <c r="I5163">
        <f>IF(OR(G5163="",H5163=""),"",G5163)</f>
        <v/>
      </c>
      <c r="J5163">
        <f>IF(OR(I5163="",H5163=""),"",I5163*H5163)</f>
        <v/>
      </c>
      <c r="K5163">
        <f>IF(G5163="","Missing OEWS wage",IF(H5163="","Missing Wharton SOC","Matched"))</f>
        <v/>
      </c>
    </row>
    <row r="5164">
      <c r="A5164" t="inlineStr">
        <is>
          <t>56</t>
        </is>
      </c>
      <c r="B5164" t="inlineStr">
        <is>
          <t>Administrative and Support and Waste Management and Remediation Services</t>
        </is>
      </c>
      <c r="C5164" t="inlineStr">
        <is>
          <t>29-1141</t>
        </is>
      </c>
      <c r="D5164" t="inlineStr">
        <is>
          <t>Registered Nurses</t>
        </is>
      </c>
      <c r="E5164" t="n">
        <v>112160</v>
      </c>
      <c r="F5164" t="n">
        <v>95700</v>
      </c>
      <c r="G5164">
        <f>IF(OR(E5164="",F5164=""),"",E5164*F5164)</f>
        <v/>
      </c>
      <c r="H5164" s="41">
        <f>IFERROR(XLOOKUP(C5164,'DATA Wharton'!$A$2:$A$785,'DATA Wharton'!$C$2:$C$785),"")</f>
        <v/>
      </c>
      <c r="I5164">
        <f>IF(OR(G5164="",H5164=""),"",G5164)</f>
        <v/>
      </c>
      <c r="J5164">
        <f>IF(OR(I5164="",H5164=""),"",I5164*H5164)</f>
        <v/>
      </c>
      <c r="K5164">
        <f>IF(G5164="","Missing OEWS wage",IF(H5164="","Missing Wharton SOC","Matched"))</f>
        <v/>
      </c>
    </row>
    <row r="5165">
      <c r="A5165" t="inlineStr">
        <is>
          <t>56</t>
        </is>
      </c>
      <c r="B5165" t="inlineStr">
        <is>
          <t>Administrative and Support and Waste Management and Remediation Services</t>
        </is>
      </c>
      <c r="C5165" t="inlineStr">
        <is>
          <t>29-1151</t>
        </is>
      </c>
      <c r="D5165" t="inlineStr">
        <is>
          <t>Nurse Anesthetists</t>
        </is>
      </c>
      <c r="E5165" t="n">
        <v>290</v>
      </c>
      <c r="F5165" t="n">
        <v>259490</v>
      </c>
      <c r="G5165">
        <f>IF(OR(E5165="",F5165=""),"",E5165*F5165)</f>
        <v/>
      </c>
      <c r="H5165" s="41">
        <f>IFERROR(XLOOKUP(C5165,'DATA Wharton'!$A$2:$A$785,'DATA Wharton'!$C$2:$C$785),"")</f>
        <v/>
      </c>
      <c r="I5165">
        <f>IF(OR(G5165="",H5165=""),"",G5165)</f>
        <v/>
      </c>
      <c r="J5165">
        <f>IF(OR(I5165="",H5165=""),"",I5165*H5165)</f>
        <v/>
      </c>
      <c r="K5165">
        <f>IF(G5165="","Missing OEWS wage",IF(H5165="","Missing Wharton SOC","Matched"))</f>
        <v/>
      </c>
    </row>
    <row r="5166">
      <c r="A5166" t="inlineStr">
        <is>
          <t>56</t>
        </is>
      </c>
      <c r="B5166" t="inlineStr">
        <is>
          <t>Administrative and Support and Waste Management and Remediation Services</t>
        </is>
      </c>
      <c r="C5166" t="inlineStr">
        <is>
          <t>29-1171</t>
        </is>
      </c>
      <c r="D5166" t="inlineStr">
        <is>
          <t>Nurse Practitioners</t>
        </is>
      </c>
      <c r="E5166" t="n">
        <v>6060</v>
      </c>
      <c r="F5166" t="n">
        <v>134920</v>
      </c>
      <c r="G5166">
        <f>IF(OR(E5166="",F5166=""),"",E5166*F5166)</f>
        <v/>
      </c>
      <c r="H5166" s="41">
        <f>IFERROR(XLOOKUP(C5166,'DATA Wharton'!$A$2:$A$785,'DATA Wharton'!$C$2:$C$785),"")</f>
        <v/>
      </c>
      <c r="I5166">
        <f>IF(OR(G5166="",H5166=""),"",G5166)</f>
        <v/>
      </c>
      <c r="J5166">
        <f>IF(OR(I5166="",H5166=""),"",I5166*H5166)</f>
        <v/>
      </c>
      <c r="K5166">
        <f>IF(G5166="","Missing OEWS wage",IF(H5166="","Missing Wharton SOC","Matched"))</f>
        <v/>
      </c>
    </row>
    <row r="5167">
      <c r="A5167" t="inlineStr">
        <is>
          <t>56</t>
        </is>
      </c>
      <c r="B5167" t="inlineStr">
        <is>
          <t>Administrative and Support and Waste Management and Remediation Services</t>
        </is>
      </c>
      <c r="C5167" t="inlineStr">
        <is>
          <t>29-1181</t>
        </is>
      </c>
      <c r="D5167" t="inlineStr">
        <is>
          <t>Audiologists</t>
        </is>
      </c>
      <c r="E5167" t="n">
        <v>220</v>
      </c>
      <c r="F5167" t="n">
        <v>122980</v>
      </c>
      <c r="G5167">
        <f>IF(OR(E5167="",F5167=""),"",E5167*F5167)</f>
        <v/>
      </c>
      <c r="H5167" s="41">
        <f>IFERROR(XLOOKUP(C5167,'DATA Wharton'!$A$2:$A$785,'DATA Wharton'!$C$2:$C$785),"")</f>
        <v/>
      </c>
      <c r="I5167">
        <f>IF(OR(G5167="",H5167=""),"",G5167)</f>
        <v/>
      </c>
      <c r="J5167">
        <f>IF(OR(I5167="",H5167=""),"",I5167*H5167)</f>
        <v/>
      </c>
      <c r="K5167">
        <f>IF(G5167="","Missing OEWS wage",IF(H5167="","Missing Wharton SOC","Matched"))</f>
        <v/>
      </c>
    </row>
    <row r="5168">
      <c r="A5168" t="inlineStr">
        <is>
          <t>56</t>
        </is>
      </c>
      <c r="B5168" t="inlineStr">
        <is>
          <t>Administrative and Support and Waste Management and Remediation Services</t>
        </is>
      </c>
      <c r="C5168" t="inlineStr">
        <is>
          <t>29-1215</t>
        </is>
      </c>
      <c r="D5168" t="inlineStr">
        <is>
          <t>Family Medicine Physicians</t>
        </is>
      </c>
      <c r="E5168" t="n">
        <v>170</v>
      </c>
      <c r="F5168" t="n">
        <v>260740</v>
      </c>
      <c r="G5168">
        <f>IF(OR(E5168="",F5168=""),"",E5168*F5168)</f>
        <v/>
      </c>
      <c r="H5168" s="41">
        <f>IFERROR(XLOOKUP(C5168,'DATA Wharton'!$A$2:$A$785,'DATA Wharton'!$C$2:$C$785),"")</f>
        <v/>
      </c>
      <c r="I5168">
        <f>IF(OR(G5168="",H5168=""),"",G5168)</f>
        <v/>
      </c>
      <c r="J5168">
        <f>IF(OR(I5168="",H5168=""),"",I5168*H5168)</f>
        <v/>
      </c>
      <c r="K5168">
        <f>IF(G5168="","Missing OEWS wage",IF(H5168="","Missing Wharton SOC","Matched"))</f>
        <v/>
      </c>
    </row>
    <row r="5169">
      <c r="A5169" t="inlineStr">
        <is>
          <t>56</t>
        </is>
      </c>
      <c r="B5169" t="inlineStr">
        <is>
          <t>Administrative and Support and Waste Management and Remediation Services</t>
        </is>
      </c>
      <c r="C5169" t="inlineStr">
        <is>
          <t>29-1216</t>
        </is>
      </c>
      <c r="D5169" t="inlineStr">
        <is>
          <t>General Internal Medicine Physicians</t>
        </is>
      </c>
      <c r="E5169" t="n">
        <v>80</v>
      </c>
      <c r="F5169" t="n">
        <v>266510</v>
      </c>
      <c r="G5169">
        <f>IF(OR(E5169="",F5169=""),"",E5169*F5169)</f>
        <v/>
      </c>
      <c r="H5169" s="41">
        <f>IFERROR(XLOOKUP(C5169,'DATA Wharton'!$A$2:$A$785,'DATA Wharton'!$C$2:$C$785),"")</f>
        <v/>
      </c>
      <c r="I5169">
        <f>IF(OR(G5169="",H5169=""),"",G5169)</f>
        <v/>
      </c>
      <c r="J5169">
        <f>IF(OR(I5169="",H5169=""),"",I5169*H5169)</f>
        <v/>
      </c>
      <c r="K5169">
        <f>IF(G5169="","Missing OEWS wage",IF(H5169="","Missing Wharton SOC","Matched"))</f>
        <v/>
      </c>
    </row>
    <row r="5170">
      <c r="A5170" t="inlineStr">
        <is>
          <t>56</t>
        </is>
      </c>
      <c r="B5170" t="inlineStr">
        <is>
          <t>Administrative and Support and Waste Management and Remediation Services</t>
        </is>
      </c>
      <c r="C5170" t="inlineStr">
        <is>
          <t>29-1223</t>
        </is>
      </c>
      <c r="D5170" t="inlineStr">
        <is>
          <t>Psychiatrists</t>
        </is>
      </c>
      <c r="E5170" t="n">
        <v>70</v>
      </c>
      <c r="F5170" t="n">
        <v>290290</v>
      </c>
      <c r="G5170">
        <f>IF(OR(E5170="",F5170=""),"",E5170*F5170)</f>
        <v/>
      </c>
      <c r="H5170" s="41">
        <f>IFERROR(XLOOKUP(C5170,'DATA Wharton'!$A$2:$A$785,'DATA Wharton'!$C$2:$C$785),"")</f>
        <v/>
      </c>
      <c r="I5170">
        <f>IF(OR(G5170="",H5170=""),"",G5170)</f>
        <v/>
      </c>
      <c r="J5170">
        <f>IF(OR(I5170="",H5170=""),"",I5170*H5170)</f>
        <v/>
      </c>
      <c r="K5170">
        <f>IF(G5170="","Missing OEWS wage",IF(H5170="","Missing Wharton SOC","Matched"))</f>
        <v/>
      </c>
    </row>
    <row r="5171">
      <c r="A5171" t="inlineStr">
        <is>
          <t>56</t>
        </is>
      </c>
      <c r="B5171" t="inlineStr">
        <is>
          <t>Administrative and Support and Waste Management and Remediation Services</t>
        </is>
      </c>
      <c r="C5171" t="inlineStr">
        <is>
          <t>29-1224</t>
        </is>
      </c>
      <c r="D5171" t="inlineStr">
        <is>
          <t>Radiologists</t>
        </is>
      </c>
      <c r="F5171" t="n">
        <v>297040</v>
      </c>
      <c r="G5171">
        <f>IF(OR(E5171="",F5171=""),"",E5171*F5171)</f>
        <v/>
      </c>
      <c r="H5171" s="41">
        <f>IFERROR(XLOOKUP(C5171,'DATA Wharton'!$A$2:$A$785,'DATA Wharton'!$C$2:$C$785),"")</f>
        <v/>
      </c>
      <c r="I5171">
        <f>IF(OR(G5171="",H5171=""),"",G5171)</f>
        <v/>
      </c>
      <c r="J5171">
        <f>IF(OR(I5171="",H5171=""),"",I5171*H5171)</f>
        <v/>
      </c>
      <c r="K5171">
        <f>IF(G5171="","Missing OEWS wage",IF(H5171="","Missing Wharton SOC","Matched"))</f>
        <v/>
      </c>
    </row>
    <row r="5172">
      <c r="A5172" t="inlineStr">
        <is>
          <t>56</t>
        </is>
      </c>
      <c r="B5172" t="inlineStr">
        <is>
          <t>Administrative and Support and Waste Management and Remediation Services</t>
        </is>
      </c>
      <c r="C5172" t="inlineStr">
        <is>
          <t>29-1229</t>
        </is>
      </c>
      <c r="D5172" t="inlineStr">
        <is>
          <t>Physicians, All Other</t>
        </is>
      </c>
      <c r="E5172" t="n">
        <v>2110</v>
      </c>
      <c r="F5172" t="n">
        <v>271800</v>
      </c>
      <c r="G5172">
        <f>IF(OR(E5172="",F5172=""),"",E5172*F5172)</f>
        <v/>
      </c>
      <c r="H5172" s="41">
        <f>IFERROR(XLOOKUP(C5172,'DATA Wharton'!$A$2:$A$785,'DATA Wharton'!$C$2:$C$785),"")</f>
        <v/>
      </c>
      <c r="I5172">
        <f>IF(OR(G5172="",H5172=""),"",G5172)</f>
        <v/>
      </c>
      <c r="J5172">
        <f>IF(OR(I5172="",H5172=""),"",I5172*H5172)</f>
        <v/>
      </c>
      <c r="K5172">
        <f>IF(G5172="","Missing OEWS wage",IF(H5172="","Missing Wharton SOC","Matched"))</f>
        <v/>
      </c>
    </row>
    <row r="5173">
      <c r="A5173" t="inlineStr">
        <is>
          <t>56</t>
        </is>
      </c>
      <c r="B5173" t="inlineStr">
        <is>
          <t>Administrative and Support and Waste Management and Remediation Services</t>
        </is>
      </c>
      <c r="C5173" t="inlineStr">
        <is>
          <t>29-1291</t>
        </is>
      </c>
      <c r="D5173" t="inlineStr">
        <is>
          <t>Acupuncturists</t>
        </is>
      </c>
      <c r="E5173" t="n">
        <v>50</v>
      </c>
      <c r="F5173" t="n">
        <v>77670</v>
      </c>
      <c r="G5173">
        <f>IF(OR(E5173="",F5173=""),"",E5173*F5173)</f>
        <v/>
      </c>
      <c r="H5173" s="41">
        <f>IFERROR(XLOOKUP(C5173,'DATA Wharton'!$A$2:$A$785,'DATA Wharton'!$C$2:$C$785),"")</f>
        <v/>
      </c>
      <c r="I5173">
        <f>IF(OR(G5173="",H5173=""),"",G5173)</f>
        <v/>
      </c>
      <c r="J5173">
        <f>IF(OR(I5173="",H5173=""),"",I5173*H5173)</f>
        <v/>
      </c>
      <c r="K5173">
        <f>IF(G5173="","Missing OEWS wage",IF(H5173="","Missing Wharton SOC","Matched"))</f>
        <v/>
      </c>
    </row>
    <row r="5174">
      <c r="A5174" t="inlineStr">
        <is>
          <t>56</t>
        </is>
      </c>
      <c r="B5174" t="inlineStr">
        <is>
          <t>Administrative and Support and Waste Management and Remediation Services</t>
        </is>
      </c>
      <c r="C5174" t="inlineStr">
        <is>
          <t>29-1292</t>
        </is>
      </c>
      <c r="D5174" t="inlineStr">
        <is>
          <t>Dental Hygienists</t>
        </is>
      </c>
      <c r="E5174" t="n">
        <v>2060</v>
      </c>
      <c r="F5174" t="n">
        <v>98510</v>
      </c>
      <c r="G5174">
        <f>IF(OR(E5174="",F5174=""),"",E5174*F5174)</f>
        <v/>
      </c>
      <c r="H5174" s="41">
        <f>IFERROR(XLOOKUP(C5174,'DATA Wharton'!$A$2:$A$785,'DATA Wharton'!$C$2:$C$785),"")</f>
        <v/>
      </c>
      <c r="I5174">
        <f>IF(OR(G5174="",H5174=""),"",G5174)</f>
        <v/>
      </c>
      <c r="J5174">
        <f>IF(OR(I5174="",H5174=""),"",I5174*H5174)</f>
        <v/>
      </c>
      <c r="K5174">
        <f>IF(G5174="","Missing OEWS wage",IF(H5174="","Missing Wharton SOC","Matched"))</f>
        <v/>
      </c>
    </row>
    <row r="5175">
      <c r="A5175" t="inlineStr">
        <is>
          <t>56</t>
        </is>
      </c>
      <c r="B5175" t="inlineStr">
        <is>
          <t>Administrative and Support and Waste Management and Remediation Services</t>
        </is>
      </c>
      <c r="C5175" t="inlineStr">
        <is>
          <t>29-1299</t>
        </is>
      </c>
      <c r="D5175" t="inlineStr">
        <is>
          <t>Healthcare Diagnosing or Treating Practitioners, All Other</t>
        </is>
      </c>
      <c r="E5175" t="n">
        <v>120</v>
      </c>
      <c r="F5175" t="n">
        <v>96410</v>
      </c>
      <c r="G5175">
        <f>IF(OR(E5175="",F5175=""),"",E5175*F5175)</f>
        <v/>
      </c>
      <c r="H5175" s="41">
        <f>IFERROR(XLOOKUP(C5175,'DATA Wharton'!$A$2:$A$785,'DATA Wharton'!$C$2:$C$785),"")</f>
        <v/>
      </c>
      <c r="I5175">
        <f>IF(OR(G5175="",H5175=""),"",G5175)</f>
        <v/>
      </c>
      <c r="J5175">
        <f>IF(OR(I5175="",H5175=""),"",I5175*H5175)</f>
        <v/>
      </c>
      <c r="K5175">
        <f>IF(G5175="","Missing OEWS wage",IF(H5175="","Missing Wharton SOC","Matched"))</f>
        <v/>
      </c>
    </row>
    <row r="5176">
      <c r="A5176" t="inlineStr">
        <is>
          <t>56</t>
        </is>
      </c>
      <c r="B5176" t="inlineStr">
        <is>
          <t>Administrative and Support and Waste Management and Remediation Services</t>
        </is>
      </c>
      <c r="C5176" t="inlineStr">
        <is>
          <t>29-2010</t>
        </is>
      </c>
      <c r="D5176" t="inlineStr">
        <is>
          <t>Clinical Laboratory Technologists and Technicians</t>
        </is>
      </c>
      <c r="E5176" t="n">
        <v>11540</v>
      </c>
      <c r="F5176" t="n">
        <v>62850</v>
      </c>
      <c r="G5176">
        <f>IF(OR(E5176="",F5176=""),"",E5176*F5176)</f>
        <v/>
      </c>
      <c r="H5176" s="41">
        <f>IFERROR(XLOOKUP(C5176,'DATA Wharton'!$A$2:$A$785,'DATA Wharton'!$C$2:$C$785),"")</f>
        <v/>
      </c>
      <c r="I5176">
        <f>IF(OR(G5176="",H5176=""),"",G5176)</f>
        <v/>
      </c>
      <c r="J5176">
        <f>IF(OR(I5176="",H5176=""),"",I5176*H5176)</f>
        <v/>
      </c>
      <c r="K5176">
        <f>IF(G5176="","Missing OEWS wage",IF(H5176="","Missing Wharton SOC","Matched"))</f>
        <v/>
      </c>
    </row>
    <row r="5177">
      <c r="A5177" t="inlineStr">
        <is>
          <t>56</t>
        </is>
      </c>
      <c r="B5177" t="inlineStr">
        <is>
          <t>Administrative and Support and Waste Management and Remediation Services</t>
        </is>
      </c>
      <c r="C5177" t="inlineStr">
        <is>
          <t>29-2031</t>
        </is>
      </c>
      <c r="D5177" t="inlineStr">
        <is>
          <t>Cardiovascular Technologists and Technicians</t>
        </is>
      </c>
      <c r="E5177" t="n">
        <v>850</v>
      </c>
      <c r="F5177" t="n">
        <v>82920</v>
      </c>
      <c r="G5177">
        <f>IF(OR(E5177="",F5177=""),"",E5177*F5177)</f>
        <v/>
      </c>
      <c r="H5177" s="41">
        <f>IFERROR(XLOOKUP(C5177,'DATA Wharton'!$A$2:$A$785,'DATA Wharton'!$C$2:$C$785),"")</f>
        <v/>
      </c>
      <c r="I5177">
        <f>IF(OR(G5177="",H5177=""),"",G5177)</f>
        <v/>
      </c>
      <c r="J5177">
        <f>IF(OR(I5177="",H5177=""),"",I5177*H5177)</f>
        <v/>
      </c>
      <c r="K5177">
        <f>IF(G5177="","Missing OEWS wage",IF(H5177="","Missing Wharton SOC","Matched"))</f>
        <v/>
      </c>
    </row>
    <row r="5178">
      <c r="A5178" t="inlineStr">
        <is>
          <t>56</t>
        </is>
      </c>
      <c r="B5178" t="inlineStr">
        <is>
          <t>Administrative and Support and Waste Management and Remediation Services</t>
        </is>
      </c>
      <c r="C5178" t="inlineStr">
        <is>
          <t>29-2032</t>
        </is>
      </c>
      <c r="D5178" t="inlineStr">
        <is>
          <t>Diagnostic Medical Sonographers</t>
        </is>
      </c>
      <c r="E5178" t="n">
        <v>1730</v>
      </c>
      <c r="F5178" t="n">
        <v>95650</v>
      </c>
      <c r="G5178">
        <f>IF(OR(E5178="",F5178=""),"",E5178*F5178)</f>
        <v/>
      </c>
      <c r="H5178" s="41">
        <f>IFERROR(XLOOKUP(C5178,'DATA Wharton'!$A$2:$A$785,'DATA Wharton'!$C$2:$C$785),"")</f>
        <v/>
      </c>
      <c r="I5178">
        <f>IF(OR(G5178="",H5178=""),"",G5178)</f>
        <v/>
      </c>
      <c r="J5178">
        <f>IF(OR(I5178="",H5178=""),"",I5178*H5178)</f>
        <v/>
      </c>
      <c r="K5178">
        <f>IF(G5178="","Missing OEWS wage",IF(H5178="","Missing Wharton SOC","Matched"))</f>
        <v/>
      </c>
    </row>
    <row r="5179">
      <c r="A5179" t="inlineStr">
        <is>
          <t>56</t>
        </is>
      </c>
      <c r="B5179" t="inlineStr">
        <is>
          <t>Administrative and Support and Waste Management and Remediation Services</t>
        </is>
      </c>
      <c r="C5179" t="inlineStr">
        <is>
          <t>29-2033</t>
        </is>
      </c>
      <c r="D5179" t="inlineStr">
        <is>
          <t>Nuclear Medicine Technologists</t>
        </is>
      </c>
      <c r="E5179" t="n">
        <v>80</v>
      </c>
      <c r="F5179" t="n">
        <v>113200</v>
      </c>
      <c r="G5179">
        <f>IF(OR(E5179="",F5179=""),"",E5179*F5179)</f>
        <v/>
      </c>
      <c r="H5179" s="41">
        <f>IFERROR(XLOOKUP(C5179,'DATA Wharton'!$A$2:$A$785,'DATA Wharton'!$C$2:$C$785),"")</f>
        <v/>
      </c>
      <c r="I5179">
        <f>IF(OR(G5179="",H5179=""),"",G5179)</f>
        <v/>
      </c>
      <c r="J5179">
        <f>IF(OR(I5179="",H5179=""),"",I5179*H5179)</f>
        <v/>
      </c>
      <c r="K5179">
        <f>IF(G5179="","Missing OEWS wage",IF(H5179="","Missing Wharton SOC","Matched"))</f>
        <v/>
      </c>
    </row>
    <row r="5180">
      <c r="A5180" t="inlineStr">
        <is>
          <t>56</t>
        </is>
      </c>
      <c r="B5180" t="inlineStr">
        <is>
          <t>Administrative and Support and Waste Management and Remediation Services</t>
        </is>
      </c>
      <c r="C5180" t="inlineStr">
        <is>
          <t>29-2034</t>
        </is>
      </c>
      <c r="D5180" t="inlineStr">
        <is>
          <t>Radiologic Technologists and Technicians</t>
        </is>
      </c>
      <c r="E5180" t="n">
        <v>7780</v>
      </c>
      <c r="F5180" t="n">
        <v>81970</v>
      </c>
      <c r="G5180">
        <f>IF(OR(E5180="",F5180=""),"",E5180*F5180)</f>
        <v/>
      </c>
      <c r="H5180" s="41">
        <f>IFERROR(XLOOKUP(C5180,'DATA Wharton'!$A$2:$A$785,'DATA Wharton'!$C$2:$C$785),"")</f>
        <v/>
      </c>
      <c r="I5180">
        <f>IF(OR(G5180="",H5180=""),"",G5180)</f>
        <v/>
      </c>
      <c r="J5180">
        <f>IF(OR(I5180="",H5180=""),"",I5180*H5180)</f>
        <v/>
      </c>
      <c r="K5180">
        <f>IF(G5180="","Missing OEWS wage",IF(H5180="","Missing Wharton SOC","Matched"))</f>
        <v/>
      </c>
    </row>
    <row r="5181">
      <c r="A5181" t="inlineStr">
        <is>
          <t>56</t>
        </is>
      </c>
      <c r="B5181" t="inlineStr">
        <is>
          <t>Administrative and Support and Waste Management and Remediation Services</t>
        </is>
      </c>
      <c r="C5181" t="inlineStr">
        <is>
          <t>29-2035</t>
        </is>
      </c>
      <c r="D5181" t="inlineStr">
        <is>
          <t>Magnetic Resonance Imaging Technologists</t>
        </is>
      </c>
      <c r="E5181" t="n">
        <v>1330</v>
      </c>
      <c r="F5181" t="n">
        <v>90020</v>
      </c>
      <c r="G5181">
        <f>IF(OR(E5181="",F5181=""),"",E5181*F5181)</f>
        <v/>
      </c>
      <c r="H5181" s="41">
        <f>IFERROR(XLOOKUP(C5181,'DATA Wharton'!$A$2:$A$785,'DATA Wharton'!$C$2:$C$785),"")</f>
        <v/>
      </c>
      <c r="I5181">
        <f>IF(OR(G5181="",H5181=""),"",G5181)</f>
        <v/>
      </c>
      <c r="J5181">
        <f>IF(OR(I5181="",H5181=""),"",I5181*H5181)</f>
        <v/>
      </c>
      <c r="K5181">
        <f>IF(G5181="","Missing OEWS wage",IF(H5181="","Missing Wharton SOC","Matched"))</f>
        <v/>
      </c>
    </row>
    <row r="5182">
      <c r="A5182" t="inlineStr">
        <is>
          <t>56</t>
        </is>
      </c>
      <c r="B5182" t="inlineStr">
        <is>
          <t>Administrative and Support and Waste Management and Remediation Services</t>
        </is>
      </c>
      <c r="C5182" t="inlineStr">
        <is>
          <t>29-2036</t>
        </is>
      </c>
      <c r="D5182" t="inlineStr">
        <is>
          <t>Medical Dosimetrists</t>
        </is>
      </c>
      <c r="E5182" t="n">
        <v>40</v>
      </c>
      <c r="F5182" t="n">
        <v>153860</v>
      </c>
      <c r="G5182">
        <f>IF(OR(E5182="",F5182=""),"",E5182*F5182)</f>
        <v/>
      </c>
      <c r="H5182" s="41">
        <f>IFERROR(XLOOKUP(C5182,'DATA Wharton'!$A$2:$A$785,'DATA Wharton'!$C$2:$C$785),"")</f>
        <v/>
      </c>
      <c r="I5182">
        <f>IF(OR(G5182="",H5182=""),"",G5182)</f>
        <v/>
      </c>
      <c r="J5182">
        <f>IF(OR(I5182="",H5182=""),"",I5182*H5182)</f>
        <v/>
      </c>
      <c r="K5182">
        <f>IF(G5182="","Missing OEWS wage",IF(H5182="","Missing Wharton SOC","Matched"))</f>
        <v/>
      </c>
    </row>
    <row r="5183">
      <c r="A5183" t="inlineStr">
        <is>
          <t>56</t>
        </is>
      </c>
      <c r="B5183" t="inlineStr">
        <is>
          <t>Administrative and Support and Waste Management and Remediation Services</t>
        </is>
      </c>
      <c r="C5183" t="inlineStr">
        <is>
          <t>29-2042</t>
        </is>
      </c>
      <c r="D5183" t="inlineStr">
        <is>
          <t>Emergency Medical Technicians</t>
        </is>
      </c>
      <c r="F5183" t="n">
        <v>47370</v>
      </c>
      <c r="G5183">
        <f>IF(OR(E5183="",F5183=""),"",E5183*F5183)</f>
        <v/>
      </c>
      <c r="H5183" s="41">
        <f>IFERROR(XLOOKUP(C5183,'DATA Wharton'!$A$2:$A$785,'DATA Wharton'!$C$2:$C$785),"")</f>
        <v/>
      </c>
      <c r="I5183">
        <f>IF(OR(G5183="",H5183=""),"",G5183)</f>
        <v/>
      </c>
      <c r="J5183">
        <f>IF(OR(I5183="",H5183=""),"",I5183*H5183)</f>
        <v/>
      </c>
      <c r="K5183">
        <f>IF(G5183="","Missing OEWS wage",IF(H5183="","Missing Wharton SOC","Matched"))</f>
        <v/>
      </c>
    </row>
    <row r="5184">
      <c r="A5184" t="inlineStr">
        <is>
          <t>56</t>
        </is>
      </c>
      <c r="B5184" t="inlineStr">
        <is>
          <t>Administrative and Support and Waste Management and Remediation Services</t>
        </is>
      </c>
      <c r="C5184" t="inlineStr">
        <is>
          <t>29-2043</t>
        </is>
      </c>
      <c r="D5184" t="inlineStr">
        <is>
          <t>Paramedics</t>
        </is>
      </c>
      <c r="E5184" t="n">
        <v>1050</v>
      </c>
      <c r="F5184" t="n">
        <v>58160</v>
      </c>
      <c r="G5184">
        <f>IF(OR(E5184="",F5184=""),"",E5184*F5184)</f>
        <v/>
      </c>
      <c r="H5184" s="41">
        <f>IFERROR(XLOOKUP(C5184,'DATA Wharton'!$A$2:$A$785,'DATA Wharton'!$C$2:$C$785),"")</f>
        <v/>
      </c>
      <c r="I5184">
        <f>IF(OR(G5184="",H5184=""),"",G5184)</f>
        <v/>
      </c>
      <c r="J5184">
        <f>IF(OR(I5184="",H5184=""),"",I5184*H5184)</f>
        <v/>
      </c>
      <c r="K5184">
        <f>IF(G5184="","Missing OEWS wage",IF(H5184="","Missing Wharton SOC","Matched"))</f>
        <v/>
      </c>
    </row>
    <row r="5185">
      <c r="A5185" t="inlineStr">
        <is>
          <t>56</t>
        </is>
      </c>
      <c r="B5185" t="inlineStr">
        <is>
          <t>Administrative and Support and Waste Management and Remediation Services</t>
        </is>
      </c>
      <c r="C5185" t="inlineStr">
        <is>
          <t>29-2051</t>
        </is>
      </c>
      <c r="D5185" t="inlineStr">
        <is>
          <t>Dietetic Technicians</t>
        </is>
      </c>
      <c r="E5185" t="n">
        <v>1560</v>
      </c>
      <c r="F5185" t="n">
        <v>33420</v>
      </c>
      <c r="G5185">
        <f>IF(OR(E5185="",F5185=""),"",E5185*F5185)</f>
        <v/>
      </c>
      <c r="H5185" s="41">
        <f>IFERROR(XLOOKUP(C5185,'DATA Wharton'!$A$2:$A$785,'DATA Wharton'!$C$2:$C$785),"")</f>
        <v/>
      </c>
      <c r="I5185">
        <f>IF(OR(G5185="",H5185=""),"",G5185)</f>
        <v/>
      </c>
      <c r="J5185">
        <f>IF(OR(I5185="",H5185=""),"",I5185*H5185)</f>
        <v/>
      </c>
      <c r="K5185">
        <f>IF(G5185="","Missing OEWS wage",IF(H5185="","Missing Wharton SOC","Matched"))</f>
        <v/>
      </c>
    </row>
    <row r="5186">
      <c r="A5186" t="inlineStr">
        <is>
          <t>56</t>
        </is>
      </c>
      <c r="B5186" t="inlineStr">
        <is>
          <t>Administrative and Support and Waste Management and Remediation Services</t>
        </is>
      </c>
      <c r="C5186" t="inlineStr">
        <is>
          <t>29-2052</t>
        </is>
      </c>
      <c r="D5186" t="inlineStr">
        <is>
          <t>Pharmacy Technicians</t>
        </is>
      </c>
      <c r="E5186" t="n">
        <v>3340</v>
      </c>
      <c r="F5186" t="n">
        <v>46410</v>
      </c>
      <c r="G5186">
        <f>IF(OR(E5186="",F5186=""),"",E5186*F5186)</f>
        <v/>
      </c>
      <c r="H5186" s="41">
        <f>IFERROR(XLOOKUP(C5186,'DATA Wharton'!$A$2:$A$785,'DATA Wharton'!$C$2:$C$785),"")</f>
        <v/>
      </c>
      <c r="I5186">
        <f>IF(OR(G5186="",H5186=""),"",G5186)</f>
        <v/>
      </c>
      <c r="J5186">
        <f>IF(OR(I5186="",H5186=""),"",I5186*H5186)</f>
        <v/>
      </c>
      <c r="K5186">
        <f>IF(G5186="","Missing OEWS wage",IF(H5186="","Missing Wharton SOC","Matched"))</f>
        <v/>
      </c>
    </row>
    <row r="5187">
      <c r="A5187" t="inlineStr">
        <is>
          <t>56</t>
        </is>
      </c>
      <c r="B5187" t="inlineStr">
        <is>
          <t>Administrative and Support and Waste Management and Remediation Services</t>
        </is>
      </c>
      <c r="C5187" t="inlineStr">
        <is>
          <t>29-2053</t>
        </is>
      </c>
      <c r="D5187" t="inlineStr">
        <is>
          <t>Psychiatric Technicians</t>
        </is>
      </c>
      <c r="E5187" t="n">
        <v>1840</v>
      </c>
      <c r="F5187" t="n">
        <v>48320</v>
      </c>
      <c r="G5187">
        <f>IF(OR(E5187="",F5187=""),"",E5187*F5187)</f>
        <v/>
      </c>
      <c r="H5187" s="41">
        <f>IFERROR(XLOOKUP(C5187,'DATA Wharton'!$A$2:$A$785,'DATA Wharton'!$C$2:$C$785),"")</f>
        <v/>
      </c>
      <c r="I5187">
        <f>IF(OR(G5187="",H5187=""),"",G5187)</f>
        <v/>
      </c>
      <c r="J5187">
        <f>IF(OR(I5187="",H5187=""),"",I5187*H5187)</f>
        <v/>
      </c>
      <c r="K5187">
        <f>IF(G5187="","Missing OEWS wage",IF(H5187="","Missing Wharton SOC","Matched"))</f>
        <v/>
      </c>
    </row>
    <row r="5188">
      <c r="A5188" t="inlineStr">
        <is>
          <t>56</t>
        </is>
      </c>
      <c r="B5188" t="inlineStr">
        <is>
          <t>Administrative and Support and Waste Management and Remediation Services</t>
        </is>
      </c>
      <c r="C5188" t="inlineStr">
        <is>
          <t>29-2055</t>
        </is>
      </c>
      <c r="D5188" t="inlineStr">
        <is>
          <t>Surgical Technologists</t>
        </is>
      </c>
      <c r="E5188" t="n">
        <v>4600</v>
      </c>
      <c r="F5188" t="n">
        <v>69910</v>
      </c>
      <c r="G5188">
        <f>IF(OR(E5188="",F5188=""),"",E5188*F5188)</f>
        <v/>
      </c>
      <c r="H5188" s="41">
        <f>IFERROR(XLOOKUP(C5188,'DATA Wharton'!$A$2:$A$785,'DATA Wharton'!$C$2:$C$785),"")</f>
        <v/>
      </c>
      <c r="I5188">
        <f>IF(OR(G5188="",H5188=""),"",G5188)</f>
        <v/>
      </c>
      <c r="J5188">
        <f>IF(OR(I5188="",H5188=""),"",I5188*H5188)</f>
        <v/>
      </c>
      <c r="K5188">
        <f>IF(G5188="","Missing OEWS wage",IF(H5188="","Missing Wharton SOC","Matched"))</f>
        <v/>
      </c>
    </row>
    <row r="5189">
      <c r="A5189" t="inlineStr">
        <is>
          <t>56</t>
        </is>
      </c>
      <c r="B5189" t="inlineStr">
        <is>
          <t>Administrative and Support and Waste Management and Remediation Services</t>
        </is>
      </c>
      <c r="C5189" t="inlineStr">
        <is>
          <t>29-2056</t>
        </is>
      </c>
      <c r="D5189" t="inlineStr">
        <is>
          <t>Veterinary Technologists and Technicians</t>
        </is>
      </c>
      <c r="F5189" t="n">
        <v>50000</v>
      </c>
      <c r="G5189">
        <f>IF(OR(E5189="",F5189=""),"",E5189*F5189)</f>
        <v/>
      </c>
      <c r="H5189" s="41">
        <f>IFERROR(XLOOKUP(C5189,'DATA Wharton'!$A$2:$A$785,'DATA Wharton'!$C$2:$C$785),"")</f>
        <v/>
      </c>
      <c r="I5189">
        <f>IF(OR(G5189="",H5189=""),"",G5189)</f>
        <v/>
      </c>
      <c r="J5189">
        <f>IF(OR(I5189="",H5189=""),"",I5189*H5189)</f>
        <v/>
      </c>
      <c r="K5189">
        <f>IF(G5189="","Missing OEWS wage",IF(H5189="","Missing Wharton SOC","Matched"))</f>
        <v/>
      </c>
    </row>
    <row r="5190">
      <c r="A5190" t="inlineStr">
        <is>
          <t>56</t>
        </is>
      </c>
      <c r="B5190" t="inlineStr">
        <is>
          <t>Administrative and Support and Waste Management and Remediation Services</t>
        </is>
      </c>
      <c r="C5190" t="inlineStr">
        <is>
          <t>29-2057</t>
        </is>
      </c>
      <c r="D5190" t="inlineStr">
        <is>
          <t>Ophthalmic Medical Technicians</t>
        </is>
      </c>
      <c r="E5190" t="n">
        <v>340</v>
      </c>
      <c r="F5190" t="n">
        <v>57770</v>
      </c>
      <c r="G5190">
        <f>IF(OR(E5190="",F5190=""),"",E5190*F5190)</f>
        <v/>
      </c>
      <c r="H5190" s="41">
        <f>IFERROR(XLOOKUP(C5190,'DATA Wharton'!$A$2:$A$785,'DATA Wharton'!$C$2:$C$785),"")</f>
        <v/>
      </c>
      <c r="I5190">
        <f>IF(OR(G5190="",H5190=""),"",G5190)</f>
        <v/>
      </c>
      <c r="J5190">
        <f>IF(OR(I5190="",H5190=""),"",I5190*H5190)</f>
        <v/>
      </c>
      <c r="K5190">
        <f>IF(G5190="","Missing OEWS wage",IF(H5190="","Missing Wharton SOC","Matched"))</f>
        <v/>
      </c>
    </row>
    <row r="5191">
      <c r="A5191" t="inlineStr">
        <is>
          <t>56</t>
        </is>
      </c>
      <c r="B5191" t="inlineStr">
        <is>
          <t>Administrative and Support and Waste Management and Remediation Services</t>
        </is>
      </c>
      <c r="C5191" t="inlineStr">
        <is>
          <t>29-2061</t>
        </is>
      </c>
      <c r="D5191" t="inlineStr">
        <is>
          <t>Licensed Practical and Licensed Vocational Nurses</t>
        </is>
      </c>
      <c r="E5191" t="n">
        <v>29790</v>
      </c>
      <c r="F5191" t="n">
        <v>74990</v>
      </c>
      <c r="G5191">
        <f>IF(OR(E5191="",F5191=""),"",E5191*F5191)</f>
        <v/>
      </c>
      <c r="H5191" s="41">
        <f>IFERROR(XLOOKUP(C5191,'DATA Wharton'!$A$2:$A$785,'DATA Wharton'!$C$2:$C$785),"")</f>
        <v/>
      </c>
      <c r="I5191">
        <f>IF(OR(G5191="",H5191=""),"",G5191)</f>
        <v/>
      </c>
      <c r="J5191">
        <f>IF(OR(I5191="",H5191=""),"",I5191*H5191)</f>
        <v/>
      </c>
      <c r="K5191">
        <f>IF(G5191="","Missing OEWS wage",IF(H5191="","Missing Wharton SOC","Matched"))</f>
        <v/>
      </c>
    </row>
    <row r="5192">
      <c r="A5192" t="inlineStr">
        <is>
          <t>56</t>
        </is>
      </c>
      <c r="B5192" t="inlineStr">
        <is>
          <t>Administrative and Support and Waste Management and Remediation Services</t>
        </is>
      </c>
      <c r="C5192" t="inlineStr">
        <is>
          <t>29-2072</t>
        </is>
      </c>
      <c r="D5192" t="inlineStr">
        <is>
          <t>Medical Records Specialists</t>
        </is>
      </c>
      <c r="E5192" t="n">
        <v>16040</v>
      </c>
      <c r="F5192" t="n">
        <v>55100</v>
      </c>
      <c r="G5192">
        <f>IF(OR(E5192="",F5192=""),"",E5192*F5192)</f>
        <v/>
      </c>
      <c r="H5192" s="41">
        <f>IFERROR(XLOOKUP(C5192,'DATA Wharton'!$A$2:$A$785,'DATA Wharton'!$C$2:$C$785),"")</f>
        <v/>
      </c>
      <c r="I5192">
        <f>IF(OR(G5192="",H5192=""),"",G5192)</f>
        <v/>
      </c>
      <c r="J5192">
        <f>IF(OR(I5192="",H5192=""),"",I5192*H5192)</f>
        <v/>
      </c>
      <c r="K5192">
        <f>IF(G5192="","Missing OEWS wage",IF(H5192="","Missing Wharton SOC","Matched"))</f>
        <v/>
      </c>
    </row>
    <row r="5193">
      <c r="A5193" t="inlineStr">
        <is>
          <t>56</t>
        </is>
      </c>
      <c r="B5193" t="inlineStr">
        <is>
          <t>Administrative and Support and Waste Management and Remediation Services</t>
        </is>
      </c>
      <c r="C5193" t="inlineStr">
        <is>
          <t>29-2081</t>
        </is>
      </c>
      <c r="D5193" t="inlineStr">
        <is>
          <t>Opticians, Dispensing</t>
        </is>
      </c>
      <c r="E5193" t="n">
        <v>100</v>
      </c>
      <c r="F5193" t="n">
        <v>51390</v>
      </c>
      <c r="G5193">
        <f>IF(OR(E5193="",F5193=""),"",E5193*F5193)</f>
        <v/>
      </c>
      <c r="H5193" s="41">
        <f>IFERROR(XLOOKUP(C5193,'DATA Wharton'!$A$2:$A$785,'DATA Wharton'!$C$2:$C$785),"")</f>
        <v/>
      </c>
      <c r="I5193">
        <f>IF(OR(G5193="",H5193=""),"",G5193)</f>
        <v/>
      </c>
      <c r="J5193">
        <f>IF(OR(I5193="",H5193=""),"",I5193*H5193)</f>
        <v/>
      </c>
      <c r="K5193">
        <f>IF(G5193="","Missing OEWS wage",IF(H5193="","Missing Wharton SOC","Matched"))</f>
        <v/>
      </c>
    </row>
    <row r="5194">
      <c r="A5194" t="inlineStr">
        <is>
          <t>56</t>
        </is>
      </c>
      <c r="B5194" t="inlineStr">
        <is>
          <t>Administrative and Support and Waste Management and Remediation Services</t>
        </is>
      </c>
      <c r="C5194" t="inlineStr">
        <is>
          <t>29-2091</t>
        </is>
      </c>
      <c r="D5194" t="inlineStr">
        <is>
          <t>Orthotists and Prosthetists</t>
        </is>
      </c>
      <c r="E5194" t="n">
        <v>140</v>
      </c>
      <c r="F5194" t="n">
        <v>75980</v>
      </c>
      <c r="G5194">
        <f>IF(OR(E5194="",F5194=""),"",E5194*F5194)</f>
        <v/>
      </c>
      <c r="H5194" s="41">
        <f>IFERROR(XLOOKUP(C5194,'DATA Wharton'!$A$2:$A$785,'DATA Wharton'!$C$2:$C$785),"")</f>
        <v/>
      </c>
      <c r="I5194">
        <f>IF(OR(G5194="",H5194=""),"",G5194)</f>
        <v/>
      </c>
      <c r="J5194">
        <f>IF(OR(I5194="",H5194=""),"",I5194*H5194)</f>
        <v/>
      </c>
      <c r="K5194">
        <f>IF(G5194="","Missing OEWS wage",IF(H5194="","Missing Wharton SOC","Matched"))</f>
        <v/>
      </c>
    </row>
    <row r="5195">
      <c r="A5195" t="inlineStr">
        <is>
          <t>56</t>
        </is>
      </c>
      <c r="B5195" t="inlineStr">
        <is>
          <t>Administrative and Support and Waste Management and Remediation Services</t>
        </is>
      </c>
      <c r="C5195" t="inlineStr">
        <is>
          <t>29-2099</t>
        </is>
      </c>
      <c r="D5195" t="inlineStr">
        <is>
          <t>Health Technologists and Technicians, All Other</t>
        </is>
      </c>
      <c r="E5195" t="n">
        <v>4190</v>
      </c>
      <c r="F5195" t="n">
        <v>55650</v>
      </c>
      <c r="G5195">
        <f>IF(OR(E5195="",F5195=""),"",E5195*F5195)</f>
        <v/>
      </c>
      <c r="H5195" s="41">
        <f>IFERROR(XLOOKUP(C5195,'DATA Wharton'!$A$2:$A$785,'DATA Wharton'!$C$2:$C$785),"")</f>
        <v/>
      </c>
      <c r="I5195">
        <f>IF(OR(G5195="",H5195=""),"",G5195)</f>
        <v/>
      </c>
      <c r="J5195">
        <f>IF(OR(I5195="",H5195=""),"",I5195*H5195)</f>
        <v/>
      </c>
      <c r="K5195">
        <f>IF(G5195="","Missing OEWS wage",IF(H5195="","Missing Wharton SOC","Matched"))</f>
        <v/>
      </c>
    </row>
    <row r="5196">
      <c r="A5196" t="inlineStr">
        <is>
          <t>56</t>
        </is>
      </c>
      <c r="B5196" t="inlineStr">
        <is>
          <t>Administrative and Support and Waste Management and Remediation Services</t>
        </is>
      </c>
      <c r="C5196" t="inlineStr">
        <is>
          <t>29-9021</t>
        </is>
      </c>
      <c r="D5196" t="inlineStr">
        <is>
          <t>Health Information Technologists and Medical Registrars</t>
        </is>
      </c>
      <c r="E5196" t="n">
        <v>1430</v>
      </c>
      <c r="F5196" t="n">
        <v>88120</v>
      </c>
      <c r="G5196">
        <f>IF(OR(E5196="",F5196=""),"",E5196*F5196)</f>
        <v/>
      </c>
      <c r="H5196" s="41">
        <f>IFERROR(XLOOKUP(C5196,'DATA Wharton'!$A$2:$A$785,'DATA Wharton'!$C$2:$C$785),"")</f>
        <v/>
      </c>
      <c r="I5196">
        <f>IF(OR(G5196="",H5196=""),"",G5196)</f>
        <v/>
      </c>
      <c r="J5196">
        <f>IF(OR(I5196="",H5196=""),"",I5196*H5196)</f>
        <v/>
      </c>
      <c r="K5196">
        <f>IF(G5196="","Missing OEWS wage",IF(H5196="","Missing Wharton SOC","Matched"))</f>
        <v/>
      </c>
    </row>
    <row r="5197">
      <c r="A5197" t="inlineStr">
        <is>
          <t>56</t>
        </is>
      </c>
      <c r="B5197" t="inlineStr">
        <is>
          <t>Administrative and Support and Waste Management and Remediation Services</t>
        </is>
      </c>
      <c r="C5197" t="inlineStr">
        <is>
          <t>29-9091</t>
        </is>
      </c>
      <c r="D5197" t="inlineStr">
        <is>
          <t>Athletic Trainers</t>
        </is>
      </c>
      <c r="E5197" t="n">
        <v>140</v>
      </c>
      <c r="F5197" t="n">
        <v>58500</v>
      </c>
      <c r="G5197">
        <f>IF(OR(E5197="",F5197=""),"",E5197*F5197)</f>
        <v/>
      </c>
      <c r="H5197" s="41">
        <f>IFERROR(XLOOKUP(C5197,'DATA Wharton'!$A$2:$A$785,'DATA Wharton'!$C$2:$C$785),"")</f>
        <v/>
      </c>
      <c r="I5197">
        <f>IF(OR(G5197="",H5197=""),"",G5197)</f>
        <v/>
      </c>
      <c r="J5197">
        <f>IF(OR(I5197="",H5197=""),"",I5197*H5197)</f>
        <v/>
      </c>
      <c r="K5197">
        <f>IF(G5197="","Missing OEWS wage",IF(H5197="","Missing Wharton SOC","Matched"))</f>
        <v/>
      </c>
    </row>
    <row r="5198">
      <c r="A5198" t="inlineStr">
        <is>
          <t>56</t>
        </is>
      </c>
      <c r="B5198" t="inlineStr">
        <is>
          <t>Administrative and Support and Waste Management and Remediation Services</t>
        </is>
      </c>
      <c r="C5198" t="inlineStr">
        <is>
          <t>29-9093</t>
        </is>
      </c>
      <c r="D5198" t="inlineStr">
        <is>
          <t>Surgical Assistants</t>
        </is>
      </c>
      <c r="E5198" t="n">
        <v>340</v>
      </c>
      <c r="F5198" t="n">
        <v>96660</v>
      </c>
      <c r="G5198">
        <f>IF(OR(E5198="",F5198=""),"",E5198*F5198)</f>
        <v/>
      </c>
      <c r="H5198" s="41">
        <f>IFERROR(XLOOKUP(C5198,'DATA Wharton'!$A$2:$A$785,'DATA Wharton'!$C$2:$C$785),"")</f>
        <v/>
      </c>
      <c r="I5198">
        <f>IF(OR(G5198="",H5198=""),"",G5198)</f>
        <v/>
      </c>
      <c r="J5198">
        <f>IF(OR(I5198="",H5198=""),"",I5198*H5198)</f>
        <v/>
      </c>
      <c r="K5198">
        <f>IF(G5198="","Missing OEWS wage",IF(H5198="","Missing Wharton SOC","Matched"))</f>
        <v/>
      </c>
    </row>
    <row r="5199">
      <c r="A5199" t="inlineStr">
        <is>
          <t>56</t>
        </is>
      </c>
      <c r="B5199" t="inlineStr">
        <is>
          <t>Administrative and Support and Waste Management and Remediation Services</t>
        </is>
      </c>
      <c r="C5199" t="inlineStr">
        <is>
          <t>29-9099</t>
        </is>
      </c>
      <c r="D5199" t="inlineStr">
        <is>
          <t>Healthcare Practitioners and Technical Workers, All Other</t>
        </is>
      </c>
      <c r="E5199" t="n">
        <v>830</v>
      </c>
      <c r="F5199" t="n">
        <v>65100</v>
      </c>
      <c r="G5199">
        <f>IF(OR(E5199="",F5199=""),"",E5199*F5199)</f>
        <v/>
      </c>
      <c r="H5199" s="41">
        <f>IFERROR(XLOOKUP(C5199,'DATA Wharton'!$A$2:$A$785,'DATA Wharton'!$C$2:$C$785),"")</f>
        <v/>
      </c>
      <c r="I5199">
        <f>IF(OR(G5199="",H5199=""),"",G5199)</f>
        <v/>
      </c>
      <c r="J5199">
        <f>IF(OR(I5199="",H5199=""),"",I5199*H5199)</f>
        <v/>
      </c>
      <c r="K5199">
        <f>IF(G5199="","Missing OEWS wage",IF(H5199="","Missing Wharton SOC","Matched"))</f>
        <v/>
      </c>
    </row>
    <row r="5200">
      <c r="A5200" t="inlineStr">
        <is>
          <t>56</t>
        </is>
      </c>
      <c r="B5200" t="inlineStr">
        <is>
          <t>Administrative and Support and Waste Management and Remediation Services</t>
        </is>
      </c>
      <c r="C5200" t="inlineStr">
        <is>
          <t>31-1120</t>
        </is>
      </c>
      <c r="D5200" t="inlineStr">
        <is>
          <t>Home Health and Personal Care Aides</t>
        </is>
      </c>
      <c r="E5200" t="n">
        <v>36410</v>
      </c>
      <c r="F5200" t="n">
        <v>37270</v>
      </c>
      <c r="G5200">
        <f>IF(OR(E5200="",F5200=""),"",E5200*F5200)</f>
        <v/>
      </c>
      <c r="H5200" s="41">
        <f>IFERROR(XLOOKUP(C5200,'DATA Wharton'!$A$2:$A$785,'DATA Wharton'!$C$2:$C$785),"")</f>
        <v/>
      </c>
      <c r="I5200">
        <f>IF(OR(G5200="",H5200=""),"",G5200)</f>
        <v/>
      </c>
      <c r="J5200">
        <f>IF(OR(I5200="",H5200=""),"",I5200*H5200)</f>
        <v/>
      </c>
      <c r="K5200">
        <f>IF(G5200="","Missing OEWS wage",IF(H5200="","Missing Wharton SOC","Matched"))</f>
        <v/>
      </c>
    </row>
    <row r="5201">
      <c r="A5201" t="inlineStr">
        <is>
          <t>56</t>
        </is>
      </c>
      <c r="B5201" t="inlineStr">
        <is>
          <t>Administrative and Support and Waste Management and Remediation Services</t>
        </is>
      </c>
      <c r="C5201" t="inlineStr">
        <is>
          <t>31-1131</t>
        </is>
      </c>
      <c r="D5201" t="inlineStr">
        <is>
          <t>Nursing Assistants</t>
        </is>
      </c>
      <c r="E5201" t="n">
        <v>48650</v>
      </c>
      <c r="F5201" t="n">
        <v>48170</v>
      </c>
      <c r="G5201">
        <f>IF(OR(E5201="",F5201=""),"",E5201*F5201)</f>
        <v/>
      </c>
      <c r="H5201" s="41">
        <f>IFERROR(XLOOKUP(C5201,'DATA Wharton'!$A$2:$A$785,'DATA Wharton'!$C$2:$C$785),"")</f>
        <v/>
      </c>
      <c r="I5201">
        <f>IF(OR(G5201="",H5201=""),"",G5201)</f>
        <v/>
      </c>
      <c r="J5201">
        <f>IF(OR(I5201="",H5201=""),"",I5201*H5201)</f>
        <v/>
      </c>
      <c r="K5201">
        <f>IF(G5201="","Missing OEWS wage",IF(H5201="","Missing Wharton SOC","Matched"))</f>
        <v/>
      </c>
    </row>
    <row r="5202">
      <c r="A5202" t="inlineStr">
        <is>
          <t>56</t>
        </is>
      </c>
      <c r="B5202" t="inlineStr">
        <is>
          <t>Administrative and Support and Waste Management and Remediation Services</t>
        </is>
      </c>
      <c r="C5202" t="inlineStr">
        <is>
          <t>31-1132</t>
        </is>
      </c>
      <c r="D5202" t="inlineStr">
        <is>
          <t>Orderlies</t>
        </is>
      </c>
      <c r="E5202" t="n">
        <v>1050</v>
      </c>
      <c r="F5202" t="n">
        <v>41730</v>
      </c>
      <c r="G5202">
        <f>IF(OR(E5202="",F5202=""),"",E5202*F5202)</f>
        <v/>
      </c>
      <c r="H5202" s="41">
        <f>IFERROR(XLOOKUP(C5202,'DATA Wharton'!$A$2:$A$785,'DATA Wharton'!$C$2:$C$785),"")</f>
        <v/>
      </c>
      <c r="I5202">
        <f>IF(OR(G5202="",H5202=""),"",G5202)</f>
        <v/>
      </c>
      <c r="J5202">
        <f>IF(OR(I5202="",H5202=""),"",I5202*H5202)</f>
        <v/>
      </c>
      <c r="K5202">
        <f>IF(G5202="","Missing OEWS wage",IF(H5202="","Missing Wharton SOC","Matched"))</f>
        <v/>
      </c>
    </row>
    <row r="5203">
      <c r="A5203" t="inlineStr">
        <is>
          <t>56</t>
        </is>
      </c>
      <c r="B5203" t="inlineStr">
        <is>
          <t>Administrative and Support and Waste Management and Remediation Services</t>
        </is>
      </c>
      <c r="C5203" t="inlineStr">
        <is>
          <t>31-1133</t>
        </is>
      </c>
      <c r="D5203" t="inlineStr">
        <is>
          <t>Psychiatric Aides</t>
        </is>
      </c>
      <c r="E5203" t="n">
        <v>270</v>
      </c>
      <c r="F5203" t="n">
        <v>42940</v>
      </c>
      <c r="G5203">
        <f>IF(OR(E5203="",F5203=""),"",E5203*F5203)</f>
        <v/>
      </c>
      <c r="H5203" s="41">
        <f>IFERROR(XLOOKUP(C5203,'DATA Wharton'!$A$2:$A$785,'DATA Wharton'!$C$2:$C$785),"")</f>
        <v/>
      </c>
      <c r="I5203">
        <f>IF(OR(G5203="",H5203=""),"",G5203)</f>
        <v/>
      </c>
      <c r="J5203">
        <f>IF(OR(I5203="",H5203=""),"",I5203*H5203)</f>
        <v/>
      </c>
      <c r="K5203">
        <f>IF(G5203="","Missing OEWS wage",IF(H5203="","Missing Wharton SOC","Matched"))</f>
        <v/>
      </c>
    </row>
    <row r="5204">
      <c r="A5204" t="inlineStr">
        <is>
          <t>56</t>
        </is>
      </c>
      <c r="B5204" t="inlineStr">
        <is>
          <t>Administrative and Support and Waste Management and Remediation Services</t>
        </is>
      </c>
      <c r="C5204" t="inlineStr">
        <is>
          <t>31-2011</t>
        </is>
      </c>
      <c r="D5204" t="inlineStr">
        <is>
          <t>Occupational Therapy Assistants</t>
        </is>
      </c>
      <c r="F5204" t="n">
        <v>70880</v>
      </c>
      <c r="G5204">
        <f>IF(OR(E5204="",F5204=""),"",E5204*F5204)</f>
        <v/>
      </c>
      <c r="H5204" s="41">
        <f>IFERROR(XLOOKUP(C5204,'DATA Wharton'!$A$2:$A$785,'DATA Wharton'!$C$2:$C$785),"")</f>
        <v/>
      </c>
      <c r="I5204">
        <f>IF(OR(G5204="",H5204=""),"",G5204)</f>
        <v/>
      </c>
      <c r="J5204">
        <f>IF(OR(I5204="",H5204=""),"",I5204*H5204)</f>
        <v/>
      </c>
      <c r="K5204">
        <f>IF(G5204="","Missing OEWS wage",IF(H5204="","Missing Wharton SOC","Matched"))</f>
        <v/>
      </c>
    </row>
    <row r="5205">
      <c r="A5205" t="inlineStr">
        <is>
          <t>56</t>
        </is>
      </c>
      <c r="B5205" t="inlineStr">
        <is>
          <t>Administrative and Support and Waste Management and Remediation Services</t>
        </is>
      </c>
      <c r="C5205" t="inlineStr">
        <is>
          <t>31-2021</t>
        </is>
      </c>
      <c r="D5205" t="inlineStr">
        <is>
          <t>Physical Therapist Assistants</t>
        </is>
      </c>
      <c r="E5205" t="n">
        <v>1150</v>
      </c>
      <c r="F5205" t="n">
        <v>63410</v>
      </c>
      <c r="G5205">
        <f>IF(OR(E5205="",F5205=""),"",E5205*F5205)</f>
        <v/>
      </c>
      <c r="H5205" s="41">
        <f>IFERROR(XLOOKUP(C5205,'DATA Wharton'!$A$2:$A$785,'DATA Wharton'!$C$2:$C$785),"")</f>
        <v/>
      </c>
      <c r="I5205">
        <f>IF(OR(G5205="",H5205=""),"",G5205)</f>
        <v/>
      </c>
      <c r="J5205">
        <f>IF(OR(I5205="",H5205=""),"",I5205*H5205)</f>
        <v/>
      </c>
      <c r="K5205">
        <f>IF(G5205="","Missing OEWS wage",IF(H5205="","Missing Wharton SOC","Matched"))</f>
        <v/>
      </c>
    </row>
    <row r="5206">
      <c r="A5206" t="inlineStr">
        <is>
          <t>56</t>
        </is>
      </c>
      <c r="B5206" t="inlineStr">
        <is>
          <t>Administrative and Support and Waste Management and Remediation Services</t>
        </is>
      </c>
      <c r="C5206" t="inlineStr">
        <is>
          <t>31-2022</t>
        </is>
      </c>
      <c r="D5206" t="inlineStr">
        <is>
          <t>Physical Therapist Aides</t>
        </is>
      </c>
      <c r="E5206" t="n">
        <v>270</v>
      </c>
      <c r="F5206" t="n">
        <v>36720</v>
      </c>
      <c r="G5206">
        <f>IF(OR(E5206="",F5206=""),"",E5206*F5206)</f>
        <v/>
      </c>
      <c r="H5206" s="41">
        <f>IFERROR(XLOOKUP(C5206,'DATA Wharton'!$A$2:$A$785,'DATA Wharton'!$C$2:$C$785),"")</f>
        <v/>
      </c>
      <c r="I5206">
        <f>IF(OR(G5206="",H5206=""),"",G5206)</f>
        <v/>
      </c>
      <c r="J5206">
        <f>IF(OR(I5206="",H5206=""),"",I5206*H5206)</f>
        <v/>
      </c>
      <c r="K5206">
        <f>IF(G5206="","Missing OEWS wage",IF(H5206="","Missing Wharton SOC","Matched"))</f>
        <v/>
      </c>
    </row>
    <row r="5207">
      <c r="A5207" t="inlineStr">
        <is>
          <t>56</t>
        </is>
      </c>
      <c r="B5207" t="inlineStr">
        <is>
          <t>Administrative and Support and Waste Management and Remediation Services</t>
        </is>
      </c>
      <c r="C5207" t="inlineStr">
        <is>
          <t>31-9011</t>
        </is>
      </c>
      <c r="D5207" t="inlineStr">
        <is>
          <t>Massage Therapists</t>
        </is>
      </c>
      <c r="F5207" t="n">
        <v>75740</v>
      </c>
      <c r="G5207">
        <f>IF(OR(E5207="",F5207=""),"",E5207*F5207)</f>
        <v/>
      </c>
      <c r="H5207" s="41">
        <f>IFERROR(XLOOKUP(C5207,'DATA Wharton'!$A$2:$A$785,'DATA Wharton'!$C$2:$C$785),"")</f>
        <v/>
      </c>
      <c r="I5207">
        <f>IF(OR(G5207="",H5207=""),"",G5207)</f>
        <v/>
      </c>
      <c r="J5207">
        <f>IF(OR(I5207="",H5207=""),"",I5207*H5207)</f>
        <v/>
      </c>
      <c r="K5207">
        <f>IF(G5207="","Missing OEWS wage",IF(H5207="","Missing Wharton SOC","Matched"))</f>
        <v/>
      </c>
    </row>
    <row r="5208">
      <c r="A5208" t="inlineStr">
        <is>
          <t>56</t>
        </is>
      </c>
      <c r="B5208" t="inlineStr">
        <is>
          <t>Administrative and Support and Waste Management and Remediation Services</t>
        </is>
      </c>
      <c r="C5208" t="inlineStr">
        <is>
          <t>31-9091</t>
        </is>
      </c>
      <c r="D5208" t="inlineStr">
        <is>
          <t>Dental Assistants</t>
        </is>
      </c>
      <c r="E5208" t="n">
        <v>4090</v>
      </c>
      <c r="F5208" t="n">
        <v>52080</v>
      </c>
      <c r="G5208">
        <f>IF(OR(E5208="",F5208=""),"",E5208*F5208)</f>
        <v/>
      </c>
      <c r="H5208" s="41">
        <f>IFERROR(XLOOKUP(C5208,'DATA Wharton'!$A$2:$A$785,'DATA Wharton'!$C$2:$C$785),"")</f>
        <v/>
      </c>
      <c r="I5208">
        <f>IF(OR(G5208="",H5208=""),"",G5208)</f>
        <v/>
      </c>
      <c r="J5208">
        <f>IF(OR(I5208="",H5208=""),"",I5208*H5208)</f>
        <v/>
      </c>
      <c r="K5208">
        <f>IF(G5208="","Missing OEWS wage",IF(H5208="","Missing Wharton SOC","Matched"))</f>
        <v/>
      </c>
    </row>
    <row r="5209">
      <c r="A5209" t="inlineStr">
        <is>
          <t>56</t>
        </is>
      </c>
      <c r="B5209" t="inlineStr">
        <is>
          <t>Administrative and Support and Waste Management and Remediation Services</t>
        </is>
      </c>
      <c r="C5209" t="inlineStr">
        <is>
          <t>31-9092</t>
        </is>
      </c>
      <c r="D5209" t="inlineStr">
        <is>
          <t>Medical Assistants</t>
        </is>
      </c>
      <c r="E5209" t="n">
        <v>15060</v>
      </c>
      <c r="F5209" t="n">
        <v>46610</v>
      </c>
      <c r="G5209">
        <f>IF(OR(E5209="",F5209=""),"",E5209*F5209)</f>
        <v/>
      </c>
      <c r="H5209" s="41">
        <f>IFERROR(XLOOKUP(C5209,'DATA Wharton'!$A$2:$A$785,'DATA Wharton'!$C$2:$C$785),"")</f>
        <v/>
      </c>
      <c r="I5209">
        <f>IF(OR(G5209="",H5209=""),"",G5209)</f>
        <v/>
      </c>
      <c r="J5209">
        <f>IF(OR(I5209="",H5209=""),"",I5209*H5209)</f>
        <v/>
      </c>
      <c r="K5209">
        <f>IF(G5209="","Missing OEWS wage",IF(H5209="","Missing Wharton SOC","Matched"))</f>
        <v/>
      </c>
    </row>
    <row r="5210">
      <c r="A5210" t="inlineStr">
        <is>
          <t>56</t>
        </is>
      </c>
      <c r="B5210" t="inlineStr">
        <is>
          <t>Administrative and Support and Waste Management and Remediation Services</t>
        </is>
      </c>
      <c r="C5210" t="inlineStr">
        <is>
          <t>31-9093</t>
        </is>
      </c>
      <c r="D5210" t="inlineStr">
        <is>
          <t>Medical Equipment Preparers</t>
        </is>
      </c>
      <c r="E5210" t="n">
        <v>1840</v>
      </c>
      <c r="F5210" t="n">
        <v>55130</v>
      </c>
      <c r="G5210">
        <f>IF(OR(E5210="",F5210=""),"",E5210*F5210)</f>
        <v/>
      </c>
      <c r="H5210" s="41">
        <f>IFERROR(XLOOKUP(C5210,'DATA Wharton'!$A$2:$A$785,'DATA Wharton'!$C$2:$C$785),"")</f>
        <v/>
      </c>
      <c r="I5210">
        <f>IF(OR(G5210="",H5210=""),"",G5210)</f>
        <v/>
      </c>
      <c r="J5210">
        <f>IF(OR(I5210="",H5210=""),"",I5210*H5210)</f>
        <v/>
      </c>
      <c r="K5210">
        <f>IF(G5210="","Missing OEWS wage",IF(H5210="","Missing Wharton SOC","Matched"))</f>
        <v/>
      </c>
    </row>
    <row r="5211">
      <c r="A5211" t="inlineStr">
        <is>
          <t>56</t>
        </is>
      </c>
      <c r="B5211" t="inlineStr">
        <is>
          <t>Administrative and Support and Waste Management and Remediation Services</t>
        </is>
      </c>
      <c r="C5211" t="inlineStr">
        <is>
          <t>31-9094</t>
        </is>
      </c>
      <c r="D5211" t="inlineStr">
        <is>
          <t>Medical Transcriptionists</t>
        </is>
      </c>
      <c r="E5211" t="n">
        <v>12570</v>
      </c>
      <c r="F5211" t="n">
        <v>33860</v>
      </c>
      <c r="G5211">
        <f>IF(OR(E5211="",F5211=""),"",E5211*F5211)</f>
        <v/>
      </c>
      <c r="H5211" s="41">
        <f>IFERROR(XLOOKUP(C5211,'DATA Wharton'!$A$2:$A$785,'DATA Wharton'!$C$2:$C$785),"")</f>
        <v/>
      </c>
      <c r="I5211">
        <f>IF(OR(G5211="",H5211=""),"",G5211)</f>
        <v/>
      </c>
      <c r="J5211">
        <f>IF(OR(I5211="",H5211=""),"",I5211*H5211)</f>
        <v/>
      </c>
      <c r="K5211">
        <f>IF(G5211="","Missing OEWS wage",IF(H5211="","Missing Wharton SOC","Matched"))</f>
        <v/>
      </c>
    </row>
    <row r="5212">
      <c r="A5212" t="inlineStr">
        <is>
          <t>56</t>
        </is>
      </c>
      <c r="B5212" t="inlineStr">
        <is>
          <t>Administrative and Support and Waste Management and Remediation Services</t>
        </is>
      </c>
      <c r="C5212" t="inlineStr">
        <is>
          <t>31-9095</t>
        </is>
      </c>
      <c r="D5212" t="inlineStr">
        <is>
          <t>Pharmacy Aides</t>
        </is>
      </c>
      <c r="E5212" t="n">
        <v>70</v>
      </c>
      <c r="F5212" t="n">
        <v>38000</v>
      </c>
      <c r="G5212">
        <f>IF(OR(E5212="",F5212=""),"",E5212*F5212)</f>
        <v/>
      </c>
      <c r="H5212" s="41">
        <f>IFERROR(XLOOKUP(C5212,'DATA Wharton'!$A$2:$A$785,'DATA Wharton'!$C$2:$C$785),"")</f>
        <v/>
      </c>
      <c r="I5212">
        <f>IF(OR(G5212="",H5212=""),"",G5212)</f>
        <v/>
      </c>
      <c r="J5212">
        <f>IF(OR(I5212="",H5212=""),"",I5212*H5212)</f>
        <v/>
      </c>
      <c r="K5212">
        <f>IF(G5212="","Missing OEWS wage",IF(H5212="","Missing Wharton SOC","Matched"))</f>
        <v/>
      </c>
    </row>
    <row r="5213">
      <c r="A5213" t="inlineStr">
        <is>
          <t>56</t>
        </is>
      </c>
      <c r="B5213" t="inlineStr">
        <is>
          <t>Administrative and Support and Waste Management and Remediation Services</t>
        </is>
      </c>
      <c r="C5213" t="inlineStr">
        <is>
          <t>31-9096</t>
        </is>
      </c>
      <c r="D5213" t="inlineStr">
        <is>
          <t>Veterinary Assistants and Laboratory Animal Caretakers</t>
        </is>
      </c>
      <c r="F5213" t="n">
        <v>41920</v>
      </c>
      <c r="G5213">
        <f>IF(OR(E5213="",F5213=""),"",E5213*F5213)</f>
        <v/>
      </c>
      <c r="H5213" s="41">
        <f>IFERROR(XLOOKUP(C5213,'DATA Wharton'!$A$2:$A$785,'DATA Wharton'!$C$2:$C$785),"")</f>
        <v/>
      </c>
      <c r="I5213">
        <f>IF(OR(G5213="",H5213=""),"",G5213)</f>
        <v/>
      </c>
      <c r="J5213">
        <f>IF(OR(I5213="",H5213=""),"",I5213*H5213)</f>
        <v/>
      </c>
      <c r="K5213">
        <f>IF(G5213="","Missing OEWS wage",IF(H5213="","Missing Wharton SOC","Matched"))</f>
        <v/>
      </c>
    </row>
    <row r="5214">
      <c r="A5214" t="inlineStr">
        <is>
          <t>56</t>
        </is>
      </c>
      <c r="B5214" t="inlineStr">
        <is>
          <t>Administrative and Support and Waste Management and Remediation Services</t>
        </is>
      </c>
      <c r="C5214" t="inlineStr">
        <is>
          <t>31-9097</t>
        </is>
      </c>
      <c r="D5214" t="inlineStr">
        <is>
          <t>Phlebotomists</t>
        </is>
      </c>
      <c r="E5214" t="n">
        <v>2240</v>
      </c>
      <c r="F5214" t="n">
        <v>46800</v>
      </c>
      <c r="G5214">
        <f>IF(OR(E5214="",F5214=""),"",E5214*F5214)</f>
        <v/>
      </c>
      <c r="H5214" s="41">
        <f>IFERROR(XLOOKUP(C5214,'DATA Wharton'!$A$2:$A$785,'DATA Wharton'!$C$2:$C$785),"")</f>
        <v/>
      </c>
      <c r="I5214">
        <f>IF(OR(G5214="",H5214=""),"",G5214)</f>
        <v/>
      </c>
      <c r="J5214">
        <f>IF(OR(I5214="",H5214=""),"",I5214*H5214)</f>
        <v/>
      </c>
      <c r="K5214">
        <f>IF(G5214="","Missing OEWS wage",IF(H5214="","Missing Wharton SOC","Matched"))</f>
        <v/>
      </c>
    </row>
    <row r="5215">
      <c r="A5215" t="inlineStr">
        <is>
          <t>56</t>
        </is>
      </c>
      <c r="B5215" t="inlineStr">
        <is>
          <t>Administrative and Support and Waste Management and Remediation Services</t>
        </is>
      </c>
      <c r="C5215" t="inlineStr">
        <is>
          <t>31-9099</t>
        </is>
      </c>
      <c r="D5215" t="inlineStr">
        <is>
          <t>Healthcare Support Workers, All Other</t>
        </is>
      </c>
      <c r="F5215" t="n">
        <v>50060</v>
      </c>
      <c r="G5215">
        <f>IF(OR(E5215="",F5215=""),"",E5215*F5215)</f>
        <v/>
      </c>
      <c r="H5215" s="41">
        <f>IFERROR(XLOOKUP(C5215,'DATA Wharton'!$A$2:$A$785,'DATA Wharton'!$C$2:$C$785),"")</f>
        <v/>
      </c>
      <c r="I5215">
        <f>IF(OR(G5215="",H5215=""),"",G5215)</f>
        <v/>
      </c>
      <c r="J5215">
        <f>IF(OR(I5215="",H5215=""),"",I5215*H5215)</f>
        <v/>
      </c>
      <c r="K5215">
        <f>IF(G5215="","Missing OEWS wage",IF(H5215="","Missing Wharton SOC","Matched"))</f>
        <v/>
      </c>
    </row>
    <row r="5216">
      <c r="A5216" t="inlineStr">
        <is>
          <t>56</t>
        </is>
      </c>
      <c r="B5216" t="inlineStr">
        <is>
          <t>Administrative and Support and Waste Management and Remediation Services</t>
        </is>
      </c>
      <c r="C5216" t="inlineStr">
        <is>
          <t>33-1011</t>
        </is>
      </c>
      <c r="D5216" t="inlineStr">
        <is>
          <t>First-Line Supervisors of Correctional Officers</t>
        </is>
      </c>
      <c r="E5216" t="n">
        <v>1070</v>
      </c>
      <c r="F5216" t="n">
        <v>67540</v>
      </c>
      <c r="G5216">
        <f>IF(OR(E5216="",F5216=""),"",E5216*F5216)</f>
        <v/>
      </c>
      <c r="H5216" s="41">
        <f>IFERROR(XLOOKUP(C5216,'DATA Wharton'!$A$2:$A$785,'DATA Wharton'!$C$2:$C$785),"")</f>
        <v/>
      </c>
      <c r="I5216">
        <f>IF(OR(G5216="",H5216=""),"",G5216)</f>
        <v/>
      </c>
      <c r="J5216">
        <f>IF(OR(I5216="",H5216=""),"",I5216*H5216)</f>
        <v/>
      </c>
      <c r="K5216">
        <f>IF(G5216="","Missing OEWS wage",IF(H5216="","Missing Wharton SOC","Matched"))</f>
        <v/>
      </c>
    </row>
    <row r="5217">
      <c r="A5217" t="inlineStr">
        <is>
          <t>56</t>
        </is>
      </c>
      <c r="B5217" t="inlineStr">
        <is>
          <t>Administrative and Support and Waste Management and Remediation Services</t>
        </is>
      </c>
      <c r="C5217" t="inlineStr">
        <is>
          <t>33-1021</t>
        </is>
      </c>
      <c r="D5217" t="inlineStr">
        <is>
          <t>First-Line Supervisors of Firefighting and Prevention Workers</t>
        </is>
      </c>
      <c r="E5217" t="n">
        <v>3320</v>
      </c>
      <c r="F5217" t="n">
        <v>65830</v>
      </c>
      <c r="G5217">
        <f>IF(OR(E5217="",F5217=""),"",E5217*F5217)</f>
        <v/>
      </c>
      <c r="H5217" s="41">
        <f>IFERROR(XLOOKUP(C5217,'DATA Wharton'!$A$2:$A$785,'DATA Wharton'!$C$2:$C$785),"")</f>
        <v/>
      </c>
      <c r="I5217">
        <f>IF(OR(G5217="",H5217=""),"",G5217)</f>
        <v/>
      </c>
      <c r="J5217">
        <f>IF(OR(I5217="",H5217=""),"",I5217*H5217)</f>
        <v/>
      </c>
      <c r="K5217">
        <f>IF(G5217="","Missing OEWS wage",IF(H5217="","Missing Wharton SOC","Matched"))</f>
        <v/>
      </c>
    </row>
    <row r="5218">
      <c r="A5218" t="inlineStr">
        <is>
          <t>56</t>
        </is>
      </c>
      <c r="B5218" t="inlineStr">
        <is>
          <t>Administrative and Support and Waste Management and Remediation Services</t>
        </is>
      </c>
      <c r="C5218" t="inlineStr">
        <is>
          <t>33-1091</t>
        </is>
      </c>
      <c r="D5218" t="inlineStr">
        <is>
          <t>First-Line Supervisors of Security Workers</t>
        </is>
      </c>
      <c r="E5218" t="n">
        <v>46930</v>
      </c>
      <c r="F5218" t="n">
        <v>54200</v>
      </c>
      <c r="G5218">
        <f>IF(OR(E5218="",F5218=""),"",E5218*F5218)</f>
        <v/>
      </c>
      <c r="H5218" s="41">
        <f>IFERROR(XLOOKUP(C5218,'DATA Wharton'!$A$2:$A$785,'DATA Wharton'!$C$2:$C$785),"")</f>
        <v/>
      </c>
      <c r="I5218">
        <f>IF(OR(G5218="",H5218=""),"",G5218)</f>
        <v/>
      </c>
      <c r="J5218">
        <f>IF(OR(I5218="",H5218=""),"",I5218*H5218)</f>
        <v/>
      </c>
      <c r="K5218">
        <f>IF(G5218="","Missing OEWS wage",IF(H5218="","Missing Wharton SOC","Matched"))</f>
        <v/>
      </c>
    </row>
    <row r="5219">
      <c r="A5219" t="inlineStr">
        <is>
          <t>56</t>
        </is>
      </c>
      <c r="B5219" t="inlineStr">
        <is>
          <t>Administrative and Support and Waste Management and Remediation Services</t>
        </is>
      </c>
      <c r="C5219" t="inlineStr">
        <is>
          <t>33-1099</t>
        </is>
      </c>
      <c r="D5219" t="inlineStr">
        <is>
          <t>First-Line Supervisors of Protective Service Workers, All Other</t>
        </is>
      </c>
      <c r="E5219" t="n">
        <v>2510</v>
      </c>
      <c r="F5219" t="n">
        <v>58070</v>
      </c>
      <c r="G5219">
        <f>IF(OR(E5219="",F5219=""),"",E5219*F5219)</f>
        <v/>
      </c>
      <c r="H5219" s="41">
        <f>IFERROR(XLOOKUP(C5219,'DATA Wharton'!$A$2:$A$785,'DATA Wharton'!$C$2:$C$785),"")</f>
        <v/>
      </c>
      <c r="I5219">
        <f>IF(OR(G5219="",H5219=""),"",G5219)</f>
        <v/>
      </c>
      <c r="J5219">
        <f>IF(OR(I5219="",H5219=""),"",I5219*H5219)</f>
        <v/>
      </c>
      <c r="K5219">
        <f>IF(G5219="","Missing OEWS wage",IF(H5219="","Missing Wharton SOC","Matched"))</f>
        <v/>
      </c>
    </row>
    <row r="5220">
      <c r="A5220" t="inlineStr">
        <is>
          <t>56</t>
        </is>
      </c>
      <c r="B5220" t="inlineStr">
        <is>
          <t>Administrative and Support and Waste Management and Remediation Services</t>
        </is>
      </c>
      <c r="C5220" t="inlineStr">
        <is>
          <t>33-2011</t>
        </is>
      </c>
      <c r="D5220" t="inlineStr">
        <is>
          <t>Firefighters</t>
        </is>
      </c>
      <c r="E5220" t="n">
        <v>19750</v>
      </c>
      <c r="F5220" t="n">
        <v>42100</v>
      </c>
      <c r="G5220">
        <f>IF(OR(E5220="",F5220=""),"",E5220*F5220)</f>
        <v/>
      </c>
      <c r="H5220" s="41">
        <f>IFERROR(XLOOKUP(C5220,'DATA Wharton'!$A$2:$A$785,'DATA Wharton'!$C$2:$C$785),"")</f>
        <v/>
      </c>
      <c r="I5220">
        <f>IF(OR(G5220="",H5220=""),"",G5220)</f>
        <v/>
      </c>
      <c r="J5220">
        <f>IF(OR(I5220="",H5220=""),"",I5220*H5220)</f>
        <v/>
      </c>
      <c r="K5220">
        <f>IF(G5220="","Missing OEWS wage",IF(H5220="","Missing Wharton SOC","Matched"))</f>
        <v/>
      </c>
    </row>
    <row r="5221">
      <c r="A5221" t="inlineStr">
        <is>
          <t>56</t>
        </is>
      </c>
      <c r="B5221" t="inlineStr">
        <is>
          <t>Administrative and Support and Waste Management and Remediation Services</t>
        </is>
      </c>
      <c r="C5221" t="inlineStr">
        <is>
          <t>33-2021</t>
        </is>
      </c>
      <c r="D5221" t="inlineStr">
        <is>
          <t>Fire Inspectors and Investigators</t>
        </is>
      </c>
      <c r="E5221" t="n">
        <v>780</v>
      </c>
      <c r="F5221" t="n">
        <v>62110</v>
      </c>
      <c r="G5221">
        <f>IF(OR(E5221="",F5221=""),"",E5221*F5221)</f>
        <v/>
      </c>
      <c r="H5221" s="41">
        <f>IFERROR(XLOOKUP(C5221,'DATA Wharton'!$A$2:$A$785,'DATA Wharton'!$C$2:$C$785),"")</f>
        <v/>
      </c>
      <c r="I5221">
        <f>IF(OR(G5221="",H5221=""),"",G5221)</f>
        <v/>
      </c>
      <c r="J5221">
        <f>IF(OR(I5221="",H5221=""),"",I5221*H5221)</f>
        <v/>
      </c>
      <c r="K5221">
        <f>IF(G5221="","Missing OEWS wage",IF(H5221="","Missing Wharton SOC","Matched"))</f>
        <v/>
      </c>
    </row>
    <row r="5222">
      <c r="A5222" t="inlineStr">
        <is>
          <t>56</t>
        </is>
      </c>
      <c r="B5222" t="inlineStr">
        <is>
          <t>Administrative and Support and Waste Management and Remediation Services</t>
        </is>
      </c>
      <c r="C5222" t="inlineStr">
        <is>
          <t>33-3012</t>
        </is>
      </c>
      <c r="D5222" t="inlineStr">
        <is>
          <t>Correctional Officers and Jailers</t>
        </is>
      </c>
      <c r="E5222" t="n">
        <v>16380</v>
      </c>
      <c r="F5222" t="n">
        <v>51490</v>
      </c>
      <c r="G5222">
        <f>IF(OR(E5222="",F5222=""),"",E5222*F5222)</f>
        <v/>
      </c>
      <c r="H5222" s="41">
        <f>IFERROR(XLOOKUP(C5222,'DATA Wharton'!$A$2:$A$785,'DATA Wharton'!$C$2:$C$785),"")</f>
        <v/>
      </c>
      <c r="I5222">
        <f>IF(OR(G5222="",H5222=""),"",G5222)</f>
        <v/>
      </c>
      <c r="J5222">
        <f>IF(OR(I5222="",H5222=""),"",I5222*H5222)</f>
        <v/>
      </c>
      <c r="K5222">
        <f>IF(G5222="","Missing OEWS wage",IF(H5222="","Missing Wharton SOC","Matched"))</f>
        <v/>
      </c>
    </row>
    <row r="5223">
      <c r="A5223" t="inlineStr">
        <is>
          <t>56</t>
        </is>
      </c>
      <c r="B5223" t="inlineStr">
        <is>
          <t>Administrative and Support and Waste Management and Remediation Services</t>
        </is>
      </c>
      <c r="C5223" t="inlineStr">
        <is>
          <t>33-9011</t>
        </is>
      </c>
      <c r="D5223" t="inlineStr">
        <is>
          <t>Animal Control Workers</t>
        </is>
      </c>
      <c r="F5223" t="n">
        <v>44670</v>
      </c>
      <c r="G5223">
        <f>IF(OR(E5223="",F5223=""),"",E5223*F5223)</f>
        <v/>
      </c>
      <c r="H5223" s="41">
        <f>IFERROR(XLOOKUP(C5223,'DATA Wharton'!$A$2:$A$785,'DATA Wharton'!$C$2:$C$785),"")</f>
        <v/>
      </c>
      <c r="I5223">
        <f>IF(OR(G5223="",H5223=""),"",G5223)</f>
        <v/>
      </c>
      <c r="J5223">
        <f>IF(OR(I5223="",H5223=""),"",I5223*H5223)</f>
        <v/>
      </c>
      <c r="K5223">
        <f>IF(G5223="","Missing OEWS wage",IF(H5223="","Missing Wharton SOC","Matched"))</f>
        <v/>
      </c>
    </row>
    <row r="5224">
      <c r="A5224" t="inlineStr">
        <is>
          <t>56</t>
        </is>
      </c>
      <c r="B5224" t="inlineStr">
        <is>
          <t>Administrative and Support and Waste Management and Remediation Services</t>
        </is>
      </c>
      <c r="C5224" t="inlineStr">
        <is>
          <t>33-9021</t>
        </is>
      </c>
      <c r="D5224" t="inlineStr">
        <is>
          <t>Private Detectives and Investigators</t>
        </is>
      </c>
      <c r="E5224" t="n">
        <v>7400</v>
      </c>
      <c r="F5224" t="n">
        <v>55530</v>
      </c>
      <c r="G5224">
        <f>IF(OR(E5224="",F5224=""),"",E5224*F5224)</f>
        <v/>
      </c>
      <c r="H5224" s="41">
        <f>IFERROR(XLOOKUP(C5224,'DATA Wharton'!$A$2:$A$785,'DATA Wharton'!$C$2:$C$785),"")</f>
        <v/>
      </c>
      <c r="I5224">
        <f>IF(OR(G5224="",H5224=""),"",G5224)</f>
        <v/>
      </c>
      <c r="J5224">
        <f>IF(OR(I5224="",H5224=""),"",I5224*H5224)</f>
        <v/>
      </c>
      <c r="K5224">
        <f>IF(G5224="","Missing OEWS wage",IF(H5224="","Missing Wharton SOC","Matched"))</f>
        <v/>
      </c>
    </row>
    <row r="5225">
      <c r="A5225" t="inlineStr">
        <is>
          <t>56</t>
        </is>
      </c>
      <c r="B5225" t="inlineStr">
        <is>
          <t>Administrative and Support and Waste Management and Remediation Services</t>
        </is>
      </c>
      <c r="C5225" t="inlineStr">
        <is>
          <t>33-9031</t>
        </is>
      </c>
      <c r="D5225" t="inlineStr">
        <is>
          <t>Gambling Surveillance Officers and Gambling Investigators</t>
        </is>
      </c>
      <c r="E5225" t="n">
        <v>60</v>
      </c>
      <c r="F5225" t="n">
        <v>66270</v>
      </c>
      <c r="G5225">
        <f>IF(OR(E5225="",F5225=""),"",E5225*F5225)</f>
        <v/>
      </c>
      <c r="H5225" s="41">
        <f>IFERROR(XLOOKUP(C5225,'DATA Wharton'!$A$2:$A$785,'DATA Wharton'!$C$2:$C$785),"")</f>
        <v/>
      </c>
      <c r="I5225">
        <f>IF(OR(G5225="",H5225=""),"",G5225)</f>
        <v/>
      </c>
      <c r="J5225">
        <f>IF(OR(I5225="",H5225=""),"",I5225*H5225)</f>
        <v/>
      </c>
      <c r="K5225">
        <f>IF(G5225="","Missing OEWS wage",IF(H5225="","Missing Wharton SOC","Matched"))</f>
        <v/>
      </c>
    </row>
    <row r="5226">
      <c r="A5226" t="inlineStr">
        <is>
          <t>56</t>
        </is>
      </c>
      <c r="B5226" t="inlineStr">
        <is>
          <t>Administrative and Support and Waste Management and Remediation Services</t>
        </is>
      </c>
      <c r="C5226" t="inlineStr">
        <is>
          <t>33-9032</t>
        </is>
      </c>
      <c r="D5226" t="inlineStr">
        <is>
          <t>Security Guards</t>
        </is>
      </c>
      <c r="E5226" t="n">
        <v>797460</v>
      </c>
      <c r="F5226" t="n">
        <v>41330</v>
      </c>
      <c r="G5226">
        <f>IF(OR(E5226="",F5226=""),"",E5226*F5226)</f>
        <v/>
      </c>
      <c r="H5226" s="41">
        <f>IFERROR(XLOOKUP(C5226,'DATA Wharton'!$A$2:$A$785,'DATA Wharton'!$C$2:$C$785),"")</f>
        <v/>
      </c>
      <c r="I5226">
        <f>IF(OR(G5226="",H5226=""),"",G5226)</f>
        <v/>
      </c>
      <c r="J5226">
        <f>IF(OR(I5226="",H5226=""),"",I5226*H5226)</f>
        <v/>
      </c>
      <c r="K5226">
        <f>IF(G5226="","Missing OEWS wage",IF(H5226="","Missing Wharton SOC","Matched"))</f>
        <v/>
      </c>
    </row>
    <row r="5227">
      <c r="A5227" t="inlineStr">
        <is>
          <t>56</t>
        </is>
      </c>
      <c r="B5227" t="inlineStr">
        <is>
          <t>Administrative and Support and Waste Management and Remediation Services</t>
        </is>
      </c>
      <c r="C5227" t="inlineStr">
        <is>
          <t>33-9091</t>
        </is>
      </c>
      <c r="D5227" t="inlineStr">
        <is>
          <t>Crossing Guards and Flaggers</t>
        </is>
      </c>
      <c r="E5227" t="n">
        <v>44350</v>
      </c>
      <c r="F5227" t="n">
        <v>44370</v>
      </c>
      <c r="G5227">
        <f>IF(OR(E5227="",F5227=""),"",E5227*F5227)</f>
        <v/>
      </c>
      <c r="H5227" s="41">
        <f>IFERROR(XLOOKUP(C5227,'DATA Wharton'!$A$2:$A$785,'DATA Wharton'!$C$2:$C$785),"")</f>
        <v/>
      </c>
      <c r="I5227">
        <f>IF(OR(G5227="",H5227=""),"",G5227)</f>
        <v/>
      </c>
      <c r="J5227">
        <f>IF(OR(I5227="",H5227=""),"",I5227*H5227)</f>
        <v/>
      </c>
      <c r="K5227">
        <f>IF(G5227="","Missing OEWS wage",IF(H5227="","Missing Wharton SOC","Matched"))</f>
        <v/>
      </c>
    </row>
    <row r="5228">
      <c r="A5228" t="inlineStr">
        <is>
          <t>56</t>
        </is>
      </c>
      <c r="B5228" t="inlineStr">
        <is>
          <t>Administrative and Support and Waste Management and Remediation Services</t>
        </is>
      </c>
      <c r="C5228" t="inlineStr">
        <is>
          <t>33-9092</t>
        </is>
      </c>
      <c r="D5228" t="inlineStr">
        <is>
          <t>Lifeguards, Ski Patrol, and Other Recreational Protective Service Workers</t>
        </is>
      </c>
      <c r="E5228" t="n">
        <v>3480</v>
      </c>
      <c r="F5228" t="n">
        <v>32060</v>
      </c>
      <c r="G5228">
        <f>IF(OR(E5228="",F5228=""),"",E5228*F5228)</f>
        <v/>
      </c>
      <c r="H5228" s="41">
        <f>IFERROR(XLOOKUP(C5228,'DATA Wharton'!$A$2:$A$785,'DATA Wharton'!$C$2:$C$785),"")</f>
        <v/>
      </c>
      <c r="I5228">
        <f>IF(OR(G5228="",H5228=""),"",G5228)</f>
        <v/>
      </c>
      <c r="J5228">
        <f>IF(OR(I5228="",H5228=""),"",I5228*H5228)</f>
        <v/>
      </c>
      <c r="K5228">
        <f>IF(G5228="","Missing OEWS wage",IF(H5228="","Missing Wharton SOC","Matched"))</f>
        <v/>
      </c>
    </row>
    <row r="5229">
      <c r="A5229" t="inlineStr">
        <is>
          <t>56</t>
        </is>
      </c>
      <c r="B5229" t="inlineStr">
        <is>
          <t>Administrative and Support and Waste Management and Remediation Services</t>
        </is>
      </c>
      <c r="C5229" t="inlineStr">
        <is>
          <t>33-9093</t>
        </is>
      </c>
      <c r="D5229" t="inlineStr">
        <is>
          <t>Transportation Security Screeners</t>
        </is>
      </c>
      <c r="F5229" t="n">
        <v>43400</v>
      </c>
      <c r="G5229">
        <f>IF(OR(E5229="",F5229=""),"",E5229*F5229)</f>
        <v/>
      </c>
      <c r="H5229" s="41">
        <f>IFERROR(XLOOKUP(C5229,'DATA Wharton'!$A$2:$A$785,'DATA Wharton'!$C$2:$C$785),"")</f>
        <v/>
      </c>
      <c r="I5229">
        <f>IF(OR(G5229="",H5229=""),"",G5229)</f>
        <v/>
      </c>
      <c r="J5229">
        <f>IF(OR(I5229="",H5229=""),"",I5229*H5229)</f>
        <v/>
      </c>
      <c r="K5229">
        <f>IF(G5229="","Missing OEWS wage",IF(H5229="","Missing Wharton SOC","Matched"))</f>
        <v/>
      </c>
    </row>
    <row r="5230">
      <c r="A5230" t="inlineStr">
        <is>
          <t>56</t>
        </is>
      </c>
      <c r="B5230" t="inlineStr">
        <is>
          <t>Administrative and Support and Waste Management and Remediation Services</t>
        </is>
      </c>
      <c r="C5230" t="inlineStr">
        <is>
          <t>33-9094</t>
        </is>
      </c>
      <c r="D5230" t="inlineStr">
        <is>
          <t>School Bus Monitors</t>
        </is>
      </c>
      <c r="E5230" t="n">
        <v>480</v>
      </c>
      <c r="F5230" t="n">
        <v>35300</v>
      </c>
      <c r="G5230">
        <f>IF(OR(E5230="",F5230=""),"",E5230*F5230)</f>
        <v/>
      </c>
      <c r="H5230" s="41">
        <f>IFERROR(XLOOKUP(C5230,'DATA Wharton'!$A$2:$A$785,'DATA Wharton'!$C$2:$C$785),"")</f>
        <v/>
      </c>
      <c r="I5230">
        <f>IF(OR(G5230="",H5230=""),"",G5230)</f>
        <v/>
      </c>
      <c r="J5230">
        <f>IF(OR(I5230="",H5230=""),"",I5230*H5230)</f>
        <v/>
      </c>
      <c r="K5230">
        <f>IF(G5230="","Missing OEWS wage",IF(H5230="","Missing Wharton SOC","Matched"))</f>
        <v/>
      </c>
    </row>
    <row r="5231">
      <c r="A5231" t="inlineStr">
        <is>
          <t>56</t>
        </is>
      </c>
      <c r="B5231" t="inlineStr">
        <is>
          <t>Administrative and Support and Waste Management and Remediation Services</t>
        </is>
      </c>
      <c r="C5231" t="inlineStr">
        <is>
          <t>33-9099</t>
        </is>
      </c>
      <c r="D5231" t="inlineStr">
        <is>
          <t>Protective Service Workers, All Other</t>
        </is>
      </c>
      <c r="F5231" t="n">
        <v>40380</v>
      </c>
      <c r="G5231">
        <f>IF(OR(E5231="",F5231=""),"",E5231*F5231)</f>
        <v/>
      </c>
      <c r="H5231" s="41">
        <f>IFERROR(XLOOKUP(C5231,'DATA Wharton'!$A$2:$A$785,'DATA Wharton'!$C$2:$C$785),"")</f>
        <v/>
      </c>
      <c r="I5231">
        <f>IF(OR(G5231="",H5231=""),"",G5231)</f>
        <v/>
      </c>
      <c r="J5231">
        <f>IF(OR(I5231="",H5231=""),"",I5231*H5231)</f>
        <v/>
      </c>
      <c r="K5231">
        <f>IF(G5231="","Missing OEWS wage",IF(H5231="","Missing Wharton SOC","Matched"))</f>
        <v/>
      </c>
    </row>
    <row r="5232">
      <c r="A5232" t="inlineStr">
        <is>
          <t>56</t>
        </is>
      </c>
      <c r="B5232" t="inlineStr">
        <is>
          <t>Administrative and Support and Waste Management and Remediation Services</t>
        </is>
      </c>
      <c r="C5232" t="inlineStr">
        <is>
          <t>35-1011</t>
        </is>
      </c>
      <c r="D5232" t="inlineStr">
        <is>
          <t>Chefs and Head Cooks</t>
        </is>
      </c>
      <c r="E5232" t="n">
        <v>1710</v>
      </c>
      <c r="F5232" t="n">
        <v>79260</v>
      </c>
      <c r="G5232">
        <f>IF(OR(E5232="",F5232=""),"",E5232*F5232)</f>
        <v/>
      </c>
      <c r="H5232" s="41">
        <f>IFERROR(XLOOKUP(C5232,'DATA Wharton'!$A$2:$A$785,'DATA Wharton'!$C$2:$C$785),"")</f>
        <v/>
      </c>
      <c r="I5232">
        <f>IF(OR(G5232="",H5232=""),"",G5232)</f>
        <v/>
      </c>
      <c r="J5232">
        <f>IF(OR(I5232="",H5232=""),"",I5232*H5232)</f>
        <v/>
      </c>
      <c r="K5232">
        <f>IF(G5232="","Missing OEWS wage",IF(H5232="","Missing Wharton SOC","Matched"))</f>
        <v/>
      </c>
    </row>
    <row r="5233">
      <c r="A5233" t="inlineStr">
        <is>
          <t>56</t>
        </is>
      </c>
      <c r="B5233" t="inlineStr">
        <is>
          <t>Administrative and Support and Waste Management and Remediation Services</t>
        </is>
      </c>
      <c r="C5233" t="inlineStr">
        <is>
          <t>35-1012</t>
        </is>
      </c>
      <c r="D5233" t="inlineStr">
        <is>
          <t>First-Line Supervisors of Food Preparation and Serving Workers</t>
        </is>
      </c>
      <c r="F5233" t="n">
        <v>56720</v>
      </c>
      <c r="G5233">
        <f>IF(OR(E5233="",F5233=""),"",E5233*F5233)</f>
        <v/>
      </c>
      <c r="H5233" s="41">
        <f>IFERROR(XLOOKUP(C5233,'DATA Wharton'!$A$2:$A$785,'DATA Wharton'!$C$2:$C$785),"")</f>
        <v/>
      </c>
      <c r="I5233">
        <f>IF(OR(G5233="",H5233=""),"",G5233)</f>
        <v/>
      </c>
      <c r="J5233">
        <f>IF(OR(I5233="",H5233=""),"",I5233*H5233)</f>
        <v/>
      </c>
      <c r="K5233">
        <f>IF(G5233="","Missing OEWS wage",IF(H5233="","Missing Wharton SOC","Matched"))</f>
        <v/>
      </c>
    </row>
    <row r="5234">
      <c r="A5234" t="inlineStr">
        <is>
          <t>56</t>
        </is>
      </c>
      <c r="B5234" t="inlineStr">
        <is>
          <t>Administrative and Support and Waste Management and Remediation Services</t>
        </is>
      </c>
      <c r="C5234" t="inlineStr">
        <is>
          <t>35-2011</t>
        </is>
      </c>
      <c r="D5234" t="inlineStr">
        <is>
          <t>Cooks, Fast Food</t>
        </is>
      </c>
      <c r="E5234" t="n">
        <v>840</v>
      </c>
      <c r="F5234" t="n">
        <v>35830</v>
      </c>
      <c r="G5234">
        <f>IF(OR(E5234="",F5234=""),"",E5234*F5234)</f>
        <v/>
      </c>
      <c r="H5234" s="41">
        <f>IFERROR(XLOOKUP(C5234,'DATA Wharton'!$A$2:$A$785,'DATA Wharton'!$C$2:$C$785),"")</f>
        <v/>
      </c>
      <c r="I5234">
        <f>IF(OR(G5234="",H5234=""),"",G5234)</f>
        <v/>
      </c>
      <c r="J5234">
        <f>IF(OR(I5234="",H5234=""),"",I5234*H5234)</f>
        <v/>
      </c>
      <c r="K5234">
        <f>IF(G5234="","Missing OEWS wage",IF(H5234="","Missing Wharton SOC","Matched"))</f>
        <v/>
      </c>
    </row>
    <row r="5235">
      <c r="A5235" t="inlineStr">
        <is>
          <t>56</t>
        </is>
      </c>
      <c r="B5235" t="inlineStr">
        <is>
          <t>Administrative and Support and Waste Management and Remediation Services</t>
        </is>
      </c>
      <c r="C5235" t="inlineStr">
        <is>
          <t>35-2012</t>
        </is>
      </c>
      <c r="D5235" t="inlineStr">
        <is>
          <t>Cooks, Institution and Cafeteria</t>
        </is>
      </c>
      <c r="E5235" t="n">
        <v>9150</v>
      </c>
      <c r="F5235" t="n">
        <v>36670</v>
      </c>
      <c r="G5235">
        <f>IF(OR(E5235="",F5235=""),"",E5235*F5235)</f>
        <v/>
      </c>
      <c r="H5235" s="41">
        <f>IFERROR(XLOOKUP(C5235,'DATA Wharton'!$A$2:$A$785,'DATA Wharton'!$C$2:$C$785),"")</f>
        <v/>
      </c>
      <c r="I5235">
        <f>IF(OR(G5235="",H5235=""),"",G5235)</f>
        <v/>
      </c>
      <c r="J5235">
        <f>IF(OR(I5235="",H5235=""),"",I5235*H5235)</f>
        <v/>
      </c>
      <c r="K5235">
        <f>IF(G5235="","Missing OEWS wage",IF(H5235="","Missing Wharton SOC","Matched"))</f>
        <v/>
      </c>
    </row>
    <row r="5236">
      <c r="A5236" t="inlineStr">
        <is>
          <t>56</t>
        </is>
      </c>
      <c r="B5236" t="inlineStr">
        <is>
          <t>Administrative and Support and Waste Management and Remediation Services</t>
        </is>
      </c>
      <c r="C5236" t="inlineStr">
        <is>
          <t>35-2014</t>
        </is>
      </c>
      <c r="D5236" t="inlineStr">
        <is>
          <t>Cooks, Restaurant</t>
        </is>
      </c>
      <c r="E5236" t="n">
        <v>7260</v>
      </c>
      <c r="F5236" t="n">
        <v>41810</v>
      </c>
      <c r="G5236">
        <f>IF(OR(E5236="",F5236=""),"",E5236*F5236)</f>
        <v/>
      </c>
      <c r="H5236" s="41">
        <f>IFERROR(XLOOKUP(C5236,'DATA Wharton'!$A$2:$A$785,'DATA Wharton'!$C$2:$C$785),"")</f>
        <v/>
      </c>
      <c r="I5236">
        <f>IF(OR(G5236="",H5236=""),"",G5236)</f>
        <v/>
      </c>
      <c r="J5236">
        <f>IF(OR(I5236="",H5236=""),"",I5236*H5236)</f>
        <v/>
      </c>
      <c r="K5236">
        <f>IF(G5236="","Missing OEWS wage",IF(H5236="","Missing Wharton SOC","Matched"))</f>
        <v/>
      </c>
    </row>
    <row r="5237">
      <c r="A5237" t="inlineStr">
        <is>
          <t>56</t>
        </is>
      </c>
      <c r="B5237" t="inlineStr">
        <is>
          <t>Administrative and Support and Waste Management and Remediation Services</t>
        </is>
      </c>
      <c r="C5237" t="inlineStr">
        <is>
          <t>35-2015</t>
        </is>
      </c>
      <c r="D5237" t="inlineStr">
        <is>
          <t>Cooks, Short Order</t>
        </is>
      </c>
      <c r="E5237" t="n">
        <v>550</v>
      </c>
      <c r="F5237" t="n">
        <v>40760</v>
      </c>
      <c r="G5237">
        <f>IF(OR(E5237="",F5237=""),"",E5237*F5237)</f>
        <v/>
      </c>
      <c r="H5237" s="41">
        <f>IFERROR(XLOOKUP(C5237,'DATA Wharton'!$A$2:$A$785,'DATA Wharton'!$C$2:$C$785),"")</f>
        <v/>
      </c>
      <c r="I5237">
        <f>IF(OR(G5237="",H5237=""),"",G5237)</f>
        <v/>
      </c>
      <c r="J5237">
        <f>IF(OR(I5237="",H5237=""),"",I5237*H5237)</f>
        <v/>
      </c>
      <c r="K5237">
        <f>IF(G5237="","Missing OEWS wage",IF(H5237="","Missing Wharton SOC","Matched"))</f>
        <v/>
      </c>
    </row>
    <row r="5238">
      <c r="A5238" t="inlineStr">
        <is>
          <t>56</t>
        </is>
      </c>
      <c r="B5238" t="inlineStr">
        <is>
          <t>Administrative and Support and Waste Management and Remediation Services</t>
        </is>
      </c>
      <c r="C5238" t="inlineStr">
        <is>
          <t>35-2019</t>
        </is>
      </c>
      <c r="D5238" t="inlineStr">
        <is>
          <t>Cooks, All Other</t>
        </is>
      </c>
      <c r="E5238" t="n">
        <v>790</v>
      </c>
      <c r="F5238" t="n">
        <v>42090</v>
      </c>
      <c r="G5238">
        <f>IF(OR(E5238="",F5238=""),"",E5238*F5238)</f>
        <v/>
      </c>
      <c r="H5238" s="41">
        <f>IFERROR(XLOOKUP(C5238,'DATA Wharton'!$A$2:$A$785,'DATA Wharton'!$C$2:$C$785),"")</f>
        <v/>
      </c>
      <c r="I5238">
        <f>IF(OR(G5238="",H5238=""),"",G5238)</f>
        <v/>
      </c>
      <c r="J5238">
        <f>IF(OR(I5238="",H5238=""),"",I5238*H5238)</f>
        <v/>
      </c>
      <c r="K5238">
        <f>IF(G5238="","Missing OEWS wage",IF(H5238="","Missing Wharton SOC","Matched"))</f>
        <v/>
      </c>
    </row>
    <row r="5239">
      <c r="A5239" t="inlineStr">
        <is>
          <t>56</t>
        </is>
      </c>
      <c r="B5239" t="inlineStr">
        <is>
          <t>Administrative and Support and Waste Management and Remediation Services</t>
        </is>
      </c>
      <c r="C5239" t="inlineStr">
        <is>
          <t>35-2021</t>
        </is>
      </c>
      <c r="D5239" t="inlineStr">
        <is>
          <t>Food Preparation Workers</t>
        </is>
      </c>
      <c r="E5239" t="n">
        <v>8630</v>
      </c>
      <c r="F5239" t="n">
        <v>35880</v>
      </c>
      <c r="G5239">
        <f>IF(OR(E5239="",F5239=""),"",E5239*F5239)</f>
        <v/>
      </c>
      <c r="H5239" s="41">
        <f>IFERROR(XLOOKUP(C5239,'DATA Wharton'!$A$2:$A$785,'DATA Wharton'!$C$2:$C$785),"")</f>
        <v/>
      </c>
      <c r="I5239">
        <f>IF(OR(G5239="",H5239=""),"",G5239)</f>
        <v/>
      </c>
      <c r="J5239">
        <f>IF(OR(I5239="",H5239=""),"",I5239*H5239)</f>
        <v/>
      </c>
      <c r="K5239">
        <f>IF(G5239="","Missing OEWS wage",IF(H5239="","Missing Wharton SOC","Matched"))</f>
        <v/>
      </c>
    </row>
    <row r="5240">
      <c r="A5240" t="inlineStr">
        <is>
          <t>56</t>
        </is>
      </c>
      <c r="B5240" t="inlineStr">
        <is>
          <t>Administrative and Support and Waste Management and Remediation Services</t>
        </is>
      </c>
      <c r="C5240" t="inlineStr">
        <is>
          <t>35-3011</t>
        </is>
      </c>
      <c r="D5240" t="inlineStr">
        <is>
          <t>Bartenders</t>
        </is>
      </c>
      <c r="E5240" t="n">
        <v>3790</v>
      </c>
      <c r="F5240" t="n">
        <v>41590</v>
      </c>
      <c r="G5240">
        <f>IF(OR(E5240="",F5240=""),"",E5240*F5240)</f>
        <v/>
      </c>
      <c r="H5240" s="41">
        <f>IFERROR(XLOOKUP(C5240,'DATA Wharton'!$A$2:$A$785,'DATA Wharton'!$C$2:$C$785),"")</f>
        <v/>
      </c>
      <c r="I5240">
        <f>IF(OR(G5240="",H5240=""),"",G5240)</f>
        <v/>
      </c>
      <c r="J5240">
        <f>IF(OR(I5240="",H5240=""),"",I5240*H5240)</f>
        <v/>
      </c>
      <c r="K5240">
        <f>IF(G5240="","Missing OEWS wage",IF(H5240="","Missing Wharton SOC","Matched"))</f>
        <v/>
      </c>
    </row>
    <row r="5241">
      <c r="A5241" t="inlineStr">
        <is>
          <t>56</t>
        </is>
      </c>
      <c r="B5241" t="inlineStr">
        <is>
          <t>Administrative and Support and Waste Management and Remediation Services</t>
        </is>
      </c>
      <c r="C5241" t="inlineStr">
        <is>
          <t>35-3023</t>
        </is>
      </c>
      <c r="D5241" t="inlineStr">
        <is>
          <t>Fast Food and Counter Workers</t>
        </is>
      </c>
      <c r="E5241" t="n">
        <v>9060</v>
      </c>
      <c r="F5241" t="n">
        <v>34010</v>
      </c>
      <c r="G5241">
        <f>IF(OR(E5241="",F5241=""),"",E5241*F5241)</f>
        <v/>
      </c>
      <c r="H5241" s="41">
        <f>IFERROR(XLOOKUP(C5241,'DATA Wharton'!$A$2:$A$785,'DATA Wharton'!$C$2:$C$785),"")</f>
        <v/>
      </c>
      <c r="I5241">
        <f>IF(OR(G5241="",H5241=""),"",G5241)</f>
        <v/>
      </c>
      <c r="J5241">
        <f>IF(OR(I5241="",H5241=""),"",I5241*H5241)</f>
        <v/>
      </c>
      <c r="K5241">
        <f>IF(G5241="","Missing OEWS wage",IF(H5241="","Missing Wharton SOC","Matched"))</f>
        <v/>
      </c>
    </row>
    <row r="5242">
      <c r="A5242" t="inlineStr">
        <is>
          <t>56</t>
        </is>
      </c>
      <c r="B5242" t="inlineStr">
        <is>
          <t>Administrative and Support and Waste Management and Remediation Services</t>
        </is>
      </c>
      <c r="C5242" t="inlineStr">
        <is>
          <t>35-3031</t>
        </is>
      </c>
      <c r="D5242" t="inlineStr">
        <is>
          <t>Waiters and Waitresses</t>
        </is>
      </c>
      <c r="E5242" t="n">
        <v>16130</v>
      </c>
      <c r="F5242" t="n">
        <v>40850</v>
      </c>
      <c r="G5242">
        <f>IF(OR(E5242="",F5242=""),"",E5242*F5242)</f>
        <v/>
      </c>
      <c r="H5242" s="41">
        <f>IFERROR(XLOOKUP(C5242,'DATA Wharton'!$A$2:$A$785,'DATA Wharton'!$C$2:$C$785),"")</f>
        <v/>
      </c>
      <c r="I5242">
        <f>IF(OR(G5242="",H5242=""),"",G5242)</f>
        <v/>
      </c>
      <c r="J5242">
        <f>IF(OR(I5242="",H5242=""),"",I5242*H5242)</f>
        <v/>
      </c>
      <c r="K5242">
        <f>IF(G5242="","Missing OEWS wage",IF(H5242="","Missing Wharton SOC","Matched"))</f>
        <v/>
      </c>
    </row>
    <row r="5243">
      <c r="A5243" t="inlineStr">
        <is>
          <t>56</t>
        </is>
      </c>
      <c r="B5243" t="inlineStr">
        <is>
          <t>Administrative and Support and Waste Management and Remediation Services</t>
        </is>
      </c>
      <c r="C5243" t="inlineStr">
        <is>
          <t>35-3041</t>
        </is>
      </c>
      <c r="D5243" t="inlineStr">
        <is>
          <t>Food Servers, Nonrestaurant</t>
        </is>
      </c>
      <c r="E5243" t="n">
        <v>9720</v>
      </c>
      <c r="F5243" t="n">
        <v>38000</v>
      </c>
      <c r="G5243">
        <f>IF(OR(E5243="",F5243=""),"",E5243*F5243)</f>
        <v/>
      </c>
      <c r="H5243" s="41">
        <f>IFERROR(XLOOKUP(C5243,'DATA Wharton'!$A$2:$A$785,'DATA Wharton'!$C$2:$C$785),"")</f>
        <v/>
      </c>
      <c r="I5243">
        <f>IF(OR(G5243="",H5243=""),"",G5243)</f>
        <v/>
      </c>
      <c r="J5243">
        <f>IF(OR(I5243="",H5243=""),"",I5243*H5243)</f>
        <v/>
      </c>
      <c r="K5243">
        <f>IF(G5243="","Missing OEWS wage",IF(H5243="","Missing Wharton SOC","Matched"))</f>
        <v/>
      </c>
    </row>
    <row r="5244">
      <c r="A5244" t="inlineStr">
        <is>
          <t>56</t>
        </is>
      </c>
      <c r="B5244" t="inlineStr">
        <is>
          <t>Administrative and Support and Waste Management and Remediation Services</t>
        </is>
      </c>
      <c r="C5244" t="inlineStr">
        <is>
          <t>35-9011</t>
        </is>
      </c>
      <c r="D5244" t="inlineStr">
        <is>
          <t>Dining Room and Cafeteria Attendants and Bartender Helpers</t>
        </is>
      </c>
      <c r="E5244" t="n">
        <v>7260</v>
      </c>
      <c r="F5244" t="n">
        <v>34620</v>
      </c>
      <c r="G5244">
        <f>IF(OR(E5244="",F5244=""),"",E5244*F5244)</f>
        <v/>
      </c>
      <c r="H5244" s="41">
        <f>IFERROR(XLOOKUP(C5244,'DATA Wharton'!$A$2:$A$785,'DATA Wharton'!$C$2:$C$785),"")</f>
        <v/>
      </c>
      <c r="I5244">
        <f>IF(OR(G5244="",H5244=""),"",G5244)</f>
        <v/>
      </c>
      <c r="J5244">
        <f>IF(OR(I5244="",H5244=""),"",I5244*H5244)</f>
        <v/>
      </c>
      <c r="K5244">
        <f>IF(G5244="","Missing OEWS wage",IF(H5244="","Missing Wharton SOC","Matched"))</f>
        <v/>
      </c>
    </row>
    <row r="5245">
      <c r="A5245" t="inlineStr">
        <is>
          <t>56</t>
        </is>
      </c>
      <c r="B5245" t="inlineStr">
        <is>
          <t>Administrative and Support and Waste Management and Remediation Services</t>
        </is>
      </c>
      <c r="C5245" t="inlineStr">
        <is>
          <t>35-9021</t>
        </is>
      </c>
      <c r="D5245" t="inlineStr">
        <is>
          <t>Dishwashers</t>
        </is>
      </c>
      <c r="E5245" t="n">
        <v>9390</v>
      </c>
      <c r="F5245" t="n">
        <v>35060</v>
      </c>
      <c r="G5245">
        <f>IF(OR(E5245="",F5245=""),"",E5245*F5245)</f>
        <v/>
      </c>
      <c r="H5245" s="41">
        <f>IFERROR(XLOOKUP(C5245,'DATA Wharton'!$A$2:$A$785,'DATA Wharton'!$C$2:$C$785),"")</f>
        <v/>
      </c>
      <c r="I5245">
        <f>IF(OR(G5245="",H5245=""),"",G5245)</f>
        <v/>
      </c>
      <c r="J5245">
        <f>IF(OR(I5245="",H5245=""),"",I5245*H5245)</f>
        <v/>
      </c>
      <c r="K5245">
        <f>IF(G5245="","Missing OEWS wage",IF(H5245="","Missing Wharton SOC","Matched"))</f>
        <v/>
      </c>
    </row>
    <row r="5246">
      <c r="A5246" t="inlineStr">
        <is>
          <t>56</t>
        </is>
      </c>
      <c r="B5246" t="inlineStr">
        <is>
          <t>Administrative and Support and Waste Management and Remediation Services</t>
        </is>
      </c>
      <c r="C5246" t="inlineStr">
        <is>
          <t>35-9031</t>
        </is>
      </c>
      <c r="D5246" t="inlineStr">
        <is>
          <t>Hosts and Hostesses, Restaurant, Lounge, and Coffee Shop</t>
        </is>
      </c>
      <c r="E5246" t="n">
        <v>1290</v>
      </c>
      <c r="F5246" t="n">
        <v>32110</v>
      </c>
      <c r="G5246">
        <f>IF(OR(E5246="",F5246=""),"",E5246*F5246)</f>
        <v/>
      </c>
      <c r="H5246" s="41">
        <f>IFERROR(XLOOKUP(C5246,'DATA Wharton'!$A$2:$A$785,'DATA Wharton'!$C$2:$C$785),"")</f>
        <v/>
      </c>
      <c r="I5246">
        <f>IF(OR(G5246="",H5246=""),"",G5246)</f>
        <v/>
      </c>
      <c r="J5246">
        <f>IF(OR(I5246="",H5246=""),"",I5246*H5246)</f>
        <v/>
      </c>
      <c r="K5246">
        <f>IF(G5246="","Missing OEWS wage",IF(H5246="","Missing Wharton SOC","Matched"))</f>
        <v/>
      </c>
    </row>
    <row r="5247">
      <c r="A5247" t="inlineStr">
        <is>
          <t>56</t>
        </is>
      </c>
      <c r="B5247" t="inlineStr">
        <is>
          <t>Administrative and Support and Waste Management and Remediation Services</t>
        </is>
      </c>
      <c r="C5247" t="inlineStr">
        <is>
          <t>35-9099</t>
        </is>
      </c>
      <c r="D5247" t="inlineStr">
        <is>
          <t>Food Preparation and Serving Related Workers, All Other</t>
        </is>
      </c>
      <c r="E5247" t="n">
        <v>4210</v>
      </c>
      <c r="F5247" t="n">
        <v>38510</v>
      </c>
      <c r="G5247">
        <f>IF(OR(E5247="",F5247=""),"",E5247*F5247)</f>
        <v/>
      </c>
      <c r="H5247" s="41">
        <f>IFERROR(XLOOKUP(C5247,'DATA Wharton'!$A$2:$A$785,'DATA Wharton'!$C$2:$C$785),"")</f>
        <v/>
      </c>
      <c r="I5247">
        <f>IF(OR(G5247="",H5247=""),"",G5247)</f>
        <v/>
      </c>
      <c r="J5247">
        <f>IF(OR(I5247="",H5247=""),"",I5247*H5247)</f>
        <v/>
      </c>
      <c r="K5247">
        <f>IF(G5247="","Missing OEWS wage",IF(H5247="","Missing Wharton SOC","Matched"))</f>
        <v/>
      </c>
    </row>
    <row r="5248">
      <c r="A5248" t="inlineStr">
        <is>
          <t>56</t>
        </is>
      </c>
      <c r="B5248" t="inlineStr">
        <is>
          <t>Administrative and Support and Waste Management and Remediation Services</t>
        </is>
      </c>
      <c r="C5248" t="inlineStr">
        <is>
          <t>37-1011</t>
        </is>
      </c>
      <c r="D5248" t="inlineStr">
        <is>
          <t>First-Line Supervisors of Housekeeping and Janitorial Workers</t>
        </is>
      </c>
      <c r="E5248" t="n">
        <v>72550</v>
      </c>
      <c r="F5248" t="n">
        <v>52470</v>
      </c>
      <c r="G5248">
        <f>IF(OR(E5248="",F5248=""),"",E5248*F5248)</f>
        <v/>
      </c>
      <c r="H5248" s="41">
        <f>IFERROR(XLOOKUP(C5248,'DATA Wharton'!$A$2:$A$785,'DATA Wharton'!$C$2:$C$785),"")</f>
        <v/>
      </c>
      <c r="I5248">
        <f>IF(OR(G5248="",H5248=""),"",G5248)</f>
        <v/>
      </c>
      <c r="J5248">
        <f>IF(OR(I5248="",H5248=""),"",I5248*H5248)</f>
        <v/>
      </c>
      <c r="K5248">
        <f>IF(G5248="","Missing OEWS wage",IF(H5248="","Missing Wharton SOC","Matched"))</f>
        <v/>
      </c>
    </row>
    <row r="5249">
      <c r="A5249" t="inlineStr">
        <is>
          <t>56</t>
        </is>
      </c>
      <c r="B5249" t="inlineStr">
        <is>
          <t>Administrative and Support and Waste Management and Remediation Services</t>
        </is>
      </c>
      <c r="C5249" t="inlineStr">
        <is>
          <t>37-1012</t>
        </is>
      </c>
      <c r="D5249" t="inlineStr">
        <is>
          <t>First-Line Supervisors of Landscaping, Lawn Service, and Groundskeeping Workers</t>
        </is>
      </c>
      <c r="E5249" t="n">
        <v>92130</v>
      </c>
      <c r="F5249" t="n">
        <v>59060</v>
      </c>
      <c r="G5249">
        <f>IF(OR(E5249="",F5249=""),"",E5249*F5249)</f>
        <v/>
      </c>
      <c r="H5249" s="41">
        <f>IFERROR(XLOOKUP(C5249,'DATA Wharton'!$A$2:$A$785,'DATA Wharton'!$C$2:$C$785),"")</f>
        <v/>
      </c>
      <c r="I5249">
        <f>IF(OR(G5249="",H5249=""),"",G5249)</f>
        <v/>
      </c>
      <c r="J5249">
        <f>IF(OR(I5249="",H5249=""),"",I5249*H5249)</f>
        <v/>
      </c>
      <c r="K5249">
        <f>IF(G5249="","Missing OEWS wage",IF(H5249="","Missing Wharton SOC","Matched"))</f>
        <v/>
      </c>
    </row>
    <row r="5250">
      <c r="A5250" t="inlineStr">
        <is>
          <t>56</t>
        </is>
      </c>
      <c r="B5250" t="inlineStr">
        <is>
          <t>Administrative and Support and Waste Management and Remediation Services</t>
        </is>
      </c>
      <c r="C5250" t="inlineStr">
        <is>
          <t>37-2011</t>
        </is>
      </c>
      <c r="D5250" t="inlineStr">
        <is>
          <t>Janitors and Cleaners, Except Maids and Housekeeping Cleaners</t>
        </is>
      </c>
      <c r="E5250" t="n">
        <v>938540</v>
      </c>
      <c r="F5250" t="n">
        <v>36450</v>
      </c>
      <c r="G5250">
        <f>IF(OR(E5250="",F5250=""),"",E5250*F5250)</f>
        <v/>
      </c>
      <c r="H5250" s="41">
        <f>IFERROR(XLOOKUP(C5250,'DATA Wharton'!$A$2:$A$785,'DATA Wharton'!$C$2:$C$785),"")</f>
        <v/>
      </c>
      <c r="I5250">
        <f>IF(OR(G5250="",H5250=""),"",G5250)</f>
        <v/>
      </c>
      <c r="J5250">
        <f>IF(OR(I5250="",H5250=""),"",I5250*H5250)</f>
        <v/>
      </c>
      <c r="K5250">
        <f>IF(G5250="","Missing OEWS wage",IF(H5250="","Missing Wharton SOC","Matched"))</f>
        <v/>
      </c>
    </row>
    <row r="5251">
      <c r="A5251" t="inlineStr">
        <is>
          <t>56</t>
        </is>
      </c>
      <c r="B5251" t="inlineStr">
        <is>
          <t>Administrative and Support and Waste Management and Remediation Services</t>
        </is>
      </c>
      <c r="C5251" t="inlineStr">
        <is>
          <t>37-2012</t>
        </is>
      </c>
      <c r="D5251" t="inlineStr">
        <is>
          <t>Maids and Housekeeping Cleaners</t>
        </is>
      </c>
      <c r="E5251" t="n">
        <v>142530</v>
      </c>
      <c r="F5251" t="n">
        <v>36440</v>
      </c>
      <c r="G5251">
        <f>IF(OR(E5251="",F5251=""),"",E5251*F5251)</f>
        <v/>
      </c>
      <c r="H5251" s="41">
        <f>IFERROR(XLOOKUP(C5251,'DATA Wharton'!$A$2:$A$785,'DATA Wharton'!$C$2:$C$785),"")</f>
        <v/>
      </c>
      <c r="I5251">
        <f>IF(OR(G5251="",H5251=""),"",G5251)</f>
        <v/>
      </c>
      <c r="J5251">
        <f>IF(OR(I5251="",H5251=""),"",I5251*H5251)</f>
        <v/>
      </c>
      <c r="K5251">
        <f>IF(G5251="","Missing OEWS wage",IF(H5251="","Missing Wharton SOC","Matched"))</f>
        <v/>
      </c>
    </row>
    <row r="5252">
      <c r="A5252" t="inlineStr">
        <is>
          <t>56</t>
        </is>
      </c>
      <c r="B5252" t="inlineStr">
        <is>
          <t>Administrative and Support and Waste Management and Remediation Services</t>
        </is>
      </c>
      <c r="C5252" t="inlineStr">
        <is>
          <t>37-2019</t>
        </is>
      </c>
      <c r="D5252" t="inlineStr">
        <is>
          <t>Building Cleaning Workers, All Other</t>
        </is>
      </c>
      <c r="E5252" t="n">
        <v>12690</v>
      </c>
      <c r="F5252" t="n">
        <v>47290</v>
      </c>
      <c r="G5252">
        <f>IF(OR(E5252="",F5252=""),"",E5252*F5252)</f>
        <v/>
      </c>
      <c r="H5252" s="41">
        <f>IFERROR(XLOOKUP(C5252,'DATA Wharton'!$A$2:$A$785,'DATA Wharton'!$C$2:$C$785),"")</f>
        <v/>
      </c>
      <c r="I5252">
        <f>IF(OR(G5252="",H5252=""),"",G5252)</f>
        <v/>
      </c>
      <c r="J5252">
        <f>IF(OR(I5252="",H5252=""),"",I5252*H5252)</f>
        <v/>
      </c>
      <c r="K5252">
        <f>IF(G5252="","Missing OEWS wage",IF(H5252="","Missing Wharton SOC","Matched"))</f>
        <v/>
      </c>
    </row>
    <row r="5253">
      <c r="A5253" t="inlineStr">
        <is>
          <t>56</t>
        </is>
      </c>
      <c r="B5253" t="inlineStr">
        <is>
          <t>Administrative and Support and Waste Management and Remediation Services</t>
        </is>
      </c>
      <c r="C5253" t="inlineStr">
        <is>
          <t>37-2021</t>
        </is>
      </c>
      <c r="D5253" t="inlineStr">
        <is>
          <t>Pest Control Workers</t>
        </is>
      </c>
      <c r="E5253" t="n">
        <v>97070</v>
      </c>
      <c r="F5253" t="n">
        <v>46060</v>
      </c>
      <c r="G5253">
        <f>IF(OR(E5253="",F5253=""),"",E5253*F5253)</f>
        <v/>
      </c>
      <c r="H5253" s="41">
        <f>IFERROR(XLOOKUP(C5253,'DATA Wharton'!$A$2:$A$785,'DATA Wharton'!$C$2:$C$785),"")</f>
        <v/>
      </c>
      <c r="I5253">
        <f>IF(OR(G5253="",H5253=""),"",G5253)</f>
        <v/>
      </c>
      <c r="J5253">
        <f>IF(OR(I5253="",H5253=""),"",I5253*H5253)</f>
        <v/>
      </c>
      <c r="K5253">
        <f>IF(G5253="","Missing OEWS wage",IF(H5253="","Missing Wharton SOC","Matched"))</f>
        <v/>
      </c>
    </row>
    <row r="5254">
      <c r="A5254" t="inlineStr">
        <is>
          <t>56</t>
        </is>
      </c>
      <c r="B5254" t="inlineStr">
        <is>
          <t>Administrative and Support and Waste Management and Remediation Services</t>
        </is>
      </c>
      <c r="C5254" t="inlineStr">
        <is>
          <t>37-3011</t>
        </is>
      </c>
      <c r="D5254" t="inlineStr">
        <is>
          <t>Landscaping and Groundskeeping Workers</t>
        </is>
      </c>
      <c r="E5254" t="n">
        <v>599270</v>
      </c>
      <c r="F5254" t="n">
        <v>42750</v>
      </c>
      <c r="G5254">
        <f>IF(OR(E5254="",F5254=""),"",E5254*F5254)</f>
        <v/>
      </c>
      <c r="H5254" s="41">
        <f>IFERROR(XLOOKUP(C5254,'DATA Wharton'!$A$2:$A$785,'DATA Wharton'!$C$2:$C$785),"")</f>
        <v/>
      </c>
      <c r="I5254">
        <f>IF(OR(G5254="",H5254=""),"",G5254)</f>
        <v/>
      </c>
      <c r="J5254">
        <f>IF(OR(I5254="",H5254=""),"",I5254*H5254)</f>
        <v/>
      </c>
      <c r="K5254">
        <f>IF(G5254="","Missing OEWS wage",IF(H5254="","Missing Wharton SOC","Matched"))</f>
        <v/>
      </c>
    </row>
    <row r="5255">
      <c r="A5255" t="inlineStr">
        <is>
          <t>56</t>
        </is>
      </c>
      <c r="B5255" t="inlineStr">
        <is>
          <t>Administrative and Support and Waste Management and Remediation Services</t>
        </is>
      </c>
      <c r="C5255" t="inlineStr">
        <is>
          <t>37-3012</t>
        </is>
      </c>
      <c r="D5255" t="inlineStr">
        <is>
          <t>Pesticide Handlers, Sprayers, and Applicators, Vegetation</t>
        </is>
      </c>
      <c r="E5255" t="n">
        <v>15770</v>
      </c>
      <c r="F5255" t="n">
        <v>46510</v>
      </c>
      <c r="G5255">
        <f>IF(OR(E5255="",F5255=""),"",E5255*F5255)</f>
        <v/>
      </c>
      <c r="H5255" s="41">
        <f>IFERROR(XLOOKUP(C5255,'DATA Wharton'!$A$2:$A$785,'DATA Wharton'!$C$2:$C$785),"")</f>
        <v/>
      </c>
      <c r="I5255">
        <f>IF(OR(G5255="",H5255=""),"",G5255)</f>
        <v/>
      </c>
      <c r="J5255">
        <f>IF(OR(I5255="",H5255=""),"",I5255*H5255)</f>
        <v/>
      </c>
      <c r="K5255">
        <f>IF(G5255="","Missing OEWS wage",IF(H5255="","Missing Wharton SOC","Matched"))</f>
        <v/>
      </c>
    </row>
    <row r="5256">
      <c r="A5256" t="inlineStr">
        <is>
          <t>56</t>
        </is>
      </c>
      <c r="B5256" t="inlineStr">
        <is>
          <t>Administrative and Support and Waste Management and Remediation Services</t>
        </is>
      </c>
      <c r="C5256" t="inlineStr">
        <is>
          <t>37-3013</t>
        </is>
      </c>
      <c r="D5256" t="inlineStr">
        <is>
          <t>Tree Trimmers and Pruners</t>
        </is>
      </c>
      <c r="E5256" t="n">
        <v>50050</v>
      </c>
      <c r="F5256" t="n">
        <v>55170</v>
      </c>
      <c r="G5256">
        <f>IF(OR(E5256="",F5256=""),"",E5256*F5256)</f>
        <v/>
      </c>
      <c r="H5256" s="41">
        <f>IFERROR(XLOOKUP(C5256,'DATA Wharton'!$A$2:$A$785,'DATA Wharton'!$C$2:$C$785),"")</f>
        <v/>
      </c>
      <c r="I5256">
        <f>IF(OR(G5256="",H5256=""),"",G5256)</f>
        <v/>
      </c>
      <c r="J5256">
        <f>IF(OR(I5256="",H5256=""),"",I5256*H5256)</f>
        <v/>
      </c>
      <c r="K5256">
        <f>IF(G5256="","Missing OEWS wage",IF(H5256="","Missing Wharton SOC","Matched"))</f>
        <v/>
      </c>
    </row>
    <row r="5257">
      <c r="A5257" t="inlineStr">
        <is>
          <t>56</t>
        </is>
      </c>
      <c r="B5257" t="inlineStr">
        <is>
          <t>Administrative and Support and Waste Management and Remediation Services</t>
        </is>
      </c>
      <c r="C5257" t="inlineStr">
        <is>
          <t>37-3019</t>
        </is>
      </c>
      <c r="D5257" t="inlineStr">
        <is>
          <t>Grounds Maintenance Workers, All Other</t>
        </is>
      </c>
      <c r="E5257" t="n">
        <v>4880</v>
      </c>
      <c r="F5257" t="n">
        <v>45910</v>
      </c>
      <c r="G5257">
        <f>IF(OR(E5257="",F5257=""),"",E5257*F5257)</f>
        <v/>
      </c>
      <c r="H5257" s="41">
        <f>IFERROR(XLOOKUP(C5257,'DATA Wharton'!$A$2:$A$785,'DATA Wharton'!$C$2:$C$785),"")</f>
        <v/>
      </c>
      <c r="I5257">
        <f>IF(OR(G5257="",H5257=""),"",G5257)</f>
        <v/>
      </c>
      <c r="J5257">
        <f>IF(OR(I5257="",H5257=""),"",I5257*H5257)</f>
        <v/>
      </c>
      <c r="K5257">
        <f>IF(G5257="","Missing OEWS wage",IF(H5257="","Missing Wharton SOC","Matched"))</f>
        <v/>
      </c>
    </row>
    <row r="5258">
      <c r="A5258" t="inlineStr">
        <is>
          <t>56</t>
        </is>
      </c>
      <c r="B5258" t="inlineStr">
        <is>
          <t>Administrative and Support and Waste Management and Remediation Services</t>
        </is>
      </c>
      <c r="C5258" t="inlineStr">
        <is>
          <t>39-1013</t>
        </is>
      </c>
      <c r="D5258" t="inlineStr">
        <is>
          <t>First-Line Supervisors of Gambling Services Workers</t>
        </is>
      </c>
      <c r="E5258" t="n">
        <v>100</v>
      </c>
      <c r="F5258" t="n">
        <v>54390</v>
      </c>
      <c r="G5258">
        <f>IF(OR(E5258="",F5258=""),"",E5258*F5258)</f>
        <v/>
      </c>
      <c r="H5258" s="41">
        <f>IFERROR(XLOOKUP(C5258,'DATA Wharton'!$A$2:$A$785,'DATA Wharton'!$C$2:$C$785),"")</f>
        <v/>
      </c>
      <c r="I5258">
        <f>IF(OR(G5258="",H5258=""),"",G5258)</f>
        <v/>
      </c>
      <c r="J5258">
        <f>IF(OR(I5258="",H5258=""),"",I5258*H5258)</f>
        <v/>
      </c>
      <c r="K5258">
        <f>IF(G5258="","Missing OEWS wage",IF(H5258="","Missing Wharton SOC","Matched"))</f>
        <v/>
      </c>
    </row>
    <row r="5259">
      <c r="A5259" t="inlineStr">
        <is>
          <t>56</t>
        </is>
      </c>
      <c r="B5259" t="inlineStr">
        <is>
          <t>Administrative and Support and Waste Management and Remediation Services</t>
        </is>
      </c>
      <c r="C5259" t="inlineStr">
        <is>
          <t>39-1014</t>
        </is>
      </c>
      <c r="D5259" t="inlineStr">
        <is>
          <t>First-Line Supervisors of Entertainment and Recreation Workers, Except Gambling Services</t>
        </is>
      </c>
      <c r="E5259" t="n">
        <v>950</v>
      </c>
      <c r="F5259" t="n">
        <v>50720</v>
      </c>
      <c r="G5259">
        <f>IF(OR(E5259="",F5259=""),"",E5259*F5259)</f>
        <v/>
      </c>
      <c r="H5259" s="41">
        <f>IFERROR(XLOOKUP(C5259,'DATA Wharton'!$A$2:$A$785,'DATA Wharton'!$C$2:$C$785),"")</f>
        <v/>
      </c>
      <c r="I5259">
        <f>IF(OR(G5259="",H5259=""),"",G5259)</f>
        <v/>
      </c>
      <c r="J5259">
        <f>IF(OR(I5259="",H5259=""),"",I5259*H5259)</f>
        <v/>
      </c>
      <c r="K5259">
        <f>IF(G5259="","Missing OEWS wage",IF(H5259="","Missing Wharton SOC","Matched"))</f>
        <v/>
      </c>
    </row>
    <row r="5260">
      <c r="A5260" t="inlineStr">
        <is>
          <t>56</t>
        </is>
      </c>
      <c r="B5260" t="inlineStr">
        <is>
          <t>Administrative and Support and Waste Management and Remediation Services</t>
        </is>
      </c>
      <c r="C5260" t="inlineStr">
        <is>
          <t>39-1022</t>
        </is>
      </c>
      <c r="D5260" t="inlineStr">
        <is>
          <t>First-Line Supervisors of Personal Service Workers</t>
        </is>
      </c>
      <c r="E5260" t="n">
        <v>670</v>
      </c>
      <c r="F5260" t="n">
        <v>54930</v>
      </c>
      <c r="G5260">
        <f>IF(OR(E5260="",F5260=""),"",E5260*F5260)</f>
        <v/>
      </c>
      <c r="H5260" s="41">
        <f>IFERROR(XLOOKUP(C5260,'DATA Wharton'!$A$2:$A$785,'DATA Wharton'!$C$2:$C$785),"")</f>
        <v/>
      </c>
      <c r="I5260">
        <f>IF(OR(G5260="",H5260=""),"",G5260)</f>
        <v/>
      </c>
      <c r="J5260">
        <f>IF(OR(I5260="",H5260=""),"",I5260*H5260)</f>
        <v/>
      </c>
      <c r="K5260">
        <f>IF(G5260="","Missing OEWS wage",IF(H5260="","Missing Wharton SOC","Matched"))</f>
        <v/>
      </c>
    </row>
    <row r="5261">
      <c r="A5261" t="inlineStr">
        <is>
          <t>56</t>
        </is>
      </c>
      <c r="B5261" t="inlineStr">
        <is>
          <t>Administrative and Support and Waste Management and Remediation Services</t>
        </is>
      </c>
      <c r="C5261" t="inlineStr">
        <is>
          <t>39-2021</t>
        </is>
      </c>
      <c r="D5261" t="inlineStr">
        <is>
          <t>Animal Caretakers</t>
        </is>
      </c>
      <c r="E5261" t="n">
        <v>1550</v>
      </c>
      <c r="F5261" t="n">
        <v>40760</v>
      </c>
      <c r="G5261">
        <f>IF(OR(E5261="",F5261=""),"",E5261*F5261)</f>
        <v/>
      </c>
      <c r="H5261" s="41">
        <f>IFERROR(XLOOKUP(C5261,'DATA Wharton'!$A$2:$A$785,'DATA Wharton'!$C$2:$C$785),"")</f>
        <v/>
      </c>
      <c r="I5261">
        <f>IF(OR(G5261="",H5261=""),"",G5261)</f>
        <v/>
      </c>
      <c r="J5261">
        <f>IF(OR(I5261="",H5261=""),"",I5261*H5261)</f>
        <v/>
      </c>
      <c r="K5261">
        <f>IF(G5261="","Missing OEWS wage",IF(H5261="","Missing Wharton SOC","Matched"))</f>
        <v/>
      </c>
    </row>
    <row r="5262">
      <c r="A5262" t="inlineStr">
        <is>
          <t>56</t>
        </is>
      </c>
      <c r="B5262" t="inlineStr">
        <is>
          <t>Administrative and Support and Waste Management and Remediation Services</t>
        </is>
      </c>
      <c r="C5262" t="inlineStr">
        <is>
          <t>39-3019</t>
        </is>
      </c>
      <c r="D5262" t="inlineStr">
        <is>
          <t>Gambling Service Workers, All Other</t>
        </is>
      </c>
      <c r="E5262" t="n">
        <v>90</v>
      </c>
      <c r="F5262" t="n">
        <v>48100</v>
      </c>
      <c r="G5262">
        <f>IF(OR(E5262="",F5262=""),"",E5262*F5262)</f>
        <v/>
      </c>
      <c r="H5262" s="41">
        <f>IFERROR(XLOOKUP(C5262,'DATA Wharton'!$A$2:$A$785,'DATA Wharton'!$C$2:$C$785),"")</f>
        <v/>
      </c>
      <c r="I5262">
        <f>IF(OR(G5262="",H5262=""),"",G5262)</f>
        <v/>
      </c>
      <c r="J5262">
        <f>IF(OR(I5262="",H5262=""),"",I5262*H5262)</f>
        <v/>
      </c>
      <c r="K5262">
        <f>IF(G5262="","Missing OEWS wage",IF(H5262="","Missing Wharton SOC","Matched"))</f>
        <v/>
      </c>
    </row>
    <row r="5263">
      <c r="A5263" t="inlineStr">
        <is>
          <t>56</t>
        </is>
      </c>
      <c r="B5263" t="inlineStr">
        <is>
          <t>Administrative and Support and Waste Management and Remediation Services</t>
        </is>
      </c>
      <c r="C5263" t="inlineStr">
        <is>
          <t>39-3031</t>
        </is>
      </c>
      <c r="D5263" t="inlineStr">
        <is>
          <t>Ushers, Lobby Attendants, and Ticket Takers</t>
        </is>
      </c>
      <c r="E5263" t="n">
        <v>17010</v>
      </c>
      <c r="F5263" t="n">
        <v>36290</v>
      </c>
      <c r="G5263">
        <f>IF(OR(E5263="",F5263=""),"",E5263*F5263)</f>
        <v/>
      </c>
      <c r="H5263" s="41">
        <f>IFERROR(XLOOKUP(C5263,'DATA Wharton'!$A$2:$A$785,'DATA Wharton'!$C$2:$C$785),"")</f>
        <v/>
      </c>
      <c r="I5263">
        <f>IF(OR(G5263="",H5263=""),"",G5263)</f>
        <v/>
      </c>
      <c r="J5263">
        <f>IF(OR(I5263="",H5263=""),"",I5263*H5263)</f>
        <v/>
      </c>
      <c r="K5263">
        <f>IF(G5263="","Missing OEWS wage",IF(H5263="","Missing Wharton SOC","Matched"))</f>
        <v/>
      </c>
    </row>
    <row r="5264">
      <c r="A5264" t="inlineStr">
        <is>
          <t>56</t>
        </is>
      </c>
      <c r="B5264" t="inlineStr">
        <is>
          <t>Administrative and Support and Waste Management and Remediation Services</t>
        </is>
      </c>
      <c r="C5264" t="inlineStr">
        <is>
          <t>39-3091</t>
        </is>
      </c>
      <c r="D5264" t="inlineStr">
        <is>
          <t>Amusement and Recreation Attendants</t>
        </is>
      </c>
      <c r="E5264" t="n">
        <v>5500</v>
      </c>
      <c r="F5264" t="n">
        <v>34790</v>
      </c>
      <c r="G5264">
        <f>IF(OR(E5264="",F5264=""),"",E5264*F5264)</f>
        <v/>
      </c>
      <c r="H5264" s="41">
        <f>IFERROR(XLOOKUP(C5264,'DATA Wharton'!$A$2:$A$785,'DATA Wharton'!$C$2:$C$785),"")</f>
        <v/>
      </c>
      <c r="I5264">
        <f>IF(OR(G5264="",H5264=""),"",G5264)</f>
        <v/>
      </c>
      <c r="J5264">
        <f>IF(OR(I5264="",H5264=""),"",I5264*H5264)</f>
        <v/>
      </c>
      <c r="K5264">
        <f>IF(G5264="","Missing OEWS wage",IF(H5264="","Missing Wharton SOC","Matched"))</f>
        <v/>
      </c>
    </row>
    <row r="5265">
      <c r="A5265" t="inlineStr">
        <is>
          <t>56</t>
        </is>
      </c>
      <c r="B5265" t="inlineStr">
        <is>
          <t>Administrative and Support and Waste Management and Remediation Services</t>
        </is>
      </c>
      <c r="C5265" t="inlineStr">
        <is>
          <t>39-3092</t>
        </is>
      </c>
      <c r="D5265" t="inlineStr">
        <is>
          <t>Costume Attendants</t>
        </is>
      </c>
      <c r="E5265" t="n">
        <v>80</v>
      </c>
      <c r="F5265" t="n">
        <v>87480</v>
      </c>
      <c r="G5265">
        <f>IF(OR(E5265="",F5265=""),"",E5265*F5265)</f>
        <v/>
      </c>
      <c r="H5265" s="41">
        <f>IFERROR(XLOOKUP(C5265,'DATA Wharton'!$A$2:$A$785,'DATA Wharton'!$C$2:$C$785),"")</f>
        <v/>
      </c>
      <c r="I5265">
        <f>IF(OR(G5265="",H5265=""),"",G5265)</f>
        <v/>
      </c>
      <c r="J5265">
        <f>IF(OR(I5265="",H5265=""),"",I5265*H5265)</f>
        <v/>
      </c>
      <c r="K5265">
        <f>IF(G5265="","Missing OEWS wage",IF(H5265="","Missing Wharton SOC","Matched"))</f>
        <v/>
      </c>
    </row>
    <row r="5266">
      <c r="A5266" t="inlineStr">
        <is>
          <t>56</t>
        </is>
      </c>
      <c r="B5266" t="inlineStr">
        <is>
          <t>Administrative and Support and Waste Management and Remediation Services</t>
        </is>
      </c>
      <c r="C5266" t="inlineStr">
        <is>
          <t>39-3093</t>
        </is>
      </c>
      <c r="D5266" t="inlineStr">
        <is>
          <t>Locker Room, Coatroom, and Dressing Room Attendants</t>
        </is>
      </c>
      <c r="F5266" t="n">
        <v>37240</v>
      </c>
      <c r="G5266">
        <f>IF(OR(E5266="",F5266=""),"",E5266*F5266)</f>
        <v/>
      </c>
      <c r="H5266" s="41">
        <f>IFERROR(XLOOKUP(C5266,'DATA Wharton'!$A$2:$A$785,'DATA Wharton'!$C$2:$C$785),"")</f>
        <v/>
      </c>
      <c r="I5266">
        <f>IF(OR(G5266="",H5266=""),"",G5266)</f>
        <v/>
      </c>
      <c r="J5266">
        <f>IF(OR(I5266="",H5266=""),"",I5266*H5266)</f>
        <v/>
      </c>
      <c r="K5266">
        <f>IF(G5266="","Missing OEWS wage",IF(H5266="","Missing Wharton SOC","Matched"))</f>
        <v/>
      </c>
    </row>
    <row r="5267">
      <c r="A5267" t="inlineStr">
        <is>
          <t>56</t>
        </is>
      </c>
      <c r="B5267" t="inlineStr">
        <is>
          <t>Administrative and Support and Waste Management and Remediation Services</t>
        </is>
      </c>
      <c r="C5267" t="inlineStr">
        <is>
          <t>39-3099</t>
        </is>
      </c>
      <c r="D5267" t="inlineStr">
        <is>
          <t>Entertainment Attendants and Related Workers, All Other</t>
        </is>
      </c>
      <c r="E5267" t="n">
        <v>250</v>
      </c>
      <c r="F5267" t="n">
        <v>34730</v>
      </c>
      <c r="G5267">
        <f>IF(OR(E5267="",F5267=""),"",E5267*F5267)</f>
        <v/>
      </c>
      <c r="H5267" s="41">
        <f>IFERROR(XLOOKUP(C5267,'DATA Wharton'!$A$2:$A$785,'DATA Wharton'!$C$2:$C$785),"")</f>
        <v/>
      </c>
      <c r="I5267">
        <f>IF(OR(G5267="",H5267=""),"",G5267)</f>
        <v/>
      </c>
      <c r="J5267">
        <f>IF(OR(I5267="",H5267=""),"",I5267*H5267)</f>
        <v/>
      </c>
      <c r="K5267">
        <f>IF(G5267="","Missing OEWS wage",IF(H5267="","Missing Wharton SOC","Matched"))</f>
        <v/>
      </c>
    </row>
    <row r="5268">
      <c r="A5268" t="inlineStr">
        <is>
          <t>56</t>
        </is>
      </c>
      <c r="B5268" t="inlineStr">
        <is>
          <t>Administrative and Support and Waste Management and Remediation Services</t>
        </is>
      </c>
      <c r="C5268" t="inlineStr">
        <is>
          <t>39-4031</t>
        </is>
      </c>
      <c r="D5268" t="inlineStr">
        <is>
          <t>Morticians, Undertakers, and Funeral Arrangers</t>
        </is>
      </c>
      <c r="F5268" t="n">
        <v>57280</v>
      </c>
      <c r="G5268">
        <f>IF(OR(E5268="",F5268=""),"",E5268*F5268)</f>
        <v/>
      </c>
      <c r="H5268" s="41">
        <f>IFERROR(XLOOKUP(C5268,'DATA Wharton'!$A$2:$A$785,'DATA Wharton'!$C$2:$C$785),"")</f>
        <v/>
      </c>
      <c r="I5268">
        <f>IF(OR(G5268="",H5268=""),"",G5268)</f>
        <v/>
      </c>
      <c r="J5268">
        <f>IF(OR(I5268="",H5268=""),"",I5268*H5268)</f>
        <v/>
      </c>
      <c r="K5268">
        <f>IF(G5268="","Missing OEWS wage",IF(H5268="","Missing Wharton SOC","Matched"))</f>
        <v/>
      </c>
    </row>
    <row r="5269">
      <c r="A5269" t="inlineStr">
        <is>
          <t>56</t>
        </is>
      </c>
      <c r="B5269" t="inlineStr">
        <is>
          <t>Administrative and Support and Waste Management and Remediation Services</t>
        </is>
      </c>
      <c r="C5269" t="inlineStr">
        <is>
          <t>39-5012</t>
        </is>
      </c>
      <c r="D5269" t="inlineStr">
        <is>
          <t>Hairdressers, Hairstylists, and Cosmetologists</t>
        </is>
      </c>
      <c r="E5269" t="n">
        <v>970</v>
      </c>
      <c r="F5269" t="n">
        <v>51100</v>
      </c>
      <c r="G5269">
        <f>IF(OR(E5269="",F5269=""),"",E5269*F5269)</f>
        <v/>
      </c>
      <c r="H5269" s="41">
        <f>IFERROR(XLOOKUP(C5269,'DATA Wharton'!$A$2:$A$785,'DATA Wharton'!$C$2:$C$785),"")</f>
        <v/>
      </c>
      <c r="I5269">
        <f>IF(OR(G5269="",H5269=""),"",G5269)</f>
        <v/>
      </c>
      <c r="J5269">
        <f>IF(OR(I5269="",H5269=""),"",I5269*H5269)</f>
        <v/>
      </c>
      <c r="K5269">
        <f>IF(G5269="","Missing OEWS wage",IF(H5269="","Missing Wharton SOC","Matched"))</f>
        <v/>
      </c>
    </row>
    <row r="5270">
      <c r="A5270" t="inlineStr">
        <is>
          <t>56</t>
        </is>
      </c>
      <c r="B5270" t="inlineStr">
        <is>
          <t>Administrative and Support and Waste Management and Remediation Services</t>
        </is>
      </c>
      <c r="C5270" t="inlineStr">
        <is>
          <t>39-5091</t>
        </is>
      </c>
      <c r="D5270" t="inlineStr">
        <is>
          <t>Makeup Artists, Theatrical and Performance</t>
        </is>
      </c>
      <c r="E5270" t="n">
        <v>80</v>
      </c>
      <c r="F5270" t="n">
        <v>133980</v>
      </c>
      <c r="G5270">
        <f>IF(OR(E5270="",F5270=""),"",E5270*F5270)</f>
        <v/>
      </c>
      <c r="H5270" s="41">
        <f>IFERROR(XLOOKUP(C5270,'DATA Wharton'!$A$2:$A$785,'DATA Wharton'!$C$2:$C$785),"")</f>
        <v/>
      </c>
      <c r="I5270">
        <f>IF(OR(G5270="",H5270=""),"",G5270)</f>
        <v/>
      </c>
      <c r="J5270">
        <f>IF(OR(I5270="",H5270=""),"",I5270*H5270)</f>
        <v/>
      </c>
      <c r="K5270">
        <f>IF(G5270="","Missing OEWS wage",IF(H5270="","Missing Wharton SOC","Matched"))</f>
        <v/>
      </c>
    </row>
    <row r="5271">
      <c r="A5271" t="inlineStr">
        <is>
          <t>56</t>
        </is>
      </c>
      <c r="B5271" t="inlineStr">
        <is>
          <t>Administrative and Support and Waste Management and Remediation Services</t>
        </is>
      </c>
      <c r="C5271" t="inlineStr">
        <is>
          <t>39-5093</t>
        </is>
      </c>
      <c r="D5271" t="inlineStr">
        <is>
          <t>Shampooers</t>
        </is>
      </c>
      <c r="F5271" t="n">
        <v>35140</v>
      </c>
      <c r="G5271">
        <f>IF(OR(E5271="",F5271=""),"",E5271*F5271)</f>
        <v/>
      </c>
      <c r="H5271" s="41">
        <f>IFERROR(XLOOKUP(C5271,'DATA Wharton'!$A$2:$A$785,'DATA Wharton'!$C$2:$C$785),"")</f>
        <v/>
      </c>
      <c r="I5271">
        <f>IF(OR(G5271="",H5271=""),"",G5271)</f>
        <v/>
      </c>
      <c r="J5271">
        <f>IF(OR(I5271="",H5271=""),"",I5271*H5271)</f>
        <v/>
      </c>
      <c r="K5271">
        <f>IF(G5271="","Missing OEWS wage",IF(H5271="","Missing Wharton SOC","Matched"))</f>
        <v/>
      </c>
    </row>
    <row r="5272">
      <c r="A5272" t="inlineStr">
        <is>
          <t>56</t>
        </is>
      </c>
      <c r="B5272" t="inlineStr">
        <is>
          <t>Administrative and Support and Waste Management and Remediation Services</t>
        </is>
      </c>
      <c r="C5272" t="inlineStr">
        <is>
          <t>39-5094</t>
        </is>
      </c>
      <c r="D5272" t="inlineStr">
        <is>
          <t>Skincare Specialists</t>
        </is>
      </c>
      <c r="E5272" t="n">
        <v>400</v>
      </c>
      <c r="F5272" t="n">
        <v>53920</v>
      </c>
      <c r="G5272">
        <f>IF(OR(E5272="",F5272=""),"",E5272*F5272)</f>
        <v/>
      </c>
      <c r="H5272" s="41">
        <f>IFERROR(XLOOKUP(C5272,'DATA Wharton'!$A$2:$A$785,'DATA Wharton'!$C$2:$C$785),"")</f>
        <v/>
      </c>
      <c r="I5272">
        <f>IF(OR(G5272="",H5272=""),"",G5272)</f>
        <v/>
      </c>
      <c r="J5272">
        <f>IF(OR(I5272="",H5272=""),"",I5272*H5272)</f>
        <v/>
      </c>
      <c r="K5272">
        <f>IF(G5272="","Missing OEWS wage",IF(H5272="","Missing Wharton SOC","Matched"))</f>
        <v/>
      </c>
    </row>
    <row r="5273">
      <c r="A5273" t="inlineStr">
        <is>
          <t>56</t>
        </is>
      </c>
      <c r="B5273" t="inlineStr">
        <is>
          <t>Administrative and Support and Waste Management and Remediation Services</t>
        </is>
      </c>
      <c r="C5273" t="inlineStr">
        <is>
          <t>39-6011</t>
        </is>
      </c>
      <c r="D5273" t="inlineStr">
        <is>
          <t>Baggage Porters and Bellhops</t>
        </is>
      </c>
      <c r="E5273" t="n">
        <v>850</v>
      </c>
      <c r="F5273" t="n">
        <v>39220</v>
      </c>
      <c r="G5273">
        <f>IF(OR(E5273="",F5273=""),"",E5273*F5273)</f>
        <v/>
      </c>
      <c r="H5273" s="41">
        <f>IFERROR(XLOOKUP(C5273,'DATA Wharton'!$A$2:$A$785,'DATA Wharton'!$C$2:$C$785),"")</f>
        <v/>
      </c>
      <c r="I5273">
        <f>IF(OR(G5273="",H5273=""),"",G5273)</f>
        <v/>
      </c>
      <c r="J5273">
        <f>IF(OR(I5273="",H5273=""),"",I5273*H5273)</f>
        <v/>
      </c>
      <c r="K5273">
        <f>IF(G5273="","Missing OEWS wage",IF(H5273="","Missing Wharton SOC","Matched"))</f>
        <v/>
      </c>
    </row>
    <row r="5274">
      <c r="A5274" t="inlineStr">
        <is>
          <t>56</t>
        </is>
      </c>
      <c r="B5274" t="inlineStr">
        <is>
          <t>Administrative and Support and Waste Management and Remediation Services</t>
        </is>
      </c>
      <c r="C5274" t="inlineStr">
        <is>
          <t>39-6012</t>
        </is>
      </c>
      <c r="D5274" t="inlineStr">
        <is>
          <t>Concierges</t>
        </is>
      </c>
      <c r="E5274" t="n">
        <v>5120</v>
      </c>
      <c r="F5274" t="n">
        <v>42890</v>
      </c>
      <c r="G5274">
        <f>IF(OR(E5274="",F5274=""),"",E5274*F5274)</f>
        <v/>
      </c>
      <c r="H5274" s="41">
        <f>IFERROR(XLOOKUP(C5274,'DATA Wharton'!$A$2:$A$785,'DATA Wharton'!$C$2:$C$785),"")</f>
        <v/>
      </c>
      <c r="I5274">
        <f>IF(OR(G5274="",H5274=""),"",G5274)</f>
        <v/>
      </c>
      <c r="J5274">
        <f>IF(OR(I5274="",H5274=""),"",I5274*H5274)</f>
        <v/>
      </c>
      <c r="K5274">
        <f>IF(G5274="","Missing OEWS wage",IF(H5274="","Missing Wharton SOC","Matched"))</f>
        <v/>
      </c>
    </row>
    <row r="5275">
      <c r="A5275" t="inlineStr">
        <is>
          <t>56</t>
        </is>
      </c>
      <c r="B5275" t="inlineStr">
        <is>
          <t>Administrative and Support and Waste Management and Remediation Services</t>
        </is>
      </c>
      <c r="C5275" t="inlineStr">
        <is>
          <t>39-7010</t>
        </is>
      </c>
      <c r="D5275" t="inlineStr">
        <is>
          <t>Tour and Travel Guides</t>
        </is>
      </c>
      <c r="E5275" t="n">
        <v>8580</v>
      </c>
      <c r="F5275" t="n">
        <v>51270</v>
      </c>
      <c r="G5275">
        <f>IF(OR(E5275="",F5275=""),"",E5275*F5275)</f>
        <v/>
      </c>
      <c r="H5275" s="41">
        <f>IFERROR(XLOOKUP(C5275,'DATA Wharton'!$A$2:$A$785,'DATA Wharton'!$C$2:$C$785),"")</f>
        <v/>
      </c>
      <c r="I5275">
        <f>IF(OR(G5275="",H5275=""),"",G5275)</f>
        <v/>
      </c>
      <c r="J5275">
        <f>IF(OR(I5275="",H5275=""),"",I5275*H5275)</f>
        <v/>
      </c>
      <c r="K5275">
        <f>IF(G5275="","Missing OEWS wage",IF(H5275="","Missing Wharton SOC","Matched"))</f>
        <v/>
      </c>
    </row>
    <row r="5276">
      <c r="A5276" t="inlineStr">
        <is>
          <t>56</t>
        </is>
      </c>
      <c r="B5276" t="inlineStr">
        <is>
          <t>Administrative and Support and Waste Management and Remediation Services</t>
        </is>
      </c>
      <c r="C5276" t="inlineStr">
        <is>
          <t>39-9011</t>
        </is>
      </c>
      <c r="D5276" t="inlineStr">
        <is>
          <t>Childcare Workers</t>
        </is>
      </c>
      <c r="E5276" t="n">
        <v>6970</v>
      </c>
      <c r="F5276" t="n">
        <v>37180</v>
      </c>
      <c r="G5276">
        <f>IF(OR(E5276="",F5276=""),"",E5276*F5276)</f>
        <v/>
      </c>
      <c r="H5276" s="41">
        <f>IFERROR(XLOOKUP(C5276,'DATA Wharton'!$A$2:$A$785,'DATA Wharton'!$C$2:$C$785),"")</f>
        <v/>
      </c>
      <c r="I5276">
        <f>IF(OR(G5276="",H5276=""),"",G5276)</f>
        <v/>
      </c>
      <c r="J5276">
        <f>IF(OR(I5276="",H5276=""),"",I5276*H5276)</f>
        <v/>
      </c>
      <c r="K5276">
        <f>IF(G5276="","Missing OEWS wage",IF(H5276="","Missing Wharton SOC","Matched"))</f>
        <v/>
      </c>
    </row>
    <row r="5277">
      <c r="A5277" t="inlineStr">
        <is>
          <t>56</t>
        </is>
      </c>
      <c r="B5277" t="inlineStr">
        <is>
          <t>Administrative and Support and Waste Management and Remediation Services</t>
        </is>
      </c>
      <c r="C5277" t="inlineStr">
        <is>
          <t>39-9031</t>
        </is>
      </c>
      <c r="D5277" t="inlineStr">
        <is>
          <t>Exercise Trainers and Group Fitness Instructors</t>
        </is>
      </c>
      <c r="E5277" t="n">
        <v>1050</v>
      </c>
      <c r="F5277" t="n">
        <v>68110</v>
      </c>
      <c r="G5277">
        <f>IF(OR(E5277="",F5277=""),"",E5277*F5277)</f>
        <v/>
      </c>
      <c r="H5277" s="41">
        <f>IFERROR(XLOOKUP(C5277,'DATA Wharton'!$A$2:$A$785,'DATA Wharton'!$C$2:$C$785),"")</f>
        <v/>
      </c>
      <c r="I5277">
        <f>IF(OR(G5277="",H5277=""),"",G5277)</f>
        <v/>
      </c>
      <c r="J5277">
        <f>IF(OR(I5277="",H5277=""),"",I5277*H5277)</f>
        <v/>
      </c>
      <c r="K5277">
        <f>IF(G5277="","Missing OEWS wage",IF(H5277="","Missing Wharton SOC","Matched"))</f>
        <v/>
      </c>
    </row>
    <row r="5278">
      <c r="A5278" t="inlineStr">
        <is>
          <t>56</t>
        </is>
      </c>
      <c r="B5278" t="inlineStr">
        <is>
          <t>Administrative and Support and Waste Management and Remediation Services</t>
        </is>
      </c>
      <c r="C5278" t="inlineStr">
        <is>
          <t>39-9032</t>
        </is>
      </c>
      <c r="D5278" t="inlineStr">
        <is>
          <t>Recreation Workers</t>
        </is>
      </c>
      <c r="E5278" t="n">
        <v>2960</v>
      </c>
      <c r="F5278" t="n">
        <v>36670</v>
      </c>
      <c r="G5278">
        <f>IF(OR(E5278="",F5278=""),"",E5278*F5278)</f>
        <v/>
      </c>
      <c r="H5278" s="41">
        <f>IFERROR(XLOOKUP(C5278,'DATA Wharton'!$A$2:$A$785,'DATA Wharton'!$C$2:$C$785),"")</f>
        <v/>
      </c>
      <c r="I5278">
        <f>IF(OR(G5278="",H5278=""),"",G5278)</f>
        <v/>
      </c>
      <c r="J5278">
        <f>IF(OR(I5278="",H5278=""),"",I5278*H5278)</f>
        <v/>
      </c>
      <c r="K5278">
        <f>IF(G5278="","Missing OEWS wage",IF(H5278="","Missing Wharton SOC","Matched"))</f>
        <v/>
      </c>
    </row>
    <row r="5279">
      <c r="A5279" t="inlineStr">
        <is>
          <t>56</t>
        </is>
      </c>
      <c r="B5279" t="inlineStr">
        <is>
          <t>Administrative and Support and Waste Management and Remediation Services</t>
        </is>
      </c>
      <c r="C5279" t="inlineStr">
        <is>
          <t>39-9041</t>
        </is>
      </c>
      <c r="D5279" t="inlineStr">
        <is>
          <t>Residential Advisors</t>
        </is>
      </c>
      <c r="E5279" t="n">
        <v>350</v>
      </c>
      <c r="F5279" t="n">
        <v>43540</v>
      </c>
      <c r="G5279">
        <f>IF(OR(E5279="",F5279=""),"",E5279*F5279)</f>
        <v/>
      </c>
      <c r="H5279" s="41">
        <f>IFERROR(XLOOKUP(C5279,'DATA Wharton'!$A$2:$A$785,'DATA Wharton'!$C$2:$C$785),"")</f>
        <v/>
      </c>
      <c r="I5279">
        <f>IF(OR(G5279="",H5279=""),"",G5279)</f>
        <v/>
      </c>
      <c r="J5279">
        <f>IF(OR(I5279="",H5279=""),"",I5279*H5279)</f>
        <v/>
      </c>
      <c r="K5279">
        <f>IF(G5279="","Missing OEWS wage",IF(H5279="","Missing Wharton SOC","Matched"))</f>
        <v/>
      </c>
    </row>
    <row r="5280">
      <c r="A5280" t="inlineStr">
        <is>
          <t>56</t>
        </is>
      </c>
      <c r="B5280" t="inlineStr">
        <is>
          <t>Administrative and Support and Waste Management and Remediation Services</t>
        </is>
      </c>
      <c r="C5280" t="inlineStr">
        <is>
          <t>39-9099</t>
        </is>
      </c>
      <c r="D5280" t="inlineStr">
        <is>
          <t>Personal Care and Service Workers, All Other</t>
        </is>
      </c>
      <c r="E5280" t="n">
        <v>1080</v>
      </c>
      <c r="F5280" t="n">
        <v>34440</v>
      </c>
      <c r="G5280">
        <f>IF(OR(E5280="",F5280=""),"",E5280*F5280)</f>
        <v/>
      </c>
      <c r="H5280" s="41">
        <f>IFERROR(XLOOKUP(C5280,'DATA Wharton'!$A$2:$A$785,'DATA Wharton'!$C$2:$C$785),"")</f>
        <v/>
      </c>
      <c r="I5280">
        <f>IF(OR(G5280="",H5280=""),"",G5280)</f>
        <v/>
      </c>
      <c r="J5280">
        <f>IF(OR(I5280="",H5280=""),"",I5280*H5280)</f>
        <v/>
      </c>
      <c r="K5280">
        <f>IF(G5280="","Missing OEWS wage",IF(H5280="","Missing Wharton SOC","Matched"))</f>
        <v/>
      </c>
    </row>
    <row r="5281">
      <c r="A5281" t="inlineStr">
        <is>
          <t>56</t>
        </is>
      </c>
      <c r="B5281" t="inlineStr">
        <is>
          <t>Administrative and Support and Waste Management and Remediation Services</t>
        </is>
      </c>
      <c r="C5281" t="inlineStr">
        <is>
          <t>41-1011</t>
        </is>
      </c>
      <c r="D5281" t="inlineStr">
        <is>
          <t>First-Line Supervisors of Retail Sales Workers</t>
        </is>
      </c>
      <c r="E5281" t="n">
        <v>7430</v>
      </c>
      <c r="F5281" t="n">
        <v>53790</v>
      </c>
      <c r="G5281">
        <f>IF(OR(E5281="",F5281=""),"",E5281*F5281)</f>
        <v/>
      </c>
      <c r="H5281" s="41">
        <f>IFERROR(XLOOKUP(C5281,'DATA Wharton'!$A$2:$A$785,'DATA Wharton'!$C$2:$C$785),"")</f>
        <v/>
      </c>
      <c r="I5281">
        <f>IF(OR(G5281="",H5281=""),"",G5281)</f>
        <v/>
      </c>
      <c r="J5281">
        <f>IF(OR(I5281="",H5281=""),"",I5281*H5281)</f>
        <v/>
      </c>
      <c r="K5281">
        <f>IF(G5281="","Missing OEWS wage",IF(H5281="","Missing Wharton SOC","Matched"))</f>
        <v/>
      </c>
    </row>
    <row r="5282">
      <c r="A5282" t="inlineStr">
        <is>
          <t>56</t>
        </is>
      </c>
      <c r="B5282" t="inlineStr">
        <is>
          <t>Administrative and Support and Waste Management and Remediation Services</t>
        </is>
      </c>
      <c r="C5282" t="inlineStr">
        <is>
          <t>41-1012</t>
        </is>
      </c>
      <c r="D5282" t="inlineStr">
        <is>
          <t>First-Line Supervisors of Non-Retail Sales Workers</t>
        </is>
      </c>
      <c r="E5282" t="n">
        <v>10760</v>
      </c>
      <c r="F5282" t="n">
        <v>84980</v>
      </c>
      <c r="G5282">
        <f>IF(OR(E5282="",F5282=""),"",E5282*F5282)</f>
        <v/>
      </c>
      <c r="H5282" s="41">
        <f>IFERROR(XLOOKUP(C5282,'DATA Wharton'!$A$2:$A$785,'DATA Wharton'!$C$2:$C$785),"")</f>
        <v/>
      </c>
      <c r="I5282">
        <f>IF(OR(G5282="",H5282=""),"",G5282)</f>
        <v/>
      </c>
      <c r="J5282">
        <f>IF(OR(I5282="",H5282=""),"",I5282*H5282)</f>
        <v/>
      </c>
      <c r="K5282">
        <f>IF(G5282="","Missing OEWS wage",IF(H5282="","Missing Wharton SOC","Matched"))</f>
        <v/>
      </c>
    </row>
    <row r="5283">
      <c r="A5283" t="inlineStr">
        <is>
          <t>56</t>
        </is>
      </c>
      <c r="B5283" t="inlineStr">
        <is>
          <t>Administrative and Support and Waste Management and Remediation Services</t>
        </is>
      </c>
      <c r="C5283" t="inlineStr">
        <is>
          <t>41-2011</t>
        </is>
      </c>
      <c r="D5283" t="inlineStr">
        <is>
          <t>Cashiers</t>
        </is>
      </c>
      <c r="E5283" t="n">
        <v>11300</v>
      </c>
      <c r="F5283" t="n">
        <v>34560</v>
      </c>
      <c r="G5283">
        <f>IF(OR(E5283="",F5283=""),"",E5283*F5283)</f>
        <v/>
      </c>
      <c r="H5283" s="41">
        <f>IFERROR(XLOOKUP(C5283,'DATA Wharton'!$A$2:$A$785,'DATA Wharton'!$C$2:$C$785),"")</f>
        <v/>
      </c>
      <c r="I5283">
        <f>IF(OR(G5283="",H5283=""),"",G5283)</f>
        <v/>
      </c>
      <c r="J5283">
        <f>IF(OR(I5283="",H5283=""),"",I5283*H5283)</f>
        <v/>
      </c>
      <c r="K5283">
        <f>IF(G5283="","Missing OEWS wage",IF(H5283="","Missing Wharton SOC","Matched"))</f>
        <v/>
      </c>
    </row>
    <row r="5284">
      <c r="A5284" t="inlineStr">
        <is>
          <t>56</t>
        </is>
      </c>
      <c r="B5284" t="inlineStr">
        <is>
          <t>Administrative and Support and Waste Management and Remediation Services</t>
        </is>
      </c>
      <c r="C5284" t="inlineStr">
        <is>
          <t>41-2021</t>
        </is>
      </c>
      <c r="D5284" t="inlineStr">
        <is>
          <t>Counter and Rental Clerks</t>
        </is>
      </c>
      <c r="E5284" t="n">
        <v>21980</v>
      </c>
      <c r="F5284" t="n">
        <v>38700</v>
      </c>
      <c r="G5284">
        <f>IF(OR(E5284="",F5284=""),"",E5284*F5284)</f>
        <v/>
      </c>
      <c r="H5284" s="41">
        <f>IFERROR(XLOOKUP(C5284,'DATA Wharton'!$A$2:$A$785,'DATA Wharton'!$C$2:$C$785),"")</f>
        <v/>
      </c>
      <c r="I5284">
        <f>IF(OR(G5284="",H5284=""),"",G5284)</f>
        <v/>
      </c>
      <c r="J5284">
        <f>IF(OR(I5284="",H5284=""),"",I5284*H5284)</f>
        <v/>
      </c>
      <c r="K5284">
        <f>IF(G5284="","Missing OEWS wage",IF(H5284="","Missing Wharton SOC","Matched"))</f>
        <v/>
      </c>
    </row>
    <row r="5285">
      <c r="A5285" t="inlineStr">
        <is>
          <t>56</t>
        </is>
      </c>
      <c r="B5285" t="inlineStr">
        <is>
          <t>Administrative and Support and Waste Management and Remediation Services</t>
        </is>
      </c>
      <c r="C5285" t="inlineStr">
        <is>
          <t>41-2022</t>
        </is>
      </c>
      <c r="D5285" t="inlineStr">
        <is>
          <t>Parts Salespersons</t>
        </is>
      </c>
      <c r="E5285" t="n">
        <v>740</v>
      </c>
      <c r="F5285" t="n">
        <v>42380</v>
      </c>
      <c r="G5285">
        <f>IF(OR(E5285="",F5285=""),"",E5285*F5285)</f>
        <v/>
      </c>
      <c r="H5285" s="41">
        <f>IFERROR(XLOOKUP(C5285,'DATA Wharton'!$A$2:$A$785,'DATA Wharton'!$C$2:$C$785),"")</f>
        <v/>
      </c>
      <c r="I5285">
        <f>IF(OR(G5285="",H5285=""),"",G5285)</f>
        <v/>
      </c>
      <c r="J5285">
        <f>IF(OR(I5285="",H5285=""),"",I5285*H5285)</f>
        <v/>
      </c>
      <c r="K5285">
        <f>IF(G5285="","Missing OEWS wage",IF(H5285="","Missing Wharton SOC","Matched"))</f>
        <v/>
      </c>
    </row>
    <row r="5286">
      <c r="A5286" t="inlineStr">
        <is>
          <t>56</t>
        </is>
      </c>
      <c r="B5286" t="inlineStr">
        <is>
          <t>Administrative and Support and Waste Management and Remediation Services</t>
        </is>
      </c>
      <c r="C5286" t="inlineStr">
        <is>
          <t>41-2031</t>
        </is>
      </c>
      <c r="D5286" t="inlineStr">
        <is>
          <t>Retail Salespersons</t>
        </is>
      </c>
      <c r="E5286" t="n">
        <v>34740</v>
      </c>
      <c r="F5286" t="n">
        <v>38780</v>
      </c>
      <c r="G5286">
        <f>IF(OR(E5286="",F5286=""),"",E5286*F5286)</f>
        <v/>
      </c>
      <c r="H5286" s="41">
        <f>IFERROR(XLOOKUP(C5286,'DATA Wharton'!$A$2:$A$785,'DATA Wharton'!$C$2:$C$785),"")</f>
        <v/>
      </c>
      <c r="I5286">
        <f>IF(OR(G5286="",H5286=""),"",G5286)</f>
        <v/>
      </c>
      <c r="J5286">
        <f>IF(OR(I5286="",H5286=""),"",I5286*H5286)</f>
        <v/>
      </c>
      <c r="K5286">
        <f>IF(G5286="","Missing OEWS wage",IF(H5286="","Missing Wharton SOC","Matched"))</f>
        <v/>
      </c>
    </row>
    <row r="5287">
      <c r="A5287" t="inlineStr">
        <is>
          <t>56</t>
        </is>
      </c>
      <c r="B5287" t="inlineStr">
        <is>
          <t>Administrative and Support and Waste Management and Remediation Services</t>
        </is>
      </c>
      <c r="C5287" t="inlineStr">
        <is>
          <t>41-3011</t>
        </is>
      </c>
      <c r="D5287" t="inlineStr">
        <is>
          <t>Advertising Sales Agents</t>
        </is>
      </c>
      <c r="F5287" t="n">
        <v>79040</v>
      </c>
      <c r="G5287">
        <f>IF(OR(E5287="",F5287=""),"",E5287*F5287)</f>
        <v/>
      </c>
      <c r="H5287" s="41">
        <f>IFERROR(XLOOKUP(C5287,'DATA Wharton'!$A$2:$A$785,'DATA Wharton'!$C$2:$C$785),"")</f>
        <v/>
      </c>
      <c r="I5287">
        <f>IF(OR(G5287="",H5287=""),"",G5287)</f>
        <v/>
      </c>
      <c r="J5287">
        <f>IF(OR(I5287="",H5287=""),"",I5287*H5287)</f>
        <v/>
      </c>
      <c r="K5287">
        <f>IF(G5287="","Missing OEWS wage",IF(H5287="","Missing Wharton SOC","Matched"))</f>
        <v/>
      </c>
    </row>
    <row r="5288">
      <c r="A5288" t="inlineStr">
        <is>
          <t>56</t>
        </is>
      </c>
      <c r="B5288" t="inlineStr">
        <is>
          <t>Administrative and Support and Waste Management and Remediation Services</t>
        </is>
      </c>
      <c r="C5288" t="inlineStr">
        <is>
          <t>41-3021</t>
        </is>
      </c>
      <c r="D5288" t="inlineStr">
        <is>
          <t>Insurance Sales Agents</t>
        </is>
      </c>
      <c r="E5288" t="n">
        <v>5190</v>
      </c>
      <c r="F5288" t="n">
        <v>67950</v>
      </c>
      <c r="G5288">
        <f>IF(OR(E5288="",F5288=""),"",E5288*F5288)</f>
        <v/>
      </c>
      <c r="H5288" s="41">
        <f>IFERROR(XLOOKUP(C5288,'DATA Wharton'!$A$2:$A$785,'DATA Wharton'!$C$2:$C$785),"")</f>
        <v/>
      </c>
      <c r="I5288">
        <f>IF(OR(G5288="",H5288=""),"",G5288)</f>
        <v/>
      </c>
      <c r="J5288">
        <f>IF(OR(I5288="",H5288=""),"",I5288*H5288)</f>
        <v/>
      </c>
      <c r="K5288">
        <f>IF(G5288="","Missing OEWS wage",IF(H5288="","Missing Wharton SOC","Matched"))</f>
        <v/>
      </c>
    </row>
    <row r="5289">
      <c r="A5289" t="inlineStr">
        <is>
          <t>56</t>
        </is>
      </c>
      <c r="B5289" t="inlineStr">
        <is>
          <t>Administrative and Support and Waste Management and Remediation Services</t>
        </is>
      </c>
      <c r="C5289" t="inlineStr">
        <is>
          <t>41-3041</t>
        </is>
      </c>
      <c r="D5289" t="inlineStr">
        <is>
          <t>Travel Agents</t>
        </is>
      </c>
      <c r="E5289" t="n">
        <v>46080</v>
      </c>
      <c r="F5289" t="n">
        <v>54320</v>
      </c>
      <c r="G5289">
        <f>IF(OR(E5289="",F5289=""),"",E5289*F5289)</f>
        <v/>
      </c>
      <c r="H5289" s="41">
        <f>IFERROR(XLOOKUP(C5289,'DATA Wharton'!$A$2:$A$785,'DATA Wharton'!$C$2:$C$785),"")</f>
        <v/>
      </c>
      <c r="I5289">
        <f>IF(OR(G5289="",H5289=""),"",G5289)</f>
        <v/>
      </c>
      <c r="J5289">
        <f>IF(OR(I5289="",H5289=""),"",I5289*H5289)</f>
        <v/>
      </c>
      <c r="K5289">
        <f>IF(G5289="","Missing OEWS wage",IF(H5289="","Missing Wharton SOC","Matched"))</f>
        <v/>
      </c>
    </row>
    <row r="5290">
      <c r="A5290" t="inlineStr">
        <is>
          <t>56</t>
        </is>
      </c>
      <c r="B5290" t="inlineStr">
        <is>
          <t>Administrative and Support and Waste Management and Remediation Services</t>
        </is>
      </c>
      <c r="C5290" t="inlineStr">
        <is>
          <t>41-3091</t>
        </is>
      </c>
      <c r="D5290" t="inlineStr">
        <is>
          <t>Sales Representatives of Services, Except Advertising, Insurance, Financial Services, and Travel</t>
        </is>
      </c>
      <c r="E5290" t="n">
        <v>162520</v>
      </c>
      <c r="F5290" t="n">
        <v>73440</v>
      </c>
      <c r="G5290">
        <f>IF(OR(E5290="",F5290=""),"",E5290*F5290)</f>
        <v/>
      </c>
      <c r="H5290" s="41">
        <f>IFERROR(XLOOKUP(C5290,'DATA Wharton'!$A$2:$A$785,'DATA Wharton'!$C$2:$C$785),"")</f>
        <v/>
      </c>
      <c r="I5290">
        <f>IF(OR(G5290="",H5290=""),"",G5290)</f>
        <v/>
      </c>
      <c r="J5290">
        <f>IF(OR(I5290="",H5290=""),"",I5290*H5290)</f>
        <v/>
      </c>
      <c r="K5290">
        <f>IF(G5290="","Missing OEWS wage",IF(H5290="","Missing Wharton SOC","Matched"))</f>
        <v/>
      </c>
    </row>
    <row r="5291">
      <c r="A5291" t="inlineStr">
        <is>
          <t>56</t>
        </is>
      </c>
      <c r="B5291" t="inlineStr">
        <is>
          <t>Administrative and Support and Waste Management and Remediation Services</t>
        </is>
      </c>
      <c r="C5291" t="inlineStr">
        <is>
          <t>41-4011</t>
        </is>
      </c>
      <c r="D5291" t="inlineStr">
        <is>
          <t>Sales Representatives, Wholesale and Manufacturing, Technical and Scientific Products</t>
        </is>
      </c>
      <c r="E5291" t="n">
        <v>2510</v>
      </c>
      <c r="F5291" t="n">
        <v>96860</v>
      </c>
      <c r="G5291">
        <f>IF(OR(E5291="",F5291=""),"",E5291*F5291)</f>
        <v/>
      </c>
      <c r="H5291" s="41">
        <f>IFERROR(XLOOKUP(C5291,'DATA Wharton'!$A$2:$A$785,'DATA Wharton'!$C$2:$C$785),"")</f>
        <v/>
      </c>
      <c r="I5291">
        <f>IF(OR(G5291="",H5291=""),"",G5291)</f>
        <v/>
      </c>
      <c r="J5291">
        <f>IF(OR(I5291="",H5291=""),"",I5291*H5291)</f>
        <v/>
      </c>
      <c r="K5291">
        <f>IF(G5291="","Missing OEWS wage",IF(H5291="","Missing Wharton SOC","Matched"))</f>
        <v/>
      </c>
    </row>
    <row r="5292">
      <c r="A5292" t="inlineStr">
        <is>
          <t>56</t>
        </is>
      </c>
      <c r="B5292" t="inlineStr">
        <is>
          <t>Administrative and Support and Waste Management and Remediation Services</t>
        </is>
      </c>
      <c r="C5292" t="inlineStr">
        <is>
          <t>41-4012</t>
        </is>
      </c>
      <c r="D5292" t="inlineStr">
        <is>
          <t>Sales Representatives, Wholesale and Manufacturing, Except Technical and Scientific Products</t>
        </is>
      </c>
      <c r="E5292" t="n">
        <v>16810</v>
      </c>
      <c r="F5292" t="n">
        <v>77110</v>
      </c>
      <c r="G5292">
        <f>IF(OR(E5292="",F5292=""),"",E5292*F5292)</f>
        <v/>
      </c>
      <c r="H5292" s="41">
        <f>IFERROR(XLOOKUP(C5292,'DATA Wharton'!$A$2:$A$785,'DATA Wharton'!$C$2:$C$785),"")</f>
        <v/>
      </c>
      <c r="I5292">
        <f>IF(OR(G5292="",H5292=""),"",G5292)</f>
        <v/>
      </c>
      <c r="J5292">
        <f>IF(OR(I5292="",H5292=""),"",I5292*H5292)</f>
        <v/>
      </c>
      <c r="K5292">
        <f>IF(G5292="","Missing OEWS wage",IF(H5292="","Missing Wharton SOC","Matched"))</f>
        <v/>
      </c>
    </row>
    <row r="5293">
      <c r="A5293" t="inlineStr">
        <is>
          <t>56</t>
        </is>
      </c>
      <c r="B5293" t="inlineStr">
        <is>
          <t>Administrative and Support and Waste Management and Remediation Services</t>
        </is>
      </c>
      <c r="C5293" t="inlineStr">
        <is>
          <t>41-9011</t>
        </is>
      </c>
      <c r="D5293" t="inlineStr">
        <is>
          <t>Demonstrators and Product Promoters</t>
        </is>
      </c>
      <c r="F5293" t="n">
        <v>52310</v>
      </c>
      <c r="G5293">
        <f>IF(OR(E5293="",F5293=""),"",E5293*F5293)</f>
        <v/>
      </c>
      <c r="H5293" s="41">
        <f>IFERROR(XLOOKUP(C5293,'DATA Wharton'!$A$2:$A$785,'DATA Wharton'!$C$2:$C$785),"")</f>
        <v/>
      </c>
      <c r="I5293">
        <f>IF(OR(G5293="",H5293=""),"",G5293)</f>
        <v/>
      </c>
      <c r="J5293">
        <f>IF(OR(I5293="",H5293=""),"",I5293*H5293)</f>
        <v/>
      </c>
      <c r="K5293">
        <f>IF(G5293="","Missing OEWS wage",IF(H5293="","Missing Wharton SOC","Matched"))</f>
        <v/>
      </c>
    </row>
    <row r="5294">
      <c r="A5294" t="inlineStr">
        <is>
          <t>56</t>
        </is>
      </c>
      <c r="B5294" t="inlineStr">
        <is>
          <t>Administrative and Support and Waste Management and Remediation Services</t>
        </is>
      </c>
      <c r="C5294" t="inlineStr">
        <is>
          <t>41-9012</t>
        </is>
      </c>
      <c r="D5294" t="inlineStr">
        <is>
          <t>Models</t>
        </is>
      </c>
      <c r="F5294" t="n">
        <v>94030</v>
      </c>
      <c r="G5294">
        <f>IF(OR(E5294="",F5294=""),"",E5294*F5294)</f>
        <v/>
      </c>
      <c r="H5294" s="41">
        <f>IFERROR(XLOOKUP(C5294,'DATA Wharton'!$A$2:$A$785,'DATA Wharton'!$C$2:$C$785),"")</f>
        <v/>
      </c>
      <c r="I5294">
        <f>IF(OR(G5294="",H5294=""),"",G5294)</f>
        <v/>
      </c>
      <c r="J5294">
        <f>IF(OR(I5294="",H5294=""),"",I5294*H5294)</f>
        <v/>
      </c>
      <c r="K5294">
        <f>IF(G5294="","Missing OEWS wage",IF(H5294="","Missing Wharton SOC","Matched"))</f>
        <v/>
      </c>
    </row>
    <row r="5295">
      <c r="A5295" t="inlineStr">
        <is>
          <t>56</t>
        </is>
      </c>
      <c r="B5295" t="inlineStr">
        <is>
          <t>Administrative and Support and Waste Management and Remediation Services</t>
        </is>
      </c>
      <c r="C5295" t="inlineStr">
        <is>
          <t>41-9021</t>
        </is>
      </c>
      <c r="D5295" t="inlineStr">
        <is>
          <t>Real Estate Brokers</t>
        </is>
      </c>
      <c r="E5295" t="n">
        <v>140</v>
      </c>
      <c r="F5295" t="n">
        <v>81490</v>
      </c>
      <c r="G5295">
        <f>IF(OR(E5295="",F5295=""),"",E5295*F5295)</f>
        <v/>
      </c>
      <c r="H5295" s="41">
        <f>IFERROR(XLOOKUP(C5295,'DATA Wharton'!$A$2:$A$785,'DATA Wharton'!$C$2:$C$785),"")</f>
        <v/>
      </c>
      <c r="I5295">
        <f>IF(OR(G5295="",H5295=""),"",G5295)</f>
        <v/>
      </c>
      <c r="J5295">
        <f>IF(OR(I5295="",H5295=""),"",I5295*H5295)</f>
        <v/>
      </c>
      <c r="K5295">
        <f>IF(G5295="","Missing OEWS wage",IF(H5295="","Missing Wharton SOC","Matched"))</f>
        <v/>
      </c>
    </row>
    <row r="5296">
      <c r="A5296" t="inlineStr">
        <is>
          <t>56</t>
        </is>
      </c>
      <c r="B5296" t="inlineStr">
        <is>
          <t>Administrative and Support and Waste Management and Remediation Services</t>
        </is>
      </c>
      <c r="C5296" t="inlineStr">
        <is>
          <t>41-9022</t>
        </is>
      </c>
      <c r="D5296" t="inlineStr">
        <is>
          <t>Real Estate Sales Agents</t>
        </is>
      </c>
      <c r="F5296" t="n">
        <v>48490</v>
      </c>
      <c r="G5296">
        <f>IF(OR(E5296="",F5296=""),"",E5296*F5296)</f>
        <v/>
      </c>
      <c r="H5296" s="41">
        <f>IFERROR(XLOOKUP(C5296,'DATA Wharton'!$A$2:$A$785,'DATA Wharton'!$C$2:$C$785),"")</f>
        <v/>
      </c>
      <c r="I5296">
        <f>IF(OR(G5296="",H5296=""),"",G5296)</f>
        <v/>
      </c>
      <c r="J5296">
        <f>IF(OR(I5296="",H5296=""),"",I5296*H5296)</f>
        <v/>
      </c>
      <c r="K5296">
        <f>IF(G5296="","Missing OEWS wage",IF(H5296="","Missing Wharton SOC","Matched"))</f>
        <v/>
      </c>
    </row>
    <row r="5297">
      <c r="A5297" t="inlineStr">
        <is>
          <t>56</t>
        </is>
      </c>
      <c r="B5297" t="inlineStr">
        <is>
          <t>Administrative and Support and Waste Management and Remediation Services</t>
        </is>
      </c>
      <c r="C5297" t="inlineStr">
        <is>
          <t>41-9031</t>
        </is>
      </c>
      <c r="D5297" t="inlineStr">
        <is>
          <t>Sales Engineers</t>
        </is>
      </c>
      <c r="E5297" t="n">
        <v>890</v>
      </c>
      <c r="F5297" t="n">
        <v>124600</v>
      </c>
      <c r="G5297">
        <f>IF(OR(E5297="",F5297=""),"",E5297*F5297)</f>
        <v/>
      </c>
      <c r="H5297" s="41">
        <f>IFERROR(XLOOKUP(C5297,'DATA Wharton'!$A$2:$A$785,'DATA Wharton'!$C$2:$C$785),"")</f>
        <v/>
      </c>
      <c r="I5297">
        <f>IF(OR(G5297="",H5297=""),"",G5297)</f>
        <v/>
      </c>
      <c r="J5297">
        <f>IF(OR(I5297="",H5297=""),"",I5297*H5297)</f>
        <v/>
      </c>
      <c r="K5297">
        <f>IF(G5297="","Missing OEWS wage",IF(H5297="","Missing Wharton SOC","Matched"))</f>
        <v/>
      </c>
    </row>
    <row r="5298">
      <c r="A5298" t="inlineStr">
        <is>
          <t>56</t>
        </is>
      </c>
      <c r="B5298" t="inlineStr">
        <is>
          <t>Administrative and Support and Waste Management and Remediation Services</t>
        </is>
      </c>
      <c r="C5298" t="inlineStr">
        <is>
          <t>41-9041</t>
        </is>
      </c>
      <c r="D5298" t="inlineStr">
        <is>
          <t>Telemarketers</t>
        </is>
      </c>
      <c r="E5298" t="n">
        <v>39850</v>
      </c>
      <c r="F5298" t="n">
        <v>34260</v>
      </c>
      <c r="G5298">
        <f>IF(OR(E5298="",F5298=""),"",E5298*F5298)</f>
        <v/>
      </c>
      <c r="H5298" s="41">
        <f>IFERROR(XLOOKUP(C5298,'DATA Wharton'!$A$2:$A$785,'DATA Wharton'!$C$2:$C$785),"")</f>
        <v/>
      </c>
      <c r="I5298">
        <f>IF(OR(G5298="",H5298=""),"",G5298)</f>
        <v/>
      </c>
      <c r="J5298">
        <f>IF(OR(I5298="",H5298=""),"",I5298*H5298)</f>
        <v/>
      </c>
      <c r="K5298">
        <f>IF(G5298="","Missing OEWS wage",IF(H5298="","Missing Wharton SOC","Matched"))</f>
        <v/>
      </c>
    </row>
    <row r="5299">
      <c r="A5299" t="inlineStr">
        <is>
          <t>56</t>
        </is>
      </c>
      <c r="B5299" t="inlineStr">
        <is>
          <t>Administrative and Support and Waste Management and Remediation Services</t>
        </is>
      </c>
      <c r="C5299" t="inlineStr">
        <is>
          <t>41-9091</t>
        </is>
      </c>
      <c r="D5299" t="inlineStr">
        <is>
          <t>Door-to-Door Sales Workers, News and Street Vendors, and Related Workers</t>
        </is>
      </c>
      <c r="F5299" t="n">
        <v>44500</v>
      </c>
      <c r="G5299">
        <f>IF(OR(E5299="",F5299=""),"",E5299*F5299)</f>
        <v/>
      </c>
      <c r="H5299" s="41">
        <f>IFERROR(XLOOKUP(C5299,'DATA Wharton'!$A$2:$A$785,'DATA Wharton'!$C$2:$C$785),"")</f>
        <v/>
      </c>
      <c r="I5299">
        <f>IF(OR(G5299="",H5299=""),"",G5299)</f>
        <v/>
      </c>
      <c r="J5299">
        <f>IF(OR(I5299="",H5299=""),"",I5299*H5299)</f>
        <v/>
      </c>
      <c r="K5299">
        <f>IF(G5299="","Missing OEWS wage",IF(H5299="","Missing Wharton SOC","Matched"))</f>
        <v/>
      </c>
    </row>
    <row r="5300">
      <c r="A5300" t="inlineStr">
        <is>
          <t>56</t>
        </is>
      </c>
      <c r="B5300" t="inlineStr">
        <is>
          <t>Administrative and Support and Waste Management and Remediation Services</t>
        </is>
      </c>
      <c r="C5300" t="inlineStr">
        <is>
          <t>41-9099</t>
        </is>
      </c>
      <c r="D5300" t="inlineStr">
        <is>
          <t>Sales and Related Workers, All Other</t>
        </is>
      </c>
      <c r="E5300" t="n">
        <v>5260</v>
      </c>
      <c r="F5300" t="n">
        <v>65470</v>
      </c>
      <c r="G5300">
        <f>IF(OR(E5300="",F5300=""),"",E5300*F5300)</f>
        <v/>
      </c>
      <c r="H5300" s="41">
        <f>IFERROR(XLOOKUP(C5300,'DATA Wharton'!$A$2:$A$785,'DATA Wharton'!$C$2:$C$785),"")</f>
        <v/>
      </c>
      <c r="I5300">
        <f>IF(OR(G5300="",H5300=""),"",G5300)</f>
        <v/>
      </c>
      <c r="J5300">
        <f>IF(OR(I5300="",H5300=""),"",I5300*H5300)</f>
        <v/>
      </c>
      <c r="K5300">
        <f>IF(G5300="","Missing OEWS wage",IF(H5300="","Missing Wharton SOC","Matched"))</f>
        <v/>
      </c>
    </row>
    <row r="5301">
      <c r="A5301" t="inlineStr">
        <is>
          <t>56</t>
        </is>
      </c>
      <c r="B5301" t="inlineStr">
        <is>
          <t>Administrative and Support and Waste Management and Remediation Services</t>
        </is>
      </c>
      <c r="C5301" t="inlineStr">
        <is>
          <t>43-1011</t>
        </is>
      </c>
      <c r="D5301" t="inlineStr">
        <is>
          <t>First-Line Supervisors of Office and Administrative Support Workers</t>
        </is>
      </c>
      <c r="E5301" t="n">
        <v>100080</v>
      </c>
      <c r="F5301" t="n">
        <v>68580</v>
      </c>
      <c r="G5301">
        <f>IF(OR(E5301="",F5301=""),"",E5301*F5301)</f>
        <v/>
      </c>
      <c r="H5301" s="41">
        <f>IFERROR(XLOOKUP(C5301,'DATA Wharton'!$A$2:$A$785,'DATA Wharton'!$C$2:$C$785),"")</f>
        <v/>
      </c>
      <c r="I5301">
        <f>IF(OR(G5301="",H5301=""),"",G5301)</f>
        <v/>
      </c>
      <c r="J5301">
        <f>IF(OR(I5301="",H5301=""),"",I5301*H5301)</f>
        <v/>
      </c>
      <c r="K5301">
        <f>IF(G5301="","Missing OEWS wage",IF(H5301="","Missing Wharton SOC","Matched"))</f>
        <v/>
      </c>
    </row>
    <row r="5302">
      <c r="A5302" t="inlineStr">
        <is>
          <t>56</t>
        </is>
      </c>
      <c r="B5302" t="inlineStr">
        <is>
          <t>Administrative and Support and Waste Management and Remediation Services</t>
        </is>
      </c>
      <c r="C5302" t="inlineStr">
        <is>
          <t>43-2011</t>
        </is>
      </c>
      <c r="D5302" t="inlineStr">
        <is>
          <t>Switchboard Operators, Including Answering Service</t>
        </is>
      </c>
      <c r="E5302" t="n">
        <v>7550</v>
      </c>
      <c r="F5302" t="n">
        <v>36910</v>
      </c>
      <c r="G5302">
        <f>IF(OR(E5302="",F5302=""),"",E5302*F5302)</f>
        <v/>
      </c>
      <c r="H5302" s="41">
        <f>IFERROR(XLOOKUP(C5302,'DATA Wharton'!$A$2:$A$785,'DATA Wharton'!$C$2:$C$785),"")</f>
        <v/>
      </c>
      <c r="I5302">
        <f>IF(OR(G5302="",H5302=""),"",G5302)</f>
        <v/>
      </c>
      <c r="J5302">
        <f>IF(OR(I5302="",H5302=""),"",I5302*H5302)</f>
        <v/>
      </c>
      <c r="K5302">
        <f>IF(G5302="","Missing OEWS wage",IF(H5302="","Missing Wharton SOC","Matched"))</f>
        <v/>
      </c>
    </row>
    <row r="5303">
      <c r="A5303" t="inlineStr">
        <is>
          <t>56</t>
        </is>
      </c>
      <c r="B5303" t="inlineStr">
        <is>
          <t>Administrative and Support and Waste Management and Remediation Services</t>
        </is>
      </c>
      <c r="C5303" t="inlineStr">
        <is>
          <t>43-2099</t>
        </is>
      </c>
      <c r="D5303" t="inlineStr">
        <is>
          <t>Communications Equipment Operators, All Other</t>
        </is>
      </c>
      <c r="E5303" t="n">
        <v>30</v>
      </c>
      <c r="F5303" t="n">
        <v>53800</v>
      </c>
      <c r="G5303">
        <f>IF(OR(E5303="",F5303=""),"",E5303*F5303)</f>
        <v/>
      </c>
      <c r="H5303" s="41">
        <f>IFERROR(XLOOKUP(C5303,'DATA Wharton'!$A$2:$A$785,'DATA Wharton'!$C$2:$C$785),"")</f>
        <v/>
      </c>
      <c r="I5303">
        <f>IF(OR(G5303="",H5303=""),"",G5303)</f>
        <v/>
      </c>
      <c r="J5303">
        <f>IF(OR(I5303="",H5303=""),"",I5303*H5303)</f>
        <v/>
      </c>
      <c r="K5303">
        <f>IF(G5303="","Missing OEWS wage",IF(H5303="","Missing Wharton SOC","Matched"))</f>
        <v/>
      </c>
    </row>
    <row r="5304">
      <c r="A5304" t="inlineStr">
        <is>
          <t>56</t>
        </is>
      </c>
      <c r="B5304" t="inlineStr">
        <is>
          <t>Administrative and Support and Waste Management and Remediation Services</t>
        </is>
      </c>
      <c r="C5304" t="inlineStr">
        <is>
          <t>43-3011</t>
        </is>
      </c>
      <c r="D5304" t="inlineStr">
        <is>
          <t>Bill and Account Collectors</t>
        </is>
      </c>
      <c r="E5304" t="n">
        <v>47930</v>
      </c>
      <c r="F5304" t="n">
        <v>42440</v>
      </c>
      <c r="G5304">
        <f>IF(OR(E5304="",F5304=""),"",E5304*F5304)</f>
        <v/>
      </c>
      <c r="H5304" s="41">
        <f>IFERROR(XLOOKUP(C5304,'DATA Wharton'!$A$2:$A$785,'DATA Wharton'!$C$2:$C$785),"")</f>
        <v/>
      </c>
      <c r="I5304">
        <f>IF(OR(G5304="",H5304=""),"",G5304)</f>
        <v/>
      </c>
      <c r="J5304">
        <f>IF(OR(I5304="",H5304=""),"",I5304*H5304)</f>
        <v/>
      </c>
      <c r="K5304">
        <f>IF(G5304="","Missing OEWS wage",IF(H5304="","Missing Wharton SOC","Matched"))</f>
        <v/>
      </c>
    </row>
    <row r="5305">
      <c r="A5305" t="inlineStr">
        <is>
          <t>56</t>
        </is>
      </c>
      <c r="B5305" t="inlineStr">
        <is>
          <t>Administrative and Support and Waste Management and Remediation Services</t>
        </is>
      </c>
      <c r="C5305" t="inlineStr">
        <is>
          <t>43-3021</t>
        </is>
      </c>
      <c r="D5305" t="inlineStr">
        <is>
          <t>Billing and Posting Clerks</t>
        </is>
      </c>
      <c r="E5305" t="n">
        <v>28470</v>
      </c>
      <c r="F5305" t="n">
        <v>50420</v>
      </c>
      <c r="G5305">
        <f>IF(OR(E5305="",F5305=""),"",E5305*F5305)</f>
        <v/>
      </c>
      <c r="H5305" s="41">
        <f>IFERROR(XLOOKUP(C5305,'DATA Wharton'!$A$2:$A$785,'DATA Wharton'!$C$2:$C$785),"")</f>
        <v/>
      </c>
      <c r="I5305">
        <f>IF(OR(G5305="",H5305=""),"",G5305)</f>
        <v/>
      </c>
      <c r="J5305">
        <f>IF(OR(I5305="",H5305=""),"",I5305*H5305)</f>
        <v/>
      </c>
      <c r="K5305">
        <f>IF(G5305="","Missing OEWS wage",IF(H5305="","Missing Wharton SOC","Matched"))</f>
        <v/>
      </c>
    </row>
    <row r="5306">
      <c r="A5306" t="inlineStr">
        <is>
          <t>56</t>
        </is>
      </c>
      <c r="B5306" t="inlineStr">
        <is>
          <t>Administrative and Support and Waste Management and Remediation Services</t>
        </is>
      </c>
      <c r="C5306" t="inlineStr">
        <is>
          <t>43-3031</t>
        </is>
      </c>
      <c r="D5306" t="inlineStr">
        <is>
          <t>Bookkeeping, Accounting, and Auditing Clerks</t>
        </is>
      </c>
      <c r="E5306" t="n">
        <v>87990</v>
      </c>
      <c r="F5306" t="n">
        <v>52330</v>
      </c>
      <c r="G5306">
        <f>IF(OR(E5306="",F5306=""),"",E5306*F5306)</f>
        <v/>
      </c>
      <c r="H5306" s="41">
        <f>IFERROR(XLOOKUP(C5306,'DATA Wharton'!$A$2:$A$785,'DATA Wharton'!$C$2:$C$785),"")</f>
        <v/>
      </c>
      <c r="I5306">
        <f>IF(OR(G5306="",H5306=""),"",G5306)</f>
        <v/>
      </c>
      <c r="J5306">
        <f>IF(OR(I5306="",H5306=""),"",I5306*H5306)</f>
        <v/>
      </c>
      <c r="K5306">
        <f>IF(G5306="","Missing OEWS wage",IF(H5306="","Missing Wharton SOC","Matched"))</f>
        <v/>
      </c>
    </row>
    <row r="5307">
      <c r="A5307" t="inlineStr">
        <is>
          <t>56</t>
        </is>
      </c>
      <c r="B5307" t="inlineStr">
        <is>
          <t>Administrative and Support and Waste Management and Remediation Services</t>
        </is>
      </c>
      <c r="C5307" t="inlineStr">
        <is>
          <t>43-3051</t>
        </is>
      </c>
      <c r="D5307" t="inlineStr">
        <is>
          <t>Payroll and Timekeeping Clerks</t>
        </is>
      </c>
      <c r="E5307" t="n">
        <v>18530</v>
      </c>
      <c r="F5307" t="n">
        <v>56780</v>
      </c>
      <c r="G5307">
        <f>IF(OR(E5307="",F5307=""),"",E5307*F5307)</f>
        <v/>
      </c>
      <c r="H5307" s="41">
        <f>IFERROR(XLOOKUP(C5307,'DATA Wharton'!$A$2:$A$785,'DATA Wharton'!$C$2:$C$785),"")</f>
        <v/>
      </c>
      <c r="I5307">
        <f>IF(OR(G5307="",H5307=""),"",G5307)</f>
        <v/>
      </c>
      <c r="J5307">
        <f>IF(OR(I5307="",H5307=""),"",I5307*H5307)</f>
        <v/>
      </c>
      <c r="K5307">
        <f>IF(G5307="","Missing OEWS wage",IF(H5307="","Missing Wharton SOC","Matched"))</f>
        <v/>
      </c>
    </row>
    <row r="5308">
      <c r="A5308" t="inlineStr">
        <is>
          <t>56</t>
        </is>
      </c>
      <c r="B5308" t="inlineStr">
        <is>
          <t>Administrative and Support and Waste Management and Remediation Services</t>
        </is>
      </c>
      <c r="C5308" t="inlineStr">
        <is>
          <t>43-3061</t>
        </is>
      </c>
      <c r="D5308" t="inlineStr">
        <is>
          <t>Procurement Clerks</t>
        </is>
      </c>
      <c r="E5308" t="n">
        <v>1950</v>
      </c>
      <c r="F5308" t="n">
        <v>52810</v>
      </c>
      <c r="G5308">
        <f>IF(OR(E5308="",F5308=""),"",E5308*F5308)</f>
        <v/>
      </c>
      <c r="H5308" s="41">
        <f>IFERROR(XLOOKUP(C5308,'DATA Wharton'!$A$2:$A$785,'DATA Wharton'!$C$2:$C$785),"")</f>
        <v/>
      </c>
      <c r="I5308">
        <f>IF(OR(G5308="",H5308=""),"",G5308)</f>
        <v/>
      </c>
      <c r="J5308">
        <f>IF(OR(I5308="",H5308=""),"",I5308*H5308)</f>
        <v/>
      </c>
      <c r="K5308">
        <f>IF(G5308="","Missing OEWS wage",IF(H5308="","Missing Wharton SOC","Matched"))</f>
        <v/>
      </c>
    </row>
    <row r="5309">
      <c r="A5309" t="inlineStr">
        <is>
          <t>56</t>
        </is>
      </c>
      <c r="B5309" t="inlineStr">
        <is>
          <t>Administrative and Support and Waste Management and Remediation Services</t>
        </is>
      </c>
      <c r="C5309" t="inlineStr">
        <is>
          <t>43-3071</t>
        </is>
      </c>
      <c r="D5309" t="inlineStr">
        <is>
          <t>Tellers</t>
        </is>
      </c>
      <c r="E5309" t="n">
        <v>2740</v>
      </c>
      <c r="F5309" t="n">
        <v>40270</v>
      </c>
      <c r="G5309">
        <f>IF(OR(E5309="",F5309=""),"",E5309*F5309)</f>
        <v/>
      </c>
      <c r="H5309" s="41">
        <f>IFERROR(XLOOKUP(C5309,'DATA Wharton'!$A$2:$A$785,'DATA Wharton'!$C$2:$C$785),"")</f>
        <v/>
      </c>
      <c r="I5309">
        <f>IF(OR(G5309="",H5309=""),"",G5309)</f>
        <v/>
      </c>
      <c r="J5309">
        <f>IF(OR(I5309="",H5309=""),"",I5309*H5309)</f>
        <v/>
      </c>
      <c r="K5309">
        <f>IF(G5309="","Missing OEWS wage",IF(H5309="","Missing Wharton SOC","Matched"))</f>
        <v/>
      </c>
    </row>
    <row r="5310">
      <c r="A5310" t="inlineStr">
        <is>
          <t>56</t>
        </is>
      </c>
      <c r="B5310" t="inlineStr">
        <is>
          <t>Administrative and Support and Waste Management and Remediation Services</t>
        </is>
      </c>
      <c r="C5310" t="inlineStr">
        <is>
          <t>43-3099</t>
        </is>
      </c>
      <c r="D5310" t="inlineStr">
        <is>
          <t>Financial Clerks, All Other</t>
        </is>
      </c>
      <c r="E5310" t="n">
        <v>1530</v>
      </c>
      <c r="F5310" t="n">
        <v>54940</v>
      </c>
      <c r="G5310">
        <f>IF(OR(E5310="",F5310=""),"",E5310*F5310)</f>
        <v/>
      </c>
      <c r="H5310" s="41">
        <f>IFERROR(XLOOKUP(C5310,'DATA Wharton'!$A$2:$A$785,'DATA Wharton'!$C$2:$C$785),"")</f>
        <v/>
      </c>
      <c r="I5310">
        <f>IF(OR(G5310="",H5310=""),"",G5310)</f>
        <v/>
      </c>
      <c r="J5310">
        <f>IF(OR(I5310="",H5310=""),"",I5310*H5310)</f>
        <v/>
      </c>
      <c r="K5310">
        <f>IF(G5310="","Missing OEWS wage",IF(H5310="","Missing Wharton SOC","Matched"))</f>
        <v/>
      </c>
    </row>
    <row r="5311">
      <c r="A5311" t="inlineStr">
        <is>
          <t>56</t>
        </is>
      </c>
      <c r="B5311" t="inlineStr">
        <is>
          <t>Administrative and Support and Waste Management and Remediation Services</t>
        </is>
      </c>
      <c r="C5311" t="inlineStr">
        <is>
          <t>43-4011</t>
        </is>
      </c>
      <c r="D5311" t="inlineStr">
        <is>
          <t>Brokerage Clerks</t>
        </is>
      </c>
      <c r="E5311" t="n">
        <v>420</v>
      </c>
      <c r="F5311" t="n">
        <v>63100</v>
      </c>
      <c r="G5311">
        <f>IF(OR(E5311="",F5311=""),"",E5311*F5311)</f>
        <v/>
      </c>
      <c r="H5311" s="41">
        <f>IFERROR(XLOOKUP(C5311,'DATA Wharton'!$A$2:$A$785,'DATA Wharton'!$C$2:$C$785),"")</f>
        <v/>
      </c>
      <c r="I5311">
        <f>IF(OR(G5311="",H5311=""),"",G5311)</f>
        <v/>
      </c>
      <c r="J5311">
        <f>IF(OR(I5311="",H5311=""),"",I5311*H5311)</f>
        <v/>
      </c>
      <c r="K5311">
        <f>IF(G5311="","Missing OEWS wage",IF(H5311="","Missing Wharton SOC","Matched"))</f>
        <v/>
      </c>
    </row>
    <row r="5312">
      <c r="A5312" t="inlineStr">
        <is>
          <t>56</t>
        </is>
      </c>
      <c r="B5312" t="inlineStr">
        <is>
          <t>Administrative and Support and Waste Management and Remediation Services</t>
        </is>
      </c>
      <c r="C5312" t="inlineStr">
        <is>
          <t>43-4021</t>
        </is>
      </c>
      <c r="D5312" t="inlineStr">
        <is>
          <t>Correspondence Clerks</t>
        </is>
      </c>
      <c r="E5312" t="n">
        <v>540</v>
      </c>
      <c r="F5312" t="n">
        <v>38990</v>
      </c>
      <c r="G5312">
        <f>IF(OR(E5312="",F5312=""),"",E5312*F5312)</f>
        <v/>
      </c>
      <c r="H5312" s="41">
        <f>IFERROR(XLOOKUP(C5312,'DATA Wharton'!$A$2:$A$785,'DATA Wharton'!$C$2:$C$785),"")</f>
        <v/>
      </c>
      <c r="I5312">
        <f>IF(OR(G5312="",H5312=""),"",G5312)</f>
        <v/>
      </c>
      <c r="J5312">
        <f>IF(OR(I5312="",H5312=""),"",I5312*H5312)</f>
        <v/>
      </c>
      <c r="K5312">
        <f>IF(G5312="","Missing OEWS wage",IF(H5312="","Missing Wharton SOC","Matched"))</f>
        <v/>
      </c>
    </row>
    <row r="5313">
      <c r="A5313" t="inlineStr">
        <is>
          <t>56</t>
        </is>
      </c>
      <c r="B5313" t="inlineStr">
        <is>
          <t>Administrative and Support and Waste Management and Remediation Services</t>
        </is>
      </c>
      <c r="C5313" t="inlineStr">
        <is>
          <t>43-4031</t>
        </is>
      </c>
      <c r="D5313" t="inlineStr">
        <is>
          <t>Court, Municipal, and License Clerks</t>
        </is>
      </c>
      <c r="E5313" t="n">
        <v>2570</v>
      </c>
      <c r="F5313" t="n">
        <v>35340</v>
      </c>
      <c r="G5313">
        <f>IF(OR(E5313="",F5313=""),"",E5313*F5313)</f>
        <v/>
      </c>
      <c r="H5313" s="41">
        <f>IFERROR(XLOOKUP(C5313,'DATA Wharton'!$A$2:$A$785,'DATA Wharton'!$C$2:$C$785),"")</f>
        <v/>
      </c>
      <c r="I5313">
        <f>IF(OR(G5313="",H5313=""),"",G5313)</f>
        <v/>
      </c>
      <c r="J5313">
        <f>IF(OR(I5313="",H5313=""),"",I5313*H5313)</f>
        <v/>
      </c>
      <c r="K5313">
        <f>IF(G5313="","Missing OEWS wage",IF(H5313="","Missing Wharton SOC","Matched"))</f>
        <v/>
      </c>
    </row>
    <row r="5314">
      <c r="A5314" t="inlineStr">
        <is>
          <t>56</t>
        </is>
      </c>
      <c r="B5314" t="inlineStr">
        <is>
          <t>Administrative and Support and Waste Management and Remediation Services</t>
        </is>
      </c>
      <c r="C5314" t="inlineStr">
        <is>
          <t>43-4041</t>
        </is>
      </c>
      <c r="D5314" t="inlineStr">
        <is>
          <t>Credit Authorizers, Checkers, and Clerks</t>
        </is>
      </c>
      <c r="E5314" t="n">
        <v>1270</v>
      </c>
      <c r="F5314" t="n">
        <v>55760</v>
      </c>
      <c r="G5314">
        <f>IF(OR(E5314="",F5314=""),"",E5314*F5314)</f>
        <v/>
      </c>
      <c r="H5314" s="41">
        <f>IFERROR(XLOOKUP(C5314,'DATA Wharton'!$A$2:$A$785,'DATA Wharton'!$C$2:$C$785),"")</f>
        <v/>
      </c>
      <c r="I5314">
        <f>IF(OR(G5314="",H5314=""),"",G5314)</f>
        <v/>
      </c>
      <c r="J5314">
        <f>IF(OR(I5314="",H5314=""),"",I5314*H5314)</f>
        <v/>
      </c>
      <c r="K5314">
        <f>IF(G5314="","Missing OEWS wage",IF(H5314="","Missing Wharton SOC","Matched"))</f>
        <v/>
      </c>
    </row>
    <row r="5315">
      <c r="A5315" t="inlineStr">
        <is>
          <t>56</t>
        </is>
      </c>
      <c r="B5315" t="inlineStr">
        <is>
          <t>Administrative and Support and Waste Management and Remediation Services</t>
        </is>
      </c>
      <c r="C5315" t="inlineStr">
        <is>
          <t>43-4051</t>
        </is>
      </c>
      <c r="D5315" t="inlineStr">
        <is>
          <t>Customer Service Representatives</t>
        </is>
      </c>
      <c r="E5315" t="n">
        <v>373980</v>
      </c>
      <c r="F5315" t="n">
        <v>41590</v>
      </c>
      <c r="G5315">
        <f>IF(OR(E5315="",F5315=""),"",E5315*F5315)</f>
        <v/>
      </c>
      <c r="H5315" s="41">
        <f>IFERROR(XLOOKUP(C5315,'DATA Wharton'!$A$2:$A$785,'DATA Wharton'!$C$2:$C$785),"")</f>
        <v/>
      </c>
      <c r="I5315">
        <f>IF(OR(G5315="",H5315=""),"",G5315)</f>
        <v/>
      </c>
      <c r="J5315">
        <f>IF(OR(I5315="",H5315=""),"",I5315*H5315)</f>
        <v/>
      </c>
      <c r="K5315">
        <f>IF(G5315="","Missing OEWS wage",IF(H5315="","Missing Wharton SOC","Matched"))</f>
        <v/>
      </c>
    </row>
    <row r="5316">
      <c r="A5316" t="inlineStr">
        <is>
          <t>56</t>
        </is>
      </c>
      <c r="B5316" t="inlineStr">
        <is>
          <t>Administrative and Support and Waste Management and Remediation Services</t>
        </is>
      </c>
      <c r="C5316" t="inlineStr">
        <is>
          <t>43-4061</t>
        </is>
      </c>
      <c r="D5316" t="inlineStr">
        <is>
          <t>Eligibility Interviewers, Government Programs</t>
        </is>
      </c>
      <c r="E5316" t="n">
        <v>2080</v>
      </c>
      <c r="F5316" t="n">
        <v>43290</v>
      </c>
      <c r="G5316">
        <f>IF(OR(E5316="",F5316=""),"",E5316*F5316)</f>
        <v/>
      </c>
      <c r="H5316" s="41">
        <f>IFERROR(XLOOKUP(C5316,'DATA Wharton'!$A$2:$A$785,'DATA Wharton'!$C$2:$C$785),"")</f>
        <v/>
      </c>
      <c r="I5316">
        <f>IF(OR(G5316="",H5316=""),"",G5316)</f>
        <v/>
      </c>
      <c r="J5316">
        <f>IF(OR(I5316="",H5316=""),"",I5316*H5316)</f>
        <v/>
      </c>
      <c r="K5316">
        <f>IF(G5316="","Missing OEWS wage",IF(H5316="","Missing Wharton SOC","Matched"))</f>
        <v/>
      </c>
    </row>
    <row r="5317">
      <c r="A5317" t="inlineStr">
        <is>
          <t>56</t>
        </is>
      </c>
      <c r="B5317" t="inlineStr">
        <is>
          <t>Administrative and Support and Waste Management and Remediation Services</t>
        </is>
      </c>
      <c r="C5317" t="inlineStr">
        <is>
          <t>43-4071</t>
        </is>
      </c>
      <c r="D5317" t="inlineStr">
        <is>
          <t>File Clerks</t>
        </is>
      </c>
      <c r="E5317" t="n">
        <v>5090</v>
      </c>
      <c r="F5317" t="n">
        <v>43080</v>
      </c>
      <c r="G5317">
        <f>IF(OR(E5317="",F5317=""),"",E5317*F5317)</f>
        <v/>
      </c>
      <c r="H5317" s="41">
        <f>IFERROR(XLOOKUP(C5317,'DATA Wharton'!$A$2:$A$785,'DATA Wharton'!$C$2:$C$785),"")</f>
        <v/>
      </c>
      <c r="I5317">
        <f>IF(OR(G5317="",H5317=""),"",G5317)</f>
        <v/>
      </c>
      <c r="J5317">
        <f>IF(OR(I5317="",H5317=""),"",I5317*H5317)</f>
        <v/>
      </c>
      <c r="K5317">
        <f>IF(G5317="","Missing OEWS wage",IF(H5317="","Missing Wharton SOC","Matched"))</f>
        <v/>
      </c>
    </row>
    <row r="5318">
      <c r="A5318" t="inlineStr">
        <is>
          <t>56</t>
        </is>
      </c>
      <c r="B5318" t="inlineStr">
        <is>
          <t>Administrative and Support and Waste Management and Remediation Services</t>
        </is>
      </c>
      <c r="C5318" t="inlineStr">
        <is>
          <t>43-4081</t>
        </is>
      </c>
      <c r="D5318" t="inlineStr">
        <is>
          <t>Hotel, Motel, and Resort Desk Clerks</t>
        </is>
      </c>
      <c r="E5318" t="n">
        <v>1360</v>
      </c>
      <c r="F5318" t="n">
        <v>38740</v>
      </c>
      <c r="G5318">
        <f>IF(OR(E5318="",F5318=""),"",E5318*F5318)</f>
        <v/>
      </c>
      <c r="H5318" s="41">
        <f>IFERROR(XLOOKUP(C5318,'DATA Wharton'!$A$2:$A$785,'DATA Wharton'!$C$2:$C$785),"")</f>
        <v/>
      </c>
      <c r="I5318">
        <f>IF(OR(G5318="",H5318=""),"",G5318)</f>
        <v/>
      </c>
      <c r="J5318">
        <f>IF(OR(I5318="",H5318=""),"",I5318*H5318)</f>
        <v/>
      </c>
      <c r="K5318">
        <f>IF(G5318="","Missing OEWS wage",IF(H5318="","Missing Wharton SOC","Matched"))</f>
        <v/>
      </c>
    </row>
    <row r="5319">
      <c r="A5319" t="inlineStr">
        <is>
          <t>56</t>
        </is>
      </c>
      <c r="B5319" t="inlineStr">
        <is>
          <t>Administrative and Support and Waste Management and Remediation Services</t>
        </is>
      </c>
      <c r="C5319" t="inlineStr">
        <is>
          <t>43-4111</t>
        </is>
      </c>
      <c r="D5319" t="inlineStr">
        <is>
          <t>Interviewers, Except Eligibility and Loan</t>
        </is>
      </c>
      <c r="E5319" t="n">
        <v>6200</v>
      </c>
      <c r="F5319" t="n">
        <v>45130</v>
      </c>
      <c r="G5319">
        <f>IF(OR(E5319="",F5319=""),"",E5319*F5319)</f>
        <v/>
      </c>
      <c r="H5319" s="41">
        <f>IFERROR(XLOOKUP(C5319,'DATA Wharton'!$A$2:$A$785,'DATA Wharton'!$C$2:$C$785),"")</f>
        <v/>
      </c>
      <c r="I5319">
        <f>IF(OR(G5319="",H5319=""),"",G5319)</f>
        <v/>
      </c>
      <c r="J5319">
        <f>IF(OR(I5319="",H5319=""),"",I5319*H5319)</f>
        <v/>
      </c>
      <c r="K5319">
        <f>IF(G5319="","Missing OEWS wage",IF(H5319="","Missing Wharton SOC","Matched"))</f>
        <v/>
      </c>
    </row>
    <row r="5320">
      <c r="A5320" t="inlineStr">
        <is>
          <t>56</t>
        </is>
      </c>
      <c r="B5320" t="inlineStr">
        <is>
          <t>Administrative and Support and Waste Management and Remediation Services</t>
        </is>
      </c>
      <c r="C5320" t="inlineStr">
        <is>
          <t>43-4121</t>
        </is>
      </c>
      <c r="D5320" t="inlineStr">
        <is>
          <t>Library Assistants, Clerical</t>
        </is>
      </c>
      <c r="E5320" t="n">
        <v>220</v>
      </c>
      <c r="F5320" t="n">
        <v>34980</v>
      </c>
      <c r="G5320">
        <f>IF(OR(E5320="",F5320=""),"",E5320*F5320)</f>
        <v/>
      </c>
      <c r="H5320" s="41">
        <f>IFERROR(XLOOKUP(C5320,'DATA Wharton'!$A$2:$A$785,'DATA Wharton'!$C$2:$C$785),"")</f>
        <v/>
      </c>
      <c r="I5320">
        <f>IF(OR(G5320="",H5320=""),"",G5320)</f>
        <v/>
      </c>
      <c r="J5320">
        <f>IF(OR(I5320="",H5320=""),"",I5320*H5320)</f>
        <v/>
      </c>
      <c r="K5320">
        <f>IF(G5320="","Missing OEWS wage",IF(H5320="","Missing Wharton SOC","Matched"))</f>
        <v/>
      </c>
    </row>
    <row r="5321">
      <c r="A5321" t="inlineStr">
        <is>
          <t>56</t>
        </is>
      </c>
      <c r="B5321" t="inlineStr">
        <is>
          <t>Administrative and Support and Waste Management and Remediation Services</t>
        </is>
      </c>
      <c r="C5321" t="inlineStr">
        <is>
          <t>43-4131</t>
        </is>
      </c>
      <c r="D5321" t="inlineStr">
        <is>
          <t>Loan Interviewers and Clerks</t>
        </is>
      </c>
      <c r="E5321" t="n">
        <v>1860</v>
      </c>
      <c r="F5321" t="n">
        <v>48710</v>
      </c>
      <c r="G5321">
        <f>IF(OR(E5321="",F5321=""),"",E5321*F5321)</f>
        <v/>
      </c>
      <c r="H5321" s="41">
        <f>IFERROR(XLOOKUP(C5321,'DATA Wharton'!$A$2:$A$785,'DATA Wharton'!$C$2:$C$785),"")</f>
        <v/>
      </c>
      <c r="I5321">
        <f>IF(OR(G5321="",H5321=""),"",G5321)</f>
        <v/>
      </c>
      <c r="J5321">
        <f>IF(OR(I5321="",H5321=""),"",I5321*H5321)</f>
        <v/>
      </c>
      <c r="K5321">
        <f>IF(G5321="","Missing OEWS wage",IF(H5321="","Missing Wharton SOC","Matched"))</f>
        <v/>
      </c>
    </row>
    <row r="5322">
      <c r="A5322" t="inlineStr">
        <is>
          <t>56</t>
        </is>
      </c>
      <c r="B5322" t="inlineStr">
        <is>
          <t>Administrative and Support and Waste Management and Remediation Services</t>
        </is>
      </c>
      <c r="C5322" t="inlineStr">
        <is>
          <t>43-4141</t>
        </is>
      </c>
      <c r="D5322" t="inlineStr">
        <is>
          <t>New Accounts Clerks</t>
        </is>
      </c>
      <c r="E5322" t="n">
        <v>90</v>
      </c>
      <c r="F5322" t="n">
        <v>46230</v>
      </c>
      <c r="G5322">
        <f>IF(OR(E5322="",F5322=""),"",E5322*F5322)</f>
        <v/>
      </c>
      <c r="H5322" s="41">
        <f>IFERROR(XLOOKUP(C5322,'DATA Wharton'!$A$2:$A$785,'DATA Wharton'!$C$2:$C$785),"")</f>
        <v/>
      </c>
      <c r="I5322">
        <f>IF(OR(G5322="",H5322=""),"",G5322)</f>
        <v/>
      </c>
      <c r="J5322">
        <f>IF(OR(I5322="",H5322=""),"",I5322*H5322)</f>
        <v/>
      </c>
      <c r="K5322">
        <f>IF(G5322="","Missing OEWS wage",IF(H5322="","Missing Wharton SOC","Matched"))</f>
        <v/>
      </c>
    </row>
    <row r="5323">
      <c r="A5323" t="inlineStr">
        <is>
          <t>56</t>
        </is>
      </c>
      <c r="B5323" t="inlineStr">
        <is>
          <t>Administrative and Support and Waste Management and Remediation Services</t>
        </is>
      </c>
      <c r="C5323" t="inlineStr">
        <is>
          <t>43-4151</t>
        </is>
      </c>
      <c r="D5323" t="inlineStr">
        <is>
          <t>Order Clerks</t>
        </is>
      </c>
      <c r="E5323" t="n">
        <v>5720</v>
      </c>
      <c r="F5323" t="n">
        <v>47060</v>
      </c>
      <c r="G5323">
        <f>IF(OR(E5323="",F5323=""),"",E5323*F5323)</f>
        <v/>
      </c>
      <c r="H5323" s="41">
        <f>IFERROR(XLOOKUP(C5323,'DATA Wharton'!$A$2:$A$785,'DATA Wharton'!$C$2:$C$785),"")</f>
        <v/>
      </c>
      <c r="I5323">
        <f>IF(OR(G5323="",H5323=""),"",G5323)</f>
        <v/>
      </c>
      <c r="J5323">
        <f>IF(OR(I5323="",H5323=""),"",I5323*H5323)</f>
        <v/>
      </c>
      <c r="K5323">
        <f>IF(G5323="","Missing OEWS wage",IF(H5323="","Missing Wharton SOC","Matched"))</f>
        <v/>
      </c>
    </row>
    <row r="5324">
      <c r="A5324" t="inlineStr">
        <is>
          <t>56</t>
        </is>
      </c>
      <c r="B5324" t="inlineStr">
        <is>
          <t>Administrative and Support and Waste Management and Remediation Services</t>
        </is>
      </c>
      <c r="C5324" t="inlineStr">
        <is>
          <t>43-4161</t>
        </is>
      </c>
      <c r="D5324" t="inlineStr">
        <is>
          <t>Human Resources Assistants, Except Payroll and Timekeeping</t>
        </is>
      </c>
      <c r="E5324" t="n">
        <v>9610</v>
      </c>
      <c r="F5324" t="n">
        <v>49100</v>
      </c>
      <c r="G5324">
        <f>IF(OR(E5324="",F5324=""),"",E5324*F5324)</f>
        <v/>
      </c>
      <c r="H5324" s="41">
        <f>IFERROR(XLOOKUP(C5324,'DATA Wharton'!$A$2:$A$785,'DATA Wharton'!$C$2:$C$785),"")</f>
        <v/>
      </c>
      <c r="I5324">
        <f>IF(OR(G5324="",H5324=""),"",G5324)</f>
        <v/>
      </c>
      <c r="J5324">
        <f>IF(OR(I5324="",H5324=""),"",I5324*H5324)</f>
        <v/>
      </c>
      <c r="K5324">
        <f>IF(G5324="","Missing OEWS wage",IF(H5324="","Missing Wharton SOC","Matched"))</f>
        <v/>
      </c>
    </row>
    <row r="5325">
      <c r="A5325" t="inlineStr">
        <is>
          <t>56</t>
        </is>
      </c>
      <c r="B5325" t="inlineStr">
        <is>
          <t>Administrative and Support and Waste Management and Remediation Services</t>
        </is>
      </c>
      <c r="C5325" t="inlineStr">
        <is>
          <t>43-4171</t>
        </is>
      </c>
      <c r="D5325" t="inlineStr">
        <is>
          <t>Receptionists and Information Clerks</t>
        </is>
      </c>
      <c r="E5325" t="n">
        <v>33470</v>
      </c>
      <c r="F5325" t="n">
        <v>41160</v>
      </c>
      <c r="G5325">
        <f>IF(OR(E5325="",F5325=""),"",E5325*F5325)</f>
        <v/>
      </c>
      <c r="H5325" s="41">
        <f>IFERROR(XLOOKUP(C5325,'DATA Wharton'!$A$2:$A$785,'DATA Wharton'!$C$2:$C$785),"")</f>
        <v/>
      </c>
      <c r="I5325">
        <f>IF(OR(G5325="",H5325=""),"",G5325)</f>
        <v/>
      </c>
      <c r="J5325">
        <f>IF(OR(I5325="",H5325=""),"",I5325*H5325)</f>
        <v/>
      </c>
      <c r="K5325">
        <f>IF(G5325="","Missing OEWS wage",IF(H5325="","Missing Wharton SOC","Matched"))</f>
        <v/>
      </c>
    </row>
    <row r="5326">
      <c r="A5326" t="inlineStr">
        <is>
          <t>56</t>
        </is>
      </c>
      <c r="B5326" t="inlineStr">
        <is>
          <t>Administrative and Support and Waste Management and Remediation Services</t>
        </is>
      </c>
      <c r="C5326" t="inlineStr">
        <is>
          <t>43-4181</t>
        </is>
      </c>
      <c r="D5326" t="inlineStr">
        <is>
          <t>Reservation and Transportation Ticket Agents and Travel Clerks</t>
        </is>
      </c>
      <c r="E5326" t="n">
        <v>18080</v>
      </c>
      <c r="F5326" t="n">
        <v>47360</v>
      </c>
      <c r="G5326">
        <f>IF(OR(E5326="",F5326=""),"",E5326*F5326)</f>
        <v/>
      </c>
      <c r="H5326" s="41">
        <f>IFERROR(XLOOKUP(C5326,'DATA Wharton'!$A$2:$A$785,'DATA Wharton'!$C$2:$C$785),"")</f>
        <v/>
      </c>
      <c r="I5326">
        <f>IF(OR(G5326="",H5326=""),"",G5326)</f>
        <v/>
      </c>
      <c r="J5326">
        <f>IF(OR(I5326="",H5326=""),"",I5326*H5326)</f>
        <v/>
      </c>
      <c r="K5326">
        <f>IF(G5326="","Missing OEWS wage",IF(H5326="","Missing Wharton SOC","Matched"))</f>
        <v/>
      </c>
    </row>
    <row r="5327">
      <c r="A5327" t="inlineStr">
        <is>
          <t>56</t>
        </is>
      </c>
      <c r="B5327" t="inlineStr">
        <is>
          <t>Administrative and Support and Waste Management and Remediation Services</t>
        </is>
      </c>
      <c r="C5327" t="inlineStr">
        <is>
          <t>43-4199</t>
        </is>
      </c>
      <c r="D5327" t="inlineStr">
        <is>
          <t>Information and Record Clerks, All Other</t>
        </is>
      </c>
      <c r="E5327" t="n">
        <v>5050</v>
      </c>
      <c r="F5327" t="n">
        <v>47850</v>
      </c>
      <c r="G5327">
        <f>IF(OR(E5327="",F5327=""),"",E5327*F5327)</f>
        <v/>
      </c>
      <c r="H5327" s="41">
        <f>IFERROR(XLOOKUP(C5327,'DATA Wharton'!$A$2:$A$785,'DATA Wharton'!$C$2:$C$785),"")</f>
        <v/>
      </c>
      <c r="I5327">
        <f>IF(OR(G5327="",H5327=""),"",G5327)</f>
        <v/>
      </c>
      <c r="J5327">
        <f>IF(OR(I5327="",H5327=""),"",I5327*H5327)</f>
        <v/>
      </c>
      <c r="K5327">
        <f>IF(G5327="","Missing OEWS wage",IF(H5327="","Missing Wharton SOC","Matched"))</f>
        <v/>
      </c>
    </row>
    <row r="5328">
      <c r="A5328" t="inlineStr">
        <is>
          <t>56</t>
        </is>
      </c>
      <c r="B5328" t="inlineStr">
        <is>
          <t>Administrative and Support and Waste Management and Remediation Services</t>
        </is>
      </c>
      <c r="C5328" t="inlineStr">
        <is>
          <t>43-5011</t>
        </is>
      </c>
      <c r="D5328" t="inlineStr">
        <is>
          <t>Cargo and Freight Agents</t>
        </is>
      </c>
      <c r="E5328" t="n">
        <v>800</v>
      </c>
      <c r="F5328" t="n">
        <v>55780</v>
      </c>
      <c r="G5328">
        <f>IF(OR(E5328="",F5328=""),"",E5328*F5328)</f>
        <v/>
      </c>
      <c r="H5328" s="41">
        <f>IFERROR(XLOOKUP(C5328,'DATA Wharton'!$A$2:$A$785,'DATA Wharton'!$C$2:$C$785),"")</f>
        <v/>
      </c>
      <c r="I5328">
        <f>IF(OR(G5328="",H5328=""),"",G5328)</f>
        <v/>
      </c>
      <c r="J5328">
        <f>IF(OR(I5328="",H5328=""),"",I5328*H5328)</f>
        <v/>
      </c>
      <c r="K5328">
        <f>IF(G5328="","Missing OEWS wage",IF(H5328="","Missing Wharton SOC","Matched"))</f>
        <v/>
      </c>
    </row>
    <row r="5329">
      <c r="A5329" t="inlineStr">
        <is>
          <t>56</t>
        </is>
      </c>
      <c r="B5329" t="inlineStr">
        <is>
          <t>Administrative and Support and Waste Management and Remediation Services</t>
        </is>
      </c>
      <c r="C5329" t="inlineStr">
        <is>
          <t>43-5021</t>
        </is>
      </c>
      <c r="D5329" t="inlineStr">
        <is>
          <t>Couriers and Messengers</t>
        </is>
      </c>
      <c r="E5329" t="n">
        <v>3610</v>
      </c>
      <c r="F5329" t="n">
        <v>42240</v>
      </c>
      <c r="G5329">
        <f>IF(OR(E5329="",F5329=""),"",E5329*F5329)</f>
        <v/>
      </c>
      <c r="H5329" s="41">
        <f>IFERROR(XLOOKUP(C5329,'DATA Wharton'!$A$2:$A$785,'DATA Wharton'!$C$2:$C$785),"")</f>
        <v/>
      </c>
      <c r="I5329">
        <f>IF(OR(G5329="",H5329=""),"",G5329)</f>
        <v/>
      </c>
      <c r="J5329">
        <f>IF(OR(I5329="",H5329=""),"",I5329*H5329)</f>
        <v/>
      </c>
      <c r="K5329">
        <f>IF(G5329="","Missing OEWS wage",IF(H5329="","Missing Wharton SOC","Matched"))</f>
        <v/>
      </c>
    </row>
    <row r="5330">
      <c r="A5330" t="inlineStr">
        <is>
          <t>56</t>
        </is>
      </c>
      <c r="B5330" t="inlineStr">
        <is>
          <t>Administrative and Support and Waste Management and Remediation Services</t>
        </is>
      </c>
      <c r="C5330" t="inlineStr">
        <is>
          <t>43-5031</t>
        </is>
      </c>
      <c r="D5330" t="inlineStr">
        <is>
          <t>Public Safety Telecommunicators</t>
        </is>
      </c>
      <c r="E5330" t="n">
        <v>3220</v>
      </c>
      <c r="F5330" t="n">
        <v>55050</v>
      </c>
      <c r="G5330">
        <f>IF(OR(E5330="",F5330=""),"",E5330*F5330)</f>
        <v/>
      </c>
      <c r="H5330" s="41">
        <f>IFERROR(XLOOKUP(C5330,'DATA Wharton'!$A$2:$A$785,'DATA Wharton'!$C$2:$C$785),"")</f>
        <v/>
      </c>
      <c r="I5330">
        <f>IF(OR(G5330="",H5330=""),"",G5330)</f>
        <v/>
      </c>
      <c r="J5330">
        <f>IF(OR(I5330="",H5330=""),"",I5330*H5330)</f>
        <v/>
      </c>
      <c r="K5330">
        <f>IF(G5330="","Missing OEWS wage",IF(H5330="","Missing Wharton SOC","Matched"))</f>
        <v/>
      </c>
    </row>
    <row r="5331">
      <c r="A5331" t="inlineStr">
        <is>
          <t>56</t>
        </is>
      </c>
      <c r="B5331" t="inlineStr">
        <is>
          <t>Administrative and Support and Waste Management and Remediation Services</t>
        </is>
      </c>
      <c r="C5331" t="inlineStr">
        <is>
          <t>43-5032</t>
        </is>
      </c>
      <c r="D5331" t="inlineStr">
        <is>
          <t>Dispatchers, Except Police, Fire, and Ambulance</t>
        </is>
      </c>
      <c r="E5331" t="n">
        <v>20680</v>
      </c>
      <c r="F5331" t="n">
        <v>49090</v>
      </c>
      <c r="G5331">
        <f>IF(OR(E5331="",F5331=""),"",E5331*F5331)</f>
        <v/>
      </c>
      <c r="H5331" s="41">
        <f>IFERROR(XLOOKUP(C5331,'DATA Wharton'!$A$2:$A$785,'DATA Wharton'!$C$2:$C$785),"")</f>
        <v/>
      </c>
      <c r="I5331">
        <f>IF(OR(G5331="",H5331=""),"",G5331)</f>
        <v/>
      </c>
      <c r="J5331">
        <f>IF(OR(I5331="",H5331=""),"",I5331*H5331)</f>
        <v/>
      </c>
      <c r="K5331">
        <f>IF(G5331="","Missing OEWS wage",IF(H5331="","Missing Wharton SOC","Matched"))</f>
        <v/>
      </c>
    </row>
    <row r="5332">
      <c r="A5332" t="inlineStr">
        <is>
          <t>56</t>
        </is>
      </c>
      <c r="B5332" t="inlineStr">
        <is>
          <t>Administrative and Support and Waste Management and Remediation Services</t>
        </is>
      </c>
      <c r="C5332" t="inlineStr">
        <is>
          <t>43-5041</t>
        </is>
      </c>
      <c r="D5332" t="inlineStr">
        <is>
          <t>Meter Readers, Utilities</t>
        </is>
      </c>
      <c r="E5332" t="n">
        <v>2830</v>
      </c>
      <c r="F5332" t="n">
        <v>41910</v>
      </c>
      <c r="G5332">
        <f>IF(OR(E5332="",F5332=""),"",E5332*F5332)</f>
        <v/>
      </c>
      <c r="H5332" s="41">
        <f>IFERROR(XLOOKUP(C5332,'DATA Wharton'!$A$2:$A$785,'DATA Wharton'!$C$2:$C$785),"")</f>
        <v/>
      </c>
      <c r="I5332">
        <f>IF(OR(G5332="",H5332=""),"",G5332)</f>
        <v/>
      </c>
      <c r="J5332">
        <f>IF(OR(I5332="",H5332=""),"",I5332*H5332)</f>
        <v/>
      </c>
      <c r="K5332">
        <f>IF(G5332="","Missing OEWS wage",IF(H5332="","Missing Wharton SOC","Matched"))</f>
        <v/>
      </c>
    </row>
    <row r="5333">
      <c r="A5333" t="inlineStr">
        <is>
          <t>56</t>
        </is>
      </c>
      <c r="B5333" t="inlineStr">
        <is>
          <t>Administrative and Support and Waste Management and Remediation Services</t>
        </is>
      </c>
      <c r="C5333" t="inlineStr">
        <is>
          <t>43-5061</t>
        </is>
      </c>
      <c r="D5333" t="inlineStr">
        <is>
          <t>Production, Planning, and Expediting Clerks</t>
        </is>
      </c>
      <c r="E5333" t="n">
        <v>21700</v>
      </c>
      <c r="F5333" t="n">
        <v>55880</v>
      </c>
      <c r="G5333">
        <f>IF(OR(E5333="",F5333=""),"",E5333*F5333)</f>
        <v/>
      </c>
      <c r="H5333" s="41">
        <f>IFERROR(XLOOKUP(C5333,'DATA Wharton'!$A$2:$A$785,'DATA Wharton'!$C$2:$C$785),"")</f>
        <v/>
      </c>
      <c r="I5333">
        <f>IF(OR(G5333="",H5333=""),"",G5333)</f>
        <v/>
      </c>
      <c r="J5333">
        <f>IF(OR(I5333="",H5333=""),"",I5333*H5333)</f>
        <v/>
      </c>
      <c r="K5333">
        <f>IF(G5333="","Missing OEWS wage",IF(H5333="","Missing Wharton SOC","Matched"))</f>
        <v/>
      </c>
    </row>
    <row r="5334">
      <c r="A5334" t="inlineStr">
        <is>
          <t>56</t>
        </is>
      </c>
      <c r="B5334" t="inlineStr">
        <is>
          <t>Administrative and Support and Waste Management and Remediation Services</t>
        </is>
      </c>
      <c r="C5334" t="inlineStr">
        <is>
          <t>43-5071</t>
        </is>
      </c>
      <c r="D5334" t="inlineStr">
        <is>
          <t>Shipping, Receiving, and Inventory Clerks</t>
        </is>
      </c>
      <c r="E5334" t="n">
        <v>51740</v>
      </c>
      <c r="F5334" t="n">
        <v>41440</v>
      </c>
      <c r="G5334">
        <f>IF(OR(E5334="",F5334=""),"",E5334*F5334)</f>
        <v/>
      </c>
      <c r="H5334" s="41">
        <f>IFERROR(XLOOKUP(C5334,'DATA Wharton'!$A$2:$A$785,'DATA Wharton'!$C$2:$C$785),"")</f>
        <v/>
      </c>
      <c r="I5334">
        <f>IF(OR(G5334="",H5334=""),"",G5334)</f>
        <v/>
      </c>
      <c r="J5334">
        <f>IF(OR(I5334="",H5334=""),"",I5334*H5334)</f>
        <v/>
      </c>
      <c r="K5334">
        <f>IF(G5334="","Missing OEWS wage",IF(H5334="","Missing Wharton SOC","Matched"))</f>
        <v/>
      </c>
    </row>
    <row r="5335">
      <c r="A5335" t="inlineStr">
        <is>
          <t>56</t>
        </is>
      </c>
      <c r="B5335" t="inlineStr">
        <is>
          <t>Administrative and Support and Waste Management and Remediation Services</t>
        </is>
      </c>
      <c r="C5335" t="inlineStr">
        <is>
          <t>43-5111</t>
        </is>
      </c>
      <c r="D5335" t="inlineStr">
        <is>
          <t>Weighers, Measurers, Checkers, and Samplers, Recordkeeping</t>
        </is>
      </c>
      <c r="E5335" t="n">
        <v>8490</v>
      </c>
      <c r="F5335" t="n">
        <v>42100</v>
      </c>
      <c r="G5335">
        <f>IF(OR(E5335="",F5335=""),"",E5335*F5335)</f>
        <v/>
      </c>
      <c r="H5335" s="41">
        <f>IFERROR(XLOOKUP(C5335,'DATA Wharton'!$A$2:$A$785,'DATA Wharton'!$C$2:$C$785),"")</f>
        <v/>
      </c>
      <c r="I5335">
        <f>IF(OR(G5335="",H5335=""),"",G5335)</f>
        <v/>
      </c>
      <c r="J5335">
        <f>IF(OR(I5335="",H5335=""),"",I5335*H5335)</f>
        <v/>
      </c>
      <c r="K5335">
        <f>IF(G5335="","Missing OEWS wage",IF(H5335="","Missing Wharton SOC","Matched"))</f>
        <v/>
      </c>
    </row>
    <row r="5336">
      <c r="A5336" t="inlineStr">
        <is>
          <t>56</t>
        </is>
      </c>
      <c r="B5336" t="inlineStr">
        <is>
          <t>Administrative and Support and Waste Management and Remediation Services</t>
        </is>
      </c>
      <c r="C5336" t="inlineStr">
        <is>
          <t>43-6011</t>
        </is>
      </c>
      <c r="D5336" t="inlineStr">
        <is>
          <t>Executive Secretaries and Executive Administrative Assistants</t>
        </is>
      </c>
      <c r="E5336" t="n">
        <v>19600</v>
      </c>
      <c r="F5336" t="n">
        <v>82910</v>
      </c>
      <c r="G5336">
        <f>IF(OR(E5336="",F5336=""),"",E5336*F5336)</f>
        <v/>
      </c>
      <c r="H5336" s="41">
        <f>IFERROR(XLOOKUP(C5336,'DATA Wharton'!$A$2:$A$785,'DATA Wharton'!$C$2:$C$785),"")</f>
        <v/>
      </c>
      <c r="I5336">
        <f>IF(OR(G5336="",H5336=""),"",G5336)</f>
        <v/>
      </c>
      <c r="J5336">
        <f>IF(OR(I5336="",H5336=""),"",I5336*H5336)</f>
        <v/>
      </c>
      <c r="K5336">
        <f>IF(G5336="","Missing OEWS wage",IF(H5336="","Missing Wharton SOC","Matched"))</f>
        <v/>
      </c>
    </row>
    <row r="5337">
      <c r="A5337" t="inlineStr">
        <is>
          <t>56</t>
        </is>
      </c>
      <c r="B5337" t="inlineStr">
        <is>
          <t>Administrative and Support and Waste Management and Remediation Services</t>
        </is>
      </c>
      <c r="C5337" t="inlineStr">
        <is>
          <t>43-6012</t>
        </is>
      </c>
      <c r="D5337" t="inlineStr">
        <is>
          <t>Legal Secretaries and Administrative Assistants</t>
        </is>
      </c>
      <c r="E5337" t="n">
        <v>2380</v>
      </c>
      <c r="F5337" t="n">
        <v>49800</v>
      </c>
      <c r="G5337">
        <f>IF(OR(E5337="",F5337=""),"",E5337*F5337)</f>
        <v/>
      </c>
      <c r="H5337" s="41">
        <f>IFERROR(XLOOKUP(C5337,'DATA Wharton'!$A$2:$A$785,'DATA Wharton'!$C$2:$C$785),"")</f>
        <v/>
      </c>
      <c r="I5337">
        <f>IF(OR(G5337="",H5337=""),"",G5337)</f>
        <v/>
      </c>
      <c r="J5337">
        <f>IF(OR(I5337="",H5337=""),"",I5337*H5337)</f>
        <v/>
      </c>
      <c r="K5337">
        <f>IF(G5337="","Missing OEWS wage",IF(H5337="","Missing Wharton SOC","Matched"))</f>
        <v/>
      </c>
    </row>
    <row r="5338">
      <c r="A5338" t="inlineStr">
        <is>
          <t>56</t>
        </is>
      </c>
      <c r="B5338" t="inlineStr">
        <is>
          <t>Administrative and Support and Waste Management and Remediation Services</t>
        </is>
      </c>
      <c r="C5338" t="inlineStr">
        <is>
          <t>43-6013</t>
        </is>
      </c>
      <c r="D5338" t="inlineStr">
        <is>
          <t>Medical Secretaries and Administrative Assistants</t>
        </is>
      </c>
      <c r="E5338" t="n">
        <v>21220</v>
      </c>
      <c r="F5338" t="n">
        <v>45260</v>
      </c>
      <c r="G5338">
        <f>IF(OR(E5338="",F5338=""),"",E5338*F5338)</f>
        <v/>
      </c>
      <c r="H5338" s="41">
        <f>IFERROR(XLOOKUP(C5338,'DATA Wharton'!$A$2:$A$785,'DATA Wharton'!$C$2:$C$785),"")</f>
        <v/>
      </c>
      <c r="I5338">
        <f>IF(OR(G5338="",H5338=""),"",G5338)</f>
        <v/>
      </c>
      <c r="J5338">
        <f>IF(OR(I5338="",H5338=""),"",I5338*H5338)</f>
        <v/>
      </c>
      <c r="K5338">
        <f>IF(G5338="","Missing OEWS wage",IF(H5338="","Missing Wharton SOC","Matched"))</f>
        <v/>
      </c>
    </row>
    <row r="5339">
      <c r="A5339" t="inlineStr">
        <is>
          <t>56</t>
        </is>
      </c>
      <c r="B5339" t="inlineStr">
        <is>
          <t>Administrative and Support and Waste Management and Remediation Services</t>
        </is>
      </c>
      <c r="C5339" t="inlineStr">
        <is>
          <t>43-6014</t>
        </is>
      </c>
      <c r="D5339" t="inlineStr">
        <is>
          <t>Secretaries and Administrative Assistants, Except Legal, Medical, and Executive</t>
        </is>
      </c>
      <c r="E5339" t="n">
        <v>109530</v>
      </c>
      <c r="F5339" t="n">
        <v>47040</v>
      </c>
      <c r="G5339">
        <f>IF(OR(E5339="",F5339=""),"",E5339*F5339)</f>
        <v/>
      </c>
      <c r="H5339" s="41">
        <f>IFERROR(XLOOKUP(C5339,'DATA Wharton'!$A$2:$A$785,'DATA Wharton'!$C$2:$C$785),"")</f>
        <v/>
      </c>
      <c r="I5339">
        <f>IF(OR(G5339="",H5339=""),"",G5339)</f>
        <v/>
      </c>
      <c r="J5339">
        <f>IF(OR(I5339="",H5339=""),"",I5339*H5339)</f>
        <v/>
      </c>
      <c r="K5339">
        <f>IF(G5339="","Missing OEWS wage",IF(H5339="","Missing Wharton SOC","Matched"))</f>
        <v/>
      </c>
    </row>
    <row r="5340">
      <c r="A5340" t="inlineStr">
        <is>
          <t>56</t>
        </is>
      </c>
      <c r="B5340" t="inlineStr">
        <is>
          <t>Administrative and Support and Waste Management and Remediation Services</t>
        </is>
      </c>
      <c r="C5340" t="inlineStr">
        <is>
          <t>43-9021</t>
        </is>
      </c>
      <c r="D5340" t="inlineStr">
        <is>
          <t>Data Entry Keyers</t>
        </is>
      </c>
      <c r="E5340" t="n">
        <v>21040</v>
      </c>
      <c r="F5340" t="n">
        <v>39740</v>
      </c>
      <c r="G5340">
        <f>IF(OR(E5340="",F5340=""),"",E5340*F5340)</f>
        <v/>
      </c>
      <c r="H5340" s="41">
        <f>IFERROR(XLOOKUP(C5340,'DATA Wharton'!$A$2:$A$785,'DATA Wharton'!$C$2:$C$785),"")</f>
        <v/>
      </c>
      <c r="I5340">
        <f>IF(OR(G5340="",H5340=""),"",G5340)</f>
        <v/>
      </c>
      <c r="J5340">
        <f>IF(OR(I5340="",H5340=""),"",I5340*H5340)</f>
        <v/>
      </c>
      <c r="K5340">
        <f>IF(G5340="","Missing OEWS wage",IF(H5340="","Missing Wharton SOC","Matched"))</f>
        <v/>
      </c>
    </row>
    <row r="5341">
      <c r="A5341" t="inlineStr">
        <is>
          <t>56</t>
        </is>
      </c>
      <c r="B5341" t="inlineStr">
        <is>
          <t>Administrative and Support and Waste Management and Remediation Services</t>
        </is>
      </c>
      <c r="C5341" t="inlineStr">
        <is>
          <t>43-9022</t>
        </is>
      </c>
      <c r="D5341" t="inlineStr">
        <is>
          <t>Word Processors and Typists</t>
        </is>
      </c>
      <c r="E5341" t="n">
        <v>2090</v>
      </c>
      <c r="F5341" t="n">
        <v>50150</v>
      </c>
      <c r="G5341">
        <f>IF(OR(E5341="",F5341=""),"",E5341*F5341)</f>
        <v/>
      </c>
      <c r="H5341" s="41">
        <f>IFERROR(XLOOKUP(C5341,'DATA Wharton'!$A$2:$A$785,'DATA Wharton'!$C$2:$C$785),"")</f>
        <v/>
      </c>
      <c r="I5341">
        <f>IF(OR(G5341="",H5341=""),"",G5341)</f>
        <v/>
      </c>
      <c r="J5341">
        <f>IF(OR(I5341="",H5341=""),"",I5341*H5341)</f>
        <v/>
      </c>
      <c r="K5341">
        <f>IF(G5341="","Missing OEWS wage",IF(H5341="","Missing Wharton SOC","Matched"))</f>
        <v/>
      </c>
    </row>
    <row r="5342">
      <c r="A5342" t="inlineStr">
        <is>
          <t>56</t>
        </is>
      </c>
      <c r="B5342" t="inlineStr">
        <is>
          <t>Administrative and Support and Waste Management and Remediation Services</t>
        </is>
      </c>
      <c r="C5342" t="inlineStr">
        <is>
          <t>43-9031</t>
        </is>
      </c>
      <c r="D5342" t="inlineStr">
        <is>
          <t>Desktop Publishers</t>
        </is>
      </c>
      <c r="E5342" t="n">
        <v>150</v>
      </c>
      <c r="F5342" t="n">
        <v>71070</v>
      </c>
      <c r="G5342">
        <f>IF(OR(E5342="",F5342=""),"",E5342*F5342)</f>
        <v/>
      </c>
      <c r="H5342" s="41">
        <f>IFERROR(XLOOKUP(C5342,'DATA Wharton'!$A$2:$A$785,'DATA Wharton'!$C$2:$C$785),"")</f>
        <v/>
      </c>
      <c r="I5342">
        <f>IF(OR(G5342="",H5342=""),"",G5342)</f>
        <v/>
      </c>
      <c r="J5342">
        <f>IF(OR(I5342="",H5342=""),"",I5342*H5342)</f>
        <v/>
      </c>
      <c r="K5342">
        <f>IF(G5342="","Missing OEWS wage",IF(H5342="","Missing Wharton SOC","Matched"))</f>
        <v/>
      </c>
    </row>
    <row r="5343">
      <c r="A5343" t="inlineStr">
        <is>
          <t>56</t>
        </is>
      </c>
      <c r="B5343" t="inlineStr">
        <is>
          <t>Administrative and Support and Waste Management and Remediation Services</t>
        </is>
      </c>
      <c r="C5343" t="inlineStr">
        <is>
          <t>43-9041</t>
        </is>
      </c>
      <c r="D5343" t="inlineStr">
        <is>
          <t>Insurance Claims and Policy Processing Clerks</t>
        </is>
      </c>
      <c r="E5343" t="n">
        <v>11170</v>
      </c>
      <c r="F5343" t="n">
        <v>44450</v>
      </c>
      <c r="G5343">
        <f>IF(OR(E5343="",F5343=""),"",E5343*F5343)</f>
        <v/>
      </c>
      <c r="H5343" s="41">
        <f>IFERROR(XLOOKUP(C5343,'DATA Wharton'!$A$2:$A$785,'DATA Wharton'!$C$2:$C$785),"")</f>
        <v/>
      </c>
      <c r="I5343">
        <f>IF(OR(G5343="",H5343=""),"",G5343)</f>
        <v/>
      </c>
      <c r="J5343">
        <f>IF(OR(I5343="",H5343=""),"",I5343*H5343)</f>
        <v/>
      </c>
      <c r="K5343">
        <f>IF(G5343="","Missing OEWS wage",IF(H5343="","Missing Wharton SOC","Matched"))</f>
        <v/>
      </c>
    </row>
    <row r="5344">
      <c r="A5344" t="inlineStr">
        <is>
          <t>56</t>
        </is>
      </c>
      <c r="B5344" t="inlineStr">
        <is>
          <t>Administrative and Support and Waste Management and Remediation Services</t>
        </is>
      </c>
      <c r="C5344" t="inlineStr">
        <is>
          <t>43-9051</t>
        </is>
      </c>
      <c r="D5344" t="inlineStr">
        <is>
          <t>Mail Clerks and Mail Machine Operators, Except Postal Service</t>
        </is>
      </c>
      <c r="E5344" t="n">
        <v>17830</v>
      </c>
      <c r="F5344" t="n">
        <v>39040</v>
      </c>
      <c r="G5344">
        <f>IF(OR(E5344="",F5344=""),"",E5344*F5344)</f>
        <v/>
      </c>
      <c r="H5344" s="41">
        <f>IFERROR(XLOOKUP(C5344,'DATA Wharton'!$A$2:$A$785,'DATA Wharton'!$C$2:$C$785),"")</f>
        <v/>
      </c>
      <c r="I5344">
        <f>IF(OR(G5344="",H5344=""),"",G5344)</f>
        <v/>
      </c>
      <c r="J5344">
        <f>IF(OR(I5344="",H5344=""),"",I5344*H5344)</f>
        <v/>
      </c>
      <c r="K5344">
        <f>IF(G5344="","Missing OEWS wage",IF(H5344="","Missing Wharton SOC","Matched"))</f>
        <v/>
      </c>
    </row>
    <row r="5345">
      <c r="A5345" t="inlineStr">
        <is>
          <t>56</t>
        </is>
      </c>
      <c r="B5345" t="inlineStr">
        <is>
          <t>Administrative and Support and Waste Management and Remediation Services</t>
        </is>
      </c>
      <c r="C5345" t="inlineStr">
        <is>
          <t>43-9061</t>
        </is>
      </c>
      <c r="D5345" t="inlineStr">
        <is>
          <t>Office Clerks, General</t>
        </is>
      </c>
      <c r="E5345" t="n">
        <v>202990</v>
      </c>
      <c r="F5345" t="n">
        <v>45100</v>
      </c>
      <c r="G5345">
        <f>IF(OR(E5345="",F5345=""),"",E5345*F5345)</f>
        <v/>
      </c>
      <c r="H5345" s="41">
        <f>IFERROR(XLOOKUP(C5345,'DATA Wharton'!$A$2:$A$785,'DATA Wharton'!$C$2:$C$785),"")</f>
        <v/>
      </c>
      <c r="I5345">
        <f>IF(OR(G5345="",H5345=""),"",G5345)</f>
        <v/>
      </c>
      <c r="J5345">
        <f>IF(OR(I5345="",H5345=""),"",I5345*H5345)</f>
        <v/>
      </c>
      <c r="K5345">
        <f>IF(G5345="","Missing OEWS wage",IF(H5345="","Missing Wharton SOC","Matched"))</f>
        <v/>
      </c>
    </row>
    <row r="5346">
      <c r="A5346" t="inlineStr">
        <is>
          <t>56</t>
        </is>
      </c>
      <c r="B5346" t="inlineStr">
        <is>
          <t>Administrative and Support and Waste Management and Remediation Services</t>
        </is>
      </c>
      <c r="C5346" t="inlineStr">
        <is>
          <t>43-9071</t>
        </is>
      </c>
      <c r="D5346" t="inlineStr">
        <is>
          <t>Office Machine Operators, Except Computer</t>
        </is>
      </c>
      <c r="E5346" t="n">
        <v>6610</v>
      </c>
      <c r="F5346" t="n">
        <v>41920</v>
      </c>
      <c r="G5346">
        <f>IF(OR(E5346="",F5346=""),"",E5346*F5346)</f>
        <v/>
      </c>
      <c r="H5346" s="41">
        <f>IFERROR(XLOOKUP(C5346,'DATA Wharton'!$A$2:$A$785,'DATA Wharton'!$C$2:$C$785),"")</f>
        <v/>
      </c>
      <c r="I5346">
        <f>IF(OR(G5346="",H5346=""),"",G5346)</f>
        <v/>
      </c>
      <c r="J5346">
        <f>IF(OR(I5346="",H5346=""),"",I5346*H5346)</f>
        <v/>
      </c>
      <c r="K5346">
        <f>IF(G5346="","Missing OEWS wage",IF(H5346="","Missing Wharton SOC","Matched"))</f>
        <v/>
      </c>
    </row>
    <row r="5347">
      <c r="A5347" t="inlineStr">
        <is>
          <t>56</t>
        </is>
      </c>
      <c r="B5347" t="inlineStr">
        <is>
          <t>Administrative and Support and Waste Management and Remediation Services</t>
        </is>
      </c>
      <c r="C5347" t="inlineStr">
        <is>
          <t>43-9081</t>
        </is>
      </c>
      <c r="D5347" t="inlineStr">
        <is>
          <t>Proofreaders and Copy Markers</t>
        </is>
      </c>
      <c r="E5347" t="n">
        <v>530</v>
      </c>
      <c r="F5347" t="n">
        <v>57550</v>
      </c>
      <c r="G5347">
        <f>IF(OR(E5347="",F5347=""),"",E5347*F5347)</f>
        <v/>
      </c>
      <c r="H5347" s="41">
        <f>IFERROR(XLOOKUP(C5347,'DATA Wharton'!$A$2:$A$785,'DATA Wharton'!$C$2:$C$785),"")</f>
        <v/>
      </c>
      <c r="I5347">
        <f>IF(OR(G5347="",H5347=""),"",G5347)</f>
        <v/>
      </c>
      <c r="J5347">
        <f>IF(OR(I5347="",H5347=""),"",I5347*H5347)</f>
        <v/>
      </c>
      <c r="K5347">
        <f>IF(G5347="","Missing OEWS wage",IF(H5347="","Missing Wharton SOC","Matched"))</f>
        <v/>
      </c>
    </row>
    <row r="5348">
      <c r="A5348" t="inlineStr">
        <is>
          <t>56</t>
        </is>
      </c>
      <c r="B5348" t="inlineStr">
        <is>
          <t>Administrative and Support and Waste Management and Remediation Services</t>
        </is>
      </c>
      <c r="C5348" t="inlineStr">
        <is>
          <t>43-9199</t>
        </is>
      </c>
      <c r="D5348" t="inlineStr">
        <is>
          <t>Office and Administrative Support Workers, All Other</t>
        </is>
      </c>
      <c r="E5348" t="n">
        <v>10750</v>
      </c>
      <c r="F5348" t="n">
        <v>50700</v>
      </c>
      <c r="G5348">
        <f>IF(OR(E5348="",F5348=""),"",E5348*F5348)</f>
        <v/>
      </c>
      <c r="H5348" s="41">
        <f>IFERROR(XLOOKUP(C5348,'DATA Wharton'!$A$2:$A$785,'DATA Wharton'!$C$2:$C$785),"")</f>
        <v/>
      </c>
      <c r="I5348">
        <f>IF(OR(G5348="",H5348=""),"",G5348)</f>
        <v/>
      </c>
      <c r="J5348">
        <f>IF(OR(I5348="",H5348=""),"",I5348*H5348)</f>
        <v/>
      </c>
      <c r="K5348">
        <f>IF(G5348="","Missing OEWS wage",IF(H5348="","Missing Wharton SOC","Matched"))</f>
        <v/>
      </c>
    </row>
    <row r="5349">
      <c r="A5349" t="inlineStr">
        <is>
          <t>56</t>
        </is>
      </c>
      <c r="B5349" t="inlineStr">
        <is>
          <t>Administrative and Support and Waste Management and Remediation Services</t>
        </is>
      </c>
      <c r="C5349" t="inlineStr">
        <is>
          <t>45-1011</t>
        </is>
      </c>
      <c r="D5349" t="inlineStr">
        <is>
          <t>First-Line Supervisors of Farming, Fishing, and Forestry Workers</t>
        </is>
      </c>
      <c r="E5349" t="n">
        <v>920</v>
      </c>
      <c r="F5349" t="n">
        <v>66210</v>
      </c>
      <c r="G5349">
        <f>IF(OR(E5349="",F5349=""),"",E5349*F5349)</f>
        <v/>
      </c>
      <c r="H5349" s="41">
        <f>IFERROR(XLOOKUP(C5349,'DATA Wharton'!$A$2:$A$785,'DATA Wharton'!$C$2:$C$785),"")</f>
        <v/>
      </c>
      <c r="I5349">
        <f>IF(OR(G5349="",H5349=""),"",G5349)</f>
        <v/>
      </c>
      <c r="J5349">
        <f>IF(OR(I5349="",H5349=""),"",I5349*H5349)</f>
        <v/>
      </c>
      <c r="K5349">
        <f>IF(G5349="","Missing OEWS wage",IF(H5349="","Missing Wharton SOC","Matched"))</f>
        <v/>
      </c>
    </row>
    <row r="5350">
      <c r="A5350" t="inlineStr">
        <is>
          <t>56</t>
        </is>
      </c>
      <c r="B5350" t="inlineStr">
        <is>
          <t>Administrative and Support and Waste Management and Remediation Services</t>
        </is>
      </c>
      <c r="C5350" t="inlineStr">
        <is>
          <t>45-2011</t>
        </is>
      </c>
      <c r="D5350" t="inlineStr">
        <is>
          <t>Agricultural Inspectors</t>
        </is>
      </c>
      <c r="E5350" t="n">
        <v>80</v>
      </c>
      <c r="G5350">
        <f>IF(OR(E5350="",F5350=""),"",E5350*F5350)</f>
        <v/>
      </c>
      <c r="H5350" s="41">
        <f>IFERROR(XLOOKUP(C5350,'DATA Wharton'!$A$2:$A$785,'DATA Wharton'!$C$2:$C$785),"")</f>
        <v/>
      </c>
      <c r="I5350">
        <f>IF(OR(G5350="",H5350=""),"",G5350)</f>
        <v/>
      </c>
      <c r="J5350">
        <f>IF(OR(I5350="",H5350=""),"",I5350*H5350)</f>
        <v/>
      </c>
      <c r="K5350">
        <f>IF(G5350="","Missing OEWS wage",IF(H5350="","Missing Wharton SOC","Matched"))</f>
        <v/>
      </c>
    </row>
    <row r="5351">
      <c r="A5351" t="inlineStr">
        <is>
          <t>56</t>
        </is>
      </c>
      <c r="B5351" t="inlineStr">
        <is>
          <t>Administrative and Support and Waste Management and Remediation Services</t>
        </is>
      </c>
      <c r="C5351" t="inlineStr">
        <is>
          <t>45-2041</t>
        </is>
      </c>
      <c r="D5351" t="inlineStr">
        <is>
          <t>Graders and Sorters, Agricultural Products</t>
        </is>
      </c>
      <c r="E5351" t="n">
        <v>250</v>
      </c>
      <c r="F5351" t="n">
        <v>38710</v>
      </c>
      <c r="G5351">
        <f>IF(OR(E5351="",F5351=""),"",E5351*F5351)</f>
        <v/>
      </c>
      <c r="H5351" s="41">
        <f>IFERROR(XLOOKUP(C5351,'DATA Wharton'!$A$2:$A$785,'DATA Wharton'!$C$2:$C$785),"")</f>
        <v/>
      </c>
      <c r="I5351">
        <f>IF(OR(G5351="",H5351=""),"",G5351)</f>
        <v/>
      </c>
      <c r="J5351">
        <f>IF(OR(I5351="",H5351=""),"",I5351*H5351)</f>
        <v/>
      </c>
      <c r="K5351">
        <f>IF(G5351="","Missing OEWS wage",IF(H5351="","Missing Wharton SOC","Matched"))</f>
        <v/>
      </c>
    </row>
    <row r="5352">
      <c r="A5352" t="inlineStr">
        <is>
          <t>56</t>
        </is>
      </c>
      <c r="B5352" t="inlineStr">
        <is>
          <t>Administrative and Support and Waste Management and Remediation Services</t>
        </is>
      </c>
      <c r="C5352" t="inlineStr">
        <is>
          <t>45-2091</t>
        </is>
      </c>
      <c r="D5352" t="inlineStr">
        <is>
          <t>Agricultural Equipment Operators</t>
        </is>
      </c>
      <c r="E5352" t="n">
        <v>500</v>
      </c>
      <c r="F5352" t="n">
        <v>41980</v>
      </c>
      <c r="G5352">
        <f>IF(OR(E5352="",F5352=""),"",E5352*F5352)</f>
        <v/>
      </c>
      <c r="H5352" s="41">
        <f>IFERROR(XLOOKUP(C5352,'DATA Wharton'!$A$2:$A$785,'DATA Wharton'!$C$2:$C$785),"")</f>
        <v/>
      </c>
      <c r="I5352">
        <f>IF(OR(G5352="",H5352=""),"",G5352)</f>
        <v/>
      </c>
      <c r="J5352">
        <f>IF(OR(I5352="",H5352=""),"",I5352*H5352)</f>
        <v/>
      </c>
      <c r="K5352">
        <f>IF(G5352="","Missing OEWS wage",IF(H5352="","Missing Wharton SOC","Matched"))</f>
        <v/>
      </c>
    </row>
    <row r="5353">
      <c r="A5353" t="inlineStr">
        <is>
          <t>56</t>
        </is>
      </c>
      <c r="B5353" t="inlineStr">
        <is>
          <t>Administrative and Support and Waste Management and Remediation Services</t>
        </is>
      </c>
      <c r="C5353" t="inlineStr">
        <is>
          <t>45-2092</t>
        </is>
      </c>
      <c r="D5353" t="inlineStr">
        <is>
          <t>Farmworkers and Laborers, Crop, Nursery, and Greenhouse</t>
        </is>
      </c>
      <c r="F5353" t="n">
        <v>39500</v>
      </c>
      <c r="G5353">
        <f>IF(OR(E5353="",F5353=""),"",E5353*F5353)</f>
        <v/>
      </c>
      <c r="H5353" s="41">
        <f>IFERROR(XLOOKUP(C5353,'DATA Wharton'!$A$2:$A$785,'DATA Wharton'!$C$2:$C$785),"")</f>
        <v/>
      </c>
      <c r="I5353">
        <f>IF(OR(G5353="",H5353=""),"",G5353)</f>
        <v/>
      </c>
      <c r="J5353">
        <f>IF(OR(I5353="",H5353=""),"",I5353*H5353)</f>
        <v/>
      </c>
      <c r="K5353">
        <f>IF(G5353="","Missing OEWS wage",IF(H5353="","Missing Wharton SOC","Matched"))</f>
        <v/>
      </c>
    </row>
    <row r="5354">
      <c r="A5354" t="inlineStr">
        <is>
          <t>56</t>
        </is>
      </c>
      <c r="B5354" t="inlineStr">
        <is>
          <t>Administrative and Support and Waste Management and Remediation Services</t>
        </is>
      </c>
      <c r="C5354" t="inlineStr">
        <is>
          <t>45-2093</t>
        </is>
      </c>
      <c r="D5354" t="inlineStr">
        <is>
          <t>Farmworkers, Farm, Ranch, and Aquacultural Animals</t>
        </is>
      </c>
      <c r="E5354" t="n">
        <v>1560</v>
      </c>
      <c r="F5354" t="n">
        <v>40370</v>
      </c>
      <c r="G5354">
        <f>IF(OR(E5354="",F5354=""),"",E5354*F5354)</f>
        <v/>
      </c>
      <c r="H5354" s="41">
        <f>IFERROR(XLOOKUP(C5354,'DATA Wharton'!$A$2:$A$785,'DATA Wharton'!$C$2:$C$785),"")</f>
        <v/>
      </c>
      <c r="I5354">
        <f>IF(OR(G5354="",H5354=""),"",G5354)</f>
        <v/>
      </c>
      <c r="J5354">
        <f>IF(OR(I5354="",H5354=""),"",I5354*H5354)</f>
        <v/>
      </c>
      <c r="K5354">
        <f>IF(G5354="","Missing OEWS wage",IF(H5354="","Missing Wharton SOC","Matched"))</f>
        <v/>
      </c>
    </row>
    <row r="5355">
      <c r="A5355" t="inlineStr">
        <is>
          <t>56</t>
        </is>
      </c>
      <c r="B5355" t="inlineStr">
        <is>
          <t>Administrative and Support and Waste Management and Remediation Services</t>
        </is>
      </c>
      <c r="C5355" t="inlineStr">
        <is>
          <t>45-2099</t>
        </is>
      </c>
      <c r="D5355" t="inlineStr">
        <is>
          <t>Agricultural Workers, All Other</t>
        </is>
      </c>
      <c r="E5355" t="n">
        <v>280</v>
      </c>
      <c r="F5355" t="n">
        <v>45940</v>
      </c>
      <c r="G5355">
        <f>IF(OR(E5355="",F5355=""),"",E5355*F5355)</f>
        <v/>
      </c>
      <c r="H5355" s="41">
        <f>IFERROR(XLOOKUP(C5355,'DATA Wharton'!$A$2:$A$785,'DATA Wharton'!$C$2:$C$785),"")</f>
        <v/>
      </c>
      <c r="I5355">
        <f>IF(OR(G5355="",H5355=""),"",G5355)</f>
        <v/>
      </c>
      <c r="J5355">
        <f>IF(OR(I5355="",H5355=""),"",I5355*H5355)</f>
        <v/>
      </c>
      <c r="K5355">
        <f>IF(G5355="","Missing OEWS wage",IF(H5355="","Missing Wharton SOC","Matched"))</f>
        <v/>
      </c>
    </row>
    <row r="5356">
      <c r="A5356" t="inlineStr">
        <is>
          <t>56</t>
        </is>
      </c>
      <c r="B5356" t="inlineStr">
        <is>
          <t>Administrative and Support and Waste Management and Remediation Services</t>
        </is>
      </c>
      <c r="C5356" t="inlineStr">
        <is>
          <t>45-4021</t>
        </is>
      </c>
      <c r="D5356" t="inlineStr">
        <is>
          <t>Fallers</t>
        </is>
      </c>
      <c r="E5356" t="n">
        <v>490</v>
      </c>
      <c r="F5356" t="n">
        <v>56540</v>
      </c>
      <c r="G5356">
        <f>IF(OR(E5356="",F5356=""),"",E5356*F5356)</f>
        <v/>
      </c>
      <c r="H5356" s="41">
        <f>IFERROR(XLOOKUP(C5356,'DATA Wharton'!$A$2:$A$785,'DATA Wharton'!$C$2:$C$785),"")</f>
        <v/>
      </c>
      <c r="I5356">
        <f>IF(OR(G5356="",H5356=""),"",G5356)</f>
        <v/>
      </c>
      <c r="J5356">
        <f>IF(OR(I5356="",H5356=""),"",I5356*H5356)</f>
        <v/>
      </c>
      <c r="K5356">
        <f>IF(G5356="","Missing OEWS wage",IF(H5356="","Missing Wharton SOC","Matched"))</f>
        <v/>
      </c>
    </row>
    <row r="5357">
      <c r="A5357" t="inlineStr">
        <is>
          <t>56</t>
        </is>
      </c>
      <c r="B5357" t="inlineStr">
        <is>
          <t>Administrative and Support and Waste Management and Remediation Services</t>
        </is>
      </c>
      <c r="C5357" t="inlineStr">
        <is>
          <t>45-4022</t>
        </is>
      </c>
      <c r="D5357" t="inlineStr">
        <is>
          <t>Logging Equipment Operators</t>
        </is>
      </c>
      <c r="F5357" t="n">
        <v>60220</v>
      </c>
      <c r="G5357">
        <f>IF(OR(E5357="",F5357=""),"",E5357*F5357)</f>
        <v/>
      </c>
      <c r="H5357" s="41">
        <f>IFERROR(XLOOKUP(C5357,'DATA Wharton'!$A$2:$A$785,'DATA Wharton'!$C$2:$C$785),"")</f>
        <v/>
      </c>
      <c r="I5357">
        <f>IF(OR(G5357="",H5357=""),"",G5357)</f>
        <v/>
      </c>
      <c r="J5357">
        <f>IF(OR(I5357="",H5357=""),"",I5357*H5357)</f>
        <v/>
      </c>
      <c r="K5357">
        <f>IF(G5357="","Missing OEWS wage",IF(H5357="","Missing Wharton SOC","Matched"))</f>
        <v/>
      </c>
    </row>
    <row r="5358">
      <c r="A5358" t="inlineStr">
        <is>
          <t>56</t>
        </is>
      </c>
      <c r="B5358" t="inlineStr">
        <is>
          <t>Administrative and Support and Waste Management and Remediation Services</t>
        </is>
      </c>
      <c r="C5358" t="inlineStr">
        <is>
          <t>45-4023</t>
        </is>
      </c>
      <c r="D5358" t="inlineStr">
        <is>
          <t>Log Graders and Scalers</t>
        </is>
      </c>
      <c r="E5358" t="n">
        <v>130</v>
      </c>
      <c r="F5358" t="n">
        <v>56240</v>
      </c>
      <c r="G5358">
        <f>IF(OR(E5358="",F5358=""),"",E5358*F5358)</f>
        <v/>
      </c>
      <c r="H5358" s="41">
        <f>IFERROR(XLOOKUP(C5358,'DATA Wharton'!$A$2:$A$785,'DATA Wharton'!$C$2:$C$785),"")</f>
        <v/>
      </c>
      <c r="I5358">
        <f>IF(OR(G5358="",H5358=""),"",G5358)</f>
        <v/>
      </c>
      <c r="J5358">
        <f>IF(OR(I5358="",H5358=""),"",I5358*H5358)</f>
        <v/>
      </c>
      <c r="K5358">
        <f>IF(G5358="","Missing OEWS wage",IF(H5358="","Missing Wharton SOC","Matched"))</f>
        <v/>
      </c>
    </row>
    <row r="5359">
      <c r="A5359" t="inlineStr">
        <is>
          <t>56</t>
        </is>
      </c>
      <c r="B5359" t="inlineStr">
        <is>
          <t>Administrative and Support and Waste Management and Remediation Services</t>
        </is>
      </c>
      <c r="C5359" t="inlineStr">
        <is>
          <t>45-4029</t>
        </is>
      </c>
      <c r="D5359" t="inlineStr">
        <is>
          <t>Logging Workers, All Other</t>
        </is>
      </c>
      <c r="F5359" t="n">
        <v>54130</v>
      </c>
      <c r="G5359">
        <f>IF(OR(E5359="",F5359=""),"",E5359*F5359)</f>
        <v/>
      </c>
      <c r="H5359" s="41">
        <f>IFERROR(XLOOKUP(C5359,'DATA Wharton'!$A$2:$A$785,'DATA Wharton'!$C$2:$C$785),"")</f>
        <v/>
      </c>
      <c r="I5359">
        <f>IF(OR(G5359="",H5359=""),"",G5359)</f>
        <v/>
      </c>
      <c r="J5359">
        <f>IF(OR(I5359="",H5359=""),"",I5359*H5359)</f>
        <v/>
      </c>
      <c r="K5359">
        <f>IF(G5359="","Missing OEWS wage",IF(H5359="","Missing Wharton SOC","Matched"))</f>
        <v/>
      </c>
    </row>
    <row r="5360">
      <c r="A5360" t="inlineStr">
        <is>
          <t>56</t>
        </is>
      </c>
      <c r="B5360" t="inlineStr">
        <is>
          <t>Administrative and Support and Waste Management and Remediation Services</t>
        </is>
      </c>
      <c r="C5360" t="inlineStr">
        <is>
          <t>47-1011</t>
        </is>
      </c>
      <c r="D5360" t="inlineStr">
        <is>
          <t>First-Line Supervisors of Construction Trades and Extraction Workers</t>
        </is>
      </c>
      <c r="E5360" t="n">
        <v>25960</v>
      </c>
      <c r="F5360" t="n">
        <v>73650</v>
      </c>
      <c r="G5360">
        <f>IF(OR(E5360="",F5360=""),"",E5360*F5360)</f>
        <v/>
      </c>
      <c r="H5360" s="41">
        <f>IFERROR(XLOOKUP(C5360,'DATA Wharton'!$A$2:$A$785,'DATA Wharton'!$C$2:$C$785),"")</f>
        <v/>
      </c>
      <c r="I5360">
        <f>IF(OR(G5360="",H5360=""),"",G5360)</f>
        <v/>
      </c>
      <c r="J5360">
        <f>IF(OR(I5360="",H5360=""),"",I5360*H5360)</f>
        <v/>
      </c>
      <c r="K5360">
        <f>IF(G5360="","Missing OEWS wage",IF(H5360="","Missing Wharton SOC","Matched"))</f>
        <v/>
      </c>
    </row>
    <row r="5361">
      <c r="A5361" t="inlineStr">
        <is>
          <t>56</t>
        </is>
      </c>
      <c r="B5361" t="inlineStr">
        <is>
          <t>Administrative and Support and Waste Management and Remediation Services</t>
        </is>
      </c>
      <c r="C5361" t="inlineStr">
        <is>
          <t>47-2011</t>
        </is>
      </c>
      <c r="D5361" t="inlineStr">
        <is>
          <t>Boilermakers</t>
        </is>
      </c>
      <c r="E5361" t="n">
        <v>390</v>
      </c>
      <c r="F5361" t="n">
        <v>73260</v>
      </c>
      <c r="G5361">
        <f>IF(OR(E5361="",F5361=""),"",E5361*F5361)</f>
        <v/>
      </c>
      <c r="H5361" s="41">
        <f>IFERROR(XLOOKUP(C5361,'DATA Wharton'!$A$2:$A$785,'DATA Wharton'!$C$2:$C$785),"")</f>
        <v/>
      </c>
      <c r="I5361">
        <f>IF(OR(G5361="",H5361=""),"",G5361)</f>
        <v/>
      </c>
      <c r="J5361">
        <f>IF(OR(I5361="",H5361=""),"",I5361*H5361)</f>
        <v/>
      </c>
      <c r="K5361">
        <f>IF(G5361="","Missing OEWS wage",IF(H5361="","Missing Wharton SOC","Matched"))</f>
        <v/>
      </c>
    </row>
    <row r="5362">
      <c r="A5362" t="inlineStr">
        <is>
          <t>56</t>
        </is>
      </c>
      <c r="B5362" t="inlineStr">
        <is>
          <t>Administrative and Support and Waste Management and Remediation Services</t>
        </is>
      </c>
      <c r="C5362" t="inlineStr">
        <is>
          <t>47-2021</t>
        </is>
      </c>
      <c r="D5362" t="inlineStr">
        <is>
          <t>Brickmasons and Blockmasons</t>
        </is>
      </c>
      <c r="E5362" t="n">
        <v>890</v>
      </c>
      <c r="F5362" t="n">
        <v>58070</v>
      </c>
      <c r="G5362">
        <f>IF(OR(E5362="",F5362=""),"",E5362*F5362)</f>
        <v/>
      </c>
      <c r="H5362" s="41">
        <f>IFERROR(XLOOKUP(C5362,'DATA Wharton'!$A$2:$A$785,'DATA Wharton'!$C$2:$C$785),"")</f>
        <v/>
      </c>
      <c r="I5362">
        <f>IF(OR(G5362="",H5362=""),"",G5362)</f>
        <v/>
      </c>
      <c r="J5362">
        <f>IF(OR(I5362="",H5362=""),"",I5362*H5362)</f>
        <v/>
      </c>
      <c r="K5362">
        <f>IF(G5362="","Missing OEWS wage",IF(H5362="","Missing Wharton SOC","Matched"))</f>
        <v/>
      </c>
    </row>
    <row r="5363">
      <c r="A5363" t="inlineStr">
        <is>
          <t>56</t>
        </is>
      </c>
      <c r="B5363" t="inlineStr">
        <is>
          <t>Administrative and Support and Waste Management and Remediation Services</t>
        </is>
      </c>
      <c r="C5363" t="inlineStr">
        <is>
          <t>47-2031</t>
        </is>
      </c>
      <c r="D5363" t="inlineStr">
        <is>
          <t>Carpenters</t>
        </is>
      </c>
      <c r="E5363" t="n">
        <v>17220</v>
      </c>
      <c r="F5363" t="n">
        <v>60300</v>
      </c>
      <c r="G5363">
        <f>IF(OR(E5363="",F5363=""),"",E5363*F5363)</f>
        <v/>
      </c>
      <c r="H5363" s="41">
        <f>IFERROR(XLOOKUP(C5363,'DATA Wharton'!$A$2:$A$785,'DATA Wharton'!$C$2:$C$785),"")</f>
        <v/>
      </c>
      <c r="I5363">
        <f>IF(OR(G5363="",H5363=""),"",G5363)</f>
        <v/>
      </c>
      <c r="J5363">
        <f>IF(OR(I5363="",H5363=""),"",I5363*H5363)</f>
        <v/>
      </c>
      <c r="K5363">
        <f>IF(G5363="","Missing OEWS wage",IF(H5363="","Missing Wharton SOC","Matched"))</f>
        <v/>
      </c>
    </row>
    <row r="5364">
      <c r="A5364" t="inlineStr">
        <is>
          <t>56</t>
        </is>
      </c>
      <c r="B5364" t="inlineStr">
        <is>
          <t>Administrative and Support and Waste Management and Remediation Services</t>
        </is>
      </c>
      <c r="C5364" t="inlineStr">
        <is>
          <t>47-2041</t>
        </is>
      </c>
      <c r="D5364" t="inlineStr">
        <is>
          <t>Carpet Installers</t>
        </is>
      </c>
      <c r="E5364" t="n">
        <v>70</v>
      </c>
      <c r="F5364" t="n">
        <v>39330</v>
      </c>
      <c r="G5364">
        <f>IF(OR(E5364="",F5364=""),"",E5364*F5364)</f>
        <v/>
      </c>
      <c r="H5364" s="41">
        <f>IFERROR(XLOOKUP(C5364,'DATA Wharton'!$A$2:$A$785,'DATA Wharton'!$C$2:$C$785),"")</f>
        <v/>
      </c>
      <c r="I5364">
        <f>IF(OR(G5364="",H5364=""),"",G5364)</f>
        <v/>
      </c>
      <c r="J5364">
        <f>IF(OR(I5364="",H5364=""),"",I5364*H5364)</f>
        <v/>
      </c>
      <c r="K5364">
        <f>IF(G5364="","Missing OEWS wage",IF(H5364="","Missing Wharton SOC","Matched"))</f>
        <v/>
      </c>
    </row>
    <row r="5365">
      <c r="A5365" t="inlineStr">
        <is>
          <t>56</t>
        </is>
      </c>
      <c r="B5365" t="inlineStr">
        <is>
          <t>Administrative and Support and Waste Management and Remediation Services</t>
        </is>
      </c>
      <c r="C5365" t="inlineStr">
        <is>
          <t>47-2042</t>
        </is>
      </c>
      <c r="D5365" t="inlineStr">
        <is>
          <t>Floor Layers, Except Carpet, Wood, and Hard Tiles</t>
        </is>
      </c>
      <c r="E5365" t="n">
        <v>60</v>
      </c>
      <c r="F5365" t="n">
        <v>42230</v>
      </c>
      <c r="G5365">
        <f>IF(OR(E5365="",F5365=""),"",E5365*F5365)</f>
        <v/>
      </c>
      <c r="H5365" s="41">
        <f>IFERROR(XLOOKUP(C5365,'DATA Wharton'!$A$2:$A$785,'DATA Wharton'!$C$2:$C$785),"")</f>
        <v/>
      </c>
      <c r="I5365">
        <f>IF(OR(G5365="",H5365=""),"",G5365)</f>
        <v/>
      </c>
      <c r="J5365">
        <f>IF(OR(I5365="",H5365=""),"",I5365*H5365)</f>
        <v/>
      </c>
      <c r="K5365">
        <f>IF(G5365="","Missing OEWS wage",IF(H5365="","Missing Wharton SOC","Matched"))</f>
        <v/>
      </c>
    </row>
    <row r="5366">
      <c r="A5366" t="inlineStr">
        <is>
          <t>56</t>
        </is>
      </c>
      <c r="B5366" t="inlineStr">
        <is>
          <t>Administrative and Support and Waste Management and Remediation Services</t>
        </is>
      </c>
      <c r="C5366" t="inlineStr">
        <is>
          <t>47-2043</t>
        </is>
      </c>
      <c r="D5366" t="inlineStr">
        <is>
          <t>Floor Sanders and Finishers</t>
        </is>
      </c>
      <c r="E5366" t="n">
        <v>90</v>
      </c>
      <c r="F5366" t="n">
        <v>37270</v>
      </c>
      <c r="G5366">
        <f>IF(OR(E5366="",F5366=""),"",E5366*F5366)</f>
        <v/>
      </c>
      <c r="H5366" s="41">
        <f>IFERROR(XLOOKUP(C5366,'DATA Wharton'!$A$2:$A$785,'DATA Wharton'!$C$2:$C$785),"")</f>
        <v/>
      </c>
      <c r="I5366">
        <f>IF(OR(G5366="",H5366=""),"",G5366)</f>
        <v/>
      </c>
      <c r="J5366">
        <f>IF(OR(I5366="",H5366=""),"",I5366*H5366)</f>
        <v/>
      </c>
      <c r="K5366">
        <f>IF(G5366="","Missing OEWS wage",IF(H5366="","Missing Wharton SOC","Matched"))</f>
        <v/>
      </c>
    </row>
    <row r="5367">
      <c r="A5367" t="inlineStr">
        <is>
          <t>56</t>
        </is>
      </c>
      <c r="B5367" t="inlineStr">
        <is>
          <t>Administrative and Support and Waste Management and Remediation Services</t>
        </is>
      </c>
      <c r="C5367" t="inlineStr">
        <is>
          <t>47-2044</t>
        </is>
      </c>
      <c r="D5367" t="inlineStr">
        <is>
          <t>Tile and Stone Setters</t>
        </is>
      </c>
      <c r="F5367" t="n">
        <v>64920</v>
      </c>
      <c r="G5367">
        <f>IF(OR(E5367="",F5367=""),"",E5367*F5367)</f>
        <v/>
      </c>
      <c r="H5367" s="41">
        <f>IFERROR(XLOOKUP(C5367,'DATA Wharton'!$A$2:$A$785,'DATA Wharton'!$C$2:$C$785),"")</f>
        <v/>
      </c>
      <c r="I5367">
        <f>IF(OR(G5367="",H5367=""),"",G5367)</f>
        <v/>
      </c>
      <c r="J5367">
        <f>IF(OR(I5367="",H5367=""),"",I5367*H5367)</f>
        <v/>
      </c>
      <c r="K5367">
        <f>IF(G5367="","Missing OEWS wage",IF(H5367="","Missing Wharton SOC","Matched"))</f>
        <v/>
      </c>
    </row>
    <row r="5368">
      <c r="A5368" t="inlineStr">
        <is>
          <t>56</t>
        </is>
      </c>
      <c r="B5368" t="inlineStr">
        <is>
          <t>Administrative and Support and Waste Management and Remediation Services</t>
        </is>
      </c>
      <c r="C5368" t="inlineStr">
        <is>
          <t>47-2051</t>
        </is>
      </c>
      <c r="D5368" t="inlineStr">
        <is>
          <t>Cement Masons and Concrete Finishers</t>
        </is>
      </c>
      <c r="E5368" t="n">
        <v>5250</v>
      </c>
      <c r="F5368" t="n">
        <v>56660</v>
      </c>
      <c r="G5368">
        <f>IF(OR(E5368="",F5368=""),"",E5368*F5368)</f>
        <v/>
      </c>
      <c r="H5368" s="41">
        <f>IFERROR(XLOOKUP(C5368,'DATA Wharton'!$A$2:$A$785,'DATA Wharton'!$C$2:$C$785),"")</f>
        <v/>
      </c>
      <c r="I5368">
        <f>IF(OR(G5368="",H5368=""),"",G5368)</f>
        <v/>
      </c>
      <c r="J5368">
        <f>IF(OR(I5368="",H5368=""),"",I5368*H5368)</f>
        <v/>
      </c>
      <c r="K5368">
        <f>IF(G5368="","Missing OEWS wage",IF(H5368="","Missing Wharton SOC","Matched"))</f>
        <v/>
      </c>
    </row>
    <row r="5369">
      <c r="A5369" t="inlineStr">
        <is>
          <t>56</t>
        </is>
      </c>
      <c r="B5369" t="inlineStr">
        <is>
          <t>Administrative and Support and Waste Management and Remediation Services</t>
        </is>
      </c>
      <c r="C5369" t="inlineStr">
        <is>
          <t>47-2061</t>
        </is>
      </c>
      <c r="D5369" t="inlineStr">
        <is>
          <t>Construction Laborers</t>
        </is>
      </c>
      <c r="E5369" t="n">
        <v>71860</v>
      </c>
      <c r="F5369" t="n">
        <v>44240</v>
      </c>
      <c r="G5369">
        <f>IF(OR(E5369="",F5369=""),"",E5369*F5369)</f>
        <v/>
      </c>
      <c r="H5369" s="41">
        <f>IFERROR(XLOOKUP(C5369,'DATA Wharton'!$A$2:$A$785,'DATA Wharton'!$C$2:$C$785),"")</f>
        <v/>
      </c>
      <c r="I5369">
        <f>IF(OR(G5369="",H5369=""),"",G5369)</f>
        <v/>
      </c>
      <c r="J5369">
        <f>IF(OR(I5369="",H5369=""),"",I5369*H5369)</f>
        <v/>
      </c>
      <c r="K5369">
        <f>IF(G5369="","Missing OEWS wage",IF(H5369="","Missing Wharton SOC","Matched"))</f>
        <v/>
      </c>
    </row>
    <row r="5370">
      <c r="A5370" t="inlineStr">
        <is>
          <t>56</t>
        </is>
      </c>
      <c r="B5370" t="inlineStr">
        <is>
          <t>Administrative and Support and Waste Management and Remediation Services</t>
        </is>
      </c>
      <c r="C5370" t="inlineStr">
        <is>
          <t>47-2071</t>
        </is>
      </c>
      <c r="D5370" t="inlineStr">
        <is>
          <t>Paving, Surfacing, and Tamping Equipment Operators</t>
        </is>
      </c>
      <c r="E5370" t="n">
        <v>440</v>
      </c>
      <c r="F5370" t="n">
        <v>51080</v>
      </c>
      <c r="G5370">
        <f>IF(OR(E5370="",F5370=""),"",E5370*F5370)</f>
        <v/>
      </c>
      <c r="H5370" s="41">
        <f>IFERROR(XLOOKUP(C5370,'DATA Wharton'!$A$2:$A$785,'DATA Wharton'!$C$2:$C$785),"")</f>
        <v/>
      </c>
      <c r="I5370">
        <f>IF(OR(G5370="",H5370=""),"",G5370)</f>
        <v/>
      </c>
      <c r="J5370">
        <f>IF(OR(I5370="",H5370=""),"",I5370*H5370)</f>
        <v/>
      </c>
      <c r="K5370">
        <f>IF(G5370="","Missing OEWS wage",IF(H5370="","Missing Wharton SOC","Matched"))</f>
        <v/>
      </c>
    </row>
    <row r="5371">
      <c r="A5371" t="inlineStr">
        <is>
          <t>56</t>
        </is>
      </c>
      <c r="B5371" t="inlineStr">
        <is>
          <t>Administrative and Support and Waste Management and Remediation Services</t>
        </is>
      </c>
      <c r="C5371" t="inlineStr">
        <is>
          <t>47-2073</t>
        </is>
      </c>
      <c r="D5371" t="inlineStr">
        <is>
          <t>Operating Engineers and Other Construction Equipment Operators</t>
        </is>
      </c>
      <c r="E5371" t="n">
        <v>28600</v>
      </c>
      <c r="F5371" t="n">
        <v>56510</v>
      </c>
      <c r="G5371">
        <f>IF(OR(E5371="",F5371=""),"",E5371*F5371)</f>
        <v/>
      </c>
      <c r="H5371" s="41">
        <f>IFERROR(XLOOKUP(C5371,'DATA Wharton'!$A$2:$A$785,'DATA Wharton'!$C$2:$C$785),"")</f>
        <v/>
      </c>
      <c r="I5371">
        <f>IF(OR(G5371="",H5371=""),"",G5371)</f>
        <v/>
      </c>
      <c r="J5371">
        <f>IF(OR(I5371="",H5371=""),"",I5371*H5371)</f>
        <v/>
      </c>
      <c r="K5371">
        <f>IF(G5371="","Missing OEWS wage",IF(H5371="","Missing Wharton SOC","Matched"))</f>
        <v/>
      </c>
    </row>
    <row r="5372">
      <c r="A5372" t="inlineStr">
        <is>
          <t>56</t>
        </is>
      </c>
      <c r="B5372" t="inlineStr">
        <is>
          <t>Administrative and Support and Waste Management and Remediation Services</t>
        </is>
      </c>
      <c r="C5372" t="inlineStr">
        <is>
          <t>47-2081</t>
        </is>
      </c>
      <c r="D5372" t="inlineStr">
        <is>
          <t>Drywall and Ceiling Tile Installers</t>
        </is>
      </c>
      <c r="E5372" t="n">
        <v>1420</v>
      </c>
      <c r="F5372" t="n">
        <v>44760</v>
      </c>
      <c r="G5372">
        <f>IF(OR(E5372="",F5372=""),"",E5372*F5372)</f>
        <v/>
      </c>
      <c r="H5372" s="41">
        <f>IFERROR(XLOOKUP(C5372,'DATA Wharton'!$A$2:$A$785,'DATA Wharton'!$C$2:$C$785),"")</f>
        <v/>
      </c>
      <c r="I5372">
        <f>IF(OR(G5372="",H5372=""),"",G5372)</f>
        <v/>
      </c>
      <c r="J5372">
        <f>IF(OR(I5372="",H5372=""),"",I5372*H5372)</f>
        <v/>
      </c>
      <c r="K5372">
        <f>IF(G5372="","Missing OEWS wage",IF(H5372="","Missing Wharton SOC","Matched"))</f>
        <v/>
      </c>
    </row>
    <row r="5373">
      <c r="A5373" t="inlineStr">
        <is>
          <t>56</t>
        </is>
      </c>
      <c r="B5373" t="inlineStr">
        <is>
          <t>Administrative and Support and Waste Management and Remediation Services</t>
        </is>
      </c>
      <c r="C5373" t="inlineStr">
        <is>
          <t>47-2111</t>
        </is>
      </c>
      <c r="D5373" t="inlineStr">
        <is>
          <t>Electricians</t>
        </is>
      </c>
      <c r="E5373" t="n">
        <v>24670</v>
      </c>
      <c r="F5373" t="n">
        <v>65190</v>
      </c>
      <c r="G5373">
        <f>IF(OR(E5373="",F5373=""),"",E5373*F5373)</f>
        <v/>
      </c>
      <c r="H5373" s="41">
        <f>IFERROR(XLOOKUP(C5373,'DATA Wharton'!$A$2:$A$785,'DATA Wharton'!$C$2:$C$785),"")</f>
        <v/>
      </c>
      <c r="I5373">
        <f>IF(OR(G5373="",H5373=""),"",G5373)</f>
        <v/>
      </c>
      <c r="J5373">
        <f>IF(OR(I5373="",H5373=""),"",I5373*H5373)</f>
        <v/>
      </c>
      <c r="K5373">
        <f>IF(G5373="","Missing OEWS wage",IF(H5373="","Missing Wharton SOC","Matched"))</f>
        <v/>
      </c>
    </row>
    <row r="5374">
      <c r="A5374" t="inlineStr">
        <is>
          <t>56</t>
        </is>
      </c>
      <c r="B5374" t="inlineStr">
        <is>
          <t>Administrative and Support and Waste Management and Remediation Services</t>
        </is>
      </c>
      <c r="C5374" t="inlineStr">
        <is>
          <t>47-2121</t>
        </is>
      </c>
      <c r="D5374" t="inlineStr">
        <is>
          <t>Glaziers</t>
        </is>
      </c>
      <c r="E5374" t="n">
        <v>300</v>
      </c>
      <c r="F5374" t="n">
        <v>46520</v>
      </c>
      <c r="G5374">
        <f>IF(OR(E5374="",F5374=""),"",E5374*F5374)</f>
        <v/>
      </c>
      <c r="H5374" s="41">
        <f>IFERROR(XLOOKUP(C5374,'DATA Wharton'!$A$2:$A$785,'DATA Wharton'!$C$2:$C$785),"")</f>
        <v/>
      </c>
      <c r="I5374">
        <f>IF(OR(G5374="",H5374=""),"",G5374)</f>
        <v/>
      </c>
      <c r="J5374">
        <f>IF(OR(I5374="",H5374=""),"",I5374*H5374)</f>
        <v/>
      </c>
      <c r="K5374">
        <f>IF(G5374="","Missing OEWS wage",IF(H5374="","Missing Wharton SOC","Matched"))</f>
        <v/>
      </c>
    </row>
    <row r="5375">
      <c r="A5375" t="inlineStr">
        <is>
          <t>56</t>
        </is>
      </c>
      <c r="B5375" t="inlineStr">
        <is>
          <t>Administrative and Support and Waste Management and Remediation Services</t>
        </is>
      </c>
      <c r="C5375" t="inlineStr">
        <is>
          <t>47-2131</t>
        </is>
      </c>
      <c r="D5375" t="inlineStr">
        <is>
          <t>Insulation Workers, Floor, Ceiling, and Wall</t>
        </is>
      </c>
      <c r="F5375" t="n">
        <v>48300</v>
      </c>
      <c r="G5375">
        <f>IF(OR(E5375="",F5375=""),"",E5375*F5375)</f>
        <v/>
      </c>
      <c r="H5375" s="41">
        <f>IFERROR(XLOOKUP(C5375,'DATA Wharton'!$A$2:$A$785,'DATA Wharton'!$C$2:$C$785),"")</f>
        <v/>
      </c>
      <c r="I5375">
        <f>IF(OR(G5375="",H5375=""),"",G5375)</f>
        <v/>
      </c>
      <c r="J5375">
        <f>IF(OR(I5375="",H5375=""),"",I5375*H5375)</f>
        <v/>
      </c>
      <c r="K5375">
        <f>IF(G5375="","Missing OEWS wage",IF(H5375="","Missing Wharton SOC","Matched"))</f>
        <v/>
      </c>
    </row>
    <row r="5376">
      <c r="A5376" t="inlineStr">
        <is>
          <t>56</t>
        </is>
      </c>
      <c r="B5376" t="inlineStr">
        <is>
          <t>Administrative and Support and Waste Management and Remediation Services</t>
        </is>
      </c>
      <c r="C5376" t="inlineStr">
        <is>
          <t>47-2132</t>
        </is>
      </c>
      <c r="D5376" t="inlineStr">
        <is>
          <t>Insulation Workers, Mechanical</t>
        </is>
      </c>
      <c r="E5376" t="n">
        <v>480</v>
      </c>
      <c r="F5376" t="n">
        <v>79510</v>
      </c>
      <c r="G5376">
        <f>IF(OR(E5376="",F5376=""),"",E5376*F5376)</f>
        <v/>
      </c>
      <c r="H5376" s="41">
        <f>IFERROR(XLOOKUP(C5376,'DATA Wharton'!$A$2:$A$785,'DATA Wharton'!$C$2:$C$785),"")</f>
        <v/>
      </c>
      <c r="I5376">
        <f>IF(OR(G5376="",H5376=""),"",G5376)</f>
        <v/>
      </c>
      <c r="J5376">
        <f>IF(OR(I5376="",H5376=""),"",I5376*H5376)</f>
        <v/>
      </c>
      <c r="K5376">
        <f>IF(G5376="","Missing OEWS wage",IF(H5376="","Missing Wharton SOC","Matched"))</f>
        <v/>
      </c>
    </row>
    <row r="5377">
      <c r="A5377" t="inlineStr">
        <is>
          <t>56</t>
        </is>
      </c>
      <c r="B5377" t="inlineStr">
        <is>
          <t>Administrative and Support and Waste Management and Remediation Services</t>
        </is>
      </c>
      <c r="C5377" t="inlineStr">
        <is>
          <t>47-2141</t>
        </is>
      </c>
      <c r="D5377" t="inlineStr">
        <is>
          <t>Painters, Construction and Maintenance</t>
        </is>
      </c>
      <c r="E5377" t="n">
        <v>5810</v>
      </c>
      <c r="F5377" t="n">
        <v>48540</v>
      </c>
      <c r="G5377">
        <f>IF(OR(E5377="",F5377=""),"",E5377*F5377)</f>
        <v/>
      </c>
      <c r="H5377" s="41">
        <f>IFERROR(XLOOKUP(C5377,'DATA Wharton'!$A$2:$A$785,'DATA Wharton'!$C$2:$C$785),"")</f>
        <v/>
      </c>
      <c r="I5377">
        <f>IF(OR(G5377="",H5377=""),"",G5377)</f>
        <v/>
      </c>
      <c r="J5377">
        <f>IF(OR(I5377="",H5377=""),"",I5377*H5377)</f>
        <v/>
      </c>
      <c r="K5377">
        <f>IF(G5377="","Missing OEWS wage",IF(H5377="","Missing Wharton SOC","Matched"))</f>
        <v/>
      </c>
    </row>
    <row r="5378">
      <c r="A5378" t="inlineStr">
        <is>
          <t>56</t>
        </is>
      </c>
      <c r="B5378" t="inlineStr">
        <is>
          <t>Administrative and Support and Waste Management and Remediation Services</t>
        </is>
      </c>
      <c r="C5378" t="inlineStr">
        <is>
          <t>47-2151</t>
        </is>
      </c>
      <c r="D5378" t="inlineStr">
        <is>
          <t>Pipelayers</t>
        </is>
      </c>
      <c r="E5378" t="n">
        <v>80</v>
      </c>
      <c r="F5378" t="n">
        <v>38980</v>
      </c>
      <c r="G5378">
        <f>IF(OR(E5378="",F5378=""),"",E5378*F5378)</f>
        <v/>
      </c>
      <c r="H5378" s="41">
        <f>IFERROR(XLOOKUP(C5378,'DATA Wharton'!$A$2:$A$785,'DATA Wharton'!$C$2:$C$785),"")</f>
        <v/>
      </c>
      <c r="I5378">
        <f>IF(OR(G5378="",H5378=""),"",G5378)</f>
        <v/>
      </c>
      <c r="J5378">
        <f>IF(OR(I5378="",H5378=""),"",I5378*H5378)</f>
        <v/>
      </c>
      <c r="K5378">
        <f>IF(G5378="","Missing OEWS wage",IF(H5378="","Missing Wharton SOC","Matched"))</f>
        <v/>
      </c>
    </row>
    <row r="5379">
      <c r="A5379" t="inlineStr">
        <is>
          <t>56</t>
        </is>
      </c>
      <c r="B5379" t="inlineStr">
        <is>
          <t>Administrative and Support and Waste Management and Remediation Services</t>
        </is>
      </c>
      <c r="C5379" t="inlineStr">
        <is>
          <t>47-2152</t>
        </is>
      </c>
      <c r="D5379" t="inlineStr">
        <is>
          <t>Plumbers, Pipefitters, and Steamfitters</t>
        </is>
      </c>
      <c r="E5379" t="n">
        <v>13310</v>
      </c>
      <c r="F5379" t="n">
        <v>62820</v>
      </c>
      <c r="G5379">
        <f>IF(OR(E5379="",F5379=""),"",E5379*F5379)</f>
        <v/>
      </c>
      <c r="H5379" s="41">
        <f>IFERROR(XLOOKUP(C5379,'DATA Wharton'!$A$2:$A$785,'DATA Wharton'!$C$2:$C$785),"")</f>
        <v/>
      </c>
      <c r="I5379">
        <f>IF(OR(G5379="",H5379=""),"",G5379)</f>
        <v/>
      </c>
      <c r="J5379">
        <f>IF(OR(I5379="",H5379=""),"",I5379*H5379)</f>
        <v/>
      </c>
      <c r="K5379">
        <f>IF(G5379="","Missing OEWS wage",IF(H5379="","Missing Wharton SOC","Matched"))</f>
        <v/>
      </c>
    </row>
    <row r="5380">
      <c r="A5380" t="inlineStr">
        <is>
          <t>56</t>
        </is>
      </c>
      <c r="B5380" t="inlineStr">
        <is>
          <t>Administrative and Support and Waste Management and Remediation Services</t>
        </is>
      </c>
      <c r="C5380" t="inlineStr">
        <is>
          <t>47-2161</t>
        </is>
      </c>
      <c r="D5380" t="inlineStr">
        <is>
          <t>Plasterers and Stucco Masons</t>
        </is>
      </c>
      <c r="F5380" t="n">
        <v>59770</v>
      </c>
      <c r="G5380">
        <f>IF(OR(E5380="",F5380=""),"",E5380*F5380)</f>
        <v/>
      </c>
      <c r="H5380" s="41">
        <f>IFERROR(XLOOKUP(C5380,'DATA Wharton'!$A$2:$A$785,'DATA Wharton'!$C$2:$C$785),"")</f>
        <v/>
      </c>
      <c r="I5380">
        <f>IF(OR(G5380="",H5380=""),"",G5380)</f>
        <v/>
      </c>
      <c r="J5380">
        <f>IF(OR(I5380="",H5380=""),"",I5380*H5380)</f>
        <v/>
      </c>
      <c r="K5380">
        <f>IF(G5380="","Missing OEWS wage",IF(H5380="","Missing Wharton SOC","Matched"))</f>
        <v/>
      </c>
    </row>
    <row r="5381">
      <c r="A5381" t="inlineStr">
        <is>
          <t>56</t>
        </is>
      </c>
      <c r="B5381" t="inlineStr">
        <is>
          <t>Administrative and Support and Waste Management and Remediation Services</t>
        </is>
      </c>
      <c r="C5381" t="inlineStr">
        <is>
          <t>47-2171</t>
        </is>
      </c>
      <c r="D5381" t="inlineStr">
        <is>
          <t>Reinforcing Iron and Rebar Workers</t>
        </is>
      </c>
      <c r="E5381" t="n">
        <v>320</v>
      </c>
      <c r="F5381" t="n">
        <v>57660</v>
      </c>
      <c r="G5381">
        <f>IF(OR(E5381="",F5381=""),"",E5381*F5381)</f>
        <v/>
      </c>
      <c r="H5381" s="41">
        <f>IFERROR(XLOOKUP(C5381,'DATA Wharton'!$A$2:$A$785,'DATA Wharton'!$C$2:$C$785),"")</f>
        <v/>
      </c>
      <c r="I5381">
        <f>IF(OR(G5381="",H5381=""),"",G5381)</f>
        <v/>
      </c>
      <c r="J5381">
        <f>IF(OR(I5381="",H5381=""),"",I5381*H5381)</f>
        <v/>
      </c>
      <c r="K5381">
        <f>IF(G5381="","Missing OEWS wage",IF(H5381="","Missing Wharton SOC","Matched"))</f>
        <v/>
      </c>
    </row>
    <row r="5382">
      <c r="A5382" t="inlineStr">
        <is>
          <t>56</t>
        </is>
      </c>
      <c r="B5382" t="inlineStr">
        <is>
          <t>Administrative and Support and Waste Management and Remediation Services</t>
        </is>
      </c>
      <c r="C5382" t="inlineStr">
        <is>
          <t>47-2181</t>
        </is>
      </c>
      <c r="D5382" t="inlineStr">
        <is>
          <t>Roofers</t>
        </is>
      </c>
      <c r="E5382" t="n">
        <v>1010</v>
      </c>
      <c r="F5382" t="n">
        <v>48050</v>
      </c>
      <c r="G5382">
        <f>IF(OR(E5382="",F5382=""),"",E5382*F5382)</f>
        <v/>
      </c>
      <c r="H5382" s="41">
        <f>IFERROR(XLOOKUP(C5382,'DATA Wharton'!$A$2:$A$785,'DATA Wharton'!$C$2:$C$785),"")</f>
        <v/>
      </c>
      <c r="I5382">
        <f>IF(OR(G5382="",H5382=""),"",G5382)</f>
        <v/>
      </c>
      <c r="J5382">
        <f>IF(OR(I5382="",H5382=""),"",I5382*H5382)</f>
        <v/>
      </c>
      <c r="K5382">
        <f>IF(G5382="","Missing OEWS wage",IF(H5382="","Missing Wharton SOC","Matched"))</f>
        <v/>
      </c>
    </row>
    <row r="5383">
      <c r="A5383" t="inlineStr">
        <is>
          <t>56</t>
        </is>
      </c>
      <c r="B5383" t="inlineStr">
        <is>
          <t>Administrative and Support and Waste Management and Remediation Services</t>
        </is>
      </c>
      <c r="C5383" t="inlineStr">
        <is>
          <t>47-2211</t>
        </is>
      </c>
      <c r="D5383" t="inlineStr">
        <is>
          <t>Sheet Metal Workers</t>
        </is>
      </c>
      <c r="E5383" t="n">
        <v>2230</v>
      </c>
      <c r="F5383" t="n">
        <v>55400</v>
      </c>
      <c r="G5383">
        <f>IF(OR(E5383="",F5383=""),"",E5383*F5383)</f>
        <v/>
      </c>
      <c r="H5383" s="41">
        <f>IFERROR(XLOOKUP(C5383,'DATA Wharton'!$A$2:$A$785,'DATA Wharton'!$C$2:$C$785),"")</f>
        <v/>
      </c>
      <c r="I5383">
        <f>IF(OR(G5383="",H5383=""),"",G5383)</f>
        <v/>
      </c>
      <c r="J5383">
        <f>IF(OR(I5383="",H5383=""),"",I5383*H5383)</f>
        <v/>
      </c>
      <c r="K5383">
        <f>IF(G5383="","Missing OEWS wage",IF(H5383="","Missing Wharton SOC","Matched"))</f>
        <v/>
      </c>
    </row>
    <row r="5384">
      <c r="A5384" t="inlineStr">
        <is>
          <t>56</t>
        </is>
      </c>
      <c r="B5384" t="inlineStr">
        <is>
          <t>Administrative and Support and Waste Management and Remediation Services</t>
        </is>
      </c>
      <c r="C5384" t="inlineStr">
        <is>
          <t>47-2221</t>
        </is>
      </c>
      <c r="D5384" t="inlineStr">
        <is>
          <t>Structural Iron and Steel Workers</t>
        </is>
      </c>
      <c r="F5384" t="n">
        <v>59190</v>
      </c>
      <c r="G5384">
        <f>IF(OR(E5384="",F5384=""),"",E5384*F5384)</f>
        <v/>
      </c>
      <c r="H5384" s="41">
        <f>IFERROR(XLOOKUP(C5384,'DATA Wharton'!$A$2:$A$785,'DATA Wharton'!$C$2:$C$785),"")</f>
        <v/>
      </c>
      <c r="I5384">
        <f>IF(OR(G5384="",H5384=""),"",G5384)</f>
        <v/>
      </c>
      <c r="J5384">
        <f>IF(OR(I5384="",H5384=""),"",I5384*H5384)</f>
        <v/>
      </c>
      <c r="K5384">
        <f>IF(G5384="","Missing OEWS wage",IF(H5384="","Missing Wharton SOC","Matched"))</f>
        <v/>
      </c>
    </row>
    <row r="5385">
      <c r="A5385" t="inlineStr">
        <is>
          <t>56</t>
        </is>
      </c>
      <c r="B5385" t="inlineStr">
        <is>
          <t>Administrative and Support and Waste Management and Remediation Services</t>
        </is>
      </c>
      <c r="C5385" t="inlineStr">
        <is>
          <t>47-2231</t>
        </is>
      </c>
      <c r="D5385" t="inlineStr">
        <is>
          <t>Solar Photovoltaic Installers</t>
        </is>
      </c>
      <c r="E5385" t="n">
        <v>5770</v>
      </c>
      <c r="F5385" t="n">
        <v>48230</v>
      </c>
      <c r="G5385">
        <f>IF(OR(E5385="",F5385=""),"",E5385*F5385)</f>
        <v/>
      </c>
      <c r="H5385" s="41">
        <f>IFERROR(XLOOKUP(C5385,'DATA Wharton'!$A$2:$A$785,'DATA Wharton'!$C$2:$C$785),"")</f>
        <v/>
      </c>
      <c r="I5385">
        <f>IF(OR(G5385="",H5385=""),"",G5385)</f>
        <v/>
      </c>
      <c r="J5385">
        <f>IF(OR(I5385="",H5385=""),"",I5385*H5385)</f>
        <v/>
      </c>
      <c r="K5385">
        <f>IF(G5385="","Missing OEWS wage",IF(H5385="","Missing Wharton SOC","Matched"))</f>
        <v/>
      </c>
    </row>
    <row r="5386">
      <c r="A5386" t="inlineStr">
        <is>
          <t>56</t>
        </is>
      </c>
      <c r="B5386" t="inlineStr">
        <is>
          <t>Administrative and Support and Waste Management and Remediation Services</t>
        </is>
      </c>
      <c r="C5386" t="inlineStr">
        <is>
          <t>47-3011</t>
        </is>
      </c>
      <c r="D5386" t="inlineStr">
        <is>
          <t>Helpers--Brickmasons, Blockmasons, Stonemasons, and Tile and Marble Setters</t>
        </is>
      </c>
      <c r="F5386" t="n">
        <v>51540</v>
      </c>
      <c r="G5386">
        <f>IF(OR(E5386="",F5386=""),"",E5386*F5386)</f>
        <v/>
      </c>
      <c r="H5386" s="41">
        <f>IFERROR(XLOOKUP(C5386,'DATA Wharton'!$A$2:$A$785,'DATA Wharton'!$C$2:$C$785),"")</f>
        <v/>
      </c>
      <c r="I5386">
        <f>IF(OR(G5386="",H5386=""),"",G5386)</f>
        <v/>
      </c>
      <c r="J5386">
        <f>IF(OR(I5386="",H5386=""),"",I5386*H5386)</f>
        <v/>
      </c>
      <c r="K5386">
        <f>IF(G5386="","Missing OEWS wage",IF(H5386="","Missing Wharton SOC","Matched"))</f>
        <v/>
      </c>
    </row>
    <row r="5387">
      <c r="A5387" t="inlineStr">
        <is>
          <t>56</t>
        </is>
      </c>
      <c r="B5387" t="inlineStr">
        <is>
          <t>Administrative and Support and Waste Management and Remediation Services</t>
        </is>
      </c>
      <c r="C5387" t="inlineStr">
        <is>
          <t>47-3012</t>
        </is>
      </c>
      <c r="D5387" t="inlineStr">
        <is>
          <t>Helpers--Carpenters</t>
        </is>
      </c>
      <c r="E5387" t="n">
        <v>510</v>
      </c>
      <c r="F5387" t="n">
        <v>41390</v>
      </c>
      <c r="G5387">
        <f>IF(OR(E5387="",F5387=""),"",E5387*F5387)</f>
        <v/>
      </c>
      <c r="H5387" s="41">
        <f>IFERROR(XLOOKUP(C5387,'DATA Wharton'!$A$2:$A$785,'DATA Wharton'!$C$2:$C$785),"")</f>
        <v/>
      </c>
      <c r="I5387">
        <f>IF(OR(G5387="",H5387=""),"",G5387)</f>
        <v/>
      </c>
      <c r="J5387">
        <f>IF(OR(I5387="",H5387=""),"",I5387*H5387)</f>
        <v/>
      </c>
      <c r="K5387">
        <f>IF(G5387="","Missing OEWS wage",IF(H5387="","Missing Wharton SOC","Matched"))</f>
        <v/>
      </c>
    </row>
    <row r="5388">
      <c r="A5388" t="inlineStr">
        <is>
          <t>56</t>
        </is>
      </c>
      <c r="B5388" t="inlineStr">
        <is>
          <t>Administrative and Support and Waste Management and Remediation Services</t>
        </is>
      </c>
      <c r="C5388" t="inlineStr">
        <is>
          <t>47-3013</t>
        </is>
      </c>
      <c r="D5388" t="inlineStr">
        <is>
          <t>Helpers--Electricians</t>
        </is>
      </c>
      <c r="E5388" t="n">
        <v>2730</v>
      </c>
      <c r="F5388" t="n">
        <v>42350</v>
      </c>
      <c r="G5388">
        <f>IF(OR(E5388="",F5388=""),"",E5388*F5388)</f>
        <v/>
      </c>
      <c r="H5388" s="41">
        <f>IFERROR(XLOOKUP(C5388,'DATA Wharton'!$A$2:$A$785,'DATA Wharton'!$C$2:$C$785),"")</f>
        <v/>
      </c>
      <c r="I5388">
        <f>IF(OR(G5388="",H5388=""),"",G5388)</f>
        <v/>
      </c>
      <c r="J5388">
        <f>IF(OR(I5388="",H5388=""),"",I5388*H5388)</f>
        <v/>
      </c>
      <c r="K5388">
        <f>IF(G5388="","Missing OEWS wage",IF(H5388="","Missing Wharton SOC","Matched"))</f>
        <v/>
      </c>
    </row>
    <row r="5389">
      <c r="A5389" t="inlineStr">
        <is>
          <t>56</t>
        </is>
      </c>
      <c r="B5389" t="inlineStr">
        <is>
          <t>Administrative and Support and Waste Management and Remediation Services</t>
        </is>
      </c>
      <c r="C5389" t="inlineStr">
        <is>
          <t>47-3014</t>
        </is>
      </c>
      <c r="D5389" t="inlineStr">
        <is>
          <t>Helpers--Painters, Paperhangers, Plasterers, and Stucco Masons</t>
        </is>
      </c>
      <c r="E5389" t="n">
        <v>310</v>
      </c>
      <c r="F5389" t="n">
        <v>37200</v>
      </c>
      <c r="G5389">
        <f>IF(OR(E5389="",F5389=""),"",E5389*F5389)</f>
        <v/>
      </c>
      <c r="H5389" s="41">
        <f>IFERROR(XLOOKUP(C5389,'DATA Wharton'!$A$2:$A$785,'DATA Wharton'!$C$2:$C$785),"")</f>
        <v/>
      </c>
      <c r="I5389">
        <f>IF(OR(G5389="",H5389=""),"",G5389)</f>
        <v/>
      </c>
      <c r="J5389">
        <f>IF(OR(I5389="",H5389=""),"",I5389*H5389)</f>
        <v/>
      </c>
      <c r="K5389">
        <f>IF(G5389="","Missing OEWS wage",IF(H5389="","Missing Wharton SOC","Matched"))</f>
        <v/>
      </c>
    </row>
    <row r="5390">
      <c r="A5390" t="inlineStr">
        <is>
          <t>56</t>
        </is>
      </c>
      <c r="B5390" t="inlineStr">
        <is>
          <t>Administrative and Support and Waste Management and Remediation Services</t>
        </is>
      </c>
      <c r="C5390" t="inlineStr">
        <is>
          <t>47-3015</t>
        </is>
      </c>
      <c r="D5390" t="inlineStr">
        <is>
          <t>Helpers--Pipelayers, Plumbers, Pipefitters, and Steamfitters</t>
        </is>
      </c>
      <c r="E5390" t="n">
        <v>670</v>
      </c>
      <c r="F5390" t="n">
        <v>42850</v>
      </c>
      <c r="G5390">
        <f>IF(OR(E5390="",F5390=""),"",E5390*F5390)</f>
        <v/>
      </c>
      <c r="H5390" s="41">
        <f>IFERROR(XLOOKUP(C5390,'DATA Wharton'!$A$2:$A$785,'DATA Wharton'!$C$2:$C$785),"")</f>
        <v/>
      </c>
      <c r="I5390">
        <f>IF(OR(G5390="",H5390=""),"",G5390)</f>
        <v/>
      </c>
      <c r="J5390">
        <f>IF(OR(I5390="",H5390=""),"",I5390*H5390)</f>
        <v/>
      </c>
      <c r="K5390">
        <f>IF(G5390="","Missing OEWS wage",IF(H5390="","Missing Wharton SOC","Matched"))</f>
        <v/>
      </c>
    </row>
    <row r="5391">
      <c r="A5391" t="inlineStr">
        <is>
          <t>56</t>
        </is>
      </c>
      <c r="B5391" t="inlineStr">
        <is>
          <t>Administrative and Support and Waste Management and Remediation Services</t>
        </is>
      </c>
      <c r="C5391" t="inlineStr">
        <is>
          <t>47-3019</t>
        </is>
      </c>
      <c r="D5391" t="inlineStr">
        <is>
          <t>Helpers, Construction Trades, All Other</t>
        </is>
      </c>
      <c r="E5391" t="n">
        <v>960</v>
      </c>
      <c r="F5391" t="n">
        <v>43600</v>
      </c>
      <c r="G5391">
        <f>IF(OR(E5391="",F5391=""),"",E5391*F5391)</f>
        <v/>
      </c>
      <c r="H5391" s="41">
        <f>IFERROR(XLOOKUP(C5391,'DATA Wharton'!$A$2:$A$785,'DATA Wharton'!$C$2:$C$785),"")</f>
        <v/>
      </c>
      <c r="I5391">
        <f>IF(OR(G5391="",H5391=""),"",G5391)</f>
        <v/>
      </c>
      <c r="J5391">
        <f>IF(OR(I5391="",H5391=""),"",I5391*H5391)</f>
        <v/>
      </c>
      <c r="K5391">
        <f>IF(G5391="","Missing OEWS wage",IF(H5391="","Missing Wharton SOC","Matched"))</f>
        <v/>
      </c>
    </row>
    <row r="5392">
      <c r="A5392" t="inlineStr">
        <is>
          <t>56</t>
        </is>
      </c>
      <c r="B5392" t="inlineStr">
        <is>
          <t>Administrative and Support and Waste Management and Remediation Services</t>
        </is>
      </c>
      <c r="C5392" t="inlineStr">
        <is>
          <t>47-4011</t>
        </is>
      </c>
      <c r="D5392" t="inlineStr">
        <is>
          <t>Construction and Building Inspectors</t>
        </is>
      </c>
      <c r="E5392" t="n">
        <v>2210</v>
      </c>
      <c r="F5392" t="n">
        <v>71460</v>
      </c>
      <c r="G5392">
        <f>IF(OR(E5392="",F5392=""),"",E5392*F5392)</f>
        <v/>
      </c>
      <c r="H5392" s="41">
        <f>IFERROR(XLOOKUP(C5392,'DATA Wharton'!$A$2:$A$785,'DATA Wharton'!$C$2:$C$785),"")</f>
        <v/>
      </c>
      <c r="I5392">
        <f>IF(OR(G5392="",H5392=""),"",G5392)</f>
        <v/>
      </c>
      <c r="J5392">
        <f>IF(OR(I5392="",H5392=""),"",I5392*H5392)</f>
        <v/>
      </c>
      <c r="K5392">
        <f>IF(G5392="","Missing OEWS wage",IF(H5392="","Missing Wharton SOC","Matched"))</f>
        <v/>
      </c>
    </row>
    <row r="5393">
      <c r="A5393" t="inlineStr">
        <is>
          <t>56</t>
        </is>
      </c>
      <c r="B5393" t="inlineStr">
        <is>
          <t>Administrative and Support and Waste Management and Remediation Services</t>
        </is>
      </c>
      <c r="C5393" t="inlineStr">
        <is>
          <t>47-4021</t>
        </is>
      </c>
      <c r="D5393" t="inlineStr">
        <is>
          <t>Elevator and Escalator Installers and Repairers</t>
        </is>
      </c>
      <c r="E5393" t="n">
        <v>70</v>
      </c>
      <c r="G5393">
        <f>IF(OR(E5393="",F5393=""),"",E5393*F5393)</f>
        <v/>
      </c>
      <c r="H5393" s="41">
        <f>IFERROR(XLOOKUP(C5393,'DATA Wharton'!$A$2:$A$785,'DATA Wharton'!$C$2:$C$785),"")</f>
        <v/>
      </c>
      <c r="I5393">
        <f>IF(OR(G5393="",H5393=""),"",G5393)</f>
        <v/>
      </c>
      <c r="J5393">
        <f>IF(OR(I5393="",H5393=""),"",I5393*H5393)</f>
        <v/>
      </c>
      <c r="K5393">
        <f>IF(G5393="","Missing OEWS wage",IF(H5393="","Missing Wharton SOC","Matched"))</f>
        <v/>
      </c>
    </row>
    <row r="5394">
      <c r="A5394" t="inlineStr">
        <is>
          <t>56</t>
        </is>
      </c>
      <c r="B5394" t="inlineStr">
        <is>
          <t>Administrative and Support and Waste Management and Remediation Services</t>
        </is>
      </c>
      <c r="C5394" t="inlineStr">
        <is>
          <t>47-4031</t>
        </is>
      </c>
      <c r="D5394" t="inlineStr">
        <is>
          <t>Fence Erectors</t>
        </is>
      </c>
      <c r="E5394" t="n">
        <v>850</v>
      </c>
      <c r="F5394" t="n">
        <v>42350</v>
      </c>
      <c r="G5394">
        <f>IF(OR(E5394="",F5394=""),"",E5394*F5394)</f>
        <v/>
      </c>
      <c r="H5394" s="41">
        <f>IFERROR(XLOOKUP(C5394,'DATA Wharton'!$A$2:$A$785,'DATA Wharton'!$C$2:$C$785),"")</f>
        <v/>
      </c>
      <c r="I5394">
        <f>IF(OR(G5394="",H5394=""),"",G5394)</f>
        <v/>
      </c>
      <c r="J5394">
        <f>IF(OR(I5394="",H5394=""),"",I5394*H5394)</f>
        <v/>
      </c>
      <c r="K5394">
        <f>IF(G5394="","Missing OEWS wage",IF(H5394="","Missing Wharton SOC","Matched"))</f>
        <v/>
      </c>
    </row>
    <row r="5395">
      <c r="A5395" t="inlineStr">
        <is>
          <t>56</t>
        </is>
      </c>
      <c r="B5395" t="inlineStr">
        <is>
          <t>Administrative and Support and Waste Management and Remediation Services</t>
        </is>
      </c>
      <c r="C5395" t="inlineStr">
        <is>
          <t>47-4041</t>
        </is>
      </c>
      <c r="D5395" t="inlineStr">
        <is>
          <t>Hazardous Materials Removal Workers</t>
        </is>
      </c>
      <c r="E5395" t="n">
        <v>43070</v>
      </c>
      <c r="F5395" t="n">
        <v>54930</v>
      </c>
      <c r="G5395">
        <f>IF(OR(E5395="",F5395=""),"",E5395*F5395)</f>
        <v/>
      </c>
      <c r="H5395" s="41">
        <f>IFERROR(XLOOKUP(C5395,'DATA Wharton'!$A$2:$A$785,'DATA Wharton'!$C$2:$C$785),"")</f>
        <v/>
      </c>
      <c r="I5395">
        <f>IF(OR(G5395="",H5395=""),"",G5395)</f>
        <v/>
      </c>
      <c r="J5395">
        <f>IF(OR(I5395="",H5395=""),"",I5395*H5395)</f>
        <v/>
      </c>
      <c r="K5395">
        <f>IF(G5395="","Missing OEWS wage",IF(H5395="","Missing Wharton SOC","Matched"))</f>
        <v/>
      </c>
    </row>
    <row r="5396">
      <c r="A5396" t="inlineStr">
        <is>
          <t>56</t>
        </is>
      </c>
      <c r="B5396" t="inlineStr">
        <is>
          <t>Administrative and Support and Waste Management and Remediation Services</t>
        </is>
      </c>
      <c r="C5396" t="inlineStr">
        <is>
          <t>47-4051</t>
        </is>
      </c>
      <c r="D5396" t="inlineStr">
        <is>
          <t>Highway Maintenance Workers</t>
        </is>
      </c>
      <c r="E5396" t="n">
        <v>1350</v>
      </c>
      <c r="F5396" t="n">
        <v>46780</v>
      </c>
      <c r="G5396">
        <f>IF(OR(E5396="",F5396=""),"",E5396*F5396)</f>
        <v/>
      </c>
      <c r="H5396" s="41">
        <f>IFERROR(XLOOKUP(C5396,'DATA Wharton'!$A$2:$A$785,'DATA Wharton'!$C$2:$C$785),"")</f>
        <v/>
      </c>
      <c r="I5396">
        <f>IF(OR(G5396="",H5396=""),"",G5396)</f>
        <v/>
      </c>
      <c r="J5396">
        <f>IF(OR(I5396="",H5396=""),"",I5396*H5396)</f>
        <v/>
      </c>
      <c r="K5396">
        <f>IF(G5396="","Missing OEWS wage",IF(H5396="","Missing Wharton SOC","Matched"))</f>
        <v/>
      </c>
    </row>
    <row r="5397">
      <c r="A5397" t="inlineStr">
        <is>
          <t>56</t>
        </is>
      </c>
      <c r="B5397" t="inlineStr">
        <is>
          <t>Administrative and Support and Waste Management and Remediation Services</t>
        </is>
      </c>
      <c r="C5397" t="inlineStr">
        <is>
          <t>47-4071</t>
        </is>
      </c>
      <c r="D5397" t="inlineStr">
        <is>
          <t>Septic Tank Servicers and Sewer Pipe Cleaners</t>
        </is>
      </c>
      <c r="E5397" t="n">
        <v>18490</v>
      </c>
      <c r="F5397" t="n">
        <v>51160</v>
      </c>
      <c r="G5397">
        <f>IF(OR(E5397="",F5397=""),"",E5397*F5397)</f>
        <v/>
      </c>
      <c r="H5397" s="41">
        <f>IFERROR(XLOOKUP(C5397,'DATA Wharton'!$A$2:$A$785,'DATA Wharton'!$C$2:$C$785),"")</f>
        <v/>
      </c>
      <c r="I5397">
        <f>IF(OR(G5397="",H5397=""),"",G5397)</f>
        <v/>
      </c>
      <c r="J5397">
        <f>IF(OR(I5397="",H5397=""),"",I5397*H5397)</f>
        <v/>
      </c>
      <c r="K5397">
        <f>IF(G5397="","Missing OEWS wage",IF(H5397="","Missing Wharton SOC","Matched"))</f>
        <v/>
      </c>
    </row>
    <row r="5398">
      <c r="A5398" t="inlineStr">
        <is>
          <t>56</t>
        </is>
      </c>
      <c r="B5398" t="inlineStr">
        <is>
          <t>Administrative and Support and Waste Management and Remediation Services</t>
        </is>
      </c>
      <c r="C5398" t="inlineStr">
        <is>
          <t>47-4090</t>
        </is>
      </c>
      <c r="D5398" t="inlineStr">
        <is>
          <t>Miscellaneous Construction and Related Workers</t>
        </is>
      </c>
      <c r="E5398" t="n">
        <v>1990</v>
      </c>
      <c r="F5398" t="n">
        <v>48510</v>
      </c>
      <c r="G5398">
        <f>IF(OR(E5398="",F5398=""),"",E5398*F5398)</f>
        <v/>
      </c>
      <c r="H5398" s="41">
        <f>IFERROR(XLOOKUP(C5398,'DATA Wharton'!$A$2:$A$785,'DATA Wharton'!$C$2:$C$785),"")</f>
        <v/>
      </c>
      <c r="I5398">
        <f>IF(OR(G5398="",H5398=""),"",G5398)</f>
        <v/>
      </c>
      <c r="J5398">
        <f>IF(OR(I5398="",H5398=""),"",I5398*H5398)</f>
        <v/>
      </c>
      <c r="K5398">
        <f>IF(G5398="","Missing OEWS wage",IF(H5398="","Missing Wharton SOC","Matched"))</f>
        <v/>
      </c>
    </row>
    <row r="5399">
      <c r="A5399" t="inlineStr">
        <is>
          <t>56</t>
        </is>
      </c>
      <c r="B5399" t="inlineStr">
        <is>
          <t>Administrative and Support and Waste Management and Remediation Services</t>
        </is>
      </c>
      <c r="C5399" t="inlineStr">
        <is>
          <t>47-5013</t>
        </is>
      </c>
      <c r="D5399" t="inlineStr">
        <is>
          <t>Service Unit Operators, Oil and Gas</t>
        </is>
      </c>
      <c r="E5399" t="n">
        <v>350</v>
      </c>
      <c r="F5399" t="n">
        <v>59290</v>
      </c>
      <c r="G5399">
        <f>IF(OR(E5399="",F5399=""),"",E5399*F5399)</f>
        <v/>
      </c>
      <c r="H5399" s="41">
        <f>IFERROR(XLOOKUP(C5399,'DATA Wharton'!$A$2:$A$785,'DATA Wharton'!$C$2:$C$785),"")</f>
        <v/>
      </c>
      <c r="I5399">
        <f>IF(OR(G5399="",H5399=""),"",G5399)</f>
        <v/>
      </c>
      <c r="J5399">
        <f>IF(OR(I5399="",H5399=""),"",I5399*H5399)</f>
        <v/>
      </c>
      <c r="K5399">
        <f>IF(G5399="","Missing OEWS wage",IF(H5399="","Missing Wharton SOC","Matched"))</f>
        <v/>
      </c>
    </row>
    <row r="5400">
      <c r="A5400" t="inlineStr">
        <is>
          <t>56</t>
        </is>
      </c>
      <c r="B5400" t="inlineStr">
        <is>
          <t>Administrative and Support and Waste Management and Remediation Services</t>
        </is>
      </c>
      <c r="C5400" t="inlineStr">
        <is>
          <t>47-5022</t>
        </is>
      </c>
      <c r="D5400" t="inlineStr">
        <is>
          <t>Excavating and Loading Machine and Dragline Operators, Surface Mining</t>
        </is>
      </c>
      <c r="E5400" t="n">
        <v>690</v>
      </c>
      <c r="F5400" t="n">
        <v>68610</v>
      </c>
      <c r="G5400">
        <f>IF(OR(E5400="",F5400=""),"",E5400*F5400)</f>
        <v/>
      </c>
      <c r="H5400" s="41">
        <f>IFERROR(XLOOKUP(C5400,'DATA Wharton'!$A$2:$A$785,'DATA Wharton'!$C$2:$C$785),"")</f>
        <v/>
      </c>
      <c r="I5400">
        <f>IF(OR(G5400="",H5400=""),"",G5400)</f>
        <v/>
      </c>
      <c r="J5400">
        <f>IF(OR(I5400="",H5400=""),"",I5400*H5400)</f>
        <v/>
      </c>
      <c r="K5400">
        <f>IF(G5400="","Missing OEWS wage",IF(H5400="","Missing Wharton SOC","Matched"))</f>
        <v/>
      </c>
    </row>
    <row r="5401">
      <c r="A5401" t="inlineStr">
        <is>
          <t>56</t>
        </is>
      </c>
      <c r="B5401" t="inlineStr">
        <is>
          <t>Administrative and Support and Waste Management and Remediation Services</t>
        </is>
      </c>
      <c r="C5401" t="inlineStr">
        <is>
          <t>47-5023</t>
        </is>
      </c>
      <c r="D5401" t="inlineStr">
        <is>
          <t>Earth Drillers, Except Oil and Gas</t>
        </is>
      </c>
      <c r="E5401" t="n">
        <v>390</v>
      </c>
      <c r="F5401" t="n">
        <v>56270</v>
      </c>
      <c r="G5401">
        <f>IF(OR(E5401="",F5401=""),"",E5401*F5401)</f>
        <v/>
      </c>
      <c r="H5401" s="41">
        <f>IFERROR(XLOOKUP(C5401,'DATA Wharton'!$A$2:$A$785,'DATA Wharton'!$C$2:$C$785),"")</f>
        <v/>
      </c>
      <c r="I5401">
        <f>IF(OR(G5401="",H5401=""),"",G5401)</f>
        <v/>
      </c>
      <c r="J5401">
        <f>IF(OR(I5401="",H5401=""),"",I5401*H5401)</f>
        <v/>
      </c>
      <c r="K5401">
        <f>IF(G5401="","Missing OEWS wage",IF(H5401="","Missing Wharton SOC","Matched"))</f>
        <v/>
      </c>
    </row>
    <row r="5402">
      <c r="A5402" t="inlineStr">
        <is>
          <t>56</t>
        </is>
      </c>
      <c r="B5402" t="inlineStr">
        <is>
          <t>Administrative and Support and Waste Management and Remediation Services</t>
        </is>
      </c>
      <c r="C5402" t="inlineStr">
        <is>
          <t>47-5041</t>
        </is>
      </c>
      <c r="D5402" t="inlineStr">
        <is>
          <t>Continuous Mining Machine Operators</t>
        </is>
      </c>
      <c r="F5402" t="n">
        <v>56420</v>
      </c>
      <c r="G5402">
        <f>IF(OR(E5402="",F5402=""),"",E5402*F5402)</f>
        <v/>
      </c>
      <c r="H5402" s="41">
        <f>IFERROR(XLOOKUP(C5402,'DATA Wharton'!$A$2:$A$785,'DATA Wharton'!$C$2:$C$785),"")</f>
        <v/>
      </c>
      <c r="I5402">
        <f>IF(OR(G5402="",H5402=""),"",G5402)</f>
        <v/>
      </c>
      <c r="J5402">
        <f>IF(OR(I5402="",H5402=""),"",I5402*H5402)</f>
        <v/>
      </c>
      <c r="K5402">
        <f>IF(G5402="","Missing OEWS wage",IF(H5402="","Missing Wharton SOC","Matched"))</f>
        <v/>
      </c>
    </row>
    <row r="5403">
      <c r="A5403" t="inlineStr">
        <is>
          <t>56</t>
        </is>
      </c>
      <c r="B5403" t="inlineStr">
        <is>
          <t>Administrative and Support and Waste Management and Remediation Services</t>
        </is>
      </c>
      <c r="C5403" t="inlineStr">
        <is>
          <t>47-5049</t>
        </is>
      </c>
      <c r="D5403" t="inlineStr">
        <is>
          <t>Underground Mining Machine Operators, All Other</t>
        </is>
      </c>
      <c r="F5403" t="n">
        <v>65620</v>
      </c>
      <c r="G5403">
        <f>IF(OR(E5403="",F5403=""),"",E5403*F5403)</f>
        <v/>
      </c>
      <c r="H5403" s="41">
        <f>IFERROR(XLOOKUP(C5403,'DATA Wharton'!$A$2:$A$785,'DATA Wharton'!$C$2:$C$785),"")</f>
        <v/>
      </c>
      <c r="I5403">
        <f>IF(OR(G5403="",H5403=""),"",G5403)</f>
        <v/>
      </c>
      <c r="J5403">
        <f>IF(OR(I5403="",H5403=""),"",I5403*H5403)</f>
        <v/>
      </c>
      <c r="K5403">
        <f>IF(G5403="","Missing OEWS wage",IF(H5403="","Missing Wharton SOC","Matched"))</f>
        <v/>
      </c>
    </row>
    <row r="5404">
      <c r="A5404" t="inlineStr">
        <is>
          <t>56</t>
        </is>
      </c>
      <c r="B5404" t="inlineStr">
        <is>
          <t>Administrative and Support and Waste Management and Remediation Services</t>
        </is>
      </c>
      <c r="C5404" t="inlineStr">
        <is>
          <t>47-5071</t>
        </is>
      </c>
      <c r="D5404" t="inlineStr">
        <is>
          <t>Roustabouts, Oil and Gas</t>
        </is>
      </c>
      <c r="E5404" t="n">
        <v>440</v>
      </c>
      <c r="F5404" t="n">
        <v>41310</v>
      </c>
      <c r="G5404">
        <f>IF(OR(E5404="",F5404=""),"",E5404*F5404)</f>
        <v/>
      </c>
      <c r="H5404" s="41">
        <f>IFERROR(XLOOKUP(C5404,'DATA Wharton'!$A$2:$A$785,'DATA Wharton'!$C$2:$C$785),"")</f>
        <v/>
      </c>
      <c r="I5404">
        <f>IF(OR(G5404="",H5404=""),"",G5404)</f>
        <v/>
      </c>
      <c r="J5404">
        <f>IF(OR(I5404="",H5404=""),"",I5404*H5404)</f>
        <v/>
      </c>
      <c r="K5404">
        <f>IF(G5404="","Missing OEWS wage",IF(H5404="","Missing Wharton SOC","Matched"))</f>
        <v/>
      </c>
    </row>
    <row r="5405">
      <c r="A5405" t="inlineStr">
        <is>
          <t>56</t>
        </is>
      </c>
      <c r="B5405" t="inlineStr">
        <is>
          <t>Administrative and Support and Waste Management and Remediation Services</t>
        </is>
      </c>
      <c r="C5405" t="inlineStr">
        <is>
          <t>47-5081</t>
        </is>
      </c>
      <c r="D5405" t="inlineStr">
        <is>
          <t>Helpers--Extraction Workers</t>
        </is>
      </c>
      <c r="E5405" t="n">
        <v>70</v>
      </c>
      <c r="F5405" t="n">
        <v>44150</v>
      </c>
      <c r="G5405">
        <f>IF(OR(E5405="",F5405=""),"",E5405*F5405)</f>
        <v/>
      </c>
      <c r="H5405" s="41">
        <f>IFERROR(XLOOKUP(C5405,'DATA Wharton'!$A$2:$A$785,'DATA Wharton'!$C$2:$C$785),"")</f>
        <v/>
      </c>
      <c r="I5405">
        <f>IF(OR(G5405="",H5405=""),"",G5405)</f>
        <v/>
      </c>
      <c r="J5405">
        <f>IF(OR(I5405="",H5405=""),"",I5405*H5405)</f>
        <v/>
      </c>
      <c r="K5405">
        <f>IF(G5405="","Missing OEWS wage",IF(H5405="","Missing Wharton SOC","Matched"))</f>
        <v/>
      </c>
    </row>
    <row r="5406">
      <c r="A5406" t="inlineStr">
        <is>
          <t>56</t>
        </is>
      </c>
      <c r="B5406" t="inlineStr">
        <is>
          <t>Administrative and Support and Waste Management and Remediation Services</t>
        </is>
      </c>
      <c r="C5406" t="inlineStr">
        <is>
          <t>47-5099</t>
        </is>
      </c>
      <c r="D5406" t="inlineStr">
        <is>
          <t>Extraction Workers, All Other</t>
        </is>
      </c>
      <c r="E5406" t="n">
        <v>250</v>
      </c>
      <c r="F5406" t="n">
        <v>44240</v>
      </c>
      <c r="G5406">
        <f>IF(OR(E5406="",F5406=""),"",E5406*F5406)</f>
        <v/>
      </c>
      <c r="H5406" s="41">
        <f>IFERROR(XLOOKUP(C5406,'DATA Wharton'!$A$2:$A$785,'DATA Wharton'!$C$2:$C$785),"")</f>
        <v/>
      </c>
      <c r="I5406">
        <f>IF(OR(G5406="",H5406=""),"",G5406)</f>
        <v/>
      </c>
      <c r="J5406">
        <f>IF(OR(I5406="",H5406=""),"",I5406*H5406)</f>
        <v/>
      </c>
      <c r="K5406">
        <f>IF(G5406="","Missing OEWS wage",IF(H5406="","Missing Wharton SOC","Matched"))</f>
        <v/>
      </c>
    </row>
    <row r="5407">
      <c r="A5407" t="inlineStr">
        <is>
          <t>56</t>
        </is>
      </c>
      <c r="B5407" t="inlineStr">
        <is>
          <t>Administrative and Support and Waste Management and Remediation Services</t>
        </is>
      </c>
      <c r="C5407" t="inlineStr">
        <is>
          <t>49-1011</t>
        </is>
      </c>
      <c r="D5407" t="inlineStr">
        <is>
          <t>First-Line Supervisors of Mechanics, Installers, and Repairers</t>
        </is>
      </c>
      <c r="E5407" t="n">
        <v>23560</v>
      </c>
      <c r="F5407" t="n">
        <v>78310</v>
      </c>
      <c r="G5407">
        <f>IF(OR(E5407="",F5407=""),"",E5407*F5407)</f>
        <v/>
      </c>
      <c r="H5407" s="41">
        <f>IFERROR(XLOOKUP(C5407,'DATA Wharton'!$A$2:$A$785,'DATA Wharton'!$C$2:$C$785),"")</f>
        <v/>
      </c>
      <c r="I5407">
        <f>IF(OR(G5407="",H5407=""),"",G5407)</f>
        <v/>
      </c>
      <c r="J5407">
        <f>IF(OR(I5407="",H5407=""),"",I5407*H5407)</f>
        <v/>
      </c>
      <c r="K5407">
        <f>IF(G5407="","Missing OEWS wage",IF(H5407="","Missing Wharton SOC","Matched"))</f>
        <v/>
      </c>
    </row>
    <row r="5408">
      <c r="A5408" t="inlineStr">
        <is>
          <t>56</t>
        </is>
      </c>
      <c r="B5408" t="inlineStr">
        <is>
          <t>Administrative and Support and Waste Management and Remediation Services</t>
        </is>
      </c>
      <c r="C5408" t="inlineStr">
        <is>
          <t>49-2011</t>
        </is>
      </c>
      <c r="D5408" t="inlineStr">
        <is>
          <t>Computer, Automated Teller, and Office Machine Repairers</t>
        </is>
      </c>
      <c r="E5408" t="n">
        <v>1940</v>
      </c>
      <c r="F5408" t="n">
        <v>53940</v>
      </c>
      <c r="G5408">
        <f>IF(OR(E5408="",F5408=""),"",E5408*F5408)</f>
        <v/>
      </c>
      <c r="H5408" s="41">
        <f>IFERROR(XLOOKUP(C5408,'DATA Wharton'!$A$2:$A$785,'DATA Wharton'!$C$2:$C$785),"")</f>
        <v/>
      </c>
      <c r="I5408">
        <f>IF(OR(G5408="",H5408=""),"",G5408)</f>
        <v/>
      </c>
      <c r="J5408">
        <f>IF(OR(I5408="",H5408=""),"",I5408*H5408)</f>
        <v/>
      </c>
      <c r="K5408">
        <f>IF(G5408="","Missing OEWS wage",IF(H5408="","Missing Wharton SOC","Matched"))</f>
        <v/>
      </c>
    </row>
    <row r="5409">
      <c r="A5409" t="inlineStr">
        <is>
          <t>56</t>
        </is>
      </c>
      <c r="B5409" t="inlineStr">
        <is>
          <t>Administrative and Support and Waste Management and Remediation Services</t>
        </is>
      </c>
      <c r="C5409" t="inlineStr">
        <is>
          <t>49-2021</t>
        </is>
      </c>
      <c r="D5409" t="inlineStr">
        <is>
          <t>Radio, Cellular, and Tower Equipment Installers and Repairers</t>
        </is>
      </c>
      <c r="E5409" t="n">
        <v>90</v>
      </c>
      <c r="F5409" t="n">
        <v>82220</v>
      </c>
      <c r="G5409">
        <f>IF(OR(E5409="",F5409=""),"",E5409*F5409)</f>
        <v/>
      </c>
      <c r="H5409" s="41">
        <f>IFERROR(XLOOKUP(C5409,'DATA Wharton'!$A$2:$A$785,'DATA Wharton'!$C$2:$C$785),"")</f>
        <v/>
      </c>
      <c r="I5409">
        <f>IF(OR(G5409="",H5409=""),"",G5409)</f>
        <v/>
      </c>
      <c r="J5409">
        <f>IF(OR(I5409="",H5409=""),"",I5409*H5409)</f>
        <v/>
      </c>
      <c r="K5409">
        <f>IF(G5409="","Missing OEWS wage",IF(H5409="","Missing Wharton SOC","Matched"))</f>
        <v/>
      </c>
    </row>
    <row r="5410">
      <c r="A5410" t="inlineStr">
        <is>
          <t>56</t>
        </is>
      </c>
      <c r="B5410" t="inlineStr">
        <is>
          <t>Administrative and Support and Waste Management and Remediation Services</t>
        </is>
      </c>
      <c r="C5410" t="inlineStr">
        <is>
          <t>49-2022</t>
        </is>
      </c>
      <c r="D5410" t="inlineStr">
        <is>
          <t>Telecommunications Equipment Installers and Repairers, Except Line Installers</t>
        </is>
      </c>
      <c r="E5410" t="n">
        <v>4980</v>
      </c>
      <c r="F5410" t="n">
        <v>57930</v>
      </c>
      <c r="G5410">
        <f>IF(OR(E5410="",F5410=""),"",E5410*F5410)</f>
        <v/>
      </c>
      <c r="H5410" s="41">
        <f>IFERROR(XLOOKUP(C5410,'DATA Wharton'!$A$2:$A$785,'DATA Wharton'!$C$2:$C$785),"")</f>
        <v/>
      </c>
      <c r="I5410">
        <f>IF(OR(G5410="",H5410=""),"",G5410)</f>
        <v/>
      </c>
      <c r="J5410">
        <f>IF(OR(I5410="",H5410=""),"",I5410*H5410)</f>
        <v/>
      </c>
      <c r="K5410">
        <f>IF(G5410="","Missing OEWS wage",IF(H5410="","Missing Wharton SOC","Matched"))</f>
        <v/>
      </c>
    </row>
    <row r="5411">
      <c r="A5411" t="inlineStr">
        <is>
          <t>56</t>
        </is>
      </c>
      <c r="B5411" t="inlineStr">
        <is>
          <t>Administrative and Support and Waste Management and Remediation Services</t>
        </is>
      </c>
      <c r="C5411" t="inlineStr">
        <is>
          <t>49-2091</t>
        </is>
      </c>
      <c r="D5411" t="inlineStr">
        <is>
          <t>Avionics Technicians</t>
        </is>
      </c>
      <c r="E5411" t="n">
        <v>310</v>
      </c>
      <c r="F5411" t="n">
        <v>70300</v>
      </c>
      <c r="G5411">
        <f>IF(OR(E5411="",F5411=""),"",E5411*F5411)</f>
        <v/>
      </c>
      <c r="H5411" s="41">
        <f>IFERROR(XLOOKUP(C5411,'DATA Wharton'!$A$2:$A$785,'DATA Wharton'!$C$2:$C$785),"")</f>
        <v/>
      </c>
      <c r="I5411">
        <f>IF(OR(G5411="",H5411=""),"",G5411)</f>
        <v/>
      </c>
      <c r="J5411">
        <f>IF(OR(I5411="",H5411=""),"",I5411*H5411)</f>
        <v/>
      </c>
      <c r="K5411">
        <f>IF(G5411="","Missing OEWS wage",IF(H5411="","Missing Wharton SOC","Matched"))</f>
        <v/>
      </c>
    </row>
    <row r="5412">
      <c r="A5412" t="inlineStr">
        <is>
          <t>56</t>
        </is>
      </c>
      <c r="B5412" t="inlineStr">
        <is>
          <t>Administrative and Support and Waste Management and Remediation Services</t>
        </is>
      </c>
      <c r="C5412" t="inlineStr">
        <is>
          <t>49-2092</t>
        </is>
      </c>
      <c r="D5412" t="inlineStr">
        <is>
          <t>Electric Motor, Power Tool, and Related Repairers</t>
        </is>
      </c>
      <c r="E5412" t="n">
        <v>200</v>
      </c>
      <c r="F5412" t="n">
        <v>64700</v>
      </c>
      <c r="G5412">
        <f>IF(OR(E5412="",F5412=""),"",E5412*F5412)</f>
        <v/>
      </c>
      <c r="H5412" s="41">
        <f>IFERROR(XLOOKUP(C5412,'DATA Wharton'!$A$2:$A$785,'DATA Wharton'!$C$2:$C$785),"")</f>
        <v/>
      </c>
      <c r="I5412">
        <f>IF(OR(G5412="",H5412=""),"",G5412)</f>
        <v/>
      </c>
      <c r="J5412">
        <f>IF(OR(I5412="",H5412=""),"",I5412*H5412)</f>
        <v/>
      </c>
      <c r="K5412">
        <f>IF(G5412="","Missing OEWS wage",IF(H5412="","Missing Wharton SOC","Matched"))</f>
        <v/>
      </c>
    </row>
    <row r="5413">
      <c r="A5413" t="inlineStr">
        <is>
          <t>56</t>
        </is>
      </c>
      <c r="B5413" t="inlineStr">
        <is>
          <t>Administrative and Support and Waste Management and Remediation Services</t>
        </is>
      </c>
      <c r="C5413" t="inlineStr">
        <is>
          <t>49-2094</t>
        </is>
      </c>
      <c r="D5413" t="inlineStr">
        <is>
          <t>Electrical and Electronics Repairers, Commercial and Industrial Equipment</t>
        </is>
      </c>
      <c r="E5413" t="n">
        <v>2570</v>
      </c>
      <c r="F5413" t="n">
        <v>66370</v>
      </c>
      <c r="G5413">
        <f>IF(OR(E5413="",F5413=""),"",E5413*F5413)</f>
        <v/>
      </c>
      <c r="H5413" s="41">
        <f>IFERROR(XLOOKUP(C5413,'DATA Wharton'!$A$2:$A$785,'DATA Wharton'!$C$2:$C$785),"")</f>
        <v/>
      </c>
      <c r="I5413">
        <f>IF(OR(G5413="",H5413=""),"",G5413)</f>
        <v/>
      </c>
      <c r="J5413">
        <f>IF(OR(I5413="",H5413=""),"",I5413*H5413)</f>
        <v/>
      </c>
      <c r="K5413">
        <f>IF(G5413="","Missing OEWS wage",IF(H5413="","Missing Wharton SOC","Matched"))</f>
        <v/>
      </c>
    </row>
    <row r="5414">
      <c r="A5414" t="inlineStr">
        <is>
          <t>56</t>
        </is>
      </c>
      <c r="B5414" t="inlineStr">
        <is>
          <t>Administrative and Support and Waste Management and Remediation Services</t>
        </is>
      </c>
      <c r="C5414" t="inlineStr">
        <is>
          <t>49-2096</t>
        </is>
      </c>
      <c r="D5414" t="inlineStr">
        <is>
          <t>Electronic Equipment Installers and Repairers, Motor Vehicles</t>
        </is>
      </c>
      <c r="F5414" t="n">
        <v>54840</v>
      </c>
      <c r="G5414">
        <f>IF(OR(E5414="",F5414=""),"",E5414*F5414)</f>
        <v/>
      </c>
      <c r="H5414" s="41">
        <f>IFERROR(XLOOKUP(C5414,'DATA Wharton'!$A$2:$A$785,'DATA Wharton'!$C$2:$C$785),"")</f>
        <v/>
      </c>
      <c r="I5414">
        <f>IF(OR(G5414="",H5414=""),"",G5414)</f>
        <v/>
      </c>
      <c r="J5414">
        <f>IF(OR(I5414="",H5414=""),"",I5414*H5414)</f>
        <v/>
      </c>
      <c r="K5414">
        <f>IF(G5414="","Missing OEWS wage",IF(H5414="","Missing Wharton SOC","Matched"))</f>
        <v/>
      </c>
    </row>
    <row r="5415">
      <c r="A5415" t="inlineStr">
        <is>
          <t>56</t>
        </is>
      </c>
      <c r="B5415" t="inlineStr">
        <is>
          <t>Administrative and Support and Waste Management and Remediation Services</t>
        </is>
      </c>
      <c r="C5415" t="inlineStr">
        <is>
          <t>49-2097</t>
        </is>
      </c>
      <c r="D5415" t="inlineStr">
        <is>
          <t>Audiovisual Equipment Installers and Repairers</t>
        </is>
      </c>
      <c r="F5415" t="n">
        <v>45920</v>
      </c>
      <c r="G5415">
        <f>IF(OR(E5415="",F5415=""),"",E5415*F5415)</f>
        <v/>
      </c>
      <c r="H5415" s="41">
        <f>IFERROR(XLOOKUP(C5415,'DATA Wharton'!$A$2:$A$785,'DATA Wharton'!$C$2:$C$785),"")</f>
        <v/>
      </c>
      <c r="I5415">
        <f>IF(OR(G5415="",H5415=""),"",G5415)</f>
        <v/>
      </c>
      <c r="J5415">
        <f>IF(OR(I5415="",H5415=""),"",I5415*H5415)</f>
        <v/>
      </c>
      <c r="K5415">
        <f>IF(G5415="","Missing OEWS wage",IF(H5415="","Missing Wharton SOC","Matched"))</f>
        <v/>
      </c>
    </row>
    <row r="5416">
      <c r="A5416" t="inlineStr">
        <is>
          <t>56</t>
        </is>
      </c>
      <c r="B5416" t="inlineStr">
        <is>
          <t>Administrative and Support and Waste Management and Remediation Services</t>
        </is>
      </c>
      <c r="C5416" t="inlineStr">
        <is>
          <t>49-2098</t>
        </is>
      </c>
      <c r="D5416" t="inlineStr">
        <is>
          <t>Security and Fire Alarm Systems Installers</t>
        </is>
      </c>
      <c r="E5416" t="n">
        <v>56920</v>
      </c>
      <c r="F5416" t="n">
        <v>60170</v>
      </c>
      <c r="G5416">
        <f>IF(OR(E5416="",F5416=""),"",E5416*F5416)</f>
        <v/>
      </c>
      <c r="H5416" s="41">
        <f>IFERROR(XLOOKUP(C5416,'DATA Wharton'!$A$2:$A$785,'DATA Wharton'!$C$2:$C$785),"")</f>
        <v/>
      </c>
      <c r="I5416">
        <f>IF(OR(G5416="",H5416=""),"",G5416)</f>
        <v/>
      </c>
      <c r="J5416">
        <f>IF(OR(I5416="",H5416=""),"",I5416*H5416)</f>
        <v/>
      </c>
      <c r="K5416">
        <f>IF(G5416="","Missing OEWS wage",IF(H5416="","Missing Wharton SOC","Matched"))</f>
        <v/>
      </c>
    </row>
    <row r="5417">
      <c r="A5417" t="inlineStr">
        <is>
          <t>56</t>
        </is>
      </c>
      <c r="B5417" t="inlineStr">
        <is>
          <t>Administrative and Support and Waste Management and Remediation Services</t>
        </is>
      </c>
      <c r="C5417" t="inlineStr">
        <is>
          <t>49-3011</t>
        </is>
      </c>
      <c r="D5417" t="inlineStr">
        <is>
          <t>Aircraft Mechanics and Service Technicians</t>
        </is>
      </c>
      <c r="E5417" t="n">
        <v>3100</v>
      </c>
      <c r="F5417" t="n">
        <v>63110</v>
      </c>
      <c r="G5417">
        <f>IF(OR(E5417="",F5417=""),"",E5417*F5417)</f>
        <v/>
      </c>
      <c r="H5417" s="41">
        <f>IFERROR(XLOOKUP(C5417,'DATA Wharton'!$A$2:$A$785,'DATA Wharton'!$C$2:$C$785),"")</f>
        <v/>
      </c>
      <c r="I5417">
        <f>IF(OR(G5417="",H5417=""),"",G5417)</f>
        <v/>
      </c>
      <c r="J5417">
        <f>IF(OR(I5417="",H5417=""),"",I5417*H5417)</f>
        <v/>
      </c>
      <c r="K5417">
        <f>IF(G5417="","Missing OEWS wage",IF(H5417="","Missing Wharton SOC","Matched"))</f>
        <v/>
      </c>
    </row>
    <row r="5418">
      <c r="A5418" t="inlineStr">
        <is>
          <t>56</t>
        </is>
      </c>
      <c r="B5418" t="inlineStr">
        <is>
          <t>Administrative and Support and Waste Management and Remediation Services</t>
        </is>
      </c>
      <c r="C5418" t="inlineStr">
        <is>
          <t>49-3021</t>
        </is>
      </c>
      <c r="D5418" t="inlineStr">
        <is>
          <t>Automotive Body and Related Repairers</t>
        </is>
      </c>
      <c r="E5418" t="n">
        <v>530</v>
      </c>
      <c r="F5418" t="n">
        <v>49220</v>
      </c>
      <c r="G5418">
        <f>IF(OR(E5418="",F5418=""),"",E5418*F5418)</f>
        <v/>
      </c>
      <c r="H5418" s="41">
        <f>IFERROR(XLOOKUP(C5418,'DATA Wharton'!$A$2:$A$785,'DATA Wharton'!$C$2:$C$785),"")</f>
        <v/>
      </c>
      <c r="I5418">
        <f>IF(OR(G5418="",H5418=""),"",G5418)</f>
        <v/>
      </c>
      <c r="J5418">
        <f>IF(OR(I5418="",H5418=""),"",I5418*H5418)</f>
        <v/>
      </c>
      <c r="K5418">
        <f>IF(G5418="","Missing OEWS wage",IF(H5418="","Missing Wharton SOC","Matched"))</f>
        <v/>
      </c>
    </row>
    <row r="5419">
      <c r="A5419" t="inlineStr">
        <is>
          <t>56</t>
        </is>
      </c>
      <c r="B5419" t="inlineStr">
        <is>
          <t>Administrative and Support and Waste Management and Remediation Services</t>
        </is>
      </c>
      <c r="C5419" t="inlineStr">
        <is>
          <t>49-3023</t>
        </is>
      </c>
      <c r="D5419" t="inlineStr">
        <is>
          <t>Automotive Service Technicians and Mechanics</t>
        </is>
      </c>
      <c r="E5419" t="n">
        <v>8540</v>
      </c>
      <c r="F5419" t="n">
        <v>52510</v>
      </c>
      <c r="G5419">
        <f>IF(OR(E5419="",F5419=""),"",E5419*F5419)</f>
        <v/>
      </c>
      <c r="H5419" s="41">
        <f>IFERROR(XLOOKUP(C5419,'DATA Wharton'!$A$2:$A$785,'DATA Wharton'!$C$2:$C$785),"")</f>
        <v/>
      </c>
      <c r="I5419">
        <f>IF(OR(G5419="",H5419=""),"",G5419)</f>
        <v/>
      </c>
      <c r="J5419">
        <f>IF(OR(I5419="",H5419=""),"",I5419*H5419)</f>
        <v/>
      </c>
      <c r="K5419">
        <f>IF(G5419="","Missing OEWS wage",IF(H5419="","Missing Wharton SOC","Matched"))</f>
        <v/>
      </c>
    </row>
    <row r="5420">
      <c r="A5420" t="inlineStr">
        <is>
          <t>56</t>
        </is>
      </c>
      <c r="B5420" t="inlineStr">
        <is>
          <t>Administrative and Support and Waste Management and Remediation Services</t>
        </is>
      </c>
      <c r="C5420" t="inlineStr">
        <is>
          <t>49-3031</t>
        </is>
      </c>
      <c r="D5420" t="inlineStr">
        <is>
          <t>Bus and Truck Mechanics and Diesel Engine Specialists</t>
        </is>
      </c>
      <c r="E5420" t="n">
        <v>20240</v>
      </c>
      <c r="F5420" t="n">
        <v>62180</v>
      </c>
      <c r="G5420">
        <f>IF(OR(E5420="",F5420=""),"",E5420*F5420)</f>
        <v/>
      </c>
      <c r="H5420" s="41">
        <f>IFERROR(XLOOKUP(C5420,'DATA Wharton'!$A$2:$A$785,'DATA Wharton'!$C$2:$C$785),"")</f>
        <v/>
      </c>
      <c r="I5420">
        <f>IF(OR(G5420="",H5420=""),"",G5420)</f>
        <v/>
      </c>
      <c r="J5420">
        <f>IF(OR(I5420="",H5420=""),"",I5420*H5420)</f>
        <v/>
      </c>
      <c r="K5420">
        <f>IF(G5420="","Missing OEWS wage",IF(H5420="","Missing Wharton SOC","Matched"))</f>
        <v/>
      </c>
    </row>
    <row r="5421">
      <c r="A5421" t="inlineStr">
        <is>
          <t>56</t>
        </is>
      </c>
      <c r="B5421" t="inlineStr">
        <is>
          <t>Administrative and Support and Waste Management and Remediation Services</t>
        </is>
      </c>
      <c r="C5421" t="inlineStr">
        <is>
          <t>49-3041</t>
        </is>
      </c>
      <c r="D5421" t="inlineStr">
        <is>
          <t>Farm Equipment Mechanics and Service Technicians</t>
        </is>
      </c>
      <c r="F5421" t="n">
        <v>46540</v>
      </c>
      <c r="G5421">
        <f>IF(OR(E5421="",F5421=""),"",E5421*F5421)</f>
        <v/>
      </c>
      <c r="H5421" s="41">
        <f>IFERROR(XLOOKUP(C5421,'DATA Wharton'!$A$2:$A$785,'DATA Wharton'!$C$2:$C$785),"")</f>
        <v/>
      </c>
      <c r="I5421">
        <f>IF(OR(G5421="",H5421=""),"",G5421)</f>
        <v/>
      </c>
      <c r="J5421">
        <f>IF(OR(I5421="",H5421=""),"",I5421*H5421)</f>
        <v/>
      </c>
      <c r="K5421">
        <f>IF(G5421="","Missing OEWS wage",IF(H5421="","Missing Wharton SOC","Matched"))</f>
        <v/>
      </c>
    </row>
    <row r="5422">
      <c r="A5422" t="inlineStr">
        <is>
          <t>56</t>
        </is>
      </c>
      <c r="B5422" t="inlineStr">
        <is>
          <t>Administrative and Support and Waste Management and Remediation Services</t>
        </is>
      </c>
      <c r="C5422" t="inlineStr">
        <is>
          <t>49-3042</t>
        </is>
      </c>
      <c r="D5422" t="inlineStr">
        <is>
          <t>Mobile Heavy Equipment Mechanics, Except Engines</t>
        </is>
      </c>
      <c r="E5422" t="n">
        <v>5510</v>
      </c>
      <c r="F5422" t="n">
        <v>64780</v>
      </c>
      <c r="G5422">
        <f>IF(OR(E5422="",F5422=""),"",E5422*F5422)</f>
        <v/>
      </c>
      <c r="H5422" s="41">
        <f>IFERROR(XLOOKUP(C5422,'DATA Wharton'!$A$2:$A$785,'DATA Wharton'!$C$2:$C$785),"")</f>
        <v/>
      </c>
      <c r="I5422">
        <f>IF(OR(G5422="",H5422=""),"",G5422)</f>
        <v/>
      </c>
      <c r="J5422">
        <f>IF(OR(I5422="",H5422=""),"",I5422*H5422)</f>
        <v/>
      </c>
      <c r="K5422">
        <f>IF(G5422="","Missing OEWS wage",IF(H5422="","Missing Wharton SOC","Matched"))</f>
        <v/>
      </c>
    </row>
    <row r="5423">
      <c r="A5423" t="inlineStr">
        <is>
          <t>56</t>
        </is>
      </c>
      <c r="B5423" t="inlineStr">
        <is>
          <t>Administrative and Support and Waste Management and Remediation Services</t>
        </is>
      </c>
      <c r="C5423" t="inlineStr">
        <is>
          <t>49-3051</t>
        </is>
      </c>
      <c r="D5423" t="inlineStr">
        <is>
          <t>Motorboat Mechanics and Service Technicians</t>
        </is>
      </c>
      <c r="E5423" t="n">
        <v>100</v>
      </c>
      <c r="F5423" t="n">
        <v>45780</v>
      </c>
      <c r="G5423">
        <f>IF(OR(E5423="",F5423=""),"",E5423*F5423)</f>
        <v/>
      </c>
      <c r="H5423" s="41">
        <f>IFERROR(XLOOKUP(C5423,'DATA Wharton'!$A$2:$A$785,'DATA Wharton'!$C$2:$C$785),"")</f>
        <v/>
      </c>
      <c r="I5423">
        <f>IF(OR(G5423="",H5423=""),"",G5423)</f>
        <v/>
      </c>
      <c r="J5423">
        <f>IF(OR(I5423="",H5423=""),"",I5423*H5423)</f>
        <v/>
      </c>
      <c r="K5423">
        <f>IF(G5423="","Missing OEWS wage",IF(H5423="","Missing Wharton SOC","Matched"))</f>
        <v/>
      </c>
    </row>
    <row r="5424">
      <c r="A5424" t="inlineStr">
        <is>
          <t>56</t>
        </is>
      </c>
      <c r="B5424" t="inlineStr">
        <is>
          <t>Administrative and Support and Waste Management and Remediation Services</t>
        </is>
      </c>
      <c r="C5424" t="inlineStr">
        <is>
          <t>49-3053</t>
        </is>
      </c>
      <c r="D5424" t="inlineStr">
        <is>
          <t>Outdoor Power Equipment and Other Small Engine Mechanics</t>
        </is>
      </c>
      <c r="E5424" t="n">
        <v>6980</v>
      </c>
      <c r="F5424" t="n">
        <v>53380</v>
      </c>
      <c r="G5424">
        <f>IF(OR(E5424="",F5424=""),"",E5424*F5424)</f>
        <v/>
      </c>
      <c r="H5424" s="41">
        <f>IFERROR(XLOOKUP(C5424,'DATA Wharton'!$A$2:$A$785,'DATA Wharton'!$C$2:$C$785),"")</f>
        <v/>
      </c>
      <c r="I5424">
        <f>IF(OR(G5424="",H5424=""),"",G5424)</f>
        <v/>
      </c>
      <c r="J5424">
        <f>IF(OR(I5424="",H5424=""),"",I5424*H5424)</f>
        <v/>
      </c>
      <c r="K5424">
        <f>IF(G5424="","Missing OEWS wage",IF(H5424="","Missing Wharton SOC","Matched"))</f>
        <v/>
      </c>
    </row>
    <row r="5425">
      <c r="A5425" t="inlineStr">
        <is>
          <t>56</t>
        </is>
      </c>
      <c r="B5425" t="inlineStr">
        <is>
          <t>Administrative and Support and Waste Management and Remediation Services</t>
        </is>
      </c>
      <c r="C5425" t="inlineStr">
        <is>
          <t>49-3091</t>
        </is>
      </c>
      <c r="D5425" t="inlineStr">
        <is>
          <t>Bicycle Repairers</t>
        </is>
      </c>
      <c r="F5425" t="n">
        <v>47100</v>
      </c>
      <c r="G5425">
        <f>IF(OR(E5425="",F5425=""),"",E5425*F5425)</f>
        <v/>
      </c>
      <c r="H5425" s="41">
        <f>IFERROR(XLOOKUP(C5425,'DATA Wharton'!$A$2:$A$785,'DATA Wharton'!$C$2:$C$785),"")</f>
        <v/>
      </c>
      <c r="I5425">
        <f>IF(OR(G5425="",H5425=""),"",G5425)</f>
        <v/>
      </c>
      <c r="J5425">
        <f>IF(OR(I5425="",H5425=""),"",I5425*H5425)</f>
        <v/>
      </c>
      <c r="K5425">
        <f>IF(G5425="","Missing OEWS wage",IF(H5425="","Missing Wharton SOC","Matched"))</f>
        <v/>
      </c>
    </row>
    <row r="5426">
      <c r="A5426" t="inlineStr">
        <is>
          <t>56</t>
        </is>
      </c>
      <c r="B5426" t="inlineStr">
        <is>
          <t>Administrative and Support and Waste Management and Remediation Services</t>
        </is>
      </c>
      <c r="C5426" t="inlineStr">
        <is>
          <t>49-3093</t>
        </is>
      </c>
      <c r="D5426" t="inlineStr">
        <is>
          <t>Tire Repairers and Changers</t>
        </is>
      </c>
      <c r="E5426" t="n">
        <v>640</v>
      </c>
      <c r="F5426" t="n">
        <v>45140</v>
      </c>
      <c r="G5426">
        <f>IF(OR(E5426="",F5426=""),"",E5426*F5426)</f>
        <v/>
      </c>
      <c r="H5426" s="41">
        <f>IFERROR(XLOOKUP(C5426,'DATA Wharton'!$A$2:$A$785,'DATA Wharton'!$C$2:$C$785),"")</f>
        <v/>
      </c>
      <c r="I5426">
        <f>IF(OR(G5426="",H5426=""),"",G5426)</f>
        <v/>
      </c>
      <c r="J5426">
        <f>IF(OR(I5426="",H5426=""),"",I5426*H5426)</f>
        <v/>
      </c>
      <c r="K5426">
        <f>IF(G5426="","Missing OEWS wage",IF(H5426="","Missing Wharton SOC","Matched"))</f>
        <v/>
      </c>
    </row>
    <row r="5427">
      <c r="A5427" t="inlineStr">
        <is>
          <t>56</t>
        </is>
      </c>
      <c r="B5427" t="inlineStr">
        <is>
          <t>Administrative and Support and Waste Management and Remediation Services</t>
        </is>
      </c>
      <c r="C5427" t="inlineStr">
        <is>
          <t>49-9012</t>
        </is>
      </c>
      <c r="D5427" t="inlineStr">
        <is>
          <t>Control and Valve Installers and Repairers, Except Mechanical Door</t>
        </is>
      </c>
      <c r="F5427" t="n">
        <v>57780</v>
      </c>
      <c r="G5427">
        <f>IF(OR(E5427="",F5427=""),"",E5427*F5427)</f>
        <v/>
      </c>
      <c r="H5427" s="41">
        <f>IFERROR(XLOOKUP(C5427,'DATA Wharton'!$A$2:$A$785,'DATA Wharton'!$C$2:$C$785),"")</f>
        <v/>
      </c>
      <c r="I5427">
        <f>IF(OR(G5427="",H5427=""),"",G5427)</f>
        <v/>
      </c>
      <c r="J5427">
        <f>IF(OR(I5427="",H5427=""),"",I5427*H5427)</f>
        <v/>
      </c>
      <c r="K5427">
        <f>IF(G5427="","Missing OEWS wage",IF(H5427="","Missing Wharton SOC","Matched"))</f>
        <v/>
      </c>
    </row>
    <row r="5428">
      <c r="A5428" t="inlineStr">
        <is>
          <t>56</t>
        </is>
      </c>
      <c r="B5428" t="inlineStr">
        <is>
          <t>Administrative and Support and Waste Management and Remediation Services</t>
        </is>
      </c>
      <c r="C5428" t="inlineStr">
        <is>
          <t>49-9021</t>
        </is>
      </c>
      <c r="D5428" t="inlineStr">
        <is>
          <t>Heating, Air Conditioning, and Refrigeration Mechanics and Installers</t>
        </is>
      </c>
      <c r="E5428" t="n">
        <v>9560</v>
      </c>
      <c r="F5428" t="n">
        <v>65020</v>
      </c>
      <c r="G5428">
        <f>IF(OR(E5428="",F5428=""),"",E5428*F5428)</f>
        <v/>
      </c>
      <c r="H5428" s="41">
        <f>IFERROR(XLOOKUP(C5428,'DATA Wharton'!$A$2:$A$785,'DATA Wharton'!$C$2:$C$785),"")</f>
        <v/>
      </c>
      <c r="I5428">
        <f>IF(OR(G5428="",H5428=""),"",G5428)</f>
        <v/>
      </c>
      <c r="J5428">
        <f>IF(OR(I5428="",H5428=""),"",I5428*H5428)</f>
        <v/>
      </c>
      <c r="K5428">
        <f>IF(G5428="","Missing OEWS wage",IF(H5428="","Missing Wharton SOC","Matched"))</f>
        <v/>
      </c>
    </row>
    <row r="5429">
      <c r="A5429" t="inlineStr">
        <is>
          <t>56</t>
        </is>
      </c>
      <c r="B5429" t="inlineStr">
        <is>
          <t>Administrative and Support and Waste Management and Remediation Services</t>
        </is>
      </c>
      <c r="C5429" t="inlineStr">
        <is>
          <t>49-9031</t>
        </is>
      </c>
      <c r="D5429" t="inlineStr">
        <is>
          <t>Home Appliance Repairers</t>
        </is>
      </c>
      <c r="E5429" t="n">
        <v>190</v>
      </c>
      <c r="F5429" t="n">
        <v>54880</v>
      </c>
      <c r="G5429">
        <f>IF(OR(E5429="",F5429=""),"",E5429*F5429)</f>
        <v/>
      </c>
      <c r="H5429" s="41">
        <f>IFERROR(XLOOKUP(C5429,'DATA Wharton'!$A$2:$A$785,'DATA Wharton'!$C$2:$C$785),"")</f>
        <v/>
      </c>
      <c r="I5429">
        <f>IF(OR(G5429="",H5429=""),"",G5429)</f>
        <v/>
      </c>
      <c r="J5429">
        <f>IF(OR(I5429="",H5429=""),"",I5429*H5429)</f>
        <v/>
      </c>
      <c r="K5429">
        <f>IF(G5429="","Missing OEWS wage",IF(H5429="","Missing Wharton SOC","Matched"))</f>
        <v/>
      </c>
    </row>
    <row r="5430">
      <c r="A5430" t="inlineStr">
        <is>
          <t>56</t>
        </is>
      </c>
      <c r="B5430" t="inlineStr">
        <is>
          <t>Administrative and Support and Waste Management and Remediation Services</t>
        </is>
      </c>
      <c r="C5430" t="inlineStr">
        <is>
          <t>49-9041</t>
        </is>
      </c>
      <c r="D5430" t="inlineStr">
        <is>
          <t>Industrial Machinery Mechanics</t>
        </is>
      </c>
      <c r="E5430" t="n">
        <v>10110</v>
      </c>
      <c r="F5430" t="n">
        <v>62490</v>
      </c>
      <c r="G5430">
        <f>IF(OR(E5430="",F5430=""),"",E5430*F5430)</f>
        <v/>
      </c>
      <c r="H5430" s="41">
        <f>IFERROR(XLOOKUP(C5430,'DATA Wharton'!$A$2:$A$785,'DATA Wharton'!$C$2:$C$785),"")</f>
        <v/>
      </c>
      <c r="I5430">
        <f>IF(OR(G5430="",H5430=""),"",G5430)</f>
        <v/>
      </c>
      <c r="J5430">
        <f>IF(OR(I5430="",H5430=""),"",I5430*H5430)</f>
        <v/>
      </c>
      <c r="K5430">
        <f>IF(G5430="","Missing OEWS wage",IF(H5430="","Missing Wharton SOC","Matched"))</f>
        <v/>
      </c>
    </row>
    <row r="5431">
      <c r="A5431" t="inlineStr">
        <is>
          <t>56</t>
        </is>
      </c>
      <c r="B5431" t="inlineStr">
        <is>
          <t>Administrative and Support and Waste Management and Remediation Services</t>
        </is>
      </c>
      <c r="C5431" t="inlineStr">
        <is>
          <t>49-9043</t>
        </is>
      </c>
      <c r="D5431" t="inlineStr">
        <is>
          <t>Maintenance Workers, Machinery</t>
        </is>
      </c>
      <c r="E5431" t="n">
        <v>2090</v>
      </c>
      <c r="F5431" t="n">
        <v>56170</v>
      </c>
      <c r="G5431">
        <f>IF(OR(E5431="",F5431=""),"",E5431*F5431)</f>
        <v/>
      </c>
      <c r="H5431" s="41">
        <f>IFERROR(XLOOKUP(C5431,'DATA Wharton'!$A$2:$A$785,'DATA Wharton'!$C$2:$C$785),"")</f>
        <v/>
      </c>
      <c r="I5431">
        <f>IF(OR(G5431="",H5431=""),"",G5431)</f>
        <v/>
      </c>
      <c r="J5431">
        <f>IF(OR(I5431="",H5431=""),"",I5431*H5431)</f>
        <v/>
      </c>
      <c r="K5431">
        <f>IF(G5431="","Missing OEWS wage",IF(H5431="","Missing Wharton SOC","Matched"))</f>
        <v/>
      </c>
    </row>
    <row r="5432">
      <c r="A5432" t="inlineStr">
        <is>
          <t>56</t>
        </is>
      </c>
      <c r="B5432" t="inlineStr">
        <is>
          <t>Administrative and Support and Waste Management and Remediation Services</t>
        </is>
      </c>
      <c r="C5432" t="inlineStr">
        <is>
          <t>49-9044</t>
        </is>
      </c>
      <c r="D5432" t="inlineStr">
        <is>
          <t>Millwrights</t>
        </is>
      </c>
      <c r="E5432" t="n">
        <v>1700</v>
      </c>
      <c r="F5432" t="n">
        <v>61120</v>
      </c>
      <c r="G5432">
        <f>IF(OR(E5432="",F5432=""),"",E5432*F5432)</f>
        <v/>
      </c>
      <c r="H5432" s="41">
        <f>IFERROR(XLOOKUP(C5432,'DATA Wharton'!$A$2:$A$785,'DATA Wharton'!$C$2:$C$785),"")</f>
        <v/>
      </c>
      <c r="I5432">
        <f>IF(OR(G5432="",H5432=""),"",G5432)</f>
        <v/>
      </c>
      <c r="J5432">
        <f>IF(OR(I5432="",H5432=""),"",I5432*H5432)</f>
        <v/>
      </c>
      <c r="K5432">
        <f>IF(G5432="","Missing OEWS wage",IF(H5432="","Missing Wharton SOC","Matched"))</f>
        <v/>
      </c>
    </row>
    <row r="5433">
      <c r="A5433" t="inlineStr">
        <is>
          <t>56</t>
        </is>
      </c>
      <c r="B5433" t="inlineStr">
        <is>
          <t>Administrative and Support and Waste Management and Remediation Services</t>
        </is>
      </c>
      <c r="C5433" t="inlineStr">
        <is>
          <t>49-9051</t>
        </is>
      </c>
      <c r="D5433" t="inlineStr">
        <is>
          <t>Electrical Power-Line Installers and Repairers</t>
        </is>
      </c>
      <c r="E5433" t="n">
        <v>470</v>
      </c>
      <c r="F5433" t="n">
        <v>74290</v>
      </c>
      <c r="G5433">
        <f>IF(OR(E5433="",F5433=""),"",E5433*F5433)</f>
        <v/>
      </c>
      <c r="H5433" s="41">
        <f>IFERROR(XLOOKUP(C5433,'DATA Wharton'!$A$2:$A$785,'DATA Wharton'!$C$2:$C$785),"")</f>
        <v/>
      </c>
      <c r="I5433">
        <f>IF(OR(G5433="",H5433=""),"",G5433)</f>
        <v/>
      </c>
      <c r="J5433">
        <f>IF(OR(I5433="",H5433=""),"",I5433*H5433)</f>
        <v/>
      </c>
      <c r="K5433">
        <f>IF(G5433="","Missing OEWS wage",IF(H5433="","Missing Wharton SOC","Matched"))</f>
        <v/>
      </c>
    </row>
    <row r="5434">
      <c r="A5434" t="inlineStr">
        <is>
          <t>56</t>
        </is>
      </c>
      <c r="B5434" t="inlineStr">
        <is>
          <t>Administrative and Support and Waste Management and Remediation Services</t>
        </is>
      </c>
      <c r="C5434" t="inlineStr">
        <is>
          <t>49-9052</t>
        </is>
      </c>
      <c r="D5434" t="inlineStr">
        <is>
          <t>Telecommunications Line Installers and Repairers</t>
        </is>
      </c>
      <c r="E5434" t="n">
        <v>1390</v>
      </c>
      <c r="F5434" t="n">
        <v>52870</v>
      </c>
      <c r="G5434">
        <f>IF(OR(E5434="",F5434=""),"",E5434*F5434)</f>
        <v/>
      </c>
      <c r="H5434" s="41">
        <f>IFERROR(XLOOKUP(C5434,'DATA Wharton'!$A$2:$A$785,'DATA Wharton'!$C$2:$C$785),"")</f>
        <v/>
      </c>
      <c r="I5434">
        <f>IF(OR(G5434="",H5434=""),"",G5434)</f>
        <v/>
      </c>
      <c r="J5434">
        <f>IF(OR(I5434="",H5434=""),"",I5434*H5434)</f>
        <v/>
      </c>
      <c r="K5434">
        <f>IF(G5434="","Missing OEWS wage",IF(H5434="","Missing Wharton SOC","Matched"))</f>
        <v/>
      </c>
    </row>
    <row r="5435">
      <c r="A5435" t="inlineStr">
        <is>
          <t>56</t>
        </is>
      </c>
      <c r="B5435" t="inlineStr">
        <is>
          <t>Administrative and Support and Waste Management and Remediation Services</t>
        </is>
      </c>
      <c r="C5435" t="inlineStr">
        <is>
          <t>49-9061</t>
        </is>
      </c>
      <c r="D5435" t="inlineStr">
        <is>
          <t>Camera and Photographic Equipment Repairers</t>
        </is>
      </c>
      <c r="E5435" t="n">
        <v>30</v>
      </c>
      <c r="F5435" t="n">
        <v>62830</v>
      </c>
      <c r="G5435">
        <f>IF(OR(E5435="",F5435=""),"",E5435*F5435)</f>
        <v/>
      </c>
      <c r="H5435" s="41">
        <f>IFERROR(XLOOKUP(C5435,'DATA Wharton'!$A$2:$A$785,'DATA Wharton'!$C$2:$C$785),"")</f>
        <v/>
      </c>
      <c r="I5435">
        <f>IF(OR(G5435="",H5435=""),"",G5435)</f>
        <v/>
      </c>
      <c r="J5435">
        <f>IF(OR(I5435="",H5435=""),"",I5435*H5435)</f>
        <v/>
      </c>
      <c r="K5435">
        <f>IF(G5435="","Missing OEWS wage",IF(H5435="","Missing Wharton SOC","Matched"))</f>
        <v/>
      </c>
    </row>
    <row r="5436">
      <c r="A5436" t="inlineStr">
        <is>
          <t>56</t>
        </is>
      </c>
      <c r="B5436" t="inlineStr">
        <is>
          <t>Administrative and Support and Waste Management and Remediation Services</t>
        </is>
      </c>
      <c r="C5436" t="inlineStr">
        <is>
          <t>49-9062</t>
        </is>
      </c>
      <c r="D5436" t="inlineStr">
        <is>
          <t>Medical Equipment Repairers</t>
        </is>
      </c>
      <c r="F5436" t="n">
        <v>71800</v>
      </c>
      <c r="G5436">
        <f>IF(OR(E5436="",F5436=""),"",E5436*F5436)</f>
        <v/>
      </c>
      <c r="H5436" s="41">
        <f>IFERROR(XLOOKUP(C5436,'DATA Wharton'!$A$2:$A$785,'DATA Wharton'!$C$2:$C$785),"")</f>
        <v/>
      </c>
      <c r="I5436">
        <f>IF(OR(G5436="",H5436=""),"",G5436)</f>
        <v/>
      </c>
      <c r="J5436">
        <f>IF(OR(I5436="",H5436=""),"",I5436*H5436)</f>
        <v/>
      </c>
      <c r="K5436">
        <f>IF(G5436="","Missing OEWS wage",IF(H5436="","Missing Wharton SOC","Matched"))</f>
        <v/>
      </c>
    </row>
    <row r="5437">
      <c r="A5437" t="inlineStr">
        <is>
          <t>56</t>
        </is>
      </c>
      <c r="B5437" t="inlineStr">
        <is>
          <t>Administrative and Support and Waste Management and Remediation Services</t>
        </is>
      </c>
      <c r="C5437" t="inlineStr">
        <is>
          <t>49-9069</t>
        </is>
      </c>
      <c r="D5437" t="inlineStr">
        <is>
          <t>Precision Instrument and Equipment Repairers, All Other</t>
        </is>
      </c>
      <c r="E5437" t="n">
        <v>130</v>
      </c>
      <c r="F5437" t="n">
        <v>84870</v>
      </c>
      <c r="G5437">
        <f>IF(OR(E5437="",F5437=""),"",E5437*F5437)</f>
        <v/>
      </c>
      <c r="H5437" s="41">
        <f>IFERROR(XLOOKUP(C5437,'DATA Wharton'!$A$2:$A$785,'DATA Wharton'!$C$2:$C$785),"")</f>
        <v/>
      </c>
      <c r="I5437">
        <f>IF(OR(G5437="",H5437=""),"",G5437)</f>
        <v/>
      </c>
      <c r="J5437">
        <f>IF(OR(I5437="",H5437=""),"",I5437*H5437)</f>
        <v/>
      </c>
      <c r="K5437">
        <f>IF(G5437="","Missing OEWS wage",IF(H5437="","Missing Wharton SOC","Matched"))</f>
        <v/>
      </c>
    </row>
    <row r="5438">
      <c r="A5438" t="inlineStr">
        <is>
          <t>56</t>
        </is>
      </c>
      <c r="B5438" t="inlineStr">
        <is>
          <t>Administrative and Support and Waste Management and Remediation Services</t>
        </is>
      </c>
      <c r="C5438" t="inlineStr">
        <is>
          <t>49-9071</t>
        </is>
      </c>
      <c r="D5438" t="inlineStr">
        <is>
          <t>Maintenance and Repair Workers, General</t>
        </is>
      </c>
      <c r="E5438" t="n">
        <v>86380</v>
      </c>
      <c r="F5438" t="n">
        <v>51720</v>
      </c>
      <c r="G5438">
        <f>IF(OR(E5438="",F5438=""),"",E5438*F5438)</f>
        <v/>
      </c>
      <c r="H5438" s="41">
        <f>IFERROR(XLOOKUP(C5438,'DATA Wharton'!$A$2:$A$785,'DATA Wharton'!$C$2:$C$785),"")</f>
        <v/>
      </c>
      <c r="I5438">
        <f>IF(OR(G5438="",H5438=""),"",G5438)</f>
        <v/>
      </c>
      <c r="J5438">
        <f>IF(OR(I5438="",H5438=""),"",I5438*H5438)</f>
        <v/>
      </c>
      <c r="K5438">
        <f>IF(G5438="","Missing OEWS wage",IF(H5438="","Missing Wharton SOC","Matched"))</f>
        <v/>
      </c>
    </row>
    <row r="5439">
      <c r="A5439" t="inlineStr">
        <is>
          <t>56</t>
        </is>
      </c>
      <c r="B5439" t="inlineStr">
        <is>
          <t>Administrative and Support and Waste Management and Remediation Services</t>
        </is>
      </c>
      <c r="C5439" t="inlineStr">
        <is>
          <t>49-9081</t>
        </is>
      </c>
      <c r="D5439" t="inlineStr">
        <is>
          <t>Wind Turbine Service Technicians</t>
        </is>
      </c>
      <c r="F5439" t="n">
        <v>47240</v>
      </c>
      <c r="G5439">
        <f>IF(OR(E5439="",F5439=""),"",E5439*F5439)</f>
        <v/>
      </c>
      <c r="H5439" s="41">
        <f>IFERROR(XLOOKUP(C5439,'DATA Wharton'!$A$2:$A$785,'DATA Wharton'!$C$2:$C$785),"")</f>
        <v/>
      </c>
      <c r="I5439">
        <f>IF(OR(G5439="",H5439=""),"",G5439)</f>
        <v/>
      </c>
      <c r="J5439">
        <f>IF(OR(I5439="",H5439=""),"",I5439*H5439)</f>
        <v/>
      </c>
      <c r="K5439">
        <f>IF(G5439="","Missing OEWS wage",IF(H5439="","Missing Wharton SOC","Matched"))</f>
        <v/>
      </c>
    </row>
    <row r="5440">
      <c r="A5440" t="inlineStr">
        <is>
          <t>56</t>
        </is>
      </c>
      <c r="B5440" t="inlineStr">
        <is>
          <t>Administrative and Support and Waste Management and Remediation Services</t>
        </is>
      </c>
      <c r="C5440" t="inlineStr">
        <is>
          <t>49-9091</t>
        </is>
      </c>
      <c r="D5440" t="inlineStr">
        <is>
          <t>Coin, Vending, and Amusement Machine Servicers and Repairers</t>
        </is>
      </c>
      <c r="E5440" t="n">
        <v>160</v>
      </c>
      <c r="F5440" t="n">
        <v>47730</v>
      </c>
      <c r="G5440">
        <f>IF(OR(E5440="",F5440=""),"",E5440*F5440)</f>
        <v/>
      </c>
      <c r="H5440" s="41">
        <f>IFERROR(XLOOKUP(C5440,'DATA Wharton'!$A$2:$A$785,'DATA Wharton'!$C$2:$C$785),"")</f>
        <v/>
      </c>
      <c r="I5440">
        <f>IF(OR(G5440="",H5440=""),"",G5440)</f>
        <v/>
      </c>
      <c r="J5440">
        <f>IF(OR(I5440="",H5440=""),"",I5440*H5440)</f>
        <v/>
      </c>
      <c r="K5440">
        <f>IF(G5440="","Missing OEWS wage",IF(H5440="","Missing Wharton SOC","Matched"))</f>
        <v/>
      </c>
    </row>
    <row r="5441">
      <c r="A5441" t="inlineStr">
        <is>
          <t>56</t>
        </is>
      </c>
      <c r="B5441" t="inlineStr">
        <is>
          <t>Administrative and Support and Waste Management and Remediation Services</t>
        </is>
      </c>
      <c r="C5441" t="inlineStr">
        <is>
          <t>49-9092</t>
        </is>
      </c>
      <c r="D5441" t="inlineStr">
        <is>
          <t>Commercial Divers</t>
        </is>
      </c>
      <c r="E5441" t="n">
        <v>1560</v>
      </c>
      <c r="F5441" t="n">
        <v>90020</v>
      </c>
      <c r="G5441">
        <f>IF(OR(E5441="",F5441=""),"",E5441*F5441)</f>
        <v/>
      </c>
      <c r="H5441" s="41">
        <f>IFERROR(XLOOKUP(C5441,'DATA Wharton'!$A$2:$A$785,'DATA Wharton'!$C$2:$C$785),"")</f>
        <v/>
      </c>
      <c r="I5441">
        <f>IF(OR(G5441="",H5441=""),"",G5441)</f>
        <v/>
      </c>
      <c r="J5441">
        <f>IF(OR(I5441="",H5441=""),"",I5441*H5441)</f>
        <v/>
      </c>
      <c r="K5441">
        <f>IF(G5441="","Missing OEWS wage",IF(H5441="","Missing Wharton SOC","Matched"))</f>
        <v/>
      </c>
    </row>
    <row r="5442">
      <c r="A5442" t="inlineStr">
        <is>
          <t>56</t>
        </is>
      </c>
      <c r="B5442" t="inlineStr">
        <is>
          <t>Administrative and Support and Waste Management and Remediation Services</t>
        </is>
      </c>
      <c r="C5442" t="inlineStr">
        <is>
          <t>49-9094</t>
        </is>
      </c>
      <c r="D5442" t="inlineStr">
        <is>
          <t>Locksmiths and Safe Repairers</t>
        </is>
      </c>
      <c r="E5442" t="n">
        <v>10220</v>
      </c>
      <c r="F5442" t="n">
        <v>52080</v>
      </c>
      <c r="G5442">
        <f>IF(OR(E5442="",F5442=""),"",E5442*F5442)</f>
        <v/>
      </c>
      <c r="H5442" s="41">
        <f>IFERROR(XLOOKUP(C5442,'DATA Wharton'!$A$2:$A$785,'DATA Wharton'!$C$2:$C$785),"")</f>
        <v/>
      </c>
      <c r="I5442">
        <f>IF(OR(G5442="",H5442=""),"",G5442)</f>
        <v/>
      </c>
      <c r="J5442">
        <f>IF(OR(I5442="",H5442=""),"",I5442*H5442)</f>
        <v/>
      </c>
      <c r="K5442">
        <f>IF(G5442="","Missing OEWS wage",IF(H5442="","Missing Wharton SOC","Matched"))</f>
        <v/>
      </c>
    </row>
    <row r="5443">
      <c r="A5443" t="inlineStr">
        <is>
          <t>56</t>
        </is>
      </c>
      <c r="B5443" t="inlineStr">
        <is>
          <t>Administrative and Support and Waste Management and Remediation Services</t>
        </is>
      </c>
      <c r="C5443" t="inlineStr">
        <is>
          <t>49-9095</t>
        </is>
      </c>
      <c r="D5443" t="inlineStr">
        <is>
          <t>Manufactured Building and Mobile Home Installers</t>
        </is>
      </c>
      <c r="E5443" t="n">
        <v>90</v>
      </c>
      <c r="F5443" t="n">
        <v>35970</v>
      </c>
      <c r="G5443">
        <f>IF(OR(E5443="",F5443=""),"",E5443*F5443)</f>
        <v/>
      </c>
      <c r="H5443" s="41">
        <f>IFERROR(XLOOKUP(C5443,'DATA Wharton'!$A$2:$A$785,'DATA Wharton'!$C$2:$C$785),"")</f>
        <v/>
      </c>
      <c r="I5443">
        <f>IF(OR(G5443="",H5443=""),"",G5443)</f>
        <v/>
      </c>
      <c r="J5443">
        <f>IF(OR(I5443="",H5443=""),"",I5443*H5443)</f>
        <v/>
      </c>
      <c r="K5443">
        <f>IF(G5443="","Missing OEWS wage",IF(H5443="","Missing Wharton SOC","Matched"))</f>
        <v/>
      </c>
    </row>
    <row r="5444">
      <c r="A5444" t="inlineStr">
        <is>
          <t>56</t>
        </is>
      </c>
      <c r="B5444" t="inlineStr">
        <is>
          <t>Administrative and Support and Waste Management and Remediation Services</t>
        </is>
      </c>
      <c r="C5444" t="inlineStr">
        <is>
          <t>49-9096</t>
        </is>
      </c>
      <c r="D5444" t="inlineStr">
        <is>
          <t>Riggers</t>
        </is>
      </c>
      <c r="E5444" t="n">
        <v>1510</v>
      </c>
      <c r="F5444" t="n">
        <v>80130</v>
      </c>
      <c r="G5444">
        <f>IF(OR(E5444="",F5444=""),"",E5444*F5444)</f>
        <v/>
      </c>
      <c r="H5444" s="41">
        <f>IFERROR(XLOOKUP(C5444,'DATA Wharton'!$A$2:$A$785,'DATA Wharton'!$C$2:$C$785),"")</f>
        <v/>
      </c>
      <c r="I5444">
        <f>IF(OR(G5444="",H5444=""),"",G5444)</f>
        <v/>
      </c>
      <c r="J5444">
        <f>IF(OR(I5444="",H5444=""),"",I5444*H5444)</f>
        <v/>
      </c>
      <c r="K5444">
        <f>IF(G5444="","Missing OEWS wage",IF(H5444="","Missing Wharton SOC","Matched"))</f>
        <v/>
      </c>
    </row>
    <row r="5445">
      <c r="A5445" t="inlineStr">
        <is>
          <t>56</t>
        </is>
      </c>
      <c r="B5445" t="inlineStr">
        <is>
          <t>Administrative and Support and Waste Management and Remediation Services</t>
        </is>
      </c>
      <c r="C5445" t="inlineStr">
        <is>
          <t>49-9098</t>
        </is>
      </c>
      <c r="D5445" t="inlineStr">
        <is>
          <t>Helpers--Installation, Maintenance, and Repair Workers</t>
        </is>
      </c>
      <c r="E5445" t="n">
        <v>4400</v>
      </c>
      <c r="F5445" t="n">
        <v>40260</v>
      </c>
      <c r="G5445">
        <f>IF(OR(E5445="",F5445=""),"",E5445*F5445)</f>
        <v/>
      </c>
      <c r="H5445" s="41">
        <f>IFERROR(XLOOKUP(C5445,'DATA Wharton'!$A$2:$A$785,'DATA Wharton'!$C$2:$C$785),"")</f>
        <v/>
      </c>
      <c r="I5445">
        <f>IF(OR(G5445="",H5445=""),"",G5445)</f>
        <v/>
      </c>
      <c r="J5445">
        <f>IF(OR(I5445="",H5445=""),"",I5445*H5445)</f>
        <v/>
      </c>
      <c r="K5445">
        <f>IF(G5445="","Missing OEWS wage",IF(H5445="","Missing Wharton SOC","Matched"))</f>
        <v/>
      </c>
    </row>
    <row r="5446">
      <c r="A5446" t="inlineStr">
        <is>
          <t>56</t>
        </is>
      </c>
      <c r="B5446" t="inlineStr">
        <is>
          <t>Administrative and Support and Waste Management and Remediation Services</t>
        </is>
      </c>
      <c r="C5446" t="inlineStr">
        <is>
          <t>49-9099</t>
        </is>
      </c>
      <c r="D5446" t="inlineStr">
        <is>
          <t>Installation, Maintenance, and Repair Workers, All Other</t>
        </is>
      </c>
      <c r="E5446" t="n">
        <v>33380</v>
      </c>
      <c r="F5446" t="n">
        <v>48300</v>
      </c>
      <c r="G5446">
        <f>IF(OR(E5446="",F5446=""),"",E5446*F5446)</f>
        <v/>
      </c>
      <c r="H5446" s="41">
        <f>IFERROR(XLOOKUP(C5446,'DATA Wharton'!$A$2:$A$785,'DATA Wharton'!$C$2:$C$785),"")</f>
        <v/>
      </c>
      <c r="I5446">
        <f>IF(OR(G5446="",H5446=""),"",G5446)</f>
        <v/>
      </c>
      <c r="J5446">
        <f>IF(OR(I5446="",H5446=""),"",I5446*H5446)</f>
        <v/>
      </c>
      <c r="K5446">
        <f>IF(G5446="","Missing OEWS wage",IF(H5446="","Missing Wharton SOC","Matched"))</f>
        <v/>
      </c>
    </row>
    <row r="5447">
      <c r="A5447" t="inlineStr">
        <is>
          <t>56</t>
        </is>
      </c>
      <c r="B5447" t="inlineStr">
        <is>
          <t>Administrative and Support and Waste Management and Remediation Services</t>
        </is>
      </c>
      <c r="C5447" t="inlineStr">
        <is>
          <t>51-1011</t>
        </is>
      </c>
      <c r="D5447" t="inlineStr">
        <is>
          <t>First-Line Supervisors of Production and Operating Workers</t>
        </is>
      </c>
      <c r="E5447" t="n">
        <v>11650</v>
      </c>
      <c r="F5447" t="n">
        <v>68240</v>
      </c>
      <c r="G5447">
        <f>IF(OR(E5447="",F5447=""),"",E5447*F5447)</f>
        <v/>
      </c>
      <c r="H5447" s="41">
        <f>IFERROR(XLOOKUP(C5447,'DATA Wharton'!$A$2:$A$785,'DATA Wharton'!$C$2:$C$785),"")</f>
        <v/>
      </c>
      <c r="I5447">
        <f>IF(OR(G5447="",H5447=""),"",G5447)</f>
        <v/>
      </c>
      <c r="J5447">
        <f>IF(OR(I5447="",H5447=""),"",I5447*H5447)</f>
        <v/>
      </c>
      <c r="K5447">
        <f>IF(G5447="","Missing OEWS wage",IF(H5447="","Missing Wharton SOC","Matched"))</f>
        <v/>
      </c>
    </row>
    <row r="5448">
      <c r="A5448" t="inlineStr">
        <is>
          <t>56</t>
        </is>
      </c>
      <c r="B5448" t="inlineStr">
        <is>
          <t>Administrative and Support and Waste Management and Remediation Services</t>
        </is>
      </c>
      <c r="C5448" t="inlineStr">
        <is>
          <t>51-2011</t>
        </is>
      </c>
      <c r="D5448" t="inlineStr">
        <is>
          <t>Aircraft Structure, Surfaces, Rigging, and Systems Assemblers</t>
        </is>
      </c>
      <c r="E5448" t="n">
        <v>640</v>
      </c>
      <c r="F5448" t="n">
        <v>50280</v>
      </c>
      <c r="G5448">
        <f>IF(OR(E5448="",F5448=""),"",E5448*F5448)</f>
        <v/>
      </c>
      <c r="H5448" s="41">
        <f>IFERROR(XLOOKUP(C5448,'DATA Wharton'!$A$2:$A$785,'DATA Wharton'!$C$2:$C$785),"")</f>
        <v/>
      </c>
      <c r="I5448">
        <f>IF(OR(G5448="",H5448=""),"",G5448)</f>
        <v/>
      </c>
      <c r="J5448">
        <f>IF(OR(I5448="",H5448=""),"",I5448*H5448)</f>
        <v/>
      </c>
      <c r="K5448">
        <f>IF(G5448="","Missing OEWS wage",IF(H5448="","Missing Wharton SOC","Matched"))</f>
        <v/>
      </c>
    </row>
    <row r="5449">
      <c r="A5449" t="inlineStr">
        <is>
          <t>56</t>
        </is>
      </c>
      <c r="B5449" t="inlineStr">
        <is>
          <t>Administrative and Support and Waste Management and Remediation Services</t>
        </is>
      </c>
      <c r="C5449" t="inlineStr">
        <is>
          <t>51-2021</t>
        </is>
      </c>
      <c r="D5449" t="inlineStr">
        <is>
          <t>Coil Winders, Tapers, and Finishers</t>
        </is>
      </c>
      <c r="E5449" t="n">
        <v>150</v>
      </c>
      <c r="F5449" t="n">
        <v>57560</v>
      </c>
      <c r="G5449">
        <f>IF(OR(E5449="",F5449=""),"",E5449*F5449)</f>
        <v/>
      </c>
      <c r="H5449" s="41">
        <f>IFERROR(XLOOKUP(C5449,'DATA Wharton'!$A$2:$A$785,'DATA Wharton'!$C$2:$C$785),"")</f>
        <v/>
      </c>
      <c r="I5449">
        <f>IF(OR(G5449="",H5449=""),"",G5449)</f>
        <v/>
      </c>
      <c r="J5449">
        <f>IF(OR(I5449="",H5449=""),"",I5449*H5449)</f>
        <v/>
      </c>
      <c r="K5449">
        <f>IF(G5449="","Missing OEWS wage",IF(H5449="","Missing Wharton SOC","Matched"))</f>
        <v/>
      </c>
    </row>
    <row r="5450">
      <c r="A5450" t="inlineStr">
        <is>
          <t>56</t>
        </is>
      </c>
      <c r="B5450" t="inlineStr">
        <is>
          <t>Administrative and Support and Waste Management and Remediation Services</t>
        </is>
      </c>
      <c r="C5450" t="inlineStr">
        <is>
          <t>51-2028</t>
        </is>
      </c>
      <c r="D5450" t="inlineStr">
        <is>
          <t>Electrical, Electronic, and Electromechanical Assemblers, Except Coil Winders, Tapers, and Finishers</t>
        </is>
      </c>
      <c r="E5450" t="n">
        <v>10030</v>
      </c>
      <c r="F5450" t="n">
        <v>40870</v>
      </c>
      <c r="G5450">
        <f>IF(OR(E5450="",F5450=""),"",E5450*F5450)</f>
        <v/>
      </c>
      <c r="H5450" s="41">
        <f>IFERROR(XLOOKUP(C5450,'DATA Wharton'!$A$2:$A$785,'DATA Wharton'!$C$2:$C$785),"")</f>
        <v/>
      </c>
      <c r="I5450">
        <f>IF(OR(G5450="",H5450=""),"",G5450)</f>
        <v/>
      </c>
      <c r="J5450">
        <f>IF(OR(I5450="",H5450=""),"",I5450*H5450)</f>
        <v/>
      </c>
      <c r="K5450">
        <f>IF(G5450="","Missing OEWS wage",IF(H5450="","Missing Wharton SOC","Matched"))</f>
        <v/>
      </c>
    </row>
    <row r="5451">
      <c r="A5451" t="inlineStr">
        <is>
          <t>56</t>
        </is>
      </c>
      <c r="B5451" t="inlineStr">
        <is>
          <t>Administrative and Support and Waste Management and Remediation Services</t>
        </is>
      </c>
      <c r="C5451" t="inlineStr">
        <is>
          <t>51-2031</t>
        </is>
      </c>
      <c r="D5451" t="inlineStr">
        <is>
          <t>Engine and Other Machine Assemblers</t>
        </is>
      </c>
      <c r="E5451" t="n">
        <v>590</v>
      </c>
      <c r="F5451" t="n">
        <v>44880</v>
      </c>
      <c r="G5451">
        <f>IF(OR(E5451="",F5451=""),"",E5451*F5451)</f>
        <v/>
      </c>
      <c r="H5451" s="41">
        <f>IFERROR(XLOOKUP(C5451,'DATA Wharton'!$A$2:$A$785,'DATA Wharton'!$C$2:$C$785),"")</f>
        <v/>
      </c>
      <c r="I5451">
        <f>IF(OR(G5451="",H5451=""),"",G5451)</f>
        <v/>
      </c>
      <c r="J5451">
        <f>IF(OR(I5451="",H5451=""),"",I5451*H5451)</f>
        <v/>
      </c>
      <c r="K5451">
        <f>IF(G5451="","Missing OEWS wage",IF(H5451="","Missing Wharton SOC","Matched"))</f>
        <v/>
      </c>
    </row>
    <row r="5452">
      <c r="A5452" t="inlineStr">
        <is>
          <t>56</t>
        </is>
      </c>
      <c r="B5452" t="inlineStr">
        <is>
          <t>Administrative and Support and Waste Management and Remediation Services</t>
        </is>
      </c>
      <c r="C5452" t="inlineStr">
        <is>
          <t>51-2041</t>
        </is>
      </c>
      <c r="D5452" t="inlineStr">
        <is>
          <t>Structural Metal Fabricators and Fitters</t>
        </is>
      </c>
      <c r="E5452" t="n">
        <v>2120</v>
      </c>
      <c r="F5452" t="n">
        <v>45260</v>
      </c>
      <c r="G5452">
        <f>IF(OR(E5452="",F5452=""),"",E5452*F5452)</f>
        <v/>
      </c>
      <c r="H5452" s="41">
        <f>IFERROR(XLOOKUP(C5452,'DATA Wharton'!$A$2:$A$785,'DATA Wharton'!$C$2:$C$785),"")</f>
        <v/>
      </c>
      <c r="I5452">
        <f>IF(OR(G5452="",H5452=""),"",G5452)</f>
        <v/>
      </c>
      <c r="J5452">
        <f>IF(OR(I5452="",H5452=""),"",I5452*H5452)</f>
        <v/>
      </c>
      <c r="K5452">
        <f>IF(G5452="","Missing OEWS wage",IF(H5452="","Missing Wharton SOC","Matched"))</f>
        <v/>
      </c>
    </row>
    <row r="5453">
      <c r="A5453" t="inlineStr">
        <is>
          <t>56</t>
        </is>
      </c>
      <c r="B5453" t="inlineStr">
        <is>
          <t>Administrative and Support and Waste Management and Remediation Services</t>
        </is>
      </c>
      <c r="C5453" t="inlineStr">
        <is>
          <t>51-2051</t>
        </is>
      </c>
      <c r="D5453" t="inlineStr">
        <is>
          <t>Fiberglass Laminators and Fabricators</t>
        </is>
      </c>
      <c r="E5453" t="n">
        <v>300</v>
      </c>
      <c r="F5453" t="n">
        <v>39990</v>
      </c>
      <c r="G5453">
        <f>IF(OR(E5453="",F5453=""),"",E5453*F5453)</f>
        <v/>
      </c>
      <c r="H5453" s="41">
        <f>IFERROR(XLOOKUP(C5453,'DATA Wharton'!$A$2:$A$785,'DATA Wharton'!$C$2:$C$785),"")</f>
        <v/>
      </c>
      <c r="I5453">
        <f>IF(OR(G5453="",H5453=""),"",G5453)</f>
        <v/>
      </c>
      <c r="J5453">
        <f>IF(OR(I5453="",H5453=""),"",I5453*H5453)</f>
        <v/>
      </c>
      <c r="K5453">
        <f>IF(G5453="","Missing OEWS wage",IF(H5453="","Missing Wharton SOC","Matched"))</f>
        <v/>
      </c>
    </row>
    <row r="5454">
      <c r="A5454" t="inlineStr">
        <is>
          <t>56</t>
        </is>
      </c>
      <c r="B5454" t="inlineStr">
        <is>
          <t>Administrative and Support and Waste Management and Remediation Services</t>
        </is>
      </c>
      <c r="C5454" t="inlineStr">
        <is>
          <t>51-2090</t>
        </is>
      </c>
      <c r="D5454" t="inlineStr">
        <is>
          <t>Miscellaneous Assemblers and Fabricators</t>
        </is>
      </c>
      <c r="E5454" t="n">
        <v>180220</v>
      </c>
      <c r="F5454" t="n">
        <v>37590</v>
      </c>
      <c r="G5454">
        <f>IF(OR(E5454="",F5454=""),"",E5454*F5454)</f>
        <v/>
      </c>
      <c r="H5454" s="41">
        <f>IFERROR(XLOOKUP(C5454,'DATA Wharton'!$A$2:$A$785,'DATA Wharton'!$C$2:$C$785),"")</f>
        <v/>
      </c>
      <c r="I5454">
        <f>IF(OR(G5454="",H5454=""),"",G5454)</f>
        <v/>
      </c>
      <c r="J5454">
        <f>IF(OR(I5454="",H5454=""),"",I5454*H5454)</f>
        <v/>
      </c>
      <c r="K5454">
        <f>IF(G5454="","Missing OEWS wage",IF(H5454="","Missing Wharton SOC","Matched"))</f>
        <v/>
      </c>
    </row>
    <row r="5455">
      <c r="A5455" t="inlineStr">
        <is>
          <t>56</t>
        </is>
      </c>
      <c r="B5455" t="inlineStr">
        <is>
          <t>Administrative and Support and Waste Management and Remediation Services</t>
        </is>
      </c>
      <c r="C5455" t="inlineStr">
        <is>
          <t>51-3011</t>
        </is>
      </c>
      <c r="D5455" t="inlineStr">
        <is>
          <t>Bakers</t>
        </is>
      </c>
      <c r="F5455" t="n">
        <v>31330</v>
      </c>
      <c r="G5455">
        <f>IF(OR(E5455="",F5455=""),"",E5455*F5455)</f>
        <v/>
      </c>
      <c r="H5455" s="41">
        <f>IFERROR(XLOOKUP(C5455,'DATA Wharton'!$A$2:$A$785,'DATA Wharton'!$C$2:$C$785),"")</f>
        <v/>
      </c>
      <c r="I5455">
        <f>IF(OR(G5455="",H5455=""),"",G5455)</f>
        <v/>
      </c>
      <c r="J5455">
        <f>IF(OR(I5455="",H5455=""),"",I5455*H5455)</f>
        <v/>
      </c>
      <c r="K5455">
        <f>IF(G5455="","Missing OEWS wage",IF(H5455="","Missing Wharton SOC","Matched"))</f>
        <v/>
      </c>
    </row>
    <row r="5456">
      <c r="A5456" t="inlineStr">
        <is>
          <t>56</t>
        </is>
      </c>
      <c r="B5456" t="inlineStr">
        <is>
          <t>Administrative and Support and Waste Management and Remediation Services</t>
        </is>
      </c>
      <c r="C5456" t="inlineStr">
        <is>
          <t>51-3021</t>
        </is>
      </c>
      <c r="D5456" t="inlineStr">
        <is>
          <t>Butchers and Meat Cutters</t>
        </is>
      </c>
      <c r="E5456" t="n">
        <v>190</v>
      </c>
      <c r="F5456" t="n">
        <v>38410</v>
      </c>
      <c r="G5456">
        <f>IF(OR(E5456="",F5456=""),"",E5456*F5456)</f>
        <v/>
      </c>
      <c r="H5456" s="41">
        <f>IFERROR(XLOOKUP(C5456,'DATA Wharton'!$A$2:$A$785,'DATA Wharton'!$C$2:$C$785),"")</f>
        <v/>
      </c>
      <c r="I5456">
        <f>IF(OR(G5456="",H5456=""),"",G5456)</f>
        <v/>
      </c>
      <c r="J5456">
        <f>IF(OR(I5456="",H5456=""),"",I5456*H5456)</f>
        <v/>
      </c>
      <c r="K5456">
        <f>IF(G5456="","Missing OEWS wage",IF(H5456="","Missing Wharton SOC","Matched"))</f>
        <v/>
      </c>
    </row>
    <row r="5457">
      <c r="A5457" t="inlineStr">
        <is>
          <t>56</t>
        </is>
      </c>
      <c r="B5457" t="inlineStr">
        <is>
          <t>Administrative and Support and Waste Management and Remediation Services</t>
        </is>
      </c>
      <c r="C5457" t="inlineStr">
        <is>
          <t>51-3022</t>
        </is>
      </c>
      <c r="D5457" t="inlineStr">
        <is>
          <t>Meat, Poultry, and Fish Cutters and Trimmers</t>
        </is>
      </c>
      <c r="E5457" t="n">
        <v>5050</v>
      </c>
      <c r="F5457" t="n">
        <v>35610</v>
      </c>
      <c r="G5457">
        <f>IF(OR(E5457="",F5457=""),"",E5457*F5457)</f>
        <v/>
      </c>
      <c r="H5457" s="41">
        <f>IFERROR(XLOOKUP(C5457,'DATA Wharton'!$A$2:$A$785,'DATA Wharton'!$C$2:$C$785),"")</f>
        <v/>
      </c>
      <c r="I5457">
        <f>IF(OR(G5457="",H5457=""),"",G5457)</f>
        <v/>
      </c>
      <c r="J5457">
        <f>IF(OR(I5457="",H5457=""),"",I5457*H5457)</f>
        <v/>
      </c>
      <c r="K5457">
        <f>IF(G5457="","Missing OEWS wage",IF(H5457="","Missing Wharton SOC","Matched"))</f>
        <v/>
      </c>
    </row>
    <row r="5458">
      <c r="A5458" t="inlineStr">
        <is>
          <t>56</t>
        </is>
      </c>
      <c r="B5458" t="inlineStr">
        <is>
          <t>Administrative and Support and Waste Management and Remediation Services</t>
        </is>
      </c>
      <c r="C5458" t="inlineStr">
        <is>
          <t>51-3023</t>
        </is>
      </c>
      <c r="D5458" t="inlineStr">
        <is>
          <t>Slaughterers and Meat Packers</t>
        </is>
      </c>
      <c r="E5458" t="n">
        <v>1740</v>
      </c>
      <c r="F5458" t="n">
        <v>35750</v>
      </c>
      <c r="G5458">
        <f>IF(OR(E5458="",F5458=""),"",E5458*F5458)</f>
        <v/>
      </c>
      <c r="H5458" s="41">
        <f>IFERROR(XLOOKUP(C5458,'DATA Wharton'!$A$2:$A$785,'DATA Wharton'!$C$2:$C$785),"")</f>
        <v/>
      </c>
      <c r="I5458">
        <f>IF(OR(G5458="",H5458=""),"",G5458)</f>
        <v/>
      </c>
      <c r="J5458">
        <f>IF(OR(I5458="",H5458=""),"",I5458*H5458)</f>
        <v/>
      </c>
      <c r="K5458">
        <f>IF(G5458="","Missing OEWS wage",IF(H5458="","Missing Wharton SOC","Matched"))</f>
        <v/>
      </c>
    </row>
    <row r="5459">
      <c r="A5459" t="inlineStr">
        <is>
          <t>56</t>
        </is>
      </c>
      <c r="B5459" t="inlineStr">
        <is>
          <t>Administrative and Support and Waste Management and Remediation Services</t>
        </is>
      </c>
      <c r="C5459" t="inlineStr">
        <is>
          <t>51-3091</t>
        </is>
      </c>
      <c r="D5459" t="inlineStr">
        <is>
          <t>Food and Tobacco Roasting, Baking, and Drying Machine Operators and Tenders</t>
        </is>
      </c>
      <c r="E5459" t="n">
        <v>760</v>
      </c>
      <c r="F5459" t="n">
        <v>36300</v>
      </c>
      <c r="G5459">
        <f>IF(OR(E5459="",F5459=""),"",E5459*F5459)</f>
        <v/>
      </c>
      <c r="H5459" s="41">
        <f>IFERROR(XLOOKUP(C5459,'DATA Wharton'!$A$2:$A$785,'DATA Wharton'!$C$2:$C$785),"")</f>
        <v/>
      </c>
      <c r="I5459">
        <f>IF(OR(G5459="",H5459=""),"",G5459)</f>
        <v/>
      </c>
      <c r="J5459">
        <f>IF(OR(I5459="",H5459=""),"",I5459*H5459)</f>
        <v/>
      </c>
      <c r="K5459">
        <f>IF(G5459="","Missing OEWS wage",IF(H5459="","Missing Wharton SOC","Matched"))</f>
        <v/>
      </c>
    </row>
    <row r="5460">
      <c r="A5460" t="inlineStr">
        <is>
          <t>56</t>
        </is>
      </c>
      <c r="B5460" t="inlineStr">
        <is>
          <t>Administrative and Support and Waste Management and Remediation Services</t>
        </is>
      </c>
      <c r="C5460" t="inlineStr">
        <is>
          <t>51-3092</t>
        </is>
      </c>
      <c r="D5460" t="inlineStr">
        <is>
          <t>Food Batchmakers</t>
        </is>
      </c>
      <c r="E5460" t="n">
        <v>9320</v>
      </c>
      <c r="F5460" t="n">
        <v>34990</v>
      </c>
      <c r="G5460">
        <f>IF(OR(E5460="",F5460=""),"",E5460*F5460)</f>
        <v/>
      </c>
      <c r="H5460" s="41">
        <f>IFERROR(XLOOKUP(C5460,'DATA Wharton'!$A$2:$A$785,'DATA Wharton'!$C$2:$C$785),"")</f>
        <v/>
      </c>
      <c r="I5460">
        <f>IF(OR(G5460="",H5460=""),"",G5460)</f>
        <v/>
      </c>
      <c r="J5460">
        <f>IF(OR(I5460="",H5460=""),"",I5460*H5460)</f>
        <v/>
      </c>
      <c r="K5460">
        <f>IF(G5460="","Missing OEWS wage",IF(H5460="","Missing Wharton SOC","Matched"))</f>
        <v/>
      </c>
    </row>
    <row r="5461">
      <c r="A5461" t="inlineStr">
        <is>
          <t>56</t>
        </is>
      </c>
      <c r="B5461" t="inlineStr">
        <is>
          <t>Administrative and Support and Waste Management and Remediation Services</t>
        </is>
      </c>
      <c r="C5461" t="inlineStr">
        <is>
          <t>51-3093</t>
        </is>
      </c>
      <c r="D5461" t="inlineStr">
        <is>
          <t>Food Cooking Machine Operators and Tenders</t>
        </is>
      </c>
      <c r="E5461" t="n">
        <v>870</v>
      </c>
      <c r="F5461" t="n">
        <v>37440</v>
      </c>
      <c r="G5461">
        <f>IF(OR(E5461="",F5461=""),"",E5461*F5461)</f>
        <v/>
      </c>
      <c r="H5461" s="41">
        <f>IFERROR(XLOOKUP(C5461,'DATA Wharton'!$A$2:$A$785,'DATA Wharton'!$C$2:$C$785),"")</f>
        <v/>
      </c>
      <c r="I5461">
        <f>IF(OR(G5461="",H5461=""),"",G5461)</f>
        <v/>
      </c>
      <c r="J5461">
        <f>IF(OR(I5461="",H5461=""),"",I5461*H5461)</f>
        <v/>
      </c>
      <c r="K5461">
        <f>IF(G5461="","Missing OEWS wage",IF(H5461="","Missing Wharton SOC","Matched"))</f>
        <v/>
      </c>
    </row>
    <row r="5462">
      <c r="A5462" t="inlineStr">
        <is>
          <t>56</t>
        </is>
      </c>
      <c r="B5462" t="inlineStr">
        <is>
          <t>Administrative and Support and Waste Management and Remediation Services</t>
        </is>
      </c>
      <c r="C5462" t="inlineStr">
        <is>
          <t>51-3099</t>
        </is>
      </c>
      <c r="D5462" t="inlineStr">
        <is>
          <t>Food Processing Workers, All Other</t>
        </is>
      </c>
      <c r="E5462" t="n">
        <v>1430</v>
      </c>
      <c r="F5462" t="n">
        <v>35760</v>
      </c>
      <c r="G5462">
        <f>IF(OR(E5462="",F5462=""),"",E5462*F5462)</f>
        <v/>
      </c>
      <c r="H5462" s="41">
        <f>IFERROR(XLOOKUP(C5462,'DATA Wharton'!$A$2:$A$785,'DATA Wharton'!$C$2:$C$785),"")</f>
        <v/>
      </c>
      <c r="I5462">
        <f>IF(OR(G5462="",H5462=""),"",G5462)</f>
        <v/>
      </c>
      <c r="J5462">
        <f>IF(OR(I5462="",H5462=""),"",I5462*H5462)</f>
        <v/>
      </c>
      <c r="K5462">
        <f>IF(G5462="","Missing OEWS wage",IF(H5462="","Missing Wharton SOC","Matched"))</f>
        <v/>
      </c>
    </row>
    <row r="5463">
      <c r="A5463" t="inlineStr">
        <is>
          <t>56</t>
        </is>
      </c>
      <c r="B5463" t="inlineStr">
        <is>
          <t>Administrative and Support and Waste Management and Remediation Services</t>
        </is>
      </c>
      <c r="C5463" t="inlineStr">
        <is>
          <t>51-4021</t>
        </is>
      </c>
      <c r="D5463" t="inlineStr">
        <is>
          <t>Extruding and Drawing Machine Setters, Operators, and Tenders, Metal and Plastic</t>
        </is>
      </c>
      <c r="E5463" t="n">
        <v>850</v>
      </c>
      <c r="F5463" t="n">
        <v>38160</v>
      </c>
      <c r="G5463">
        <f>IF(OR(E5463="",F5463=""),"",E5463*F5463)</f>
        <v/>
      </c>
      <c r="H5463" s="41">
        <f>IFERROR(XLOOKUP(C5463,'DATA Wharton'!$A$2:$A$785,'DATA Wharton'!$C$2:$C$785),"")</f>
        <v/>
      </c>
      <c r="I5463">
        <f>IF(OR(G5463="",H5463=""),"",G5463)</f>
        <v/>
      </c>
      <c r="J5463">
        <f>IF(OR(I5463="",H5463=""),"",I5463*H5463)</f>
        <v/>
      </c>
      <c r="K5463">
        <f>IF(G5463="","Missing OEWS wage",IF(H5463="","Missing Wharton SOC","Matched"))</f>
        <v/>
      </c>
    </row>
    <row r="5464">
      <c r="A5464" t="inlineStr">
        <is>
          <t>56</t>
        </is>
      </c>
      <c r="B5464" t="inlineStr">
        <is>
          <t>Administrative and Support and Waste Management and Remediation Services</t>
        </is>
      </c>
      <c r="C5464" t="inlineStr">
        <is>
          <t>51-4022</t>
        </is>
      </c>
      <c r="D5464" t="inlineStr">
        <is>
          <t>Forging Machine Setters, Operators, and Tenders, Metal and Plastic</t>
        </is>
      </c>
      <c r="F5464" t="n">
        <v>37750</v>
      </c>
      <c r="G5464">
        <f>IF(OR(E5464="",F5464=""),"",E5464*F5464)</f>
        <v/>
      </c>
      <c r="H5464" s="41">
        <f>IFERROR(XLOOKUP(C5464,'DATA Wharton'!$A$2:$A$785,'DATA Wharton'!$C$2:$C$785),"")</f>
        <v/>
      </c>
      <c r="I5464">
        <f>IF(OR(G5464="",H5464=""),"",G5464)</f>
        <v/>
      </c>
      <c r="J5464">
        <f>IF(OR(I5464="",H5464=""),"",I5464*H5464)</f>
        <v/>
      </c>
      <c r="K5464">
        <f>IF(G5464="","Missing OEWS wage",IF(H5464="","Missing Wharton SOC","Matched"))</f>
        <v/>
      </c>
    </row>
    <row r="5465">
      <c r="A5465" t="inlineStr">
        <is>
          <t>56</t>
        </is>
      </c>
      <c r="B5465" t="inlineStr">
        <is>
          <t>Administrative and Support and Waste Management and Remediation Services</t>
        </is>
      </c>
      <c r="C5465" t="inlineStr">
        <is>
          <t>51-4023</t>
        </is>
      </c>
      <c r="D5465" t="inlineStr">
        <is>
          <t>Rolling Machine Setters, Operators, and Tenders, Metal and Plastic</t>
        </is>
      </c>
      <c r="E5465" t="n">
        <v>370</v>
      </c>
      <c r="F5465" t="n">
        <v>43540</v>
      </c>
      <c r="G5465">
        <f>IF(OR(E5465="",F5465=""),"",E5465*F5465)</f>
        <v/>
      </c>
      <c r="H5465" s="41">
        <f>IFERROR(XLOOKUP(C5465,'DATA Wharton'!$A$2:$A$785,'DATA Wharton'!$C$2:$C$785),"")</f>
        <v/>
      </c>
      <c r="I5465">
        <f>IF(OR(G5465="",H5465=""),"",G5465)</f>
        <v/>
      </c>
      <c r="J5465">
        <f>IF(OR(I5465="",H5465=""),"",I5465*H5465)</f>
        <v/>
      </c>
      <c r="K5465">
        <f>IF(G5465="","Missing OEWS wage",IF(H5465="","Missing Wharton SOC","Matched"))</f>
        <v/>
      </c>
    </row>
    <row r="5466">
      <c r="A5466" t="inlineStr">
        <is>
          <t>56</t>
        </is>
      </c>
      <c r="B5466" t="inlineStr">
        <is>
          <t>Administrative and Support and Waste Management and Remediation Services</t>
        </is>
      </c>
      <c r="C5466" t="inlineStr">
        <is>
          <t>51-4031</t>
        </is>
      </c>
      <c r="D5466" t="inlineStr">
        <is>
          <t>Cutting, Punching, and Press Machine Setters, Operators, and Tenders, Metal and Plastic</t>
        </is>
      </c>
      <c r="E5466" t="n">
        <v>6490</v>
      </c>
      <c r="F5466" t="n">
        <v>37800</v>
      </c>
      <c r="G5466">
        <f>IF(OR(E5466="",F5466=""),"",E5466*F5466)</f>
        <v/>
      </c>
      <c r="H5466" s="41">
        <f>IFERROR(XLOOKUP(C5466,'DATA Wharton'!$A$2:$A$785,'DATA Wharton'!$C$2:$C$785),"")</f>
        <v/>
      </c>
      <c r="I5466">
        <f>IF(OR(G5466="",H5466=""),"",G5466)</f>
        <v/>
      </c>
      <c r="J5466">
        <f>IF(OR(I5466="",H5466=""),"",I5466*H5466)</f>
        <v/>
      </c>
      <c r="K5466">
        <f>IF(G5466="","Missing OEWS wage",IF(H5466="","Missing Wharton SOC","Matched"))</f>
        <v/>
      </c>
    </row>
    <row r="5467">
      <c r="A5467" t="inlineStr">
        <is>
          <t>56</t>
        </is>
      </c>
      <c r="B5467" t="inlineStr">
        <is>
          <t>Administrative and Support and Waste Management and Remediation Services</t>
        </is>
      </c>
      <c r="C5467" t="inlineStr">
        <is>
          <t>51-4032</t>
        </is>
      </c>
      <c r="D5467" t="inlineStr">
        <is>
          <t>Drilling and Boring Machine Tool Setters, Operators, and Tenders, Metal and Plastic</t>
        </is>
      </c>
      <c r="E5467" t="n">
        <v>80</v>
      </c>
      <c r="F5467" t="n">
        <v>35120</v>
      </c>
      <c r="G5467">
        <f>IF(OR(E5467="",F5467=""),"",E5467*F5467)</f>
        <v/>
      </c>
      <c r="H5467" s="41">
        <f>IFERROR(XLOOKUP(C5467,'DATA Wharton'!$A$2:$A$785,'DATA Wharton'!$C$2:$C$785),"")</f>
        <v/>
      </c>
      <c r="I5467">
        <f>IF(OR(G5467="",H5467=""),"",G5467)</f>
        <v/>
      </c>
      <c r="J5467">
        <f>IF(OR(I5467="",H5467=""),"",I5467*H5467)</f>
        <v/>
      </c>
      <c r="K5467">
        <f>IF(G5467="","Missing OEWS wage",IF(H5467="","Missing Wharton SOC","Matched"))</f>
        <v/>
      </c>
    </row>
    <row r="5468">
      <c r="A5468" t="inlineStr">
        <is>
          <t>56</t>
        </is>
      </c>
      <c r="B5468" t="inlineStr">
        <is>
          <t>Administrative and Support and Waste Management and Remediation Services</t>
        </is>
      </c>
      <c r="C5468" t="inlineStr">
        <is>
          <t>51-4033</t>
        </is>
      </c>
      <c r="D5468" t="inlineStr">
        <is>
          <t>Grinding, Lapping, Polishing, and Buffing Machine Tool Setters, Operators, and Tenders, Metal and Plastic</t>
        </is>
      </c>
      <c r="E5468" t="n">
        <v>1280</v>
      </c>
      <c r="F5468" t="n">
        <v>39740</v>
      </c>
      <c r="G5468">
        <f>IF(OR(E5468="",F5468=""),"",E5468*F5468)</f>
        <v/>
      </c>
      <c r="H5468" s="41">
        <f>IFERROR(XLOOKUP(C5468,'DATA Wharton'!$A$2:$A$785,'DATA Wharton'!$C$2:$C$785),"")</f>
        <v/>
      </c>
      <c r="I5468">
        <f>IF(OR(G5468="",H5468=""),"",G5468)</f>
        <v/>
      </c>
      <c r="J5468">
        <f>IF(OR(I5468="",H5468=""),"",I5468*H5468)</f>
        <v/>
      </c>
      <c r="K5468">
        <f>IF(G5468="","Missing OEWS wage",IF(H5468="","Missing Wharton SOC","Matched"))</f>
        <v/>
      </c>
    </row>
    <row r="5469">
      <c r="A5469" t="inlineStr">
        <is>
          <t>56</t>
        </is>
      </c>
      <c r="B5469" t="inlineStr">
        <is>
          <t>Administrative and Support and Waste Management and Remediation Services</t>
        </is>
      </c>
      <c r="C5469" t="inlineStr">
        <is>
          <t>51-4034</t>
        </is>
      </c>
      <c r="D5469" t="inlineStr">
        <is>
          <t>Lathe and Turning Machine Tool Setters, Operators, and Tenders, Metal and Plastic</t>
        </is>
      </c>
      <c r="E5469" t="n">
        <v>200</v>
      </c>
      <c r="F5469" t="n">
        <v>47600</v>
      </c>
      <c r="G5469">
        <f>IF(OR(E5469="",F5469=""),"",E5469*F5469)</f>
        <v/>
      </c>
      <c r="H5469" s="41">
        <f>IFERROR(XLOOKUP(C5469,'DATA Wharton'!$A$2:$A$785,'DATA Wharton'!$C$2:$C$785),"")</f>
        <v/>
      </c>
      <c r="I5469">
        <f>IF(OR(G5469="",H5469=""),"",G5469)</f>
        <v/>
      </c>
      <c r="J5469">
        <f>IF(OR(I5469="",H5469=""),"",I5469*H5469)</f>
        <v/>
      </c>
      <c r="K5469">
        <f>IF(G5469="","Missing OEWS wage",IF(H5469="","Missing Wharton SOC","Matched"))</f>
        <v/>
      </c>
    </row>
    <row r="5470">
      <c r="A5470" t="inlineStr">
        <is>
          <t>56</t>
        </is>
      </c>
      <c r="B5470" t="inlineStr">
        <is>
          <t>Administrative and Support and Waste Management and Remediation Services</t>
        </is>
      </c>
      <c r="C5470" t="inlineStr">
        <is>
          <t>51-4035</t>
        </is>
      </c>
      <c r="D5470" t="inlineStr">
        <is>
          <t>Milling and Planing Machine Setters, Operators, and Tenders, Metal and Plastic</t>
        </is>
      </c>
      <c r="E5470" t="n">
        <v>330</v>
      </c>
      <c r="F5470" t="n">
        <v>40630</v>
      </c>
      <c r="G5470">
        <f>IF(OR(E5470="",F5470=""),"",E5470*F5470)</f>
        <v/>
      </c>
      <c r="H5470" s="41">
        <f>IFERROR(XLOOKUP(C5470,'DATA Wharton'!$A$2:$A$785,'DATA Wharton'!$C$2:$C$785),"")</f>
        <v/>
      </c>
      <c r="I5470">
        <f>IF(OR(G5470="",H5470=""),"",G5470)</f>
        <v/>
      </c>
      <c r="J5470">
        <f>IF(OR(I5470="",H5470=""),"",I5470*H5470)</f>
        <v/>
      </c>
      <c r="K5470">
        <f>IF(G5470="","Missing OEWS wage",IF(H5470="","Missing Wharton SOC","Matched"))</f>
        <v/>
      </c>
    </row>
    <row r="5471">
      <c r="A5471" t="inlineStr">
        <is>
          <t>56</t>
        </is>
      </c>
      <c r="B5471" t="inlineStr">
        <is>
          <t>Administrative and Support and Waste Management and Remediation Services</t>
        </is>
      </c>
      <c r="C5471" t="inlineStr">
        <is>
          <t>51-4041</t>
        </is>
      </c>
      <c r="D5471" t="inlineStr">
        <is>
          <t>Machinists</t>
        </is>
      </c>
      <c r="E5471" t="n">
        <v>8370</v>
      </c>
      <c r="F5471" t="n">
        <v>46170</v>
      </c>
      <c r="G5471">
        <f>IF(OR(E5471="",F5471=""),"",E5471*F5471)</f>
        <v/>
      </c>
      <c r="H5471" s="41">
        <f>IFERROR(XLOOKUP(C5471,'DATA Wharton'!$A$2:$A$785,'DATA Wharton'!$C$2:$C$785),"")</f>
        <v/>
      </c>
      <c r="I5471">
        <f>IF(OR(G5471="",H5471=""),"",G5471)</f>
        <v/>
      </c>
      <c r="J5471">
        <f>IF(OR(I5471="",H5471=""),"",I5471*H5471)</f>
        <v/>
      </c>
      <c r="K5471">
        <f>IF(G5471="","Missing OEWS wage",IF(H5471="","Missing Wharton SOC","Matched"))</f>
        <v/>
      </c>
    </row>
    <row r="5472">
      <c r="A5472" t="inlineStr">
        <is>
          <t>56</t>
        </is>
      </c>
      <c r="B5472" t="inlineStr">
        <is>
          <t>Administrative and Support and Waste Management and Remediation Services</t>
        </is>
      </c>
      <c r="C5472" t="inlineStr">
        <is>
          <t>51-4051</t>
        </is>
      </c>
      <c r="D5472" t="inlineStr">
        <is>
          <t>Metal-Refining Furnace Operators and Tenders</t>
        </is>
      </c>
      <c r="E5472" t="n">
        <v>140</v>
      </c>
      <c r="F5472" t="n">
        <v>56660</v>
      </c>
      <c r="G5472">
        <f>IF(OR(E5472="",F5472=""),"",E5472*F5472)</f>
        <v/>
      </c>
      <c r="H5472" s="41">
        <f>IFERROR(XLOOKUP(C5472,'DATA Wharton'!$A$2:$A$785,'DATA Wharton'!$C$2:$C$785),"")</f>
        <v/>
      </c>
      <c r="I5472">
        <f>IF(OR(G5472="",H5472=""),"",G5472)</f>
        <v/>
      </c>
      <c r="J5472">
        <f>IF(OR(I5472="",H5472=""),"",I5472*H5472)</f>
        <v/>
      </c>
      <c r="K5472">
        <f>IF(G5472="","Missing OEWS wage",IF(H5472="","Missing Wharton SOC","Matched"))</f>
        <v/>
      </c>
    </row>
    <row r="5473">
      <c r="A5473" t="inlineStr">
        <is>
          <t>56</t>
        </is>
      </c>
      <c r="B5473" t="inlineStr">
        <is>
          <t>Administrative and Support and Waste Management and Remediation Services</t>
        </is>
      </c>
      <c r="C5473" t="inlineStr">
        <is>
          <t>51-4052</t>
        </is>
      </c>
      <c r="D5473" t="inlineStr">
        <is>
          <t>Pourers and Casters, Metal</t>
        </is>
      </c>
      <c r="F5473" t="n">
        <v>41430</v>
      </c>
      <c r="G5473">
        <f>IF(OR(E5473="",F5473=""),"",E5473*F5473)</f>
        <v/>
      </c>
      <c r="H5473" s="41">
        <f>IFERROR(XLOOKUP(C5473,'DATA Wharton'!$A$2:$A$785,'DATA Wharton'!$C$2:$C$785),"")</f>
        <v/>
      </c>
      <c r="I5473">
        <f>IF(OR(G5473="",H5473=""),"",G5473)</f>
        <v/>
      </c>
      <c r="J5473">
        <f>IF(OR(I5473="",H5473=""),"",I5473*H5473)</f>
        <v/>
      </c>
      <c r="K5473">
        <f>IF(G5473="","Missing OEWS wage",IF(H5473="","Missing Wharton SOC","Matched"))</f>
        <v/>
      </c>
    </row>
    <row r="5474">
      <c r="A5474" t="inlineStr">
        <is>
          <t>56</t>
        </is>
      </c>
      <c r="B5474" t="inlineStr">
        <is>
          <t>Administrative and Support and Waste Management and Remediation Services</t>
        </is>
      </c>
      <c r="C5474" t="inlineStr">
        <is>
          <t>51-4061</t>
        </is>
      </c>
      <c r="D5474" t="inlineStr">
        <is>
          <t>Model Makers, Metal and Plastic</t>
        </is>
      </c>
      <c r="E5474" t="n">
        <v>40</v>
      </c>
      <c r="F5474" t="n">
        <v>72970</v>
      </c>
      <c r="G5474">
        <f>IF(OR(E5474="",F5474=""),"",E5474*F5474)</f>
        <v/>
      </c>
      <c r="H5474" s="41">
        <f>IFERROR(XLOOKUP(C5474,'DATA Wharton'!$A$2:$A$785,'DATA Wharton'!$C$2:$C$785),"")</f>
        <v/>
      </c>
      <c r="I5474">
        <f>IF(OR(G5474="",H5474=""),"",G5474)</f>
        <v/>
      </c>
      <c r="J5474">
        <f>IF(OR(I5474="",H5474=""),"",I5474*H5474)</f>
        <v/>
      </c>
      <c r="K5474">
        <f>IF(G5474="","Missing OEWS wage",IF(H5474="","Missing Wharton SOC","Matched"))</f>
        <v/>
      </c>
    </row>
    <row r="5475">
      <c r="A5475" t="inlineStr">
        <is>
          <t>56</t>
        </is>
      </c>
      <c r="B5475" t="inlineStr">
        <is>
          <t>Administrative and Support and Waste Management and Remediation Services</t>
        </is>
      </c>
      <c r="C5475" t="inlineStr">
        <is>
          <t>51-4071</t>
        </is>
      </c>
      <c r="D5475" t="inlineStr">
        <is>
          <t>Foundry Mold and Coremakers</t>
        </is>
      </c>
      <c r="E5475" t="n">
        <v>290</v>
      </c>
      <c r="F5475" t="n">
        <v>40410</v>
      </c>
      <c r="G5475">
        <f>IF(OR(E5475="",F5475=""),"",E5475*F5475)</f>
        <v/>
      </c>
      <c r="H5475" s="41">
        <f>IFERROR(XLOOKUP(C5475,'DATA Wharton'!$A$2:$A$785,'DATA Wharton'!$C$2:$C$785),"")</f>
        <v/>
      </c>
      <c r="I5475">
        <f>IF(OR(G5475="",H5475=""),"",G5475)</f>
        <v/>
      </c>
      <c r="J5475">
        <f>IF(OR(I5475="",H5475=""),"",I5475*H5475)</f>
        <v/>
      </c>
      <c r="K5475">
        <f>IF(G5475="","Missing OEWS wage",IF(H5475="","Missing Wharton SOC","Matched"))</f>
        <v/>
      </c>
    </row>
    <row r="5476">
      <c r="A5476" t="inlineStr">
        <is>
          <t>56</t>
        </is>
      </c>
      <c r="B5476" t="inlineStr">
        <is>
          <t>Administrative and Support and Waste Management and Remediation Services</t>
        </is>
      </c>
      <c r="C5476" t="inlineStr">
        <is>
          <t>51-4072</t>
        </is>
      </c>
      <c r="D5476" t="inlineStr">
        <is>
          <t>Molding, Coremaking, and Casting Machine Setters, Operators, and Tenders, Metal and Plastic</t>
        </is>
      </c>
      <c r="E5476" t="n">
        <v>8960</v>
      </c>
      <c r="F5476" t="n">
        <v>36900</v>
      </c>
      <c r="G5476">
        <f>IF(OR(E5476="",F5476=""),"",E5476*F5476)</f>
        <v/>
      </c>
      <c r="H5476" s="41">
        <f>IFERROR(XLOOKUP(C5476,'DATA Wharton'!$A$2:$A$785,'DATA Wharton'!$C$2:$C$785),"")</f>
        <v/>
      </c>
      <c r="I5476">
        <f>IF(OR(G5476="",H5476=""),"",G5476)</f>
        <v/>
      </c>
      <c r="J5476">
        <f>IF(OR(I5476="",H5476=""),"",I5476*H5476)</f>
        <v/>
      </c>
      <c r="K5476">
        <f>IF(G5476="","Missing OEWS wage",IF(H5476="","Missing Wharton SOC","Matched"))</f>
        <v/>
      </c>
    </row>
    <row r="5477">
      <c r="A5477" t="inlineStr">
        <is>
          <t>56</t>
        </is>
      </c>
      <c r="B5477" t="inlineStr">
        <is>
          <t>Administrative and Support and Waste Management and Remediation Services</t>
        </is>
      </c>
      <c r="C5477" t="inlineStr">
        <is>
          <t>51-4081</t>
        </is>
      </c>
      <c r="D5477" t="inlineStr">
        <is>
          <t>Multiple Machine Tool Setters, Operators, and Tenders, Metal and Plastic</t>
        </is>
      </c>
      <c r="E5477" t="n">
        <v>13830</v>
      </c>
      <c r="F5477" t="n">
        <v>38080</v>
      </c>
      <c r="G5477">
        <f>IF(OR(E5477="",F5477=""),"",E5477*F5477)</f>
        <v/>
      </c>
      <c r="H5477" s="41">
        <f>IFERROR(XLOOKUP(C5477,'DATA Wharton'!$A$2:$A$785,'DATA Wharton'!$C$2:$C$785),"")</f>
        <v/>
      </c>
      <c r="I5477">
        <f>IF(OR(G5477="",H5477=""),"",G5477)</f>
        <v/>
      </c>
      <c r="J5477">
        <f>IF(OR(I5477="",H5477=""),"",I5477*H5477)</f>
        <v/>
      </c>
      <c r="K5477">
        <f>IF(G5477="","Missing OEWS wage",IF(H5477="","Missing Wharton SOC","Matched"))</f>
        <v/>
      </c>
    </row>
    <row r="5478">
      <c r="A5478" t="inlineStr">
        <is>
          <t>56</t>
        </is>
      </c>
      <c r="B5478" t="inlineStr">
        <is>
          <t>Administrative and Support and Waste Management and Remediation Services</t>
        </is>
      </c>
      <c r="C5478" t="inlineStr">
        <is>
          <t>51-4111</t>
        </is>
      </c>
      <c r="D5478" t="inlineStr">
        <is>
          <t>Tool and Die Makers</t>
        </is>
      </c>
      <c r="E5478" t="n">
        <v>1120</v>
      </c>
      <c r="F5478" t="n">
        <v>50870</v>
      </c>
      <c r="G5478">
        <f>IF(OR(E5478="",F5478=""),"",E5478*F5478)</f>
        <v/>
      </c>
      <c r="H5478" s="41">
        <f>IFERROR(XLOOKUP(C5478,'DATA Wharton'!$A$2:$A$785,'DATA Wharton'!$C$2:$C$785),"")</f>
        <v/>
      </c>
      <c r="I5478">
        <f>IF(OR(G5478="",H5478=""),"",G5478)</f>
        <v/>
      </c>
      <c r="J5478">
        <f>IF(OR(I5478="",H5478=""),"",I5478*H5478)</f>
        <v/>
      </c>
      <c r="K5478">
        <f>IF(G5478="","Missing OEWS wage",IF(H5478="","Missing Wharton SOC","Matched"))</f>
        <v/>
      </c>
    </row>
    <row r="5479">
      <c r="A5479" t="inlineStr">
        <is>
          <t>56</t>
        </is>
      </c>
      <c r="B5479" t="inlineStr">
        <is>
          <t>Administrative and Support and Waste Management and Remediation Services</t>
        </is>
      </c>
      <c r="C5479" t="inlineStr">
        <is>
          <t>51-4121</t>
        </is>
      </c>
      <c r="D5479" t="inlineStr">
        <is>
          <t>Welders, Cutters, Solderers, and Brazers</t>
        </is>
      </c>
      <c r="E5479" t="n">
        <v>18420</v>
      </c>
      <c r="F5479" t="n">
        <v>52500</v>
      </c>
      <c r="G5479">
        <f>IF(OR(E5479="",F5479=""),"",E5479*F5479)</f>
        <v/>
      </c>
      <c r="H5479" s="41">
        <f>IFERROR(XLOOKUP(C5479,'DATA Wharton'!$A$2:$A$785,'DATA Wharton'!$C$2:$C$785),"")</f>
        <v/>
      </c>
      <c r="I5479">
        <f>IF(OR(G5479="",H5479=""),"",G5479)</f>
        <v/>
      </c>
      <c r="J5479">
        <f>IF(OR(I5479="",H5479=""),"",I5479*H5479)</f>
        <v/>
      </c>
      <c r="K5479">
        <f>IF(G5479="","Missing OEWS wage",IF(H5479="","Missing Wharton SOC","Matched"))</f>
        <v/>
      </c>
    </row>
    <row r="5480">
      <c r="A5480" t="inlineStr">
        <is>
          <t>56</t>
        </is>
      </c>
      <c r="B5480" t="inlineStr">
        <is>
          <t>Administrative and Support and Waste Management and Remediation Services</t>
        </is>
      </c>
      <c r="C5480" t="inlineStr">
        <is>
          <t>51-4122</t>
        </is>
      </c>
      <c r="D5480" t="inlineStr">
        <is>
          <t>Welding, Soldering, and Brazing Machine Setters, Operators, and Tenders</t>
        </is>
      </c>
      <c r="E5480" t="n">
        <v>1240</v>
      </c>
      <c r="F5480" t="n">
        <v>42750</v>
      </c>
      <c r="G5480">
        <f>IF(OR(E5480="",F5480=""),"",E5480*F5480)</f>
        <v/>
      </c>
      <c r="H5480" s="41">
        <f>IFERROR(XLOOKUP(C5480,'DATA Wharton'!$A$2:$A$785,'DATA Wharton'!$C$2:$C$785),"")</f>
        <v/>
      </c>
      <c r="I5480">
        <f>IF(OR(G5480="",H5480=""),"",G5480)</f>
        <v/>
      </c>
      <c r="J5480">
        <f>IF(OR(I5480="",H5480=""),"",I5480*H5480)</f>
        <v/>
      </c>
      <c r="K5480">
        <f>IF(G5480="","Missing OEWS wage",IF(H5480="","Missing Wharton SOC","Matched"))</f>
        <v/>
      </c>
    </row>
    <row r="5481">
      <c r="A5481" t="inlineStr">
        <is>
          <t>56</t>
        </is>
      </c>
      <c r="B5481" t="inlineStr">
        <is>
          <t>Administrative and Support and Waste Management and Remediation Services</t>
        </is>
      </c>
      <c r="C5481" t="inlineStr">
        <is>
          <t>51-4191</t>
        </is>
      </c>
      <c r="D5481" t="inlineStr">
        <is>
          <t>Heat Treating Equipment Setters, Operators, and Tenders, Metal and Plastic</t>
        </is>
      </c>
      <c r="E5481" t="n">
        <v>340</v>
      </c>
      <c r="F5481" t="n">
        <v>42590</v>
      </c>
      <c r="G5481">
        <f>IF(OR(E5481="",F5481=""),"",E5481*F5481)</f>
        <v/>
      </c>
      <c r="H5481" s="41">
        <f>IFERROR(XLOOKUP(C5481,'DATA Wharton'!$A$2:$A$785,'DATA Wharton'!$C$2:$C$785),"")</f>
        <v/>
      </c>
      <c r="I5481">
        <f>IF(OR(G5481="",H5481=""),"",G5481)</f>
        <v/>
      </c>
      <c r="J5481">
        <f>IF(OR(I5481="",H5481=""),"",I5481*H5481)</f>
        <v/>
      </c>
      <c r="K5481">
        <f>IF(G5481="","Missing OEWS wage",IF(H5481="","Missing Wharton SOC","Matched"))</f>
        <v/>
      </c>
    </row>
    <row r="5482">
      <c r="A5482" t="inlineStr">
        <is>
          <t>56</t>
        </is>
      </c>
      <c r="B5482" t="inlineStr">
        <is>
          <t>Administrative and Support and Waste Management and Remediation Services</t>
        </is>
      </c>
      <c r="C5482" t="inlineStr">
        <is>
          <t>51-4192</t>
        </is>
      </c>
      <c r="D5482" t="inlineStr">
        <is>
          <t>Layout Workers, Metal and Plastic</t>
        </is>
      </c>
      <c r="E5482" t="n">
        <v>700</v>
      </c>
      <c r="F5482" t="n">
        <v>69490</v>
      </c>
      <c r="G5482">
        <f>IF(OR(E5482="",F5482=""),"",E5482*F5482)</f>
        <v/>
      </c>
      <c r="H5482" s="41">
        <f>IFERROR(XLOOKUP(C5482,'DATA Wharton'!$A$2:$A$785,'DATA Wharton'!$C$2:$C$785),"")</f>
        <v/>
      </c>
      <c r="I5482">
        <f>IF(OR(G5482="",H5482=""),"",G5482)</f>
        <v/>
      </c>
      <c r="J5482">
        <f>IF(OR(I5482="",H5482=""),"",I5482*H5482)</f>
        <v/>
      </c>
      <c r="K5482">
        <f>IF(G5482="","Missing OEWS wage",IF(H5482="","Missing Wharton SOC","Matched"))</f>
        <v/>
      </c>
    </row>
    <row r="5483">
      <c r="A5483" t="inlineStr">
        <is>
          <t>56</t>
        </is>
      </c>
      <c r="B5483" t="inlineStr">
        <is>
          <t>Administrative and Support and Waste Management and Remediation Services</t>
        </is>
      </c>
      <c r="C5483" t="inlineStr">
        <is>
          <t>51-4193</t>
        </is>
      </c>
      <c r="D5483" t="inlineStr">
        <is>
          <t>Plating Machine Setters, Operators, and Tenders, Metal and Plastic</t>
        </is>
      </c>
      <c r="E5483" t="n">
        <v>860</v>
      </c>
      <c r="F5483" t="n">
        <v>36180</v>
      </c>
      <c r="G5483">
        <f>IF(OR(E5483="",F5483=""),"",E5483*F5483)</f>
        <v/>
      </c>
      <c r="H5483" s="41">
        <f>IFERROR(XLOOKUP(C5483,'DATA Wharton'!$A$2:$A$785,'DATA Wharton'!$C$2:$C$785),"")</f>
        <v/>
      </c>
      <c r="I5483">
        <f>IF(OR(G5483="",H5483=""),"",G5483)</f>
        <v/>
      </c>
      <c r="J5483">
        <f>IF(OR(I5483="",H5483=""),"",I5483*H5483)</f>
        <v/>
      </c>
      <c r="K5483">
        <f>IF(G5483="","Missing OEWS wage",IF(H5483="","Missing Wharton SOC","Matched"))</f>
        <v/>
      </c>
    </row>
    <row r="5484">
      <c r="A5484" t="inlineStr">
        <is>
          <t>56</t>
        </is>
      </c>
      <c r="B5484" t="inlineStr">
        <is>
          <t>Administrative and Support and Waste Management and Remediation Services</t>
        </is>
      </c>
      <c r="C5484" t="inlineStr">
        <is>
          <t>51-4194</t>
        </is>
      </c>
      <c r="D5484" t="inlineStr">
        <is>
          <t>Tool Grinders, Filers, and Sharpeners</t>
        </is>
      </c>
      <c r="E5484" t="n">
        <v>160</v>
      </c>
      <c r="F5484" t="n">
        <v>36010</v>
      </c>
      <c r="G5484">
        <f>IF(OR(E5484="",F5484=""),"",E5484*F5484)</f>
        <v/>
      </c>
      <c r="H5484" s="41">
        <f>IFERROR(XLOOKUP(C5484,'DATA Wharton'!$A$2:$A$785,'DATA Wharton'!$C$2:$C$785),"")</f>
        <v/>
      </c>
      <c r="I5484">
        <f>IF(OR(G5484="",H5484=""),"",G5484)</f>
        <v/>
      </c>
      <c r="J5484">
        <f>IF(OR(I5484="",H5484=""),"",I5484*H5484)</f>
        <v/>
      </c>
      <c r="K5484">
        <f>IF(G5484="","Missing OEWS wage",IF(H5484="","Missing Wharton SOC","Matched"))</f>
        <v/>
      </c>
    </row>
    <row r="5485">
      <c r="A5485" t="inlineStr">
        <is>
          <t>56</t>
        </is>
      </c>
      <c r="B5485" t="inlineStr">
        <is>
          <t>Administrative and Support and Waste Management and Remediation Services</t>
        </is>
      </c>
      <c r="C5485" t="inlineStr">
        <is>
          <t>51-4199</t>
        </is>
      </c>
      <c r="D5485" t="inlineStr">
        <is>
          <t>Metal Workers and Plastic Workers, All Other</t>
        </is>
      </c>
      <c r="E5485" t="n">
        <v>2630</v>
      </c>
      <c r="F5485" t="n">
        <v>43510</v>
      </c>
      <c r="G5485">
        <f>IF(OR(E5485="",F5485=""),"",E5485*F5485)</f>
        <v/>
      </c>
      <c r="H5485" s="41">
        <f>IFERROR(XLOOKUP(C5485,'DATA Wharton'!$A$2:$A$785,'DATA Wharton'!$C$2:$C$785),"")</f>
        <v/>
      </c>
      <c r="I5485">
        <f>IF(OR(G5485="",H5485=""),"",G5485)</f>
        <v/>
      </c>
      <c r="J5485">
        <f>IF(OR(I5485="",H5485=""),"",I5485*H5485)</f>
        <v/>
      </c>
      <c r="K5485">
        <f>IF(G5485="","Missing OEWS wage",IF(H5485="","Missing Wharton SOC","Matched"))</f>
        <v/>
      </c>
    </row>
    <row r="5486">
      <c r="A5486" t="inlineStr">
        <is>
          <t>56</t>
        </is>
      </c>
      <c r="B5486" t="inlineStr">
        <is>
          <t>Administrative and Support and Waste Management and Remediation Services</t>
        </is>
      </c>
      <c r="C5486" t="inlineStr">
        <is>
          <t>51-5111</t>
        </is>
      </c>
      <c r="D5486" t="inlineStr">
        <is>
          <t>Prepress Technicians and Workers</t>
        </is>
      </c>
      <c r="E5486" t="n">
        <v>740</v>
      </c>
      <c r="F5486" t="n">
        <v>44500</v>
      </c>
      <c r="G5486">
        <f>IF(OR(E5486="",F5486=""),"",E5486*F5486)</f>
        <v/>
      </c>
      <c r="H5486" s="41">
        <f>IFERROR(XLOOKUP(C5486,'DATA Wharton'!$A$2:$A$785,'DATA Wharton'!$C$2:$C$785),"")</f>
        <v/>
      </c>
      <c r="I5486">
        <f>IF(OR(G5486="",H5486=""),"",G5486)</f>
        <v/>
      </c>
      <c r="J5486">
        <f>IF(OR(I5486="",H5486=""),"",I5486*H5486)</f>
        <v/>
      </c>
      <c r="K5486">
        <f>IF(G5486="","Missing OEWS wage",IF(H5486="","Missing Wharton SOC","Matched"))</f>
        <v/>
      </c>
    </row>
    <row r="5487">
      <c r="A5487" t="inlineStr">
        <is>
          <t>56</t>
        </is>
      </c>
      <c r="B5487" t="inlineStr">
        <is>
          <t>Administrative and Support and Waste Management and Remediation Services</t>
        </is>
      </c>
      <c r="C5487" t="inlineStr">
        <is>
          <t>51-5112</t>
        </is>
      </c>
      <c r="D5487" t="inlineStr">
        <is>
          <t>Printing Press Operators</t>
        </is>
      </c>
      <c r="E5487" t="n">
        <v>5390</v>
      </c>
      <c r="F5487" t="n">
        <v>42410</v>
      </c>
      <c r="G5487">
        <f>IF(OR(E5487="",F5487=""),"",E5487*F5487)</f>
        <v/>
      </c>
      <c r="H5487" s="41">
        <f>IFERROR(XLOOKUP(C5487,'DATA Wharton'!$A$2:$A$785,'DATA Wharton'!$C$2:$C$785),"")</f>
        <v/>
      </c>
      <c r="I5487">
        <f>IF(OR(G5487="",H5487=""),"",G5487)</f>
        <v/>
      </c>
      <c r="J5487">
        <f>IF(OR(I5487="",H5487=""),"",I5487*H5487)</f>
        <v/>
      </c>
      <c r="K5487">
        <f>IF(G5487="","Missing OEWS wage",IF(H5487="","Missing Wharton SOC","Matched"))</f>
        <v/>
      </c>
    </row>
    <row r="5488">
      <c r="A5488" t="inlineStr">
        <is>
          <t>56</t>
        </is>
      </c>
      <c r="B5488" t="inlineStr">
        <is>
          <t>Administrative and Support and Waste Management and Remediation Services</t>
        </is>
      </c>
      <c r="C5488" t="inlineStr">
        <is>
          <t>51-5113</t>
        </is>
      </c>
      <c r="D5488" t="inlineStr">
        <is>
          <t>Print Binding and Finishing Workers</t>
        </is>
      </c>
      <c r="E5488" t="n">
        <v>1090</v>
      </c>
      <c r="F5488" t="n">
        <v>35970</v>
      </c>
      <c r="G5488">
        <f>IF(OR(E5488="",F5488=""),"",E5488*F5488)</f>
        <v/>
      </c>
      <c r="H5488" s="41">
        <f>IFERROR(XLOOKUP(C5488,'DATA Wharton'!$A$2:$A$785,'DATA Wharton'!$C$2:$C$785),"")</f>
        <v/>
      </c>
      <c r="I5488">
        <f>IF(OR(G5488="",H5488=""),"",G5488)</f>
        <v/>
      </c>
      <c r="J5488">
        <f>IF(OR(I5488="",H5488=""),"",I5488*H5488)</f>
        <v/>
      </c>
      <c r="K5488">
        <f>IF(G5488="","Missing OEWS wage",IF(H5488="","Missing Wharton SOC","Matched"))</f>
        <v/>
      </c>
    </row>
    <row r="5489">
      <c r="A5489" t="inlineStr">
        <is>
          <t>56</t>
        </is>
      </c>
      <c r="B5489" t="inlineStr">
        <is>
          <t>Administrative and Support and Waste Management and Remediation Services</t>
        </is>
      </c>
      <c r="C5489" t="inlineStr">
        <is>
          <t>51-6011</t>
        </is>
      </c>
      <c r="D5489" t="inlineStr">
        <is>
          <t>Laundry and Dry-Cleaning Workers</t>
        </is>
      </c>
      <c r="E5489" t="n">
        <v>12240</v>
      </c>
      <c r="F5489" t="n">
        <v>34210</v>
      </c>
      <c r="G5489">
        <f>IF(OR(E5489="",F5489=""),"",E5489*F5489)</f>
        <v/>
      </c>
      <c r="H5489" s="41">
        <f>IFERROR(XLOOKUP(C5489,'DATA Wharton'!$A$2:$A$785,'DATA Wharton'!$C$2:$C$785),"")</f>
        <v/>
      </c>
      <c r="I5489">
        <f>IF(OR(G5489="",H5489=""),"",G5489)</f>
        <v/>
      </c>
      <c r="J5489">
        <f>IF(OR(I5489="",H5489=""),"",I5489*H5489)</f>
        <v/>
      </c>
      <c r="K5489">
        <f>IF(G5489="","Missing OEWS wage",IF(H5489="","Missing Wharton SOC","Matched"))</f>
        <v/>
      </c>
    </row>
    <row r="5490">
      <c r="A5490" t="inlineStr">
        <is>
          <t>56</t>
        </is>
      </c>
      <c r="B5490" t="inlineStr">
        <is>
          <t>Administrative and Support and Waste Management and Remediation Services</t>
        </is>
      </c>
      <c r="C5490" t="inlineStr">
        <is>
          <t>51-6021</t>
        </is>
      </c>
      <c r="D5490" t="inlineStr">
        <is>
          <t>Pressers, Textile, Garment, and Related Materials</t>
        </is>
      </c>
      <c r="E5490" t="n">
        <v>190</v>
      </c>
      <c r="F5490" t="n">
        <v>33670</v>
      </c>
      <c r="G5490">
        <f>IF(OR(E5490="",F5490=""),"",E5490*F5490)</f>
        <v/>
      </c>
      <c r="H5490" s="41">
        <f>IFERROR(XLOOKUP(C5490,'DATA Wharton'!$A$2:$A$785,'DATA Wharton'!$C$2:$C$785),"")</f>
        <v/>
      </c>
      <c r="I5490">
        <f>IF(OR(G5490="",H5490=""),"",G5490)</f>
        <v/>
      </c>
      <c r="J5490">
        <f>IF(OR(I5490="",H5490=""),"",I5490*H5490)</f>
        <v/>
      </c>
      <c r="K5490">
        <f>IF(G5490="","Missing OEWS wage",IF(H5490="","Missing Wharton SOC","Matched"))</f>
        <v/>
      </c>
    </row>
    <row r="5491">
      <c r="A5491" t="inlineStr">
        <is>
          <t>56</t>
        </is>
      </c>
      <c r="B5491" t="inlineStr">
        <is>
          <t>Administrative and Support and Waste Management and Remediation Services</t>
        </is>
      </c>
      <c r="C5491" t="inlineStr">
        <is>
          <t>51-6031</t>
        </is>
      </c>
      <c r="D5491" t="inlineStr">
        <is>
          <t>Sewing Machine Operators</t>
        </is>
      </c>
      <c r="E5491" t="n">
        <v>3060</v>
      </c>
      <c r="F5491" t="n">
        <v>33490</v>
      </c>
      <c r="G5491">
        <f>IF(OR(E5491="",F5491=""),"",E5491*F5491)</f>
        <v/>
      </c>
      <c r="H5491" s="41">
        <f>IFERROR(XLOOKUP(C5491,'DATA Wharton'!$A$2:$A$785,'DATA Wharton'!$C$2:$C$785),"")</f>
        <v/>
      </c>
      <c r="I5491">
        <f>IF(OR(G5491="",H5491=""),"",G5491)</f>
        <v/>
      </c>
      <c r="J5491">
        <f>IF(OR(I5491="",H5491=""),"",I5491*H5491)</f>
        <v/>
      </c>
      <c r="K5491">
        <f>IF(G5491="","Missing OEWS wage",IF(H5491="","Missing Wharton SOC","Matched"))</f>
        <v/>
      </c>
    </row>
    <row r="5492">
      <c r="A5492" t="inlineStr">
        <is>
          <t>56</t>
        </is>
      </c>
      <c r="B5492" t="inlineStr">
        <is>
          <t>Administrative and Support and Waste Management and Remediation Services</t>
        </is>
      </c>
      <c r="C5492" t="inlineStr">
        <is>
          <t>51-6041</t>
        </is>
      </c>
      <c r="D5492" t="inlineStr">
        <is>
          <t>Shoe and Leather Workers and Repairers</t>
        </is>
      </c>
      <c r="E5492" t="n">
        <v>40</v>
      </c>
      <c r="F5492" t="n">
        <v>31360</v>
      </c>
      <c r="G5492">
        <f>IF(OR(E5492="",F5492=""),"",E5492*F5492)</f>
        <v/>
      </c>
      <c r="H5492" s="41">
        <f>IFERROR(XLOOKUP(C5492,'DATA Wharton'!$A$2:$A$785,'DATA Wharton'!$C$2:$C$785),"")</f>
        <v/>
      </c>
      <c r="I5492">
        <f>IF(OR(G5492="",H5492=""),"",G5492)</f>
        <v/>
      </c>
      <c r="J5492">
        <f>IF(OR(I5492="",H5492=""),"",I5492*H5492)</f>
        <v/>
      </c>
      <c r="K5492">
        <f>IF(G5492="","Missing OEWS wage",IF(H5492="","Missing Wharton SOC","Matched"))</f>
        <v/>
      </c>
    </row>
    <row r="5493">
      <c r="A5493" t="inlineStr">
        <is>
          <t>56</t>
        </is>
      </c>
      <c r="B5493" t="inlineStr">
        <is>
          <t>Administrative and Support and Waste Management and Remediation Services</t>
        </is>
      </c>
      <c r="C5493" t="inlineStr">
        <is>
          <t>51-6052</t>
        </is>
      </c>
      <c r="D5493" t="inlineStr">
        <is>
          <t>Tailors, Dressmakers, and Custom Sewers</t>
        </is>
      </c>
      <c r="E5493" t="n">
        <v>90</v>
      </c>
      <c r="F5493" t="n">
        <v>45200</v>
      </c>
      <c r="G5493">
        <f>IF(OR(E5493="",F5493=""),"",E5493*F5493)</f>
        <v/>
      </c>
      <c r="H5493" s="41">
        <f>IFERROR(XLOOKUP(C5493,'DATA Wharton'!$A$2:$A$785,'DATA Wharton'!$C$2:$C$785),"")</f>
        <v/>
      </c>
      <c r="I5493">
        <f>IF(OR(G5493="",H5493=""),"",G5493)</f>
        <v/>
      </c>
      <c r="J5493">
        <f>IF(OR(I5493="",H5493=""),"",I5493*H5493)</f>
        <v/>
      </c>
      <c r="K5493">
        <f>IF(G5493="","Missing OEWS wage",IF(H5493="","Missing Wharton SOC","Matched"))</f>
        <v/>
      </c>
    </row>
    <row r="5494">
      <c r="A5494" t="inlineStr">
        <is>
          <t>56</t>
        </is>
      </c>
      <c r="B5494" t="inlineStr">
        <is>
          <t>Administrative and Support and Waste Management and Remediation Services</t>
        </is>
      </c>
      <c r="C5494" t="inlineStr">
        <is>
          <t>51-6062</t>
        </is>
      </c>
      <c r="D5494" t="inlineStr">
        <is>
          <t>Textile Cutting Machine Setters, Operators, and Tenders</t>
        </is>
      </c>
      <c r="E5494" t="n">
        <v>320</v>
      </c>
      <c r="F5494" t="n">
        <v>40810</v>
      </c>
      <c r="G5494">
        <f>IF(OR(E5494="",F5494=""),"",E5494*F5494)</f>
        <v/>
      </c>
      <c r="H5494" s="41">
        <f>IFERROR(XLOOKUP(C5494,'DATA Wharton'!$A$2:$A$785,'DATA Wharton'!$C$2:$C$785),"")</f>
        <v/>
      </c>
      <c r="I5494">
        <f>IF(OR(G5494="",H5494=""),"",G5494)</f>
        <v/>
      </c>
      <c r="J5494">
        <f>IF(OR(I5494="",H5494=""),"",I5494*H5494)</f>
        <v/>
      </c>
      <c r="K5494">
        <f>IF(G5494="","Missing OEWS wage",IF(H5494="","Missing Wharton SOC","Matched"))</f>
        <v/>
      </c>
    </row>
    <row r="5495">
      <c r="A5495" t="inlineStr">
        <is>
          <t>56</t>
        </is>
      </c>
      <c r="B5495" t="inlineStr">
        <is>
          <t>Administrative and Support and Waste Management and Remediation Services</t>
        </is>
      </c>
      <c r="C5495" t="inlineStr">
        <is>
          <t>51-6063</t>
        </is>
      </c>
      <c r="D5495" t="inlineStr">
        <is>
          <t>Textile Knitting and Weaving Machine Setters, Operators, and Tenders</t>
        </is>
      </c>
      <c r="E5495" t="n">
        <v>270</v>
      </c>
      <c r="F5495" t="n">
        <v>37340</v>
      </c>
      <c r="G5495">
        <f>IF(OR(E5495="",F5495=""),"",E5495*F5495)</f>
        <v/>
      </c>
      <c r="H5495" s="41">
        <f>IFERROR(XLOOKUP(C5495,'DATA Wharton'!$A$2:$A$785,'DATA Wharton'!$C$2:$C$785),"")</f>
        <v/>
      </c>
      <c r="I5495">
        <f>IF(OR(G5495="",H5495=""),"",G5495)</f>
        <v/>
      </c>
      <c r="J5495">
        <f>IF(OR(I5495="",H5495=""),"",I5495*H5495)</f>
        <v/>
      </c>
      <c r="K5495">
        <f>IF(G5495="","Missing OEWS wage",IF(H5495="","Missing Wharton SOC","Matched"))</f>
        <v/>
      </c>
    </row>
    <row r="5496">
      <c r="A5496" t="inlineStr">
        <is>
          <t>56</t>
        </is>
      </c>
      <c r="B5496" t="inlineStr">
        <is>
          <t>Administrative and Support and Waste Management and Remediation Services</t>
        </is>
      </c>
      <c r="C5496" t="inlineStr">
        <is>
          <t>51-6064</t>
        </is>
      </c>
      <c r="D5496" t="inlineStr">
        <is>
          <t>Textile Winding, Twisting, and Drawing Out Machine Setters, Operators, and Tenders</t>
        </is>
      </c>
      <c r="E5496" t="n">
        <v>310</v>
      </c>
      <c r="F5496" t="n">
        <v>39310</v>
      </c>
      <c r="G5496">
        <f>IF(OR(E5496="",F5496=""),"",E5496*F5496)</f>
        <v/>
      </c>
      <c r="H5496" s="41">
        <f>IFERROR(XLOOKUP(C5496,'DATA Wharton'!$A$2:$A$785,'DATA Wharton'!$C$2:$C$785),"")</f>
        <v/>
      </c>
      <c r="I5496">
        <f>IF(OR(G5496="",H5496=""),"",G5496)</f>
        <v/>
      </c>
      <c r="J5496">
        <f>IF(OR(I5496="",H5496=""),"",I5496*H5496)</f>
        <v/>
      </c>
      <c r="K5496">
        <f>IF(G5496="","Missing OEWS wage",IF(H5496="","Missing Wharton SOC","Matched"))</f>
        <v/>
      </c>
    </row>
    <row r="5497">
      <c r="A5497" t="inlineStr">
        <is>
          <t>56</t>
        </is>
      </c>
      <c r="B5497" t="inlineStr">
        <is>
          <t>Administrative and Support and Waste Management and Remediation Services</t>
        </is>
      </c>
      <c r="C5497" t="inlineStr">
        <is>
          <t>51-6091</t>
        </is>
      </c>
      <c r="D5497" t="inlineStr">
        <is>
          <t>Extruding and Forming Machine Setters, Operators, and Tenders, Synthetic and Glass Fibers</t>
        </is>
      </c>
      <c r="E5497" t="n">
        <v>60</v>
      </c>
      <c r="F5497" t="n">
        <v>39270</v>
      </c>
      <c r="G5497">
        <f>IF(OR(E5497="",F5497=""),"",E5497*F5497)</f>
        <v/>
      </c>
      <c r="H5497" s="41">
        <f>IFERROR(XLOOKUP(C5497,'DATA Wharton'!$A$2:$A$785,'DATA Wharton'!$C$2:$C$785),"")</f>
        <v/>
      </c>
      <c r="I5497">
        <f>IF(OR(G5497="",H5497=""),"",G5497)</f>
        <v/>
      </c>
      <c r="J5497">
        <f>IF(OR(I5497="",H5497=""),"",I5497*H5497)</f>
        <v/>
      </c>
      <c r="K5497">
        <f>IF(G5497="","Missing OEWS wage",IF(H5497="","Missing Wharton SOC","Matched"))</f>
        <v/>
      </c>
    </row>
    <row r="5498">
      <c r="A5498" t="inlineStr">
        <is>
          <t>56</t>
        </is>
      </c>
      <c r="B5498" t="inlineStr">
        <is>
          <t>Administrative and Support and Waste Management and Remediation Services</t>
        </is>
      </c>
      <c r="C5498" t="inlineStr">
        <is>
          <t>51-6093</t>
        </is>
      </c>
      <c r="D5498" t="inlineStr">
        <is>
          <t>Upholsterers</t>
        </is>
      </c>
      <c r="E5498" t="n">
        <v>430</v>
      </c>
      <c r="F5498" t="n">
        <v>51370</v>
      </c>
      <c r="G5498">
        <f>IF(OR(E5498="",F5498=""),"",E5498*F5498)</f>
        <v/>
      </c>
      <c r="H5498" s="41">
        <f>IFERROR(XLOOKUP(C5498,'DATA Wharton'!$A$2:$A$785,'DATA Wharton'!$C$2:$C$785),"")</f>
        <v/>
      </c>
      <c r="I5498">
        <f>IF(OR(G5498="",H5498=""),"",G5498)</f>
        <v/>
      </c>
      <c r="J5498">
        <f>IF(OR(I5498="",H5498=""),"",I5498*H5498)</f>
        <v/>
      </c>
      <c r="K5498">
        <f>IF(G5498="","Missing OEWS wage",IF(H5498="","Missing Wharton SOC","Matched"))</f>
        <v/>
      </c>
    </row>
    <row r="5499">
      <c r="A5499" t="inlineStr">
        <is>
          <t>56</t>
        </is>
      </c>
      <c r="B5499" t="inlineStr">
        <is>
          <t>Administrative and Support and Waste Management and Remediation Services</t>
        </is>
      </c>
      <c r="C5499" t="inlineStr">
        <is>
          <t>51-6099</t>
        </is>
      </c>
      <c r="D5499" t="inlineStr">
        <is>
          <t>Textile, Apparel, and Furnishings Workers, All Other</t>
        </is>
      </c>
      <c r="E5499" t="n">
        <v>450</v>
      </c>
      <c r="F5499" t="n">
        <v>36190</v>
      </c>
      <c r="G5499">
        <f>IF(OR(E5499="",F5499=""),"",E5499*F5499)</f>
        <v/>
      </c>
      <c r="H5499" s="41">
        <f>IFERROR(XLOOKUP(C5499,'DATA Wharton'!$A$2:$A$785,'DATA Wharton'!$C$2:$C$785),"")</f>
        <v/>
      </c>
      <c r="I5499">
        <f>IF(OR(G5499="",H5499=""),"",G5499)</f>
        <v/>
      </c>
      <c r="J5499">
        <f>IF(OR(I5499="",H5499=""),"",I5499*H5499)</f>
        <v/>
      </c>
      <c r="K5499">
        <f>IF(G5499="","Missing OEWS wage",IF(H5499="","Missing Wharton SOC","Matched"))</f>
        <v/>
      </c>
    </row>
    <row r="5500">
      <c r="A5500" t="inlineStr">
        <is>
          <t>56</t>
        </is>
      </c>
      <c r="B5500" t="inlineStr">
        <is>
          <t>Administrative and Support and Waste Management and Remediation Services</t>
        </is>
      </c>
      <c r="C5500" t="inlineStr">
        <is>
          <t>51-7011</t>
        </is>
      </c>
      <c r="D5500" t="inlineStr">
        <is>
          <t>Cabinetmakers and Bench Carpenters</t>
        </is>
      </c>
      <c r="E5500" t="n">
        <v>1120</v>
      </c>
      <c r="F5500" t="n">
        <v>52770</v>
      </c>
      <c r="G5500">
        <f>IF(OR(E5500="",F5500=""),"",E5500*F5500)</f>
        <v/>
      </c>
      <c r="H5500" s="41">
        <f>IFERROR(XLOOKUP(C5500,'DATA Wharton'!$A$2:$A$785,'DATA Wharton'!$C$2:$C$785),"")</f>
        <v/>
      </c>
      <c r="I5500">
        <f>IF(OR(G5500="",H5500=""),"",G5500)</f>
        <v/>
      </c>
      <c r="J5500">
        <f>IF(OR(I5500="",H5500=""),"",I5500*H5500)</f>
        <v/>
      </c>
      <c r="K5500">
        <f>IF(G5500="","Missing OEWS wage",IF(H5500="","Missing Wharton SOC","Matched"))</f>
        <v/>
      </c>
    </row>
    <row r="5501">
      <c r="A5501" t="inlineStr">
        <is>
          <t>56</t>
        </is>
      </c>
      <c r="B5501" t="inlineStr">
        <is>
          <t>Administrative and Support and Waste Management and Remediation Services</t>
        </is>
      </c>
      <c r="C5501" t="inlineStr">
        <is>
          <t>51-7021</t>
        </is>
      </c>
      <c r="D5501" t="inlineStr">
        <is>
          <t>Furniture Finishers</t>
        </is>
      </c>
      <c r="E5501" t="n">
        <v>90</v>
      </c>
      <c r="F5501" t="n">
        <v>48390</v>
      </c>
      <c r="G5501">
        <f>IF(OR(E5501="",F5501=""),"",E5501*F5501)</f>
        <v/>
      </c>
      <c r="H5501" s="41">
        <f>IFERROR(XLOOKUP(C5501,'DATA Wharton'!$A$2:$A$785,'DATA Wharton'!$C$2:$C$785),"")</f>
        <v/>
      </c>
      <c r="I5501">
        <f>IF(OR(G5501="",H5501=""),"",G5501)</f>
        <v/>
      </c>
      <c r="J5501">
        <f>IF(OR(I5501="",H5501=""),"",I5501*H5501)</f>
        <v/>
      </c>
      <c r="K5501">
        <f>IF(G5501="","Missing OEWS wage",IF(H5501="","Missing Wharton SOC","Matched"))</f>
        <v/>
      </c>
    </row>
    <row r="5502">
      <c r="A5502" t="inlineStr">
        <is>
          <t>56</t>
        </is>
      </c>
      <c r="B5502" t="inlineStr">
        <is>
          <t>Administrative and Support and Waste Management and Remediation Services</t>
        </is>
      </c>
      <c r="C5502" t="inlineStr">
        <is>
          <t>51-7041</t>
        </is>
      </c>
      <c r="D5502" t="inlineStr">
        <is>
          <t>Sawing Machine Setters, Operators, and Tenders, Wood</t>
        </is>
      </c>
      <c r="E5502" t="n">
        <v>820</v>
      </c>
      <c r="F5502" t="n">
        <v>39760</v>
      </c>
      <c r="G5502">
        <f>IF(OR(E5502="",F5502=""),"",E5502*F5502)</f>
        <v/>
      </c>
      <c r="H5502" s="41">
        <f>IFERROR(XLOOKUP(C5502,'DATA Wharton'!$A$2:$A$785,'DATA Wharton'!$C$2:$C$785),"")</f>
        <v/>
      </c>
      <c r="I5502">
        <f>IF(OR(G5502="",H5502=""),"",G5502)</f>
        <v/>
      </c>
      <c r="J5502">
        <f>IF(OR(I5502="",H5502=""),"",I5502*H5502)</f>
        <v/>
      </c>
      <c r="K5502">
        <f>IF(G5502="","Missing OEWS wage",IF(H5502="","Missing Wharton SOC","Matched"))</f>
        <v/>
      </c>
    </row>
    <row r="5503">
      <c r="A5503" t="inlineStr">
        <is>
          <t>56</t>
        </is>
      </c>
      <c r="B5503" t="inlineStr">
        <is>
          <t>Administrative and Support and Waste Management and Remediation Services</t>
        </is>
      </c>
      <c r="C5503" t="inlineStr">
        <is>
          <t>51-7042</t>
        </is>
      </c>
      <c r="D5503" t="inlineStr">
        <is>
          <t>Woodworking Machine Setters, Operators, and Tenders, Except Sawing</t>
        </is>
      </c>
      <c r="E5503" t="n">
        <v>2510</v>
      </c>
      <c r="F5503" t="n">
        <v>37480</v>
      </c>
      <c r="G5503">
        <f>IF(OR(E5503="",F5503=""),"",E5503*F5503)</f>
        <v/>
      </c>
      <c r="H5503" s="41">
        <f>IFERROR(XLOOKUP(C5503,'DATA Wharton'!$A$2:$A$785,'DATA Wharton'!$C$2:$C$785),"")</f>
        <v/>
      </c>
      <c r="I5503">
        <f>IF(OR(G5503="",H5503=""),"",G5503)</f>
        <v/>
      </c>
      <c r="J5503">
        <f>IF(OR(I5503="",H5503=""),"",I5503*H5503)</f>
        <v/>
      </c>
      <c r="K5503">
        <f>IF(G5503="","Missing OEWS wage",IF(H5503="","Missing Wharton SOC","Matched"))</f>
        <v/>
      </c>
    </row>
    <row r="5504">
      <c r="A5504" t="inlineStr">
        <is>
          <t>56</t>
        </is>
      </c>
      <c r="B5504" t="inlineStr">
        <is>
          <t>Administrative and Support and Waste Management and Remediation Services</t>
        </is>
      </c>
      <c r="C5504" t="inlineStr">
        <is>
          <t>51-7099</t>
        </is>
      </c>
      <c r="D5504" t="inlineStr">
        <is>
          <t>Woodworkers, All Other</t>
        </is>
      </c>
      <c r="E5504" t="n">
        <v>230</v>
      </c>
      <c r="F5504" t="n">
        <v>43270</v>
      </c>
      <c r="G5504">
        <f>IF(OR(E5504="",F5504=""),"",E5504*F5504)</f>
        <v/>
      </c>
      <c r="H5504" s="41">
        <f>IFERROR(XLOOKUP(C5504,'DATA Wharton'!$A$2:$A$785,'DATA Wharton'!$C$2:$C$785),"")</f>
        <v/>
      </c>
      <c r="I5504">
        <f>IF(OR(G5504="",H5504=""),"",G5504)</f>
        <v/>
      </c>
      <c r="J5504">
        <f>IF(OR(I5504="",H5504=""),"",I5504*H5504)</f>
        <v/>
      </c>
      <c r="K5504">
        <f>IF(G5504="","Missing OEWS wage",IF(H5504="","Missing Wharton SOC","Matched"))</f>
        <v/>
      </c>
    </row>
    <row r="5505">
      <c r="A5505" t="inlineStr">
        <is>
          <t>56</t>
        </is>
      </c>
      <c r="B5505" t="inlineStr">
        <is>
          <t>Administrative and Support and Waste Management and Remediation Services</t>
        </is>
      </c>
      <c r="C5505" t="inlineStr">
        <is>
          <t>51-8013</t>
        </is>
      </c>
      <c r="D5505" t="inlineStr">
        <is>
          <t>Power Plant Operators</t>
        </is>
      </c>
      <c r="E5505" t="n">
        <v>1030</v>
      </c>
      <c r="F5505" t="n">
        <v>90170</v>
      </c>
      <c r="G5505">
        <f>IF(OR(E5505="",F5505=""),"",E5505*F5505)</f>
        <v/>
      </c>
      <c r="H5505" s="41">
        <f>IFERROR(XLOOKUP(C5505,'DATA Wharton'!$A$2:$A$785,'DATA Wharton'!$C$2:$C$785),"")</f>
        <v/>
      </c>
      <c r="I5505">
        <f>IF(OR(G5505="",H5505=""),"",G5505)</f>
        <v/>
      </c>
      <c r="J5505">
        <f>IF(OR(I5505="",H5505=""),"",I5505*H5505)</f>
        <v/>
      </c>
      <c r="K5505">
        <f>IF(G5505="","Missing OEWS wage",IF(H5505="","Missing Wharton SOC","Matched"))</f>
        <v/>
      </c>
    </row>
    <row r="5506">
      <c r="A5506" t="inlineStr">
        <is>
          <t>56</t>
        </is>
      </c>
      <c r="B5506" t="inlineStr">
        <is>
          <t>Administrative and Support and Waste Management and Remediation Services</t>
        </is>
      </c>
      <c r="C5506" t="inlineStr">
        <is>
          <t>51-8021</t>
        </is>
      </c>
      <c r="D5506" t="inlineStr">
        <is>
          <t>Stationary Engineers and Boiler Operators</t>
        </is>
      </c>
      <c r="E5506" t="n">
        <v>1360</v>
      </c>
      <c r="F5506" t="n">
        <v>87970</v>
      </c>
      <c r="G5506">
        <f>IF(OR(E5506="",F5506=""),"",E5506*F5506)</f>
        <v/>
      </c>
      <c r="H5506" s="41">
        <f>IFERROR(XLOOKUP(C5506,'DATA Wharton'!$A$2:$A$785,'DATA Wharton'!$C$2:$C$785),"")</f>
        <v/>
      </c>
      <c r="I5506">
        <f>IF(OR(G5506="",H5506=""),"",G5506)</f>
        <v/>
      </c>
      <c r="J5506">
        <f>IF(OR(I5506="",H5506=""),"",I5506*H5506)</f>
        <v/>
      </c>
      <c r="K5506">
        <f>IF(G5506="","Missing OEWS wage",IF(H5506="","Missing Wharton SOC","Matched"))</f>
        <v/>
      </c>
    </row>
    <row r="5507">
      <c r="A5507" t="inlineStr">
        <is>
          <t>56</t>
        </is>
      </c>
      <c r="B5507" t="inlineStr">
        <is>
          <t>Administrative and Support and Waste Management and Remediation Services</t>
        </is>
      </c>
      <c r="C5507" t="inlineStr">
        <is>
          <t>51-8031</t>
        </is>
      </c>
      <c r="D5507" t="inlineStr">
        <is>
          <t>Water and Wastewater Treatment Plant and System Operators</t>
        </is>
      </c>
      <c r="E5507" t="n">
        <v>3470</v>
      </c>
      <c r="F5507" t="n">
        <v>61460</v>
      </c>
      <c r="G5507">
        <f>IF(OR(E5507="",F5507=""),"",E5507*F5507)</f>
        <v/>
      </c>
      <c r="H5507" s="41">
        <f>IFERROR(XLOOKUP(C5507,'DATA Wharton'!$A$2:$A$785,'DATA Wharton'!$C$2:$C$785),"")</f>
        <v/>
      </c>
      <c r="I5507">
        <f>IF(OR(G5507="",H5507=""),"",G5507)</f>
        <v/>
      </c>
      <c r="J5507">
        <f>IF(OR(I5507="",H5507=""),"",I5507*H5507)</f>
        <v/>
      </c>
      <c r="K5507">
        <f>IF(G5507="","Missing OEWS wage",IF(H5507="","Missing Wharton SOC","Matched"))</f>
        <v/>
      </c>
    </row>
    <row r="5508">
      <c r="A5508" t="inlineStr">
        <is>
          <t>56</t>
        </is>
      </c>
      <c r="B5508" t="inlineStr">
        <is>
          <t>Administrative and Support and Waste Management and Remediation Services</t>
        </is>
      </c>
      <c r="C5508" t="inlineStr">
        <is>
          <t>51-8091</t>
        </is>
      </c>
      <c r="D5508" t="inlineStr">
        <is>
          <t>Chemical Plant and System Operators</t>
        </is>
      </c>
      <c r="E5508" t="n">
        <v>290</v>
      </c>
      <c r="F5508" t="n">
        <v>57030</v>
      </c>
      <c r="G5508">
        <f>IF(OR(E5508="",F5508=""),"",E5508*F5508)</f>
        <v/>
      </c>
      <c r="H5508" s="41">
        <f>IFERROR(XLOOKUP(C5508,'DATA Wharton'!$A$2:$A$785,'DATA Wharton'!$C$2:$C$785),"")</f>
        <v/>
      </c>
      <c r="I5508">
        <f>IF(OR(G5508="",H5508=""),"",G5508)</f>
        <v/>
      </c>
      <c r="J5508">
        <f>IF(OR(I5508="",H5508=""),"",I5508*H5508)</f>
        <v/>
      </c>
      <c r="K5508">
        <f>IF(G5508="","Missing OEWS wage",IF(H5508="","Missing Wharton SOC","Matched"))</f>
        <v/>
      </c>
    </row>
    <row r="5509">
      <c r="A5509" t="inlineStr">
        <is>
          <t>56</t>
        </is>
      </c>
      <c r="B5509" t="inlineStr">
        <is>
          <t>Administrative and Support and Waste Management and Remediation Services</t>
        </is>
      </c>
      <c r="C5509" t="inlineStr">
        <is>
          <t>51-8092</t>
        </is>
      </c>
      <c r="D5509" t="inlineStr">
        <is>
          <t>Gas Plant Operators</t>
        </is>
      </c>
      <c r="E5509" t="n">
        <v>420</v>
      </c>
      <c r="F5509" t="n">
        <v>57940</v>
      </c>
      <c r="G5509">
        <f>IF(OR(E5509="",F5509=""),"",E5509*F5509)</f>
        <v/>
      </c>
      <c r="H5509" s="41">
        <f>IFERROR(XLOOKUP(C5509,'DATA Wharton'!$A$2:$A$785,'DATA Wharton'!$C$2:$C$785),"")</f>
        <v/>
      </c>
      <c r="I5509">
        <f>IF(OR(G5509="",H5509=""),"",G5509)</f>
        <v/>
      </c>
      <c r="J5509">
        <f>IF(OR(I5509="",H5509=""),"",I5509*H5509)</f>
        <v/>
      </c>
      <c r="K5509">
        <f>IF(G5509="","Missing OEWS wage",IF(H5509="","Missing Wharton SOC","Matched"))</f>
        <v/>
      </c>
    </row>
    <row r="5510">
      <c r="A5510" t="inlineStr">
        <is>
          <t>56</t>
        </is>
      </c>
      <c r="B5510" t="inlineStr">
        <is>
          <t>Administrative and Support and Waste Management and Remediation Services</t>
        </is>
      </c>
      <c r="C5510" t="inlineStr">
        <is>
          <t>51-8093</t>
        </is>
      </c>
      <c r="D5510" t="inlineStr">
        <is>
          <t>Petroleum Pump System Operators, Refinery Operators, and Gaugers</t>
        </is>
      </c>
      <c r="F5510" t="n">
        <v>71830</v>
      </c>
      <c r="G5510">
        <f>IF(OR(E5510="",F5510=""),"",E5510*F5510)</f>
        <v/>
      </c>
      <c r="H5510" s="41">
        <f>IFERROR(XLOOKUP(C5510,'DATA Wharton'!$A$2:$A$785,'DATA Wharton'!$C$2:$C$785),"")</f>
        <v/>
      </c>
      <c r="I5510">
        <f>IF(OR(G5510="",H5510=""),"",G5510)</f>
        <v/>
      </c>
      <c r="J5510">
        <f>IF(OR(I5510="",H5510=""),"",I5510*H5510)</f>
        <v/>
      </c>
      <c r="K5510">
        <f>IF(G5510="","Missing OEWS wage",IF(H5510="","Missing Wharton SOC","Matched"))</f>
        <v/>
      </c>
    </row>
    <row r="5511">
      <c r="A5511" t="inlineStr">
        <is>
          <t>56</t>
        </is>
      </c>
      <c r="B5511" t="inlineStr">
        <is>
          <t>Administrative and Support and Waste Management and Remediation Services</t>
        </is>
      </c>
      <c r="C5511" t="inlineStr">
        <is>
          <t>51-8099</t>
        </is>
      </c>
      <c r="D5511" t="inlineStr">
        <is>
          <t>Plant and System Operators, All Other</t>
        </is>
      </c>
      <c r="E5511" t="n">
        <v>1100</v>
      </c>
      <c r="F5511" t="n">
        <v>60690</v>
      </c>
      <c r="G5511">
        <f>IF(OR(E5511="",F5511=""),"",E5511*F5511)</f>
        <v/>
      </c>
      <c r="H5511" s="41">
        <f>IFERROR(XLOOKUP(C5511,'DATA Wharton'!$A$2:$A$785,'DATA Wharton'!$C$2:$C$785),"")</f>
        <v/>
      </c>
      <c r="I5511">
        <f>IF(OR(G5511="",H5511=""),"",G5511)</f>
        <v/>
      </c>
      <c r="J5511">
        <f>IF(OR(I5511="",H5511=""),"",I5511*H5511)</f>
        <v/>
      </c>
      <c r="K5511">
        <f>IF(G5511="","Missing OEWS wage",IF(H5511="","Missing Wharton SOC","Matched"))</f>
        <v/>
      </c>
    </row>
    <row r="5512">
      <c r="A5512" t="inlineStr">
        <is>
          <t>56</t>
        </is>
      </c>
      <c r="B5512" t="inlineStr">
        <is>
          <t>Administrative and Support and Waste Management and Remediation Services</t>
        </is>
      </c>
      <c r="C5512" t="inlineStr">
        <is>
          <t>51-9011</t>
        </is>
      </c>
      <c r="D5512" t="inlineStr">
        <is>
          <t>Chemical Equipment Operators and Tenders</t>
        </is>
      </c>
      <c r="E5512" t="n">
        <v>2800</v>
      </c>
      <c r="F5512" t="n">
        <v>46090</v>
      </c>
      <c r="G5512">
        <f>IF(OR(E5512="",F5512=""),"",E5512*F5512)</f>
        <v/>
      </c>
      <c r="H5512" s="41">
        <f>IFERROR(XLOOKUP(C5512,'DATA Wharton'!$A$2:$A$785,'DATA Wharton'!$C$2:$C$785),"")</f>
        <v/>
      </c>
      <c r="I5512">
        <f>IF(OR(G5512="",H5512=""),"",G5512)</f>
        <v/>
      </c>
      <c r="J5512">
        <f>IF(OR(I5512="",H5512=""),"",I5512*H5512)</f>
        <v/>
      </c>
      <c r="K5512">
        <f>IF(G5512="","Missing OEWS wage",IF(H5512="","Missing Wharton SOC","Matched"))</f>
        <v/>
      </c>
    </row>
    <row r="5513">
      <c r="A5513" t="inlineStr">
        <is>
          <t>56</t>
        </is>
      </c>
      <c r="B5513" t="inlineStr">
        <is>
          <t>Administrative and Support and Waste Management and Remediation Services</t>
        </is>
      </c>
      <c r="C5513" t="inlineStr">
        <is>
          <t>51-9012</t>
        </is>
      </c>
      <c r="D5513" t="inlineStr">
        <is>
          <t>Separating, Filtering, Clarifying, Precipitating, and Still Machine Setters, Operators, and Tenders</t>
        </is>
      </c>
      <c r="E5513" t="n">
        <v>1600</v>
      </c>
      <c r="F5513" t="n">
        <v>46540</v>
      </c>
      <c r="G5513">
        <f>IF(OR(E5513="",F5513=""),"",E5513*F5513)</f>
        <v/>
      </c>
      <c r="H5513" s="41">
        <f>IFERROR(XLOOKUP(C5513,'DATA Wharton'!$A$2:$A$785,'DATA Wharton'!$C$2:$C$785),"")</f>
        <v/>
      </c>
      <c r="I5513">
        <f>IF(OR(G5513="",H5513=""),"",G5513)</f>
        <v/>
      </c>
      <c r="J5513">
        <f>IF(OR(I5513="",H5513=""),"",I5513*H5513)</f>
        <v/>
      </c>
      <c r="K5513">
        <f>IF(G5513="","Missing OEWS wage",IF(H5513="","Missing Wharton SOC","Matched"))</f>
        <v/>
      </c>
    </row>
    <row r="5514">
      <c r="A5514" t="inlineStr">
        <is>
          <t>56</t>
        </is>
      </c>
      <c r="B5514" t="inlineStr">
        <is>
          <t>Administrative and Support and Waste Management and Remediation Services</t>
        </is>
      </c>
      <c r="C5514" t="inlineStr">
        <is>
          <t>51-9021</t>
        </is>
      </c>
      <c r="D5514" t="inlineStr">
        <is>
          <t>Crushing, Grinding, and Polishing Machine Setters, Operators, and Tenders</t>
        </is>
      </c>
      <c r="E5514" t="n">
        <v>700</v>
      </c>
      <c r="F5514" t="n">
        <v>43580</v>
      </c>
      <c r="G5514">
        <f>IF(OR(E5514="",F5514=""),"",E5514*F5514)</f>
        <v/>
      </c>
      <c r="H5514" s="41">
        <f>IFERROR(XLOOKUP(C5514,'DATA Wharton'!$A$2:$A$785,'DATA Wharton'!$C$2:$C$785),"")</f>
        <v/>
      </c>
      <c r="I5514">
        <f>IF(OR(G5514="",H5514=""),"",G5514)</f>
        <v/>
      </c>
      <c r="J5514">
        <f>IF(OR(I5514="",H5514=""),"",I5514*H5514)</f>
        <v/>
      </c>
      <c r="K5514">
        <f>IF(G5514="","Missing OEWS wage",IF(H5514="","Missing Wharton SOC","Matched"))</f>
        <v/>
      </c>
    </row>
    <row r="5515">
      <c r="A5515" t="inlineStr">
        <is>
          <t>56</t>
        </is>
      </c>
      <c r="B5515" t="inlineStr">
        <is>
          <t>Administrative and Support and Waste Management and Remediation Services</t>
        </is>
      </c>
      <c r="C5515" t="inlineStr">
        <is>
          <t>51-9022</t>
        </is>
      </c>
      <c r="D5515" t="inlineStr">
        <is>
          <t>Grinding and Polishing Workers, Hand</t>
        </is>
      </c>
      <c r="E5515" t="n">
        <v>360</v>
      </c>
      <c r="F5515" t="n">
        <v>42630</v>
      </c>
      <c r="G5515">
        <f>IF(OR(E5515="",F5515=""),"",E5515*F5515)</f>
        <v/>
      </c>
      <c r="H5515" s="41">
        <f>IFERROR(XLOOKUP(C5515,'DATA Wharton'!$A$2:$A$785,'DATA Wharton'!$C$2:$C$785),"")</f>
        <v/>
      </c>
      <c r="I5515">
        <f>IF(OR(G5515="",H5515=""),"",G5515)</f>
        <v/>
      </c>
      <c r="J5515">
        <f>IF(OR(I5515="",H5515=""),"",I5515*H5515)</f>
        <v/>
      </c>
      <c r="K5515">
        <f>IF(G5515="","Missing OEWS wage",IF(H5515="","Missing Wharton SOC","Matched"))</f>
        <v/>
      </c>
    </row>
    <row r="5516">
      <c r="A5516" t="inlineStr">
        <is>
          <t>56</t>
        </is>
      </c>
      <c r="B5516" t="inlineStr">
        <is>
          <t>Administrative and Support and Waste Management and Remediation Services</t>
        </is>
      </c>
      <c r="C5516" t="inlineStr">
        <is>
          <t>51-9023</t>
        </is>
      </c>
      <c r="D5516" t="inlineStr">
        <is>
          <t>Mixing and Blending Machine Setters, Operators, and Tenders</t>
        </is>
      </c>
      <c r="E5516" t="n">
        <v>3580</v>
      </c>
      <c r="F5516" t="n">
        <v>40960</v>
      </c>
      <c r="G5516">
        <f>IF(OR(E5516="",F5516=""),"",E5516*F5516)</f>
        <v/>
      </c>
      <c r="H5516" s="41">
        <f>IFERROR(XLOOKUP(C5516,'DATA Wharton'!$A$2:$A$785,'DATA Wharton'!$C$2:$C$785),"")</f>
        <v/>
      </c>
      <c r="I5516">
        <f>IF(OR(G5516="",H5516=""),"",G5516)</f>
        <v/>
      </c>
      <c r="J5516">
        <f>IF(OR(I5516="",H5516=""),"",I5516*H5516)</f>
        <v/>
      </c>
      <c r="K5516">
        <f>IF(G5516="","Missing OEWS wage",IF(H5516="","Missing Wharton SOC","Matched"))</f>
        <v/>
      </c>
    </row>
    <row r="5517">
      <c r="A5517" t="inlineStr">
        <is>
          <t>56</t>
        </is>
      </c>
      <c r="B5517" t="inlineStr">
        <is>
          <t>Administrative and Support and Waste Management and Remediation Services</t>
        </is>
      </c>
      <c r="C5517" t="inlineStr">
        <is>
          <t>51-9031</t>
        </is>
      </c>
      <c r="D5517" t="inlineStr">
        <is>
          <t>Cutters and Trimmers, Hand</t>
        </is>
      </c>
      <c r="E5517" t="n">
        <v>790</v>
      </c>
      <c r="F5517" t="n">
        <v>32660</v>
      </c>
      <c r="G5517">
        <f>IF(OR(E5517="",F5517=""),"",E5517*F5517)</f>
        <v/>
      </c>
      <c r="H5517" s="41">
        <f>IFERROR(XLOOKUP(C5517,'DATA Wharton'!$A$2:$A$785,'DATA Wharton'!$C$2:$C$785),"")</f>
        <v/>
      </c>
      <c r="I5517">
        <f>IF(OR(G5517="",H5517=""),"",G5517)</f>
        <v/>
      </c>
      <c r="J5517">
        <f>IF(OR(I5517="",H5517=""),"",I5517*H5517)</f>
        <v/>
      </c>
      <c r="K5517">
        <f>IF(G5517="","Missing OEWS wage",IF(H5517="","Missing Wharton SOC","Matched"))</f>
        <v/>
      </c>
    </row>
    <row r="5518">
      <c r="A5518" t="inlineStr">
        <is>
          <t>56</t>
        </is>
      </c>
      <c r="B5518" t="inlineStr">
        <is>
          <t>Administrative and Support and Waste Management and Remediation Services</t>
        </is>
      </c>
      <c r="C5518" t="inlineStr">
        <is>
          <t>51-9032</t>
        </is>
      </c>
      <c r="D5518" t="inlineStr">
        <is>
          <t>Cutting and Slicing Machine Setters, Operators, and Tenders</t>
        </is>
      </c>
      <c r="E5518" t="n">
        <v>1350</v>
      </c>
      <c r="F5518" t="n">
        <v>39960</v>
      </c>
      <c r="G5518">
        <f>IF(OR(E5518="",F5518=""),"",E5518*F5518)</f>
        <v/>
      </c>
      <c r="H5518" s="41">
        <f>IFERROR(XLOOKUP(C5518,'DATA Wharton'!$A$2:$A$785,'DATA Wharton'!$C$2:$C$785),"")</f>
        <v/>
      </c>
      <c r="I5518">
        <f>IF(OR(G5518="",H5518=""),"",G5518)</f>
        <v/>
      </c>
      <c r="J5518">
        <f>IF(OR(I5518="",H5518=""),"",I5518*H5518)</f>
        <v/>
      </c>
      <c r="K5518">
        <f>IF(G5518="","Missing OEWS wage",IF(H5518="","Missing Wharton SOC","Matched"))</f>
        <v/>
      </c>
    </row>
    <row r="5519">
      <c r="A5519" t="inlineStr">
        <is>
          <t>56</t>
        </is>
      </c>
      <c r="B5519" t="inlineStr">
        <is>
          <t>Administrative and Support and Waste Management and Remediation Services</t>
        </is>
      </c>
      <c r="C5519" t="inlineStr">
        <is>
          <t>51-9041</t>
        </is>
      </c>
      <c r="D5519" t="inlineStr">
        <is>
          <t>Extruding, Forming, Pressing, and Compacting Machine Setters, Operators, and Tenders</t>
        </is>
      </c>
      <c r="E5519" t="n">
        <v>2400</v>
      </c>
      <c r="F5519" t="n">
        <v>33350</v>
      </c>
      <c r="G5519">
        <f>IF(OR(E5519="",F5519=""),"",E5519*F5519)</f>
        <v/>
      </c>
      <c r="H5519" s="41">
        <f>IFERROR(XLOOKUP(C5519,'DATA Wharton'!$A$2:$A$785,'DATA Wharton'!$C$2:$C$785),"")</f>
        <v/>
      </c>
      <c r="I5519">
        <f>IF(OR(G5519="",H5519=""),"",G5519)</f>
        <v/>
      </c>
      <c r="J5519">
        <f>IF(OR(I5519="",H5519=""),"",I5519*H5519)</f>
        <v/>
      </c>
      <c r="K5519">
        <f>IF(G5519="","Missing OEWS wage",IF(H5519="","Missing Wharton SOC","Matched"))</f>
        <v/>
      </c>
    </row>
    <row r="5520">
      <c r="A5520" t="inlineStr">
        <is>
          <t>56</t>
        </is>
      </c>
      <c r="B5520" t="inlineStr">
        <is>
          <t>Administrative and Support and Waste Management and Remediation Services</t>
        </is>
      </c>
      <c r="C5520" t="inlineStr">
        <is>
          <t>51-9051</t>
        </is>
      </c>
      <c r="D5520" t="inlineStr">
        <is>
          <t>Furnace, Kiln, Oven, Drier, and Kettle Operators and Tenders</t>
        </is>
      </c>
      <c r="F5520" t="n">
        <v>41570</v>
      </c>
      <c r="G5520">
        <f>IF(OR(E5520="",F5520=""),"",E5520*F5520)</f>
        <v/>
      </c>
      <c r="H5520" s="41">
        <f>IFERROR(XLOOKUP(C5520,'DATA Wharton'!$A$2:$A$785,'DATA Wharton'!$C$2:$C$785),"")</f>
        <v/>
      </c>
      <c r="I5520">
        <f>IF(OR(G5520="",H5520=""),"",G5520)</f>
        <v/>
      </c>
      <c r="J5520">
        <f>IF(OR(I5520="",H5520=""),"",I5520*H5520)</f>
        <v/>
      </c>
      <c r="K5520">
        <f>IF(G5520="","Missing OEWS wage",IF(H5520="","Missing Wharton SOC","Matched"))</f>
        <v/>
      </c>
    </row>
    <row r="5521">
      <c r="A5521" t="inlineStr">
        <is>
          <t>56</t>
        </is>
      </c>
      <c r="B5521" t="inlineStr">
        <is>
          <t>Administrative and Support and Waste Management and Remediation Services</t>
        </is>
      </c>
      <c r="C5521" t="inlineStr">
        <is>
          <t>51-9061</t>
        </is>
      </c>
      <c r="D5521" t="inlineStr">
        <is>
          <t>Inspectors, Testers, Sorters, Samplers, and Weighers</t>
        </is>
      </c>
      <c r="E5521" t="n">
        <v>48300</v>
      </c>
      <c r="F5521" t="n">
        <v>42020</v>
      </c>
      <c r="G5521">
        <f>IF(OR(E5521="",F5521=""),"",E5521*F5521)</f>
        <v/>
      </c>
      <c r="H5521" s="41">
        <f>IFERROR(XLOOKUP(C5521,'DATA Wharton'!$A$2:$A$785,'DATA Wharton'!$C$2:$C$785),"")</f>
        <v/>
      </c>
      <c r="I5521">
        <f>IF(OR(G5521="",H5521=""),"",G5521)</f>
        <v/>
      </c>
      <c r="J5521">
        <f>IF(OR(I5521="",H5521=""),"",I5521*H5521)</f>
        <v/>
      </c>
      <c r="K5521">
        <f>IF(G5521="","Missing OEWS wage",IF(H5521="","Missing Wharton SOC","Matched"))</f>
        <v/>
      </c>
    </row>
    <row r="5522">
      <c r="A5522" t="inlineStr">
        <is>
          <t>56</t>
        </is>
      </c>
      <c r="B5522" t="inlineStr">
        <is>
          <t>Administrative and Support and Waste Management and Remediation Services</t>
        </is>
      </c>
      <c r="C5522" t="inlineStr">
        <is>
          <t>51-9081</t>
        </is>
      </c>
      <c r="D5522" t="inlineStr">
        <is>
          <t>Dental Laboratory Technicians</t>
        </is>
      </c>
      <c r="F5522" t="n">
        <v>66500</v>
      </c>
      <c r="G5522">
        <f>IF(OR(E5522="",F5522=""),"",E5522*F5522)</f>
        <v/>
      </c>
      <c r="H5522" s="41">
        <f>IFERROR(XLOOKUP(C5522,'DATA Wharton'!$A$2:$A$785,'DATA Wharton'!$C$2:$C$785),"")</f>
        <v/>
      </c>
      <c r="I5522">
        <f>IF(OR(G5522="",H5522=""),"",G5522)</f>
        <v/>
      </c>
      <c r="J5522">
        <f>IF(OR(I5522="",H5522=""),"",I5522*H5522)</f>
        <v/>
      </c>
      <c r="K5522">
        <f>IF(G5522="","Missing OEWS wage",IF(H5522="","Missing Wharton SOC","Matched"))</f>
        <v/>
      </c>
    </row>
    <row r="5523">
      <c r="A5523" t="inlineStr">
        <is>
          <t>56</t>
        </is>
      </c>
      <c r="B5523" t="inlineStr">
        <is>
          <t>Administrative and Support and Waste Management and Remediation Services</t>
        </is>
      </c>
      <c r="C5523" t="inlineStr">
        <is>
          <t>51-9082</t>
        </is>
      </c>
      <c r="D5523" t="inlineStr">
        <is>
          <t>Medical Appliance Technicians</t>
        </is>
      </c>
      <c r="E5523" t="n">
        <v>270</v>
      </c>
      <c r="F5523" t="n">
        <v>49910</v>
      </c>
      <c r="G5523">
        <f>IF(OR(E5523="",F5523=""),"",E5523*F5523)</f>
        <v/>
      </c>
      <c r="H5523" s="41">
        <f>IFERROR(XLOOKUP(C5523,'DATA Wharton'!$A$2:$A$785,'DATA Wharton'!$C$2:$C$785),"")</f>
        <v/>
      </c>
      <c r="I5523">
        <f>IF(OR(G5523="",H5523=""),"",G5523)</f>
        <v/>
      </c>
      <c r="J5523">
        <f>IF(OR(I5523="",H5523=""),"",I5523*H5523)</f>
        <v/>
      </c>
      <c r="K5523">
        <f>IF(G5523="","Missing OEWS wage",IF(H5523="","Missing Wharton SOC","Matched"))</f>
        <v/>
      </c>
    </row>
    <row r="5524">
      <c r="A5524" t="inlineStr">
        <is>
          <t>56</t>
        </is>
      </c>
      <c r="B5524" t="inlineStr">
        <is>
          <t>Administrative and Support and Waste Management and Remediation Services</t>
        </is>
      </c>
      <c r="C5524" t="inlineStr">
        <is>
          <t>51-9083</t>
        </is>
      </c>
      <c r="D5524" t="inlineStr">
        <is>
          <t>Ophthalmic Laboratory Technicians</t>
        </is>
      </c>
      <c r="E5524" t="n">
        <v>140</v>
      </c>
      <c r="F5524" t="n">
        <v>38170</v>
      </c>
      <c r="G5524">
        <f>IF(OR(E5524="",F5524=""),"",E5524*F5524)</f>
        <v/>
      </c>
      <c r="H5524" s="41">
        <f>IFERROR(XLOOKUP(C5524,'DATA Wharton'!$A$2:$A$785,'DATA Wharton'!$C$2:$C$785),"")</f>
        <v/>
      </c>
      <c r="I5524">
        <f>IF(OR(G5524="",H5524=""),"",G5524)</f>
        <v/>
      </c>
      <c r="J5524">
        <f>IF(OR(I5524="",H5524=""),"",I5524*H5524)</f>
        <v/>
      </c>
      <c r="K5524">
        <f>IF(G5524="","Missing OEWS wage",IF(H5524="","Missing Wharton SOC","Matched"))</f>
        <v/>
      </c>
    </row>
    <row r="5525">
      <c r="A5525" t="inlineStr">
        <is>
          <t>56</t>
        </is>
      </c>
      <c r="B5525" t="inlineStr">
        <is>
          <t>Administrative and Support and Waste Management and Remediation Services</t>
        </is>
      </c>
      <c r="C5525" t="inlineStr">
        <is>
          <t>51-9111</t>
        </is>
      </c>
      <c r="D5525" t="inlineStr">
        <is>
          <t>Packaging and Filling Machine Operators and Tenders</t>
        </is>
      </c>
      <c r="E5525" t="n">
        <v>34600</v>
      </c>
      <c r="F5525" t="n">
        <v>37600</v>
      </c>
      <c r="G5525">
        <f>IF(OR(E5525="",F5525=""),"",E5525*F5525)</f>
        <v/>
      </c>
      <c r="H5525" s="41">
        <f>IFERROR(XLOOKUP(C5525,'DATA Wharton'!$A$2:$A$785,'DATA Wharton'!$C$2:$C$785),"")</f>
        <v/>
      </c>
      <c r="I5525">
        <f>IF(OR(G5525="",H5525=""),"",G5525)</f>
        <v/>
      </c>
      <c r="J5525">
        <f>IF(OR(I5525="",H5525=""),"",I5525*H5525)</f>
        <v/>
      </c>
      <c r="K5525">
        <f>IF(G5525="","Missing OEWS wage",IF(H5525="","Missing Wharton SOC","Matched"))</f>
        <v/>
      </c>
    </row>
    <row r="5526">
      <c r="A5526" t="inlineStr">
        <is>
          <t>56</t>
        </is>
      </c>
      <c r="B5526" t="inlineStr">
        <is>
          <t>Administrative and Support and Waste Management and Remediation Services</t>
        </is>
      </c>
      <c r="C5526" t="inlineStr">
        <is>
          <t>51-9123</t>
        </is>
      </c>
      <c r="D5526" t="inlineStr">
        <is>
          <t>Painting, Coating, and Decorating Workers</t>
        </is>
      </c>
      <c r="E5526" t="n">
        <v>270</v>
      </c>
      <c r="F5526" t="n">
        <v>40760</v>
      </c>
      <c r="G5526">
        <f>IF(OR(E5526="",F5526=""),"",E5526*F5526)</f>
        <v/>
      </c>
      <c r="H5526" s="41">
        <f>IFERROR(XLOOKUP(C5526,'DATA Wharton'!$A$2:$A$785,'DATA Wharton'!$C$2:$C$785),"")</f>
        <v/>
      </c>
      <c r="I5526">
        <f>IF(OR(G5526="",H5526=""),"",G5526)</f>
        <v/>
      </c>
      <c r="J5526">
        <f>IF(OR(I5526="",H5526=""),"",I5526*H5526)</f>
        <v/>
      </c>
      <c r="K5526">
        <f>IF(G5526="","Missing OEWS wage",IF(H5526="","Missing Wharton SOC","Matched"))</f>
        <v/>
      </c>
    </row>
    <row r="5527">
      <c r="A5527" t="inlineStr">
        <is>
          <t>56</t>
        </is>
      </c>
      <c r="B5527" t="inlineStr">
        <is>
          <t>Administrative and Support and Waste Management and Remediation Services</t>
        </is>
      </c>
      <c r="C5527" t="inlineStr">
        <is>
          <t>51-9124</t>
        </is>
      </c>
      <c r="D5527" t="inlineStr">
        <is>
          <t>Coating, Painting, and Spraying Machine Setters, Operators, and Tenders</t>
        </is>
      </c>
      <c r="E5527" t="n">
        <v>4350</v>
      </c>
      <c r="F5527" t="n">
        <v>41930</v>
      </c>
      <c r="G5527">
        <f>IF(OR(E5527="",F5527=""),"",E5527*F5527)</f>
        <v/>
      </c>
      <c r="H5527" s="41">
        <f>IFERROR(XLOOKUP(C5527,'DATA Wharton'!$A$2:$A$785,'DATA Wharton'!$C$2:$C$785),"")</f>
        <v/>
      </c>
      <c r="I5527">
        <f>IF(OR(G5527="",H5527=""),"",G5527)</f>
        <v/>
      </c>
      <c r="J5527">
        <f>IF(OR(I5527="",H5527=""),"",I5527*H5527)</f>
        <v/>
      </c>
      <c r="K5527">
        <f>IF(G5527="","Missing OEWS wage",IF(H5527="","Missing Wharton SOC","Matched"))</f>
        <v/>
      </c>
    </row>
    <row r="5528">
      <c r="A5528" t="inlineStr">
        <is>
          <t>56</t>
        </is>
      </c>
      <c r="B5528" t="inlineStr">
        <is>
          <t>Administrative and Support and Waste Management and Remediation Services</t>
        </is>
      </c>
      <c r="C5528" t="inlineStr">
        <is>
          <t>51-9141</t>
        </is>
      </c>
      <c r="D5528" t="inlineStr">
        <is>
          <t>Semiconductor Processing Technicians</t>
        </is>
      </c>
      <c r="E5528" t="n">
        <v>220</v>
      </c>
      <c r="F5528" t="n">
        <v>40780</v>
      </c>
      <c r="G5528">
        <f>IF(OR(E5528="",F5528=""),"",E5528*F5528)</f>
        <v/>
      </c>
      <c r="H5528" s="41">
        <f>IFERROR(XLOOKUP(C5528,'DATA Wharton'!$A$2:$A$785,'DATA Wharton'!$C$2:$C$785),"")</f>
        <v/>
      </c>
      <c r="I5528">
        <f>IF(OR(G5528="",H5528=""),"",G5528)</f>
        <v/>
      </c>
      <c r="J5528">
        <f>IF(OR(I5528="",H5528=""),"",I5528*H5528)</f>
        <v/>
      </c>
      <c r="K5528">
        <f>IF(G5528="","Missing OEWS wage",IF(H5528="","Missing Wharton SOC","Matched"))</f>
        <v/>
      </c>
    </row>
    <row r="5529">
      <c r="A5529" t="inlineStr">
        <is>
          <t>56</t>
        </is>
      </c>
      <c r="B5529" t="inlineStr">
        <is>
          <t>Administrative and Support and Waste Management and Remediation Services</t>
        </is>
      </c>
      <c r="C5529" t="inlineStr">
        <is>
          <t>51-9151</t>
        </is>
      </c>
      <c r="D5529" t="inlineStr">
        <is>
          <t>Photographic Process Workers and Processing Machine Operators</t>
        </is>
      </c>
      <c r="E5529" t="n">
        <v>180</v>
      </c>
      <c r="F5529" t="n">
        <v>51240</v>
      </c>
      <c r="G5529">
        <f>IF(OR(E5529="",F5529=""),"",E5529*F5529)</f>
        <v/>
      </c>
      <c r="H5529" s="41">
        <f>IFERROR(XLOOKUP(C5529,'DATA Wharton'!$A$2:$A$785,'DATA Wharton'!$C$2:$C$785),"")</f>
        <v/>
      </c>
      <c r="I5529">
        <f>IF(OR(G5529="",H5529=""),"",G5529)</f>
        <v/>
      </c>
      <c r="J5529">
        <f>IF(OR(I5529="",H5529=""),"",I5529*H5529)</f>
        <v/>
      </c>
      <c r="K5529">
        <f>IF(G5529="","Missing OEWS wage",IF(H5529="","Missing Wharton SOC","Matched"))</f>
        <v/>
      </c>
    </row>
    <row r="5530">
      <c r="A5530" t="inlineStr">
        <is>
          <t>56</t>
        </is>
      </c>
      <c r="B5530" t="inlineStr">
        <is>
          <t>Administrative and Support and Waste Management and Remediation Services</t>
        </is>
      </c>
      <c r="C5530" t="inlineStr">
        <is>
          <t>51-9161</t>
        </is>
      </c>
      <c r="D5530" t="inlineStr">
        <is>
          <t>Computer Numerically Controlled Tool Operators</t>
        </is>
      </c>
      <c r="E5530" t="n">
        <v>3710</v>
      </c>
      <c r="F5530" t="n">
        <v>40190</v>
      </c>
      <c r="G5530">
        <f>IF(OR(E5530="",F5530=""),"",E5530*F5530)</f>
        <v/>
      </c>
      <c r="H5530" s="41">
        <f>IFERROR(XLOOKUP(C5530,'DATA Wharton'!$A$2:$A$785,'DATA Wharton'!$C$2:$C$785),"")</f>
        <v/>
      </c>
      <c r="I5530">
        <f>IF(OR(G5530="",H5530=""),"",G5530)</f>
        <v/>
      </c>
      <c r="J5530">
        <f>IF(OR(I5530="",H5530=""),"",I5530*H5530)</f>
        <v/>
      </c>
      <c r="K5530">
        <f>IF(G5530="","Missing OEWS wage",IF(H5530="","Missing Wharton SOC","Matched"))</f>
        <v/>
      </c>
    </row>
    <row r="5531">
      <c r="A5531" t="inlineStr">
        <is>
          <t>56</t>
        </is>
      </c>
      <c r="B5531" t="inlineStr">
        <is>
          <t>Administrative and Support and Waste Management and Remediation Services</t>
        </is>
      </c>
      <c r="C5531" t="inlineStr">
        <is>
          <t>51-9162</t>
        </is>
      </c>
      <c r="D5531" t="inlineStr">
        <is>
          <t>Computer Numerically Controlled Tool Programmers</t>
        </is>
      </c>
      <c r="E5531" t="n">
        <v>310</v>
      </c>
      <c r="F5531" t="n">
        <v>61030</v>
      </c>
      <c r="G5531">
        <f>IF(OR(E5531="",F5531=""),"",E5531*F5531)</f>
        <v/>
      </c>
      <c r="H5531" s="41">
        <f>IFERROR(XLOOKUP(C5531,'DATA Wharton'!$A$2:$A$785,'DATA Wharton'!$C$2:$C$785),"")</f>
        <v/>
      </c>
      <c r="I5531">
        <f>IF(OR(G5531="",H5531=""),"",G5531)</f>
        <v/>
      </c>
      <c r="J5531">
        <f>IF(OR(I5531="",H5531=""),"",I5531*H5531)</f>
        <v/>
      </c>
      <c r="K5531">
        <f>IF(G5531="","Missing OEWS wage",IF(H5531="","Missing Wharton SOC","Matched"))</f>
        <v/>
      </c>
    </row>
    <row r="5532">
      <c r="A5532" t="inlineStr">
        <is>
          <t>56</t>
        </is>
      </c>
      <c r="B5532" t="inlineStr">
        <is>
          <t>Administrative and Support and Waste Management and Remediation Services</t>
        </is>
      </c>
      <c r="C5532" t="inlineStr">
        <is>
          <t>51-9191</t>
        </is>
      </c>
      <c r="D5532" t="inlineStr">
        <is>
          <t>Adhesive Bonding Machine Operators and Tenders</t>
        </is>
      </c>
      <c r="E5532" t="n">
        <v>510</v>
      </c>
      <c r="F5532" t="n">
        <v>36840</v>
      </c>
      <c r="G5532">
        <f>IF(OR(E5532="",F5532=""),"",E5532*F5532)</f>
        <v/>
      </c>
      <c r="H5532" s="41">
        <f>IFERROR(XLOOKUP(C5532,'DATA Wharton'!$A$2:$A$785,'DATA Wharton'!$C$2:$C$785),"")</f>
        <v/>
      </c>
      <c r="I5532">
        <f>IF(OR(G5532="",H5532=""),"",G5532)</f>
        <v/>
      </c>
      <c r="J5532">
        <f>IF(OR(I5532="",H5532=""),"",I5532*H5532)</f>
        <v/>
      </c>
      <c r="K5532">
        <f>IF(G5532="","Missing OEWS wage",IF(H5532="","Missing Wharton SOC","Matched"))</f>
        <v/>
      </c>
    </row>
    <row r="5533">
      <c r="A5533" t="inlineStr">
        <is>
          <t>56</t>
        </is>
      </c>
      <c r="B5533" t="inlineStr">
        <is>
          <t>Administrative and Support and Waste Management and Remediation Services</t>
        </is>
      </c>
      <c r="C5533" t="inlineStr">
        <is>
          <t>51-9192</t>
        </is>
      </c>
      <c r="D5533" t="inlineStr">
        <is>
          <t>Cleaning, Washing, and Metal Pickling Equipment Operators and Tenders</t>
        </is>
      </c>
      <c r="E5533" t="n">
        <v>980</v>
      </c>
      <c r="F5533" t="n">
        <v>39590</v>
      </c>
      <c r="G5533">
        <f>IF(OR(E5533="",F5533=""),"",E5533*F5533)</f>
        <v/>
      </c>
      <c r="H5533" s="41">
        <f>IFERROR(XLOOKUP(C5533,'DATA Wharton'!$A$2:$A$785,'DATA Wharton'!$C$2:$C$785),"")</f>
        <v/>
      </c>
      <c r="I5533">
        <f>IF(OR(G5533="",H5533=""),"",G5533)</f>
        <v/>
      </c>
      <c r="J5533">
        <f>IF(OR(I5533="",H5533=""),"",I5533*H5533)</f>
        <v/>
      </c>
      <c r="K5533">
        <f>IF(G5533="","Missing OEWS wage",IF(H5533="","Missing Wharton SOC","Matched"))</f>
        <v/>
      </c>
    </row>
    <row r="5534">
      <c r="A5534" t="inlineStr">
        <is>
          <t>56</t>
        </is>
      </c>
      <c r="B5534" t="inlineStr">
        <is>
          <t>Administrative and Support and Waste Management and Remediation Services</t>
        </is>
      </c>
      <c r="C5534" t="inlineStr">
        <is>
          <t>51-9193</t>
        </is>
      </c>
      <c r="D5534" t="inlineStr">
        <is>
          <t>Cooling and Freezing Equipment Operators and Tenders</t>
        </is>
      </c>
      <c r="E5534" t="n">
        <v>40</v>
      </c>
      <c r="F5534" t="n">
        <v>45040</v>
      </c>
      <c r="G5534">
        <f>IF(OR(E5534="",F5534=""),"",E5534*F5534)</f>
        <v/>
      </c>
      <c r="H5534" s="41">
        <f>IFERROR(XLOOKUP(C5534,'DATA Wharton'!$A$2:$A$785,'DATA Wharton'!$C$2:$C$785),"")</f>
        <v/>
      </c>
      <c r="I5534">
        <f>IF(OR(G5534="",H5534=""),"",G5534)</f>
        <v/>
      </c>
      <c r="J5534">
        <f>IF(OR(I5534="",H5534=""),"",I5534*H5534)</f>
        <v/>
      </c>
      <c r="K5534">
        <f>IF(G5534="","Missing OEWS wage",IF(H5534="","Missing Wharton SOC","Matched"))</f>
        <v/>
      </c>
    </row>
    <row r="5535">
      <c r="A5535" t="inlineStr">
        <is>
          <t>56</t>
        </is>
      </c>
      <c r="B5535" t="inlineStr">
        <is>
          <t>Administrative and Support and Waste Management and Remediation Services</t>
        </is>
      </c>
      <c r="C5535" t="inlineStr">
        <is>
          <t>51-9194</t>
        </is>
      </c>
      <c r="D5535" t="inlineStr">
        <is>
          <t>Etchers and Engravers</t>
        </is>
      </c>
      <c r="E5535" t="n">
        <v>80</v>
      </c>
      <c r="F5535" t="n">
        <v>40100</v>
      </c>
      <c r="G5535">
        <f>IF(OR(E5535="",F5535=""),"",E5535*F5535)</f>
        <v/>
      </c>
      <c r="H5535" s="41">
        <f>IFERROR(XLOOKUP(C5535,'DATA Wharton'!$A$2:$A$785,'DATA Wharton'!$C$2:$C$785),"")</f>
        <v/>
      </c>
      <c r="I5535">
        <f>IF(OR(G5535="",H5535=""),"",G5535)</f>
        <v/>
      </c>
      <c r="J5535">
        <f>IF(OR(I5535="",H5535=""),"",I5535*H5535)</f>
        <v/>
      </c>
      <c r="K5535">
        <f>IF(G5535="","Missing OEWS wage",IF(H5535="","Missing Wharton SOC","Matched"))</f>
        <v/>
      </c>
    </row>
    <row r="5536">
      <c r="A5536" t="inlineStr">
        <is>
          <t>56</t>
        </is>
      </c>
      <c r="B5536" t="inlineStr">
        <is>
          <t>Administrative and Support and Waste Management and Remediation Services</t>
        </is>
      </c>
      <c r="C5536" t="inlineStr">
        <is>
          <t>51-9195</t>
        </is>
      </c>
      <c r="D5536" t="inlineStr">
        <is>
          <t>Molders, Shapers, and Casters, Except Metal and Plastic</t>
        </is>
      </c>
      <c r="E5536" t="n">
        <v>1020</v>
      </c>
      <c r="F5536" t="n">
        <v>35950</v>
      </c>
      <c r="G5536">
        <f>IF(OR(E5536="",F5536=""),"",E5536*F5536)</f>
        <v/>
      </c>
      <c r="H5536" s="41">
        <f>IFERROR(XLOOKUP(C5536,'DATA Wharton'!$A$2:$A$785,'DATA Wharton'!$C$2:$C$785),"")</f>
        <v/>
      </c>
      <c r="I5536">
        <f>IF(OR(G5536="",H5536=""),"",G5536)</f>
        <v/>
      </c>
      <c r="J5536">
        <f>IF(OR(I5536="",H5536=""),"",I5536*H5536)</f>
        <v/>
      </c>
      <c r="K5536">
        <f>IF(G5536="","Missing OEWS wage",IF(H5536="","Missing Wharton SOC","Matched"))</f>
        <v/>
      </c>
    </row>
    <row r="5537">
      <c r="A5537" t="inlineStr">
        <is>
          <t>56</t>
        </is>
      </c>
      <c r="B5537" t="inlineStr">
        <is>
          <t>Administrative and Support and Waste Management and Remediation Services</t>
        </is>
      </c>
      <c r="C5537" t="inlineStr">
        <is>
          <t>51-9196</t>
        </is>
      </c>
      <c r="D5537" t="inlineStr">
        <is>
          <t>Paper Goods Machine Setters, Operators, and Tenders</t>
        </is>
      </c>
      <c r="E5537" t="n">
        <v>1660</v>
      </c>
      <c r="F5537" t="n">
        <v>37920</v>
      </c>
      <c r="G5537">
        <f>IF(OR(E5537="",F5537=""),"",E5537*F5537)</f>
        <v/>
      </c>
      <c r="H5537" s="41">
        <f>IFERROR(XLOOKUP(C5537,'DATA Wharton'!$A$2:$A$785,'DATA Wharton'!$C$2:$C$785),"")</f>
        <v/>
      </c>
      <c r="I5537">
        <f>IF(OR(G5537="",H5537=""),"",G5537)</f>
        <v/>
      </c>
      <c r="J5537">
        <f>IF(OR(I5537="",H5537=""),"",I5537*H5537)</f>
        <v/>
      </c>
      <c r="K5537">
        <f>IF(G5537="","Missing OEWS wage",IF(H5537="","Missing Wharton SOC","Matched"))</f>
        <v/>
      </c>
    </row>
    <row r="5538">
      <c r="A5538" t="inlineStr">
        <is>
          <t>56</t>
        </is>
      </c>
      <c r="B5538" t="inlineStr">
        <is>
          <t>Administrative and Support and Waste Management and Remediation Services</t>
        </is>
      </c>
      <c r="C5538" t="inlineStr">
        <is>
          <t>51-9197</t>
        </is>
      </c>
      <c r="D5538" t="inlineStr">
        <is>
          <t>Tire Builders</t>
        </is>
      </c>
      <c r="E5538" t="n">
        <v>250</v>
      </c>
      <c r="F5538" t="n">
        <v>37850</v>
      </c>
      <c r="G5538">
        <f>IF(OR(E5538="",F5538=""),"",E5538*F5538)</f>
        <v/>
      </c>
      <c r="H5538" s="41">
        <f>IFERROR(XLOOKUP(C5538,'DATA Wharton'!$A$2:$A$785,'DATA Wharton'!$C$2:$C$785),"")</f>
        <v/>
      </c>
      <c r="I5538">
        <f>IF(OR(G5538="",H5538=""),"",G5538)</f>
        <v/>
      </c>
      <c r="J5538">
        <f>IF(OR(I5538="",H5538=""),"",I5538*H5538)</f>
        <v/>
      </c>
      <c r="K5538">
        <f>IF(G5538="","Missing OEWS wage",IF(H5538="","Missing Wharton SOC","Matched"))</f>
        <v/>
      </c>
    </row>
    <row r="5539">
      <c r="A5539" t="inlineStr">
        <is>
          <t>56</t>
        </is>
      </c>
      <c r="B5539" t="inlineStr">
        <is>
          <t>Administrative and Support and Waste Management and Remediation Services</t>
        </is>
      </c>
      <c r="C5539" t="inlineStr">
        <is>
          <t>51-9198</t>
        </is>
      </c>
      <c r="D5539" t="inlineStr">
        <is>
          <t>Helpers--Production Workers</t>
        </is>
      </c>
      <c r="E5539" t="n">
        <v>18090</v>
      </c>
      <c r="F5539" t="n">
        <v>35590</v>
      </c>
      <c r="G5539">
        <f>IF(OR(E5539="",F5539=""),"",E5539*F5539)</f>
        <v/>
      </c>
      <c r="H5539" s="41">
        <f>IFERROR(XLOOKUP(C5539,'DATA Wharton'!$A$2:$A$785,'DATA Wharton'!$C$2:$C$785),"")</f>
        <v/>
      </c>
      <c r="I5539">
        <f>IF(OR(G5539="",H5539=""),"",G5539)</f>
        <v/>
      </c>
      <c r="J5539">
        <f>IF(OR(I5539="",H5539=""),"",I5539*H5539)</f>
        <v/>
      </c>
      <c r="K5539">
        <f>IF(G5539="","Missing OEWS wage",IF(H5539="","Missing Wharton SOC","Matched"))</f>
        <v/>
      </c>
    </row>
    <row r="5540">
      <c r="A5540" t="inlineStr">
        <is>
          <t>56</t>
        </is>
      </c>
      <c r="B5540" t="inlineStr">
        <is>
          <t>Administrative and Support and Waste Management and Remediation Services</t>
        </is>
      </c>
      <c r="C5540" t="inlineStr">
        <is>
          <t>51-9199</t>
        </is>
      </c>
      <c r="D5540" t="inlineStr">
        <is>
          <t>Production Workers, All Other</t>
        </is>
      </c>
      <c r="E5540" t="n">
        <v>85390</v>
      </c>
      <c r="F5540" t="n">
        <v>39260</v>
      </c>
      <c r="G5540">
        <f>IF(OR(E5540="",F5540=""),"",E5540*F5540)</f>
        <v/>
      </c>
      <c r="H5540" s="41">
        <f>IFERROR(XLOOKUP(C5540,'DATA Wharton'!$A$2:$A$785,'DATA Wharton'!$C$2:$C$785),"")</f>
        <v/>
      </c>
      <c r="I5540">
        <f>IF(OR(G5540="",H5540=""),"",G5540)</f>
        <v/>
      </c>
      <c r="J5540">
        <f>IF(OR(I5540="",H5540=""),"",I5540*H5540)</f>
        <v/>
      </c>
      <c r="K5540">
        <f>IF(G5540="","Missing OEWS wage",IF(H5540="","Missing Wharton SOC","Matched"))</f>
        <v/>
      </c>
    </row>
    <row r="5541">
      <c r="A5541" t="inlineStr">
        <is>
          <t>56</t>
        </is>
      </c>
      <c r="B5541" t="inlineStr">
        <is>
          <t>Administrative and Support and Waste Management and Remediation Services</t>
        </is>
      </c>
      <c r="C5541" t="inlineStr">
        <is>
          <t>53-1047</t>
        </is>
      </c>
      <c r="D5541" t="inlineStr">
        <is>
          <t>First-Line Supervisors of Transportation and Material Moving Workers, Except Aircraft Cargo Handling Supervisors</t>
        </is>
      </c>
      <c r="E5541" t="n">
        <v>25920</v>
      </c>
      <c r="F5541" t="n">
        <v>67620</v>
      </c>
      <c r="G5541">
        <f>IF(OR(E5541="",F5541=""),"",E5541*F5541)</f>
        <v/>
      </c>
      <c r="H5541" s="41">
        <f>IFERROR(XLOOKUP(C5541,'DATA Wharton'!$A$2:$A$785,'DATA Wharton'!$C$2:$C$785),"")</f>
        <v/>
      </c>
      <c r="I5541">
        <f>IF(OR(G5541="",H5541=""),"",G5541)</f>
        <v/>
      </c>
      <c r="J5541">
        <f>IF(OR(I5541="",H5541=""),"",I5541*H5541)</f>
        <v/>
      </c>
      <c r="K5541">
        <f>IF(G5541="","Missing OEWS wage",IF(H5541="","Missing Wharton SOC","Matched"))</f>
        <v/>
      </c>
    </row>
    <row r="5542">
      <c r="A5542" t="inlineStr">
        <is>
          <t>56</t>
        </is>
      </c>
      <c r="B5542" t="inlineStr">
        <is>
          <t>Administrative and Support and Waste Management and Remediation Services</t>
        </is>
      </c>
      <c r="C5542" t="inlineStr">
        <is>
          <t>53-2012</t>
        </is>
      </c>
      <c r="D5542" t="inlineStr">
        <is>
          <t>Commercial Pilots</t>
        </is>
      </c>
      <c r="E5542" t="n">
        <v>370</v>
      </c>
      <c r="F5542" t="n">
        <v>139020</v>
      </c>
      <c r="G5542">
        <f>IF(OR(E5542="",F5542=""),"",E5542*F5542)</f>
        <v/>
      </c>
      <c r="H5542" s="41">
        <f>IFERROR(XLOOKUP(C5542,'DATA Wharton'!$A$2:$A$785,'DATA Wharton'!$C$2:$C$785),"")</f>
        <v/>
      </c>
      <c r="I5542">
        <f>IF(OR(G5542="",H5542=""),"",G5542)</f>
        <v/>
      </c>
      <c r="J5542">
        <f>IF(OR(I5542="",H5542=""),"",I5542*H5542)</f>
        <v/>
      </c>
      <c r="K5542">
        <f>IF(G5542="","Missing OEWS wage",IF(H5542="","Missing Wharton SOC","Matched"))</f>
        <v/>
      </c>
    </row>
    <row r="5543">
      <c r="A5543" t="inlineStr">
        <is>
          <t>56</t>
        </is>
      </c>
      <c r="B5543" t="inlineStr">
        <is>
          <t>Administrative and Support and Waste Management and Remediation Services</t>
        </is>
      </c>
      <c r="C5543" t="inlineStr">
        <is>
          <t>53-2022</t>
        </is>
      </c>
      <c r="D5543" t="inlineStr">
        <is>
          <t>Airfield Operations Specialists</t>
        </is>
      </c>
      <c r="E5543" t="n">
        <v>130</v>
      </c>
      <c r="F5543" t="n">
        <v>54510</v>
      </c>
      <c r="G5543">
        <f>IF(OR(E5543="",F5543=""),"",E5543*F5543)</f>
        <v/>
      </c>
      <c r="H5543" s="41">
        <f>IFERROR(XLOOKUP(C5543,'DATA Wharton'!$A$2:$A$785,'DATA Wharton'!$C$2:$C$785),"")</f>
        <v/>
      </c>
      <c r="I5543">
        <f>IF(OR(G5543="",H5543=""),"",G5543)</f>
        <v/>
      </c>
      <c r="J5543">
        <f>IF(OR(I5543="",H5543=""),"",I5543*H5543)</f>
        <v/>
      </c>
      <c r="K5543">
        <f>IF(G5543="","Missing OEWS wage",IF(H5543="","Missing Wharton SOC","Matched"))</f>
        <v/>
      </c>
    </row>
    <row r="5544">
      <c r="A5544" t="inlineStr">
        <is>
          <t>56</t>
        </is>
      </c>
      <c r="B5544" t="inlineStr">
        <is>
          <t>Administrative and Support and Waste Management and Remediation Services</t>
        </is>
      </c>
      <c r="C5544" t="inlineStr">
        <is>
          <t>53-3011</t>
        </is>
      </c>
      <c r="D5544" t="inlineStr">
        <is>
          <t>Ambulance Drivers and Attendants, Except Emergency Medical Technicians</t>
        </is>
      </c>
      <c r="E5544" t="n">
        <v>60</v>
      </c>
      <c r="F5544" t="n">
        <v>32040</v>
      </c>
      <c r="G5544">
        <f>IF(OR(E5544="",F5544=""),"",E5544*F5544)</f>
        <v/>
      </c>
      <c r="H5544" s="41">
        <f>IFERROR(XLOOKUP(C5544,'DATA Wharton'!$A$2:$A$785,'DATA Wharton'!$C$2:$C$785),"")</f>
        <v/>
      </c>
      <c r="I5544">
        <f>IF(OR(G5544="",H5544=""),"",G5544)</f>
        <v/>
      </c>
      <c r="J5544">
        <f>IF(OR(I5544="",H5544=""),"",I5544*H5544)</f>
        <v/>
      </c>
      <c r="K5544">
        <f>IF(G5544="","Missing OEWS wage",IF(H5544="","Missing Wharton SOC","Matched"))</f>
        <v/>
      </c>
    </row>
    <row r="5545">
      <c r="A5545" t="inlineStr">
        <is>
          <t>56</t>
        </is>
      </c>
      <c r="B5545" t="inlineStr">
        <is>
          <t>Administrative and Support and Waste Management and Remediation Services</t>
        </is>
      </c>
      <c r="C5545" t="inlineStr">
        <is>
          <t>53-3031</t>
        </is>
      </c>
      <c r="D5545" t="inlineStr">
        <is>
          <t>Driver/Sales Workers</t>
        </is>
      </c>
      <c r="E5545" t="n">
        <v>4040</v>
      </c>
      <c r="F5545" t="n">
        <v>42280</v>
      </c>
      <c r="G5545">
        <f>IF(OR(E5545="",F5545=""),"",E5545*F5545)</f>
        <v/>
      </c>
      <c r="H5545" s="41">
        <f>IFERROR(XLOOKUP(C5545,'DATA Wharton'!$A$2:$A$785,'DATA Wharton'!$C$2:$C$785),"")</f>
        <v/>
      </c>
      <c r="I5545">
        <f>IF(OR(G5545="",H5545=""),"",G5545)</f>
        <v/>
      </c>
      <c r="J5545">
        <f>IF(OR(I5545="",H5545=""),"",I5545*H5545)</f>
        <v/>
      </c>
      <c r="K5545">
        <f>IF(G5545="","Missing OEWS wage",IF(H5545="","Missing Wharton SOC","Matched"))</f>
        <v/>
      </c>
    </row>
    <row r="5546">
      <c r="A5546" t="inlineStr">
        <is>
          <t>56</t>
        </is>
      </c>
      <c r="B5546" t="inlineStr">
        <is>
          <t>Administrative and Support and Waste Management and Remediation Services</t>
        </is>
      </c>
      <c r="C5546" t="inlineStr">
        <is>
          <t>53-3032</t>
        </is>
      </c>
      <c r="D5546" t="inlineStr">
        <is>
          <t>Heavy and Tractor-Trailer Truck Drivers</t>
        </is>
      </c>
      <c r="E5546" t="n">
        <v>104970</v>
      </c>
      <c r="F5546" t="n">
        <v>55190</v>
      </c>
      <c r="G5546">
        <f>IF(OR(E5546="",F5546=""),"",E5546*F5546)</f>
        <v/>
      </c>
      <c r="H5546" s="41">
        <f>IFERROR(XLOOKUP(C5546,'DATA Wharton'!$A$2:$A$785,'DATA Wharton'!$C$2:$C$785),"")</f>
        <v/>
      </c>
      <c r="I5546">
        <f>IF(OR(G5546="",H5546=""),"",G5546)</f>
        <v/>
      </c>
      <c r="J5546">
        <f>IF(OR(I5546="",H5546=""),"",I5546*H5546)</f>
        <v/>
      </c>
      <c r="K5546">
        <f>IF(G5546="","Missing OEWS wage",IF(H5546="","Missing Wharton SOC","Matched"))</f>
        <v/>
      </c>
    </row>
    <row r="5547">
      <c r="A5547" t="inlineStr">
        <is>
          <t>56</t>
        </is>
      </c>
      <c r="B5547" t="inlineStr">
        <is>
          <t>Administrative and Support and Waste Management and Remediation Services</t>
        </is>
      </c>
      <c r="C5547" t="inlineStr">
        <is>
          <t>53-3033</t>
        </is>
      </c>
      <c r="D5547" t="inlineStr">
        <is>
          <t>Light Truck Drivers</t>
        </is>
      </c>
      <c r="E5547" t="n">
        <v>26890</v>
      </c>
      <c r="F5547" t="n">
        <v>44360</v>
      </c>
      <c r="G5547">
        <f>IF(OR(E5547="",F5547=""),"",E5547*F5547)</f>
        <v/>
      </c>
      <c r="H5547" s="41">
        <f>IFERROR(XLOOKUP(C5547,'DATA Wharton'!$A$2:$A$785,'DATA Wharton'!$C$2:$C$785),"")</f>
        <v/>
      </c>
      <c r="I5547">
        <f>IF(OR(G5547="",H5547=""),"",G5547)</f>
        <v/>
      </c>
      <c r="J5547">
        <f>IF(OR(I5547="",H5547=""),"",I5547*H5547)</f>
        <v/>
      </c>
      <c r="K5547">
        <f>IF(G5547="","Missing OEWS wage",IF(H5547="","Missing Wharton SOC","Matched"))</f>
        <v/>
      </c>
    </row>
    <row r="5548">
      <c r="A5548" t="inlineStr">
        <is>
          <t>56</t>
        </is>
      </c>
      <c r="B5548" t="inlineStr">
        <is>
          <t>Administrative and Support and Waste Management and Remediation Services</t>
        </is>
      </c>
      <c r="C5548" t="inlineStr">
        <is>
          <t>53-3051</t>
        </is>
      </c>
      <c r="D5548" t="inlineStr">
        <is>
          <t>Bus Drivers, School</t>
        </is>
      </c>
      <c r="F5548" t="n">
        <v>52660</v>
      </c>
      <c r="G5548">
        <f>IF(OR(E5548="",F5548=""),"",E5548*F5548)</f>
        <v/>
      </c>
      <c r="H5548" s="41">
        <f>IFERROR(XLOOKUP(C5548,'DATA Wharton'!$A$2:$A$785,'DATA Wharton'!$C$2:$C$785),"")</f>
        <v/>
      </c>
      <c r="I5548">
        <f>IF(OR(G5548="",H5548=""),"",G5548)</f>
        <v/>
      </c>
      <c r="J5548">
        <f>IF(OR(I5548="",H5548=""),"",I5548*H5548)</f>
        <v/>
      </c>
      <c r="K5548">
        <f>IF(G5548="","Missing OEWS wage",IF(H5548="","Missing Wharton SOC","Matched"))</f>
        <v/>
      </c>
    </row>
    <row r="5549">
      <c r="A5549" t="inlineStr">
        <is>
          <t>56</t>
        </is>
      </c>
      <c r="B5549" t="inlineStr">
        <is>
          <t>Administrative and Support and Waste Management and Remediation Services</t>
        </is>
      </c>
      <c r="C5549" t="inlineStr">
        <is>
          <t>53-3052</t>
        </is>
      </c>
      <c r="D5549" t="inlineStr">
        <is>
          <t>Bus Drivers, Transit and Intercity</t>
        </is>
      </c>
      <c r="E5549" t="n">
        <v>1260</v>
      </c>
      <c r="F5549" t="n">
        <v>50820</v>
      </c>
      <c r="G5549">
        <f>IF(OR(E5549="",F5549=""),"",E5549*F5549)</f>
        <v/>
      </c>
      <c r="H5549" s="41">
        <f>IFERROR(XLOOKUP(C5549,'DATA Wharton'!$A$2:$A$785,'DATA Wharton'!$C$2:$C$785),"")</f>
        <v/>
      </c>
      <c r="I5549">
        <f>IF(OR(G5549="",H5549=""),"",G5549)</f>
        <v/>
      </c>
      <c r="J5549">
        <f>IF(OR(I5549="",H5549=""),"",I5549*H5549)</f>
        <v/>
      </c>
      <c r="K5549">
        <f>IF(G5549="","Missing OEWS wage",IF(H5549="","Missing Wharton SOC","Matched"))</f>
        <v/>
      </c>
    </row>
    <row r="5550">
      <c r="A5550" t="inlineStr">
        <is>
          <t>56</t>
        </is>
      </c>
      <c r="B5550" t="inlineStr">
        <is>
          <t>Administrative and Support and Waste Management and Remediation Services</t>
        </is>
      </c>
      <c r="C5550" t="inlineStr">
        <is>
          <t>53-3053</t>
        </is>
      </c>
      <c r="D5550" t="inlineStr">
        <is>
          <t>Shuttle Drivers and Chauffeurs</t>
        </is>
      </c>
      <c r="E5550" t="n">
        <v>6090</v>
      </c>
      <c r="F5550" t="n">
        <v>39410</v>
      </c>
      <c r="G5550">
        <f>IF(OR(E5550="",F5550=""),"",E5550*F5550)</f>
        <v/>
      </c>
      <c r="H5550" s="41">
        <f>IFERROR(XLOOKUP(C5550,'DATA Wharton'!$A$2:$A$785,'DATA Wharton'!$C$2:$C$785),"")</f>
        <v/>
      </c>
      <c r="I5550">
        <f>IF(OR(G5550="",H5550=""),"",G5550)</f>
        <v/>
      </c>
      <c r="J5550">
        <f>IF(OR(I5550="",H5550=""),"",I5550*H5550)</f>
        <v/>
      </c>
      <c r="K5550">
        <f>IF(G5550="","Missing OEWS wage",IF(H5550="","Missing Wharton SOC","Matched"))</f>
        <v/>
      </c>
    </row>
    <row r="5551">
      <c r="A5551" t="inlineStr">
        <is>
          <t>56</t>
        </is>
      </c>
      <c r="B5551" t="inlineStr">
        <is>
          <t>Administrative and Support and Waste Management and Remediation Services</t>
        </is>
      </c>
      <c r="C5551" t="inlineStr">
        <is>
          <t>53-3099</t>
        </is>
      </c>
      <c r="D5551" t="inlineStr">
        <is>
          <t>Motor Vehicle Operators, All Other</t>
        </is>
      </c>
      <c r="E5551" t="n">
        <v>5630</v>
      </c>
      <c r="F5551" t="n">
        <v>41880</v>
      </c>
      <c r="G5551">
        <f>IF(OR(E5551="",F5551=""),"",E5551*F5551)</f>
        <v/>
      </c>
      <c r="H5551" s="41">
        <f>IFERROR(XLOOKUP(C5551,'DATA Wharton'!$A$2:$A$785,'DATA Wharton'!$C$2:$C$785),"")</f>
        <v/>
      </c>
      <c r="I5551">
        <f>IF(OR(G5551="",H5551=""),"",G5551)</f>
        <v/>
      </c>
      <c r="J5551">
        <f>IF(OR(I5551="",H5551=""),"",I5551*H5551)</f>
        <v/>
      </c>
      <c r="K5551">
        <f>IF(G5551="","Missing OEWS wage",IF(H5551="","Missing Wharton SOC","Matched"))</f>
        <v/>
      </c>
    </row>
    <row r="5552">
      <c r="A5552" t="inlineStr">
        <is>
          <t>56</t>
        </is>
      </c>
      <c r="B5552" t="inlineStr">
        <is>
          <t>Administrative and Support and Waste Management and Remediation Services</t>
        </is>
      </c>
      <c r="C5552" t="inlineStr">
        <is>
          <t>53-5011</t>
        </is>
      </c>
      <c r="D5552" t="inlineStr">
        <is>
          <t>Sailors and Marine Oilers</t>
        </is>
      </c>
      <c r="E5552" t="n">
        <v>560</v>
      </c>
      <c r="F5552" t="n">
        <v>48250</v>
      </c>
      <c r="G5552">
        <f>IF(OR(E5552="",F5552=""),"",E5552*F5552)</f>
        <v/>
      </c>
      <c r="H5552" s="41">
        <f>IFERROR(XLOOKUP(C5552,'DATA Wharton'!$A$2:$A$785,'DATA Wharton'!$C$2:$C$785),"")</f>
        <v/>
      </c>
      <c r="I5552">
        <f>IF(OR(G5552="",H5552=""),"",G5552)</f>
        <v/>
      </c>
      <c r="J5552">
        <f>IF(OR(I5552="",H5552=""),"",I5552*H5552)</f>
        <v/>
      </c>
      <c r="K5552">
        <f>IF(G5552="","Missing OEWS wage",IF(H5552="","Missing Wharton SOC","Matched"))</f>
        <v/>
      </c>
    </row>
    <row r="5553">
      <c r="A5553" t="inlineStr">
        <is>
          <t>56</t>
        </is>
      </c>
      <c r="B5553" t="inlineStr">
        <is>
          <t>Administrative and Support and Waste Management and Remediation Services</t>
        </is>
      </c>
      <c r="C5553" t="inlineStr">
        <is>
          <t>53-5021</t>
        </is>
      </c>
      <c r="D5553" t="inlineStr">
        <is>
          <t>Captains, Mates, and Pilots of Water Vessels</t>
        </is>
      </c>
      <c r="E5553" t="n">
        <v>240</v>
      </c>
      <c r="F5553" t="n">
        <v>80460</v>
      </c>
      <c r="G5553">
        <f>IF(OR(E5553="",F5553=""),"",E5553*F5553)</f>
        <v/>
      </c>
      <c r="H5553" s="41">
        <f>IFERROR(XLOOKUP(C5553,'DATA Wharton'!$A$2:$A$785,'DATA Wharton'!$C$2:$C$785),"")</f>
        <v/>
      </c>
      <c r="I5553">
        <f>IF(OR(G5553="",H5553=""),"",G5553)</f>
        <v/>
      </c>
      <c r="J5553">
        <f>IF(OR(I5553="",H5553=""),"",I5553*H5553)</f>
        <v/>
      </c>
      <c r="K5553">
        <f>IF(G5553="","Missing OEWS wage",IF(H5553="","Missing Wharton SOC","Matched"))</f>
        <v/>
      </c>
    </row>
    <row r="5554">
      <c r="A5554" t="inlineStr">
        <is>
          <t>56</t>
        </is>
      </c>
      <c r="B5554" t="inlineStr">
        <is>
          <t>Administrative and Support and Waste Management and Remediation Services</t>
        </is>
      </c>
      <c r="C5554" t="inlineStr">
        <is>
          <t>53-5022</t>
        </is>
      </c>
      <c r="D5554" t="inlineStr">
        <is>
          <t>Motorboat Operators</t>
        </is>
      </c>
      <c r="E5554" t="n">
        <v>220</v>
      </c>
      <c r="F5554" t="n">
        <v>46620</v>
      </c>
      <c r="G5554">
        <f>IF(OR(E5554="",F5554=""),"",E5554*F5554)</f>
        <v/>
      </c>
      <c r="H5554" s="41">
        <f>IFERROR(XLOOKUP(C5554,'DATA Wharton'!$A$2:$A$785,'DATA Wharton'!$C$2:$C$785),"")</f>
        <v/>
      </c>
      <c r="I5554">
        <f>IF(OR(G5554="",H5554=""),"",G5554)</f>
        <v/>
      </c>
      <c r="J5554">
        <f>IF(OR(I5554="",H5554=""),"",I5554*H5554)</f>
        <v/>
      </c>
      <c r="K5554">
        <f>IF(G5554="","Missing OEWS wage",IF(H5554="","Missing Wharton SOC","Matched"))</f>
        <v/>
      </c>
    </row>
    <row r="5555">
      <c r="A5555" t="inlineStr">
        <is>
          <t>56</t>
        </is>
      </c>
      <c r="B5555" t="inlineStr">
        <is>
          <t>Administrative and Support and Waste Management and Remediation Services</t>
        </is>
      </c>
      <c r="C5555" t="inlineStr">
        <is>
          <t>53-5031</t>
        </is>
      </c>
      <c r="D5555" t="inlineStr">
        <is>
          <t>Ship Engineers</t>
        </is>
      </c>
      <c r="E5555" t="n">
        <v>70</v>
      </c>
      <c r="F5555" t="n">
        <v>101500</v>
      </c>
      <c r="G5555">
        <f>IF(OR(E5555="",F5555=""),"",E5555*F5555)</f>
        <v/>
      </c>
      <c r="H5555" s="41">
        <f>IFERROR(XLOOKUP(C5555,'DATA Wharton'!$A$2:$A$785,'DATA Wharton'!$C$2:$C$785),"")</f>
        <v/>
      </c>
      <c r="I5555">
        <f>IF(OR(G5555="",H5555=""),"",G5555)</f>
        <v/>
      </c>
      <c r="J5555">
        <f>IF(OR(I5555="",H5555=""),"",I5555*H5555)</f>
        <v/>
      </c>
      <c r="K5555">
        <f>IF(G5555="","Missing OEWS wage",IF(H5555="","Missing Wharton SOC","Matched"))</f>
        <v/>
      </c>
    </row>
    <row r="5556">
      <c r="A5556" t="inlineStr">
        <is>
          <t>56</t>
        </is>
      </c>
      <c r="B5556" t="inlineStr">
        <is>
          <t>Administrative and Support and Waste Management and Remediation Services</t>
        </is>
      </c>
      <c r="C5556" t="inlineStr">
        <is>
          <t>53-6021</t>
        </is>
      </c>
      <c r="D5556" t="inlineStr">
        <is>
          <t>Parking Attendants</t>
        </is>
      </c>
      <c r="E5556" t="n">
        <v>7780</v>
      </c>
      <c r="F5556" t="n">
        <v>32360</v>
      </c>
      <c r="G5556">
        <f>IF(OR(E5556="",F5556=""),"",E5556*F5556)</f>
        <v/>
      </c>
      <c r="H5556" s="41">
        <f>IFERROR(XLOOKUP(C5556,'DATA Wharton'!$A$2:$A$785,'DATA Wharton'!$C$2:$C$785),"")</f>
        <v/>
      </c>
      <c r="I5556">
        <f>IF(OR(G5556="",H5556=""),"",G5556)</f>
        <v/>
      </c>
      <c r="J5556">
        <f>IF(OR(I5556="",H5556=""),"",I5556*H5556)</f>
        <v/>
      </c>
      <c r="K5556">
        <f>IF(G5556="","Missing OEWS wage",IF(H5556="","Missing Wharton SOC","Matched"))</f>
        <v/>
      </c>
    </row>
    <row r="5557">
      <c r="A5557" t="inlineStr">
        <is>
          <t>56</t>
        </is>
      </c>
      <c r="B5557" t="inlineStr">
        <is>
          <t>Administrative and Support and Waste Management and Remediation Services</t>
        </is>
      </c>
      <c r="C5557" t="inlineStr">
        <is>
          <t>53-6031</t>
        </is>
      </c>
      <c r="D5557" t="inlineStr">
        <is>
          <t>Automotive and Watercraft Service Attendants</t>
        </is>
      </c>
      <c r="E5557" t="n">
        <v>840</v>
      </c>
      <c r="F5557" t="n">
        <v>37100</v>
      </c>
      <c r="G5557">
        <f>IF(OR(E5557="",F5557=""),"",E5557*F5557)</f>
        <v/>
      </c>
      <c r="H5557" s="41">
        <f>IFERROR(XLOOKUP(C5557,'DATA Wharton'!$A$2:$A$785,'DATA Wharton'!$C$2:$C$785),"")</f>
        <v/>
      </c>
      <c r="I5557">
        <f>IF(OR(G5557="",H5557=""),"",G5557)</f>
        <v/>
      </c>
      <c r="J5557">
        <f>IF(OR(I5557="",H5557=""),"",I5557*H5557)</f>
        <v/>
      </c>
      <c r="K5557">
        <f>IF(G5557="","Missing OEWS wage",IF(H5557="","Missing Wharton SOC","Matched"))</f>
        <v/>
      </c>
    </row>
    <row r="5558">
      <c r="A5558" t="inlineStr">
        <is>
          <t>56</t>
        </is>
      </c>
      <c r="B5558" t="inlineStr">
        <is>
          <t>Administrative and Support and Waste Management and Remediation Services</t>
        </is>
      </c>
      <c r="C5558" t="inlineStr">
        <is>
          <t>53-6032</t>
        </is>
      </c>
      <c r="D5558" t="inlineStr">
        <is>
          <t>Aircraft Service Attendants</t>
        </is>
      </c>
      <c r="E5558" t="n">
        <v>430</v>
      </c>
      <c r="F5558" t="n">
        <v>41430</v>
      </c>
      <c r="G5558">
        <f>IF(OR(E5558="",F5558=""),"",E5558*F5558)</f>
        <v/>
      </c>
      <c r="H5558" s="41">
        <f>IFERROR(XLOOKUP(C5558,'DATA Wharton'!$A$2:$A$785,'DATA Wharton'!$C$2:$C$785),"")</f>
        <v/>
      </c>
      <c r="I5558">
        <f>IF(OR(G5558="",H5558=""),"",G5558)</f>
        <v/>
      </c>
      <c r="J5558">
        <f>IF(OR(I5558="",H5558=""),"",I5558*H5558)</f>
        <v/>
      </c>
      <c r="K5558">
        <f>IF(G5558="","Missing OEWS wage",IF(H5558="","Missing Wharton SOC","Matched"))</f>
        <v/>
      </c>
    </row>
    <row r="5559">
      <c r="A5559" t="inlineStr">
        <is>
          <t>56</t>
        </is>
      </c>
      <c r="B5559" t="inlineStr">
        <is>
          <t>Administrative and Support and Waste Management and Remediation Services</t>
        </is>
      </c>
      <c r="C5559" t="inlineStr">
        <is>
          <t>53-6041</t>
        </is>
      </c>
      <c r="D5559" t="inlineStr">
        <is>
          <t>Traffic Technicians</t>
        </is>
      </c>
      <c r="F5559" t="n">
        <v>49040</v>
      </c>
      <c r="G5559">
        <f>IF(OR(E5559="",F5559=""),"",E5559*F5559)</f>
        <v/>
      </c>
      <c r="H5559" s="41">
        <f>IFERROR(XLOOKUP(C5559,'DATA Wharton'!$A$2:$A$785,'DATA Wharton'!$C$2:$C$785),"")</f>
        <v/>
      </c>
      <c r="I5559">
        <f>IF(OR(G5559="",H5559=""),"",G5559)</f>
        <v/>
      </c>
      <c r="J5559">
        <f>IF(OR(I5559="",H5559=""),"",I5559*H5559)</f>
        <v/>
      </c>
      <c r="K5559">
        <f>IF(G5559="","Missing OEWS wage",IF(H5559="","Missing Wharton SOC","Matched"))</f>
        <v/>
      </c>
    </row>
    <row r="5560">
      <c r="A5560" t="inlineStr">
        <is>
          <t>56</t>
        </is>
      </c>
      <c r="B5560" t="inlineStr">
        <is>
          <t>Administrative and Support and Waste Management and Remediation Services</t>
        </is>
      </c>
      <c r="C5560" t="inlineStr">
        <is>
          <t>53-6051</t>
        </is>
      </c>
      <c r="D5560" t="inlineStr">
        <is>
          <t>Transportation Inspectors</t>
        </is>
      </c>
      <c r="E5560" t="n">
        <v>310</v>
      </c>
      <c r="F5560" t="n">
        <v>53590</v>
      </c>
      <c r="G5560">
        <f>IF(OR(E5560="",F5560=""),"",E5560*F5560)</f>
        <v/>
      </c>
      <c r="H5560" s="41">
        <f>IFERROR(XLOOKUP(C5560,'DATA Wharton'!$A$2:$A$785,'DATA Wharton'!$C$2:$C$785),"")</f>
        <v/>
      </c>
      <c r="I5560">
        <f>IF(OR(G5560="",H5560=""),"",G5560)</f>
        <v/>
      </c>
      <c r="J5560">
        <f>IF(OR(I5560="",H5560=""),"",I5560*H5560)</f>
        <v/>
      </c>
      <c r="K5560">
        <f>IF(G5560="","Missing OEWS wage",IF(H5560="","Missing Wharton SOC","Matched"))</f>
        <v/>
      </c>
    </row>
    <row r="5561">
      <c r="A5561" t="inlineStr">
        <is>
          <t>56</t>
        </is>
      </c>
      <c r="B5561" t="inlineStr">
        <is>
          <t>Administrative and Support and Waste Management and Remediation Services</t>
        </is>
      </c>
      <c r="C5561" t="inlineStr">
        <is>
          <t>53-6061</t>
        </is>
      </c>
      <c r="D5561" t="inlineStr">
        <is>
          <t>Passenger Attendants</t>
        </is>
      </c>
      <c r="E5561" t="n">
        <v>1690</v>
      </c>
      <c r="F5561" t="n">
        <v>45210</v>
      </c>
      <c r="G5561">
        <f>IF(OR(E5561="",F5561=""),"",E5561*F5561)</f>
        <v/>
      </c>
      <c r="H5561" s="41">
        <f>IFERROR(XLOOKUP(C5561,'DATA Wharton'!$A$2:$A$785,'DATA Wharton'!$C$2:$C$785),"")</f>
        <v/>
      </c>
      <c r="I5561">
        <f>IF(OR(G5561="",H5561=""),"",G5561)</f>
        <v/>
      </c>
      <c r="J5561">
        <f>IF(OR(I5561="",H5561=""),"",I5561*H5561)</f>
        <v/>
      </c>
      <c r="K5561">
        <f>IF(G5561="","Missing OEWS wage",IF(H5561="","Missing Wharton SOC","Matched"))</f>
        <v/>
      </c>
    </row>
    <row r="5562">
      <c r="A5562" t="inlineStr">
        <is>
          <t>56</t>
        </is>
      </c>
      <c r="B5562" t="inlineStr">
        <is>
          <t>Administrative and Support and Waste Management and Remediation Services</t>
        </is>
      </c>
      <c r="C5562" t="inlineStr">
        <is>
          <t>53-6099</t>
        </is>
      </c>
      <c r="D5562" t="inlineStr">
        <is>
          <t>Transportation Workers, All Other</t>
        </is>
      </c>
      <c r="E5562" t="n">
        <v>540</v>
      </c>
      <c r="F5562" t="n">
        <v>41980</v>
      </c>
      <c r="G5562">
        <f>IF(OR(E5562="",F5562=""),"",E5562*F5562)</f>
        <v/>
      </c>
      <c r="H5562" s="41">
        <f>IFERROR(XLOOKUP(C5562,'DATA Wharton'!$A$2:$A$785,'DATA Wharton'!$C$2:$C$785),"")</f>
        <v/>
      </c>
      <c r="I5562">
        <f>IF(OR(G5562="",H5562=""),"",G5562)</f>
        <v/>
      </c>
      <c r="J5562">
        <f>IF(OR(I5562="",H5562=""),"",I5562*H5562)</f>
        <v/>
      </c>
      <c r="K5562">
        <f>IF(G5562="","Missing OEWS wage",IF(H5562="","Missing Wharton SOC","Matched"))</f>
        <v/>
      </c>
    </row>
    <row r="5563">
      <c r="A5563" t="inlineStr">
        <is>
          <t>56</t>
        </is>
      </c>
      <c r="B5563" t="inlineStr">
        <is>
          <t>Administrative and Support and Waste Management and Remediation Services</t>
        </is>
      </c>
      <c r="C5563" t="inlineStr">
        <is>
          <t>53-7011</t>
        </is>
      </c>
      <c r="D5563" t="inlineStr">
        <is>
          <t>Conveyor Operators and Tenders</t>
        </is>
      </c>
      <c r="E5563" t="n">
        <v>390</v>
      </c>
      <c r="F5563" t="n">
        <v>38880</v>
      </c>
      <c r="G5563">
        <f>IF(OR(E5563="",F5563=""),"",E5563*F5563)</f>
        <v/>
      </c>
      <c r="H5563" s="41">
        <f>IFERROR(XLOOKUP(C5563,'DATA Wharton'!$A$2:$A$785,'DATA Wharton'!$C$2:$C$785),"")</f>
        <v/>
      </c>
      <c r="I5563">
        <f>IF(OR(G5563="",H5563=""),"",G5563)</f>
        <v/>
      </c>
      <c r="J5563">
        <f>IF(OR(I5563="",H5563=""),"",I5563*H5563)</f>
        <v/>
      </c>
      <c r="K5563">
        <f>IF(G5563="","Missing OEWS wage",IF(H5563="","Missing Wharton SOC","Matched"))</f>
        <v/>
      </c>
    </row>
    <row r="5564">
      <c r="A5564" t="inlineStr">
        <is>
          <t>56</t>
        </is>
      </c>
      <c r="B5564" t="inlineStr">
        <is>
          <t>Administrative and Support and Waste Management and Remediation Services</t>
        </is>
      </c>
      <c r="C5564" t="inlineStr">
        <is>
          <t>53-7021</t>
        </is>
      </c>
      <c r="D5564" t="inlineStr">
        <is>
          <t>Crane and Tower Operators</t>
        </is>
      </c>
      <c r="E5564" t="n">
        <v>1600</v>
      </c>
      <c r="F5564" t="n">
        <v>61610</v>
      </c>
      <c r="G5564">
        <f>IF(OR(E5564="",F5564=""),"",E5564*F5564)</f>
        <v/>
      </c>
      <c r="H5564" s="41">
        <f>IFERROR(XLOOKUP(C5564,'DATA Wharton'!$A$2:$A$785,'DATA Wharton'!$C$2:$C$785),"")</f>
        <v/>
      </c>
      <c r="I5564">
        <f>IF(OR(G5564="",H5564=""),"",G5564)</f>
        <v/>
      </c>
      <c r="J5564">
        <f>IF(OR(I5564="",H5564=""),"",I5564*H5564)</f>
        <v/>
      </c>
      <c r="K5564">
        <f>IF(G5564="","Missing OEWS wage",IF(H5564="","Missing Wharton SOC","Matched"))</f>
        <v/>
      </c>
    </row>
    <row r="5565">
      <c r="A5565" t="inlineStr">
        <is>
          <t>56</t>
        </is>
      </c>
      <c r="B5565" t="inlineStr">
        <is>
          <t>Administrative and Support and Waste Management and Remediation Services</t>
        </is>
      </c>
      <c r="C5565" t="inlineStr">
        <is>
          <t>53-7041</t>
        </is>
      </c>
      <c r="D5565" t="inlineStr">
        <is>
          <t>Hoist and Winch Operators</t>
        </is>
      </c>
      <c r="E5565" t="n">
        <v>150</v>
      </c>
      <c r="F5565" t="n">
        <v>35610</v>
      </c>
      <c r="G5565">
        <f>IF(OR(E5565="",F5565=""),"",E5565*F5565)</f>
        <v/>
      </c>
      <c r="H5565" s="41">
        <f>IFERROR(XLOOKUP(C5565,'DATA Wharton'!$A$2:$A$785,'DATA Wharton'!$C$2:$C$785),"")</f>
        <v/>
      </c>
      <c r="I5565">
        <f>IF(OR(G5565="",H5565=""),"",G5565)</f>
        <v/>
      </c>
      <c r="J5565">
        <f>IF(OR(I5565="",H5565=""),"",I5565*H5565)</f>
        <v/>
      </c>
      <c r="K5565">
        <f>IF(G5565="","Missing OEWS wage",IF(H5565="","Missing Wharton SOC","Matched"))</f>
        <v/>
      </c>
    </row>
    <row r="5566">
      <c r="A5566" t="inlineStr">
        <is>
          <t>56</t>
        </is>
      </c>
      <c r="B5566" t="inlineStr">
        <is>
          <t>Administrative and Support and Waste Management and Remediation Services</t>
        </is>
      </c>
      <c r="C5566" t="inlineStr">
        <is>
          <t>53-7051</t>
        </is>
      </c>
      <c r="D5566" t="inlineStr">
        <is>
          <t>Industrial Truck and Tractor Operators</t>
        </is>
      </c>
      <c r="E5566" t="n">
        <v>73810</v>
      </c>
      <c r="F5566" t="n">
        <v>40360</v>
      </c>
      <c r="G5566">
        <f>IF(OR(E5566="",F5566=""),"",E5566*F5566)</f>
        <v/>
      </c>
      <c r="H5566" s="41">
        <f>IFERROR(XLOOKUP(C5566,'DATA Wharton'!$A$2:$A$785,'DATA Wharton'!$C$2:$C$785),"")</f>
        <v/>
      </c>
      <c r="I5566">
        <f>IF(OR(G5566="",H5566=""),"",G5566)</f>
        <v/>
      </c>
      <c r="J5566">
        <f>IF(OR(I5566="",H5566=""),"",I5566*H5566)</f>
        <v/>
      </c>
      <c r="K5566">
        <f>IF(G5566="","Missing OEWS wage",IF(H5566="","Missing Wharton SOC","Matched"))</f>
        <v/>
      </c>
    </row>
    <row r="5567">
      <c r="A5567" t="inlineStr">
        <is>
          <t>56</t>
        </is>
      </c>
      <c r="B5567" t="inlineStr">
        <is>
          <t>Administrative and Support and Waste Management and Remediation Services</t>
        </is>
      </c>
      <c r="C5567" t="inlineStr">
        <is>
          <t>53-7061</t>
        </is>
      </c>
      <c r="D5567" t="inlineStr">
        <is>
          <t>Cleaners of Vehicles and Equipment</t>
        </is>
      </c>
      <c r="E5567" t="n">
        <v>20190</v>
      </c>
      <c r="F5567" t="n">
        <v>39630</v>
      </c>
      <c r="G5567">
        <f>IF(OR(E5567="",F5567=""),"",E5567*F5567)</f>
        <v/>
      </c>
      <c r="H5567" s="41">
        <f>IFERROR(XLOOKUP(C5567,'DATA Wharton'!$A$2:$A$785,'DATA Wharton'!$C$2:$C$785),"")</f>
        <v/>
      </c>
      <c r="I5567">
        <f>IF(OR(G5567="",H5567=""),"",G5567)</f>
        <v/>
      </c>
      <c r="J5567">
        <f>IF(OR(I5567="",H5567=""),"",I5567*H5567)</f>
        <v/>
      </c>
      <c r="K5567">
        <f>IF(G5567="","Missing OEWS wage",IF(H5567="","Missing Wharton SOC","Matched"))</f>
        <v/>
      </c>
    </row>
    <row r="5568">
      <c r="A5568" t="inlineStr">
        <is>
          <t>56</t>
        </is>
      </c>
      <c r="B5568" t="inlineStr">
        <is>
          <t>Administrative and Support and Waste Management and Remediation Services</t>
        </is>
      </c>
      <c r="C5568" t="inlineStr">
        <is>
          <t>53-7062</t>
        </is>
      </c>
      <c r="D5568" t="inlineStr">
        <is>
          <t>Laborers and Freight, Stock, and Material Movers, Hand</t>
        </is>
      </c>
      <c r="E5568" t="n">
        <v>506250</v>
      </c>
      <c r="F5568" t="n">
        <v>36980</v>
      </c>
      <c r="G5568">
        <f>IF(OR(E5568="",F5568=""),"",E5568*F5568)</f>
        <v/>
      </c>
      <c r="H5568" s="41">
        <f>IFERROR(XLOOKUP(C5568,'DATA Wharton'!$A$2:$A$785,'DATA Wharton'!$C$2:$C$785),"")</f>
        <v/>
      </c>
      <c r="I5568">
        <f>IF(OR(G5568="",H5568=""),"",G5568)</f>
        <v/>
      </c>
      <c r="J5568">
        <f>IF(OR(I5568="",H5568=""),"",I5568*H5568)</f>
        <v/>
      </c>
      <c r="K5568">
        <f>IF(G5568="","Missing OEWS wage",IF(H5568="","Missing Wharton SOC","Matched"))</f>
        <v/>
      </c>
    </row>
    <row r="5569">
      <c r="A5569" t="inlineStr">
        <is>
          <t>56</t>
        </is>
      </c>
      <c r="B5569" t="inlineStr">
        <is>
          <t>Administrative and Support and Waste Management and Remediation Services</t>
        </is>
      </c>
      <c r="C5569" t="inlineStr">
        <is>
          <t>53-7063</t>
        </is>
      </c>
      <c r="D5569" t="inlineStr">
        <is>
          <t>Machine Feeders and Offbearers</t>
        </is>
      </c>
      <c r="E5569" t="n">
        <v>3190</v>
      </c>
      <c r="F5569" t="n">
        <v>37010</v>
      </c>
      <c r="G5569">
        <f>IF(OR(E5569="",F5569=""),"",E5569*F5569)</f>
        <v/>
      </c>
      <c r="H5569" s="41">
        <f>IFERROR(XLOOKUP(C5569,'DATA Wharton'!$A$2:$A$785,'DATA Wharton'!$C$2:$C$785),"")</f>
        <v/>
      </c>
      <c r="I5569">
        <f>IF(OR(G5569="",H5569=""),"",G5569)</f>
        <v/>
      </c>
      <c r="J5569">
        <f>IF(OR(I5569="",H5569=""),"",I5569*H5569)</f>
        <v/>
      </c>
      <c r="K5569">
        <f>IF(G5569="","Missing OEWS wage",IF(H5569="","Missing Wharton SOC","Matched"))</f>
        <v/>
      </c>
    </row>
    <row r="5570">
      <c r="A5570" t="inlineStr">
        <is>
          <t>56</t>
        </is>
      </c>
      <c r="B5570" t="inlineStr">
        <is>
          <t>Administrative and Support and Waste Management and Remediation Services</t>
        </is>
      </c>
      <c r="C5570" t="inlineStr">
        <is>
          <t>53-7064</t>
        </is>
      </c>
      <c r="D5570" t="inlineStr">
        <is>
          <t>Packers and Packagers, Hand</t>
        </is>
      </c>
      <c r="E5570" t="n">
        <v>107370</v>
      </c>
      <c r="F5570" t="n">
        <v>34340</v>
      </c>
      <c r="G5570">
        <f>IF(OR(E5570="",F5570=""),"",E5570*F5570)</f>
        <v/>
      </c>
      <c r="H5570" s="41">
        <f>IFERROR(XLOOKUP(C5570,'DATA Wharton'!$A$2:$A$785,'DATA Wharton'!$C$2:$C$785),"")</f>
        <v/>
      </c>
      <c r="I5570">
        <f>IF(OR(G5570="",H5570=""),"",G5570)</f>
        <v/>
      </c>
      <c r="J5570">
        <f>IF(OR(I5570="",H5570=""),"",I5570*H5570)</f>
        <v/>
      </c>
      <c r="K5570">
        <f>IF(G5570="","Missing OEWS wage",IF(H5570="","Missing Wharton SOC","Matched"))</f>
        <v/>
      </c>
    </row>
    <row r="5571">
      <c r="A5571" t="inlineStr">
        <is>
          <t>56</t>
        </is>
      </c>
      <c r="B5571" t="inlineStr">
        <is>
          <t>Administrative and Support and Waste Management and Remediation Services</t>
        </is>
      </c>
      <c r="C5571" t="inlineStr">
        <is>
          <t>53-7065</t>
        </is>
      </c>
      <c r="D5571" t="inlineStr">
        <is>
          <t>Stockers and Order Fillers</t>
        </is>
      </c>
      <c r="E5571" t="n">
        <v>59190</v>
      </c>
      <c r="F5571" t="n">
        <v>37280</v>
      </c>
      <c r="G5571">
        <f>IF(OR(E5571="",F5571=""),"",E5571*F5571)</f>
        <v/>
      </c>
      <c r="H5571" s="41">
        <f>IFERROR(XLOOKUP(C5571,'DATA Wharton'!$A$2:$A$785,'DATA Wharton'!$C$2:$C$785),"")</f>
        <v/>
      </c>
      <c r="I5571">
        <f>IF(OR(G5571="",H5571=""),"",G5571)</f>
        <v/>
      </c>
      <c r="J5571">
        <f>IF(OR(I5571="",H5571=""),"",I5571*H5571)</f>
        <v/>
      </c>
      <c r="K5571">
        <f>IF(G5571="","Missing OEWS wage",IF(H5571="","Missing Wharton SOC","Matched"))</f>
        <v/>
      </c>
    </row>
    <row r="5572">
      <c r="A5572" t="inlineStr">
        <is>
          <t>56</t>
        </is>
      </c>
      <c r="B5572" t="inlineStr">
        <is>
          <t>Administrative and Support and Waste Management and Remediation Services</t>
        </is>
      </c>
      <c r="C5572" t="inlineStr">
        <is>
          <t>53-7072</t>
        </is>
      </c>
      <c r="D5572" t="inlineStr">
        <is>
          <t>Pump Operators, Except Wellhead Pumpers</t>
        </is>
      </c>
      <c r="E5572" t="n">
        <v>780</v>
      </c>
      <c r="F5572" t="n">
        <v>52230</v>
      </c>
      <c r="G5572">
        <f>IF(OR(E5572="",F5572=""),"",E5572*F5572)</f>
        <v/>
      </c>
      <c r="H5572" s="41">
        <f>IFERROR(XLOOKUP(C5572,'DATA Wharton'!$A$2:$A$785,'DATA Wharton'!$C$2:$C$785),"")</f>
        <v/>
      </c>
      <c r="I5572">
        <f>IF(OR(G5572="",H5572=""),"",G5572)</f>
        <v/>
      </c>
      <c r="J5572">
        <f>IF(OR(I5572="",H5572=""),"",I5572*H5572)</f>
        <v/>
      </c>
      <c r="K5572">
        <f>IF(G5572="","Missing OEWS wage",IF(H5572="","Missing Wharton SOC","Matched"))</f>
        <v/>
      </c>
    </row>
    <row r="5573">
      <c r="A5573" t="inlineStr">
        <is>
          <t>56</t>
        </is>
      </c>
      <c r="B5573" t="inlineStr">
        <is>
          <t>Administrative and Support and Waste Management and Remediation Services</t>
        </is>
      </c>
      <c r="C5573" t="inlineStr">
        <is>
          <t>53-7081</t>
        </is>
      </c>
      <c r="D5573" t="inlineStr">
        <is>
          <t>Refuse and Recyclable Material Collectors</t>
        </is>
      </c>
      <c r="E5573" t="n">
        <v>98380</v>
      </c>
      <c r="F5573" t="n">
        <v>53600</v>
      </c>
      <c r="G5573">
        <f>IF(OR(E5573="",F5573=""),"",E5573*F5573)</f>
        <v/>
      </c>
      <c r="H5573" s="41">
        <f>IFERROR(XLOOKUP(C5573,'DATA Wharton'!$A$2:$A$785,'DATA Wharton'!$C$2:$C$785),"")</f>
        <v/>
      </c>
      <c r="I5573">
        <f>IF(OR(G5573="",H5573=""),"",G5573)</f>
        <v/>
      </c>
      <c r="J5573">
        <f>IF(OR(I5573="",H5573=""),"",I5573*H5573)</f>
        <v/>
      </c>
      <c r="K5573">
        <f>IF(G5573="","Missing OEWS wage",IF(H5573="","Missing Wharton SOC","Matched"))</f>
        <v/>
      </c>
    </row>
    <row r="5574">
      <c r="A5574" t="inlineStr">
        <is>
          <t>56</t>
        </is>
      </c>
      <c r="B5574" t="inlineStr">
        <is>
          <t>Administrative and Support and Waste Management and Remediation Services</t>
        </is>
      </c>
      <c r="C5574" t="inlineStr">
        <is>
          <t>53-7121</t>
        </is>
      </c>
      <c r="D5574" t="inlineStr">
        <is>
          <t>Tank Car, Truck, and Ship Loaders</t>
        </is>
      </c>
      <c r="E5574" t="n">
        <v>410</v>
      </c>
      <c r="F5574" t="n">
        <v>44780</v>
      </c>
      <c r="G5574">
        <f>IF(OR(E5574="",F5574=""),"",E5574*F5574)</f>
        <v/>
      </c>
      <c r="H5574" s="41">
        <f>IFERROR(XLOOKUP(C5574,'DATA Wharton'!$A$2:$A$785,'DATA Wharton'!$C$2:$C$785),"")</f>
        <v/>
      </c>
      <c r="I5574">
        <f>IF(OR(G5574="",H5574=""),"",G5574)</f>
        <v/>
      </c>
      <c r="J5574">
        <f>IF(OR(I5574="",H5574=""),"",I5574*H5574)</f>
        <v/>
      </c>
      <c r="K5574">
        <f>IF(G5574="","Missing OEWS wage",IF(H5574="","Missing Wharton SOC","Matched"))</f>
        <v/>
      </c>
    </row>
    <row r="5575">
      <c r="A5575" t="inlineStr">
        <is>
          <t>56</t>
        </is>
      </c>
      <c r="B5575" t="inlineStr">
        <is>
          <t>Administrative and Support and Waste Management and Remediation Services</t>
        </is>
      </c>
      <c r="C5575" t="inlineStr">
        <is>
          <t>53-7199</t>
        </is>
      </c>
      <c r="D5575" t="inlineStr">
        <is>
          <t>Material Moving Workers, All Other</t>
        </is>
      </c>
      <c r="E5575" t="n">
        <v>1460</v>
      </c>
      <c r="F5575" t="n">
        <v>45090</v>
      </c>
      <c r="G5575">
        <f>IF(OR(E5575="",F5575=""),"",E5575*F5575)</f>
        <v/>
      </c>
      <c r="H5575" s="41">
        <f>IFERROR(XLOOKUP(C5575,'DATA Wharton'!$A$2:$A$785,'DATA Wharton'!$C$2:$C$785),"")</f>
        <v/>
      </c>
      <c r="I5575">
        <f>IF(OR(G5575="",H5575=""),"",G5575)</f>
        <v/>
      </c>
      <c r="J5575">
        <f>IF(OR(I5575="",H5575=""),"",I5575*H5575)</f>
        <v/>
      </c>
      <c r="K5575">
        <f>IF(G5575="","Missing OEWS wage",IF(H5575="","Missing Wharton SOC","Matched"))</f>
        <v/>
      </c>
    </row>
    <row r="5576">
      <c r="A5576" t="inlineStr">
        <is>
          <t>61</t>
        </is>
      </c>
      <c r="B5576" t="inlineStr">
        <is>
          <t>Educational Services</t>
        </is>
      </c>
      <c r="C5576" t="inlineStr">
        <is>
          <t>11-1011</t>
        </is>
      </c>
      <c r="D5576" t="inlineStr">
        <is>
          <t>Chief Executives</t>
        </is>
      </c>
      <c r="E5576" t="n">
        <v>4930</v>
      </c>
      <c r="F5576" t="n">
        <v>274870</v>
      </c>
      <c r="G5576">
        <f>IF(OR(E5576="",F5576=""),"",E5576*F5576)</f>
        <v/>
      </c>
      <c r="H5576" s="41">
        <f>IFERROR(XLOOKUP(C5576,'DATA Wharton'!$A$2:$A$785,'DATA Wharton'!$C$2:$C$785),"")</f>
        <v/>
      </c>
      <c r="I5576">
        <f>IF(OR(G5576="",H5576=""),"",G5576)</f>
        <v/>
      </c>
      <c r="J5576">
        <f>IF(OR(I5576="",H5576=""),"",I5576*H5576)</f>
        <v/>
      </c>
      <c r="K5576">
        <f>IF(G5576="","Missing OEWS wage",IF(H5576="","Missing Wharton SOC","Matched"))</f>
        <v/>
      </c>
    </row>
    <row r="5577">
      <c r="A5577" t="inlineStr">
        <is>
          <t>61</t>
        </is>
      </c>
      <c r="B5577" t="inlineStr">
        <is>
          <t>Educational Services</t>
        </is>
      </c>
      <c r="C5577" t="inlineStr">
        <is>
          <t>11-1021</t>
        </is>
      </c>
      <c r="D5577" t="inlineStr">
        <is>
          <t>General and Operations Managers</t>
        </is>
      </c>
      <c r="E5577" t="n">
        <v>50830</v>
      </c>
      <c r="F5577" t="n">
        <v>121630</v>
      </c>
      <c r="G5577">
        <f>IF(OR(E5577="",F5577=""),"",E5577*F5577)</f>
        <v/>
      </c>
      <c r="H5577" s="41">
        <f>IFERROR(XLOOKUP(C5577,'DATA Wharton'!$A$2:$A$785,'DATA Wharton'!$C$2:$C$785),"")</f>
        <v/>
      </c>
      <c r="I5577">
        <f>IF(OR(G5577="",H5577=""),"",G5577)</f>
        <v/>
      </c>
      <c r="J5577">
        <f>IF(OR(I5577="",H5577=""),"",I5577*H5577)</f>
        <v/>
      </c>
      <c r="K5577">
        <f>IF(G5577="","Missing OEWS wage",IF(H5577="","Missing Wharton SOC","Matched"))</f>
        <v/>
      </c>
    </row>
    <row r="5578">
      <c r="A5578" t="inlineStr">
        <is>
          <t>61</t>
        </is>
      </c>
      <c r="B5578" t="inlineStr">
        <is>
          <t>Educational Services</t>
        </is>
      </c>
      <c r="C5578" t="inlineStr">
        <is>
          <t>11-2011</t>
        </is>
      </c>
      <c r="D5578" t="inlineStr">
        <is>
          <t>Advertising and Promotions Managers</t>
        </is>
      </c>
      <c r="E5578" t="n">
        <v>200</v>
      </c>
      <c r="F5578" t="n">
        <v>106680</v>
      </c>
      <c r="G5578">
        <f>IF(OR(E5578="",F5578=""),"",E5578*F5578)</f>
        <v/>
      </c>
      <c r="H5578" s="41">
        <f>IFERROR(XLOOKUP(C5578,'DATA Wharton'!$A$2:$A$785,'DATA Wharton'!$C$2:$C$785),"")</f>
        <v/>
      </c>
      <c r="I5578">
        <f>IF(OR(G5578="",H5578=""),"",G5578)</f>
        <v/>
      </c>
      <c r="J5578">
        <f>IF(OR(I5578="",H5578=""),"",I5578*H5578)</f>
        <v/>
      </c>
      <c r="K5578">
        <f>IF(G5578="","Missing OEWS wage",IF(H5578="","Missing Wharton SOC","Matched"))</f>
        <v/>
      </c>
    </row>
    <row r="5579">
      <c r="A5579" t="inlineStr">
        <is>
          <t>61</t>
        </is>
      </c>
      <c r="B5579" t="inlineStr">
        <is>
          <t>Educational Services</t>
        </is>
      </c>
      <c r="C5579" t="inlineStr">
        <is>
          <t>11-2021</t>
        </is>
      </c>
      <c r="D5579" t="inlineStr">
        <is>
          <t>Marketing Managers</t>
        </is>
      </c>
      <c r="E5579" t="n">
        <v>6860</v>
      </c>
      <c r="F5579" t="n">
        <v>138970</v>
      </c>
      <c r="G5579">
        <f>IF(OR(E5579="",F5579=""),"",E5579*F5579)</f>
        <v/>
      </c>
      <c r="H5579" s="41">
        <f>IFERROR(XLOOKUP(C5579,'DATA Wharton'!$A$2:$A$785,'DATA Wharton'!$C$2:$C$785),"")</f>
        <v/>
      </c>
      <c r="I5579">
        <f>IF(OR(G5579="",H5579=""),"",G5579)</f>
        <v/>
      </c>
      <c r="J5579">
        <f>IF(OR(I5579="",H5579=""),"",I5579*H5579)</f>
        <v/>
      </c>
      <c r="K5579">
        <f>IF(G5579="","Missing OEWS wage",IF(H5579="","Missing Wharton SOC","Matched"))</f>
        <v/>
      </c>
    </row>
    <row r="5580">
      <c r="A5580" t="inlineStr">
        <is>
          <t>61</t>
        </is>
      </c>
      <c r="B5580" t="inlineStr">
        <is>
          <t>Educational Services</t>
        </is>
      </c>
      <c r="C5580" t="inlineStr">
        <is>
          <t>11-2022</t>
        </is>
      </c>
      <c r="D5580" t="inlineStr">
        <is>
          <t>Sales Managers</t>
        </is>
      </c>
      <c r="E5580" t="n">
        <v>2480</v>
      </c>
      <c r="F5580" t="n">
        <v>148910</v>
      </c>
      <c r="G5580">
        <f>IF(OR(E5580="",F5580=""),"",E5580*F5580)</f>
        <v/>
      </c>
      <c r="H5580" s="41">
        <f>IFERROR(XLOOKUP(C5580,'DATA Wharton'!$A$2:$A$785,'DATA Wharton'!$C$2:$C$785),"")</f>
        <v/>
      </c>
      <c r="I5580">
        <f>IF(OR(G5580="",H5580=""),"",G5580)</f>
        <v/>
      </c>
      <c r="J5580">
        <f>IF(OR(I5580="",H5580=""),"",I5580*H5580)</f>
        <v/>
      </c>
      <c r="K5580">
        <f>IF(G5580="","Missing OEWS wage",IF(H5580="","Missing Wharton SOC","Matched"))</f>
        <v/>
      </c>
    </row>
    <row r="5581">
      <c r="A5581" t="inlineStr">
        <is>
          <t>61</t>
        </is>
      </c>
      <c r="B5581" t="inlineStr">
        <is>
          <t>Educational Services</t>
        </is>
      </c>
      <c r="C5581" t="inlineStr">
        <is>
          <t>11-2032</t>
        </is>
      </c>
      <c r="D5581" t="inlineStr">
        <is>
          <t>Public Relations Managers</t>
        </is>
      </c>
      <c r="E5581" t="n">
        <v>4740</v>
      </c>
      <c r="F5581" t="n">
        <v>128400</v>
      </c>
      <c r="G5581">
        <f>IF(OR(E5581="",F5581=""),"",E5581*F5581)</f>
        <v/>
      </c>
      <c r="H5581" s="41">
        <f>IFERROR(XLOOKUP(C5581,'DATA Wharton'!$A$2:$A$785,'DATA Wharton'!$C$2:$C$785),"")</f>
        <v/>
      </c>
      <c r="I5581">
        <f>IF(OR(G5581="",H5581=""),"",G5581)</f>
        <v/>
      </c>
      <c r="J5581">
        <f>IF(OR(I5581="",H5581=""),"",I5581*H5581)</f>
        <v/>
      </c>
      <c r="K5581">
        <f>IF(G5581="","Missing OEWS wage",IF(H5581="","Missing Wharton SOC","Matched"))</f>
        <v/>
      </c>
    </row>
    <row r="5582">
      <c r="A5582" t="inlineStr">
        <is>
          <t>61</t>
        </is>
      </c>
      <c r="B5582" t="inlineStr">
        <is>
          <t>Educational Services</t>
        </is>
      </c>
      <c r="C5582" t="inlineStr">
        <is>
          <t>11-2033</t>
        </is>
      </c>
      <c r="D5582" t="inlineStr">
        <is>
          <t>Fundraising Managers</t>
        </is>
      </c>
      <c r="E5582" t="n">
        <v>8440</v>
      </c>
      <c r="F5582" t="n">
        <v>145120</v>
      </c>
      <c r="G5582">
        <f>IF(OR(E5582="",F5582=""),"",E5582*F5582)</f>
        <v/>
      </c>
      <c r="H5582" s="41">
        <f>IFERROR(XLOOKUP(C5582,'DATA Wharton'!$A$2:$A$785,'DATA Wharton'!$C$2:$C$785),"")</f>
        <v/>
      </c>
      <c r="I5582">
        <f>IF(OR(G5582="",H5582=""),"",G5582)</f>
        <v/>
      </c>
      <c r="J5582">
        <f>IF(OR(I5582="",H5582=""),"",I5582*H5582)</f>
        <v/>
      </c>
      <c r="K5582">
        <f>IF(G5582="","Missing OEWS wage",IF(H5582="","Missing Wharton SOC","Matched"))</f>
        <v/>
      </c>
    </row>
    <row r="5583">
      <c r="A5583" t="inlineStr">
        <is>
          <t>61</t>
        </is>
      </c>
      <c r="B5583" t="inlineStr">
        <is>
          <t>Educational Services</t>
        </is>
      </c>
      <c r="C5583" t="inlineStr">
        <is>
          <t>11-3012</t>
        </is>
      </c>
      <c r="D5583" t="inlineStr">
        <is>
          <t>Administrative Services Managers</t>
        </is>
      </c>
      <c r="E5583" t="n">
        <v>9200</v>
      </c>
      <c r="F5583" t="n">
        <v>118500</v>
      </c>
      <c r="G5583">
        <f>IF(OR(E5583="",F5583=""),"",E5583*F5583)</f>
        <v/>
      </c>
      <c r="H5583" s="41">
        <f>IFERROR(XLOOKUP(C5583,'DATA Wharton'!$A$2:$A$785,'DATA Wharton'!$C$2:$C$785),"")</f>
        <v/>
      </c>
      <c r="I5583">
        <f>IF(OR(G5583="",H5583=""),"",G5583)</f>
        <v/>
      </c>
      <c r="J5583">
        <f>IF(OR(I5583="",H5583=""),"",I5583*H5583)</f>
        <v/>
      </c>
      <c r="K5583">
        <f>IF(G5583="","Missing OEWS wage",IF(H5583="","Missing Wharton SOC","Matched"))</f>
        <v/>
      </c>
    </row>
    <row r="5584">
      <c r="A5584" t="inlineStr">
        <is>
          <t>61</t>
        </is>
      </c>
      <c r="B5584" t="inlineStr">
        <is>
          <t>Educational Services</t>
        </is>
      </c>
      <c r="C5584" t="inlineStr">
        <is>
          <t>11-3013</t>
        </is>
      </c>
      <c r="D5584" t="inlineStr">
        <is>
          <t>Facilities Managers</t>
        </is>
      </c>
      <c r="E5584" t="n">
        <v>7050</v>
      </c>
      <c r="F5584" t="n">
        <v>109560</v>
      </c>
      <c r="G5584">
        <f>IF(OR(E5584="",F5584=""),"",E5584*F5584)</f>
        <v/>
      </c>
      <c r="H5584" s="41">
        <f>IFERROR(XLOOKUP(C5584,'DATA Wharton'!$A$2:$A$785,'DATA Wharton'!$C$2:$C$785),"")</f>
        <v/>
      </c>
      <c r="I5584">
        <f>IF(OR(G5584="",H5584=""),"",G5584)</f>
        <v/>
      </c>
      <c r="J5584">
        <f>IF(OR(I5584="",H5584=""),"",I5584*H5584)</f>
        <v/>
      </c>
      <c r="K5584">
        <f>IF(G5584="","Missing OEWS wage",IF(H5584="","Missing Wharton SOC","Matched"))</f>
        <v/>
      </c>
    </row>
    <row r="5585">
      <c r="A5585" t="inlineStr">
        <is>
          <t>61</t>
        </is>
      </c>
      <c r="B5585" t="inlineStr">
        <is>
          <t>Educational Services</t>
        </is>
      </c>
      <c r="C5585" t="inlineStr">
        <is>
          <t>11-3021</t>
        </is>
      </c>
      <c r="D5585" t="inlineStr">
        <is>
          <t>Computer and Information Systems Managers</t>
        </is>
      </c>
      <c r="E5585" t="n">
        <v>13080</v>
      </c>
      <c r="F5585" t="n">
        <v>157030</v>
      </c>
      <c r="G5585">
        <f>IF(OR(E5585="",F5585=""),"",E5585*F5585)</f>
        <v/>
      </c>
      <c r="H5585" s="41">
        <f>IFERROR(XLOOKUP(C5585,'DATA Wharton'!$A$2:$A$785,'DATA Wharton'!$C$2:$C$785),"")</f>
        <v/>
      </c>
      <c r="I5585">
        <f>IF(OR(G5585="",H5585=""),"",G5585)</f>
        <v/>
      </c>
      <c r="J5585">
        <f>IF(OR(I5585="",H5585=""),"",I5585*H5585)</f>
        <v/>
      </c>
      <c r="K5585">
        <f>IF(G5585="","Missing OEWS wage",IF(H5585="","Missing Wharton SOC","Matched"))</f>
        <v/>
      </c>
    </row>
    <row r="5586">
      <c r="A5586" t="inlineStr">
        <is>
          <t>61</t>
        </is>
      </c>
      <c r="B5586" t="inlineStr">
        <is>
          <t>Educational Services</t>
        </is>
      </c>
      <c r="C5586" t="inlineStr">
        <is>
          <t>11-3031</t>
        </is>
      </c>
      <c r="D5586" t="inlineStr">
        <is>
          <t>Financial Managers</t>
        </is>
      </c>
      <c r="E5586" t="n">
        <v>13070</v>
      </c>
      <c r="F5586" t="n">
        <v>172530</v>
      </c>
      <c r="G5586">
        <f>IF(OR(E5586="",F5586=""),"",E5586*F5586)</f>
        <v/>
      </c>
      <c r="H5586" s="41">
        <f>IFERROR(XLOOKUP(C5586,'DATA Wharton'!$A$2:$A$785,'DATA Wharton'!$C$2:$C$785),"")</f>
        <v/>
      </c>
      <c r="I5586">
        <f>IF(OR(G5586="",H5586=""),"",G5586)</f>
        <v/>
      </c>
      <c r="J5586">
        <f>IF(OR(I5586="",H5586=""),"",I5586*H5586)</f>
        <v/>
      </c>
      <c r="K5586">
        <f>IF(G5586="","Missing OEWS wage",IF(H5586="","Missing Wharton SOC","Matched"))</f>
        <v/>
      </c>
    </row>
    <row r="5587">
      <c r="A5587" t="inlineStr">
        <is>
          <t>61</t>
        </is>
      </c>
      <c r="B5587" t="inlineStr">
        <is>
          <t>Educational Services</t>
        </is>
      </c>
      <c r="C5587" t="inlineStr">
        <is>
          <t>11-3051</t>
        </is>
      </c>
      <c r="D5587" t="inlineStr">
        <is>
          <t>Industrial Production Managers</t>
        </is>
      </c>
      <c r="E5587" t="n">
        <v>80</v>
      </c>
      <c r="F5587" t="n">
        <v>131780</v>
      </c>
      <c r="G5587">
        <f>IF(OR(E5587="",F5587=""),"",E5587*F5587)</f>
        <v/>
      </c>
      <c r="H5587" s="41">
        <f>IFERROR(XLOOKUP(C5587,'DATA Wharton'!$A$2:$A$785,'DATA Wharton'!$C$2:$C$785),"")</f>
        <v/>
      </c>
      <c r="I5587">
        <f>IF(OR(G5587="",H5587=""),"",G5587)</f>
        <v/>
      </c>
      <c r="J5587">
        <f>IF(OR(I5587="",H5587=""),"",I5587*H5587)</f>
        <v/>
      </c>
      <c r="K5587">
        <f>IF(G5587="","Missing OEWS wage",IF(H5587="","Missing Wharton SOC","Matched"))</f>
        <v/>
      </c>
    </row>
    <row r="5588">
      <c r="A5588" t="inlineStr">
        <is>
          <t>61</t>
        </is>
      </c>
      <c r="B5588" t="inlineStr">
        <is>
          <t>Educational Services</t>
        </is>
      </c>
      <c r="C5588" t="inlineStr">
        <is>
          <t>11-3061</t>
        </is>
      </c>
      <c r="D5588" t="inlineStr">
        <is>
          <t>Purchasing Managers</t>
        </is>
      </c>
      <c r="E5588" t="n">
        <v>520</v>
      </c>
      <c r="F5588" t="n">
        <v>152410</v>
      </c>
      <c r="G5588">
        <f>IF(OR(E5588="",F5588=""),"",E5588*F5588)</f>
        <v/>
      </c>
      <c r="H5588" s="41">
        <f>IFERROR(XLOOKUP(C5588,'DATA Wharton'!$A$2:$A$785,'DATA Wharton'!$C$2:$C$785),"")</f>
        <v/>
      </c>
      <c r="I5588">
        <f>IF(OR(G5588="",H5588=""),"",G5588)</f>
        <v/>
      </c>
      <c r="J5588">
        <f>IF(OR(I5588="",H5588=""),"",I5588*H5588)</f>
        <v/>
      </c>
      <c r="K5588">
        <f>IF(G5588="","Missing OEWS wage",IF(H5588="","Missing Wharton SOC","Matched"))</f>
        <v/>
      </c>
    </row>
    <row r="5589">
      <c r="A5589" t="inlineStr">
        <is>
          <t>61</t>
        </is>
      </c>
      <c r="B5589" t="inlineStr">
        <is>
          <t>Educational Services</t>
        </is>
      </c>
      <c r="C5589" t="inlineStr">
        <is>
          <t>11-3071</t>
        </is>
      </c>
      <c r="D5589" t="inlineStr">
        <is>
          <t>Transportation, Storage, and Distribution Managers</t>
        </is>
      </c>
      <c r="E5589" t="n">
        <v>500</v>
      </c>
      <c r="F5589" t="n">
        <v>103320</v>
      </c>
      <c r="G5589">
        <f>IF(OR(E5589="",F5589=""),"",E5589*F5589)</f>
        <v/>
      </c>
      <c r="H5589" s="41">
        <f>IFERROR(XLOOKUP(C5589,'DATA Wharton'!$A$2:$A$785,'DATA Wharton'!$C$2:$C$785),"")</f>
        <v/>
      </c>
      <c r="I5589">
        <f>IF(OR(G5589="",H5589=""),"",G5589)</f>
        <v/>
      </c>
      <c r="J5589">
        <f>IF(OR(I5589="",H5589=""),"",I5589*H5589)</f>
        <v/>
      </c>
      <c r="K5589">
        <f>IF(G5589="","Missing OEWS wage",IF(H5589="","Missing Wharton SOC","Matched"))</f>
        <v/>
      </c>
    </row>
    <row r="5590">
      <c r="A5590" t="inlineStr">
        <is>
          <t>61</t>
        </is>
      </c>
      <c r="B5590" t="inlineStr">
        <is>
          <t>Educational Services</t>
        </is>
      </c>
      <c r="C5590" t="inlineStr">
        <is>
          <t>11-3111</t>
        </is>
      </c>
      <c r="D5590" t="inlineStr">
        <is>
          <t>Compensation and Benefits Managers</t>
        </is>
      </c>
      <c r="E5590" t="n">
        <v>460</v>
      </c>
      <c r="F5590" t="n">
        <v>140450</v>
      </c>
      <c r="G5590">
        <f>IF(OR(E5590="",F5590=""),"",E5590*F5590)</f>
        <v/>
      </c>
      <c r="H5590" s="41">
        <f>IFERROR(XLOOKUP(C5590,'DATA Wharton'!$A$2:$A$785,'DATA Wharton'!$C$2:$C$785),"")</f>
        <v/>
      </c>
      <c r="I5590">
        <f>IF(OR(G5590="",H5590=""),"",G5590)</f>
        <v/>
      </c>
      <c r="J5590">
        <f>IF(OR(I5590="",H5590=""),"",I5590*H5590)</f>
        <v/>
      </c>
      <c r="K5590">
        <f>IF(G5590="","Missing OEWS wage",IF(H5590="","Missing Wharton SOC","Matched"))</f>
        <v/>
      </c>
    </row>
    <row r="5591">
      <c r="A5591" t="inlineStr">
        <is>
          <t>61</t>
        </is>
      </c>
      <c r="B5591" t="inlineStr">
        <is>
          <t>Educational Services</t>
        </is>
      </c>
      <c r="C5591" t="inlineStr">
        <is>
          <t>11-3121</t>
        </is>
      </c>
      <c r="D5591" t="inlineStr">
        <is>
          <t>Human Resources Managers</t>
        </is>
      </c>
      <c r="E5591" t="n">
        <v>5330</v>
      </c>
      <c r="F5591" t="n">
        <v>145750</v>
      </c>
      <c r="G5591">
        <f>IF(OR(E5591="",F5591=""),"",E5591*F5591)</f>
        <v/>
      </c>
      <c r="H5591" s="41">
        <f>IFERROR(XLOOKUP(C5591,'DATA Wharton'!$A$2:$A$785,'DATA Wharton'!$C$2:$C$785),"")</f>
        <v/>
      </c>
      <c r="I5591">
        <f>IF(OR(G5591="",H5591=""),"",G5591)</f>
        <v/>
      </c>
      <c r="J5591">
        <f>IF(OR(I5591="",H5591=""),"",I5591*H5591)</f>
        <v/>
      </c>
      <c r="K5591">
        <f>IF(G5591="","Missing OEWS wage",IF(H5591="","Missing Wharton SOC","Matched"))</f>
        <v/>
      </c>
    </row>
    <row r="5592">
      <c r="A5592" t="inlineStr">
        <is>
          <t>61</t>
        </is>
      </c>
      <c r="B5592" t="inlineStr">
        <is>
          <t>Educational Services</t>
        </is>
      </c>
      <c r="C5592" t="inlineStr">
        <is>
          <t>11-3131</t>
        </is>
      </c>
      <c r="D5592" t="inlineStr">
        <is>
          <t>Training and Development Managers</t>
        </is>
      </c>
      <c r="E5592" t="n">
        <v>2710</v>
      </c>
      <c r="F5592" t="n">
        <v>124170</v>
      </c>
      <c r="G5592">
        <f>IF(OR(E5592="",F5592=""),"",E5592*F5592)</f>
        <v/>
      </c>
      <c r="H5592" s="41">
        <f>IFERROR(XLOOKUP(C5592,'DATA Wharton'!$A$2:$A$785,'DATA Wharton'!$C$2:$C$785),"")</f>
        <v/>
      </c>
      <c r="I5592">
        <f>IF(OR(G5592="",H5592=""),"",G5592)</f>
        <v/>
      </c>
      <c r="J5592">
        <f>IF(OR(I5592="",H5592=""),"",I5592*H5592)</f>
        <v/>
      </c>
      <c r="K5592">
        <f>IF(G5592="","Missing OEWS wage",IF(H5592="","Missing Wharton SOC","Matched"))</f>
        <v/>
      </c>
    </row>
    <row r="5593">
      <c r="A5593" t="inlineStr">
        <is>
          <t>61</t>
        </is>
      </c>
      <c r="B5593" t="inlineStr">
        <is>
          <t>Educational Services</t>
        </is>
      </c>
      <c r="C5593" t="inlineStr">
        <is>
          <t>11-9013</t>
        </is>
      </c>
      <c r="D5593" t="inlineStr">
        <is>
          <t>Farmers, Ranchers, and Other Agricultural Managers</t>
        </is>
      </c>
      <c r="E5593" t="n">
        <v>100</v>
      </c>
      <c r="F5593" t="n">
        <v>72100</v>
      </c>
      <c r="G5593">
        <f>IF(OR(E5593="",F5593=""),"",E5593*F5593)</f>
        <v/>
      </c>
      <c r="H5593" s="41">
        <f>IFERROR(XLOOKUP(C5593,'DATA Wharton'!$A$2:$A$785,'DATA Wharton'!$C$2:$C$785),"")</f>
        <v/>
      </c>
      <c r="I5593">
        <f>IF(OR(G5593="",H5593=""),"",G5593)</f>
        <v/>
      </c>
      <c r="J5593">
        <f>IF(OR(I5593="",H5593=""),"",I5593*H5593)</f>
        <v/>
      </c>
      <c r="K5593">
        <f>IF(G5593="","Missing OEWS wage",IF(H5593="","Missing Wharton SOC","Matched"))</f>
        <v/>
      </c>
    </row>
    <row r="5594">
      <c r="A5594" t="inlineStr">
        <is>
          <t>61</t>
        </is>
      </c>
      <c r="B5594" t="inlineStr">
        <is>
          <t>Educational Services</t>
        </is>
      </c>
      <c r="C5594" t="inlineStr">
        <is>
          <t>11-9021</t>
        </is>
      </c>
      <c r="D5594" t="inlineStr">
        <is>
          <t>Construction Managers</t>
        </is>
      </c>
      <c r="E5594" t="n">
        <v>470</v>
      </c>
      <c r="F5594" t="n">
        <v>152580</v>
      </c>
      <c r="G5594">
        <f>IF(OR(E5594="",F5594=""),"",E5594*F5594)</f>
        <v/>
      </c>
      <c r="H5594" s="41">
        <f>IFERROR(XLOOKUP(C5594,'DATA Wharton'!$A$2:$A$785,'DATA Wharton'!$C$2:$C$785),"")</f>
        <v/>
      </c>
      <c r="I5594">
        <f>IF(OR(G5594="",H5594=""),"",G5594)</f>
        <v/>
      </c>
      <c r="J5594">
        <f>IF(OR(I5594="",H5594=""),"",I5594*H5594)</f>
        <v/>
      </c>
      <c r="K5594">
        <f>IF(G5594="","Missing OEWS wage",IF(H5594="","Missing Wharton SOC","Matched"))</f>
        <v/>
      </c>
    </row>
    <row r="5595">
      <c r="A5595" t="inlineStr">
        <is>
          <t>61</t>
        </is>
      </c>
      <c r="B5595" t="inlineStr">
        <is>
          <t>Educational Services</t>
        </is>
      </c>
      <c r="C5595" t="inlineStr">
        <is>
          <t>11-9031</t>
        </is>
      </c>
      <c r="D5595" t="inlineStr">
        <is>
          <t>Education and Childcare Administrators, Preschool and Daycare</t>
        </is>
      </c>
      <c r="E5595" t="n">
        <v>3420</v>
      </c>
      <c r="F5595" t="n">
        <v>70760</v>
      </c>
      <c r="G5595">
        <f>IF(OR(E5595="",F5595=""),"",E5595*F5595)</f>
        <v/>
      </c>
      <c r="H5595" s="41">
        <f>IFERROR(XLOOKUP(C5595,'DATA Wharton'!$A$2:$A$785,'DATA Wharton'!$C$2:$C$785),"")</f>
        <v/>
      </c>
      <c r="I5595">
        <f>IF(OR(G5595="",H5595=""),"",G5595)</f>
        <v/>
      </c>
      <c r="J5595">
        <f>IF(OR(I5595="",H5595=""),"",I5595*H5595)</f>
        <v/>
      </c>
      <c r="K5595">
        <f>IF(G5595="","Missing OEWS wage",IF(H5595="","Missing Wharton SOC","Matched"))</f>
        <v/>
      </c>
    </row>
    <row r="5596">
      <c r="A5596" t="inlineStr">
        <is>
          <t>61</t>
        </is>
      </c>
      <c r="B5596" t="inlineStr">
        <is>
          <t>Educational Services</t>
        </is>
      </c>
      <c r="C5596" t="inlineStr">
        <is>
          <t>11-9032</t>
        </is>
      </c>
      <c r="D5596" t="inlineStr">
        <is>
          <t>Education Administrators, Kindergarten through Secondary</t>
        </is>
      </c>
      <c r="E5596" t="n">
        <v>60310</v>
      </c>
      <c r="F5596" t="n">
        <v>105630</v>
      </c>
      <c r="G5596">
        <f>IF(OR(E5596="",F5596=""),"",E5596*F5596)</f>
        <v/>
      </c>
      <c r="H5596" s="41">
        <f>IFERROR(XLOOKUP(C5596,'DATA Wharton'!$A$2:$A$785,'DATA Wharton'!$C$2:$C$785),"")</f>
        <v/>
      </c>
      <c r="I5596">
        <f>IF(OR(G5596="",H5596=""),"",G5596)</f>
        <v/>
      </c>
      <c r="J5596">
        <f>IF(OR(I5596="",H5596=""),"",I5596*H5596)</f>
        <v/>
      </c>
      <c r="K5596">
        <f>IF(G5596="","Missing OEWS wage",IF(H5596="","Missing Wharton SOC","Matched"))</f>
        <v/>
      </c>
    </row>
    <row r="5597">
      <c r="A5597" t="inlineStr">
        <is>
          <t>61</t>
        </is>
      </c>
      <c r="B5597" t="inlineStr">
        <is>
          <t>Educational Services</t>
        </is>
      </c>
      <c r="C5597" t="inlineStr">
        <is>
          <t>11-9033</t>
        </is>
      </c>
      <c r="D5597" t="inlineStr">
        <is>
          <t>Education Administrators, Postsecondary</t>
        </is>
      </c>
      <c r="E5597" t="n">
        <v>74050</v>
      </c>
      <c r="F5597" t="n">
        <v>123080</v>
      </c>
      <c r="G5597">
        <f>IF(OR(E5597="",F5597=""),"",E5597*F5597)</f>
        <v/>
      </c>
      <c r="H5597" s="41">
        <f>IFERROR(XLOOKUP(C5597,'DATA Wharton'!$A$2:$A$785,'DATA Wharton'!$C$2:$C$785),"")</f>
        <v/>
      </c>
      <c r="I5597">
        <f>IF(OR(G5597="",H5597=""),"",G5597)</f>
        <v/>
      </c>
      <c r="J5597">
        <f>IF(OR(I5597="",H5597=""),"",I5597*H5597)</f>
        <v/>
      </c>
      <c r="K5597">
        <f>IF(G5597="","Missing OEWS wage",IF(H5597="","Missing Wharton SOC","Matched"))</f>
        <v/>
      </c>
    </row>
    <row r="5598">
      <c r="A5598" t="inlineStr">
        <is>
          <t>61</t>
        </is>
      </c>
      <c r="B5598" t="inlineStr">
        <is>
          <t>Educational Services</t>
        </is>
      </c>
      <c r="C5598" t="inlineStr">
        <is>
          <t>11-9039</t>
        </is>
      </c>
      <c r="D5598" t="inlineStr">
        <is>
          <t>Education Administrators, All Other</t>
        </is>
      </c>
      <c r="E5598" t="n">
        <v>25720</v>
      </c>
      <c r="F5598" t="n">
        <v>91130</v>
      </c>
      <c r="G5598">
        <f>IF(OR(E5598="",F5598=""),"",E5598*F5598)</f>
        <v/>
      </c>
      <c r="H5598" s="41">
        <f>IFERROR(XLOOKUP(C5598,'DATA Wharton'!$A$2:$A$785,'DATA Wharton'!$C$2:$C$785),"")</f>
        <v/>
      </c>
      <c r="I5598">
        <f>IF(OR(G5598="",H5598=""),"",G5598)</f>
        <v/>
      </c>
      <c r="J5598">
        <f>IF(OR(I5598="",H5598=""),"",I5598*H5598)</f>
        <v/>
      </c>
      <c r="K5598">
        <f>IF(G5598="","Missing OEWS wage",IF(H5598="","Missing Wharton SOC","Matched"))</f>
        <v/>
      </c>
    </row>
    <row r="5599">
      <c r="A5599" t="inlineStr">
        <is>
          <t>61</t>
        </is>
      </c>
      <c r="B5599" t="inlineStr">
        <is>
          <t>Educational Services</t>
        </is>
      </c>
      <c r="C5599" t="inlineStr">
        <is>
          <t>11-9041</t>
        </is>
      </c>
      <c r="D5599" t="inlineStr">
        <is>
          <t>Architectural and Engineering Managers</t>
        </is>
      </c>
      <c r="E5599" t="n">
        <v>360</v>
      </c>
      <c r="F5599" t="n">
        <v>191630</v>
      </c>
      <c r="G5599">
        <f>IF(OR(E5599="",F5599=""),"",E5599*F5599)</f>
        <v/>
      </c>
      <c r="H5599" s="41">
        <f>IFERROR(XLOOKUP(C5599,'DATA Wharton'!$A$2:$A$785,'DATA Wharton'!$C$2:$C$785),"")</f>
        <v/>
      </c>
      <c r="I5599">
        <f>IF(OR(G5599="",H5599=""),"",G5599)</f>
        <v/>
      </c>
      <c r="J5599">
        <f>IF(OR(I5599="",H5599=""),"",I5599*H5599)</f>
        <v/>
      </c>
      <c r="K5599">
        <f>IF(G5599="","Missing OEWS wage",IF(H5599="","Missing Wharton SOC","Matched"))</f>
        <v/>
      </c>
    </row>
    <row r="5600">
      <c r="A5600" t="inlineStr">
        <is>
          <t>61</t>
        </is>
      </c>
      <c r="B5600" t="inlineStr">
        <is>
          <t>Educational Services</t>
        </is>
      </c>
      <c r="C5600" t="inlineStr">
        <is>
          <t>11-9051</t>
        </is>
      </c>
      <c r="D5600" t="inlineStr">
        <is>
          <t>Food Service Managers</t>
        </is>
      </c>
      <c r="E5600" t="n">
        <v>750</v>
      </c>
      <c r="F5600" t="n">
        <v>90690</v>
      </c>
      <c r="G5600">
        <f>IF(OR(E5600="",F5600=""),"",E5600*F5600)</f>
        <v/>
      </c>
      <c r="H5600" s="41">
        <f>IFERROR(XLOOKUP(C5600,'DATA Wharton'!$A$2:$A$785,'DATA Wharton'!$C$2:$C$785),"")</f>
        <v/>
      </c>
      <c r="I5600">
        <f>IF(OR(G5600="",H5600=""),"",G5600)</f>
        <v/>
      </c>
      <c r="J5600">
        <f>IF(OR(I5600="",H5600=""),"",I5600*H5600)</f>
        <v/>
      </c>
      <c r="K5600">
        <f>IF(G5600="","Missing OEWS wage",IF(H5600="","Missing Wharton SOC","Matched"))</f>
        <v/>
      </c>
    </row>
    <row r="5601">
      <c r="A5601" t="inlineStr">
        <is>
          <t>61</t>
        </is>
      </c>
      <c r="B5601" t="inlineStr">
        <is>
          <t>Educational Services</t>
        </is>
      </c>
      <c r="C5601" t="inlineStr">
        <is>
          <t>11-9072</t>
        </is>
      </c>
      <c r="D5601" t="inlineStr">
        <is>
          <t>Entertainment and Recreation Managers, Except Gambling</t>
        </is>
      </c>
      <c r="E5601" t="n">
        <v>2270</v>
      </c>
      <c r="F5601" t="n">
        <v>73620</v>
      </c>
      <c r="G5601">
        <f>IF(OR(E5601="",F5601=""),"",E5601*F5601)</f>
        <v/>
      </c>
      <c r="H5601" s="41">
        <f>IFERROR(XLOOKUP(C5601,'DATA Wharton'!$A$2:$A$785,'DATA Wharton'!$C$2:$C$785),"")</f>
        <v/>
      </c>
      <c r="I5601">
        <f>IF(OR(G5601="",H5601=""),"",G5601)</f>
        <v/>
      </c>
      <c r="J5601">
        <f>IF(OR(I5601="",H5601=""),"",I5601*H5601)</f>
        <v/>
      </c>
      <c r="K5601">
        <f>IF(G5601="","Missing OEWS wage",IF(H5601="","Missing Wharton SOC","Matched"))</f>
        <v/>
      </c>
    </row>
    <row r="5602">
      <c r="A5602" t="inlineStr">
        <is>
          <t>61</t>
        </is>
      </c>
      <c r="B5602" t="inlineStr">
        <is>
          <t>Educational Services</t>
        </is>
      </c>
      <c r="C5602" t="inlineStr">
        <is>
          <t>11-9081</t>
        </is>
      </c>
      <c r="D5602" t="inlineStr">
        <is>
          <t>Lodging Managers</t>
        </is>
      </c>
      <c r="E5602" t="n">
        <v>100</v>
      </c>
      <c r="F5602" t="n">
        <v>73230</v>
      </c>
      <c r="G5602">
        <f>IF(OR(E5602="",F5602=""),"",E5602*F5602)</f>
        <v/>
      </c>
      <c r="H5602" s="41">
        <f>IFERROR(XLOOKUP(C5602,'DATA Wharton'!$A$2:$A$785,'DATA Wharton'!$C$2:$C$785),"")</f>
        <v/>
      </c>
      <c r="I5602">
        <f>IF(OR(G5602="",H5602=""),"",G5602)</f>
        <v/>
      </c>
      <c r="J5602">
        <f>IF(OR(I5602="",H5602=""),"",I5602*H5602)</f>
        <v/>
      </c>
      <c r="K5602">
        <f>IF(G5602="","Missing OEWS wage",IF(H5602="","Missing Wharton SOC","Matched"))</f>
        <v/>
      </c>
    </row>
    <row r="5603">
      <c r="A5603" t="inlineStr">
        <is>
          <t>61</t>
        </is>
      </c>
      <c r="B5603" t="inlineStr">
        <is>
          <t>Educational Services</t>
        </is>
      </c>
      <c r="C5603" t="inlineStr">
        <is>
          <t>11-9111</t>
        </is>
      </c>
      <c r="D5603" t="inlineStr">
        <is>
          <t>Medical and Health Services Managers</t>
        </is>
      </c>
      <c r="E5603" t="n">
        <v>5170</v>
      </c>
      <c r="F5603" t="n">
        <v>145690</v>
      </c>
      <c r="G5603">
        <f>IF(OR(E5603="",F5603=""),"",E5603*F5603)</f>
        <v/>
      </c>
      <c r="H5603" s="41">
        <f>IFERROR(XLOOKUP(C5603,'DATA Wharton'!$A$2:$A$785,'DATA Wharton'!$C$2:$C$785),"")</f>
        <v/>
      </c>
      <c r="I5603">
        <f>IF(OR(G5603="",H5603=""),"",G5603)</f>
        <v/>
      </c>
      <c r="J5603">
        <f>IF(OR(I5603="",H5603=""),"",I5603*H5603)</f>
        <v/>
      </c>
      <c r="K5603">
        <f>IF(G5603="","Missing OEWS wage",IF(H5603="","Missing Wharton SOC","Matched"))</f>
        <v/>
      </c>
    </row>
    <row r="5604">
      <c r="A5604" t="inlineStr">
        <is>
          <t>61</t>
        </is>
      </c>
      <c r="B5604" t="inlineStr">
        <is>
          <t>Educational Services</t>
        </is>
      </c>
      <c r="C5604" t="inlineStr">
        <is>
          <t>11-9121</t>
        </is>
      </c>
      <c r="D5604" t="inlineStr">
        <is>
          <t>Natural Sciences Managers</t>
        </is>
      </c>
      <c r="E5604" t="n">
        <v>2880</v>
      </c>
      <c r="F5604" t="n">
        <v>80300</v>
      </c>
      <c r="G5604">
        <f>IF(OR(E5604="",F5604=""),"",E5604*F5604)</f>
        <v/>
      </c>
      <c r="H5604" s="41">
        <f>IFERROR(XLOOKUP(C5604,'DATA Wharton'!$A$2:$A$785,'DATA Wharton'!$C$2:$C$785),"")</f>
        <v/>
      </c>
      <c r="I5604">
        <f>IF(OR(G5604="",H5604=""),"",G5604)</f>
        <v/>
      </c>
      <c r="J5604">
        <f>IF(OR(I5604="",H5604=""),"",I5604*H5604)</f>
        <v/>
      </c>
      <c r="K5604">
        <f>IF(G5604="","Missing OEWS wage",IF(H5604="","Missing Wharton SOC","Matched"))</f>
        <v/>
      </c>
    </row>
    <row r="5605">
      <c r="A5605" t="inlineStr">
        <is>
          <t>61</t>
        </is>
      </c>
      <c r="B5605" t="inlineStr">
        <is>
          <t>Educational Services</t>
        </is>
      </c>
      <c r="C5605" t="inlineStr">
        <is>
          <t>11-9141</t>
        </is>
      </c>
      <c r="D5605" t="inlineStr">
        <is>
          <t>Property, Real Estate, and Community Association Managers</t>
        </is>
      </c>
      <c r="E5605" t="n">
        <v>400</v>
      </c>
      <c r="F5605" t="n">
        <v>106480</v>
      </c>
      <c r="G5605">
        <f>IF(OR(E5605="",F5605=""),"",E5605*F5605)</f>
        <v/>
      </c>
      <c r="H5605" s="41">
        <f>IFERROR(XLOOKUP(C5605,'DATA Wharton'!$A$2:$A$785,'DATA Wharton'!$C$2:$C$785),"")</f>
        <v/>
      </c>
      <c r="I5605">
        <f>IF(OR(G5605="",H5605=""),"",G5605)</f>
        <v/>
      </c>
      <c r="J5605">
        <f>IF(OR(I5605="",H5605=""),"",I5605*H5605)</f>
        <v/>
      </c>
      <c r="K5605">
        <f>IF(G5605="","Missing OEWS wage",IF(H5605="","Missing Wharton SOC","Matched"))</f>
        <v/>
      </c>
    </row>
    <row r="5606">
      <c r="A5606" t="inlineStr">
        <is>
          <t>61</t>
        </is>
      </c>
      <c r="B5606" t="inlineStr">
        <is>
          <t>Educational Services</t>
        </is>
      </c>
      <c r="C5606" t="inlineStr">
        <is>
          <t>11-9151</t>
        </is>
      </c>
      <c r="D5606" t="inlineStr">
        <is>
          <t>Social and Community Service Managers</t>
        </is>
      </c>
      <c r="E5606" t="n">
        <v>3560</v>
      </c>
      <c r="F5606" t="n">
        <v>99030</v>
      </c>
      <c r="G5606">
        <f>IF(OR(E5606="",F5606=""),"",E5606*F5606)</f>
        <v/>
      </c>
      <c r="H5606" s="41">
        <f>IFERROR(XLOOKUP(C5606,'DATA Wharton'!$A$2:$A$785,'DATA Wharton'!$C$2:$C$785),"")</f>
        <v/>
      </c>
      <c r="I5606">
        <f>IF(OR(G5606="",H5606=""),"",G5606)</f>
        <v/>
      </c>
      <c r="J5606">
        <f>IF(OR(I5606="",H5606=""),"",I5606*H5606)</f>
        <v/>
      </c>
      <c r="K5606">
        <f>IF(G5606="","Missing OEWS wage",IF(H5606="","Missing Wharton SOC","Matched"))</f>
        <v/>
      </c>
    </row>
    <row r="5607">
      <c r="A5607" t="inlineStr">
        <is>
          <t>61</t>
        </is>
      </c>
      <c r="B5607" t="inlineStr">
        <is>
          <t>Educational Services</t>
        </is>
      </c>
      <c r="C5607" t="inlineStr">
        <is>
          <t>11-9161</t>
        </is>
      </c>
      <c r="D5607" t="inlineStr">
        <is>
          <t>Emergency Management Directors</t>
        </is>
      </c>
      <c r="E5607" t="n">
        <v>170</v>
      </c>
      <c r="F5607" t="n">
        <v>118530</v>
      </c>
      <c r="G5607">
        <f>IF(OR(E5607="",F5607=""),"",E5607*F5607)</f>
        <v/>
      </c>
      <c r="H5607" s="41">
        <f>IFERROR(XLOOKUP(C5607,'DATA Wharton'!$A$2:$A$785,'DATA Wharton'!$C$2:$C$785),"")</f>
        <v/>
      </c>
      <c r="I5607">
        <f>IF(OR(G5607="",H5607=""),"",G5607)</f>
        <v/>
      </c>
      <c r="J5607">
        <f>IF(OR(I5607="",H5607=""),"",I5607*H5607)</f>
        <v/>
      </c>
      <c r="K5607">
        <f>IF(G5607="","Missing OEWS wage",IF(H5607="","Missing Wharton SOC","Matched"))</f>
        <v/>
      </c>
    </row>
    <row r="5608">
      <c r="A5608" t="inlineStr">
        <is>
          <t>61</t>
        </is>
      </c>
      <c r="B5608" t="inlineStr">
        <is>
          <t>Educational Services</t>
        </is>
      </c>
      <c r="C5608" t="inlineStr">
        <is>
          <t>11-9179</t>
        </is>
      </c>
      <c r="D5608" t="inlineStr">
        <is>
          <t>Personal Service Managers, All Other</t>
        </is>
      </c>
      <c r="E5608" t="n">
        <v>420</v>
      </c>
      <c r="F5608" t="n">
        <v>61800</v>
      </c>
      <c r="G5608">
        <f>IF(OR(E5608="",F5608=""),"",E5608*F5608)</f>
        <v/>
      </c>
      <c r="H5608" s="41">
        <f>IFERROR(XLOOKUP(C5608,'DATA Wharton'!$A$2:$A$785,'DATA Wharton'!$C$2:$C$785),"")</f>
        <v/>
      </c>
      <c r="I5608">
        <f>IF(OR(G5608="",H5608=""),"",G5608)</f>
        <v/>
      </c>
      <c r="J5608">
        <f>IF(OR(I5608="",H5608=""),"",I5608*H5608)</f>
        <v/>
      </c>
      <c r="K5608">
        <f>IF(G5608="","Missing OEWS wage",IF(H5608="","Missing Wharton SOC","Matched"))</f>
        <v/>
      </c>
    </row>
    <row r="5609">
      <c r="A5609" t="inlineStr">
        <is>
          <t>61</t>
        </is>
      </c>
      <c r="B5609" t="inlineStr">
        <is>
          <t>Educational Services</t>
        </is>
      </c>
      <c r="C5609" t="inlineStr">
        <is>
          <t>11-9199</t>
        </is>
      </c>
      <c r="D5609" t="inlineStr">
        <is>
          <t>Managers, All Other</t>
        </is>
      </c>
      <c r="E5609" t="n">
        <v>12910</v>
      </c>
      <c r="F5609" t="n">
        <v>120910</v>
      </c>
      <c r="G5609">
        <f>IF(OR(E5609="",F5609=""),"",E5609*F5609)</f>
        <v/>
      </c>
      <c r="H5609" s="41">
        <f>IFERROR(XLOOKUP(C5609,'DATA Wharton'!$A$2:$A$785,'DATA Wharton'!$C$2:$C$785),"")</f>
        <v/>
      </c>
      <c r="I5609">
        <f>IF(OR(G5609="",H5609=""),"",G5609)</f>
        <v/>
      </c>
      <c r="J5609">
        <f>IF(OR(I5609="",H5609=""),"",I5609*H5609)</f>
        <v/>
      </c>
      <c r="K5609">
        <f>IF(G5609="","Missing OEWS wage",IF(H5609="","Missing Wharton SOC","Matched"))</f>
        <v/>
      </c>
    </row>
    <row r="5610">
      <c r="A5610" t="inlineStr">
        <is>
          <t>61</t>
        </is>
      </c>
      <c r="B5610" t="inlineStr">
        <is>
          <t>Educational Services</t>
        </is>
      </c>
      <c r="C5610" t="inlineStr">
        <is>
          <t>13-1020</t>
        </is>
      </c>
      <c r="D5610" t="inlineStr">
        <is>
          <t>Buyers and Purchasing Agents</t>
        </is>
      </c>
      <c r="E5610" t="n">
        <v>3310</v>
      </c>
      <c r="F5610" t="n">
        <v>78580</v>
      </c>
      <c r="G5610">
        <f>IF(OR(E5610="",F5610=""),"",E5610*F5610)</f>
        <v/>
      </c>
      <c r="H5610" s="41">
        <f>IFERROR(XLOOKUP(C5610,'DATA Wharton'!$A$2:$A$785,'DATA Wharton'!$C$2:$C$785),"")</f>
        <v/>
      </c>
      <c r="I5610">
        <f>IF(OR(G5610="",H5610=""),"",G5610)</f>
        <v/>
      </c>
      <c r="J5610">
        <f>IF(OR(I5610="",H5610=""),"",I5610*H5610)</f>
        <v/>
      </c>
      <c r="K5610">
        <f>IF(G5610="","Missing OEWS wage",IF(H5610="","Missing Wharton SOC","Matched"))</f>
        <v/>
      </c>
    </row>
    <row r="5611">
      <c r="A5611" t="inlineStr">
        <is>
          <t>61</t>
        </is>
      </c>
      <c r="B5611" t="inlineStr">
        <is>
          <t>Educational Services</t>
        </is>
      </c>
      <c r="C5611" t="inlineStr">
        <is>
          <t>13-1031</t>
        </is>
      </c>
      <c r="D5611" t="inlineStr">
        <is>
          <t>Claims Adjusters, Examiners, and Investigators</t>
        </is>
      </c>
      <c r="E5611" t="n">
        <v>60</v>
      </c>
      <c r="F5611" t="n">
        <v>78690</v>
      </c>
      <c r="G5611">
        <f>IF(OR(E5611="",F5611=""),"",E5611*F5611)</f>
        <v/>
      </c>
      <c r="H5611" s="41">
        <f>IFERROR(XLOOKUP(C5611,'DATA Wharton'!$A$2:$A$785,'DATA Wharton'!$C$2:$C$785),"")</f>
        <v/>
      </c>
      <c r="I5611">
        <f>IF(OR(G5611="",H5611=""),"",G5611)</f>
        <v/>
      </c>
      <c r="J5611">
        <f>IF(OR(I5611="",H5611=""),"",I5611*H5611)</f>
        <v/>
      </c>
      <c r="K5611">
        <f>IF(G5611="","Missing OEWS wage",IF(H5611="","Missing Wharton SOC","Matched"))</f>
        <v/>
      </c>
    </row>
    <row r="5612">
      <c r="A5612" t="inlineStr">
        <is>
          <t>61</t>
        </is>
      </c>
      <c r="B5612" t="inlineStr">
        <is>
          <t>Educational Services</t>
        </is>
      </c>
      <c r="C5612" t="inlineStr">
        <is>
          <t>13-1041</t>
        </is>
      </c>
      <c r="D5612" t="inlineStr">
        <is>
          <t>Compliance Officers</t>
        </is>
      </c>
      <c r="E5612" t="n">
        <v>6260</v>
      </c>
      <c r="F5612" t="n">
        <v>78580</v>
      </c>
      <c r="G5612">
        <f>IF(OR(E5612="",F5612=""),"",E5612*F5612)</f>
        <v/>
      </c>
      <c r="H5612" s="41">
        <f>IFERROR(XLOOKUP(C5612,'DATA Wharton'!$A$2:$A$785,'DATA Wharton'!$C$2:$C$785),"")</f>
        <v/>
      </c>
      <c r="I5612">
        <f>IF(OR(G5612="",H5612=""),"",G5612)</f>
        <v/>
      </c>
      <c r="J5612">
        <f>IF(OR(I5612="",H5612=""),"",I5612*H5612)</f>
        <v/>
      </c>
      <c r="K5612">
        <f>IF(G5612="","Missing OEWS wage",IF(H5612="","Missing Wharton SOC","Matched"))</f>
        <v/>
      </c>
    </row>
    <row r="5613">
      <c r="A5613" t="inlineStr">
        <is>
          <t>61</t>
        </is>
      </c>
      <c r="B5613" t="inlineStr">
        <is>
          <t>Educational Services</t>
        </is>
      </c>
      <c r="C5613" t="inlineStr">
        <is>
          <t>13-1051</t>
        </is>
      </c>
      <c r="D5613" t="inlineStr">
        <is>
          <t>Cost Estimators</t>
        </is>
      </c>
      <c r="E5613" t="n">
        <v>40</v>
      </c>
      <c r="F5613" t="n">
        <v>102550</v>
      </c>
      <c r="G5613">
        <f>IF(OR(E5613="",F5613=""),"",E5613*F5613)</f>
        <v/>
      </c>
      <c r="H5613" s="41">
        <f>IFERROR(XLOOKUP(C5613,'DATA Wharton'!$A$2:$A$785,'DATA Wharton'!$C$2:$C$785),"")</f>
        <v/>
      </c>
      <c r="I5613">
        <f>IF(OR(G5613="",H5613=""),"",G5613)</f>
        <v/>
      </c>
      <c r="J5613">
        <f>IF(OR(I5613="",H5613=""),"",I5613*H5613)</f>
        <v/>
      </c>
      <c r="K5613">
        <f>IF(G5613="","Missing OEWS wage",IF(H5613="","Missing Wharton SOC","Matched"))</f>
        <v/>
      </c>
    </row>
    <row r="5614">
      <c r="A5614" t="inlineStr">
        <is>
          <t>61</t>
        </is>
      </c>
      <c r="B5614" t="inlineStr">
        <is>
          <t>Educational Services</t>
        </is>
      </c>
      <c r="C5614" t="inlineStr">
        <is>
          <t>13-1071</t>
        </is>
      </c>
      <c r="D5614" t="inlineStr">
        <is>
          <t>Human Resources Specialists</t>
        </is>
      </c>
      <c r="E5614" t="n">
        <v>17310</v>
      </c>
      <c r="F5614" t="n">
        <v>79020</v>
      </c>
      <c r="G5614">
        <f>IF(OR(E5614="",F5614=""),"",E5614*F5614)</f>
        <v/>
      </c>
      <c r="H5614" s="41">
        <f>IFERROR(XLOOKUP(C5614,'DATA Wharton'!$A$2:$A$785,'DATA Wharton'!$C$2:$C$785),"")</f>
        <v/>
      </c>
      <c r="I5614">
        <f>IF(OR(G5614="",H5614=""),"",G5614)</f>
        <v/>
      </c>
      <c r="J5614">
        <f>IF(OR(I5614="",H5614=""),"",I5614*H5614)</f>
        <v/>
      </c>
      <c r="K5614">
        <f>IF(G5614="","Missing OEWS wage",IF(H5614="","Missing Wharton SOC","Matched"))</f>
        <v/>
      </c>
    </row>
    <row r="5615">
      <c r="A5615" t="inlineStr">
        <is>
          <t>61</t>
        </is>
      </c>
      <c r="B5615" t="inlineStr">
        <is>
          <t>Educational Services</t>
        </is>
      </c>
      <c r="C5615" t="inlineStr">
        <is>
          <t>13-1075</t>
        </is>
      </c>
      <c r="D5615" t="inlineStr">
        <is>
          <t>Labor Relations Specialists</t>
        </is>
      </c>
      <c r="E5615" t="n">
        <v>350</v>
      </c>
      <c r="F5615" t="n">
        <v>92990</v>
      </c>
      <c r="G5615">
        <f>IF(OR(E5615="",F5615=""),"",E5615*F5615)</f>
        <v/>
      </c>
      <c r="H5615" s="41">
        <f>IFERROR(XLOOKUP(C5615,'DATA Wharton'!$A$2:$A$785,'DATA Wharton'!$C$2:$C$785),"")</f>
        <v/>
      </c>
      <c r="I5615">
        <f>IF(OR(G5615="",H5615=""),"",G5615)</f>
        <v/>
      </c>
      <c r="J5615">
        <f>IF(OR(I5615="",H5615=""),"",I5615*H5615)</f>
        <v/>
      </c>
      <c r="K5615">
        <f>IF(G5615="","Missing OEWS wage",IF(H5615="","Missing Wharton SOC","Matched"))</f>
        <v/>
      </c>
    </row>
    <row r="5616">
      <c r="A5616" t="inlineStr">
        <is>
          <t>61</t>
        </is>
      </c>
      <c r="B5616" t="inlineStr">
        <is>
          <t>Educational Services</t>
        </is>
      </c>
      <c r="C5616" t="inlineStr">
        <is>
          <t>13-1081</t>
        </is>
      </c>
      <c r="D5616" t="inlineStr">
        <is>
          <t>Logisticians</t>
        </is>
      </c>
      <c r="E5616" t="n">
        <v>620</v>
      </c>
      <c r="F5616" t="n">
        <v>91230</v>
      </c>
      <c r="G5616">
        <f>IF(OR(E5616="",F5616=""),"",E5616*F5616)</f>
        <v/>
      </c>
      <c r="H5616" s="41">
        <f>IFERROR(XLOOKUP(C5616,'DATA Wharton'!$A$2:$A$785,'DATA Wharton'!$C$2:$C$785),"")</f>
        <v/>
      </c>
      <c r="I5616">
        <f>IF(OR(G5616="",H5616=""),"",G5616)</f>
        <v/>
      </c>
      <c r="J5616">
        <f>IF(OR(I5616="",H5616=""),"",I5616*H5616)</f>
        <v/>
      </c>
      <c r="K5616">
        <f>IF(G5616="","Missing OEWS wage",IF(H5616="","Missing Wharton SOC","Matched"))</f>
        <v/>
      </c>
    </row>
    <row r="5617">
      <c r="A5617" t="inlineStr">
        <is>
          <t>61</t>
        </is>
      </c>
      <c r="B5617" t="inlineStr">
        <is>
          <t>Educational Services</t>
        </is>
      </c>
      <c r="C5617" t="inlineStr">
        <is>
          <t>13-1082</t>
        </is>
      </c>
      <c r="D5617" t="inlineStr">
        <is>
          <t>Project Management Specialists</t>
        </is>
      </c>
      <c r="E5617" t="n">
        <v>14000</v>
      </c>
      <c r="F5617" t="n">
        <v>94450</v>
      </c>
      <c r="G5617">
        <f>IF(OR(E5617="",F5617=""),"",E5617*F5617)</f>
        <v/>
      </c>
      <c r="H5617" s="41">
        <f>IFERROR(XLOOKUP(C5617,'DATA Wharton'!$A$2:$A$785,'DATA Wharton'!$C$2:$C$785),"")</f>
        <v/>
      </c>
      <c r="I5617">
        <f>IF(OR(G5617="",H5617=""),"",G5617)</f>
        <v/>
      </c>
      <c r="J5617">
        <f>IF(OR(I5617="",H5617=""),"",I5617*H5617)</f>
        <v/>
      </c>
      <c r="K5617">
        <f>IF(G5617="","Missing OEWS wage",IF(H5617="","Missing Wharton SOC","Matched"))</f>
        <v/>
      </c>
    </row>
    <row r="5618">
      <c r="A5618" t="inlineStr">
        <is>
          <t>61</t>
        </is>
      </c>
      <c r="B5618" t="inlineStr">
        <is>
          <t>Educational Services</t>
        </is>
      </c>
      <c r="C5618" t="inlineStr">
        <is>
          <t>13-1111</t>
        </is>
      </c>
      <c r="D5618" t="inlineStr">
        <is>
          <t>Management Analysts</t>
        </is>
      </c>
      <c r="E5618" t="n">
        <v>8330</v>
      </c>
      <c r="F5618" t="n">
        <v>96050</v>
      </c>
      <c r="G5618">
        <f>IF(OR(E5618="",F5618=""),"",E5618*F5618)</f>
        <v/>
      </c>
      <c r="H5618" s="41">
        <f>IFERROR(XLOOKUP(C5618,'DATA Wharton'!$A$2:$A$785,'DATA Wharton'!$C$2:$C$785),"")</f>
        <v/>
      </c>
      <c r="I5618">
        <f>IF(OR(G5618="",H5618=""),"",G5618)</f>
        <v/>
      </c>
      <c r="J5618">
        <f>IF(OR(I5618="",H5618=""),"",I5618*H5618)</f>
        <v/>
      </c>
      <c r="K5618">
        <f>IF(G5618="","Missing OEWS wage",IF(H5618="","Missing Wharton SOC","Matched"))</f>
        <v/>
      </c>
    </row>
    <row r="5619">
      <c r="A5619" t="inlineStr">
        <is>
          <t>61</t>
        </is>
      </c>
      <c r="B5619" t="inlineStr">
        <is>
          <t>Educational Services</t>
        </is>
      </c>
      <c r="C5619" t="inlineStr">
        <is>
          <t>13-1121</t>
        </is>
      </c>
      <c r="D5619" t="inlineStr">
        <is>
          <t>Meeting, Convention, and Event Planners</t>
        </is>
      </c>
      <c r="E5619" t="n">
        <v>7840</v>
      </c>
      <c r="F5619" t="n">
        <v>65210</v>
      </c>
      <c r="G5619">
        <f>IF(OR(E5619="",F5619=""),"",E5619*F5619)</f>
        <v/>
      </c>
      <c r="H5619" s="41">
        <f>IFERROR(XLOOKUP(C5619,'DATA Wharton'!$A$2:$A$785,'DATA Wharton'!$C$2:$C$785),"")</f>
        <v/>
      </c>
      <c r="I5619">
        <f>IF(OR(G5619="",H5619=""),"",G5619)</f>
        <v/>
      </c>
      <c r="J5619">
        <f>IF(OR(I5619="",H5619=""),"",I5619*H5619)</f>
        <v/>
      </c>
      <c r="K5619">
        <f>IF(G5619="","Missing OEWS wage",IF(H5619="","Missing Wharton SOC","Matched"))</f>
        <v/>
      </c>
    </row>
    <row r="5620">
      <c r="A5620" t="inlineStr">
        <is>
          <t>61</t>
        </is>
      </c>
      <c r="B5620" t="inlineStr">
        <is>
          <t>Educational Services</t>
        </is>
      </c>
      <c r="C5620" t="inlineStr">
        <is>
          <t>13-1131</t>
        </is>
      </c>
      <c r="D5620" t="inlineStr">
        <is>
          <t>Fundraisers</t>
        </is>
      </c>
      <c r="E5620" t="n">
        <v>19690</v>
      </c>
      <c r="F5620" t="n">
        <v>79340</v>
      </c>
      <c r="G5620">
        <f>IF(OR(E5620="",F5620=""),"",E5620*F5620)</f>
        <v/>
      </c>
      <c r="H5620" s="41">
        <f>IFERROR(XLOOKUP(C5620,'DATA Wharton'!$A$2:$A$785,'DATA Wharton'!$C$2:$C$785),"")</f>
        <v/>
      </c>
      <c r="I5620">
        <f>IF(OR(G5620="",H5620=""),"",G5620)</f>
        <v/>
      </c>
      <c r="J5620">
        <f>IF(OR(I5620="",H5620=""),"",I5620*H5620)</f>
        <v/>
      </c>
      <c r="K5620">
        <f>IF(G5620="","Missing OEWS wage",IF(H5620="","Missing Wharton SOC","Matched"))</f>
        <v/>
      </c>
    </row>
    <row r="5621">
      <c r="A5621" t="inlineStr">
        <is>
          <t>61</t>
        </is>
      </c>
      <c r="B5621" t="inlineStr">
        <is>
          <t>Educational Services</t>
        </is>
      </c>
      <c r="C5621" t="inlineStr">
        <is>
          <t>13-1141</t>
        </is>
      </c>
      <c r="D5621" t="inlineStr">
        <is>
          <t>Compensation, Benefits, and Job Analysis Specialists</t>
        </is>
      </c>
      <c r="E5621" t="n">
        <v>1880</v>
      </c>
      <c r="F5621" t="n">
        <v>77950</v>
      </c>
      <c r="G5621">
        <f>IF(OR(E5621="",F5621=""),"",E5621*F5621)</f>
        <v/>
      </c>
      <c r="H5621" s="41">
        <f>IFERROR(XLOOKUP(C5621,'DATA Wharton'!$A$2:$A$785,'DATA Wharton'!$C$2:$C$785),"")</f>
        <v/>
      </c>
      <c r="I5621">
        <f>IF(OR(G5621="",H5621=""),"",G5621)</f>
        <v/>
      </c>
      <c r="J5621">
        <f>IF(OR(I5621="",H5621=""),"",I5621*H5621)</f>
        <v/>
      </c>
      <c r="K5621">
        <f>IF(G5621="","Missing OEWS wage",IF(H5621="","Missing Wharton SOC","Matched"))</f>
        <v/>
      </c>
    </row>
    <row r="5622">
      <c r="A5622" t="inlineStr">
        <is>
          <t>61</t>
        </is>
      </c>
      <c r="B5622" t="inlineStr">
        <is>
          <t>Educational Services</t>
        </is>
      </c>
      <c r="C5622" t="inlineStr">
        <is>
          <t>13-1151</t>
        </is>
      </c>
      <c r="D5622" t="inlineStr">
        <is>
          <t>Training and Development Specialists</t>
        </is>
      </c>
      <c r="E5622" t="n">
        <v>32280</v>
      </c>
      <c r="F5622" t="n">
        <v>79580</v>
      </c>
      <c r="G5622">
        <f>IF(OR(E5622="",F5622=""),"",E5622*F5622)</f>
        <v/>
      </c>
      <c r="H5622" s="41">
        <f>IFERROR(XLOOKUP(C5622,'DATA Wharton'!$A$2:$A$785,'DATA Wharton'!$C$2:$C$785),"")</f>
        <v/>
      </c>
      <c r="I5622">
        <f>IF(OR(G5622="",H5622=""),"",G5622)</f>
        <v/>
      </c>
      <c r="J5622">
        <f>IF(OR(I5622="",H5622=""),"",I5622*H5622)</f>
        <v/>
      </c>
      <c r="K5622">
        <f>IF(G5622="","Missing OEWS wage",IF(H5622="","Missing Wharton SOC","Matched"))</f>
        <v/>
      </c>
    </row>
    <row r="5623">
      <c r="A5623" t="inlineStr">
        <is>
          <t>61</t>
        </is>
      </c>
      <c r="B5623" t="inlineStr">
        <is>
          <t>Educational Services</t>
        </is>
      </c>
      <c r="C5623" t="inlineStr">
        <is>
          <t>13-1161</t>
        </is>
      </c>
      <c r="D5623" t="inlineStr">
        <is>
          <t>Market Research Analysts and Marketing Specialists</t>
        </is>
      </c>
      <c r="E5623" t="n">
        <v>19390</v>
      </c>
      <c r="F5623" t="n">
        <v>75520</v>
      </c>
      <c r="G5623">
        <f>IF(OR(E5623="",F5623=""),"",E5623*F5623)</f>
        <v/>
      </c>
      <c r="H5623" s="41">
        <f>IFERROR(XLOOKUP(C5623,'DATA Wharton'!$A$2:$A$785,'DATA Wharton'!$C$2:$C$785),"")</f>
        <v/>
      </c>
      <c r="I5623">
        <f>IF(OR(G5623="",H5623=""),"",G5623)</f>
        <v/>
      </c>
      <c r="J5623">
        <f>IF(OR(I5623="",H5623=""),"",I5623*H5623)</f>
        <v/>
      </c>
      <c r="K5623">
        <f>IF(G5623="","Missing OEWS wage",IF(H5623="","Missing Wharton SOC","Matched"))</f>
        <v/>
      </c>
    </row>
    <row r="5624">
      <c r="A5624" t="inlineStr">
        <is>
          <t>61</t>
        </is>
      </c>
      <c r="B5624" t="inlineStr">
        <is>
          <t>Educational Services</t>
        </is>
      </c>
      <c r="C5624" t="inlineStr">
        <is>
          <t>13-1199</t>
        </is>
      </c>
      <c r="D5624" t="inlineStr">
        <is>
          <t>Business Operations Specialists, All Other</t>
        </is>
      </c>
      <c r="E5624" t="n">
        <v>25070</v>
      </c>
      <c r="F5624" t="n">
        <v>76310</v>
      </c>
      <c r="G5624">
        <f>IF(OR(E5624="",F5624=""),"",E5624*F5624)</f>
        <v/>
      </c>
      <c r="H5624" s="41">
        <f>IFERROR(XLOOKUP(C5624,'DATA Wharton'!$A$2:$A$785,'DATA Wharton'!$C$2:$C$785),"")</f>
        <v/>
      </c>
      <c r="I5624">
        <f>IF(OR(G5624="",H5624=""),"",G5624)</f>
        <v/>
      </c>
      <c r="J5624">
        <f>IF(OR(I5624="",H5624=""),"",I5624*H5624)</f>
        <v/>
      </c>
      <c r="K5624">
        <f>IF(G5624="","Missing OEWS wage",IF(H5624="","Missing Wharton SOC","Matched"))</f>
        <v/>
      </c>
    </row>
    <row r="5625">
      <c r="A5625" t="inlineStr">
        <is>
          <t>61</t>
        </is>
      </c>
      <c r="B5625" t="inlineStr">
        <is>
          <t>Educational Services</t>
        </is>
      </c>
      <c r="C5625" t="inlineStr">
        <is>
          <t>13-2011</t>
        </is>
      </c>
      <c r="D5625" t="inlineStr">
        <is>
          <t>Accountants and Auditors</t>
        </is>
      </c>
      <c r="E5625" t="n">
        <v>21930</v>
      </c>
      <c r="F5625" t="n">
        <v>88120</v>
      </c>
      <c r="G5625">
        <f>IF(OR(E5625="",F5625=""),"",E5625*F5625)</f>
        <v/>
      </c>
      <c r="H5625" s="41">
        <f>IFERROR(XLOOKUP(C5625,'DATA Wharton'!$A$2:$A$785,'DATA Wharton'!$C$2:$C$785),"")</f>
        <v/>
      </c>
      <c r="I5625">
        <f>IF(OR(G5625="",H5625=""),"",G5625)</f>
        <v/>
      </c>
      <c r="J5625">
        <f>IF(OR(I5625="",H5625=""),"",I5625*H5625)</f>
        <v/>
      </c>
      <c r="K5625">
        <f>IF(G5625="","Missing OEWS wage",IF(H5625="","Missing Wharton SOC","Matched"))</f>
        <v/>
      </c>
    </row>
    <row r="5626">
      <c r="A5626" t="inlineStr">
        <is>
          <t>61</t>
        </is>
      </c>
      <c r="B5626" t="inlineStr">
        <is>
          <t>Educational Services</t>
        </is>
      </c>
      <c r="C5626" t="inlineStr">
        <is>
          <t>13-2031</t>
        </is>
      </c>
      <c r="D5626" t="inlineStr">
        <is>
          <t>Budget Analysts</t>
        </is>
      </c>
      <c r="E5626" t="n">
        <v>1600</v>
      </c>
      <c r="F5626" t="n">
        <v>86860</v>
      </c>
      <c r="G5626">
        <f>IF(OR(E5626="",F5626=""),"",E5626*F5626)</f>
        <v/>
      </c>
      <c r="H5626" s="41">
        <f>IFERROR(XLOOKUP(C5626,'DATA Wharton'!$A$2:$A$785,'DATA Wharton'!$C$2:$C$785),"")</f>
        <v/>
      </c>
      <c r="I5626">
        <f>IF(OR(G5626="",H5626=""),"",G5626)</f>
        <v/>
      </c>
      <c r="J5626">
        <f>IF(OR(I5626="",H5626=""),"",I5626*H5626)</f>
        <v/>
      </c>
      <c r="K5626">
        <f>IF(G5626="","Missing OEWS wage",IF(H5626="","Missing Wharton SOC","Matched"))</f>
        <v/>
      </c>
    </row>
    <row r="5627">
      <c r="A5627" t="inlineStr">
        <is>
          <t>61</t>
        </is>
      </c>
      <c r="B5627" t="inlineStr">
        <is>
          <t>Educational Services</t>
        </is>
      </c>
      <c r="C5627" t="inlineStr">
        <is>
          <t>13-2051</t>
        </is>
      </c>
      <c r="D5627" t="inlineStr">
        <is>
          <t>Financial and Investment Analysts</t>
        </is>
      </c>
      <c r="E5627" t="n">
        <v>3590</v>
      </c>
      <c r="F5627" t="n">
        <v>100510</v>
      </c>
      <c r="G5627">
        <f>IF(OR(E5627="",F5627=""),"",E5627*F5627)</f>
        <v/>
      </c>
      <c r="H5627" s="41">
        <f>IFERROR(XLOOKUP(C5627,'DATA Wharton'!$A$2:$A$785,'DATA Wharton'!$C$2:$C$785),"")</f>
        <v/>
      </c>
      <c r="I5627">
        <f>IF(OR(G5627="",H5627=""),"",G5627)</f>
        <v/>
      </c>
      <c r="J5627">
        <f>IF(OR(I5627="",H5627=""),"",I5627*H5627)</f>
        <v/>
      </c>
      <c r="K5627">
        <f>IF(G5627="","Missing OEWS wage",IF(H5627="","Missing Wharton SOC","Matched"))</f>
        <v/>
      </c>
    </row>
    <row r="5628">
      <c r="A5628" t="inlineStr">
        <is>
          <t>61</t>
        </is>
      </c>
      <c r="B5628" t="inlineStr">
        <is>
          <t>Educational Services</t>
        </is>
      </c>
      <c r="C5628" t="inlineStr">
        <is>
          <t>13-2052</t>
        </is>
      </c>
      <c r="D5628" t="inlineStr">
        <is>
          <t>Personal Financial Advisors</t>
        </is>
      </c>
      <c r="E5628" t="n">
        <v>190</v>
      </c>
      <c r="F5628" t="n">
        <v>58350</v>
      </c>
      <c r="G5628">
        <f>IF(OR(E5628="",F5628=""),"",E5628*F5628)</f>
        <v/>
      </c>
      <c r="H5628" s="41">
        <f>IFERROR(XLOOKUP(C5628,'DATA Wharton'!$A$2:$A$785,'DATA Wharton'!$C$2:$C$785),"")</f>
        <v/>
      </c>
      <c r="I5628">
        <f>IF(OR(G5628="",H5628=""),"",G5628)</f>
        <v/>
      </c>
      <c r="J5628">
        <f>IF(OR(I5628="",H5628=""),"",I5628*H5628)</f>
        <v/>
      </c>
      <c r="K5628">
        <f>IF(G5628="","Missing OEWS wage",IF(H5628="","Missing Wharton SOC","Matched"))</f>
        <v/>
      </c>
    </row>
    <row r="5629">
      <c r="A5629" t="inlineStr">
        <is>
          <t>61</t>
        </is>
      </c>
      <c r="B5629" t="inlineStr">
        <is>
          <t>Educational Services</t>
        </is>
      </c>
      <c r="C5629" t="inlineStr">
        <is>
          <t>13-2054</t>
        </is>
      </c>
      <c r="D5629" t="inlineStr">
        <is>
          <t>Financial Risk Specialists</t>
        </is>
      </c>
      <c r="E5629" t="n">
        <v>170</v>
      </c>
      <c r="F5629" t="n">
        <v>99560</v>
      </c>
      <c r="G5629">
        <f>IF(OR(E5629="",F5629=""),"",E5629*F5629)</f>
        <v/>
      </c>
      <c r="H5629" s="41">
        <f>IFERROR(XLOOKUP(C5629,'DATA Wharton'!$A$2:$A$785,'DATA Wharton'!$C$2:$C$785),"")</f>
        <v/>
      </c>
      <c r="I5629">
        <f>IF(OR(G5629="",H5629=""),"",G5629)</f>
        <v/>
      </c>
      <c r="J5629">
        <f>IF(OR(I5629="",H5629=""),"",I5629*H5629)</f>
        <v/>
      </c>
      <c r="K5629">
        <f>IF(G5629="","Missing OEWS wage",IF(H5629="","Missing Wharton SOC","Matched"))</f>
        <v/>
      </c>
    </row>
    <row r="5630">
      <c r="A5630" t="inlineStr">
        <is>
          <t>61</t>
        </is>
      </c>
      <c r="B5630" t="inlineStr">
        <is>
          <t>Educational Services</t>
        </is>
      </c>
      <c r="C5630" t="inlineStr">
        <is>
          <t>13-2071</t>
        </is>
      </c>
      <c r="D5630" t="inlineStr">
        <is>
          <t>Credit Counselors</t>
        </is>
      </c>
      <c r="E5630" t="n">
        <v>7480</v>
      </c>
      <c r="F5630" t="n">
        <v>57930</v>
      </c>
      <c r="G5630">
        <f>IF(OR(E5630="",F5630=""),"",E5630*F5630)</f>
        <v/>
      </c>
      <c r="H5630" s="41">
        <f>IFERROR(XLOOKUP(C5630,'DATA Wharton'!$A$2:$A$785,'DATA Wharton'!$C$2:$C$785),"")</f>
        <v/>
      </c>
      <c r="I5630">
        <f>IF(OR(G5630="",H5630=""),"",G5630)</f>
        <v/>
      </c>
      <c r="J5630">
        <f>IF(OR(I5630="",H5630=""),"",I5630*H5630)</f>
        <v/>
      </c>
      <c r="K5630">
        <f>IF(G5630="","Missing OEWS wage",IF(H5630="","Missing Wharton SOC","Matched"))</f>
        <v/>
      </c>
    </row>
    <row r="5631">
      <c r="A5631" t="inlineStr">
        <is>
          <t>61</t>
        </is>
      </c>
      <c r="B5631" t="inlineStr">
        <is>
          <t>Educational Services</t>
        </is>
      </c>
      <c r="C5631" t="inlineStr">
        <is>
          <t>13-2072</t>
        </is>
      </c>
      <c r="D5631" t="inlineStr">
        <is>
          <t>Loan Officers</t>
        </is>
      </c>
      <c r="E5631" t="n">
        <v>1100</v>
      </c>
      <c r="F5631" t="n">
        <v>57790</v>
      </c>
      <c r="G5631">
        <f>IF(OR(E5631="",F5631=""),"",E5631*F5631)</f>
        <v/>
      </c>
      <c r="H5631" s="41">
        <f>IFERROR(XLOOKUP(C5631,'DATA Wharton'!$A$2:$A$785,'DATA Wharton'!$C$2:$C$785),"")</f>
        <v/>
      </c>
      <c r="I5631">
        <f>IF(OR(G5631="",H5631=""),"",G5631)</f>
        <v/>
      </c>
      <c r="J5631">
        <f>IF(OR(I5631="",H5631=""),"",I5631*H5631)</f>
        <v/>
      </c>
      <c r="K5631">
        <f>IF(G5631="","Missing OEWS wage",IF(H5631="","Missing Wharton SOC","Matched"))</f>
        <v/>
      </c>
    </row>
    <row r="5632">
      <c r="A5632" t="inlineStr">
        <is>
          <t>61</t>
        </is>
      </c>
      <c r="B5632" t="inlineStr">
        <is>
          <t>Educational Services</t>
        </is>
      </c>
      <c r="C5632" t="inlineStr">
        <is>
          <t>13-2099</t>
        </is>
      </c>
      <c r="D5632" t="inlineStr">
        <is>
          <t>Financial Specialists, All Other</t>
        </is>
      </c>
      <c r="E5632" t="n">
        <v>2320</v>
      </c>
      <c r="F5632" t="n">
        <v>73100</v>
      </c>
      <c r="G5632">
        <f>IF(OR(E5632="",F5632=""),"",E5632*F5632)</f>
        <v/>
      </c>
      <c r="H5632" s="41">
        <f>IFERROR(XLOOKUP(C5632,'DATA Wharton'!$A$2:$A$785,'DATA Wharton'!$C$2:$C$785),"")</f>
        <v/>
      </c>
      <c r="I5632">
        <f>IF(OR(G5632="",H5632=""),"",G5632)</f>
        <v/>
      </c>
      <c r="J5632">
        <f>IF(OR(I5632="",H5632=""),"",I5632*H5632)</f>
        <v/>
      </c>
      <c r="K5632">
        <f>IF(G5632="","Missing OEWS wage",IF(H5632="","Missing Wharton SOC","Matched"))</f>
        <v/>
      </c>
    </row>
    <row r="5633">
      <c r="A5633" t="inlineStr">
        <is>
          <t>61</t>
        </is>
      </c>
      <c r="B5633" t="inlineStr">
        <is>
          <t>Educational Services</t>
        </is>
      </c>
      <c r="C5633" t="inlineStr">
        <is>
          <t>15-1211</t>
        </is>
      </c>
      <c r="D5633" t="inlineStr">
        <is>
          <t>Computer Systems Analysts</t>
        </is>
      </c>
      <c r="E5633" t="n">
        <v>5310</v>
      </c>
      <c r="F5633" t="n">
        <v>99650</v>
      </c>
      <c r="G5633">
        <f>IF(OR(E5633="",F5633=""),"",E5633*F5633)</f>
        <v/>
      </c>
      <c r="H5633" s="41">
        <f>IFERROR(XLOOKUP(C5633,'DATA Wharton'!$A$2:$A$785,'DATA Wharton'!$C$2:$C$785),"")</f>
        <v/>
      </c>
      <c r="I5633">
        <f>IF(OR(G5633="",H5633=""),"",G5633)</f>
        <v/>
      </c>
      <c r="J5633">
        <f>IF(OR(I5633="",H5633=""),"",I5633*H5633)</f>
        <v/>
      </c>
      <c r="K5633">
        <f>IF(G5633="","Missing OEWS wage",IF(H5633="","Missing Wharton SOC","Matched"))</f>
        <v/>
      </c>
    </row>
    <row r="5634">
      <c r="A5634" t="inlineStr">
        <is>
          <t>61</t>
        </is>
      </c>
      <c r="B5634" t="inlineStr">
        <is>
          <t>Educational Services</t>
        </is>
      </c>
      <c r="C5634" t="inlineStr">
        <is>
          <t>15-1212</t>
        </is>
      </c>
      <c r="D5634" t="inlineStr">
        <is>
          <t>Information Security Analysts</t>
        </is>
      </c>
      <c r="E5634" t="n">
        <v>1890</v>
      </c>
      <c r="F5634" t="n">
        <v>113100</v>
      </c>
      <c r="G5634">
        <f>IF(OR(E5634="",F5634=""),"",E5634*F5634)</f>
        <v/>
      </c>
      <c r="H5634" s="41">
        <f>IFERROR(XLOOKUP(C5634,'DATA Wharton'!$A$2:$A$785,'DATA Wharton'!$C$2:$C$785),"")</f>
        <v/>
      </c>
      <c r="I5634">
        <f>IF(OR(G5634="",H5634=""),"",G5634)</f>
        <v/>
      </c>
      <c r="J5634">
        <f>IF(OR(I5634="",H5634=""),"",I5634*H5634)</f>
        <v/>
      </c>
      <c r="K5634">
        <f>IF(G5634="","Missing OEWS wage",IF(H5634="","Missing Wharton SOC","Matched"))</f>
        <v/>
      </c>
    </row>
    <row r="5635">
      <c r="A5635" t="inlineStr">
        <is>
          <t>61</t>
        </is>
      </c>
      <c r="B5635" t="inlineStr">
        <is>
          <t>Educational Services</t>
        </is>
      </c>
      <c r="C5635" t="inlineStr">
        <is>
          <t>15-1221</t>
        </is>
      </c>
      <c r="D5635" t="inlineStr">
        <is>
          <t>Computer and Information Research Scientists</t>
        </is>
      </c>
      <c r="E5635" t="n">
        <v>600</v>
      </c>
      <c r="F5635" t="n">
        <v>133270</v>
      </c>
      <c r="G5635">
        <f>IF(OR(E5635="",F5635=""),"",E5635*F5635)</f>
        <v/>
      </c>
      <c r="H5635" s="41">
        <f>IFERROR(XLOOKUP(C5635,'DATA Wharton'!$A$2:$A$785,'DATA Wharton'!$C$2:$C$785),"")</f>
        <v/>
      </c>
      <c r="I5635">
        <f>IF(OR(G5635="",H5635=""),"",G5635)</f>
        <v/>
      </c>
      <c r="J5635">
        <f>IF(OR(I5635="",H5635=""),"",I5635*H5635)</f>
        <v/>
      </c>
      <c r="K5635">
        <f>IF(G5635="","Missing OEWS wage",IF(H5635="","Missing Wharton SOC","Matched"))</f>
        <v/>
      </c>
    </row>
    <row r="5636">
      <c r="A5636" t="inlineStr">
        <is>
          <t>61</t>
        </is>
      </c>
      <c r="B5636" t="inlineStr">
        <is>
          <t>Educational Services</t>
        </is>
      </c>
      <c r="C5636" t="inlineStr">
        <is>
          <t>15-1231</t>
        </is>
      </c>
      <c r="D5636" t="inlineStr">
        <is>
          <t>Computer Network Support Specialists</t>
        </is>
      </c>
      <c r="E5636" t="n">
        <v>2640</v>
      </c>
      <c r="F5636" t="n">
        <v>66770</v>
      </c>
      <c r="G5636">
        <f>IF(OR(E5636="",F5636=""),"",E5636*F5636)</f>
        <v/>
      </c>
      <c r="H5636" s="41">
        <f>IFERROR(XLOOKUP(C5636,'DATA Wharton'!$A$2:$A$785,'DATA Wharton'!$C$2:$C$785),"")</f>
        <v/>
      </c>
      <c r="I5636">
        <f>IF(OR(G5636="",H5636=""),"",G5636)</f>
        <v/>
      </c>
      <c r="J5636">
        <f>IF(OR(I5636="",H5636=""),"",I5636*H5636)</f>
        <v/>
      </c>
      <c r="K5636">
        <f>IF(G5636="","Missing OEWS wage",IF(H5636="","Missing Wharton SOC","Matched"))</f>
        <v/>
      </c>
    </row>
    <row r="5637">
      <c r="A5637" t="inlineStr">
        <is>
          <t>61</t>
        </is>
      </c>
      <c r="B5637" t="inlineStr">
        <is>
          <t>Educational Services</t>
        </is>
      </c>
      <c r="C5637" t="inlineStr">
        <is>
          <t>15-1232</t>
        </is>
      </c>
      <c r="D5637" t="inlineStr">
        <is>
          <t>Computer User Support Specialists</t>
        </is>
      </c>
      <c r="E5637" t="n">
        <v>19660</v>
      </c>
      <c r="F5637" t="n">
        <v>61850</v>
      </c>
      <c r="G5637">
        <f>IF(OR(E5637="",F5637=""),"",E5637*F5637)</f>
        <v/>
      </c>
      <c r="H5637" s="41">
        <f>IFERROR(XLOOKUP(C5637,'DATA Wharton'!$A$2:$A$785,'DATA Wharton'!$C$2:$C$785),"")</f>
        <v/>
      </c>
      <c r="I5637">
        <f>IF(OR(G5637="",H5637=""),"",G5637)</f>
        <v/>
      </c>
      <c r="J5637">
        <f>IF(OR(I5637="",H5637=""),"",I5637*H5637)</f>
        <v/>
      </c>
      <c r="K5637">
        <f>IF(G5637="","Missing OEWS wage",IF(H5637="","Missing Wharton SOC","Matched"))</f>
        <v/>
      </c>
    </row>
    <row r="5638">
      <c r="A5638" t="inlineStr">
        <is>
          <t>61</t>
        </is>
      </c>
      <c r="B5638" t="inlineStr">
        <is>
          <t>Educational Services</t>
        </is>
      </c>
      <c r="C5638" t="inlineStr">
        <is>
          <t>15-1241</t>
        </is>
      </c>
      <c r="D5638" t="inlineStr">
        <is>
          <t>Computer Network Architects</t>
        </is>
      </c>
      <c r="E5638" t="n">
        <v>2060</v>
      </c>
      <c r="F5638" t="n">
        <v>127340</v>
      </c>
      <c r="G5638">
        <f>IF(OR(E5638="",F5638=""),"",E5638*F5638)</f>
        <v/>
      </c>
      <c r="H5638" s="41">
        <f>IFERROR(XLOOKUP(C5638,'DATA Wharton'!$A$2:$A$785,'DATA Wharton'!$C$2:$C$785),"")</f>
        <v/>
      </c>
      <c r="I5638">
        <f>IF(OR(G5638="",H5638=""),"",G5638)</f>
        <v/>
      </c>
      <c r="J5638">
        <f>IF(OR(I5638="",H5638=""),"",I5638*H5638)</f>
        <v/>
      </c>
      <c r="K5638">
        <f>IF(G5638="","Missing OEWS wage",IF(H5638="","Missing Wharton SOC","Matched"))</f>
        <v/>
      </c>
    </row>
    <row r="5639">
      <c r="A5639" t="inlineStr">
        <is>
          <t>61</t>
        </is>
      </c>
      <c r="B5639" t="inlineStr">
        <is>
          <t>Educational Services</t>
        </is>
      </c>
      <c r="C5639" t="inlineStr">
        <is>
          <t>15-1242</t>
        </is>
      </c>
      <c r="D5639" t="inlineStr">
        <is>
          <t>Database Administrators</t>
        </is>
      </c>
      <c r="E5639" t="n">
        <v>2990</v>
      </c>
      <c r="F5639" t="n">
        <v>92590</v>
      </c>
      <c r="G5639">
        <f>IF(OR(E5639="",F5639=""),"",E5639*F5639)</f>
        <v/>
      </c>
      <c r="H5639" s="41">
        <f>IFERROR(XLOOKUP(C5639,'DATA Wharton'!$A$2:$A$785,'DATA Wharton'!$C$2:$C$785),"")</f>
        <v/>
      </c>
      <c r="I5639">
        <f>IF(OR(G5639="",H5639=""),"",G5639)</f>
        <v/>
      </c>
      <c r="J5639">
        <f>IF(OR(I5639="",H5639=""),"",I5639*H5639)</f>
        <v/>
      </c>
      <c r="K5639">
        <f>IF(G5639="","Missing OEWS wage",IF(H5639="","Missing Wharton SOC","Matched"))</f>
        <v/>
      </c>
    </row>
    <row r="5640">
      <c r="A5640" t="inlineStr">
        <is>
          <t>61</t>
        </is>
      </c>
      <c r="B5640" t="inlineStr">
        <is>
          <t>Educational Services</t>
        </is>
      </c>
      <c r="C5640" t="inlineStr">
        <is>
          <t>15-1243</t>
        </is>
      </c>
      <c r="D5640" t="inlineStr">
        <is>
          <t>Database Architects</t>
        </is>
      </c>
      <c r="E5640" t="n">
        <v>710</v>
      </c>
      <c r="F5640" t="n">
        <v>121730</v>
      </c>
      <c r="G5640">
        <f>IF(OR(E5640="",F5640=""),"",E5640*F5640)</f>
        <v/>
      </c>
      <c r="H5640" s="41">
        <f>IFERROR(XLOOKUP(C5640,'DATA Wharton'!$A$2:$A$785,'DATA Wharton'!$C$2:$C$785),"")</f>
        <v/>
      </c>
      <c r="I5640">
        <f>IF(OR(G5640="",H5640=""),"",G5640)</f>
        <v/>
      </c>
      <c r="J5640">
        <f>IF(OR(I5640="",H5640=""),"",I5640*H5640)</f>
        <v/>
      </c>
      <c r="K5640">
        <f>IF(G5640="","Missing OEWS wage",IF(H5640="","Missing Wharton SOC","Matched"))</f>
        <v/>
      </c>
    </row>
    <row r="5641">
      <c r="A5641" t="inlineStr">
        <is>
          <t>61</t>
        </is>
      </c>
      <c r="B5641" t="inlineStr">
        <is>
          <t>Educational Services</t>
        </is>
      </c>
      <c r="C5641" t="inlineStr">
        <is>
          <t>15-1244</t>
        </is>
      </c>
      <c r="D5641" t="inlineStr">
        <is>
          <t>Network and Computer Systems Administrators</t>
        </is>
      </c>
      <c r="E5641" t="n">
        <v>10000</v>
      </c>
      <c r="F5641" t="n">
        <v>95250</v>
      </c>
      <c r="G5641">
        <f>IF(OR(E5641="",F5641=""),"",E5641*F5641)</f>
        <v/>
      </c>
      <c r="H5641" s="41">
        <f>IFERROR(XLOOKUP(C5641,'DATA Wharton'!$A$2:$A$785,'DATA Wharton'!$C$2:$C$785),"")</f>
        <v/>
      </c>
      <c r="I5641">
        <f>IF(OR(G5641="",H5641=""),"",G5641)</f>
        <v/>
      </c>
      <c r="J5641">
        <f>IF(OR(I5641="",H5641=""),"",I5641*H5641)</f>
        <v/>
      </c>
      <c r="K5641">
        <f>IF(G5641="","Missing OEWS wage",IF(H5641="","Missing Wharton SOC","Matched"))</f>
        <v/>
      </c>
    </row>
    <row r="5642">
      <c r="A5642" t="inlineStr">
        <is>
          <t>61</t>
        </is>
      </c>
      <c r="B5642" t="inlineStr">
        <is>
          <t>Educational Services</t>
        </is>
      </c>
      <c r="C5642" t="inlineStr">
        <is>
          <t>15-1251</t>
        </is>
      </c>
      <c r="D5642" t="inlineStr">
        <is>
          <t>Computer Programmers</t>
        </is>
      </c>
      <c r="E5642" t="n">
        <v>1900</v>
      </c>
      <c r="F5642" t="n">
        <v>99240</v>
      </c>
      <c r="G5642">
        <f>IF(OR(E5642="",F5642=""),"",E5642*F5642)</f>
        <v/>
      </c>
      <c r="H5642" s="41">
        <f>IFERROR(XLOOKUP(C5642,'DATA Wharton'!$A$2:$A$785,'DATA Wharton'!$C$2:$C$785),"")</f>
        <v/>
      </c>
      <c r="I5642">
        <f>IF(OR(G5642="",H5642=""),"",G5642)</f>
        <v/>
      </c>
      <c r="J5642">
        <f>IF(OR(I5642="",H5642=""),"",I5642*H5642)</f>
        <v/>
      </c>
      <c r="K5642">
        <f>IF(G5642="","Missing OEWS wage",IF(H5642="","Missing Wharton SOC","Matched"))</f>
        <v/>
      </c>
    </row>
    <row r="5643">
      <c r="A5643" t="inlineStr">
        <is>
          <t>61</t>
        </is>
      </c>
      <c r="B5643" t="inlineStr">
        <is>
          <t>Educational Services</t>
        </is>
      </c>
      <c r="C5643" t="inlineStr">
        <is>
          <t>15-1252</t>
        </is>
      </c>
      <c r="D5643" t="inlineStr">
        <is>
          <t>Software Developers</t>
        </is>
      </c>
      <c r="E5643" t="n">
        <v>13480</v>
      </c>
      <c r="F5643" t="n">
        <v>126220</v>
      </c>
      <c r="G5643">
        <f>IF(OR(E5643="",F5643=""),"",E5643*F5643)</f>
        <v/>
      </c>
      <c r="H5643" s="41">
        <f>IFERROR(XLOOKUP(C5643,'DATA Wharton'!$A$2:$A$785,'DATA Wharton'!$C$2:$C$785),"")</f>
        <v/>
      </c>
      <c r="I5643">
        <f>IF(OR(G5643="",H5643=""),"",G5643)</f>
        <v/>
      </c>
      <c r="J5643">
        <f>IF(OR(I5643="",H5643=""),"",I5643*H5643)</f>
        <v/>
      </c>
      <c r="K5643">
        <f>IF(G5643="","Missing OEWS wage",IF(H5643="","Missing Wharton SOC","Matched"))</f>
        <v/>
      </c>
    </row>
    <row r="5644">
      <c r="A5644" t="inlineStr">
        <is>
          <t>61</t>
        </is>
      </c>
      <c r="B5644" t="inlineStr">
        <is>
          <t>Educational Services</t>
        </is>
      </c>
      <c r="C5644" t="inlineStr">
        <is>
          <t>15-1253</t>
        </is>
      </c>
      <c r="D5644" t="inlineStr">
        <is>
          <t>Software Quality Assurance Analysts and Testers</t>
        </is>
      </c>
      <c r="E5644" t="n">
        <v>1750</v>
      </c>
      <c r="F5644" t="n">
        <v>97520</v>
      </c>
      <c r="G5644">
        <f>IF(OR(E5644="",F5644=""),"",E5644*F5644)</f>
        <v/>
      </c>
      <c r="H5644" s="41">
        <f>IFERROR(XLOOKUP(C5644,'DATA Wharton'!$A$2:$A$785,'DATA Wharton'!$C$2:$C$785),"")</f>
        <v/>
      </c>
      <c r="I5644">
        <f>IF(OR(G5644="",H5644=""),"",G5644)</f>
        <v/>
      </c>
      <c r="J5644">
        <f>IF(OR(I5644="",H5644=""),"",I5644*H5644)</f>
        <v/>
      </c>
      <c r="K5644">
        <f>IF(G5644="","Missing OEWS wage",IF(H5644="","Missing Wharton SOC","Matched"))</f>
        <v/>
      </c>
    </row>
    <row r="5645">
      <c r="A5645" t="inlineStr">
        <is>
          <t>61</t>
        </is>
      </c>
      <c r="B5645" t="inlineStr">
        <is>
          <t>Educational Services</t>
        </is>
      </c>
      <c r="C5645" t="inlineStr">
        <is>
          <t>15-1254</t>
        </is>
      </c>
      <c r="D5645" t="inlineStr">
        <is>
          <t>Web Developers</t>
        </is>
      </c>
      <c r="E5645" t="n">
        <v>3850</v>
      </c>
      <c r="F5645" t="n">
        <v>100170</v>
      </c>
      <c r="G5645">
        <f>IF(OR(E5645="",F5645=""),"",E5645*F5645)</f>
        <v/>
      </c>
      <c r="H5645" s="41">
        <f>IFERROR(XLOOKUP(C5645,'DATA Wharton'!$A$2:$A$785,'DATA Wharton'!$C$2:$C$785),"")</f>
        <v/>
      </c>
      <c r="I5645">
        <f>IF(OR(G5645="",H5645=""),"",G5645)</f>
        <v/>
      </c>
      <c r="J5645">
        <f>IF(OR(I5645="",H5645=""),"",I5645*H5645)</f>
        <v/>
      </c>
      <c r="K5645">
        <f>IF(G5645="","Missing OEWS wage",IF(H5645="","Missing Wharton SOC","Matched"))</f>
        <v/>
      </c>
    </row>
    <row r="5646">
      <c r="A5646" t="inlineStr">
        <is>
          <t>61</t>
        </is>
      </c>
      <c r="B5646" t="inlineStr">
        <is>
          <t>Educational Services</t>
        </is>
      </c>
      <c r="C5646" t="inlineStr">
        <is>
          <t>15-1255</t>
        </is>
      </c>
      <c r="D5646" t="inlineStr">
        <is>
          <t>Web and Digital Interface Designers</t>
        </is>
      </c>
      <c r="E5646" t="n">
        <v>2540</v>
      </c>
      <c r="F5646" t="n">
        <v>88600</v>
      </c>
      <c r="G5646">
        <f>IF(OR(E5646="",F5646=""),"",E5646*F5646)</f>
        <v/>
      </c>
      <c r="H5646" s="41">
        <f>IFERROR(XLOOKUP(C5646,'DATA Wharton'!$A$2:$A$785,'DATA Wharton'!$C$2:$C$785),"")</f>
        <v/>
      </c>
      <c r="I5646">
        <f>IF(OR(G5646="",H5646=""),"",G5646)</f>
        <v/>
      </c>
      <c r="J5646">
        <f>IF(OR(I5646="",H5646=""),"",I5646*H5646)</f>
        <v/>
      </c>
      <c r="K5646">
        <f>IF(G5646="","Missing OEWS wage",IF(H5646="","Missing Wharton SOC","Matched"))</f>
        <v/>
      </c>
    </row>
    <row r="5647">
      <c r="A5647" t="inlineStr">
        <is>
          <t>61</t>
        </is>
      </c>
      <c r="B5647" t="inlineStr">
        <is>
          <t>Educational Services</t>
        </is>
      </c>
      <c r="C5647" t="inlineStr">
        <is>
          <t>15-1299</t>
        </is>
      </c>
      <c r="D5647" t="inlineStr">
        <is>
          <t>Computer Occupations, All Other</t>
        </is>
      </c>
      <c r="E5647" t="n">
        <v>6500</v>
      </c>
      <c r="F5647" t="n">
        <v>94650</v>
      </c>
      <c r="G5647">
        <f>IF(OR(E5647="",F5647=""),"",E5647*F5647)</f>
        <v/>
      </c>
      <c r="H5647" s="41">
        <f>IFERROR(XLOOKUP(C5647,'DATA Wharton'!$A$2:$A$785,'DATA Wharton'!$C$2:$C$785),"")</f>
        <v/>
      </c>
      <c r="I5647">
        <f>IF(OR(G5647="",H5647=""),"",G5647)</f>
        <v/>
      </c>
      <c r="J5647">
        <f>IF(OR(I5647="",H5647=""),"",I5647*H5647)</f>
        <v/>
      </c>
      <c r="K5647">
        <f>IF(G5647="","Missing OEWS wage",IF(H5647="","Missing Wharton SOC","Matched"))</f>
        <v/>
      </c>
    </row>
    <row r="5648">
      <c r="A5648" t="inlineStr">
        <is>
          <t>61</t>
        </is>
      </c>
      <c r="B5648" t="inlineStr">
        <is>
          <t>Educational Services</t>
        </is>
      </c>
      <c r="C5648" t="inlineStr">
        <is>
          <t>15-2021</t>
        </is>
      </c>
      <c r="D5648" t="inlineStr">
        <is>
          <t>Mathematicians</t>
        </is>
      </c>
      <c r="E5648" t="n">
        <v>120</v>
      </c>
      <c r="F5648" t="n">
        <v>97290</v>
      </c>
      <c r="G5648">
        <f>IF(OR(E5648="",F5648=""),"",E5648*F5648)</f>
        <v/>
      </c>
      <c r="H5648" s="41">
        <f>IFERROR(XLOOKUP(C5648,'DATA Wharton'!$A$2:$A$785,'DATA Wharton'!$C$2:$C$785),"")</f>
        <v/>
      </c>
      <c r="I5648">
        <f>IF(OR(G5648="",H5648=""),"",G5648)</f>
        <v/>
      </c>
      <c r="J5648">
        <f>IF(OR(I5648="",H5648=""),"",I5648*H5648)</f>
        <v/>
      </c>
      <c r="K5648">
        <f>IF(G5648="","Missing OEWS wage",IF(H5648="","Missing Wharton SOC","Matched"))</f>
        <v/>
      </c>
    </row>
    <row r="5649">
      <c r="A5649" t="inlineStr">
        <is>
          <t>61</t>
        </is>
      </c>
      <c r="B5649" t="inlineStr">
        <is>
          <t>Educational Services</t>
        </is>
      </c>
      <c r="C5649" t="inlineStr">
        <is>
          <t>15-2031</t>
        </is>
      </c>
      <c r="D5649" t="inlineStr">
        <is>
          <t>Operations Research Analysts</t>
        </is>
      </c>
      <c r="E5649" t="n">
        <v>1890</v>
      </c>
      <c r="F5649" t="n">
        <v>86070</v>
      </c>
      <c r="G5649">
        <f>IF(OR(E5649="",F5649=""),"",E5649*F5649)</f>
        <v/>
      </c>
      <c r="H5649" s="41">
        <f>IFERROR(XLOOKUP(C5649,'DATA Wharton'!$A$2:$A$785,'DATA Wharton'!$C$2:$C$785),"")</f>
        <v/>
      </c>
      <c r="I5649">
        <f>IF(OR(G5649="",H5649=""),"",G5649)</f>
        <v/>
      </c>
      <c r="J5649">
        <f>IF(OR(I5649="",H5649=""),"",I5649*H5649)</f>
        <v/>
      </c>
      <c r="K5649">
        <f>IF(G5649="","Missing OEWS wage",IF(H5649="","Missing Wharton SOC","Matched"))</f>
        <v/>
      </c>
    </row>
    <row r="5650">
      <c r="A5650" t="inlineStr">
        <is>
          <t>61</t>
        </is>
      </c>
      <c r="B5650" t="inlineStr">
        <is>
          <t>Educational Services</t>
        </is>
      </c>
      <c r="C5650" t="inlineStr">
        <is>
          <t>15-2041</t>
        </is>
      </c>
      <c r="D5650" t="inlineStr">
        <is>
          <t>Statisticians</t>
        </is>
      </c>
      <c r="E5650" t="n">
        <v>1940</v>
      </c>
      <c r="F5650" t="n">
        <v>92510</v>
      </c>
      <c r="G5650">
        <f>IF(OR(E5650="",F5650=""),"",E5650*F5650)</f>
        <v/>
      </c>
      <c r="H5650" s="41">
        <f>IFERROR(XLOOKUP(C5650,'DATA Wharton'!$A$2:$A$785,'DATA Wharton'!$C$2:$C$785),"")</f>
        <v/>
      </c>
      <c r="I5650">
        <f>IF(OR(G5650="",H5650=""),"",G5650)</f>
        <v/>
      </c>
      <c r="J5650">
        <f>IF(OR(I5650="",H5650=""),"",I5650*H5650)</f>
        <v/>
      </c>
      <c r="K5650">
        <f>IF(G5650="","Missing OEWS wage",IF(H5650="","Missing Wharton SOC","Matched"))</f>
        <v/>
      </c>
    </row>
    <row r="5651">
      <c r="A5651" t="inlineStr">
        <is>
          <t>61</t>
        </is>
      </c>
      <c r="B5651" t="inlineStr">
        <is>
          <t>Educational Services</t>
        </is>
      </c>
      <c r="C5651" t="inlineStr">
        <is>
          <t>15-2051</t>
        </is>
      </c>
      <c r="D5651" t="inlineStr">
        <is>
          <t>Data Scientists</t>
        </is>
      </c>
      <c r="E5651" t="n">
        <v>5810</v>
      </c>
      <c r="F5651" t="n">
        <v>104500</v>
      </c>
      <c r="G5651">
        <f>IF(OR(E5651="",F5651=""),"",E5651*F5651)</f>
        <v/>
      </c>
      <c r="H5651" s="41">
        <f>IFERROR(XLOOKUP(C5651,'DATA Wharton'!$A$2:$A$785,'DATA Wharton'!$C$2:$C$785),"")</f>
        <v/>
      </c>
      <c r="I5651">
        <f>IF(OR(G5651="",H5651=""),"",G5651)</f>
        <v/>
      </c>
      <c r="J5651">
        <f>IF(OR(I5651="",H5651=""),"",I5651*H5651)</f>
        <v/>
      </c>
      <c r="K5651">
        <f>IF(G5651="","Missing OEWS wage",IF(H5651="","Missing Wharton SOC","Matched"))</f>
        <v/>
      </c>
    </row>
    <row r="5652">
      <c r="A5652" t="inlineStr">
        <is>
          <t>61</t>
        </is>
      </c>
      <c r="B5652" t="inlineStr">
        <is>
          <t>Educational Services</t>
        </is>
      </c>
      <c r="C5652" t="inlineStr">
        <is>
          <t>15-2099</t>
        </is>
      </c>
      <c r="D5652" t="inlineStr">
        <is>
          <t>Mathematical Science Occupations, All Other</t>
        </is>
      </c>
      <c r="E5652" t="n">
        <v>110</v>
      </c>
      <c r="F5652" t="n">
        <v>89280</v>
      </c>
      <c r="G5652">
        <f>IF(OR(E5652="",F5652=""),"",E5652*F5652)</f>
        <v/>
      </c>
      <c r="H5652" s="41">
        <f>IFERROR(XLOOKUP(C5652,'DATA Wharton'!$A$2:$A$785,'DATA Wharton'!$C$2:$C$785),"")</f>
        <v/>
      </c>
      <c r="I5652">
        <f>IF(OR(G5652="",H5652=""),"",G5652)</f>
        <v/>
      </c>
      <c r="J5652">
        <f>IF(OR(I5652="",H5652=""),"",I5652*H5652)</f>
        <v/>
      </c>
      <c r="K5652">
        <f>IF(G5652="","Missing OEWS wage",IF(H5652="","Missing Wharton SOC","Matched"))</f>
        <v/>
      </c>
    </row>
    <row r="5653">
      <c r="A5653" t="inlineStr">
        <is>
          <t>61</t>
        </is>
      </c>
      <c r="B5653" t="inlineStr">
        <is>
          <t>Educational Services</t>
        </is>
      </c>
      <c r="C5653" t="inlineStr">
        <is>
          <t>17-1011</t>
        </is>
      </c>
      <c r="D5653" t="inlineStr">
        <is>
          <t>Architects, Except Landscape and Naval</t>
        </is>
      </c>
      <c r="E5653" t="n">
        <v>160</v>
      </c>
      <c r="F5653" t="n">
        <v>123690</v>
      </c>
      <c r="G5653">
        <f>IF(OR(E5653="",F5653=""),"",E5653*F5653)</f>
        <v/>
      </c>
      <c r="H5653" s="41">
        <f>IFERROR(XLOOKUP(C5653,'DATA Wharton'!$A$2:$A$785,'DATA Wharton'!$C$2:$C$785),"")</f>
        <v/>
      </c>
      <c r="I5653">
        <f>IF(OR(G5653="",H5653=""),"",G5653)</f>
        <v/>
      </c>
      <c r="J5653">
        <f>IF(OR(I5653="",H5653=""),"",I5653*H5653)</f>
        <v/>
      </c>
      <c r="K5653">
        <f>IF(G5653="","Missing OEWS wage",IF(H5653="","Missing Wharton SOC","Matched"))</f>
        <v/>
      </c>
    </row>
    <row r="5654">
      <c r="A5654" t="inlineStr">
        <is>
          <t>11</t>
        </is>
      </c>
      <c r="B5654" t="inlineStr">
        <is>
          <t>Agriculture, Forestry, Fishing and Hunting</t>
        </is>
      </c>
      <c r="C5654" t="inlineStr">
        <is>
          <t>11-1011</t>
        </is>
      </c>
      <c r="D5654" t="inlineStr">
        <is>
          <t>Chief Executives</t>
        </is>
      </c>
      <c r="E5654" t="n">
        <v>170</v>
      </c>
      <c r="F5654" t="n">
        <v>277000</v>
      </c>
      <c r="G5654">
        <f>IF(OR(E2="",F2=""),"",E2*F2)</f>
        <v/>
      </c>
      <c r="H5654" s="41">
        <f>IFERROR(XLOOKUP(C2,'DATA Wharton'!$A$2:$A$785,'DATA Wharton'!$C$2:$C$785),"")</f>
        <v/>
      </c>
      <c r="I5654">
        <f>IF(OR(G2="",H2=""),"",G2)</f>
        <v/>
      </c>
      <c r="J5654">
        <f>IF(OR(I2="",H2=""),"",I2*H2)</f>
        <v/>
      </c>
      <c r="K5654">
        <f>IF(G2="","Missing OEWS wage",IF(H2="","Missing Wharton SOC","Matched"))</f>
        <v/>
      </c>
    </row>
    <row r="5655">
      <c r="A5655" t="inlineStr">
        <is>
          <t>11</t>
        </is>
      </c>
      <c r="B5655" t="inlineStr">
        <is>
          <t>Agriculture, Forestry, Fishing and Hunting</t>
        </is>
      </c>
      <c r="C5655" t="inlineStr">
        <is>
          <t>11-1021</t>
        </is>
      </c>
      <c r="D5655" t="inlineStr">
        <is>
          <t>General and Operations Managers</t>
        </is>
      </c>
      <c r="E5655" t="n">
        <v>5660</v>
      </c>
      <c r="F5655" t="n">
        <v>99340</v>
      </c>
      <c r="G5655">
        <f>IF(OR(E3="",F3=""),"",E3*F3)</f>
        <v/>
      </c>
      <c r="H5655" s="41">
        <f>IFERROR(XLOOKUP(C3,'DATA Wharton'!$A$2:$A$785,'DATA Wharton'!$C$2:$C$785),"")</f>
        <v/>
      </c>
      <c r="I5655">
        <f>IF(OR(G3="",H3=""),"",G3)</f>
        <v/>
      </c>
      <c r="J5655">
        <f>IF(OR(I3="",H3=""),"",I3*H3)</f>
        <v/>
      </c>
      <c r="K5655">
        <f>IF(G3="","Missing OEWS wage",IF(H3="","Missing Wharton SOC","Matched"))</f>
        <v/>
      </c>
    </row>
    <row r="5656">
      <c r="A5656" t="inlineStr">
        <is>
          <t>11</t>
        </is>
      </c>
      <c r="B5656" t="inlineStr">
        <is>
          <t>Agriculture, Forestry, Fishing and Hunting</t>
        </is>
      </c>
      <c r="C5656" t="inlineStr">
        <is>
          <t>11-2021</t>
        </is>
      </c>
      <c r="D5656" t="inlineStr">
        <is>
          <t>Marketing Managers</t>
        </is>
      </c>
      <c r="E5656" t="n">
        <v>70</v>
      </c>
      <c r="F5656" t="n">
        <v>129740</v>
      </c>
      <c r="G5656">
        <f>IF(OR(E4="",F4=""),"",E4*F4)</f>
        <v/>
      </c>
      <c r="H5656" s="41">
        <f>IFERROR(XLOOKUP(C4,'DATA Wharton'!$A$2:$A$785,'DATA Wharton'!$C$2:$C$785),"")</f>
        <v/>
      </c>
      <c r="I5656">
        <f>IF(OR(G4="",H4=""),"",G4)</f>
        <v/>
      </c>
      <c r="J5656">
        <f>IF(OR(I4="",H4=""),"",I4*H4)</f>
        <v/>
      </c>
      <c r="K5656">
        <f>IF(G4="","Missing OEWS wage",IF(H4="","Missing Wharton SOC","Matched"))</f>
        <v/>
      </c>
    </row>
    <row r="5657">
      <c r="A5657" t="inlineStr">
        <is>
          <t>11</t>
        </is>
      </c>
      <c r="B5657" t="inlineStr">
        <is>
          <t>Agriculture, Forestry, Fishing and Hunting</t>
        </is>
      </c>
      <c r="C5657" t="inlineStr">
        <is>
          <t>11-2022</t>
        </is>
      </c>
      <c r="D5657" t="inlineStr">
        <is>
          <t>Sales Managers</t>
        </is>
      </c>
      <c r="E5657" t="n">
        <v>330</v>
      </c>
      <c r="F5657" t="n">
        <v>162490</v>
      </c>
      <c r="G5657">
        <f>IF(OR(E5="",F5=""),"",E5*F5)</f>
        <v/>
      </c>
      <c r="H5657" s="41">
        <f>IFERROR(XLOOKUP(C5,'DATA Wharton'!$A$2:$A$785,'DATA Wharton'!$C$2:$C$785),"")</f>
        <v/>
      </c>
      <c r="I5657">
        <f>IF(OR(G5="",H5=""),"",G5)</f>
        <v/>
      </c>
      <c r="J5657">
        <f>IF(OR(I5="",H5=""),"",I5*H5)</f>
        <v/>
      </c>
      <c r="K5657">
        <f>IF(G5="","Missing OEWS wage",IF(H5="","Missing Wharton SOC","Matched"))</f>
        <v/>
      </c>
    </row>
    <row r="5658">
      <c r="A5658" t="inlineStr">
        <is>
          <t>11</t>
        </is>
      </c>
      <c r="B5658" t="inlineStr">
        <is>
          <t>Agriculture, Forestry, Fishing and Hunting</t>
        </is>
      </c>
      <c r="C5658" t="inlineStr">
        <is>
          <t>11-3012</t>
        </is>
      </c>
      <c r="D5658" t="inlineStr">
        <is>
          <t>Administrative Services Managers</t>
        </is>
      </c>
      <c r="E5658" t="n">
        <v>150</v>
      </c>
      <c r="F5658" t="n">
        <v>124650</v>
      </c>
      <c r="G5658">
        <f>IF(OR(E6="",F6=""),"",E6*F6)</f>
        <v/>
      </c>
      <c r="H5658" s="41">
        <f>IFERROR(XLOOKUP(C6,'DATA Wharton'!$A$2:$A$785,'DATA Wharton'!$C$2:$C$785),"")</f>
        <v/>
      </c>
      <c r="I5658">
        <f>IF(OR(G6="",H6=""),"",G6)</f>
        <v/>
      </c>
      <c r="J5658">
        <f>IF(OR(I6="",H6=""),"",I6*H6)</f>
        <v/>
      </c>
      <c r="K5658">
        <f>IF(G6="","Missing OEWS wage",IF(H6="","Missing Wharton SOC","Matched"))</f>
        <v/>
      </c>
    </row>
    <row r="5659">
      <c r="A5659" t="inlineStr">
        <is>
          <t>11</t>
        </is>
      </c>
      <c r="B5659" t="inlineStr">
        <is>
          <t>Agriculture, Forestry, Fishing and Hunting</t>
        </is>
      </c>
      <c r="C5659" t="inlineStr">
        <is>
          <t>11-3013</t>
        </is>
      </c>
      <c r="D5659" t="inlineStr">
        <is>
          <t>Facilities Managers</t>
        </is>
      </c>
      <c r="E5659" t="n">
        <v>300</v>
      </c>
      <c r="F5659" t="n">
        <v>115030</v>
      </c>
      <c r="G5659">
        <f>IF(OR(E7="",F7=""),"",E7*F7)</f>
        <v/>
      </c>
      <c r="H5659" s="41">
        <f>IFERROR(XLOOKUP(C7,'DATA Wharton'!$A$2:$A$785,'DATA Wharton'!$C$2:$C$785),"")</f>
        <v/>
      </c>
      <c r="I5659">
        <f>IF(OR(G7="",H7=""),"",G7)</f>
        <v/>
      </c>
      <c r="J5659">
        <f>IF(OR(I7="",H7=""),"",I7*H7)</f>
        <v/>
      </c>
      <c r="K5659">
        <f>IF(G7="","Missing OEWS wage",IF(H7="","Missing Wharton SOC","Matched"))</f>
        <v/>
      </c>
    </row>
    <row r="5660">
      <c r="A5660" t="inlineStr">
        <is>
          <t>11</t>
        </is>
      </c>
      <c r="B5660" t="inlineStr">
        <is>
          <t>Agriculture, Forestry, Fishing and Hunting</t>
        </is>
      </c>
      <c r="C5660" t="inlineStr">
        <is>
          <t>11-3021</t>
        </is>
      </c>
      <c r="D5660" t="inlineStr">
        <is>
          <t>Computer and Information Systems Managers</t>
        </is>
      </c>
      <c r="E5660" t="n">
        <v>140</v>
      </c>
      <c r="F5660" t="n">
        <v>160470</v>
      </c>
      <c r="G5660">
        <f>IF(OR(E8="",F8=""),"",E8*F8)</f>
        <v/>
      </c>
      <c r="H5660" s="41">
        <f>IFERROR(XLOOKUP(C8,'DATA Wharton'!$A$2:$A$785,'DATA Wharton'!$C$2:$C$785),"")</f>
        <v/>
      </c>
      <c r="I5660">
        <f>IF(OR(G8="",H8=""),"",G8)</f>
        <v/>
      </c>
      <c r="J5660">
        <f>IF(OR(I8="",H8=""),"",I8*H8)</f>
        <v/>
      </c>
      <c r="K5660">
        <f>IF(G8="","Missing OEWS wage",IF(H8="","Missing Wharton SOC","Matched"))</f>
        <v/>
      </c>
    </row>
    <row r="5661">
      <c r="A5661" t="inlineStr">
        <is>
          <t>11</t>
        </is>
      </c>
      <c r="B5661" t="inlineStr">
        <is>
          <t>Agriculture, Forestry, Fishing and Hunting</t>
        </is>
      </c>
      <c r="C5661" t="inlineStr">
        <is>
          <t>11-3031</t>
        </is>
      </c>
      <c r="D5661" t="inlineStr">
        <is>
          <t>Financial Managers</t>
        </is>
      </c>
      <c r="E5661" t="n">
        <v>460</v>
      </c>
      <c r="F5661" t="n">
        <v>156410</v>
      </c>
      <c r="G5661">
        <f>IF(OR(E9="",F9=""),"",E9*F9)</f>
        <v/>
      </c>
      <c r="H5661" s="41">
        <f>IFERROR(XLOOKUP(C9,'DATA Wharton'!$A$2:$A$785,'DATA Wharton'!$C$2:$C$785),"")</f>
        <v/>
      </c>
      <c r="I5661">
        <f>IF(OR(G9="",H9=""),"",G9)</f>
        <v/>
      </c>
      <c r="J5661">
        <f>IF(OR(I9="",H9=""),"",I9*H9)</f>
        <v/>
      </c>
      <c r="K5661">
        <f>IF(G9="","Missing OEWS wage",IF(H9="","Missing Wharton SOC","Matched"))</f>
        <v/>
      </c>
    </row>
    <row r="5662">
      <c r="A5662" t="inlineStr">
        <is>
          <t>11</t>
        </is>
      </c>
      <c r="B5662" t="inlineStr">
        <is>
          <t>Agriculture, Forestry, Fishing and Hunting</t>
        </is>
      </c>
      <c r="C5662" t="inlineStr">
        <is>
          <t>11-3051</t>
        </is>
      </c>
      <c r="D5662" t="inlineStr">
        <is>
          <t>Industrial Production Managers</t>
        </is>
      </c>
      <c r="E5662" t="n">
        <v>580</v>
      </c>
      <c r="F5662" t="n">
        <v>108020</v>
      </c>
      <c r="G5662">
        <f>IF(OR(E10="",F10=""),"",E10*F10)</f>
        <v/>
      </c>
      <c r="H5662" s="41">
        <f>IFERROR(XLOOKUP(C10,'DATA Wharton'!$A$2:$A$785,'DATA Wharton'!$C$2:$C$785),"")</f>
        <v/>
      </c>
      <c r="I5662">
        <f>IF(OR(G10="",H10=""),"",G10)</f>
        <v/>
      </c>
      <c r="J5662">
        <f>IF(OR(I10="",H10=""),"",I10*H10)</f>
        <v/>
      </c>
      <c r="K5662">
        <f>IF(G10="","Missing OEWS wage",IF(H10="","Missing Wharton SOC","Matched"))</f>
        <v/>
      </c>
    </row>
    <row r="5663">
      <c r="A5663" t="inlineStr">
        <is>
          <t>11</t>
        </is>
      </c>
      <c r="B5663" t="inlineStr">
        <is>
          <t>Agriculture, Forestry, Fishing and Hunting</t>
        </is>
      </c>
      <c r="C5663" t="inlineStr">
        <is>
          <t>11-3061</t>
        </is>
      </c>
      <c r="D5663" t="inlineStr">
        <is>
          <t>Purchasing Managers</t>
        </is>
      </c>
      <c r="E5663" t="n">
        <v>50</v>
      </c>
      <c r="F5663" t="n">
        <v>144980</v>
      </c>
      <c r="G5663">
        <f>IF(OR(E11="",F11=""),"",E11*F11)</f>
        <v/>
      </c>
      <c r="H5663" s="41">
        <f>IFERROR(XLOOKUP(C11,'DATA Wharton'!$A$2:$A$785,'DATA Wharton'!$C$2:$C$785),"")</f>
        <v/>
      </c>
      <c r="I5663">
        <f>IF(OR(G11="",H11=""),"",G11)</f>
        <v/>
      </c>
      <c r="J5663">
        <f>IF(OR(I11="",H11=""),"",I11*H11)</f>
        <v/>
      </c>
      <c r="K5663">
        <f>IF(G11="","Missing OEWS wage",IF(H11="","Missing Wharton SOC","Matched"))</f>
        <v/>
      </c>
    </row>
    <row r="5664">
      <c r="A5664" t="inlineStr">
        <is>
          <t>11</t>
        </is>
      </c>
      <c r="B5664" t="inlineStr">
        <is>
          <t>Agriculture, Forestry, Fishing and Hunting</t>
        </is>
      </c>
      <c r="C5664" t="inlineStr">
        <is>
          <t>11-3071</t>
        </is>
      </c>
      <c r="D5664" t="inlineStr">
        <is>
          <t>Transportation, Storage, and Distribution Managers</t>
        </is>
      </c>
      <c r="E5664" t="n">
        <v>320</v>
      </c>
      <c r="F5664" t="n">
        <v>100610</v>
      </c>
      <c r="G5664">
        <f>IF(OR(E12="",F12=""),"",E12*F12)</f>
        <v/>
      </c>
      <c r="H5664" s="41">
        <f>IFERROR(XLOOKUP(C12,'DATA Wharton'!$A$2:$A$785,'DATA Wharton'!$C$2:$C$785),"")</f>
        <v/>
      </c>
      <c r="I5664">
        <f>IF(OR(G12="",H12=""),"",G12)</f>
        <v/>
      </c>
      <c r="J5664">
        <f>IF(OR(I12="",H12=""),"",I12*H12)</f>
        <v/>
      </c>
      <c r="K5664">
        <f>IF(G12="","Missing OEWS wage",IF(H12="","Missing Wharton SOC","Matched"))</f>
        <v/>
      </c>
    </row>
    <row r="5665">
      <c r="A5665" t="inlineStr">
        <is>
          <t>11</t>
        </is>
      </c>
      <c r="B5665" t="inlineStr">
        <is>
          <t>Agriculture, Forestry, Fishing and Hunting</t>
        </is>
      </c>
      <c r="C5665" t="inlineStr">
        <is>
          <t>11-3121</t>
        </is>
      </c>
      <c r="D5665" t="inlineStr">
        <is>
          <t>Human Resources Managers</t>
        </is>
      </c>
      <c r="E5665" t="n">
        <v>100</v>
      </c>
      <c r="F5665" t="n">
        <v>141370</v>
      </c>
      <c r="G5665">
        <f>IF(OR(E13="",F13=""),"",E13*F13)</f>
        <v/>
      </c>
      <c r="H5665" s="41">
        <f>IFERROR(XLOOKUP(C13,'DATA Wharton'!$A$2:$A$785,'DATA Wharton'!$C$2:$C$785),"")</f>
        <v/>
      </c>
      <c r="I5665">
        <f>IF(OR(G13="",H13=""),"",G13)</f>
        <v/>
      </c>
      <c r="J5665">
        <f>IF(OR(I13="",H13=""),"",I13*H13)</f>
        <v/>
      </c>
      <c r="K5665">
        <f>IF(G13="","Missing OEWS wage",IF(H13="","Missing Wharton SOC","Matched"))</f>
        <v/>
      </c>
    </row>
    <row r="5666">
      <c r="A5666" t="inlineStr">
        <is>
          <t>11</t>
        </is>
      </c>
      <c r="B5666" t="inlineStr">
        <is>
          <t>Agriculture, Forestry, Fishing and Hunting</t>
        </is>
      </c>
      <c r="C5666" t="inlineStr">
        <is>
          <t>11-9013</t>
        </is>
      </c>
      <c r="D5666" t="inlineStr">
        <is>
          <t>Farmers, Ranchers, and Other Agricultural Managers</t>
        </is>
      </c>
      <c r="E5666" t="n">
        <v>3060</v>
      </c>
      <c r="F5666" t="n">
        <v>107600</v>
      </c>
      <c r="G5666">
        <f>IF(OR(E14="",F14=""),"",E14*F14)</f>
        <v/>
      </c>
      <c r="H5666" s="41">
        <f>IFERROR(XLOOKUP(C14,'DATA Wharton'!$A$2:$A$785,'DATA Wharton'!$C$2:$C$785),"")</f>
        <v/>
      </c>
      <c r="I5666">
        <f>IF(OR(G14="",H14=""),"",G14)</f>
        <v/>
      </c>
      <c r="J5666">
        <f>IF(OR(I14="",H14=""),"",I14*H14)</f>
        <v/>
      </c>
      <c r="K5666">
        <f>IF(G14="","Missing OEWS wage",IF(H14="","Missing Wharton SOC","Matched"))</f>
        <v/>
      </c>
    </row>
    <row r="5667">
      <c r="A5667" t="inlineStr">
        <is>
          <t>11</t>
        </is>
      </c>
      <c r="B5667" t="inlineStr">
        <is>
          <t>Agriculture, Forestry, Fishing and Hunting</t>
        </is>
      </c>
      <c r="C5667" t="inlineStr">
        <is>
          <t>11-9121</t>
        </is>
      </c>
      <c r="D5667" t="inlineStr">
        <is>
          <t>Natural Sciences Managers</t>
        </is>
      </c>
      <c r="E5667" t="n">
        <v>50</v>
      </c>
      <c r="F5667" t="n">
        <v>120590</v>
      </c>
      <c r="G5667">
        <f>IF(OR(E15="",F15=""),"",E15*F15)</f>
        <v/>
      </c>
      <c r="H5667" s="41">
        <f>IFERROR(XLOOKUP(C15,'DATA Wharton'!$A$2:$A$785,'DATA Wharton'!$C$2:$C$785),"")</f>
        <v/>
      </c>
      <c r="I5667">
        <f>IF(OR(G15="",H15=""),"",G15)</f>
        <v/>
      </c>
      <c r="J5667">
        <f>IF(OR(I15="",H15=""),"",I15*H15)</f>
        <v/>
      </c>
      <c r="K5667">
        <f>IF(G15="","Missing OEWS wage",IF(H15="","Missing Wharton SOC","Matched"))</f>
        <v/>
      </c>
    </row>
    <row r="5668">
      <c r="A5668" t="inlineStr">
        <is>
          <t>11</t>
        </is>
      </c>
      <c r="B5668" t="inlineStr">
        <is>
          <t>Agriculture, Forestry, Fishing and Hunting</t>
        </is>
      </c>
      <c r="C5668" t="inlineStr">
        <is>
          <t>11-9199</t>
        </is>
      </c>
      <c r="D5668" t="inlineStr">
        <is>
          <t>Managers, All Other</t>
        </is>
      </c>
      <c r="E5668" t="n">
        <v>470</v>
      </c>
      <c r="G5668">
        <f>IF(OR(E16="",F16=""),"",E16*F16)</f>
        <v/>
      </c>
      <c r="H5668" s="41">
        <f>IFERROR(XLOOKUP(C16,'DATA Wharton'!$A$2:$A$785,'DATA Wharton'!$C$2:$C$785),"")</f>
        <v/>
      </c>
      <c r="I5668">
        <f>IF(OR(G16="",H16=""),"",G16)</f>
        <v/>
      </c>
      <c r="J5668">
        <f>IF(OR(I16="",H16=""),"",I16*H16)</f>
        <v/>
      </c>
      <c r="K5668">
        <f>IF(G16="","Missing OEWS wage",IF(H16="","Missing Wharton SOC","Matched"))</f>
        <v/>
      </c>
    </row>
    <row r="5669">
      <c r="A5669" t="inlineStr">
        <is>
          <t>11</t>
        </is>
      </c>
      <c r="B5669" t="inlineStr">
        <is>
          <t>Agriculture, Forestry, Fishing and Hunting</t>
        </is>
      </c>
      <c r="C5669" t="inlineStr">
        <is>
          <t>13-1020</t>
        </is>
      </c>
      <c r="D5669" t="inlineStr">
        <is>
          <t>Buyers and Purchasing Agents</t>
        </is>
      </c>
      <c r="E5669" t="n">
        <v>520</v>
      </c>
      <c r="F5669" t="n">
        <v>81950</v>
      </c>
      <c r="G5669">
        <f>IF(OR(E17="",F17=""),"",E17*F17)</f>
        <v/>
      </c>
      <c r="H5669" s="41">
        <f>IFERROR(XLOOKUP(C17,'DATA Wharton'!$A$2:$A$785,'DATA Wharton'!$C$2:$C$785),"")</f>
        <v/>
      </c>
      <c r="I5669">
        <f>IF(OR(G17="",H17=""),"",G17)</f>
        <v/>
      </c>
      <c r="J5669">
        <f>IF(OR(I17="",H17=""),"",I17*H17)</f>
        <v/>
      </c>
      <c r="K5669">
        <f>IF(G17="","Missing OEWS wage",IF(H17="","Missing Wharton SOC","Matched"))</f>
        <v/>
      </c>
    </row>
    <row r="5670">
      <c r="A5670" t="inlineStr">
        <is>
          <t>11</t>
        </is>
      </c>
      <c r="B5670" t="inlineStr">
        <is>
          <t>Agriculture, Forestry, Fishing and Hunting</t>
        </is>
      </c>
      <c r="C5670" t="inlineStr">
        <is>
          <t>13-1041</t>
        </is>
      </c>
      <c r="D5670" t="inlineStr">
        <is>
          <t>Compliance Officers</t>
        </is>
      </c>
      <c r="E5670" t="n">
        <v>60</v>
      </c>
      <c r="F5670" t="n">
        <v>67290</v>
      </c>
      <c r="G5670">
        <f>IF(OR(E18="",F18=""),"",E18*F18)</f>
        <v/>
      </c>
      <c r="H5670" s="41">
        <f>IFERROR(XLOOKUP(C18,'DATA Wharton'!$A$2:$A$785,'DATA Wharton'!$C$2:$C$785),"")</f>
        <v/>
      </c>
      <c r="I5670">
        <f>IF(OR(G18="",H18=""),"",G18)</f>
        <v/>
      </c>
      <c r="J5670">
        <f>IF(OR(I18="",H18=""),"",I18*H18)</f>
        <v/>
      </c>
      <c r="K5670">
        <f>IF(G18="","Missing OEWS wage",IF(H18="","Missing Wharton SOC","Matched"))</f>
        <v/>
      </c>
    </row>
    <row r="5671">
      <c r="A5671" t="inlineStr">
        <is>
          <t>11</t>
        </is>
      </c>
      <c r="B5671" t="inlineStr">
        <is>
          <t>Agriculture, Forestry, Fishing and Hunting</t>
        </is>
      </c>
      <c r="C5671" t="inlineStr">
        <is>
          <t>13-1071</t>
        </is>
      </c>
      <c r="D5671" t="inlineStr">
        <is>
          <t>Human Resources Specialists</t>
        </is>
      </c>
      <c r="E5671" t="n">
        <v>700</v>
      </c>
      <c r="F5671" t="n">
        <v>74400</v>
      </c>
      <c r="G5671">
        <f>IF(OR(E19="",F19=""),"",E19*F19)</f>
        <v/>
      </c>
      <c r="H5671" s="41">
        <f>IFERROR(XLOOKUP(C19,'DATA Wharton'!$A$2:$A$785,'DATA Wharton'!$C$2:$C$785),"")</f>
        <v/>
      </c>
      <c r="I5671">
        <f>IF(OR(G19="",H19=""),"",G19)</f>
        <v/>
      </c>
      <c r="J5671">
        <f>IF(OR(I19="",H19=""),"",I19*H19)</f>
        <v/>
      </c>
      <c r="K5671">
        <f>IF(G19="","Missing OEWS wage",IF(H19="","Missing Wharton SOC","Matched"))</f>
        <v/>
      </c>
    </row>
    <row r="5672">
      <c r="A5672" t="inlineStr">
        <is>
          <t>11</t>
        </is>
      </c>
      <c r="B5672" t="inlineStr">
        <is>
          <t>Agriculture, Forestry, Fishing and Hunting</t>
        </is>
      </c>
      <c r="C5672" t="inlineStr">
        <is>
          <t>13-1074</t>
        </is>
      </c>
      <c r="D5672" t="inlineStr">
        <is>
          <t>Farm Labor Contractors</t>
        </is>
      </c>
      <c r="E5672" t="n">
        <v>270</v>
      </c>
      <c r="F5672" t="n">
        <v>62420</v>
      </c>
      <c r="G5672">
        <f>IF(OR(E20="",F20=""),"",E20*F20)</f>
        <v/>
      </c>
      <c r="H5672" s="41">
        <f>IFERROR(XLOOKUP(C20,'DATA Wharton'!$A$2:$A$785,'DATA Wharton'!$C$2:$C$785),"")</f>
        <v/>
      </c>
      <c r="I5672">
        <f>IF(OR(G20="",H20=""),"",G20)</f>
        <v/>
      </c>
      <c r="J5672">
        <f>IF(OR(I20="",H20=""),"",I20*H20)</f>
        <v/>
      </c>
      <c r="K5672">
        <f>IF(G20="","Missing OEWS wage",IF(H20="","Missing Wharton SOC","Matched"))</f>
        <v/>
      </c>
    </row>
    <row r="5673">
      <c r="A5673" t="inlineStr">
        <is>
          <t>11</t>
        </is>
      </c>
      <c r="B5673" t="inlineStr">
        <is>
          <t>Agriculture, Forestry, Fishing and Hunting</t>
        </is>
      </c>
      <c r="C5673" t="inlineStr">
        <is>
          <t>13-1081</t>
        </is>
      </c>
      <c r="D5673" t="inlineStr">
        <is>
          <t>Logisticians</t>
        </is>
      </c>
      <c r="E5673" t="n">
        <v>250</v>
      </c>
      <c r="F5673" t="n">
        <v>75350</v>
      </c>
      <c r="G5673">
        <f>IF(OR(E21="",F21=""),"",E21*F21)</f>
        <v/>
      </c>
      <c r="H5673" s="41">
        <f>IFERROR(XLOOKUP(C21,'DATA Wharton'!$A$2:$A$785,'DATA Wharton'!$C$2:$C$785),"")</f>
        <v/>
      </c>
      <c r="I5673">
        <f>IF(OR(G21="",H21=""),"",G21)</f>
        <v/>
      </c>
      <c r="J5673">
        <f>IF(OR(I21="",H21=""),"",I21*H21)</f>
        <v/>
      </c>
      <c r="K5673">
        <f>IF(G21="","Missing OEWS wage",IF(H21="","Missing Wharton SOC","Matched"))</f>
        <v/>
      </c>
    </row>
    <row r="5674">
      <c r="A5674" t="inlineStr">
        <is>
          <t>11</t>
        </is>
      </c>
      <c r="B5674" t="inlineStr">
        <is>
          <t>Agriculture, Forestry, Fishing and Hunting</t>
        </is>
      </c>
      <c r="C5674" t="inlineStr">
        <is>
          <t>13-1082</t>
        </is>
      </c>
      <c r="D5674" t="inlineStr">
        <is>
          <t>Project Management Specialists</t>
        </is>
      </c>
      <c r="E5674" t="n">
        <v>130</v>
      </c>
      <c r="F5674" t="n">
        <v>90840</v>
      </c>
      <c r="G5674">
        <f>IF(OR(E22="",F22=""),"",E22*F22)</f>
        <v/>
      </c>
      <c r="H5674" s="41">
        <f>IFERROR(XLOOKUP(C22,'DATA Wharton'!$A$2:$A$785,'DATA Wharton'!$C$2:$C$785),"")</f>
        <v/>
      </c>
      <c r="I5674">
        <f>IF(OR(G22="",H22=""),"",G22)</f>
        <v/>
      </c>
      <c r="J5674">
        <f>IF(OR(I22="",H22=""),"",I22*H22)</f>
        <v/>
      </c>
      <c r="K5674">
        <f>IF(G22="","Missing OEWS wage",IF(H22="","Missing Wharton SOC","Matched"))</f>
        <v/>
      </c>
    </row>
    <row r="5675">
      <c r="A5675" t="inlineStr">
        <is>
          <t>11</t>
        </is>
      </c>
      <c r="B5675" t="inlineStr">
        <is>
          <t>Agriculture, Forestry, Fishing and Hunting</t>
        </is>
      </c>
      <c r="C5675" t="inlineStr">
        <is>
          <t>13-1111</t>
        </is>
      </c>
      <c r="D5675" t="inlineStr">
        <is>
          <t>Management Analysts</t>
        </is>
      </c>
      <c r="E5675" t="n">
        <v>120</v>
      </c>
      <c r="G5675">
        <f>IF(OR(E23="",F23=""),"",E23*F23)</f>
        <v/>
      </c>
      <c r="H5675" s="41">
        <f>IFERROR(XLOOKUP(C23,'DATA Wharton'!$A$2:$A$785,'DATA Wharton'!$C$2:$C$785),"")</f>
        <v/>
      </c>
      <c r="I5675">
        <f>IF(OR(G23="",H23=""),"",G23)</f>
        <v/>
      </c>
      <c r="J5675">
        <f>IF(OR(I23="",H23=""),"",I23*H23)</f>
        <v/>
      </c>
      <c r="K5675">
        <f>IF(G23="","Missing OEWS wage",IF(H23="","Missing Wharton SOC","Matched"))</f>
        <v/>
      </c>
    </row>
    <row r="5676">
      <c r="A5676" t="inlineStr">
        <is>
          <t>11</t>
        </is>
      </c>
      <c r="B5676" t="inlineStr">
        <is>
          <t>Agriculture, Forestry, Fishing and Hunting</t>
        </is>
      </c>
      <c r="C5676" t="inlineStr">
        <is>
          <t>13-1121</t>
        </is>
      </c>
      <c r="D5676" t="inlineStr">
        <is>
          <t>Meeting, Convention, and Event Planners</t>
        </is>
      </c>
      <c r="E5676" t="n">
        <v>50</v>
      </c>
      <c r="F5676" t="n">
        <v>48850</v>
      </c>
      <c r="G5676">
        <f>IF(OR(E24="",F24=""),"",E24*F24)</f>
        <v/>
      </c>
      <c r="H5676" s="41">
        <f>IFERROR(XLOOKUP(C24,'DATA Wharton'!$A$2:$A$785,'DATA Wharton'!$C$2:$C$785),"")</f>
        <v/>
      </c>
      <c r="I5676">
        <f>IF(OR(G24="",H24=""),"",G24)</f>
        <v/>
      </c>
      <c r="J5676">
        <f>IF(OR(I24="",H24=""),"",I24*H24)</f>
        <v/>
      </c>
      <c r="K5676">
        <f>IF(G24="","Missing OEWS wage",IF(H24="","Missing Wharton SOC","Matched"))</f>
        <v/>
      </c>
    </row>
    <row r="5677">
      <c r="A5677" t="inlineStr">
        <is>
          <t>11</t>
        </is>
      </c>
      <c r="B5677" t="inlineStr">
        <is>
          <t>Agriculture, Forestry, Fishing and Hunting</t>
        </is>
      </c>
      <c r="C5677" t="inlineStr">
        <is>
          <t>13-1141</t>
        </is>
      </c>
      <c r="D5677" t="inlineStr">
        <is>
          <t>Compensation, Benefits, and Job Analysis Specialists</t>
        </is>
      </c>
      <c r="E5677" t="n">
        <v>30</v>
      </c>
      <c r="G5677">
        <f>IF(OR(E25="",F25=""),"",E25*F25)</f>
        <v/>
      </c>
      <c r="H5677" s="41">
        <f>IFERROR(XLOOKUP(C25,'DATA Wharton'!$A$2:$A$785,'DATA Wharton'!$C$2:$C$785),"")</f>
        <v/>
      </c>
      <c r="I5677">
        <f>IF(OR(G25="",H25=""),"",G25)</f>
        <v/>
      </c>
      <c r="J5677">
        <f>IF(OR(I25="",H25=""),"",I25*H25)</f>
        <v/>
      </c>
      <c r="K5677">
        <f>IF(G25="","Missing OEWS wage",IF(H25="","Missing Wharton SOC","Matched"))</f>
        <v/>
      </c>
    </row>
    <row r="5678">
      <c r="A5678" t="inlineStr">
        <is>
          <t>11</t>
        </is>
      </c>
      <c r="B5678" t="inlineStr">
        <is>
          <t>Agriculture, Forestry, Fishing and Hunting</t>
        </is>
      </c>
      <c r="C5678" t="inlineStr">
        <is>
          <t>13-1151</t>
        </is>
      </c>
      <c r="D5678" t="inlineStr">
        <is>
          <t>Training and Development Specialists</t>
        </is>
      </c>
      <c r="E5678" t="n">
        <v>100</v>
      </c>
      <c r="G5678">
        <f>IF(OR(E26="",F26=""),"",E26*F26)</f>
        <v/>
      </c>
      <c r="H5678" s="41">
        <f>IFERROR(XLOOKUP(C26,'DATA Wharton'!$A$2:$A$785,'DATA Wharton'!$C$2:$C$785),"")</f>
        <v/>
      </c>
      <c r="I5678">
        <f>IF(OR(G26="",H26=""),"",G26)</f>
        <v/>
      </c>
      <c r="J5678">
        <f>IF(OR(I26="",H26=""),"",I26*H26)</f>
        <v/>
      </c>
      <c r="K5678">
        <f>IF(G26="","Missing OEWS wage",IF(H26="","Missing Wharton SOC","Matched"))</f>
        <v/>
      </c>
    </row>
    <row r="5679">
      <c r="A5679" t="inlineStr">
        <is>
          <t>11</t>
        </is>
      </c>
      <c r="B5679" t="inlineStr">
        <is>
          <t>Agriculture, Forestry, Fishing and Hunting</t>
        </is>
      </c>
      <c r="C5679" t="inlineStr">
        <is>
          <t>13-1161</t>
        </is>
      </c>
      <c r="D5679" t="inlineStr">
        <is>
          <t>Market Research Analysts and Marketing Specialists</t>
        </is>
      </c>
      <c r="E5679" t="n">
        <v>210</v>
      </c>
      <c r="F5679" t="n">
        <v>92250</v>
      </c>
      <c r="G5679">
        <f>IF(OR(E27="",F27=""),"",E27*F27)</f>
        <v/>
      </c>
      <c r="H5679" s="41">
        <f>IFERROR(XLOOKUP(C27,'DATA Wharton'!$A$2:$A$785,'DATA Wharton'!$C$2:$C$785),"")</f>
        <v/>
      </c>
      <c r="I5679">
        <f>IF(OR(G27="",H27=""),"",G27)</f>
        <v/>
      </c>
      <c r="J5679">
        <f>IF(OR(I27="",H27=""),"",I27*H27)</f>
        <v/>
      </c>
      <c r="K5679">
        <f>IF(G27="","Missing OEWS wage",IF(H27="","Missing Wharton SOC","Matched"))</f>
        <v/>
      </c>
    </row>
    <row r="5680">
      <c r="A5680" t="inlineStr">
        <is>
          <t>11</t>
        </is>
      </c>
      <c r="B5680" t="inlineStr">
        <is>
          <t>Agriculture, Forestry, Fishing and Hunting</t>
        </is>
      </c>
      <c r="C5680" t="inlineStr">
        <is>
          <t>13-1199</t>
        </is>
      </c>
      <c r="D5680" t="inlineStr">
        <is>
          <t>Business Operations Specialists, All Other</t>
        </is>
      </c>
      <c r="E5680" t="n">
        <v>660</v>
      </c>
      <c r="G5680">
        <f>IF(OR(E28="",F28=""),"",E28*F28)</f>
        <v/>
      </c>
      <c r="H5680" s="41">
        <f>IFERROR(XLOOKUP(C28,'DATA Wharton'!$A$2:$A$785,'DATA Wharton'!$C$2:$C$785),"")</f>
        <v/>
      </c>
      <c r="I5680">
        <f>IF(OR(G28="",H28=""),"",G28)</f>
        <v/>
      </c>
      <c r="J5680">
        <f>IF(OR(I28="",H28=""),"",I28*H28)</f>
        <v/>
      </c>
      <c r="K5680">
        <f>IF(G28="","Missing OEWS wage",IF(H28="","Missing Wharton SOC","Matched"))</f>
        <v/>
      </c>
    </row>
    <row r="5681">
      <c r="A5681" t="inlineStr">
        <is>
          <t>11</t>
        </is>
      </c>
      <c r="B5681" t="inlineStr">
        <is>
          <t>Agriculture, Forestry, Fishing and Hunting</t>
        </is>
      </c>
      <c r="C5681" t="inlineStr">
        <is>
          <t>13-2011</t>
        </is>
      </c>
      <c r="D5681" t="inlineStr">
        <is>
          <t>Accountants and Auditors</t>
        </is>
      </c>
      <c r="E5681" t="n">
        <v>1110</v>
      </c>
      <c r="F5681" t="n">
        <v>83410</v>
      </c>
      <c r="G5681">
        <f>IF(OR(E29="",F29=""),"",E29*F29)</f>
        <v/>
      </c>
      <c r="H5681" s="41">
        <f>IFERROR(XLOOKUP(C29,'DATA Wharton'!$A$2:$A$785,'DATA Wharton'!$C$2:$C$785),"")</f>
        <v/>
      </c>
      <c r="I5681">
        <f>IF(OR(G29="",H29=""),"",G29)</f>
        <v/>
      </c>
      <c r="J5681">
        <f>IF(OR(I29="",H29=""),"",I29*H29)</f>
        <v/>
      </c>
      <c r="K5681">
        <f>IF(G29="","Missing OEWS wage",IF(H29="","Missing Wharton SOC","Matched"))</f>
        <v/>
      </c>
    </row>
    <row r="5682">
      <c r="A5682" t="inlineStr">
        <is>
          <t>11</t>
        </is>
      </c>
      <c r="B5682" t="inlineStr">
        <is>
          <t>Agriculture, Forestry, Fishing and Hunting</t>
        </is>
      </c>
      <c r="C5682" t="inlineStr">
        <is>
          <t>15-1211</t>
        </is>
      </c>
      <c r="D5682" t="inlineStr">
        <is>
          <t>Computer Systems Analysts</t>
        </is>
      </c>
      <c r="E5682" t="n">
        <v>40</v>
      </c>
      <c r="F5682" t="n">
        <v>107730</v>
      </c>
      <c r="G5682">
        <f>IF(OR(E30="",F30=""),"",E30*F30)</f>
        <v/>
      </c>
      <c r="H5682" s="41">
        <f>IFERROR(XLOOKUP(C30,'DATA Wharton'!$A$2:$A$785,'DATA Wharton'!$C$2:$C$785),"")</f>
        <v/>
      </c>
      <c r="I5682">
        <f>IF(OR(G30="",H30=""),"",G30)</f>
        <v/>
      </c>
      <c r="J5682">
        <f>IF(OR(I30="",H30=""),"",I30*H30)</f>
        <v/>
      </c>
      <c r="K5682">
        <f>IF(G30="","Missing OEWS wage",IF(H30="","Missing Wharton SOC","Matched"))</f>
        <v/>
      </c>
    </row>
    <row r="5683">
      <c r="A5683" t="inlineStr">
        <is>
          <t>11</t>
        </is>
      </c>
      <c r="B5683" t="inlineStr">
        <is>
          <t>Agriculture, Forestry, Fishing and Hunting</t>
        </is>
      </c>
      <c r="C5683" t="inlineStr">
        <is>
          <t>15-1232</t>
        </is>
      </c>
      <c r="D5683" t="inlineStr">
        <is>
          <t>Computer User Support Specialists</t>
        </is>
      </c>
      <c r="E5683" t="n">
        <v>230</v>
      </c>
      <c r="F5683" t="n">
        <v>65730</v>
      </c>
      <c r="G5683">
        <f>IF(OR(E31="",F31=""),"",E31*F31)</f>
        <v/>
      </c>
      <c r="H5683" s="41">
        <f>IFERROR(XLOOKUP(C31,'DATA Wharton'!$A$2:$A$785,'DATA Wharton'!$C$2:$C$785),"")</f>
        <v/>
      </c>
      <c r="I5683">
        <f>IF(OR(G31="",H31=""),"",G31)</f>
        <v/>
      </c>
      <c r="J5683">
        <f>IF(OR(I31="",H31=""),"",I31*H31)</f>
        <v/>
      </c>
      <c r="K5683">
        <f>IF(G31="","Missing OEWS wage",IF(H31="","Missing Wharton SOC","Matched"))</f>
        <v/>
      </c>
    </row>
    <row r="5684">
      <c r="A5684" t="inlineStr">
        <is>
          <t>11</t>
        </is>
      </c>
      <c r="B5684" t="inlineStr">
        <is>
          <t>Agriculture, Forestry, Fishing and Hunting</t>
        </is>
      </c>
      <c r="C5684" t="inlineStr">
        <is>
          <t>15-1244</t>
        </is>
      </c>
      <c r="D5684" t="inlineStr">
        <is>
          <t>Network and Computer Systems Administrators</t>
        </is>
      </c>
      <c r="E5684" t="n">
        <v>80</v>
      </c>
      <c r="G5684">
        <f>IF(OR(E32="",F32=""),"",E32*F32)</f>
        <v/>
      </c>
      <c r="H5684" s="41">
        <f>IFERROR(XLOOKUP(C32,'DATA Wharton'!$A$2:$A$785,'DATA Wharton'!$C$2:$C$785),"")</f>
        <v/>
      </c>
      <c r="I5684">
        <f>IF(OR(G32="",H32=""),"",G32)</f>
        <v/>
      </c>
      <c r="J5684">
        <f>IF(OR(I32="",H32=""),"",I32*H32)</f>
        <v/>
      </c>
      <c r="K5684">
        <f>IF(G32="","Missing OEWS wage",IF(H32="","Missing Wharton SOC","Matched"))</f>
        <v/>
      </c>
    </row>
    <row r="5685">
      <c r="A5685" t="inlineStr">
        <is>
          <t>11</t>
        </is>
      </c>
      <c r="B5685" t="inlineStr">
        <is>
          <t>Agriculture, Forestry, Fishing and Hunting</t>
        </is>
      </c>
      <c r="C5685" t="inlineStr">
        <is>
          <t>15-1252</t>
        </is>
      </c>
      <c r="D5685" t="inlineStr">
        <is>
          <t>Software Developers</t>
        </is>
      </c>
      <c r="E5685" t="n">
        <v>90</v>
      </c>
      <c r="G5685">
        <f>IF(OR(E33="",F33=""),"",E33*F33)</f>
        <v/>
      </c>
      <c r="H5685" s="41">
        <f>IFERROR(XLOOKUP(C33,'DATA Wharton'!$A$2:$A$785,'DATA Wharton'!$C$2:$C$785),"")</f>
        <v/>
      </c>
      <c r="I5685">
        <f>IF(OR(G33="",H33=""),"",G33)</f>
        <v/>
      </c>
      <c r="J5685">
        <f>IF(OR(I33="",H33=""),"",I33*H33)</f>
        <v/>
      </c>
      <c r="K5685">
        <f>IF(G33="","Missing OEWS wage",IF(H33="","Missing Wharton SOC","Matched"))</f>
        <v/>
      </c>
    </row>
    <row r="5686">
      <c r="A5686" t="inlineStr">
        <is>
          <t>11</t>
        </is>
      </c>
      <c r="B5686" t="inlineStr">
        <is>
          <t>Agriculture, Forestry, Fishing and Hunting</t>
        </is>
      </c>
      <c r="C5686" t="inlineStr">
        <is>
          <t>15-1299</t>
        </is>
      </c>
      <c r="D5686" t="inlineStr">
        <is>
          <t>Computer Occupations, All Other</t>
        </is>
      </c>
      <c r="E5686" t="n">
        <v>50</v>
      </c>
      <c r="F5686" t="n">
        <v>101700</v>
      </c>
      <c r="G5686">
        <f>IF(OR(E34="",F34=""),"",E34*F34)</f>
        <v/>
      </c>
      <c r="H5686" s="41">
        <f>IFERROR(XLOOKUP(C34,'DATA Wharton'!$A$2:$A$785,'DATA Wharton'!$C$2:$C$785),"")</f>
        <v/>
      </c>
      <c r="I5686">
        <f>IF(OR(G34="",H34=""),"",G34)</f>
        <v/>
      </c>
      <c r="J5686">
        <f>IF(OR(I34="",H34=""),"",I34*H34)</f>
        <v/>
      </c>
      <c r="K5686">
        <f>IF(G34="","Missing OEWS wage",IF(H34="","Missing Wharton SOC","Matched"))</f>
        <v/>
      </c>
    </row>
    <row r="5687">
      <c r="A5687" t="inlineStr">
        <is>
          <t>11</t>
        </is>
      </c>
      <c r="B5687" t="inlineStr">
        <is>
          <t>Agriculture, Forestry, Fishing and Hunting</t>
        </is>
      </c>
      <c r="C5687" t="inlineStr">
        <is>
          <t>17-2112</t>
        </is>
      </c>
      <c r="D5687" t="inlineStr">
        <is>
          <t>Industrial Engineers</t>
        </is>
      </c>
      <c r="E5687" t="n">
        <v>100</v>
      </c>
      <c r="F5687" t="n">
        <v>87540</v>
      </c>
      <c r="G5687">
        <f>IF(OR(E35="",F35=""),"",E35*F35)</f>
        <v/>
      </c>
      <c r="H5687" s="41">
        <f>IFERROR(XLOOKUP(C35,'DATA Wharton'!$A$2:$A$785,'DATA Wharton'!$C$2:$C$785),"")</f>
        <v/>
      </c>
      <c r="I5687">
        <f>IF(OR(G35="",H35=""),"",G35)</f>
        <v/>
      </c>
      <c r="J5687">
        <f>IF(OR(I35="",H35=""),"",I35*H35)</f>
        <v/>
      </c>
      <c r="K5687">
        <f>IF(G35="","Missing OEWS wage",IF(H35="","Missing Wharton SOC","Matched"))</f>
        <v/>
      </c>
    </row>
    <row r="5688">
      <c r="A5688" t="inlineStr">
        <is>
          <t>11</t>
        </is>
      </c>
      <c r="B5688" t="inlineStr">
        <is>
          <t>Agriculture, Forestry, Fishing and Hunting</t>
        </is>
      </c>
      <c r="C5688" t="inlineStr">
        <is>
          <t>19-1011</t>
        </is>
      </c>
      <c r="D5688" t="inlineStr">
        <is>
          <t>Animal Scientists</t>
        </is>
      </c>
      <c r="E5688" t="n">
        <v>220</v>
      </c>
      <c r="F5688" t="n">
        <v>75660</v>
      </c>
      <c r="G5688">
        <f>IF(OR(E36="",F36=""),"",E36*F36)</f>
        <v/>
      </c>
      <c r="H5688" s="41">
        <f>IFERROR(XLOOKUP(C36,'DATA Wharton'!$A$2:$A$785,'DATA Wharton'!$C$2:$C$785),"")</f>
        <v/>
      </c>
      <c r="I5688">
        <f>IF(OR(G36="",H36=""),"",G36)</f>
        <v/>
      </c>
      <c r="J5688">
        <f>IF(OR(I36="",H36=""),"",I36*H36)</f>
        <v/>
      </c>
      <c r="K5688">
        <f>IF(G36="","Missing OEWS wage",IF(H36="","Missing Wharton SOC","Matched"))</f>
        <v/>
      </c>
    </row>
    <row r="5689">
      <c r="A5689" t="inlineStr">
        <is>
          <t>11</t>
        </is>
      </c>
      <c r="B5689" t="inlineStr">
        <is>
          <t>Agriculture, Forestry, Fishing and Hunting</t>
        </is>
      </c>
      <c r="C5689" t="inlineStr">
        <is>
          <t>19-1012</t>
        </is>
      </c>
      <c r="D5689" t="inlineStr">
        <is>
          <t>Food Scientists and Technologists</t>
        </is>
      </c>
      <c r="E5689" t="n">
        <v>230</v>
      </c>
      <c r="F5689" t="n">
        <v>73850</v>
      </c>
      <c r="G5689">
        <f>IF(OR(E37="",F37=""),"",E37*F37)</f>
        <v/>
      </c>
      <c r="H5689" s="41">
        <f>IFERROR(XLOOKUP(C37,'DATA Wharton'!$A$2:$A$785,'DATA Wharton'!$C$2:$C$785),"")</f>
        <v/>
      </c>
      <c r="I5689">
        <f>IF(OR(G37="",H37=""),"",G37)</f>
        <v/>
      </c>
      <c r="J5689">
        <f>IF(OR(I37="",H37=""),"",I37*H37)</f>
        <v/>
      </c>
      <c r="K5689">
        <f>IF(G37="","Missing OEWS wage",IF(H37="","Missing Wharton SOC","Matched"))</f>
        <v/>
      </c>
    </row>
    <row r="5690">
      <c r="A5690" t="inlineStr">
        <is>
          <t>11</t>
        </is>
      </c>
      <c r="B5690" t="inlineStr">
        <is>
          <t>Agriculture, Forestry, Fishing and Hunting</t>
        </is>
      </c>
      <c r="C5690" t="inlineStr">
        <is>
          <t>19-1013</t>
        </is>
      </c>
      <c r="D5690" t="inlineStr">
        <is>
          <t>Soil and Plant Scientists</t>
        </is>
      </c>
      <c r="E5690" t="n">
        <v>770</v>
      </c>
      <c r="F5690" t="n">
        <v>87270</v>
      </c>
      <c r="G5690">
        <f>IF(OR(E38="",F38=""),"",E38*F38)</f>
        <v/>
      </c>
      <c r="H5690" s="41">
        <f>IFERROR(XLOOKUP(C38,'DATA Wharton'!$A$2:$A$785,'DATA Wharton'!$C$2:$C$785),"")</f>
        <v/>
      </c>
      <c r="I5690">
        <f>IF(OR(G38="",H38=""),"",G38)</f>
        <v/>
      </c>
      <c r="J5690">
        <f>IF(OR(I38="",H38=""),"",I38*H38)</f>
        <v/>
      </c>
      <c r="K5690">
        <f>IF(G38="","Missing OEWS wage",IF(H38="","Missing Wharton SOC","Matched"))</f>
        <v/>
      </c>
    </row>
    <row r="5691">
      <c r="A5691" t="inlineStr">
        <is>
          <t>11</t>
        </is>
      </c>
      <c r="B5691" t="inlineStr">
        <is>
          <t>Agriculture, Forestry, Fishing and Hunting</t>
        </is>
      </c>
      <c r="C5691" t="inlineStr">
        <is>
          <t>19-1029</t>
        </is>
      </c>
      <c r="D5691" t="inlineStr">
        <is>
          <t>Biological Scientists, All Other</t>
        </is>
      </c>
      <c r="E5691" t="n">
        <v>210</v>
      </c>
      <c r="F5691" t="n">
        <v>60360</v>
      </c>
      <c r="G5691">
        <f>IF(OR(E39="",F39=""),"",E39*F39)</f>
        <v/>
      </c>
      <c r="H5691" s="41">
        <f>IFERROR(XLOOKUP(C39,'DATA Wharton'!$A$2:$A$785,'DATA Wharton'!$C$2:$C$785),"")</f>
        <v/>
      </c>
      <c r="I5691">
        <f>IF(OR(G39="",H39=""),"",G39)</f>
        <v/>
      </c>
      <c r="J5691">
        <f>IF(OR(I39="",H39=""),"",I39*H39)</f>
        <v/>
      </c>
      <c r="K5691">
        <f>IF(G39="","Missing OEWS wage",IF(H39="","Missing Wharton SOC","Matched"))</f>
        <v/>
      </c>
    </row>
    <row r="5692">
      <c r="A5692" t="inlineStr">
        <is>
          <t>11</t>
        </is>
      </c>
      <c r="B5692" t="inlineStr">
        <is>
          <t>Agriculture, Forestry, Fishing and Hunting</t>
        </is>
      </c>
      <c r="C5692" t="inlineStr">
        <is>
          <t>19-1032</t>
        </is>
      </c>
      <c r="D5692" t="inlineStr">
        <is>
          <t>Foresters</t>
        </is>
      </c>
      <c r="E5692" t="n">
        <v>650</v>
      </c>
      <c r="F5692" t="n">
        <v>81500</v>
      </c>
      <c r="G5692">
        <f>IF(OR(E40="",F40=""),"",E40*F40)</f>
        <v/>
      </c>
      <c r="H5692" s="41">
        <f>IFERROR(XLOOKUP(C40,'DATA Wharton'!$A$2:$A$785,'DATA Wharton'!$C$2:$C$785),"")</f>
        <v/>
      </c>
      <c r="I5692">
        <f>IF(OR(G40="",H40=""),"",G40)</f>
        <v/>
      </c>
      <c r="J5692">
        <f>IF(OR(I40="",H40=""),"",I40*H40)</f>
        <v/>
      </c>
      <c r="K5692">
        <f>IF(G40="","Missing OEWS wage",IF(H40="","Missing Wharton SOC","Matched"))</f>
        <v/>
      </c>
    </row>
    <row r="5693">
      <c r="A5693" t="inlineStr">
        <is>
          <t>11</t>
        </is>
      </c>
      <c r="B5693" t="inlineStr">
        <is>
          <t>Agriculture, Forestry, Fishing and Hunting</t>
        </is>
      </c>
      <c r="C5693" t="inlineStr">
        <is>
          <t>19-4012</t>
        </is>
      </c>
      <c r="D5693" t="inlineStr">
        <is>
          <t>Agricultural Technicians</t>
        </is>
      </c>
      <c r="E5693" t="n">
        <v>1270</v>
      </c>
      <c r="F5693" t="n">
        <v>52540</v>
      </c>
      <c r="G5693">
        <f>IF(OR(E41="",F41=""),"",E41*F41)</f>
        <v/>
      </c>
      <c r="H5693" s="41">
        <f>IFERROR(XLOOKUP(C41,'DATA Wharton'!$A$2:$A$785,'DATA Wharton'!$C$2:$C$785),"")</f>
        <v/>
      </c>
      <c r="I5693">
        <f>IF(OR(G41="",H41=""),"",G41)</f>
        <v/>
      </c>
      <c r="J5693">
        <f>IF(OR(I41="",H41=""),"",I41*H41)</f>
        <v/>
      </c>
      <c r="K5693">
        <f>IF(G41="","Missing OEWS wage",IF(H41="","Missing Wharton SOC","Matched"))</f>
        <v/>
      </c>
    </row>
    <row r="5694">
      <c r="A5694" t="inlineStr">
        <is>
          <t>11</t>
        </is>
      </c>
      <c r="B5694" t="inlineStr">
        <is>
          <t>Agriculture, Forestry, Fishing and Hunting</t>
        </is>
      </c>
      <c r="C5694" t="inlineStr">
        <is>
          <t>19-4013</t>
        </is>
      </c>
      <c r="D5694" t="inlineStr">
        <is>
          <t>Food Science Technicians</t>
        </is>
      </c>
      <c r="F5694" t="n">
        <v>50010</v>
      </c>
      <c r="G5694">
        <f>IF(OR(E42="",F42=""),"",E42*F42)</f>
        <v/>
      </c>
      <c r="H5694" s="41">
        <f>IFERROR(XLOOKUP(C42,'DATA Wharton'!$A$2:$A$785,'DATA Wharton'!$C$2:$C$785),"")</f>
        <v/>
      </c>
      <c r="I5694">
        <f>IF(OR(G42="",H42=""),"",G42)</f>
        <v/>
      </c>
      <c r="J5694">
        <f>IF(OR(I42="",H42=""),"",I42*H42)</f>
        <v/>
      </c>
      <c r="K5694">
        <f>IF(G42="","Missing OEWS wage",IF(H42="","Missing Wharton SOC","Matched"))</f>
        <v/>
      </c>
    </row>
    <row r="5695">
      <c r="A5695" t="inlineStr">
        <is>
          <t>11</t>
        </is>
      </c>
      <c r="B5695" t="inlineStr">
        <is>
          <t>Agriculture, Forestry, Fishing and Hunting</t>
        </is>
      </c>
      <c r="C5695" t="inlineStr">
        <is>
          <t>19-4021</t>
        </is>
      </c>
      <c r="D5695" t="inlineStr">
        <is>
          <t>Biological Technicians</t>
        </is>
      </c>
      <c r="E5695" t="n">
        <v>50</v>
      </c>
      <c r="F5695" t="n">
        <v>63050</v>
      </c>
      <c r="G5695">
        <f>IF(OR(E43="",F43=""),"",E43*F43)</f>
        <v/>
      </c>
      <c r="H5695" s="41">
        <f>IFERROR(XLOOKUP(C43,'DATA Wharton'!$A$2:$A$785,'DATA Wharton'!$C$2:$C$785),"")</f>
        <v/>
      </c>
      <c r="I5695">
        <f>IF(OR(G43="",H43=""),"",G43)</f>
        <v/>
      </c>
      <c r="J5695">
        <f>IF(OR(I43="",H43=""),"",I43*H43)</f>
        <v/>
      </c>
      <c r="K5695">
        <f>IF(G43="","Missing OEWS wage",IF(H43="","Missing Wharton SOC","Matched"))</f>
        <v/>
      </c>
    </row>
    <row r="5696">
      <c r="A5696" t="inlineStr">
        <is>
          <t>11</t>
        </is>
      </c>
      <c r="B5696" t="inlineStr">
        <is>
          <t>Agriculture, Forestry, Fishing and Hunting</t>
        </is>
      </c>
      <c r="C5696" t="inlineStr">
        <is>
          <t>19-5011</t>
        </is>
      </c>
      <c r="D5696" t="inlineStr">
        <is>
          <t>Occupational Health and Safety Specialists</t>
        </is>
      </c>
      <c r="E5696" t="n">
        <v>330</v>
      </c>
      <c r="F5696" t="n">
        <v>65690</v>
      </c>
      <c r="G5696">
        <f>IF(OR(E44="",F44=""),"",E44*F44)</f>
        <v/>
      </c>
      <c r="H5696" s="41">
        <f>IFERROR(XLOOKUP(C44,'DATA Wharton'!$A$2:$A$785,'DATA Wharton'!$C$2:$C$785),"")</f>
        <v/>
      </c>
      <c r="I5696">
        <f>IF(OR(G44="",H44=""),"",G44)</f>
        <v/>
      </c>
      <c r="J5696">
        <f>IF(OR(I44="",H44=""),"",I44*H44)</f>
        <v/>
      </c>
      <c r="K5696">
        <f>IF(G44="","Missing OEWS wage",IF(H44="","Missing Wharton SOC","Matched"))</f>
        <v/>
      </c>
    </row>
    <row r="5697">
      <c r="A5697" t="inlineStr">
        <is>
          <t>11</t>
        </is>
      </c>
      <c r="B5697" t="inlineStr">
        <is>
          <t>Agriculture, Forestry, Fishing and Hunting</t>
        </is>
      </c>
      <c r="C5697" t="inlineStr">
        <is>
          <t>25-3021</t>
        </is>
      </c>
      <c r="D5697" t="inlineStr">
        <is>
          <t>Self-Enrichment Teachers</t>
        </is>
      </c>
      <c r="E5697" t="n">
        <v>320</v>
      </c>
      <c r="F5697" t="n">
        <v>41710</v>
      </c>
      <c r="G5697">
        <f>IF(OR(E45="",F45=""),"",E45*F45)</f>
        <v/>
      </c>
      <c r="H5697" s="41">
        <f>IFERROR(XLOOKUP(C45,'DATA Wharton'!$A$2:$A$785,'DATA Wharton'!$C$2:$C$785),"")</f>
        <v/>
      </c>
      <c r="I5697">
        <f>IF(OR(G45="",H45=""),"",G45)</f>
        <v/>
      </c>
      <c r="J5697">
        <f>IF(OR(I45="",H45=""),"",I45*H45)</f>
        <v/>
      </c>
      <c r="K5697">
        <f>IF(G45="","Missing OEWS wage",IF(H45="","Missing Wharton SOC","Matched"))</f>
        <v/>
      </c>
    </row>
    <row r="5698">
      <c r="A5698" t="inlineStr">
        <is>
          <t>11</t>
        </is>
      </c>
      <c r="B5698" t="inlineStr">
        <is>
          <t>Agriculture, Forestry, Fishing and Hunting</t>
        </is>
      </c>
      <c r="C5698" t="inlineStr">
        <is>
          <t>27-3031</t>
        </is>
      </c>
      <c r="D5698" t="inlineStr">
        <is>
          <t>Public Relations Specialists</t>
        </is>
      </c>
      <c r="E5698" t="n">
        <v>60</v>
      </c>
      <c r="G5698">
        <f>IF(OR(E46="",F46=""),"",E46*F46)</f>
        <v/>
      </c>
      <c r="H5698" s="41">
        <f>IFERROR(XLOOKUP(C46,'DATA Wharton'!$A$2:$A$785,'DATA Wharton'!$C$2:$C$785),"")</f>
        <v/>
      </c>
      <c r="I5698">
        <f>IF(OR(G46="",H46=""),"",G46)</f>
        <v/>
      </c>
      <c r="J5698">
        <f>IF(OR(I46="",H46=""),"",I46*H46)</f>
        <v/>
      </c>
      <c r="K5698">
        <f>IF(G46="","Missing OEWS wage",IF(H46="","Missing Wharton SOC","Matched"))</f>
        <v/>
      </c>
    </row>
    <row r="5699">
      <c r="A5699" t="inlineStr">
        <is>
          <t>11</t>
        </is>
      </c>
      <c r="B5699" t="inlineStr">
        <is>
          <t>Agriculture, Forestry, Fishing and Hunting</t>
        </is>
      </c>
      <c r="C5699" t="inlineStr">
        <is>
          <t>29-1131</t>
        </is>
      </c>
      <c r="D5699" t="inlineStr">
        <is>
          <t>Veterinarians</t>
        </is>
      </c>
      <c r="E5699" t="n">
        <v>150</v>
      </c>
      <c r="F5699" t="n">
        <v>134040</v>
      </c>
      <c r="G5699">
        <f>IF(OR(E47="",F47=""),"",E47*F47)</f>
        <v/>
      </c>
      <c r="H5699" s="41">
        <f>IFERROR(XLOOKUP(C47,'DATA Wharton'!$A$2:$A$785,'DATA Wharton'!$C$2:$C$785),"")</f>
        <v/>
      </c>
      <c r="I5699">
        <f>IF(OR(G47="",H47=""),"",G47)</f>
        <v/>
      </c>
      <c r="J5699">
        <f>IF(OR(I47="",H47=""),"",I47*H47)</f>
        <v/>
      </c>
      <c r="K5699">
        <f>IF(G47="","Missing OEWS wage",IF(H47="","Missing Wharton SOC","Matched"))</f>
        <v/>
      </c>
    </row>
    <row r="5700">
      <c r="A5700" t="inlineStr">
        <is>
          <t>11</t>
        </is>
      </c>
      <c r="B5700" t="inlineStr">
        <is>
          <t>Agriculture, Forestry, Fishing and Hunting</t>
        </is>
      </c>
      <c r="C5700" t="inlineStr">
        <is>
          <t>29-2056</t>
        </is>
      </c>
      <c r="D5700" t="inlineStr">
        <is>
          <t>Veterinary Technologists and Technicians</t>
        </is>
      </c>
      <c r="E5700" t="n">
        <v>210</v>
      </c>
      <c r="F5700" t="n">
        <v>61840</v>
      </c>
      <c r="G5700">
        <f>IF(OR(E48="",F48=""),"",E48*F48)</f>
        <v/>
      </c>
      <c r="H5700" s="41">
        <f>IFERROR(XLOOKUP(C48,'DATA Wharton'!$A$2:$A$785,'DATA Wharton'!$C$2:$C$785),"")</f>
        <v/>
      </c>
      <c r="I5700">
        <f>IF(OR(G48="",H48=""),"",G48)</f>
        <v/>
      </c>
      <c r="J5700">
        <f>IF(OR(I48="",H48=""),"",I48*H48)</f>
        <v/>
      </c>
      <c r="K5700">
        <f>IF(G48="","Missing OEWS wage",IF(H48="","Missing Wharton SOC","Matched"))</f>
        <v/>
      </c>
    </row>
    <row r="5701">
      <c r="A5701" t="inlineStr">
        <is>
          <t>11</t>
        </is>
      </c>
      <c r="B5701" t="inlineStr">
        <is>
          <t>Agriculture, Forestry, Fishing and Hunting</t>
        </is>
      </c>
      <c r="C5701" t="inlineStr">
        <is>
          <t>33-9032</t>
        </is>
      </c>
      <c r="D5701" t="inlineStr">
        <is>
          <t>Security Guards</t>
        </is>
      </c>
      <c r="E5701" t="n">
        <v>480</v>
      </c>
      <c r="F5701" t="n">
        <v>37550</v>
      </c>
      <c r="G5701">
        <f>IF(OR(E49="",F49=""),"",E49*F49)</f>
        <v/>
      </c>
      <c r="H5701" s="41">
        <f>IFERROR(XLOOKUP(C49,'DATA Wharton'!$A$2:$A$785,'DATA Wharton'!$C$2:$C$785),"")</f>
        <v/>
      </c>
      <c r="I5701">
        <f>IF(OR(G49="",H49=""),"",G49)</f>
        <v/>
      </c>
      <c r="J5701">
        <f>IF(OR(I49="",H49=""),"",I49*H49)</f>
        <v/>
      </c>
      <c r="K5701">
        <f>IF(G49="","Missing OEWS wage",IF(H49="","Missing Wharton SOC","Matched"))</f>
        <v/>
      </c>
    </row>
    <row r="5702">
      <c r="A5702" t="inlineStr">
        <is>
          <t>11</t>
        </is>
      </c>
      <c r="B5702" t="inlineStr">
        <is>
          <t>Agriculture, Forestry, Fishing and Hunting</t>
        </is>
      </c>
      <c r="C5702" t="inlineStr">
        <is>
          <t>37-1011</t>
        </is>
      </c>
      <c r="D5702" t="inlineStr">
        <is>
          <t>First-Line Supervisors of Housekeeping and Janitorial Workers</t>
        </is>
      </c>
      <c r="E5702" t="n">
        <v>80</v>
      </c>
      <c r="F5702" t="n">
        <v>55650</v>
      </c>
      <c r="G5702">
        <f>IF(OR(E50="",F50=""),"",E50*F50)</f>
        <v/>
      </c>
      <c r="H5702" s="41">
        <f>IFERROR(XLOOKUP(C50,'DATA Wharton'!$A$2:$A$785,'DATA Wharton'!$C$2:$C$785),"")</f>
        <v/>
      </c>
      <c r="I5702">
        <f>IF(OR(G50="",H50=""),"",G50)</f>
        <v/>
      </c>
      <c r="J5702">
        <f>IF(OR(I50="",H50=""),"",I50*H50)</f>
        <v/>
      </c>
      <c r="K5702">
        <f>IF(G50="","Missing OEWS wage",IF(H50="","Missing Wharton SOC","Matched"))</f>
        <v/>
      </c>
    </row>
    <row r="5703">
      <c r="A5703" t="inlineStr">
        <is>
          <t>11</t>
        </is>
      </c>
      <c r="B5703" t="inlineStr">
        <is>
          <t>Agriculture, Forestry, Fishing and Hunting</t>
        </is>
      </c>
      <c r="C5703" t="inlineStr">
        <is>
          <t>37-1012</t>
        </is>
      </c>
      <c r="D5703" t="inlineStr">
        <is>
          <t>First-Line Supervisors of Landscaping, Lawn Service, and Groundskeeping Workers</t>
        </is>
      </c>
      <c r="E5703" t="n">
        <v>180</v>
      </c>
      <c r="F5703" t="n">
        <v>65570</v>
      </c>
      <c r="G5703">
        <f>IF(OR(E51="",F51=""),"",E51*F51)</f>
        <v/>
      </c>
      <c r="H5703" s="41">
        <f>IFERROR(XLOOKUP(C51,'DATA Wharton'!$A$2:$A$785,'DATA Wharton'!$C$2:$C$785),"")</f>
        <v/>
      </c>
      <c r="I5703">
        <f>IF(OR(G51="",H51=""),"",G51)</f>
        <v/>
      </c>
      <c r="J5703">
        <f>IF(OR(I51="",H51=""),"",I51*H51)</f>
        <v/>
      </c>
      <c r="K5703">
        <f>IF(G51="","Missing OEWS wage",IF(H51="","Missing Wharton SOC","Matched"))</f>
        <v/>
      </c>
    </row>
    <row r="5704">
      <c r="A5704" t="inlineStr">
        <is>
          <t>11</t>
        </is>
      </c>
      <c r="B5704" t="inlineStr">
        <is>
          <t>Agriculture, Forestry, Fishing and Hunting</t>
        </is>
      </c>
      <c r="C5704" t="inlineStr">
        <is>
          <t>37-2011</t>
        </is>
      </c>
      <c r="D5704" t="inlineStr">
        <is>
          <t>Janitors and Cleaners, Except Maids and Housekeeping Cleaners</t>
        </is>
      </c>
      <c r="E5704" t="n">
        <v>2650</v>
      </c>
      <c r="F5704" t="n">
        <v>37340</v>
      </c>
      <c r="G5704">
        <f>IF(OR(E52="",F52=""),"",E52*F52)</f>
        <v/>
      </c>
      <c r="H5704" s="41">
        <f>IFERROR(XLOOKUP(C52,'DATA Wharton'!$A$2:$A$785,'DATA Wharton'!$C$2:$C$785),"")</f>
        <v/>
      </c>
      <c r="I5704">
        <f>IF(OR(G52="",H52=""),"",G52)</f>
        <v/>
      </c>
      <c r="J5704">
        <f>IF(OR(I52="",H52=""),"",I52*H52)</f>
        <v/>
      </c>
      <c r="K5704">
        <f>IF(G52="","Missing OEWS wage",IF(H52="","Missing Wharton SOC","Matched"))</f>
        <v/>
      </c>
    </row>
    <row r="5705">
      <c r="A5705" t="inlineStr">
        <is>
          <t>11</t>
        </is>
      </c>
      <c r="B5705" t="inlineStr">
        <is>
          <t>Agriculture, Forestry, Fishing and Hunting</t>
        </is>
      </c>
      <c r="C5705" t="inlineStr">
        <is>
          <t>37-2012</t>
        </is>
      </c>
      <c r="D5705" t="inlineStr">
        <is>
          <t>Maids and Housekeeping Cleaners</t>
        </is>
      </c>
      <c r="E5705" t="n">
        <v>140</v>
      </c>
      <c r="F5705" t="n">
        <v>37400</v>
      </c>
      <c r="G5705">
        <f>IF(OR(E53="",F53=""),"",E53*F53)</f>
        <v/>
      </c>
      <c r="H5705" s="41">
        <f>IFERROR(XLOOKUP(C53,'DATA Wharton'!$A$2:$A$785,'DATA Wharton'!$C$2:$C$785),"")</f>
        <v/>
      </c>
      <c r="I5705">
        <f>IF(OR(G53="",H53=""),"",G53)</f>
        <v/>
      </c>
      <c r="J5705">
        <f>IF(OR(I53="",H53=""),"",I53*H53)</f>
        <v/>
      </c>
      <c r="K5705">
        <f>IF(G53="","Missing OEWS wage",IF(H53="","Missing Wharton SOC","Matched"))</f>
        <v/>
      </c>
    </row>
    <row r="5706">
      <c r="A5706" t="inlineStr">
        <is>
          <t>11</t>
        </is>
      </c>
      <c r="B5706" t="inlineStr">
        <is>
          <t>Agriculture, Forestry, Fishing and Hunting</t>
        </is>
      </c>
      <c r="C5706" t="inlineStr">
        <is>
          <t>37-2021</t>
        </is>
      </c>
      <c r="D5706" t="inlineStr">
        <is>
          <t>Pest Control Workers</t>
        </is>
      </c>
      <c r="E5706" t="n">
        <v>70</v>
      </c>
      <c r="F5706" t="n">
        <v>41940</v>
      </c>
      <c r="G5706">
        <f>IF(OR(E54="",F54=""),"",E54*F54)</f>
        <v/>
      </c>
      <c r="H5706" s="41">
        <f>IFERROR(XLOOKUP(C54,'DATA Wharton'!$A$2:$A$785,'DATA Wharton'!$C$2:$C$785),"")</f>
        <v/>
      </c>
      <c r="I5706">
        <f>IF(OR(G54="",H54=""),"",G54)</f>
        <v/>
      </c>
      <c r="J5706">
        <f>IF(OR(I54="",H54=""),"",I54*H54)</f>
        <v/>
      </c>
      <c r="K5706">
        <f>IF(G54="","Missing OEWS wage",IF(H54="","Missing Wharton SOC","Matched"))</f>
        <v/>
      </c>
    </row>
    <row r="5707">
      <c r="A5707" t="inlineStr">
        <is>
          <t>11</t>
        </is>
      </c>
      <c r="B5707" t="inlineStr">
        <is>
          <t>Agriculture, Forestry, Fishing and Hunting</t>
        </is>
      </c>
      <c r="C5707" t="inlineStr">
        <is>
          <t>37-3011</t>
        </is>
      </c>
      <c r="D5707" t="inlineStr">
        <is>
          <t>Landscaping and Groundskeeping Workers</t>
        </is>
      </c>
      <c r="E5707" t="n">
        <v>1090</v>
      </c>
      <c r="F5707" t="n">
        <v>42480</v>
      </c>
      <c r="G5707">
        <f>IF(OR(E55="",F55=""),"",E55*F55)</f>
        <v/>
      </c>
      <c r="H5707" s="41">
        <f>IFERROR(XLOOKUP(C55,'DATA Wharton'!$A$2:$A$785,'DATA Wharton'!$C$2:$C$785),"")</f>
        <v/>
      </c>
      <c r="I5707">
        <f>IF(OR(G55="",H55=""),"",G55)</f>
        <v/>
      </c>
      <c r="J5707">
        <f>IF(OR(I55="",H55=""),"",I55*H55)</f>
        <v/>
      </c>
      <c r="K5707">
        <f>IF(G55="","Missing OEWS wage",IF(H55="","Missing Wharton SOC","Matched"))</f>
        <v/>
      </c>
    </row>
    <row r="5708">
      <c r="A5708" t="inlineStr">
        <is>
          <t>11</t>
        </is>
      </c>
      <c r="B5708" t="inlineStr">
        <is>
          <t>Agriculture, Forestry, Fishing and Hunting</t>
        </is>
      </c>
      <c r="C5708" t="inlineStr">
        <is>
          <t>37-3012</t>
        </is>
      </c>
      <c r="D5708" t="inlineStr">
        <is>
          <t>Pesticide Handlers, Sprayers, and Applicators, Vegetation</t>
        </is>
      </c>
      <c r="E5708" t="n">
        <v>2030</v>
      </c>
      <c r="F5708" t="n">
        <v>43690</v>
      </c>
      <c r="G5708">
        <f>IF(OR(E56="",F56=""),"",E56*F56)</f>
        <v/>
      </c>
      <c r="H5708" s="41">
        <f>IFERROR(XLOOKUP(C56,'DATA Wharton'!$A$2:$A$785,'DATA Wharton'!$C$2:$C$785),"")</f>
        <v/>
      </c>
      <c r="I5708">
        <f>IF(OR(G56="",H56=""),"",G56)</f>
        <v/>
      </c>
      <c r="J5708">
        <f>IF(OR(I56="",H56=""),"",I56*H56)</f>
        <v/>
      </c>
      <c r="K5708">
        <f>IF(G56="","Missing OEWS wage",IF(H56="","Missing Wharton SOC","Matched"))</f>
        <v/>
      </c>
    </row>
    <row r="5709">
      <c r="A5709" t="inlineStr">
        <is>
          <t>11</t>
        </is>
      </c>
      <c r="B5709" t="inlineStr">
        <is>
          <t>Agriculture, Forestry, Fishing and Hunting</t>
        </is>
      </c>
      <c r="C5709" t="inlineStr">
        <is>
          <t>37-3013</t>
        </is>
      </c>
      <c r="D5709" t="inlineStr">
        <is>
          <t>Tree Trimmers and Pruners</t>
        </is>
      </c>
      <c r="F5709" t="n">
        <v>50420</v>
      </c>
      <c r="G5709">
        <f>IF(OR(E57="",F57=""),"",E57*F57)</f>
        <v/>
      </c>
      <c r="H5709" s="41">
        <f>IFERROR(XLOOKUP(C57,'DATA Wharton'!$A$2:$A$785,'DATA Wharton'!$C$2:$C$785),"")</f>
        <v/>
      </c>
      <c r="I5709">
        <f>IF(OR(G57="",H57=""),"",G57)</f>
        <v/>
      </c>
      <c r="J5709">
        <f>IF(OR(I57="",H57=""),"",I57*H57)</f>
        <v/>
      </c>
      <c r="K5709">
        <f>IF(G57="","Missing OEWS wage",IF(H57="","Missing Wharton SOC","Matched"))</f>
        <v/>
      </c>
    </row>
    <row r="5710">
      <c r="A5710" t="inlineStr">
        <is>
          <t>11</t>
        </is>
      </c>
      <c r="B5710" t="inlineStr">
        <is>
          <t>Agriculture, Forestry, Fishing and Hunting</t>
        </is>
      </c>
      <c r="C5710" t="inlineStr">
        <is>
          <t>39-1014</t>
        </is>
      </c>
      <c r="D5710" t="inlineStr">
        <is>
          <t>First-Line Supervisors of Entertainment and Recreation Workers, Except Gambling Services</t>
        </is>
      </c>
      <c r="E5710" t="n">
        <v>30</v>
      </c>
      <c r="F5710" t="n">
        <v>49590</v>
      </c>
      <c r="G5710">
        <f>IF(OR(E58="",F58=""),"",E58*F58)</f>
        <v/>
      </c>
      <c r="H5710" s="41">
        <f>IFERROR(XLOOKUP(C58,'DATA Wharton'!$A$2:$A$785,'DATA Wharton'!$C$2:$C$785),"")</f>
        <v/>
      </c>
      <c r="I5710">
        <f>IF(OR(G58="",H58=""),"",G58)</f>
        <v/>
      </c>
      <c r="J5710">
        <f>IF(OR(I58="",H58=""),"",I58*H58)</f>
        <v/>
      </c>
      <c r="K5710">
        <f>IF(G58="","Missing OEWS wage",IF(H58="","Missing Wharton SOC","Matched"))</f>
        <v/>
      </c>
    </row>
    <row r="5711">
      <c r="A5711" t="inlineStr">
        <is>
          <t>11</t>
        </is>
      </c>
      <c r="B5711" t="inlineStr">
        <is>
          <t>Agriculture, Forestry, Fishing and Hunting</t>
        </is>
      </c>
      <c r="C5711" t="inlineStr">
        <is>
          <t>39-1022</t>
        </is>
      </c>
      <c r="D5711" t="inlineStr">
        <is>
          <t>First-Line Supervisors of Personal Service Workers</t>
        </is>
      </c>
      <c r="E5711" t="n">
        <v>240</v>
      </c>
      <c r="F5711" t="n">
        <v>52370</v>
      </c>
      <c r="G5711">
        <f>IF(OR(E59="",F59=""),"",E59*F59)</f>
        <v/>
      </c>
      <c r="H5711" s="41">
        <f>IFERROR(XLOOKUP(C59,'DATA Wharton'!$A$2:$A$785,'DATA Wharton'!$C$2:$C$785),"")</f>
        <v/>
      </c>
      <c r="I5711">
        <f>IF(OR(G59="",H59=""),"",G59)</f>
        <v/>
      </c>
      <c r="J5711">
        <f>IF(OR(I59="",H59=""),"",I59*H59)</f>
        <v/>
      </c>
      <c r="K5711">
        <f>IF(G59="","Missing OEWS wage",IF(H59="","Missing Wharton SOC","Matched"))</f>
        <v/>
      </c>
    </row>
    <row r="5712">
      <c r="A5712" t="inlineStr">
        <is>
          <t>11</t>
        </is>
      </c>
      <c r="B5712" t="inlineStr">
        <is>
          <t>Agriculture, Forestry, Fishing and Hunting</t>
        </is>
      </c>
      <c r="C5712" t="inlineStr">
        <is>
          <t>39-2011</t>
        </is>
      </c>
      <c r="D5712" t="inlineStr">
        <is>
          <t>Animal Trainers</t>
        </is>
      </c>
      <c r="E5712" t="n">
        <v>1430</v>
      </c>
      <c r="F5712" t="n">
        <v>48390</v>
      </c>
      <c r="G5712">
        <f>IF(OR(E60="",F60=""),"",E60*F60)</f>
        <v/>
      </c>
      <c r="H5712" s="41">
        <f>IFERROR(XLOOKUP(C60,'DATA Wharton'!$A$2:$A$785,'DATA Wharton'!$C$2:$C$785),"")</f>
        <v/>
      </c>
      <c r="I5712">
        <f>IF(OR(G60="",H60=""),"",G60)</f>
        <v/>
      </c>
      <c r="J5712">
        <f>IF(OR(I60="",H60=""),"",I60*H60)</f>
        <v/>
      </c>
      <c r="K5712">
        <f>IF(G60="","Missing OEWS wage",IF(H60="","Missing Wharton SOC","Matched"))</f>
        <v/>
      </c>
    </row>
    <row r="5713">
      <c r="A5713" t="inlineStr">
        <is>
          <t>11</t>
        </is>
      </c>
      <c r="B5713" t="inlineStr">
        <is>
          <t>Agriculture, Forestry, Fishing and Hunting</t>
        </is>
      </c>
      <c r="C5713" t="inlineStr">
        <is>
          <t>39-2021</t>
        </is>
      </c>
      <c r="D5713" t="inlineStr">
        <is>
          <t>Animal Caretakers</t>
        </is>
      </c>
      <c r="E5713" t="n">
        <v>5870</v>
      </c>
      <c r="F5713" t="n">
        <v>38710</v>
      </c>
      <c r="G5713">
        <f>IF(OR(E61="",F61=""),"",E61*F61)</f>
        <v/>
      </c>
      <c r="H5713" s="41">
        <f>IFERROR(XLOOKUP(C61,'DATA Wharton'!$A$2:$A$785,'DATA Wharton'!$C$2:$C$785),"")</f>
        <v/>
      </c>
      <c r="I5713">
        <f>IF(OR(G61="",H61=""),"",G61)</f>
        <v/>
      </c>
      <c r="J5713">
        <f>IF(OR(I61="",H61=""),"",I61*H61)</f>
        <v/>
      </c>
      <c r="K5713">
        <f>IF(G61="","Missing OEWS wage",IF(H61="","Missing Wharton SOC","Matched"))</f>
        <v/>
      </c>
    </row>
    <row r="5714">
      <c r="A5714" t="inlineStr">
        <is>
          <t>11</t>
        </is>
      </c>
      <c r="B5714" t="inlineStr">
        <is>
          <t>Agriculture, Forestry, Fishing and Hunting</t>
        </is>
      </c>
      <c r="C5714" t="inlineStr">
        <is>
          <t>41-1011</t>
        </is>
      </c>
      <c r="D5714" t="inlineStr">
        <is>
          <t>First-Line Supervisors of Retail Sales Workers</t>
        </is>
      </c>
      <c r="E5714" t="n">
        <v>40</v>
      </c>
      <c r="G5714">
        <f>IF(OR(E62="",F62=""),"",E62*F62)</f>
        <v/>
      </c>
      <c r="H5714" s="41">
        <f>IFERROR(XLOOKUP(C62,'DATA Wharton'!$A$2:$A$785,'DATA Wharton'!$C$2:$C$785),"")</f>
        <v/>
      </c>
      <c r="I5714">
        <f>IF(OR(G62="",H62=""),"",G62)</f>
        <v/>
      </c>
      <c r="J5714">
        <f>IF(OR(I62="",H62=""),"",I62*H62)</f>
        <v/>
      </c>
      <c r="K5714">
        <f>IF(G62="","Missing OEWS wage",IF(H62="","Missing Wharton SOC","Matched"))</f>
        <v/>
      </c>
    </row>
    <row r="5715">
      <c r="A5715" t="inlineStr">
        <is>
          <t>11</t>
        </is>
      </c>
      <c r="B5715" t="inlineStr">
        <is>
          <t>Agriculture, Forestry, Fishing and Hunting</t>
        </is>
      </c>
      <c r="C5715" t="inlineStr">
        <is>
          <t>41-1012</t>
        </is>
      </c>
      <c r="D5715" t="inlineStr">
        <is>
          <t>First-Line Supervisors of Non-Retail Sales Workers</t>
        </is>
      </c>
      <c r="E5715" t="n">
        <v>50</v>
      </c>
      <c r="F5715" t="n">
        <v>112040</v>
      </c>
      <c r="G5715">
        <f>IF(OR(E63="",F63=""),"",E63*F63)</f>
        <v/>
      </c>
      <c r="H5715" s="41">
        <f>IFERROR(XLOOKUP(C63,'DATA Wharton'!$A$2:$A$785,'DATA Wharton'!$C$2:$C$785),"")</f>
        <v/>
      </c>
      <c r="I5715">
        <f>IF(OR(G63="",H63=""),"",G63)</f>
        <v/>
      </c>
      <c r="J5715">
        <f>IF(OR(I63="",H63=""),"",I63*H63)</f>
        <v/>
      </c>
      <c r="K5715">
        <f>IF(G63="","Missing OEWS wage",IF(H63="","Missing Wharton SOC","Matched"))</f>
        <v/>
      </c>
    </row>
    <row r="5716">
      <c r="A5716" t="inlineStr">
        <is>
          <t>11</t>
        </is>
      </c>
      <c r="B5716" t="inlineStr">
        <is>
          <t>Agriculture, Forestry, Fishing and Hunting</t>
        </is>
      </c>
      <c r="C5716" t="inlineStr">
        <is>
          <t>41-2031</t>
        </is>
      </c>
      <c r="D5716" t="inlineStr">
        <is>
          <t>Retail Salespersons</t>
        </is>
      </c>
      <c r="E5716" t="n">
        <v>340</v>
      </c>
      <c r="F5716" t="n">
        <v>43990</v>
      </c>
      <c r="G5716">
        <f>IF(OR(E64="",F64=""),"",E64*F64)</f>
        <v/>
      </c>
      <c r="H5716" s="41">
        <f>IFERROR(XLOOKUP(C64,'DATA Wharton'!$A$2:$A$785,'DATA Wharton'!$C$2:$C$785),"")</f>
        <v/>
      </c>
      <c r="I5716">
        <f>IF(OR(G64="",H64=""),"",G64)</f>
        <v/>
      </c>
      <c r="J5716">
        <f>IF(OR(I64="",H64=""),"",I64*H64)</f>
        <v/>
      </c>
      <c r="K5716">
        <f>IF(G64="","Missing OEWS wage",IF(H64="","Missing Wharton SOC","Matched"))</f>
        <v/>
      </c>
    </row>
    <row r="5717">
      <c r="A5717" t="inlineStr">
        <is>
          <t>11</t>
        </is>
      </c>
      <c r="B5717" t="inlineStr">
        <is>
          <t>Agriculture, Forestry, Fishing and Hunting</t>
        </is>
      </c>
      <c r="C5717" t="inlineStr">
        <is>
          <t>41-3091</t>
        </is>
      </c>
      <c r="D5717" t="inlineStr">
        <is>
          <t>Sales Representatives of Services, Except Advertising, Insurance, Financial Services, and Travel</t>
        </is>
      </c>
      <c r="E5717" t="n">
        <v>670</v>
      </c>
      <c r="F5717" t="n">
        <v>81740</v>
      </c>
      <c r="G5717">
        <f>IF(OR(E65="",F65=""),"",E65*F65)</f>
        <v/>
      </c>
      <c r="H5717" s="41">
        <f>IFERROR(XLOOKUP(C65,'DATA Wharton'!$A$2:$A$785,'DATA Wharton'!$C$2:$C$785),"")</f>
        <v/>
      </c>
      <c r="I5717">
        <f>IF(OR(G65="",H65=""),"",G65)</f>
        <v/>
      </c>
      <c r="J5717">
        <f>IF(OR(I65="",H65=""),"",I65*H65)</f>
        <v/>
      </c>
      <c r="K5717">
        <f>IF(G65="","Missing OEWS wage",IF(H65="","Missing Wharton SOC","Matched"))</f>
        <v/>
      </c>
    </row>
    <row r="5718">
      <c r="A5718" t="inlineStr">
        <is>
          <t>11</t>
        </is>
      </c>
      <c r="B5718" t="inlineStr">
        <is>
          <t>Agriculture, Forestry, Fishing and Hunting</t>
        </is>
      </c>
      <c r="C5718" t="inlineStr">
        <is>
          <t>41-4012</t>
        </is>
      </c>
      <c r="D5718" t="inlineStr">
        <is>
          <t>Sales Representatives, Wholesale and Manufacturing, Except Technical and Scientific Products</t>
        </is>
      </c>
      <c r="E5718" t="n">
        <v>1600</v>
      </c>
      <c r="F5718" t="n">
        <v>76540</v>
      </c>
      <c r="G5718">
        <f>IF(OR(E66="",F66=""),"",E66*F66)</f>
        <v/>
      </c>
      <c r="H5718" s="41">
        <f>IFERROR(XLOOKUP(C66,'DATA Wharton'!$A$2:$A$785,'DATA Wharton'!$C$2:$C$785),"")</f>
        <v/>
      </c>
      <c r="I5718">
        <f>IF(OR(G66="",H66=""),"",G66)</f>
        <v/>
      </c>
      <c r="J5718">
        <f>IF(OR(I66="",H66=""),"",I66*H66)</f>
        <v/>
      </c>
      <c r="K5718">
        <f>IF(G66="","Missing OEWS wage",IF(H66="","Missing Wharton SOC","Matched"))</f>
        <v/>
      </c>
    </row>
    <row r="5719">
      <c r="A5719" t="inlineStr">
        <is>
          <t>11</t>
        </is>
      </c>
      <c r="B5719" t="inlineStr">
        <is>
          <t>Agriculture, Forestry, Fishing and Hunting</t>
        </is>
      </c>
      <c r="C5719" t="inlineStr">
        <is>
          <t>41-9099</t>
        </is>
      </c>
      <c r="D5719" t="inlineStr">
        <is>
          <t>Sales and Related Workers, All Other</t>
        </is>
      </c>
      <c r="E5719" t="n">
        <v>70</v>
      </c>
      <c r="F5719" t="n">
        <v>66120</v>
      </c>
      <c r="G5719">
        <f>IF(OR(E67="",F67=""),"",E67*F67)</f>
        <v/>
      </c>
      <c r="H5719" s="41">
        <f>IFERROR(XLOOKUP(C67,'DATA Wharton'!$A$2:$A$785,'DATA Wharton'!$C$2:$C$785),"")</f>
        <v/>
      </c>
      <c r="I5719">
        <f>IF(OR(G67="",H67=""),"",G67)</f>
        <v/>
      </c>
      <c r="J5719">
        <f>IF(OR(I67="",H67=""),"",I67*H67)</f>
        <v/>
      </c>
      <c r="K5719">
        <f>IF(G67="","Missing OEWS wage",IF(H67="","Missing Wharton SOC","Matched"))</f>
        <v/>
      </c>
    </row>
    <row r="5720">
      <c r="A5720" t="inlineStr">
        <is>
          <t>11</t>
        </is>
      </c>
      <c r="B5720" t="inlineStr">
        <is>
          <t>Agriculture, Forestry, Fishing and Hunting</t>
        </is>
      </c>
      <c r="C5720" t="inlineStr">
        <is>
          <t>43-1011</t>
        </is>
      </c>
      <c r="D5720" t="inlineStr">
        <is>
          <t>First-Line Supervisors of Office and Administrative Support Workers</t>
        </is>
      </c>
      <c r="E5720" t="n">
        <v>1620</v>
      </c>
      <c r="F5720" t="n">
        <v>70640</v>
      </c>
      <c r="G5720">
        <f>IF(OR(E68="",F68=""),"",E68*F68)</f>
        <v/>
      </c>
      <c r="H5720" s="41">
        <f>IFERROR(XLOOKUP(C68,'DATA Wharton'!$A$2:$A$785,'DATA Wharton'!$C$2:$C$785),"")</f>
        <v/>
      </c>
      <c r="I5720">
        <f>IF(OR(G68="",H68=""),"",G68)</f>
        <v/>
      </c>
      <c r="J5720">
        <f>IF(OR(I68="",H68=""),"",I68*H68)</f>
        <v/>
      </c>
      <c r="K5720">
        <f>IF(G68="","Missing OEWS wage",IF(H68="","Missing Wharton SOC","Matched"))</f>
        <v/>
      </c>
    </row>
    <row r="5721">
      <c r="A5721" t="inlineStr">
        <is>
          <t>11</t>
        </is>
      </c>
      <c r="B5721" t="inlineStr">
        <is>
          <t>Agriculture, Forestry, Fishing and Hunting</t>
        </is>
      </c>
      <c r="C5721" t="inlineStr">
        <is>
          <t>43-3021</t>
        </is>
      </c>
      <c r="D5721" t="inlineStr">
        <is>
          <t>Billing and Posting Clerks</t>
        </is>
      </c>
      <c r="E5721" t="n">
        <v>50</v>
      </c>
      <c r="F5721" t="n">
        <v>50560</v>
      </c>
      <c r="G5721">
        <f>IF(OR(E69="",F69=""),"",E69*F69)</f>
        <v/>
      </c>
      <c r="H5721" s="41">
        <f>IFERROR(XLOOKUP(C69,'DATA Wharton'!$A$2:$A$785,'DATA Wharton'!$C$2:$C$785),"")</f>
        <v/>
      </c>
      <c r="I5721">
        <f>IF(OR(G69="",H69=""),"",G69)</f>
        <v/>
      </c>
      <c r="J5721">
        <f>IF(OR(I69="",H69=""),"",I69*H69)</f>
        <v/>
      </c>
      <c r="K5721">
        <f>IF(G69="","Missing OEWS wage",IF(H69="","Missing Wharton SOC","Matched"))</f>
        <v/>
      </c>
    </row>
    <row r="5722">
      <c r="A5722" t="inlineStr">
        <is>
          <t>11</t>
        </is>
      </c>
      <c r="B5722" t="inlineStr">
        <is>
          <t>Agriculture, Forestry, Fishing and Hunting</t>
        </is>
      </c>
      <c r="C5722" t="inlineStr">
        <is>
          <t>43-3031</t>
        </is>
      </c>
      <c r="D5722" t="inlineStr">
        <is>
          <t>Bookkeeping, Accounting, and Auditing Clerks</t>
        </is>
      </c>
      <c r="E5722" t="n">
        <v>4100</v>
      </c>
      <c r="F5722" t="n">
        <v>51280</v>
      </c>
      <c r="G5722">
        <f>IF(OR(E70="",F70=""),"",E70*F70)</f>
        <v/>
      </c>
      <c r="H5722" s="41">
        <f>IFERROR(XLOOKUP(C70,'DATA Wharton'!$A$2:$A$785,'DATA Wharton'!$C$2:$C$785),"")</f>
        <v/>
      </c>
      <c r="I5722">
        <f>IF(OR(G70="",H70=""),"",G70)</f>
        <v/>
      </c>
      <c r="J5722">
        <f>IF(OR(I70="",H70=""),"",I70*H70)</f>
        <v/>
      </c>
      <c r="K5722">
        <f>IF(G70="","Missing OEWS wage",IF(H70="","Missing Wharton SOC","Matched"))</f>
        <v/>
      </c>
    </row>
    <row r="5723">
      <c r="A5723" t="inlineStr">
        <is>
          <t>11</t>
        </is>
      </c>
      <c r="B5723" t="inlineStr">
        <is>
          <t>Agriculture, Forestry, Fishing and Hunting</t>
        </is>
      </c>
      <c r="C5723" t="inlineStr">
        <is>
          <t>43-3051</t>
        </is>
      </c>
      <c r="D5723" t="inlineStr">
        <is>
          <t>Payroll and Timekeeping Clerks</t>
        </is>
      </c>
      <c r="E5723" t="n">
        <v>1180</v>
      </c>
      <c r="F5723" t="n">
        <v>50080</v>
      </c>
      <c r="G5723">
        <f>IF(OR(E71="",F71=""),"",E71*F71)</f>
        <v/>
      </c>
      <c r="H5723" s="41">
        <f>IFERROR(XLOOKUP(C71,'DATA Wharton'!$A$2:$A$785,'DATA Wharton'!$C$2:$C$785),"")</f>
        <v/>
      </c>
      <c r="I5723">
        <f>IF(OR(G71="",H71=""),"",G71)</f>
        <v/>
      </c>
      <c r="J5723">
        <f>IF(OR(I71="",H71=""),"",I71*H71)</f>
        <v/>
      </c>
      <c r="K5723">
        <f>IF(G71="","Missing OEWS wage",IF(H71="","Missing Wharton SOC","Matched"))</f>
        <v/>
      </c>
    </row>
    <row r="5724">
      <c r="A5724" t="inlineStr">
        <is>
          <t>11</t>
        </is>
      </c>
      <c r="B5724" t="inlineStr">
        <is>
          <t>Agriculture, Forestry, Fishing and Hunting</t>
        </is>
      </c>
      <c r="C5724" t="inlineStr">
        <is>
          <t>43-3061</t>
        </is>
      </c>
      <c r="D5724" t="inlineStr">
        <is>
          <t>Procurement Clerks</t>
        </is>
      </c>
      <c r="E5724" t="n">
        <v>60</v>
      </c>
      <c r="F5724" t="n">
        <v>54540</v>
      </c>
      <c r="G5724">
        <f>IF(OR(E72="",F72=""),"",E72*F72)</f>
        <v/>
      </c>
      <c r="H5724" s="41">
        <f>IFERROR(XLOOKUP(C72,'DATA Wharton'!$A$2:$A$785,'DATA Wharton'!$C$2:$C$785),"")</f>
        <v/>
      </c>
      <c r="I5724">
        <f>IF(OR(G72="",H72=""),"",G72)</f>
        <v/>
      </c>
      <c r="J5724">
        <f>IF(OR(I72="",H72=""),"",I72*H72)</f>
        <v/>
      </c>
      <c r="K5724">
        <f>IF(G72="","Missing OEWS wage",IF(H72="","Missing Wharton SOC","Matched"))</f>
        <v/>
      </c>
    </row>
    <row r="5725">
      <c r="A5725" t="inlineStr">
        <is>
          <t>11</t>
        </is>
      </c>
      <c r="B5725" t="inlineStr">
        <is>
          <t>Agriculture, Forestry, Fishing and Hunting</t>
        </is>
      </c>
      <c r="C5725" t="inlineStr">
        <is>
          <t>43-4051</t>
        </is>
      </c>
      <c r="D5725" t="inlineStr">
        <is>
          <t>Customer Service Representatives</t>
        </is>
      </c>
      <c r="E5725" t="n">
        <v>510</v>
      </c>
      <c r="F5725" t="n">
        <v>44350</v>
      </c>
      <c r="G5725">
        <f>IF(OR(E73="",F73=""),"",E73*F73)</f>
        <v/>
      </c>
      <c r="H5725" s="41">
        <f>IFERROR(XLOOKUP(C73,'DATA Wharton'!$A$2:$A$785,'DATA Wharton'!$C$2:$C$785),"")</f>
        <v/>
      </c>
      <c r="I5725">
        <f>IF(OR(G73="",H73=""),"",G73)</f>
        <v/>
      </c>
      <c r="J5725">
        <f>IF(OR(I73="",H73=""),"",I73*H73)</f>
        <v/>
      </c>
      <c r="K5725">
        <f>IF(G73="","Missing OEWS wage",IF(H73="","Missing Wharton SOC","Matched"))</f>
        <v/>
      </c>
    </row>
    <row r="5726">
      <c r="A5726" t="inlineStr">
        <is>
          <t>11</t>
        </is>
      </c>
      <c r="B5726" t="inlineStr">
        <is>
          <t>Agriculture, Forestry, Fishing and Hunting</t>
        </is>
      </c>
      <c r="C5726" t="inlineStr">
        <is>
          <t>43-4071</t>
        </is>
      </c>
      <c r="D5726" t="inlineStr">
        <is>
          <t>File Clerks</t>
        </is>
      </c>
      <c r="E5726" t="n">
        <v>50</v>
      </c>
      <c r="F5726" t="n">
        <v>36750</v>
      </c>
      <c r="G5726">
        <f>IF(OR(E74="",F74=""),"",E74*F74)</f>
        <v/>
      </c>
      <c r="H5726" s="41">
        <f>IFERROR(XLOOKUP(C74,'DATA Wharton'!$A$2:$A$785,'DATA Wharton'!$C$2:$C$785),"")</f>
        <v/>
      </c>
      <c r="I5726">
        <f>IF(OR(G74="",H74=""),"",G74)</f>
        <v/>
      </c>
      <c r="J5726">
        <f>IF(OR(I74="",H74=""),"",I74*H74)</f>
        <v/>
      </c>
      <c r="K5726">
        <f>IF(G74="","Missing OEWS wage",IF(H74="","Missing Wharton SOC","Matched"))</f>
        <v/>
      </c>
    </row>
    <row r="5727">
      <c r="A5727" t="inlineStr">
        <is>
          <t>11</t>
        </is>
      </c>
      <c r="B5727" t="inlineStr">
        <is>
          <t>Agriculture, Forestry, Fishing and Hunting</t>
        </is>
      </c>
      <c r="C5727" t="inlineStr">
        <is>
          <t>43-4151</t>
        </is>
      </c>
      <c r="D5727" t="inlineStr">
        <is>
          <t>Order Clerks</t>
        </is>
      </c>
      <c r="E5727" t="n">
        <v>40</v>
      </c>
      <c r="F5727" t="n">
        <v>43250</v>
      </c>
      <c r="G5727">
        <f>IF(OR(E75="",F75=""),"",E75*F75)</f>
        <v/>
      </c>
      <c r="H5727" s="41">
        <f>IFERROR(XLOOKUP(C75,'DATA Wharton'!$A$2:$A$785,'DATA Wharton'!$C$2:$C$785),"")</f>
        <v/>
      </c>
      <c r="I5727">
        <f>IF(OR(G75="",H75=""),"",G75)</f>
        <v/>
      </c>
      <c r="J5727">
        <f>IF(OR(I75="",H75=""),"",I75*H75)</f>
        <v/>
      </c>
      <c r="K5727">
        <f>IF(G75="","Missing OEWS wage",IF(H75="","Missing Wharton SOC","Matched"))</f>
        <v/>
      </c>
    </row>
    <row r="5728">
      <c r="A5728" t="inlineStr">
        <is>
          <t>11</t>
        </is>
      </c>
      <c r="B5728" t="inlineStr">
        <is>
          <t>Agriculture, Forestry, Fishing and Hunting</t>
        </is>
      </c>
      <c r="C5728" t="inlineStr">
        <is>
          <t>43-4161</t>
        </is>
      </c>
      <c r="D5728" t="inlineStr">
        <is>
          <t>Human Resources Assistants, Except Payroll and Timekeeping</t>
        </is>
      </c>
      <c r="E5728" t="n">
        <v>320</v>
      </c>
      <c r="F5728" t="n">
        <v>42230</v>
      </c>
      <c r="G5728">
        <f>IF(OR(E76="",F76=""),"",E76*F76)</f>
        <v/>
      </c>
      <c r="H5728" s="41">
        <f>IFERROR(XLOOKUP(C76,'DATA Wharton'!$A$2:$A$785,'DATA Wharton'!$C$2:$C$785),"")</f>
        <v/>
      </c>
      <c r="I5728">
        <f>IF(OR(G76="",H76=""),"",G76)</f>
        <v/>
      </c>
      <c r="J5728">
        <f>IF(OR(I76="",H76=""),"",I76*H76)</f>
        <v/>
      </c>
      <c r="K5728">
        <f>IF(G76="","Missing OEWS wage",IF(H76="","Missing Wharton SOC","Matched"))</f>
        <v/>
      </c>
    </row>
    <row r="5729">
      <c r="A5729" t="inlineStr">
        <is>
          <t>11</t>
        </is>
      </c>
      <c r="B5729" t="inlineStr">
        <is>
          <t>Agriculture, Forestry, Fishing and Hunting</t>
        </is>
      </c>
      <c r="C5729" t="inlineStr">
        <is>
          <t>43-4171</t>
        </is>
      </c>
      <c r="D5729" t="inlineStr">
        <is>
          <t>Receptionists and Information Clerks</t>
        </is>
      </c>
      <c r="E5729" t="n">
        <v>340</v>
      </c>
      <c r="F5729" t="n">
        <v>40890</v>
      </c>
      <c r="G5729">
        <f>IF(OR(E77="",F77=""),"",E77*F77)</f>
        <v/>
      </c>
      <c r="H5729" s="41">
        <f>IFERROR(XLOOKUP(C77,'DATA Wharton'!$A$2:$A$785,'DATA Wharton'!$C$2:$C$785),"")</f>
        <v/>
      </c>
      <c r="I5729">
        <f>IF(OR(G77="",H77=""),"",G77)</f>
        <v/>
      </c>
      <c r="J5729">
        <f>IF(OR(I77="",H77=""),"",I77*H77)</f>
        <v/>
      </c>
      <c r="K5729">
        <f>IF(G77="","Missing OEWS wage",IF(H77="","Missing Wharton SOC","Matched"))</f>
        <v/>
      </c>
    </row>
    <row r="5730">
      <c r="A5730" t="inlineStr">
        <is>
          <t>11</t>
        </is>
      </c>
      <c r="B5730" t="inlineStr">
        <is>
          <t>Agriculture, Forestry, Fishing and Hunting</t>
        </is>
      </c>
      <c r="C5730" t="inlineStr">
        <is>
          <t>43-5032</t>
        </is>
      </c>
      <c r="D5730" t="inlineStr">
        <is>
          <t>Dispatchers, Except Police, Fire, and Ambulance</t>
        </is>
      </c>
      <c r="E5730" t="n">
        <v>190</v>
      </c>
      <c r="F5730" t="n">
        <v>46970</v>
      </c>
      <c r="G5730">
        <f>IF(OR(E78="",F78=""),"",E78*F78)</f>
        <v/>
      </c>
      <c r="H5730" s="41">
        <f>IFERROR(XLOOKUP(C78,'DATA Wharton'!$A$2:$A$785,'DATA Wharton'!$C$2:$C$785),"")</f>
        <v/>
      </c>
      <c r="I5730">
        <f>IF(OR(G78="",H78=""),"",G78)</f>
        <v/>
      </c>
      <c r="J5730">
        <f>IF(OR(I78="",H78=""),"",I78*H78)</f>
        <v/>
      </c>
      <c r="K5730">
        <f>IF(G78="","Missing OEWS wage",IF(H78="","Missing Wharton SOC","Matched"))</f>
        <v/>
      </c>
    </row>
    <row r="5731">
      <c r="A5731" t="inlineStr">
        <is>
          <t>11</t>
        </is>
      </c>
      <c r="B5731" t="inlineStr">
        <is>
          <t>Agriculture, Forestry, Fishing and Hunting</t>
        </is>
      </c>
      <c r="C5731" t="inlineStr">
        <is>
          <t>43-5061</t>
        </is>
      </c>
      <c r="D5731" t="inlineStr">
        <is>
          <t>Production, Planning, and Expediting Clerks</t>
        </is>
      </c>
      <c r="E5731" t="n">
        <v>510</v>
      </c>
      <c r="F5731" t="n">
        <v>52480</v>
      </c>
      <c r="G5731">
        <f>IF(OR(E79="",F79=""),"",E79*F79)</f>
        <v/>
      </c>
      <c r="H5731" s="41">
        <f>IFERROR(XLOOKUP(C79,'DATA Wharton'!$A$2:$A$785,'DATA Wharton'!$C$2:$C$785),"")</f>
        <v/>
      </c>
      <c r="I5731">
        <f>IF(OR(G79="",H79=""),"",G79)</f>
        <v/>
      </c>
      <c r="J5731">
        <f>IF(OR(I79="",H79=""),"",I79*H79)</f>
        <v/>
      </c>
      <c r="K5731">
        <f>IF(G79="","Missing OEWS wage",IF(H79="","Missing Wharton SOC","Matched"))</f>
        <v/>
      </c>
    </row>
    <row r="5732">
      <c r="A5732" t="inlineStr">
        <is>
          <t>11</t>
        </is>
      </c>
      <c r="B5732" t="inlineStr">
        <is>
          <t>Agriculture, Forestry, Fishing and Hunting</t>
        </is>
      </c>
      <c r="C5732" t="inlineStr">
        <is>
          <t>43-5071</t>
        </is>
      </c>
      <c r="D5732" t="inlineStr">
        <is>
          <t>Shipping, Receiving, and Inventory Clerks</t>
        </is>
      </c>
      <c r="E5732" t="n">
        <v>2030</v>
      </c>
      <c r="F5732" t="n">
        <v>44180</v>
      </c>
      <c r="G5732">
        <f>IF(OR(E80="",F80=""),"",E80*F80)</f>
        <v/>
      </c>
      <c r="H5732" s="41">
        <f>IFERROR(XLOOKUP(C80,'DATA Wharton'!$A$2:$A$785,'DATA Wharton'!$C$2:$C$785),"")</f>
        <v/>
      </c>
      <c r="I5732">
        <f>IF(OR(G80="",H80=""),"",G80)</f>
        <v/>
      </c>
      <c r="J5732">
        <f>IF(OR(I80="",H80=""),"",I80*H80)</f>
        <v/>
      </c>
      <c r="K5732">
        <f>IF(G80="","Missing OEWS wage",IF(H80="","Missing Wharton SOC","Matched"))</f>
        <v/>
      </c>
    </row>
    <row r="5733">
      <c r="A5733" t="inlineStr">
        <is>
          <t>11</t>
        </is>
      </c>
      <c r="B5733" t="inlineStr">
        <is>
          <t>Agriculture, Forestry, Fishing and Hunting</t>
        </is>
      </c>
      <c r="C5733" t="inlineStr">
        <is>
          <t>43-5111</t>
        </is>
      </c>
      <c r="D5733" t="inlineStr">
        <is>
          <t>Weighers, Measurers, Checkers, and Samplers, Recordkeeping</t>
        </is>
      </c>
      <c r="E5733" t="n">
        <v>330</v>
      </c>
      <c r="F5733" t="n">
        <v>39740</v>
      </c>
      <c r="G5733">
        <f>IF(OR(E81="",F81=""),"",E81*F81)</f>
        <v/>
      </c>
      <c r="H5733" s="41">
        <f>IFERROR(XLOOKUP(C81,'DATA Wharton'!$A$2:$A$785,'DATA Wharton'!$C$2:$C$785),"")</f>
        <v/>
      </c>
      <c r="I5733">
        <f>IF(OR(G81="",H81=""),"",G81)</f>
        <v/>
      </c>
      <c r="J5733">
        <f>IF(OR(I81="",H81=""),"",I81*H81)</f>
        <v/>
      </c>
      <c r="K5733">
        <f>IF(G81="","Missing OEWS wage",IF(H81="","Missing Wharton SOC","Matched"))</f>
        <v/>
      </c>
    </row>
    <row r="5734">
      <c r="A5734" t="inlineStr">
        <is>
          <t>11</t>
        </is>
      </c>
      <c r="B5734" t="inlineStr">
        <is>
          <t>Agriculture, Forestry, Fishing and Hunting</t>
        </is>
      </c>
      <c r="C5734" t="inlineStr">
        <is>
          <t>43-6011</t>
        </is>
      </c>
      <c r="D5734" t="inlineStr">
        <is>
          <t>Executive Secretaries and Executive Administrative Assistants</t>
        </is>
      </c>
      <c r="E5734" t="n">
        <v>310</v>
      </c>
      <c r="F5734" t="n">
        <v>65070</v>
      </c>
      <c r="G5734">
        <f>IF(OR(E82="",F82=""),"",E82*F82)</f>
        <v/>
      </c>
      <c r="H5734" s="41">
        <f>IFERROR(XLOOKUP(C82,'DATA Wharton'!$A$2:$A$785,'DATA Wharton'!$C$2:$C$785),"")</f>
        <v/>
      </c>
      <c r="I5734">
        <f>IF(OR(G82="",H82=""),"",G82)</f>
        <v/>
      </c>
      <c r="J5734">
        <f>IF(OR(I82="",H82=""),"",I82*H82)</f>
        <v/>
      </c>
      <c r="K5734">
        <f>IF(G82="","Missing OEWS wage",IF(H82="","Missing Wharton SOC","Matched"))</f>
        <v/>
      </c>
    </row>
    <row r="5735">
      <c r="A5735" t="inlineStr">
        <is>
          <t>11</t>
        </is>
      </c>
      <c r="B5735" t="inlineStr">
        <is>
          <t>Agriculture, Forestry, Fishing and Hunting</t>
        </is>
      </c>
      <c r="C5735" t="inlineStr">
        <is>
          <t>43-6014</t>
        </is>
      </c>
      <c r="D5735" t="inlineStr">
        <is>
          <t>Secretaries and Administrative Assistants, Except Legal, Medical, and Executive</t>
        </is>
      </c>
      <c r="E5735" t="n">
        <v>3120</v>
      </c>
      <c r="F5735" t="n">
        <v>45180</v>
      </c>
      <c r="G5735">
        <f>IF(OR(E83="",F83=""),"",E83*F83)</f>
        <v/>
      </c>
      <c r="H5735" s="41">
        <f>IFERROR(XLOOKUP(C83,'DATA Wharton'!$A$2:$A$785,'DATA Wharton'!$C$2:$C$785),"")</f>
        <v/>
      </c>
      <c r="I5735">
        <f>IF(OR(G83="",H83=""),"",G83)</f>
        <v/>
      </c>
      <c r="J5735">
        <f>IF(OR(I83="",H83=""),"",I83*H83)</f>
        <v/>
      </c>
      <c r="K5735">
        <f>IF(G83="","Missing OEWS wage",IF(H83="","Missing Wharton SOC","Matched"))</f>
        <v/>
      </c>
    </row>
    <row r="5736">
      <c r="A5736" t="inlineStr">
        <is>
          <t>11</t>
        </is>
      </c>
      <c r="B5736" t="inlineStr">
        <is>
          <t>Agriculture, Forestry, Fishing and Hunting</t>
        </is>
      </c>
      <c r="C5736" t="inlineStr">
        <is>
          <t>43-9021</t>
        </is>
      </c>
      <c r="D5736" t="inlineStr">
        <is>
          <t>Data Entry Keyers</t>
        </is>
      </c>
      <c r="E5736" t="n">
        <v>190</v>
      </c>
      <c r="F5736" t="n">
        <v>43150</v>
      </c>
      <c r="G5736">
        <f>IF(OR(E84="",F84=""),"",E84*F84)</f>
        <v/>
      </c>
      <c r="H5736" s="41">
        <f>IFERROR(XLOOKUP(C84,'DATA Wharton'!$A$2:$A$785,'DATA Wharton'!$C$2:$C$785),"")</f>
        <v/>
      </c>
      <c r="I5736">
        <f>IF(OR(G84="",H84=""),"",G84)</f>
        <v/>
      </c>
      <c r="J5736">
        <f>IF(OR(I84="",H84=""),"",I84*H84)</f>
        <v/>
      </c>
      <c r="K5736">
        <f>IF(G84="","Missing OEWS wage",IF(H84="","Missing Wharton SOC","Matched"))</f>
        <v/>
      </c>
    </row>
    <row r="5737">
      <c r="A5737" t="inlineStr">
        <is>
          <t>11</t>
        </is>
      </c>
      <c r="B5737" t="inlineStr">
        <is>
          <t>Agriculture, Forestry, Fishing and Hunting</t>
        </is>
      </c>
      <c r="C5737" t="inlineStr">
        <is>
          <t>43-9061</t>
        </is>
      </c>
      <c r="D5737" t="inlineStr">
        <is>
          <t>Office Clerks, General</t>
        </is>
      </c>
      <c r="E5737" t="n">
        <v>6690</v>
      </c>
      <c r="F5737" t="n">
        <v>43740</v>
      </c>
      <c r="G5737">
        <f>IF(OR(E85="",F85=""),"",E85*F85)</f>
        <v/>
      </c>
      <c r="H5737" s="41">
        <f>IFERROR(XLOOKUP(C85,'DATA Wharton'!$A$2:$A$785,'DATA Wharton'!$C$2:$C$785),"")</f>
        <v/>
      </c>
      <c r="I5737">
        <f>IF(OR(G85="",H85=""),"",G85)</f>
        <v/>
      </c>
      <c r="J5737">
        <f>IF(OR(I85="",H85=""),"",I85*H85)</f>
        <v/>
      </c>
      <c r="K5737">
        <f>IF(G85="","Missing OEWS wage",IF(H85="","Missing Wharton SOC","Matched"))</f>
        <v/>
      </c>
    </row>
    <row r="5738">
      <c r="A5738" t="inlineStr">
        <is>
          <t>11</t>
        </is>
      </c>
      <c r="B5738" t="inlineStr">
        <is>
          <t>Agriculture, Forestry, Fishing and Hunting</t>
        </is>
      </c>
      <c r="C5738" t="inlineStr">
        <is>
          <t>45-1011</t>
        </is>
      </c>
      <c r="D5738" t="inlineStr">
        <is>
          <t>First-Line Supervisors of Farming, Fishing, and Forestry Workers</t>
        </is>
      </c>
      <c r="E5738" t="n">
        <v>15210</v>
      </c>
      <c r="F5738" t="n">
        <v>61180</v>
      </c>
      <c r="G5738">
        <f>IF(OR(E86="",F86=""),"",E86*F86)</f>
        <v/>
      </c>
      <c r="H5738" s="41">
        <f>IFERROR(XLOOKUP(C86,'DATA Wharton'!$A$2:$A$785,'DATA Wharton'!$C$2:$C$785),"")</f>
        <v/>
      </c>
      <c r="I5738">
        <f>IF(OR(G86="",H86=""),"",G86)</f>
        <v/>
      </c>
      <c r="J5738">
        <f>IF(OR(I86="",H86=""),"",I86*H86)</f>
        <v/>
      </c>
      <c r="K5738">
        <f>IF(G86="","Missing OEWS wage",IF(H86="","Missing Wharton SOC","Matched"))</f>
        <v/>
      </c>
    </row>
    <row r="5739">
      <c r="A5739" t="inlineStr">
        <is>
          <t>11</t>
        </is>
      </c>
      <c r="B5739" t="inlineStr">
        <is>
          <t>Agriculture, Forestry, Fishing and Hunting</t>
        </is>
      </c>
      <c r="C5739" t="inlineStr">
        <is>
          <t>45-2011</t>
        </is>
      </c>
      <c r="D5739" t="inlineStr">
        <is>
          <t>Agricultural Inspectors</t>
        </is>
      </c>
      <c r="E5739" t="n">
        <v>330</v>
      </c>
      <c r="F5739" t="n">
        <v>47440</v>
      </c>
      <c r="G5739">
        <f>IF(OR(E87="",F87=""),"",E87*F87)</f>
        <v/>
      </c>
      <c r="H5739" s="41">
        <f>IFERROR(XLOOKUP(C87,'DATA Wharton'!$A$2:$A$785,'DATA Wharton'!$C$2:$C$785),"")</f>
        <v/>
      </c>
      <c r="I5739">
        <f>IF(OR(G87="",H87=""),"",G87)</f>
        <v/>
      </c>
      <c r="J5739">
        <f>IF(OR(I87="",H87=""),"",I87*H87)</f>
        <v/>
      </c>
      <c r="K5739">
        <f>IF(G87="","Missing OEWS wage",IF(H87="","Missing Wharton SOC","Matched"))</f>
        <v/>
      </c>
    </row>
    <row r="5740">
      <c r="A5740" t="inlineStr">
        <is>
          <t>11</t>
        </is>
      </c>
      <c r="B5740" t="inlineStr">
        <is>
          <t>Agriculture, Forestry, Fishing and Hunting</t>
        </is>
      </c>
      <c r="C5740" t="inlineStr">
        <is>
          <t>45-2021</t>
        </is>
      </c>
      <c r="D5740" t="inlineStr">
        <is>
          <t>Animal Breeders</t>
        </is>
      </c>
      <c r="E5740" t="n">
        <v>750</v>
      </c>
      <c r="F5740" t="n">
        <v>55060</v>
      </c>
      <c r="G5740">
        <f>IF(OR(E88="",F88=""),"",E88*F88)</f>
        <v/>
      </c>
      <c r="H5740" s="41">
        <f>IFERROR(XLOOKUP(C88,'DATA Wharton'!$A$2:$A$785,'DATA Wharton'!$C$2:$C$785),"")</f>
        <v/>
      </c>
      <c r="I5740">
        <f>IF(OR(G88="",H88=""),"",G88)</f>
        <v/>
      </c>
      <c r="J5740">
        <f>IF(OR(I88="",H88=""),"",I88*H88)</f>
        <v/>
      </c>
      <c r="K5740">
        <f>IF(G88="","Missing OEWS wage",IF(H88="","Missing Wharton SOC","Matched"))</f>
        <v/>
      </c>
    </row>
    <row r="5741">
      <c r="A5741" t="inlineStr">
        <is>
          <t>11</t>
        </is>
      </c>
      <c r="B5741" t="inlineStr">
        <is>
          <t>Agriculture, Forestry, Fishing and Hunting</t>
        </is>
      </c>
      <c r="C5741" t="inlineStr">
        <is>
          <t>45-2041</t>
        </is>
      </c>
      <c r="D5741" t="inlineStr">
        <is>
          <t>Graders and Sorters, Agricultural Products</t>
        </is>
      </c>
      <c r="E5741" t="n">
        <v>8620</v>
      </c>
      <c r="F5741" t="n">
        <v>35040</v>
      </c>
      <c r="G5741">
        <f>IF(OR(E89="",F89=""),"",E89*F89)</f>
        <v/>
      </c>
      <c r="H5741" s="41">
        <f>IFERROR(XLOOKUP(C89,'DATA Wharton'!$A$2:$A$785,'DATA Wharton'!$C$2:$C$785),"")</f>
        <v/>
      </c>
      <c r="I5741">
        <f>IF(OR(G89="",H89=""),"",G89)</f>
        <v/>
      </c>
      <c r="J5741">
        <f>IF(OR(I89="",H89=""),"",I89*H89)</f>
        <v/>
      </c>
      <c r="K5741">
        <f>IF(G89="","Missing OEWS wage",IF(H89="","Missing Wharton SOC","Matched"))</f>
        <v/>
      </c>
    </row>
    <row r="5742">
      <c r="A5742" t="inlineStr">
        <is>
          <t>11</t>
        </is>
      </c>
      <c r="B5742" t="inlineStr">
        <is>
          <t>Agriculture, Forestry, Fishing and Hunting</t>
        </is>
      </c>
      <c r="C5742" t="inlineStr">
        <is>
          <t>45-2091</t>
        </is>
      </c>
      <c r="D5742" t="inlineStr">
        <is>
          <t>Agricultural Equipment Operators</t>
        </is>
      </c>
      <c r="E5742" t="n">
        <v>14820</v>
      </c>
      <c r="F5742" t="n">
        <v>40290</v>
      </c>
      <c r="G5742">
        <f>IF(OR(E90="",F90=""),"",E90*F90)</f>
        <v/>
      </c>
      <c r="H5742" s="41">
        <f>IFERROR(XLOOKUP(C90,'DATA Wharton'!$A$2:$A$785,'DATA Wharton'!$C$2:$C$785),"")</f>
        <v/>
      </c>
      <c r="I5742">
        <f>IF(OR(G90="",H90=""),"",G90)</f>
        <v/>
      </c>
      <c r="J5742">
        <f>IF(OR(I90="",H90=""),"",I90*H90)</f>
        <v/>
      </c>
      <c r="K5742">
        <f>IF(G90="","Missing OEWS wage",IF(H90="","Missing Wharton SOC","Matched"))</f>
        <v/>
      </c>
    </row>
    <row r="5743">
      <c r="A5743" t="inlineStr">
        <is>
          <t>11</t>
        </is>
      </c>
      <c r="B5743" t="inlineStr">
        <is>
          <t>Agriculture, Forestry, Fishing and Hunting</t>
        </is>
      </c>
      <c r="C5743" t="inlineStr">
        <is>
          <t>45-2092</t>
        </is>
      </c>
      <c r="D5743" t="inlineStr">
        <is>
          <t>Farmworkers and Laborers, Crop, Nursery, and Greenhouse</t>
        </is>
      </c>
      <c r="E5743" t="n">
        <v>196100</v>
      </c>
      <c r="F5743" t="n">
        <v>37360</v>
      </c>
      <c r="G5743">
        <f>IF(OR(E91="",F91=""),"",E91*F91)</f>
        <v/>
      </c>
      <c r="H5743" s="41">
        <f>IFERROR(XLOOKUP(C91,'DATA Wharton'!$A$2:$A$785,'DATA Wharton'!$C$2:$C$785),"")</f>
        <v/>
      </c>
      <c r="I5743">
        <f>IF(OR(G91="",H91=""),"",G91)</f>
        <v/>
      </c>
      <c r="J5743">
        <f>IF(OR(I91="",H91=""),"",I91*H91)</f>
        <v/>
      </c>
      <c r="K5743">
        <f>IF(G91="","Missing OEWS wage",IF(H91="","Missing Wharton SOC","Matched"))</f>
        <v/>
      </c>
    </row>
    <row r="5744">
      <c r="A5744" t="inlineStr">
        <is>
          <t>11</t>
        </is>
      </c>
      <c r="B5744" t="inlineStr">
        <is>
          <t>Agriculture, Forestry, Fishing and Hunting</t>
        </is>
      </c>
      <c r="C5744" t="inlineStr">
        <is>
          <t>45-2093</t>
        </is>
      </c>
      <c r="D5744" t="inlineStr">
        <is>
          <t>Farmworkers, Farm, Ranch, and Aquacultural Animals</t>
        </is>
      </c>
      <c r="E5744" t="n">
        <v>12770</v>
      </c>
      <c r="F5744" t="n">
        <v>37490</v>
      </c>
      <c r="G5744">
        <f>IF(OR(E92="",F92=""),"",E92*F92)</f>
        <v/>
      </c>
      <c r="H5744" s="41">
        <f>IFERROR(XLOOKUP(C92,'DATA Wharton'!$A$2:$A$785,'DATA Wharton'!$C$2:$C$785),"")</f>
        <v/>
      </c>
      <c r="I5744">
        <f>IF(OR(G92="",H92=""),"",G92)</f>
        <v/>
      </c>
      <c r="J5744">
        <f>IF(OR(I92="",H92=""),"",I92*H92)</f>
        <v/>
      </c>
      <c r="K5744">
        <f>IF(G92="","Missing OEWS wage",IF(H92="","Missing Wharton SOC","Matched"))</f>
        <v/>
      </c>
    </row>
    <row r="5745">
      <c r="A5745" t="inlineStr">
        <is>
          <t>11</t>
        </is>
      </c>
      <c r="B5745" t="inlineStr">
        <is>
          <t>Agriculture, Forestry, Fishing and Hunting</t>
        </is>
      </c>
      <c r="C5745" t="inlineStr">
        <is>
          <t>45-2099</t>
        </is>
      </c>
      <c r="D5745" t="inlineStr">
        <is>
          <t>Agricultural Workers, All Other</t>
        </is>
      </c>
      <c r="E5745" t="n">
        <v>440</v>
      </c>
      <c r="F5745" t="n">
        <v>43630</v>
      </c>
      <c r="G5745">
        <f>IF(OR(E93="",F93=""),"",E93*F93)</f>
        <v/>
      </c>
      <c r="H5745" s="41">
        <f>IFERROR(XLOOKUP(C93,'DATA Wharton'!$A$2:$A$785,'DATA Wharton'!$C$2:$C$785),"")</f>
        <v/>
      </c>
      <c r="I5745">
        <f>IF(OR(G93="",H93=""),"",G93)</f>
        <v/>
      </c>
      <c r="J5745">
        <f>IF(OR(I93="",H93=""),"",I93*H93)</f>
        <v/>
      </c>
      <c r="K5745">
        <f>IF(G93="","Missing OEWS wage",IF(H93="","Missing Wharton SOC","Matched"))</f>
        <v/>
      </c>
    </row>
    <row r="5746">
      <c r="A5746" t="inlineStr">
        <is>
          <t>11</t>
        </is>
      </c>
      <c r="B5746" t="inlineStr">
        <is>
          <t>Agriculture, Forestry, Fishing and Hunting</t>
        </is>
      </c>
      <c r="C5746" t="inlineStr">
        <is>
          <t>45-4021</t>
        </is>
      </c>
      <c r="D5746" t="inlineStr">
        <is>
          <t>Fallers</t>
        </is>
      </c>
      <c r="E5746" t="n">
        <v>2440</v>
      </c>
      <c r="F5746" t="n">
        <v>57740</v>
      </c>
      <c r="G5746">
        <f>IF(OR(E94="",F94=""),"",E94*F94)</f>
        <v/>
      </c>
      <c r="H5746" s="41">
        <f>IFERROR(XLOOKUP(C94,'DATA Wharton'!$A$2:$A$785,'DATA Wharton'!$C$2:$C$785),"")</f>
        <v/>
      </c>
      <c r="I5746">
        <f>IF(OR(G94="",H94=""),"",G94)</f>
        <v/>
      </c>
      <c r="J5746">
        <f>IF(OR(I94="",H94=""),"",I94*H94)</f>
        <v/>
      </c>
      <c r="K5746">
        <f>IF(G94="","Missing OEWS wage",IF(H94="","Missing Wharton SOC","Matched"))</f>
        <v/>
      </c>
    </row>
    <row r="5747">
      <c r="A5747" t="inlineStr">
        <is>
          <t>11</t>
        </is>
      </c>
      <c r="B5747" t="inlineStr">
        <is>
          <t>Agriculture, Forestry, Fishing and Hunting</t>
        </is>
      </c>
      <c r="C5747" t="inlineStr">
        <is>
          <t>45-4022</t>
        </is>
      </c>
      <c r="D5747" t="inlineStr">
        <is>
          <t>Logging Equipment Operators</t>
        </is>
      </c>
      <c r="E5747" t="n">
        <v>16680</v>
      </c>
      <c r="F5747" t="n">
        <v>54350</v>
      </c>
      <c r="G5747">
        <f>IF(OR(E95="",F95=""),"",E95*F95)</f>
        <v/>
      </c>
      <c r="H5747" s="41">
        <f>IFERROR(XLOOKUP(C95,'DATA Wharton'!$A$2:$A$785,'DATA Wharton'!$C$2:$C$785),"")</f>
        <v/>
      </c>
      <c r="I5747">
        <f>IF(OR(G95="",H95=""),"",G95)</f>
        <v/>
      </c>
      <c r="J5747">
        <f>IF(OR(I95="",H95=""),"",I95*H95)</f>
        <v/>
      </c>
      <c r="K5747">
        <f>IF(G95="","Missing OEWS wage",IF(H95="","Missing Wharton SOC","Matched"))</f>
        <v/>
      </c>
    </row>
    <row r="5748">
      <c r="A5748" t="inlineStr">
        <is>
          <t>11</t>
        </is>
      </c>
      <c r="B5748" t="inlineStr">
        <is>
          <t>Agriculture, Forestry, Fishing and Hunting</t>
        </is>
      </c>
      <c r="C5748" t="inlineStr">
        <is>
          <t>45-4023</t>
        </is>
      </c>
      <c r="D5748" t="inlineStr">
        <is>
          <t>Log Graders and Scalers</t>
        </is>
      </c>
      <c r="E5748" t="n">
        <v>120</v>
      </c>
      <c r="F5748" t="n">
        <v>61790</v>
      </c>
      <c r="G5748">
        <f>IF(OR(E96="",F96=""),"",E96*F96)</f>
        <v/>
      </c>
      <c r="H5748" s="41">
        <f>IFERROR(XLOOKUP(C96,'DATA Wharton'!$A$2:$A$785,'DATA Wharton'!$C$2:$C$785),"")</f>
        <v/>
      </c>
      <c r="I5748">
        <f>IF(OR(G96="",H96=""),"",G96)</f>
        <v/>
      </c>
      <c r="J5748">
        <f>IF(OR(I96="",H96=""),"",I96*H96)</f>
        <v/>
      </c>
      <c r="K5748">
        <f>IF(G96="","Missing OEWS wage",IF(H96="","Missing Wharton SOC","Matched"))</f>
        <v/>
      </c>
    </row>
    <row r="5749">
      <c r="A5749" t="inlineStr">
        <is>
          <t>11</t>
        </is>
      </c>
      <c r="B5749" t="inlineStr">
        <is>
          <t>Agriculture, Forestry, Fishing and Hunting</t>
        </is>
      </c>
      <c r="C5749" t="inlineStr">
        <is>
          <t>45-4029</t>
        </is>
      </c>
      <c r="D5749" t="inlineStr">
        <is>
          <t>Logging Workers, All Other</t>
        </is>
      </c>
      <c r="E5749" t="n">
        <v>1420</v>
      </c>
      <c r="F5749" t="n">
        <v>53780</v>
      </c>
      <c r="G5749">
        <f>IF(OR(E97="",F97=""),"",E97*F97)</f>
        <v/>
      </c>
      <c r="H5749" s="41">
        <f>IFERROR(XLOOKUP(C97,'DATA Wharton'!$A$2:$A$785,'DATA Wharton'!$C$2:$C$785),"")</f>
        <v/>
      </c>
      <c r="I5749">
        <f>IF(OR(G97="",H97=""),"",G97)</f>
        <v/>
      </c>
      <c r="J5749">
        <f>IF(OR(I97="",H97=""),"",I97*H97)</f>
        <v/>
      </c>
      <c r="K5749">
        <f>IF(G97="","Missing OEWS wage",IF(H97="","Missing Wharton SOC","Matched"))</f>
        <v/>
      </c>
    </row>
    <row r="5750">
      <c r="A5750" t="inlineStr">
        <is>
          <t>11</t>
        </is>
      </c>
      <c r="B5750" t="inlineStr">
        <is>
          <t>Agriculture, Forestry, Fishing and Hunting</t>
        </is>
      </c>
      <c r="C5750" t="inlineStr">
        <is>
          <t>47-2031</t>
        </is>
      </c>
      <c r="D5750" t="inlineStr">
        <is>
          <t>Carpenters</t>
        </is>
      </c>
      <c r="E5750" t="n">
        <v>100</v>
      </c>
      <c r="F5750" t="n">
        <v>55940</v>
      </c>
      <c r="G5750">
        <f>IF(OR(E98="",F98=""),"",E98*F98)</f>
        <v/>
      </c>
      <c r="H5750" s="41">
        <f>IFERROR(XLOOKUP(C98,'DATA Wharton'!$A$2:$A$785,'DATA Wharton'!$C$2:$C$785),"")</f>
        <v/>
      </c>
      <c r="I5750">
        <f>IF(OR(G98="",H98=""),"",G98)</f>
        <v/>
      </c>
      <c r="J5750">
        <f>IF(OR(I98="",H98=""),"",I98*H98)</f>
        <v/>
      </c>
      <c r="K5750">
        <f>IF(G98="","Missing OEWS wage",IF(H98="","Missing Wharton SOC","Matched"))</f>
        <v/>
      </c>
    </row>
    <row r="5751">
      <c r="A5751" t="inlineStr">
        <is>
          <t>11</t>
        </is>
      </c>
      <c r="B5751" t="inlineStr">
        <is>
          <t>Agriculture, Forestry, Fishing and Hunting</t>
        </is>
      </c>
      <c r="C5751" t="inlineStr">
        <is>
          <t>47-2073</t>
        </is>
      </c>
      <c r="D5751" t="inlineStr">
        <is>
          <t>Operating Engineers and Other Construction Equipment Operators</t>
        </is>
      </c>
      <c r="E5751" t="n">
        <v>560</v>
      </c>
      <c r="F5751" t="n">
        <v>63880</v>
      </c>
      <c r="G5751">
        <f>IF(OR(E99="",F99=""),"",E99*F99)</f>
        <v/>
      </c>
      <c r="H5751" s="41">
        <f>IFERROR(XLOOKUP(C99,'DATA Wharton'!$A$2:$A$785,'DATA Wharton'!$C$2:$C$785),"")</f>
        <v/>
      </c>
      <c r="I5751">
        <f>IF(OR(G99="",H99=""),"",G99)</f>
        <v/>
      </c>
      <c r="J5751">
        <f>IF(OR(I99="",H99=""),"",I99*H99)</f>
        <v/>
      </c>
      <c r="K5751">
        <f>IF(G99="","Missing OEWS wage",IF(H99="","Missing Wharton SOC","Matched"))</f>
        <v/>
      </c>
    </row>
    <row r="5752">
      <c r="A5752" t="inlineStr">
        <is>
          <t>11</t>
        </is>
      </c>
      <c r="B5752" t="inlineStr">
        <is>
          <t>Agriculture, Forestry, Fishing and Hunting</t>
        </is>
      </c>
      <c r="C5752" t="inlineStr">
        <is>
          <t>47-2111</t>
        </is>
      </c>
      <c r="D5752" t="inlineStr">
        <is>
          <t>Electricians</t>
        </is>
      </c>
      <c r="E5752" t="n">
        <v>100</v>
      </c>
      <c r="F5752" t="n">
        <v>72210</v>
      </c>
      <c r="G5752">
        <f>IF(OR(E100="",F100=""),"",E100*F100)</f>
        <v/>
      </c>
      <c r="H5752" s="41">
        <f>IFERROR(XLOOKUP(C100,'DATA Wharton'!$A$2:$A$785,'DATA Wharton'!$C$2:$C$785),"")</f>
        <v/>
      </c>
      <c r="I5752">
        <f>IF(OR(G100="",H100=""),"",G100)</f>
        <v/>
      </c>
      <c r="J5752">
        <f>IF(OR(I100="",H100=""),"",I100*H100)</f>
        <v/>
      </c>
      <c r="K5752">
        <f>IF(G100="","Missing OEWS wage",IF(H100="","Missing Wharton SOC","Matched"))</f>
        <v/>
      </c>
    </row>
    <row r="5753">
      <c r="A5753" t="inlineStr">
        <is>
          <t>11</t>
        </is>
      </c>
      <c r="B5753" t="inlineStr">
        <is>
          <t>Agriculture, Forestry, Fishing and Hunting</t>
        </is>
      </c>
      <c r="C5753" t="inlineStr">
        <is>
          <t>49-1011</t>
        </is>
      </c>
      <c r="D5753" t="inlineStr">
        <is>
          <t>First-Line Supervisors of Mechanics, Installers, and Repairers</t>
        </is>
      </c>
      <c r="E5753" t="n">
        <v>730</v>
      </c>
      <c r="F5753" t="n">
        <v>77410</v>
      </c>
      <c r="G5753">
        <f>IF(OR(E101="",F101=""),"",E101*F101)</f>
        <v/>
      </c>
      <c r="H5753" s="41">
        <f>IFERROR(XLOOKUP(C101,'DATA Wharton'!$A$2:$A$785,'DATA Wharton'!$C$2:$C$785),"")</f>
        <v/>
      </c>
      <c r="I5753">
        <f>IF(OR(G101="",H101=""),"",G101)</f>
        <v/>
      </c>
      <c r="J5753">
        <f>IF(OR(I101="",H101=""),"",I101*H101)</f>
        <v/>
      </c>
      <c r="K5753">
        <f>IF(G101="","Missing OEWS wage",IF(H101="","Missing Wharton SOC","Matched"))</f>
        <v/>
      </c>
    </row>
    <row r="5754">
      <c r="A5754" t="inlineStr">
        <is>
          <t>11</t>
        </is>
      </c>
      <c r="B5754" t="inlineStr">
        <is>
          <t>Agriculture, Forestry, Fishing and Hunting</t>
        </is>
      </c>
      <c r="C5754" t="inlineStr">
        <is>
          <t>49-3011</t>
        </is>
      </c>
      <c r="D5754" t="inlineStr">
        <is>
          <t>Aircraft Mechanics and Service Technicians</t>
        </is>
      </c>
      <c r="E5754" t="n">
        <v>210</v>
      </c>
      <c r="F5754" t="n">
        <v>55290</v>
      </c>
      <c r="G5754">
        <f>IF(OR(E102="",F102=""),"",E102*F102)</f>
        <v/>
      </c>
      <c r="H5754" s="41">
        <f>IFERROR(XLOOKUP(C102,'DATA Wharton'!$A$2:$A$785,'DATA Wharton'!$C$2:$C$785),"")</f>
        <v/>
      </c>
      <c r="I5754">
        <f>IF(OR(G102="",H102=""),"",G102)</f>
        <v/>
      </c>
      <c r="J5754">
        <f>IF(OR(I102="",H102=""),"",I102*H102)</f>
        <v/>
      </c>
      <c r="K5754">
        <f>IF(G102="","Missing OEWS wage",IF(H102="","Missing Wharton SOC","Matched"))</f>
        <v/>
      </c>
    </row>
    <row r="5755">
      <c r="A5755" t="inlineStr">
        <is>
          <t>11</t>
        </is>
      </c>
      <c r="B5755" t="inlineStr">
        <is>
          <t>Agriculture, Forestry, Fishing and Hunting</t>
        </is>
      </c>
      <c r="C5755" t="inlineStr">
        <is>
          <t>49-3031</t>
        </is>
      </c>
      <c r="D5755" t="inlineStr">
        <is>
          <t>Bus and Truck Mechanics and Diesel Engine Specialists</t>
        </is>
      </c>
      <c r="E5755" t="n">
        <v>340</v>
      </c>
      <c r="F5755" t="n">
        <v>55570</v>
      </c>
      <c r="G5755">
        <f>IF(OR(E103="",F103=""),"",E103*F103)</f>
        <v/>
      </c>
      <c r="H5755" s="41">
        <f>IFERROR(XLOOKUP(C103,'DATA Wharton'!$A$2:$A$785,'DATA Wharton'!$C$2:$C$785),"")</f>
        <v/>
      </c>
      <c r="I5755">
        <f>IF(OR(G103="",H103=""),"",G103)</f>
        <v/>
      </c>
      <c r="J5755">
        <f>IF(OR(I103="",H103=""),"",I103*H103)</f>
        <v/>
      </c>
      <c r="K5755">
        <f>IF(G103="","Missing OEWS wage",IF(H103="","Missing Wharton SOC","Matched"))</f>
        <v/>
      </c>
    </row>
    <row r="5756">
      <c r="A5756" t="inlineStr">
        <is>
          <t>11</t>
        </is>
      </c>
      <c r="B5756" t="inlineStr">
        <is>
          <t>Agriculture, Forestry, Fishing and Hunting</t>
        </is>
      </c>
      <c r="C5756" t="inlineStr">
        <is>
          <t>49-3041</t>
        </is>
      </c>
      <c r="D5756" t="inlineStr">
        <is>
          <t>Farm Equipment Mechanics and Service Technicians</t>
        </is>
      </c>
      <c r="E5756" t="n">
        <v>3270</v>
      </c>
      <c r="F5756" t="n">
        <v>47960</v>
      </c>
      <c r="G5756">
        <f>IF(OR(E104="",F104=""),"",E104*F104)</f>
        <v/>
      </c>
      <c r="H5756" s="41">
        <f>IFERROR(XLOOKUP(C104,'DATA Wharton'!$A$2:$A$785,'DATA Wharton'!$C$2:$C$785),"")</f>
        <v/>
      </c>
      <c r="I5756">
        <f>IF(OR(G104="",H104=""),"",G104)</f>
        <v/>
      </c>
      <c r="J5756">
        <f>IF(OR(I104="",H104=""),"",I104*H104)</f>
        <v/>
      </c>
      <c r="K5756">
        <f>IF(G104="","Missing OEWS wage",IF(H104="","Missing Wharton SOC","Matched"))</f>
        <v/>
      </c>
    </row>
    <row r="5757">
      <c r="A5757" t="inlineStr">
        <is>
          <t>11</t>
        </is>
      </c>
      <c r="B5757" t="inlineStr">
        <is>
          <t>Agriculture, Forestry, Fishing and Hunting</t>
        </is>
      </c>
      <c r="C5757" t="inlineStr">
        <is>
          <t>49-3042</t>
        </is>
      </c>
      <c r="D5757" t="inlineStr">
        <is>
          <t>Mobile Heavy Equipment Mechanics, Except Engines</t>
        </is>
      </c>
      <c r="E5757" t="n">
        <v>1300</v>
      </c>
      <c r="F5757" t="n">
        <v>57410</v>
      </c>
      <c r="G5757">
        <f>IF(OR(E105="",F105=""),"",E105*F105)</f>
        <v/>
      </c>
      <c r="H5757" s="41">
        <f>IFERROR(XLOOKUP(C105,'DATA Wharton'!$A$2:$A$785,'DATA Wharton'!$C$2:$C$785),"")</f>
        <v/>
      </c>
      <c r="I5757">
        <f>IF(OR(G105="",H105=""),"",G105)</f>
        <v/>
      </c>
      <c r="J5757">
        <f>IF(OR(I105="",H105=""),"",I105*H105)</f>
        <v/>
      </c>
      <c r="K5757">
        <f>IF(G105="","Missing OEWS wage",IF(H105="","Missing Wharton SOC","Matched"))</f>
        <v/>
      </c>
    </row>
    <row r="5758">
      <c r="A5758" t="inlineStr">
        <is>
          <t>11</t>
        </is>
      </c>
      <c r="B5758" t="inlineStr">
        <is>
          <t>Agriculture, Forestry, Fishing and Hunting</t>
        </is>
      </c>
      <c r="C5758" t="inlineStr">
        <is>
          <t>49-9021</t>
        </is>
      </c>
      <c r="D5758" t="inlineStr">
        <is>
          <t>Heating, Air Conditioning, and Refrigeration Mechanics and Installers</t>
        </is>
      </c>
      <c r="E5758" t="n">
        <v>90</v>
      </c>
      <c r="F5758" t="n">
        <v>62960</v>
      </c>
      <c r="G5758">
        <f>IF(OR(E106="",F106=""),"",E106*F106)</f>
        <v/>
      </c>
      <c r="H5758" s="41">
        <f>IFERROR(XLOOKUP(C106,'DATA Wharton'!$A$2:$A$785,'DATA Wharton'!$C$2:$C$785),"")</f>
        <v/>
      </c>
      <c r="I5758">
        <f>IF(OR(G106="",H106=""),"",G106)</f>
        <v/>
      </c>
      <c r="J5758">
        <f>IF(OR(I106="",H106=""),"",I106*H106)</f>
        <v/>
      </c>
      <c r="K5758">
        <f>IF(G106="","Missing OEWS wage",IF(H106="","Missing Wharton SOC","Matched"))</f>
        <v/>
      </c>
    </row>
    <row r="5759">
      <c r="A5759" t="inlineStr">
        <is>
          <t>11</t>
        </is>
      </c>
      <c r="B5759" t="inlineStr">
        <is>
          <t>Agriculture, Forestry, Fishing and Hunting</t>
        </is>
      </c>
      <c r="C5759" t="inlineStr">
        <is>
          <t>49-9041</t>
        </is>
      </c>
      <c r="D5759" t="inlineStr">
        <is>
          <t>Industrial Machinery Mechanics</t>
        </is>
      </c>
      <c r="E5759" t="n">
        <v>1120</v>
      </c>
      <c r="F5759" t="n">
        <v>56980</v>
      </c>
      <c r="G5759">
        <f>IF(OR(E107="",F107=""),"",E107*F107)</f>
        <v/>
      </c>
      <c r="H5759" s="41">
        <f>IFERROR(XLOOKUP(C107,'DATA Wharton'!$A$2:$A$785,'DATA Wharton'!$C$2:$C$785),"")</f>
        <v/>
      </c>
      <c r="I5759">
        <f>IF(OR(G107="",H107=""),"",G107)</f>
        <v/>
      </c>
      <c r="J5759">
        <f>IF(OR(I107="",H107=""),"",I107*H107)</f>
        <v/>
      </c>
      <c r="K5759">
        <f>IF(G107="","Missing OEWS wage",IF(H107="","Missing Wharton SOC","Matched"))</f>
        <v/>
      </c>
    </row>
    <row r="5760">
      <c r="A5760" t="inlineStr">
        <is>
          <t>11</t>
        </is>
      </c>
      <c r="B5760" t="inlineStr">
        <is>
          <t>Agriculture, Forestry, Fishing and Hunting</t>
        </is>
      </c>
      <c r="C5760" t="inlineStr">
        <is>
          <t>49-9043</t>
        </is>
      </c>
      <c r="D5760" t="inlineStr">
        <is>
          <t>Maintenance Workers, Machinery</t>
        </is>
      </c>
      <c r="E5760" t="n">
        <v>250</v>
      </c>
      <c r="F5760" t="n">
        <v>45340</v>
      </c>
      <c r="G5760">
        <f>IF(OR(E108="",F108=""),"",E108*F108)</f>
        <v/>
      </c>
      <c r="H5760" s="41">
        <f>IFERROR(XLOOKUP(C108,'DATA Wharton'!$A$2:$A$785,'DATA Wharton'!$C$2:$C$785),"")</f>
        <v/>
      </c>
      <c r="I5760">
        <f>IF(OR(G108="",H108=""),"",G108)</f>
        <v/>
      </c>
      <c r="J5760">
        <f>IF(OR(I108="",H108=""),"",I108*H108)</f>
        <v/>
      </c>
      <c r="K5760">
        <f>IF(G108="","Missing OEWS wage",IF(H108="","Missing Wharton SOC","Matched"))</f>
        <v/>
      </c>
    </row>
    <row r="5761">
      <c r="A5761" t="inlineStr">
        <is>
          <t>11</t>
        </is>
      </c>
      <c r="B5761" t="inlineStr">
        <is>
          <t>Agriculture, Forestry, Fishing and Hunting</t>
        </is>
      </c>
      <c r="C5761" t="inlineStr">
        <is>
          <t>49-9071</t>
        </is>
      </c>
      <c r="D5761" t="inlineStr">
        <is>
          <t>Maintenance and Repair Workers, General</t>
        </is>
      </c>
      <c r="E5761" t="n">
        <v>3160</v>
      </c>
      <c r="F5761" t="n">
        <v>47020</v>
      </c>
      <c r="G5761">
        <f>IF(OR(E109="",F109=""),"",E109*F109)</f>
        <v/>
      </c>
      <c r="H5761" s="41">
        <f>IFERROR(XLOOKUP(C109,'DATA Wharton'!$A$2:$A$785,'DATA Wharton'!$C$2:$C$785),"")</f>
        <v/>
      </c>
      <c r="I5761">
        <f>IF(OR(G109="",H109=""),"",G109)</f>
        <v/>
      </c>
      <c r="J5761">
        <f>IF(OR(I109="",H109=""),"",I109*H109)</f>
        <v/>
      </c>
      <c r="K5761">
        <f>IF(G109="","Missing OEWS wage",IF(H109="","Missing Wharton SOC","Matched"))</f>
        <v/>
      </c>
    </row>
    <row r="5762">
      <c r="A5762" t="inlineStr">
        <is>
          <t>11</t>
        </is>
      </c>
      <c r="B5762" t="inlineStr">
        <is>
          <t>Agriculture, Forestry, Fishing and Hunting</t>
        </is>
      </c>
      <c r="C5762" t="inlineStr">
        <is>
          <t>49-9098</t>
        </is>
      </c>
      <c r="D5762" t="inlineStr">
        <is>
          <t>Helpers--Installation, Maintenance, and Repair Workers</t>
        </is>
      </c>
      <c r="E5762" t="n">
        <v>220</v>
      </c>
      <c r="G5762">
        <f>IF(OR(E110="",F110=""),"",E110*F110)</f>
        <v/>
      </c>
      <c r="H5762" s="41">
        <f>IFERROR(XLOOKUP(C110,'DATA Wharton'!$A$2:$A$785,'DATA Wharton'!$C$2:$C$785),"")</f>
        <v/>
      </c>
      <c r="I5762">
        <f>IF(OR(G110="",H110=""),"",G110)</f>
        <v/>
      </c>
      <c r="J5762">
        <f>IF(OR(I110="",H110=""),"",I110*H110)</f>
        <v/>
      </c>
      <c r="K5762">
        <f>IF(G110="","Missing OEWS wage",IF(H110="","Missing Wharton SOC","Matched"))</f>
        <v/>
      </c>
    </row>
    <row r="5763">
      <c r="A5763" t="inlineStr">
        <is>
          <t>11</t>
        </is>
      </c>
      <c r="B5763" t="inlineStr">
        <is>
          <t>Agriculture, Forestry, Fishing and Hunting</t>
        </is>
      </c>
      <c r="C5763" t="inlineStr">
        <is>
          <t>49-9099</t>
        </is>
      </c>
      <c r="D5763" t="inlineStr">
        <is>
          <t>Installation, Maintenance, and Repair Workers, All Other</t>
        </is>
      </c>
      <c r="E5763" t="n">
        <v>60</v>
      </c>
      <c r="F5763" t="n">
        <v>50350</v>
      </c>
      <c r="G5763">
        <f>IF(OR(E111="",F111=""),"",E111*F111)</f>
        <v/>
      </c>
      <c r="H5763" s="41">
        <f>IFERROR(XLOOKUP(C111,'DATA Wharton'!$A$2:$A$785,'DATA Wharton'!$C$2:$C$785),"")</f>
        <v/>
      </c>
      <c r="I5763">
        <f>IF(OR(G111="",H111=""),"",G111)</f>
        <v/>
      </c>
      <c r="J5763">
        <f>IF(OR(I111="",H111=""),"",I111*H111)</f>
        <v/>
      </c>
      <c r="K5763">
        <f>IF(G111="","Missing OEWS wage",IF(H111="","Missing Wharton SOC","Matched"))</f>
        <v/>
      </c>
    </row>
    <row r="5764">
      <c r="A5764" t="inlineStr">
        <is>
          <t>11</t>
        </is>
      </c>
      <c r="B5764" t="inlineStr">
        <is>
          <t>Agriculture, Forestry, Fishing and Hunting</t>
        </is>
      </c>
      <c r="C5764" t="inlineStr">
        <is>
          <t>51-1011</t>
        </is>
      </c>
      <c r="D5764" t="inlineStr">
        <is>
          <t>First-Line Supervisors of Production and Operating Workers</t>
        </is>
      </c>
      <c r="E5764" t="n">
        <v>1500</v>
      </c>
      <c r="F5764" t="n">
        <v>62390</v>
      </c>
      <c r="G5764">
        <f>IF(OR(E112="",F112=""),"",E112*F112)</f>
        <v/>
      </c>
      <c r="H5764" s="41">
        <f>IFERROR(XLOOKUP(C112,'DATA Wharton'!$A$2:$A$785,'DATA Wharton'!$C$2:$C$785),"")</f>
        <v/>
      </c>
      <c r="I5764">
        <f>IF(OR(G112="",H112=""),"",G112)</f>
        <v/>
      </c>
      <c r="J5764">
        <f>IF(OR(I112="",H112=""),"",I112*H112)</f>
        <v/>
      </c>
      <c r="K5764">
        <f>IF(G112="","Missing OEWS wage",IF(H112="","Missing Wharton SOC","Matched"))</f>
        <v/>
      </c>
    </row>
    <row r="5765">
      <c r="A5765" t="inlineStr">
        <is>
          <t>11</t>
        </is>
      </c>
      <c r="B5765" t="inlineStr">
        <is>
          <t>Agriculture, Forestry, Fishing and Hunting</t>
        </is>
      </c>
      <c r="C5765" t="inlineStr">
        <is>
          <t>51-2090</t>
        </is>
      </c>
      <c r="D5765" t="inlineStr">
        <is>
          <t>Miscellaneous Assemblers and Fabricators</t>
        </is>
      </c>
      <c r="E5765" t="n">
        <v>50</v>
      </c>
      <c r="F5765" t="n">
        <v>37370</v>
      </c>
      <c r="G5765">
        <f>IF(OR(E113="",F113=""),"",E113*F113)</f>
        <v/>
      </c>
      <c r="H5765" s="41">
        <f>IFERROR(XLOOKUP(C113,'DATA Wharton'!$A$2:$A$785,'DATA Wharton'!$C$2:$C$785),"")</f>
        <v/>
      </c>
      <c r="I5765">
        <f>IF(OR(G113="",H113=""),"",G113)</f>
        <v/>
      </c>
      <c r="J5765">
        <f>IF(OR(I113="",H113=""),"",I113*H113)</f>
        <v/>
      </c>
      <c r="K5765">
        <f>IF(G113="","Missing OEWS wage",IF(H113="","Missing Wharton SOC","Matched"))</f>
        <v/>
      </c>
    </row>
    <row r="5766">
      <c r="A5766" t="inlineStr">
        <is>
          <t>11</t>
        </is>
      </c>
      <c r="B5766" t="inlineStr">
        <is>
          <t>Agriculture, Forestry, Fishing and Hunting</t>
        </is>
      </c>
      <c r="C5766" t="inlineStr">
        <is>
          <t>51-3091</t>
        </is>
      </c>
      <c r="D5766" t="inlineStr">
        <is>
          <t>Food and Tobacco Roasting, Baking, and Drying Machine Operators and Tenders</t>
        </is>
      </c>
      <c r="E5766" t="n">
        <v>570</v>
      </c>
      <c r="F5766" t="n">
        <v>41400</v>
      </c>
      <c r="G5766">
        <f>IF(OR(E114="",F114=""),"",E114*F114)</f>
        <v/>
      </c>
      <c r="H5766" s="41">
        <f>IFERROR(XLOOKUP(C114,'DATA Wharton'!$A$2:$A$785,'DATA Wharton'!$C$2:$C$785),"")</f>
        <v/>
      </c>
      <c r="I5766">
        <f>IF(OR(G114="",H114=""),"",G114)</f>
        <v/>
      </c>
      <c r="J5766">
        <f>IF(OR(I114="",H114=""),"",I114*H114)</f>
        <v/>
      </c>
      <c r="K5766">
        <f>IF(G114="","Missing OEWS wage",IF(H114="","Missing Wharton SOC","Matched"))</f>
        <v/>
      </c>
    </row>
    <row r="5767">
      <c r="A5767" t="inlineStr">
        <is>
          <t>11</t>
        </is>
      </c>
      <c r="B5767" t="inlineStr">
        <is>
          <t>Agriculture, Forestry, Fishing and Hunting</t>
        </is>
      </c>
      <c r="C5767" t="inlineStr">
        <is>
          <t>51-3092</t>
        </is>
      </c>
      <c r="D5767" t="inlineStr">
        <is>
          <t>Food Batchmakers</t>
        </is>
      </c>
      <c r="F5767" t="n">
        <v>37950</v>
      </c>
      <c r="G5767">
        <f>IF(OR(E115="",F115=""),"",E115*F115)</f>
        <v/>
      </c>
      <c r="H5767" s="41">
        <f>IFERROR(XLOOKUP(C115,'DATA Wharton'!$A$2:$A$785,'DATA Wharton'!$C$2:$C$785),"")</f>
        <v/>
      </c>
      <c r="I5767">
        <f>IF(OR(G115="",H115=""),"",G115)</f>
        <v/>
      </c>
      <c r="J5767">
        <f>IF(OR(I115="",H115=""),"",I115*H115)</f>
        <v/>
      </c>
      <c r="K5767">
        <f>IF(G115="","Missing OEWS wage",IF(H115="","Missing Wharton SOC","Matched"))</f>
        <v/>
      </c>
    </row>
    <row r="5768">
      <c r="A5768" t="inlineStr">
        <is>
          <t>11</t>
        </is>
      </c>
      <c r="B5768" t="inlineStr">
        <is>
          <t>Agriculture, Forestry, Fishing and Hunting</t>
        </is>
      </c>
      <c r="C5768" t="inlineStr">
        <is>
          <t>51-3099</t>
        </is>
      </c>
      <c r="D5768" t="inlineStr">
        <is>
          <t>Food Processing Workers, All Other</t>
        </is>
      </c>
      <c r="E5768" t="n">
        <v>360</v>
      </c>
      <c r="F5768" t="n">
        <v>31980</v>
      </c>
      <c r="G5768">
        <f>IF(OR(E116="",F116=""),"",E116*F116)</f>
        <v/>
      </c>
      <c r="H5768" s="41">
        <f>IFERROR(XLOOKUP(C116,'DATA Wharton'!$A$2:$A$785,'DATA Wharton'!$C$2:$C$785),"")</f>
        <v/>
      </c>
      <c r="I5768">
        <f>IF(OR(G116="",H116=""),"",G116)</f>
        <v/>
      </c>
      <c r="J5768">
        <f>IF(OR(I116="",H116=""),"",I116*H116)</f>
        <v/>
      </c>
      <c r="K5768">
        <f>IF(G116="","Missing OEWS wage",IF(H116="","Missing Wharton SOC","Matched"))</f>
        <v/>
      </c>
    </row>
    <row r="5769">
      <c r="A5769" t="inlineStr">
        <is>
          <t>11</t>
        </is>
      </c>
      <c r="B5769" t="inlineStr">
        <is>
          <t>Agriculture, Forestry, Fishing and Hunting</t>
        </is>
      </c>
      <c r="C5769" t="inlineStr">
        <is>
          <t>51-4121</t>
        </is>
      </c>
      <c r="D5769" t="inlineStr">
        <is>
          <t>Welders, Cutters, Solderers, and Brazers</t>
        </is>
      </c>
      <c r="E5769" t="n">
        <v>280</v>
      </c>
      <c r="F5769" t="n">
        <v>49290</v>
      </c>
      <c r="G5769">
        <f>IF(OR(E117="",F117=""),"",E117*F117)</f>
        <v/>
      </c>
      <c r="H5769" s="41">
        <f>IFERROR(XLOOKUP(C117,'DATA Wharton'!$A$2:$A$785,'DATA Wharton'!$C$2:$C$785),"")</f>
        <v/>
      </c>
      <c r="I5769">
        <f>IF(OR(G117="",H117=""),"",G117)</f>
        <v/>
      </c>
      <c r="J5769">
        <f>IF(OR(I117="",H117=""),"",I117*H117)</f>
        <v/>
      </c>
      <c r="K5769">
        <f>IF(G117="","Missing OEWS wage",IF(H117="","Missing Wharton SOC","Matched"))</f>
        <v/>
      </c>
    </row>
    <row r="5770">
      <c r="A5770" t="inlineStr">
        <is>
          <t>11</t>
        </is>
      </c>
      <c r="B5770" t="inlineStr">
        <is>
          <t>Agriculture, Forestry, Fishing and Hunting</t>
        </is>
      </c>
      <c r="C5770" t="inlineStr">
        <is>
          <t>51-7041</t>
        </is>
      </c>
      <c r="D5770" t="inlineStr">
        <is>
          <t>Sawing Machine Setters, Operators, and Tenders, Wood</t>
        </is>
      </c>
      <c r="E5770" t="n">
        <v>430</v>
      </c>
      <c r="F5770" t="n">
        <v>50280</v>
      </c>
      <c r="G5770">
        <f>IF(OR(E118="",F118=""),"",E118*F118)</f>
        <v/>
      </c>
      <c r="H5770" s="41">
        <f>IFERROR(XLOOKUP(C118,'DATA Wharton'!$A$2:$A$785,'DATA Wharton'!$C$2:$C$785),"")</f>
        <v/>
      </c>
      <c r="I5770">
        <f>IF(OR(G118="",H118=""),"",G118)</f>
        <v/>
      </c>
      <c r="J5770">
        <f>IF(OR(I118="",H118=""),"",I118*H118)</f>
        <v/>
      </c>
      <c r="K5770">
        <f>IF(G118="","Missing OEWS wage",IF(H118="","Missing Wharton SOC","Matched"))</f>
        <v/>
      </c>
    </row>
    <row r="5771">
      <c r="A5771" t="inlineStr">
        <is>
          <t>11</t>
        </is>
      </c>
      <c r="B5771" t="inlineStr">
        <is>
          <t>Agriculture, Forestry, Fishing and Hunting</t>
        </is>
      </c>
      <c r="C5771" t="inlineStr">
        <is>
          <t>51-9012</t>
        </is>
      </c>
      <c r="D5771" t="inlineStr">
        <is>
          <t>Separating, Filtering, Clarifying, Precipitating, and Still Machine Setters, Operators, and Tenders</t>
        </is>
      </c>
      <c r="E5771" t="n">
        <v>740</v>
      </c>
      <c r="F5771" t="n">
        <v>44300</v>
      </c>
      <c r="G5771">
        <f>IF(OR(E119="",F119=""),"",E119*F119)</f>
        <v/>
      </c>
      <c r="H5771" s="41">
        <f>IFERROR(XLOOKUP(C119,'DATA Wharton'!$A$2:$A$785,'DATA Wharton'!$C$2:$C$785),"")</f>
        <v/>
      </c>
      <c r="I5771">
        <f>IF(OR(G119="",H119=""),"",G119)</f>
        <v/>
      </c>
      <c r="J5771">
        <f>IF(OR(I119="",H119=""),"",I119*H119)</f>
        <v/>
      </c>
      <c r="K5771">
        <f>IF(G119="","Missing OEWS wage",IF(H119="","Missing Wharton SOC","Matched"))</f>
        <v/>
      </c>
    </row>
    <row r="5772">
      <c r="A5772" t="inlineStr">
        <is>
          <t>11</t>
        </is>
      </c>
      <c r="B5772" t="inlineStr">
        <is>
          <t>Agriculture, Forestry, Fishing and Hunting</t>
        </is>
      </c>
      <c r="C5772" t="inlineStr">
        <is>
          <t>51-9021</t>
        </is>
      </c>
      <c r="D5772" t="inlineStr">
        <is>
          <t>Crushing, Grinding, and Polishing Machine Setters, Operators, and Tenders</t>
        </is>
      </c>
      <c r="E5772" t="n">
        <v>130</v>
      </c>
      <c r="F5772" t="n">
        <v>47210</v>
      </c>
      <c r="G5772">
        <f>IF(OR(E120="",F120=""),"",E120*F120)</f>
        <v/>
      </c>
      <c r="H5772" s="41">
        <f>IFERROR(XLOOKUP(C120,'DATA Wharton'!$A$2:$A$785,'DATA Wharton'!$C$2:$C$785),"")</f>
        <v/>
      </c>
      <c r="I5772">
        <f>IF(OR(G120="",H120=""),"",G120)</f>
        <v/>
      </c>
      <c r="J5772">
        <f>IF(OR(I120="",H120=""),"",I120*H120)</f>
        <v/>
      </c>
      <c r="K5772">
        <f>IF(G120="","Missing OEWS wage",IF(H120="","Missing Wharton SOC","Matched"))</f>
        <v/>
      </c>
    </row>
    <row r="5773">
      <c r="A5773" t="inlineStr">
        <is>
          <t>11</t>
        </is>
      </c>
      <c r="B5773" t="inlineStr">
        <is>
          <t>Agriculture, Forestry, Fishing and Hunting</t>
        </is>
      </c>
      <c r="C5773" t="inlineStr">
        <is>
          <t>51-9023</t>
        </is>
      </c>
      <c r="D5773" t="inlineStr">
        <is>
          <t>Mixing and Blending Machine Setters, Operators, and Tenders</t>
        </is>
      </c>
      <c r="E5773" t="n">
        <v>230</v>
      </c>
      <c r="F5773" t="n">
        <v>44480</v>
      </c>
      <c r="G5773">
        <f>IF(OR(E121="",F121=""),"",E121*F121)</f>
        <v/>
      </c>
      <c r="H5773" s="41">
        <f>IFERROR(XLOOKUP(C121,'DATA Wharton'!$A$2:$A$785,'DATA Wharton'!$C$2:$C$785),"")</f>
        <v/>
      </c>
      <c r="I5773">
        <f>IF(OR(G121="",H121=""),"",G121)</f>
        <v/>
      </c>
      <c r="J5773">
        <f>IF(OR(I121="",H121=""),"",I121*H121)</f>
        <v/>
      </c>
      <c r="K5773">
        <f>IF(G121="","Missing OEWS wage",IF(H121="","Missing Wharton SOC","Matched"))</f>
        <v/>
      </c>
    </row>
    <row r="5774">
      <c r="A5774" t="inlineStr">
        <is>
          <t>11</t>
        </is>
      </c>
      <c r="B5774" t="inlineStr">
        <is>
          <t>Agriculture, Forestry, Fishing and Hunting</t>
        </is>
      </c>
      <c r="C5774" t="inlineStr">
        <is>
          <t>51-9031</t>
        </is>
      </c>
      <c r="D5774" t="inlineStr">
        <is>
          <t>Cutters and Trimmers, Hand</t>
        </is>
      </c>
      <c r="F5774" t="n">
        <v>36820</v>
      </c>
      <c r="G5774">
        <f>IF(OR(E122="",F122=""),"",E122*F122)</f>
        <v/>
      </c>
      <c r="H5774" s="41">
        <f>IFERROR(XLOOKUP(C122,'DATA Wharton'!$A$2:$A$785,'DATA Wharton'!$C$2:$C$785),"")</f>
        <v/>
      </c>
      <c r="I5774">
        <f>IF(OR(G122="",H122=""),"",G122)</f>
        <v/>
      </c>
      <c r="J5774">
        <f>IF(OR(I122="",H122=""),"",I122*H122)</f>
        <v/>
      </c>
      <c r="K5774">
        <f>IF(G122="","Missing OEWS wage",IF(H122="","Missing Wharton SOC","Matched"))</f>
        <v/>
      </c>
    </row>
    <row r="5775">
      <c r="A5775" t="inlineStr">
        <is>
          <t>11</t>
        </is>
      </c>
      <c r="B5775" t="inlineStr">
        <is>
          <t>Agriculture, Forestry, Fishing and Hunting</t>
        </is>
      </c>
      <c r="C5775" t="inlineStr">
        <is>
          <t>51-9032</t>
        </is>
      </c>
      <c r="D5775" t="inlineStr">
        <is>
          <t>Cutting and Slicing Machine Setters, Operators, and Tenders</t>
        </is>
      </c>
      <c r="E5775" t="n">
        <v>100</v>
      </c>
      <c r="F5775" t="n">
        <v>45530</v>
      </c>
      <c r="G5775">
        <f>IF(OR(E123="",F123=""),"",E123*F123)</f>
        <v/>
      </c>
      <c r="H5775" s="41">
        <f>IFERROR(XLOOKUP(C123,'DATA Wharton'!$A$2:$A$785,'DATA Wharton'!$C$2:$C$785),"")</f>
        <v/>
      </c>
      <c r="I5775">
        <f>IF(OR(G123="",H123=""),"",G123)</f>
        <v/>
      </c>
      <c r="J5775">
        <f>IF(OR(I123="",H123=""),"",I123*H123)</f>
        <v/>
      </c>
      <c r="K5775">
        <f>IF(G123="","Missing OEWS wage",IF(H123="","Missing Wharton SOC","Matched"))</f>
        <v/>
      </c>
    </row>
    <row r="5776">
      <c r="A5776" t="inlineStr">
        <is>
          <t>11</t>
        </is>
      </c>
      <c r="B5776" t="inlineStr">
        <is>
          <t>Agriculture, Forestry, Fishing and Hunting</t>
        </is>
      </c>
      <c r="C5776" t="inlineStr">
        <is>
          <t>51-9041</t>
        </is>
      </c>
      <c r="D5776" t="inlineStr">
        <is>
          <t>Extruding, Forming, Pressing, and Compacting Machine Setters, Operators, and Tenders</t>
        </is>
      </c>
      <c r="E5776" t="n">
        <v>70</v>
      </c>
      <c r="G5776">
        <f>IF(OR(E124="",F124=""),"",E124*F124)</f>
        <v/>
      </c>
      <c r="H5776" s="41">
        <f>IFERROR(XLOOKUP(C124,'DATA Wharton'!$A$2:$A$785,'DATA Wharton'!$C$2:$C$785),"")</f>
        <v/>
      </c>
      <c r="I5776">
        <f>IF(OR(G124="",H124=""),"",G124)</f>
        <v/>
      </c>
      <c r="J5776">
        <f>IF(OR(I124="",H124=""),"",I124*H124)</f>
        <v/>
      </c>
      <c r="K5776">
        <f>IF(G124="","Missing OEWS wage",IF(H124="","Missing Wharton SOC","Matched"))</f>
        <v/>
      </c>
    </row>
    <row r="5777">
      <c r="A5777" t="inlineStr">
        <is>
          <t>11</t>
        </is>
      </c>
      <c r="B5777" t="inlineStr">
        <is>
          <t>Agriculture, Forestry, Fishing and Hunting</t>
        </is>
      </c>
      <c r="C5777" t="inlineStr">
        <is>
          <t>51-9061</t>
        </is>
      </c>
      <c r="D5777" t="inlineStr">
        <is>
          <t>Inspectors, Testers, Sorters, Samplers, and Weighers</t>
        </is>
      </c>
      <c r="E5777" t="n">
        <v>2080</v>
      </c>
      <c r="F5777" t="n">
        <v>41850</v>
      </c>
      <c r="G5777">
        <f>IF(OR(E125="",F125=""),"",E125*F125)</f>
        <v/>
      </c>
      <c r="H5777" s="41">
        <f>IFERROR(XLOOKUP(C125,'DATA Wharton'!$A$2:$A$785,'DATA Wharton'!$C$2:$C$785),"")</f>
        <v/>
      </c>
      <c r="I5777">
        <f>IF(OR(G125="",H125=""),"",G125)</f>
        <v/>
      </c>
      <c r="J5777">
        <f>IF(OR(I125="",H125=""),"",I125*H125)</f>
        <v/>
      </c>
      <c r="K5777">
        <f>IF(G125="","Missing OEWS wage",IF(H125="","Missing Wharton SOC","Matched"))</f>
        <v/>
      </c>
    </row>
    <row r="5778">
      <c r="A5778" t="inlineStr">
        <is>
          <t>11</t>
        </is>
      </c>
      <c r="B5778" t="inlineStr">
        <is>
          <t>Agriculture, Forestry, Fishing and Hunting</t>
        </is>
      </c>
      <c r="C5778" t="inlineStr">
        <is>
          <t>51-9111</t>
        </is>
      </c>
      <c r="D5778" t="inlineStr">
        <is>
          <t>Packaging and Filling Machine Operators and Tenders</t>
        </is>
      </c>
      <c r="E5778" t="n">
        <v>4740</v>
      </c>
      <c r="F5778" t="n">
        <v>39870</v>
      </c>
      <c r="G5778">
        <f>IF(OR(E126="",F126=""),"",E126*F126)</f>
        <v/>
      </c>
      <c r="H5778" s="41">
        <f>IFERROR(XLOOKUP(C126,'DATA Wharton'!$A$2:$A$785,'DATA Wharton'!$C$2:$C$785),"")</f>
        <v/>
      </c>
      <c r="I5778">
        <f>IF(OR(G126="",H126=""),"",G126)</f>
        <v/>
      </c>
      <c r="J5778">
        <f>IF(OR(I126="",H126=""),"",I126*H126)</f>
        <v/>
      </c>
      <c r="K5778">
        <f>IF(G126="","Missing OEWS wage",IF(H126="","Missing Wharton SOC","Matched"))</f>
        <v/>
      </c>
    </row>
    <row r="5779">
      <c r="A5779" t="inlineStr">
        <is>
          <t>11</t>
        </is>
      </c>
      <c r="B5779" t="inlineStr">
        <is>
          <t>Agriculture, Forestry, Fishing and Hunting</t>
        </is>
      </c>
      <c r="C5779" t="inlineStr">
        <is>
          <t>51-9192</t>
        </is>
      </c>
      <c r="D5779" t="inlineStr">
        <is>
          <t>Cleaning, Washing, and Metal Pickling Equipment Operators and Tenders</t>
        </is>
      </c>
      <c r="E5779" t="n">
        <v>130</v>
      </c>
      <c r="F5779" t="n">
        <v>42800</v>
      </c>
      <c r="G5779">
        <f>IF(OR(E127="",F127=""),"",E127*F127)</f>
        <v/>
      </c>
      <c r="H5779" s="41">
        <f>IFERROR(XLOOKUP(C127,'DATA Wharton'!$A$2:$A$785,'DATA Wharton'!$C$2:$C$785),"")</f>
        <v/>
      </c>
      <c r="I5779">
        <f>IF(OR(G127="",H127=""),"",G127)</f>
        <v/>
      </c>
      <c r="J5779">
        <f>IF(OR(I127="",H127=""),"",I127*H127)</f>
        <v/>
      </c>
      <c r="K5779">
        <f>IF(G127="","Missing OEWS wage",IF(H127="","Missing Wharton SOC","Matched"))</f>
        <v/>
      </c>
    </row>
    <row r="5780">
      <c r="A5780" t="inlineStr">
        <is>
          <t>11</t>
        </is>
      </c>
      <c r="B5780" t="inlineStr">
        <is>
          <t>Agriculture, Forestry, Fishing and Hunting</t>
        </is>
      </c>
      <c r="C5780" t="inlineStr">
        <is>
          <t>51-9196</t>
        </is>
      </c>
      <c r="D5780" t="inlineStr">
        <is>
          <t>Paper Goods Machine Setters, Operators, and Tenders</t>
        </is>
      </c>
      <c r="E5780" t="n">
        <v>320</v>
      </c>
      <c r="F5780" t="n">
        <v>38480</v>
      </c>
      <c r="G5780">
        <f>IF(OR(E128="",F128=""),"",E128*F128)</f>
        <v/>
      </c>
      <c r="H5780" s="41">
        <f>IFERROR(XLOOKUP(C128,'DATA Wharton'!$A$2:$A$785,'DATA Wharton'!$C$2:$C$785),"")</f>
        <v/>
      </c>
      <c r="I5780">
        <f>IF(OR(G128="",H128=""),"",G128)</f>
        <v/>
      </c>
      <c r="J5780">
        <f>IF(OR(I128="",H128=""),"",I128*H128)</f>
        <v/>
      </c>
      <c r="K5780">
        <f>IF(G128="","Missing OEWS wage",IF(H128="","Missing Wharton SOC","Matched"))</f>
        <v/>
      </c>
    </row>
    <row r="5781">
      <c r="A5781" t="inlineStr">
        <is>
          <t>11</t>
        </is>
      </c>
      <c r="B5781" t="inlineStr">
        <is>
          <t>Agriculture, Forestry, Fishing and Hunting</t>
        </is>
      </c>
      <c r="C5781" t="inlineStr">
        <is>
          <t>51-9198</t>
        </is>
      </c>
      <c r="D5781" t="inlineStr">
        <is>
          <t>Helpers--Production Workers</t>
        </is>
      </c>
      <c r="E5781" t="n">
        <v>240</v>
      </c>
      <c r="F5781" t="n">
        <v>40280</v>
      </c>
      <c r="G5781">
        <f>IF(OR(E129="",F129=""),"",E129*F129)</f>
        <v/>
      </c>
      <c r="H5781" s="41">
        <f>IFERROR(XLOOKUP(C129,'DATA Wharton'!$A$2:$A$785,'DATA Wharton'!$C$2:$C$785),"")</f>
        <v/>
      </c>
      <c r="I5781">
        <f>IF(OR(G129="",H129=""),"",G129)</f>
        <v/>
      </c>
      <c r="J5781">
        <f>IF(OR(I129="",H129=""),"",I129*H129)</f>
        <v/>
      </c>
      <c r="K5781">
        <f>IF(G129="","Missing OEWS wage",IF(H129="","Missing Wharton SOC","Matched"))</f>
        <v/>
      </c>
    </row>
    <row r="5782">
      <c r="A5782" t="inlineStr">
        <is>
          <t>11</t>
        </is>
      </c>
      <c r="B5782" t="inlineStr">
        <is>
          <t>Agriculture, Forestry, Fishing and Hunting</t>
        </is>
      </c>
      <c r="C5782" t="inlineStr">
        <is>
          <t>51-9199</t>
        </is>
      </c>
      <c r="D5782" t="inlineStr">
        <is>
          <t>Production Workers, All Other</t>
        </is>
      </c>
      <c r="E5782" t="n">
        <v>210</v>
      </c>
      <c r="F5782" t="n">
        <v>42180</v>
      </c>
      <c r="G5782">
        <f>IF(OR(E130="",F130=""),"",E130*F130)</f>
        <v/>
      </c>
      <c r="H5782" s="41">
        <f>IFERROR(XLOOKUP(C130,'DATA Wharton'!$A$2:$A$785,'DATA Wharton'!$C$2:$C$785),"")</f>
        <v/>
      </c>
      <c r="I5782">
        <f>IF(OR(G130="",H130=""),"",G130)</f>
        <v/>
      </c>
      <c r="J5782">
        <f>IF(OR(I130="",H130=""),"",I130*H130)</f>
        <v/>
      </c>
      <c r="K5782">
        <f>IF(G130="","Missing OEWS wage",IF(H130="","Missing Wharton SOC","Matched"))</f>
        <v/>
      </c>
    </row>
    <row r="5783">
      <c r="A5783" t="inlineStr">
        <is>
          <t>11</t>
        </is>
      </c>
      <c r="B5783" t="inlineStr">
        <is>
          <t>Agriculture, Forestry, Fishing and Hunting</t>
        </is>
      </c>
      <c r="C5783" t="inlineStr">
        <is>
          <t>53-1047</t>
        </is>
      </c>
      <c r="D5783" t="inlineStr">
        <is>
          <t>First-Line Supervisors of Transportation and Material Moving Workers, Except Aircraft Cargo Handling Supervisors</t>
        </is>
      </c>
      <c r="E5783" t="n">
        <v>1860</v>
      </c>
      <c r="F5783" t="n">
        <v>60310</v>
      </c>
      <c r="G5783">
        <f>IF(OR(E131="",F131=""),"",E131*F131)</f>
        <v/>
      </c>
      <c r="H5783" s="41">
        <f>IFERROR(XLOOKUP(C131,'DATA Wharton'!$A$2:$A$785,'DATA Wharton'!$C$2:$C$785),"")</f>
        <v/>
      </c>
      <c r="I5783">
        <f>IF(OR(G131="",H131=""),"",G131)</f>
        <v/>
      </c>
      <c r="J5783">
        <f>IF(OR(I131="",H131=""),"",I131*H131)</f>
        <v/>
      </c>
      <c r="K5783">
        <f>IF(G131="","Missing OEWS wage",IF(H131="","Missing Wharton SOC","Matched"))</f>
        <v/>
      </c>
    </row>
    <row r="5784">
      <c r="A5784" t="inlineStr">
        <is>
          <t>11</t>
        </is>
      </c>
      <c r="B5784" t="inlineStr">
        <is>
          <t>Agriculture, Forestry, Fishing and Hunting</t>
        </is>
      </c>
      <c r="C5784" t="inlineStr">
        <is>
          <t>53-2012</t>
        </is>
      </c>
      <c r="D5784" t="inlineStr">
        <is>
          <t>Commercial Pilots</t>
        </is>
      </c>
      <c r="E5784" t="n">
        <v>830</v>
      </c>
      <c r="F5784" t="n">
        <v>84540</v>
      </c>
      <c r="G5784">
        <f>IF(OR(E132="",F132=""),"",E132*F132)</f>
        <v/>
      </c>
      <c r="H5784" s="41">
        <f>IFERROR(XLOOKUP(C132,'DATA Wharton'!$A$2:$A$785,'DATA Wharton'!$C$2:$C$785),"")</f>
        <v/>
      </c>
      <c r="I5784">
        <f>IF(OR(G132="",H132=""),"",G132)</f>
        <v/>
      </c>
      <c r="J5784">
        <f>IF(OR(I132="",H132=""),"",I132*H132)</f>
        <v/>
      </c>
      <c r="K5784">
        <f>IF(G132="","Missing OEWS wage",IF(H132="","Missing Wharton SOC","Matched"))</f>
        <v/>
      </c>
    </row>
    <row r="5785">
      <c r="A5785" t="inlineStr">
        <is>
          <t>11</t>
        </is>
      </c>
      <c r="B5785" t="inlineStr">
        <is>
          <t>Agriculture, Forestry, Fishing and Hunting</t>
        </is>
      </c>
      <c r="C5785" t="inlineStr">
        <is>
          <t>53-3031</t>
        </is>
      </c>
      <c r="D5785" t="inlineStr">
        <is>
          <t>Driver/Sales Workers</t>
        </is>
      </c>
      <c r="E5785" t="n">
        <v>50</v>
      </c>
      <c r="F5785" t="n">
        <v>41570</v>
      </c>
      <c r="G5785">
        <f>IF(OR(E133="",F133=""),"",E133*F133)</f>
        <v/>
      </c>
      <c r="H5785" s="41">
        <f>IFERROR(XLOOKUP(C133,'DATA Wharton'!$A$2:$A$785,'DATA Wharton'!$C$2:$C$785),"")</f>
        <v/>
      </c>
      <c r="I5785">
        <f>IF(OR(G133="",H133=""),"",G133)</f>
        <v/>
      </c>
      <c r="J5785">
        <f>IF(OR(I133="",H133=""),"",I133*H133)</f>
        <v/>
      </c>
      <c r="K5785">
        <f>IF(G133="","Missing OEWS wage",IF(H133="","Missing Wharton SOC","Matched"))</f>
        <v/>
      </c>
    </row>
    <row r="5786">
      <c r="A5786" t="inlineStr">
        <is>
          <t>11</t>
        </is>
      </c>
      <c r="B5786" t="inlineStr">
        <is>
          <t>Agriculture, Forestry, Fishing and Hunting</t>
        </is>
      </c>
      <c r="C5786" t="inlineStr">
        <is>
          <t>53-3032</t>
        </is>
      </c>
      <c r="D5786" t="inlineStr">
        <is>
          <t>Heavy and Tractor-Trailer Truck Drivers</t>
        </is>
      </c>
      <c r="E5786" t="n">
        <v>14930</v>
      </c>
      <c r="F5786" t="n">
        <v>51330</v>
      </c>
      <c r="G5786">
        <f>IF(OR(E134="",F134=""),"",E134*F134)</f>
        <v/>
      </c>
      <c r="H5786" s="41">
        <f>IFERROR(XLOOKUP(C134,'DATA Wharton'!$A$2:$A$785,'DATA Wharton'!$C$2:$C$785),"")</f>
        <v/>
      </c>
      <c r="I5786">
        <f>IF(OR(G134="",H134=""),"",G134)</f>
        <v/>
      </c>
      <c r="J5786">
        <f>IF(OR(I134="",H134=""),"",I134*H134)</f>
        <v/>
      </c>
      <c r="K5786">
        <f>IF(G134="","Missing OEWS wage",IF(H134="","Missing Wharton SOC","Matched"))</f>
        <v/>
      </c>
    </row>
    <row r="5787">
      <c r="A5787" t="inlineStr">
        <is>
          <t>11</t>
        </is>
      </c>
      <c r="B5787" t="inlineStr">
        <is>
          <t>Agriculture, Forestry, Fishing and Hunting</t>
        </is>
      </c>
      <c r="C5787" t="inlineStr">
        <is>
          <t>53-3033</t>
        </is>
      </c>
      <c r="D5787" t="inlineStr">
        <is>
          <t>Light Truck Drivers</t>
        </is>
      </c>
      <c r="E5787" t="n">
        <v>660</v>
      </c>
      <c r="F5787" t="n">
        <v>39350</v>
      </c>
      <c r="G5787">
        <f>IF(OR(E135="",F135=""),"",E135*F135)</f>
        <v/>
      </c>
      <c r="H5787" s="41">
        <f>IFERROR(XLOOKUP(C135,'DATA Wharton'!$A$2:$A$785,'DATA Wharton'!$C$2:$C$785),"")</f>
        <v/>
      </c>
      <c r="I5787">
        <f>IF(OR(G135="",H135=""),"",G135)</f>
        <v/>
      </c>
      <c r="J5787">
        <f>IF(OR(I135="",H135=""),"",I135*H135)</f>
        <v/>
      </c>
      <c r="K5787">
        <f>IF(G135="","Missing OEWS wage",IF(H135="","Missing Wharton SOC","Matched"))</f>
        <v/>
      </c>
    </row>
    <row r="5788">
      <c r="A5788" t="inlineStr">
        <is>
          <t>11</t>
        </is>
      </c>
      <c r="B5788" t="inlineStr">
        <is>
          <t>Agriculture, Forestry, Fishing and Hunting</t>
        </is>
      </c>
      <c r="C5788" t="inlineStr">
        <is>
          <t>53-3053</t>
        </is>
      </c>
      <c r="D5788" t="inlineStr">
        <is>
          <t>Shuttle Drivers and Chauffeurs</t>
        </is>
      </c>
      <c r="E5788" t="n">
        <v>180</v>
      </c>
      <c r="F5788" t="n">
        <v>44000</v>
      </c>
      <c r="G5788">
        <f>IF(OR(E136="",F136=""),"",E136*F136)</f>
        <v/>
      </c>
      <c r="H5788" s="41">
        <f>IFERROR(XLOOKUP(C136,'DATA Wharton'!$A$2:$A$785,'DATA Wharton'!$C$2:$C$785),"")</f>
        <v/>
      </c>
      <c r="I5788">
        <f>IF(OR(G136="",H136=""),"",G136)</f>
        <v/>
      </c>
      <c r="J5788">
        <f>IF(OR(I136="",H136=""),"",I136*H136)</f>
        <v/>
      </c>
      <c r="K5788">
        <f>IF(G136="","Missing OEWS wage",IF(H136="","Missing Wharton SOC","Matched"))</f>
        <v/>
      </c>
    </row>
    <row r="5789">
      <c r="A5789" t="inlineStr">
        <is>
          <t>11</t>
        </is>
      </c>
      <c r="B5789" t="inlineStr">
        <is>
          <t>Agriculture, Forestry, Fishing and Hunting</t>
        </is>
      </c>
      <c r="C5789" t="inlineStr">
        <is>
          <t>53-7041</t>
        </is>
      </c>
      <c r="D5789" t="inlineStr">
        <is>
          <t>Hoist and Winch Operators</t>
        </is>
      </c>
      <c r="E5789" t="n">
        <v>50</v>
      </c>
      <c r="F5789" t="n">
        <v>61090</v>
      </c>
      <c r="G5789">
        <f>IF(OR(E137="",F137=""),"",E137*F137)</f>
        <v/>
      </c>
      <c r="H5789" s="41">
        <f>IFERROR(XLOOKUP(C137,'DATA Wharton'!$A$2:$A$785,'DATA Wharton'!$C$2:$C$785),"")</f>
        <v/>
      </c>
      <c r="I5789">
        <f>IF(OR(G137="",H137=""),"",G137)</f>
        <v/>
      </c>
      <c r="J5789">
        <f>IF(OR(I137="",H137=""),"",I137*H137)</f>
        <v/>
      </c>
      <c r="K5789">
        <f>IF(G137="","Missing OEWS wage",IF(H137="","Missing Wharton SOC","Matched"))</f>
        <v/>
      </c>
    </row>
    <row r="5790">
      <c r="A5790" t="inlineStr">
        <is>
          <t>11</t>
        </is>
      </c>
      <c r="B5790" t="inlineStr">
        <is>
          <t>Agriculture, Forestry, Fishing and Hunting</t>
        </is>
      </c>
      <c r="C5790" t="inlineStr">
        <is>
          <t>53-7051</t>
        </is>
      </c>
      <c r="D5790" t="inlineStr">
        <is>
          <t>Industrial Truck and Tractor Operators</t>
        </is>
      </c>
      <c r="E5790" t="n">
        <v>7060</v>
      </c>
      <c r="F5790" t="n">
        <v>40250</v>
      </c>
      <c r="G5790">
        <f>IF(OR(E138="",F138=""),"",E138*F138)</f>
        <v/>
      </c>
      <c r="H5790" s="41">
        <f>IFERROR(XLOOKUP(C138,'DATA Wharton'!$A$2:$A$785,'DATA Wharton'!$C$2:$C$785),"")</f>
        <v/>
      </c>
      <c r="I5790">
        <f>IF(OR(G138="",H138=""),"",G138)</f>
        <v/>
      </c>
      <c r="J5790">
        <f>IF(OR(I138="",H138=""),"",I138*H138)</f>
        <v/>
      </c>
      <c r="K5790">
        <f>IF(G138="","Missing OEWS wage",IF(H138="","Missing Wharton SOC","Matched"))</f>
        <v/>
      </c>
    </row>
    <row r="5791">
      <c r="A5791" t="inlineStr">
        <is>
          <t>11</t>
        </is>
      </c>
      <c r="B5791" t="inlineStr">
        <is>
          <t>Agriculture, Forestry, Fishing and Hunting</t>
        </is>
      </c>
      <c r="C5791" t="inlineStr">
        <is>
          <t>53-7061</t>
        </is>
      </c>
      <c r="D5791" t="inlineStr">
        <is>
          <t>Cleaners of Vehicles and Equipment</t>
        </is>
      </c>
      <c r="E5791" t="n">
        <v>1980</v>
      </c>
      <c r="F5791" t="n">
        <v>38890</v>
      </c>
      <c r="G5791">
        <f>IF(OR(E139="",F139=""),"",E139*F139)</f>
        <v/>
      </c>
      <c r="H5791" s="41">
        <f>IFERROR(XLOOKUP(C139,'DATA Wharton'!$A$2:$A$785,'DATA Wharton'!$C$2:$C$785),"")</f>
        <v/>
      </c>
      <c r="I5791">
        <f>IF(OR(G139="",H139=""),"",G139)</f>
        <v/>
      </c>
      <c r="J5791">
        <f>IF(OR(I139="",H139=""),"",I139*H139)</f>
        <v/>
      </c>
      <c r="K5791">
        <f>IF(G139="","Missing OEWS wage",IF(H139="","Missing Wharton SOC","Matched"))</f>
        <v/>
      </c>
    </row>
    <row r="5792">
      <c r="A5792" t="inlineStr">
        <is>
          <t>11</t>
        </is>
      </c>
      <c r="B5792" t="inlineStr">
        <is>
          <t>Agriculture, Forestry, Fishing and Hunting</t>
        </is>
      </c>
      <c r="C5792" t="inlineStr">
        <is>
          <t>53-7062</t>
        </is>
      </c>
      <c r="D5792" t="inlineStr">
        <is>
          <t>Laborers and Freight, Stock, and Material Movers, Hand</t>
        </is>
      </c>
      <c r="E5792" t="n">
        <v>9710</v>
      </c>
      <c r="F5792" t="n">
        <v>36610</v>
      </c>
      <c r="G5792">
        <f>IF(OR(E140="",F140=""),"",E140*F140)</f>
        <v/>
      </c>
      <c r="H5792" s="41">
        <f>IFERROR(XLOOKUP(C140,'DATA Wharton'!$A$2:$A$785,'DATA Wharton'!$C$2:$C$785),"")</f>
        <v/>
      </c>
      <c r="I5792">
        <f>IF(OR(G140="",H140=""),"",G140)</f>
        <v/>
      </c>
      <c r="J5792">
        <f>IF(OR(I140="",H140=""),"",I140*H140)</f>
        <v/>
      </c>
      <c r="K5792">
        <f>IF(G140="","Missing OEWS wage",IF(H140="","Missing Wharton SOC","Matched"))</f>
        <v/>
      </c>
    </row>
    <row r="5793">
      <c r="A5793" t="inlineStr">
        <is>
          <t>11</t>
        </is>
      </c>
      <c r="B5793" t="inlineStr">
        <is>
          <t>Agriculture, Forestry, Fishing and Hunting</t>
        </is>
      </c>
      <c r="C5793" t="inlineStr">
        <is>
          <t>53-7063</t>
        </is>
      </c>
      <c r="D5793" t="inlineStr">
        <is>
          <t>Machine Feeders and Offbearers</t>
        </is>
      </c>
      <c r="E5793" t="n">
        <v>160</v>
      </c>
      <c r="F5793" t="n">
        <v>38690</v>
      </c>
      <c r="G5793">
        <f>IF(OR(E141="",F141=""),"",E141*F141)</f>
        <v/>
      </c>
      <c r="H5793" s="41">
        <f>IFERROR(XLOOKUP(C141,'DATA Wharton'!$A$2:$A$785,'DATA Wharton'!$C$2:$C$785),"")</f>
        <v/>
      </c>
      <c r="I5793">
        <f>IF(OR(G141="",H141=""),"",G141)</f>
        <v/>
      </c>
      <c r="J5793">
        <f>IF(OR(I141="",H141=""),"",I141*H141)</f>
        <v/>
      </c>
      <c r="K5793">
        <f>IF(G141="","Missing OEWS wage",IF(H141="","Missing Wharton SOC","Matched"))</f>
        <v/>
      </c>
    </row>
    <row r="5794">
      <c r="A5794" t="inlineStr">
        <is>
          <t>11</t>
        </is>
      </c>
      <c r="B5794" t="inlineStr">
        <is>
          <t>Agriculture, Forestry, Fishing and Hunting</t>
        </is>
      </c>
      <c r="C5794" t="inlineStr">
        <is>
          <t>53-7064</t>
        </is>
      </c>
      <c r="D5794" t="inlineStr">
        <is>
          <t>Packers and Packagers, Hand</t>
        </is>
      </c>
      <c r="E5794" t="n">
        <v>17920</v>
      </c>
      <c r="F5794" t="n">
        <v>35420</v>
      </c>
      <c r="G5794">
        <f>IF(OR(E142="",F142=""),"",E142*F142)</f>
        <v/>
      </c>
      <c r="H5794" s="41">
        <f>IFERROR(XLOOKUP(C142,'DATA Wharton'!$A$2:$A$785,'DATA Wharton'!$C$2:$C$785),"")</f>
        <v/>
      </c>
      <c r="I5794">
        <f>IF(OR(G142="",H142=""),"",G142)</f>
        <v/>
      </c>
      <c r="J5794">
        <f>IF(OR(I142="",H142=""),"",I142*H142)</f>
        <v/>
      </c>
      <c r="K5794">
        <f>IF(G142="","Missing OEWS wage",IF(H142="","Missing Wharton SOC","Matched"))</f>
        <v/>
      </c>
    </row>
    <row r="5795">
      <c r="A5795" t="inlineStr">
        <is>
          <t>11</t>
        </is>
      </c>
      <c r="B5795" t="inlineStr">
        <is>
          <t>Agriculture, Forestry, Fishing and Hunting</t>
        </is>
      </c>
      <c r="C5795" t="inlineStr">
        <is>
          <t>53-7065</t>
        </is>
      </c>
      <c r="D5795" t="inlineStr">
        <is>
          <t>Stockers and Order Fillers</t>
        </is>
      </c>
      <c r="F5795" t="n">
        <v>34470</v>
      </c>
      <c r="G5795">
        <f>IF(OR(E143="",F143=""),"",E143*F143)</f>
        <v/>
      </c>
      <c r="H5795" s="41">
        <f>IFERROR(XLOOKUP(C143,'DATA Wharton'!$A$2:$A$785,'DATA Wharton'!$C$2:$C$785),"")</f>
        <v/>
      </c>
      <c r="I5795">
        <f>IF(OR(G143="",H143=""),"",G143)</f>
        <v/>
      </c>
      <c r="J5795">
        <f>IF(OR(I143="",H143=""),"",I143*H143)</f>
        <v/>
      </c>
      <c r="K5795">
        <f>IF(G143="","Missing OEWS wage",IF(H143="","Missing Wharton SOC","Matched"))</f>
        <v/>
      </c>
    </row>
    <row r="5796">
      <c r="A5796" t="inlineStr">
        <is>
          <t>11</t>
        </is>
      </c>
      <c r="B5796" t="inlineStr">
        <is>
          <t>Agriculture, Forestry, Fishing and Hunting</t>
        </is>
      </c>
      <c r="C5796" t="inlineStr">
        <is>
          <t>53-7199</t>
        </is>
      </c>
      <c r="D5796" t="inlineStr">
        <is>
          <t>Material Moving Workers, All Other</t>
        </is>
      </c>
      <c r="E5796" t="n">
        <v>70</v>
      </c>
      <c r="F5796" t="n">
        <v>37600</v>
      </c>
      <c r="G5796">
        <f>IF(OR(E144="",F144=""),"",E144*F144)</f>
        <v/>
      </c>
      <c r="H5796" s="41">
        <f>IFERROR(XLOOKUP(C144,'DATA Wharton'!$A$2:$A$785,'DATA Wharton'!$C$2:$C$785),"")</f>
        <v/>
      </c>
      <c r="I5796">
        <f>IF(OR(G144="",H144=""),"",G144)</f>
        <v/>
      </c>
      <c r="J5796">
        <f>IF(OR(I144="",H144=""),"",I144*H144)</f>
        <v/>
      </c>
      <c r="K5796">
        <f>IF(G144="","Missing OEWS wage",IF(H144="","Missing Wharton SOC","Matched"))</f>
        <v/>
      </c>
    </row>
    <row r="5797">
      <c r="A5797" t="inlineStr">
        <is>
          <t>21</t>
        </is>
      </c>
      <c r="B5797" t="inlineStr">
        <is>
          <t>Mining, Quarrying, and Oil and Gas Extraction</t>
        </is>
      </c>
      <c r="C5797" t="inlineStr">
        <is>
          <t>11-1011</t>
        </is>
      </c>
      <c r="D5797" t="inlineStr">
        <is>
          <t>Chief Executives</t>
        </is>
      </c>
      <c r="E5797" t="n">
        <v>680</v>
      </c>
      <c r="F5797" t="n">
        <v>371920</v>
      </c>
      <c r="G5797">
        <f>IF(OR(E145="",F145=""),"",E145*F145)</f>
        <v/>
      </c>
      <c r="H5797" s="41">
        <f>IFERROR(XLOOKUP(C145,'DATA Wharton'!$A$2:$A$785,'DATA Wharton'!$C$2:$C$785),"")</f>
        <v/>
      </c>
      <c r="I5797">
        <f>IF(OR(G145="",H145=""),"",G145)</f>
        <v/>
      </c>
      <c r="J5797">
        <f>IF(OR(I145="",H145=""),"",I145*H145)</f>
        <v/>
      </c>
      <c r="K5797">
        <f>IF(G145="","Missing OEWS wage",IF(H145="","Missing Wharton SOC","Matched"))</f>
        <v/>
      </c>
    </row>
    <row r="5798">
      <c r="A5798" t="inlineStr">
        <is>
          <t>21</t>
        </is>
      </c>
      <c r="B5798" t="inlineStr">
        <is>
          <t>Mining, Quarrying, and Oil and Gas Extraction</t>
        </is>
      </c>
      <c r="C5798" t="inlineStr">
        <is>
          <t>11-1021</t>
        </is>
      </c>
      <c r="D5798" t="inlineStr">
        <is>
          <t>General and Operations Managers</t>
        </is>
      </c>
      <c r="E5798" t="n">
        <v>21150</v>
      </c>
      <c r="F5798" t="n">
        <v>178920</v>
      </c>
      <c r="G5798">
        <f>IF(OR(E146="",F146=""),"",E146*F146)</f>
        <v/>
      </c>
      <c r="H5798" s="41">
        <f>IFERROR(XLOOKUP(C146,'DATA Wharton'!$A$2:$A$785,'DATA Wharton'!$C$2:$C$785),"")</f>
        <v/>
      </c>
      <c r="I5798">
        <f>IF(OR(G146="",H146=""),"",G146)</f>
        <v/>
      </c>
      <c r="J5798">
        <f>IF(OR(I146="",H146=""),"",I146*H146)</f>
        <v/>
      </c>
      <c r="K5798">
        <f>IF(G146="","Missing OEWS wage",IF(H146="","Missing Wharton SOC","Matched"))</f>
        <v/>
      </c>
    </row>
    <row r="5799">
      <c r="A5799" t="inlineStr">
        <is>
          <t>21</t>
        </is>
      </c>
      <c r="B5799" t="inlineStr">
        <is>
          <t>Mining, Quarrying, and Oil and Gas Extraction</t>
        </is>
      </c>
      <c r="C5799" t="inlineStr">
        <is>
          <t>11-2021</t>
        </is>
      </c>
      <c r="D5799" t="inlineStr">
        <is>
          <t>Marketing Managers</t>
        </is>
      </c>
      <c r="E5799" t="n">
        <v>540</v>
      </c>
      <c r="F5799" t="n">
        <v>247940</v>
      </c>
      <c r="G5799">
        <f>IF(OR(E147="",F147=""),"",E147*F147)</f>
        <v/>
      </c>
      <c r="H5799" s="41">
        <f>IFERROR(XLOOKUP(C147,'DATA Wharton'!$A$2:$A$785,'DATA Wharton'!$C$2:$C$785),"")</f>
        <v/>
      </c>
      <c r="I5799">
        <f>IF(OR(G147="",H147=""),"",G147)</f>
        <v/>
      </c>
      <c r="J5799">
        <f>IF(OR(I147="",H147=""),"",I147*H147)</f>
        <v/>
      </c>
      <c r="K5799">
        <f>IF(G147="","Missing OEWS wage",IF(H147="","Missing Wharton SOC","Matched"))</f>
        <v/>
      </c>
    </row>
    <row r="5800">
      <c r="A5800" t="inlineStr">
        <is>
          <t>21</t>
        </is>
      </c>
      <c r="B5800" t="inlineStr">
        <is>
          <t>Mining, Quarrying, and Oil and Gas Extraction</t>
        </is>
      </c>
      <c r="C5800" t="inlineStr">
        <is>
          <t>11-2022</t>
        </is>
      </c>
      <c r="D5800" t="inlineStr">
        <is>
          <t>Sales Managers</t>
        </is>
      </c>
      <c r="E5800" t="n">
        <v>880</v>
      </c>
      <c r="F5800" t="n">
        <v>188990</v>
      </c>
      <c r="G5800">
        <f>IF(OR(E148="",F148=""),"",E148*F148)</f>
        <v/>
      </c>
      <c r="H5800" s="41">
        <f>IFERROR(XLOOKUP(C148,'DATA Wharton'!$A$2:$A$785,'DATA Wharton'!$C$2:$C$785),"")</f>
        <v/>
      </c>
      <c r="I5800">
        <f>IF(OR(G148="",H148=""),"",G148)</f>
        <v/>
      </c>
      <c r="J5800">
        <f>IF(OR(I148="",H148=""),"",I148*H148)</f>
        <v/>
      </c>
      <c r="K5800">
        <f>IF(G148="","Missing OEWS wage",IF(H148="","Missing Wharton SOC","Matched"))</f>
        <v/>
      </c>
    </row>
    <row r="5801">
      <c r="A5801" t="inlineStr">
        <is>
          <t>21</t>
        </is>
      </c>
      <c r="B5801" t="inlineStr">
        <is>
          <t>Mining, Quarrying, and Oil and Gas Extraction</t>
        </is>
      </c>
      <c r="C5801" t="inlineStr">
        <is>
          <t>11-2032</t>
        </is>
      </c>
      <c r="D5801" t="inlineStr">
        <is>
          <t>Public Relations Managers</t>
        </is>
      </c>
      <c r="E5801" t="n">
        <v>150</v>
      </c>
      <c r="F5801" t="n">
        <v>206920</v>
      </c>
      <c r="G5801">
        <f>IF(OR(E149="",F149=""),"",E149*F149)</f>
        <v/>
      </c>
      <c r="H5801" s="41">
        <f>IFERROR(XLOOKUP(C149,'DATA Wharton'!$A$2:$A$785,'DATA Wharton'!$C$2:$C$785),"")</f>
        <v/>
      </c>
      <c r="I5801">
        <f>IF(OR(G149="",H149=""),"",G149)</f>
        <v/>
      </c>
      <c r="J5801">
        <f>IF(OR(I149="",H149=""),"",I149*H149)</f>
        <v/>
      </c>
      <c r="K5801">
        <f>IF(G149="","Missing OEWS wage",IF(H149="","Missing Wharton SOC","Matched"))</f>
        <v/>
      </c>
    </row>
    <row r="5802">
      <c r="A5802" t="inlineStr">
        <is>
          <t>21</t>
        </is>
      </c>
      <c r="B5802" t="inlineStr">
        <is>
          <t>Mining, Quarrying, and Oil and Gas Extraction</t>
        </is>
      </c>
      <c r="C5802" t="inlineStr">
        <is>
          <t>11-3012</t>
        </is>
      </c>
      <c r="D5802" t="inlineStr">
        <is>
          <t>Administrative Services Managers</t>
        </is>
      </c>
      <c r="E5802" t="n">
        <v>690</v>
      </c>
      <c r="F5802" t="n">
        <v>141030</v>
      </c>
      <c r="G5802">
        <f>IF(OR(E150="",F150=""),"",E150*F150)</f>
        <v/>
      </c>
      <c r="H5802" s="41">
        <f>IFERROR(XLOOKUP(C150,'DATA Wharton'!$A$2:$A$785,'DATA Wharton'!$C$2:$C$785),"")</f>
        <v/>
      </c>
      <c r="I5802">
        <f>IF(OR(G150="",H150=""),"",G150)</f>
        <v/>
      </c>
      <c r="J5802">
        <f>IF(OR(I150="",H150=""),"",I150*H150)</f>
        <v/>
      </c>
      <c r="K5802">
        <f>IF(G150="","Missing OEWS wage",IF(H150="","Missing Wharton SOC","Matched"))</f>
        <v/>
      </c>
    </row>
    <row r="5803">
      <c r="A5803" t="inlineStr">
        <is>
          <t>21</t>
        </is>
      </c>
      <c r="B5803" t="inlineStr">
        <is>
          <t>Mining, Quarrying, and Oil and Gas Extraction</t>
        </is>
      </c>
      <c r="C5803" t="inlineStr">
        <is>
          <t>11-3013</t>
        </is>
      </c>
      <c r="D5803" t="inlineStr">
        <is>
          <t>Facilities Managers</t>
        </is>
      </c>
      <c r="E5803" t="n">
        <v>870</v>
      </c>
      <c r="F5803" t="n">
        <v>156050</v>
      </c>
      <c r="G5803">
        <f>IF(OR(E151="",F151=""),"",E151*F151)</f>
        <v/>
      </c>
      <c r="H5803" s="41">
        <f>IFERROR(XLOOKUP(C151,'DATA Wharton'!$A$2:$A$785,'DATA Wharton'!$C$2:$C$785),"")</f>
        <v/>
      </c>
      <c r="I5803">
        <f>IF(OR(G151="",H151=""),"",G151)</f>
        <v/>
      </c>
      <c r="J5803">
        <f>IF(OR(I151="",H151=""),"",I151*H151)</f>
        <v/>
      </c>
      <c r="K5803">
        <f>IF(G151="","Missing OEWS wage",IF(H151="","Missing Wharton SOC","Matched"))</f>
        <v/>
      </c>
    </row>
    <row r="5804">
      <c r="A5804" t="inlineStr">
        <is>
          <t>21</t>
        </is>
      </c>
      <c r="B5804" t="inlineStr">
        <is>
          <t>Mining, Quarrying, and Oil and Gas Extraction</t>
        </is>
      </c>
      <c r="C5804" t="inlineStr">
        <is>
          <t>11-3021</t>
        </is>
      </c>
      <c r="D5804" t="inlineStr">
        <is>
          <t>Computer and Information Systems Managers</t>
        </is>
      </c>
      <c r="E5804" t="n">
        <v>1020</v>
      </c>
      <c r="F5804" t="n">
        <v>195660</v>
      </c>
      <c r="G5804">
        <f>IF(OR(E152="",F152=""),"",E152*F152)</f>
        <v/>
      </c>
      <c r="H5804" s="41">
        <f>IFERROR(XLOOKUP(C152,'DATA Wharton'!$A$2:$A$785,'DATA Wharton'!$C$2:$C$785),"")</f>
        <v/>
      </c>
      <c r="I5804">
        <f>IF(OR(G152="",H152=""),"",G152)</f>
        <v/>
      </c>
      <c r="J5804">
        <f>IF(OR(I152="",H152=""),"",I152*H152)</f>
        <v/>
      </c>
      <c r="K5804">
        <f>IF(G152="","Missing OEWS wage",IF(H152="","Missing Wharton SOC","Matched"))</f>
        <v/>
      </c>
    </row>
    <row r="5805">
      <c r="A5805" t="inlineStr">
        <is>
          <t>21</t>
        </is>
      </c>
      <c r="B5805" t="inlineStr">
        <is>
          <t>Mining, Quarrying, and Oil and Gas Extraction</t>
        </is>
      </c>
      <c r="C5805" t="inlineStr">
        <is>
          <t>11-3031</t>
        </is>
      </c>
      <c r="D5805" t="inlineStr">
        <is>
          <t>Financial Managers</t>
        </is>
      </c>
      <c r="E5805" t="n">
        <v>3860</v>
      </c>
      <c r="F5805" t="n">
        <v>208250</v>
      </c>
      <c r="G5805">
        <f>IF(OR(E153="",F153=""),"",E153*F153)</f>
        <v/>
      </c>
      <c r="H5805" s="41">
        <f>IFERROR(XLOOKUP(C153,'DATA Wharton'!$A$2:$A$785,'DATA Wharton'!$C$2:$C$785),"")</f>
        <v/>
      </c>
      <c r="I5805">
        <f>IF(OR(G153="",H153=""),"",G153)</f>
        <v/>
      </c>
      <c r="J5805">
        <f>IF(OR(I153="",H153=""),"",I153*H153)</f>
        <v/>
      </c>
      <c r="K5805">
        <f>IF(G153="","Missing OEWS wage",IF(H153="","Missing Wharton SOC","Matched"))</f>
        <v/>
      </c>
    </row>
    <row r="5806">
      <c r="A5806" t="inlineStr">
        <is>
          <t>21</t>
        </is>
      </c>
      <c r="B5806" t="inlineStr">
        <is>
          <t>Mining, Quarrying, and Oil and Gas Extraction</t>
        </is>
      </c>
      <c r="C5806" t="inlineStr">
        <is>
          <t>11-3051</t>
        </is>
      </c>
      <c r="D5806" t="inlineStr">
        <is>
          <t>Industrial Production Managers</t>
        </is>
      </c>
      <c r="E5806" t="n">
        <v>3170</v>
      </c>
      <c r="F5806" t="n">
        <v>137490</v>
      </c>
      <c r="G5806">
        <f>IF(OR(E154="",F154=""),"",E154*F154)</f>
        <v/>
      </c>
      <c r="H5806" s="41">
        <f>IFERROR(XLOOKUP(C154,'DATA Wharton'!$A$2:$A$785,'DATA Wharton'!$C$2:$C$785),"")</f>
        <v/>
      </c>
      <c r="I5806">
        <f>IF(OR(G154="",H154=""),"",G154)</f>
        <v/>
      </c>
      <c r="J5806">
        <f>IF(OR(I154="",H154=""),"",I154*H154)</f>
        <v/>
      </c>
      <c r="K5806">
        <f>IF(G154="","Missing OEWS wage",IF(H154="","Missing Wharton SOC","Matched"))</f>
        <v/>
      </c>
    </row>
    <row r="5807">
      <c r="A5807" t="inlineStr">
        <is>
          <t>21</t>
        </is>
      </c>
      <c r="B5807" t="inlineStr">
        <is>
          <t>Mining, Quarrying, and Oil and Gas Extraction</t>
        </is>
      </c>
      <c r="C5807" t="inlineStr">
        <is>
          <t>11-3061</t>
        </is>
      </c>
      <c r="D5807" t="inlineStr">
        <is>
          <t>Purchasing Managers</t>
        </is>
      </c>
      <c r="E5807" t="n">
        <v>370</v>
      </c>
      <c r="F5807" t="n">
        <v>160720</v>
      </c>
      <c r="G5807">
        <f>IF(OR(E155="",F155=""),"",E155*F155)</f>
        <v/>
      </c>
      <c r="H5807" s="41">
        <f>IFERROR(XLOOKUP(C155,'DATA Wharton'!$A$2:$A$785,'DATA Wharton'!$C$2:$C$785),"")</f>
        <v/>
      </c>
      <c r="I5807">
        <f>IF(OR(G155="",H155=""),"",G155)</f>
        <v/>
      </c>
      <c r="J5807">
        <f>IF(OR(I155="",H155=""),"",I155*H155)</f>
        <v/>
      </c>
      <c r="K5807">
        <f>IF(G155="","Missing OEWS wage",IF(H155="","Missing Wharton SOC","Matched"))</f>
        <v/>
      </c>
    </row>
    <row r="5808">
      <c r="A5808" t="inlineStr">
        <is>
          <t>21</t>
        </is>
      </c>
      <c r="B5808" t="inlineStr">
        <is>
          <t>Mining, Quarrying, and Oil and Gas Extraction</t>
        </is>
      </c>
      <c r="C5808" t="inlineStr">
        <is>
          <t>11-3071</t>
        </is>
      </c>
      <c r="D5808" t="inlineStr">
        <is>
          <t>Transportation, Storage, and Distribution Managers</t>
        </is>
      </c>
      <c r="E5808" t="n">
        <v>960</v>
      </c>
      <c r="F5808" t="n">
        <v>133950</v>
      </c>
      <c r="G5808">
        <f>IF(OR(E156="",F156=""),"",E156*F156)</f>
        <v/>
      </c>
      <c r="H5808" s="41">
        <f>IFERROR(XLOOKUP(C156,'DATA Wharton'!$A$2:$A$785,'DATA Wharton'!$C$2:$C$785),"")</f>
        <v/>
      </c>
      <c r="I5808">
        <f>IF(OR(G156="",H156=""),"",G156)</f>
        <v/>
      </c>
      <c r="J5808">
        <f>IF(OR(I156="",H156=""),"",I156*H156)</f>
        <v/>
      </c>
      <c r="K5808">
        <f>IF(G156="","Missing OEWS wage",IF(H156="","Missing Wharton SOC","Matched"))</f>
        <v/>
      </c>
    </row>
    <row r="5809">
      <c r="A5809" t="inlineStr">
        <is>
          <t>21</t>
        </is>
      </c>
      <c r="B5809" t="inlineStr">
        <is>
          <t>Mining, Quarrying, and Oil and Gas Extraction</t>
        </is>
      </c>
      <c r="C5809" t="inlineStr">
        <is>
          <t>11-3111</t>
        </is>
      </c>
      <c r="D5809" t="inlineStr">
        <is>
          <t>Compensation and Benefits Managers</t>
        </is>
      </c>
      <c r="E5809" t="n">
        <v>50</v>
      </c>
      <c r="F5809" t="n">
        <v>143460</v>
      </c>
      <c r="G5809">
        <f>IF(OR(E157="",F157=""),"",E157*F157)</f>
        <v/>
      </c>
      <c r="H5809" s="41">
        <f>IFERROR(XLOOKUP(C157,'DATA Wharton'!$A$2:$A$785,'DATA Wharton'!$C$2:$C$785),"")</f>
        <v/>
      </c>
      <c r="I5809">
        <f>IF(OR(G157="",H157=""),"",G157)</f>
        <v/>
      </c>
      <c r="J5809">
        <f>IF(OR(I157="",H157=""),"",I157*H157)</f>
        <v/>
      </c>
      <c r="K5809">
        <f>IF(G157="","Missing OEWS wage",IF(H157="","Missing Wharton SOC","Matched"))</f>
        <v/>
      </c>
    </row>
    <row r="5810">
      <c r="A5810" t="inlineStr">
        <is>
          <t>21</t>
        </is>
      </c>
      <c r="B5810" t="inlineStr">
        <is>
          <t>Mining, Quarrying, and Oil and Gas Extraction</t>
        </is>
      </c>
      <c r="C5810" t="inlineStr">
        <is>
          <t>11-3121</t>
        </is>
      </c>
      <c r="D5810" t="inlineStr">
        <is>
          <t>Human Resources Managers</t>
        </is>
      </c>
      <c r="E5810" t="n">
        <v>810</v>
      </c>
      <c r="F5810" t="n">
        <v>149100</v>
      </c>
      <c r="G5810">
        <f>IF(OR(E158="",F158=""),"",E158*F158)</f>
        <v/>
      </c>
      <c r="H5810" s="41">
        <f>IFERROR(XLOOKUP(C158,'DATA Wharton'!$A$2:$A$785,'DATA Wharton'!$C$2:$C$785),"")</f>
        <v/>
      </c>
      <c r="I5810">
        <f>IF(OR(G158="",H158=""),"",G158)</f>
        <v/>
      </c>
      <c r="J5810">
        <f>IF(OR(I158="",H158=""),"",I158*H158)</f>
        <v/>
      </c>
      <c r="K5810">
        <f>IF(G158="","Missing OEWS wage",IF(H158="","Missing Wharton SOC","Matched"))</f>
        <v/>
      </c>
    </row>
    <row r="5811">
      <c r="A5811" t="inlineStr">
        <is>
          <t>21</t>
        </is>
      </c>
      <c r="B5811" t="inlineStr">
        <is>
          <t>Mining, Quarrying, and Oil and Gas Extraction</t>
        </is>
      </c>
      <c r="C5811" t="inlineStr">
        <is>
          <t>11-3131</t>
        </is>
      </c>
      <c r="D5811" t="inlineStr">
        <is>
          <t>Training and Development Managers</t>
        </is>
      </c>
      <c r="E5811" t="n">
        <v>100</v>
      </c>
      <c r="F5811" t="n">
        <v>167710</v>
      </c>
      <c r="G5811">
        <f>IF(OR(E159="",F159=""),"",E159*F159)</f>
        <v/>
      </c>
      <c r="H5811" s="41">
        <f>IFERROR(XLOOKUP(C159,'DATA Wharton'!$A$2:$A$785,'DATA Wharton'!$C$2:$C$785),"")</f>
        <v/>
      </c>
      <c r="I5811">
        <f>IF(OR(G159="",H159=""),"",G159)</f>
        <v/>
      </c>
      <c r="J5811">
        <f>IF(OR(I159="",H159=""),"",I159*H159)</f>
        <v/>
      </c>
      <c r="K5811">
        <f>IF(G159="","Missing OEWS wage",IF(H159="","Missing Wharton SOC","Matched"))</f>
        <v/>
      </c>
    </row>
    <row r="5812">
      <c r="A5812" t="inlineStr">
        <is>
          <t>21</t>
        </is>
      </c>
      <c r="B5812" t="inlineStr">
        <is>
          <t>Mining, Quarrying, and Oil and Gas Extraction</t>
        </is>
      </c>
      <c r="C5812" t="inlineStr">
        <is>
          <t>11-9021</t>
        </is>
      </c>
      <c r="D5812" t="inlineStr">
        <is>
          <t>Construction Managers</t>
        </is>
      </c>
      <c r="E5812" t="n">
        <v>3600</v>
      </c>
      <c r="F5812" t="n">
        <v>158430</v>
      </c>
      <c r="G5812">
        <f>IF(OR(E160="",F160=""),"",E160*F160)</f>
        <v/>
      </c>
      <c r="H5812" s="41">
        <f>IFERROR(XLOOKUP(C160,'DATA Wharton'!$A$2:$A$785,'DATA Wharton'!$C$2:$C$785),"")</f>
        <v/>
      </c>
      <c r="I5812">
        <f>IF(OR(G160="",H160=""),"",G160)</f>
        <v/>
      </c>
      <c r="J5812">
        <f>IF(OR(I160="",H160=""),"",I160*H160)</f>
        <v/>
      </c>
      <c r="K5812">
        <f>IF(G160="","Missing OEWS wage",IF(H160="","Missing Wharton SOC","Matched"))</f>
        <v/>
      </c>
    </row>
    <row r="5813">
      <c r="A5813" t="inlineStr">
        <is>
          <t>21</t>
        </is>
      </c>
      <c r="B5813" t="inlineStr">
        <is>
          <t>Mining, Quarrying, and Oil and Gas Extraction</t>
        </is>
      </c>
      <c r="C5813" t="inlineStr">
        <is>
          <t>11-9041</t>
        </is>
      </c>
      <c r="D5813" t="inlineStr">
        <is>
          <t>Architectural and Engineering Managers</t>
        </is>
      </c>
      <c r="E5813" t="n">
        <v>1510</v>
      </c>
      <c r="F5813" t="n">
        <v>225840</v>
      </c>
      <c r="G5813">
        <f>IF(OR(E161="",F161=""),"",E161*F161)</f>
        <v/>
      </c>
      <c r="H5813" s="41">
        <f>IFERROR(XLOOKUP(C161,'DATA Wharton'!$A$2:$A$785,'DATA Wharton'!$C$2:$C$785),"")</f>
        <v/>
      </c>
      <c r="I5813">
        <f>IF(OR(G161="",H161=""),"",G161)</f>
        <v/>
      </c>
      <c r="J5813">
        <f>IF(OR(I161="",H161=""),"",I161*H161)</f>
        <v/>
      </c>
      <c r="K5813">
        <f>IF(G161="","Missing OEWS wage",IF(H161="","Missing Wharton SOC","Matched"))</f>
        <v/>
      </c>
    </row>
    <row r="5814">
      <c r="A5814" t="inlineStr">
        <is>
          <t>21</t>
        </is>
      </c>
      <c r="B5814" t="inlineStr">
        <is>
          <t>Mining, Quarrying, and Oil and Gas Extraction</t>
        </is>
      </c>
      <c r="C5814" t="inlineStr">
        <is>
          <t>11-9121</t>
        </is>
      </c>
      <c r="D5814" t="inlineStr">
        <is>
          <t>Natural Sciences Managers</t>
        </is>
      </c>
      <c r="E5814" t="n">
        <v>270</v>
      </c>
      <c r="F5814" t="n">
        <v>175710</v>
      </c>
      <c r="G5814">
        <f>IF(OR(E162="",F162=""),"",E162*F162)</f>
        <v/>
      </c>
      <c r="H5814" s="41">
        <f>IFERROR(XLOOKUP(C162,'DATA Wharton'!$A$2:$A$785,'DATA Wharton'!$C$2:$C$785),"")</f>
        <v/>
      </c>
      <c r="I5814">
        <f>IF(OR(G162="",H162=""),"",G162)</f>
        <v/>
      </c>
      <c r="J5814">
        <f>IF(OR(I162="",H162=""),"",I162*H162)</f>
        <v/>
      </c>
      <c r="K5814">
        <f>IF(G162="","Missing OEWS wage",IF(H162="","Missing Wharton SOC","Matched"))</f>
        <v/>
      </c>
    </row>
    <row r="5815">
      <c r="A5815" t="inlineStr">
        <is>
          <t>21</t>
        </is>
      </c>
      <c r="B5815" t="inlineStr">
        <is>
          <t>Mining, Quarrying, and Oil and Gas Extraction</t>
        </is>
      </c>
      <c r="C5815" t="inlineStr">
        <is>
          <t>11-9141</t>
        </is>
      </c>
      <c r="D5815" t="inlineStr">
        <is>
          <t>Property, Real Estate, and Community Association Managers</t>
        </is>
      </c>
      <c r="E5815" t="n">
        <v>2030</v>
      </c>
      <c r="F5815" t="n">
        <v>159520</v>
      </c>
      <c r="G5815">
        <f>IF(OR(E163="",F163=""),"",E163*F163)</f>
        <v/>
      </c>
      <c r="H5815" s="41">
        <f>IFERROR(XLOOKUP(C163,'DATA Wharton'!$A$2:$A$785,'DATA Wharton'!$C$2:$C$785),"")</f>
        <v/>
      </c>
      <c r="I5815">
        <f>IF(OR(G163="",H163=""),"",G163)</f>
        <v/>
      </c>
      <c r="J5815">
        <f>IF(OR(I163="",H163=""),"",I163*H163)</f>
        <v/>
      </c>
      <c r="K5815">
        <f>IF(G163="","Missing OEWS wage",IF(H163="","Missing Wharton SOC","Matched"))</f>
        <v/>
      </c>
    </row>
    <row r="5816">
      <c r="A5816" t="inlineStr">
        <is>
          <t>21</t>
        </is>
      </c>
      <c r="B5816" t="inlineStr">
        <is>
          <t>Mining, Quarrying, and Oil and Gas Extraction</t>
        </is>
      </c>
      <c r="C5816" t="inlineStr">
        <is>
          <t>11-9199</t>
        </is>
      </c>
      <c r="D5816" t="inlineStr">
        <is>
          <t>Managers, All Other</t>
        </is>
      </c>
      <c r="E5816" t="n">
        <v>4740</v>
      </c>
      <c r="F5816" t="n">
        <v>170910</v>
      </c>
      <c r="G5816">
        <f>IF(OR(E164="",F164=""),"",E164*F164)</f>
        <v/>
      </c>
      <c r="H5816" s="41">
        <f>IFERROR(XLOOKUP(C164,'DATA Wharton'!$A$2:$A$785,'DATA Wharton'!$C$2:$C$785),"")</f>
        <v/>
      </c>
      <c r="I5816">
        <f>IF(OR(G164="",H164=""),"",G164)</f>
        <v/>
      </c>
      <c r="J5816">
        <f>IF(OR(I164="",H164=""),"",I164*H164)</f>
        <v/>
      </c>
      <c r="K5816">
        <f>IF(G164="","Missing OEWS wage",IF(H164="","Missing Wharton SOC","Matched"))</f>
        <v/>
      </c>
    </row>
    <row r="5817">
      <c r="A5817" t="inlineStr">
        <is>
          <t>21</t>
        </is>
      </c>
      <c r="B5817" t="inlineStr">
        <is>
          <t>Mining, Quarrying, and Oil and Gas Extraction</t>
        </is>
      </c>
      <c r="C5817" t="inlineStr">
        <is>
          <t>13-1020</t>
        </is>
      </c>
      <c r="D5817" t="inlineStr">
        <is>
          <t>Buyers and Purchasing Agents</t>
        </is>
      </c>
      <c r="E5817" t="n">
        <v>1660</v>
      </c>
      <c r="F5817" t="n">
        <v>94810</v>
      </c>
      <c r="G5817">
        <f>IF(OR(E165="",F165=""),"",E165*F165)</f>
        <v/>
      </c>
      <c r="H5817" s="41">
        <f>IFERROR(XLOOKUP(C165,'DATA Wharton'!$A$2:$A$785,'DATA Wharton'!$C$2:$C$785),"")</f>
        <v/>
      </c>
      <c r="I5817">
        <f>IF(OR(G165="",H165=""),"",G165)</f>
        <v/>
      </c>
      <c r="J5817">
        <f>IF(OR(I165="",H165=""),"",I165*H165)</f>
        <v/>
      </c>
      <c r="K5817">
        <f>IF(G165="","Missing OEWS wage",IF(H165="","Missing Wharton SOC","Matched"))</f>
        <v/>
      </c>
    </row>
    <row r="5818">
      <c r="A5818" t="inlineStr">
        <is>
          <t>21</t>
        </is>
      </c>
      <c r="B5818" t="inlineStr">
        <is>
          <t>Mining, Quarrying, and Oil and Gas Extraction</t>
        </is>
      </c>
      <c r="C5818" t="inlineStr">
        <is>
          <t>13-1041</t>
        </is>
      </c>
      <c r="D5818" t="inlineStr">
        <is>
          <t>Compliance Officers</t>
        </is>
      </c>
      <c r="E5818" t="n">
        <v>2010</v>
      </c>
      <c r="F5818" t="n">
        <v>95510</v>
      </c>
      <c r="G5818">
        <f>IF(OR(E166="",F166=""),"",E166*F166)</f>
        <v/>
      </c>
      <c r="H5818" s="41">
        <f>IFERROR(XLOOKUP(C166,'DATA Wharton'!$A$2:$A$785,'DATA Wharton'!$C$2:$C$785),"")</f>
        <v/>
      </c>
      <c r="I5818">
        <f>IF(OR(G166="",H166=""),"",G166)</f>
        <v/>
      </c>
      <c r="J5818">
        <f>IF(OR(I166="",H166=""),"",I166*H166)</f>
        <v/>
      </c>
      <c r="K5818">
        <f>IF(G166="","Missing OEWS wage",IF(H166="","Missing Wharton SOC","Matched"))</f>
        <v/>
      </c>
    </row>
    <row r="5819">
      <c r="A5819" t="inlineStr">
        <is>
          <t>21</t>
        </is>
      </c>
      <c r="B5819" t="inlineStr">
        <is>
          <t>Mining, Quarrying, and Oil and Gas Extraction</t>
        </is>
      </c>
      <c r="C5819" t="inlineStr">
        <is>
          <t>13-1051</t>
        </is>
      </c>
      <c r="D5819" t="inlineStr">
        <is>
          <t>Cost Estimators</t>
        </is>
      </c>
      <c r="E5819" t="n">
        <v>290</v>
      </c>
      <c r="F5819" t="n">
        <v>99510</v>
      </c>
      <c r="G5819">
        <f>IF(OR(E167="",F167=""),"",E167*F167)</f>
        <v/>
      </c>
      <c r="H5819" s="41">
        <f>IFERROR(XLOOKUP(C167,'DATA Wharton'!$A$2:$A$785,'DATA Wharton'!$C$2:$C$785),"")</f>
        <v/>
      </c>
      <c r="I5819">
        <f>IF(OR(G167="",H167=""),"",G167)</f>
        <v/>
      </c>
      <c r="J5819">
        <f>IF(OR(I167="",H167=""),"",I167*H167)</f>
        <v/>
      </c>
      <c r="K5819">
        <f>IF(G167="","Missing OEWS wage",IF(H167="","Missing Wharton SOC","Matched"))</f>
        <v/>
      </c>
    </row>
    <row r="5820">
      <c r="A5820" t="inlineStr">
        <is>
          <t>21</t>
        </is>
      </c>
      <c r="B5820" t="inlineStr">
        <is>
          <t>Mining, Quarrying, and Oil and Gas Extraction</t>
        </is>
      </c>
      <c r="C5820" t="inlineStr">
        <is>
          <t>13-1071</t>
        </is>
      </c>
      <c r="D5820" t="inlineStr">
        <is>
          <t>Human Resources Specialists</t>
        </is>
      </c>
      <c r="E5820" t="n">
        <v>2190</v>
      </c>
      <c r="F5820" t="n">
        <v>89220</v>
      </c>
      <c r="G5820">
        <f>IF(OR(E168="",F168=""),"",E168*F168)</f>
        <v/>
      </c>
      <c r="H5820" s="41">
        <f>IFERROR(XLOOKUP(C168,'DATA Wharton'!$A$2:$A$785,'DATA Wharton'!$C$2:$C$785),"")</f>
        <v/>
      </c>
      <c r="I5820">
        <f>IF(OR(G168="",H168=""),"",G168)</f>
        <v/>
      </c>
      <c r="J5820">
        <f>IF(OR(I168="",H168=""),"",I168*H168)</f>
        <v/>
      </c>
      <c r="K5820">
        <f>IF(G168="","Missing OEWS wage",IF(H168="","Missing Wharton SOC","Matched"))</f>
        <v/>
      </c>
    </row>
    <row r="5821">
      <c r="A5821" t="inlineStr">
        <is>
          <t>21</t>
        </is>
      </c>
      <c r="B5821" t="inlineStr">
        <is>
          <t>Mining, Quarrying, and Oil and Gas Extraction</t>
        </is>
      </c>
      <c r="C5821" t="inlineStr">
        <is>
          <t>13-1081</t>
        </is>
      </c>
      <c r="D5821" t="inlineStr">
        <is>
          <t>Logisticians</t>
        </is>
      </c>
      <c r="E5821" t="n">
        <v>1230</v>
      </c>
      <c r="F5821" t="n">
        <v>97260</v>
      </c>
      <c r="G5821">
        <f>IF(OR(E169="",F169=""),"",E169*F169)</f>
        <v/>
      </c>
      <c r="H5821" s="41">
        <f>IFERROR(XLOOKUP(C169,'DATA Wharton'!$A$2:$A$785,'DATA Wharton'!$C$2:$C$785),"")</f>
        <v/>
      </c>
      <c r="I5821">
        <f>IF(OR(G169="",H169=""),"",G169)</f>
        <v/>
      </c>
      <c r="J5821">
        <f>IF(OR(I169="",H169=""),"",I169*H169)</f>
        <v/>
      </c>
      <c r="K5821">
        <f>IF(G169="","Missing OEWS wage",IF(H169="","Missing Wharton SOC","Matched"))</f>
        <v/>
      </c>
    </row>
    <row r="5822">
      <c r="A5822" t="inlineStr">
        <is>
          <t>21</t>
        </is>
      </c>
      <c r="B5822" t="inlineStr">
        <is>
          <t>Mining, Quarrying, and Oil and Gas Extraction</t>
        </is>
      </c>
      <c r="C5822" t="inlineStr">
        <is>
          <t>13-1082</t>
        </is>
      </c>
      <c r="D5822" t="inlineStr">
        <is>
          <t>Project Management Specialists</t>
        </is>
      </c>
      <c r="E5822" t="n">
        <v>2550</v>
      </c>
      <c r="F5822" t="n">
        <v>132530</v>
      </c>
      <c r="G5822">
        <f>IF(OR(E170="",F170=""),"",E170*F170)</f>
        <v/>
      </c>
      <c r="H5822" s="41">
        <f>IFERROR(XLOOKUP(C170,'DATA Wharton'!$A$2:$A$785,'DATA Wharton'!$C$2:$C$785),"")</f>
        <v/>
      </c>
      <c r="I5822">
        <f>IF(OR(G170="",H170=""),"",G170)</f>
        <v/>
      </c>
      <c r="J5822">
        <f>IF(OR(I170="",H170=""),"",I170*H170)</f>
        <v/>
      </c>
      <c r="K5822">
        <f>IF(G170="","Missing OEWS wage",IF(H170="","Missing Wharton SOC","Matched"))</f>
        <v/>
      </c>
    </row>
    <row r="5823">
      <c r="A5823" t="inlineStr">
        <is>
          <t>21</t>
        </is>
      </c>
      <c r="B5823" t="inlineStr">
        <is>
          <t>Mining, Quarrying, and Oil and Gas Extraction</t>
        </is>
      </c>
      <c r="C5823" t="inlineStr">
        <is>
          <t>13-1111</t>
        </is>
      </c>
      <c r="D5823" t="inlineStr">
        <is>
          <t>Management Analysts</t>
        </is>
      </c>
      <c r="E5823" t="n">
        <v>640</v>
      </c>
      <c r="F5823" t="n">
        <v>122470</v>
      </c>
      <c r="G5823">
        <f>IF(OR(E171="",F171=""),"",E171*F171)</f>
        <v/>
      </c>
      <c r="H5823" s="41">
        <f>IFERROR(XLOOKUP(C171,'DATA Wharton'!$A$2:$A$785,'DATA Wharton'!$C$2:$C$785),"")</f>
        <v/>
      </c>
      <c r="I5823">
        <f>IF(OR(G171="",H171=""),"",G171)</f>
        <v/>
      </c>
      <c r="J5823">
        <f>IF(OR(I171="",H171=""),"",I171*H171)</f>
        <v/>
      </c>
      <c r="K5823">
        <f>IF(G171="","Missing OEWS wage",IF(H171="","Missing Wharton SOC","Matched"))</f>
        <v/>
      </c>
    </row>
    <row r="5824">
      <c r="A5824" t="inlineStr">
        <is>
          <t>21</t>
        </is>
      </c>
      <c r="B5824" t="inlineStr">
        <is>
          <t>Mining, Quarrying, and Oil and Gas Extraction</t>
        </is>
      </c>
      <c r="C5824" t="inlineStr">
        <is>
          <t>13-1141</t>
        </is>
      </c>
      <c r="D5824" t="inlineStr">
        <is>
          <t>Compensation, Benefits, and Job Analysis Specialists</t>
        </is>
      </c>
      <c r="E5824" t="n">
        <v>110</v>
      </c>
      <c r="F5824" t="n">
        <v>86890</v>
      </c>
      <c r="G5824">
        <f>IF(OR(E172="",F172=""),"",E172*F172)</f>
        <v/>
      </c>
      <c r="H5824" s="41">
        <f>IFERROR(XLOOKUP(C172,'DATA Wharton'!$A$2:$A$785,'DATA Wharton'!$C$2:$C$785),"")</f>
        <v/>
      </c>
      <c r="I5824">
        <f>IF(OR(G172="",H172=""),"",G172)</f>
        <v/>
      </c>
      <c r="J5824">
        <f>IF(OR(I172="",H172=""),"",I172*H172)</f>
        <v/>
      </c>
      <c r="K5824">
        <f>IF(G172="","Missing OEWS wage",IF(H172="","Missing Wharton SOC","Matched"))</f>
        <v/>
      </c>
    </row>
    <row r="5825">
      <c r="A5825" t="inlineStr">
        <is>
          <t>21</t>
        </is>
      </c>
      <c r="B5825" t="inlineStr">
        <is>
          <t>Mining, Quarrying, and Oil and Gas Extraction</t>
        </is>
      </c>
      <c r="C5825" t="inlineStr">
        <is>
          <t>13-1151</t>
        </is>
      </c>
      <c r="D5825" t="inlineStr">
        <is>
          <t>Training and Development Specialists</t>
        </is>
      </c>
      <c r="E5825" t="n">
        <v>950</v>
      </c>
      <c r="F5825" t="n">
        <v>99420</v>
      </c>
      <c r="G5825">
        <f>IF(OR(E173="",F173=""),"",E173*F173)</f>
        <v/>
      </c>
      <c r="H5825" s="41">
        <f>IFERROR(XLOOKUP(C173,'DATA Wharton'!$A$2:$A$785,'DATA Wharton'!$C$2:$C$785),"")</f>
        <v/>
      </c>
      <c r="I5825">
        <f>IF(OR(G173="",H173=""),"",G173)</f>
        <v/>
      </c>
      <c r="J5825">
        <f>IF(OR(I173="",H173=""),"",I173*H173)</f>
        <v/>
      </c>
      <c r="K5825">
        <f>IF(G173="","Missing OEWS wage",IF(H173="","Missing Wharton SOC","Matched"))</f>
        <v/>
      </c>
    </row>
    <row r="5826">
      <c r="A5826" t="inlineStr">
        <is>
          <t>21</t>
        </is>
      </c>
      <c r="B5826" t="inlineStr">
        <is>
          <t>Mining, Quarrying, and Oil and Gas Extraction</t>
        </is>
      </c>
      <c r="C5826" t="inlineStr">
        <is>
          <t>13-1161</t>
        </is>
      </c>
      <c r="D5826" t="inlineStr">
        <is>
          <t>Market Research Analysts and Marketing Specialists</t>
        </is>
      </c>
      <c r="E5826" t="n">
        <v>470</v>
      </c>
      <c r="F5826" t="n">
        <v>112910</v>
      </c>
      <c r="G5826">
        <f>IF(OR(E174="",F174=""),"",E174*F174)</f>
        <v/>
      </c>
      <c r="H5826" s="41">
        <f>IFERROR(XLOOKUP(C174,'DATA Wharton'!$A$2:$A$785,'DATA Wharton'!$C$2:$C$785),"")</f>
        <v/>
      </c>
      <c r="I5826">
        <f>IF(OR(G174="",H174=""),"",G174)</f>
        <v/>
      </c>
      <c r="J5826">
        <f>IF(OR(I174="",H174=""),"",I174*H174)</f>
        <v/>
      </c>
      <c r="K5826">
        <f>IF(G174="","Missing OEWS wage",IF(H174="","Missing Wharton SOC","Matched"))</f>
        <v/>
      </c>
    </row>
    <row r="5827">
      <c r="A5827" t="inlineStr">
        <is>
          <t>21</t>
        </is>
      </c>
      <c r="B5827" t="inlineStr">
        <is>
          <t>Mining, Quarrying, and Oil and Gas Extraction</t>
        </is>
      </c>
      <c r="C5827" t="inlineStr">
        <is>
          <t>13-1199</t>
        </is>
      </c>
      <c r="D5827" t="inlineStr">
        <is>
          <t>Business Operations Specialists, All Other</t>
        </is>
      </c>
      <c r="E5827" t="n">
        <v>2940</v>
      </c>
      <c r="F5827" t="n">
        <v>107250</v>
      </c>
      <c r="G5827">
        <f>IF(OR(E175="",F175=""),"",E175*F175)</f>
        <v/>
      </c>
      <c r="H5827" s="41">
        <f>IFERROR(XLOOKUP(C175,'DATA Wharton'!$A$2:$A$785,'DATA Wharton'!$C$2:$C$785),"")</f>
        <v/>
      </c>
      <c r="I5827">
        <f>IF(OR(G175="",H175=""),"",G175)</f>
        <v/>
      </c>
      <c r="J5827">
        <f>IF(OR(I175="",H175=""),"",I175*H175)</f>
        <v/>
      </c>
      <c r="K5827">
        <f>IF(G175="","Missing OEWS wage",IF(H175="","Missing Wharton SOC","Matched"))</f>
        <v/>
      </c>
    </row>
    <row r="5828">
      <c r="A5828" t="inlineStr">
        <is>
          <t>21</t>
        </is>
      </c>
      <c r="B5828" t="inlineStr">
        <is>
          <t>Mining, Quarrying, and Oil and Gas Extraction</t>
        </is>
      </c>
      <c r="C5828" t="inlineStr">
        <is>
          <t>13-2011</t>
        </is>
      </c>
      <c r="D5828" t="inlineStr">
        <is>
          <t>Accountants and Auditors</t>
        </is>
      </c>
      <c r="E5828" t="n">
        <v>7680</v>
      </c>
      <c r="F5828" t="n">
        <v>114020</v>
      </c>
      <c r="G5828">
        <f>IF(OR(E176="",F176=""),"",E176*F176)</f>
        <v/>
      </c>
      <c r="H5828" s="41">
        <f>IFERROR(XLOOKUP(C176,'DATA Wharton'!$A$2:$A$785,'DATA Wharton'!$C$2:$C$785),"")</f>
        <v/>
      </c>
      <c r="I5828">
        <f>IF(OR(G176="",H176=""),"",G176)</f>
        <v/>
      </c>
      <c r="J5828">
        <f>IF(OR(I176="",H176=""),"",I176*H176)</f>
        <v/>
      </c>
      <c r="K5828">
        <f>IF(G176="","Missing OEWS wage",IF(H176="","Missing Wharton SOC","Matched"))</f>
        <v/>
      </c>
    </row>
    <row r="5829">
      <c r="A5829" t="inlineStr">
        <is>
          <t>21</t>
        </is>
      </c>
      <c r="B5829" t="inlineStr">
        <is>
          <t>Mining, Quarrying, and Oil and Gas Extraction</t>
        </is>
      </c>
      <c r="C5829" t="inlineStr">
        <is>
          <t>13-2051</t>
        </is>
      </c>
      <c r="D5829" t="inlineStr">
        <is>
          <t>Financial and Investment Analysts</t>
        </is>
      </c>
      <c r="E5829" t="n">
        <v>1070</v>
      </c>
      <c r="F5829" t="n">
        <v>129210</v>
      </c>
      <c r="G5829">
        <f>IF(OR(E177="",F177=""),"",E177*F177)</f>
        <v/>
      </c>
      <c r="H5829" s="41">
        <f>IFERROR(XLOOKUP(C177,'DATA Wharton'!$A$2:$A$785,'DATA Wharton'!$C$2:$C$785),"")</f>
        <v/>
      </c>
      <c r="I5829">
        <f>IF(OR(G177="",H177=""),"",G177)</f>
        <v/>
      </c>
      <c r="J5829">
        <f>IF(OR(I177="",H177=""),"",I177*H177)</f>
        <v/>
      </c>
      <c r="K5829">
        <f>IF(G177="","Missing OEWS wage",IF(H177="","Missing Wharton SOC","Matched"))</f>
        <v/>
      </c>
    </row>
    <row r="5830">
      <c r="A5830" t="inlineStr">
        <is>
          <t>21</t>
        </is>
      </c>
      <c r="B5830" t="inlineStr">
        <is>
          <t>Mining, Quarrying, and Oil and Gas Extraction</t>
        </is>
      </c>
      <c r="C5830" t="inlineStr">
        <is>
          <t>13-2099</t>
        </is>
      </c>
      <c r="D5830" t="inlineStr">
        <is>
          <t>Financial Specialists, All Other</t>
        </is>
      </c>
      <c r="E5830" t="n">
        <v>290</v>
      </c>
      <c r="F5830" t="n">
        <v>115540</v>
      </c>
      <c r="G5830">
        <f>IF(OR(E178="",F178=""),"",E178*F178)</f>
        <v/>
      </c>
      <c r="H5830" s="41">
        <f>IFERROR(XLOOKUP(C178,'DATA Wharton'!$A$2:$A$785,'DATA Wharton'!$C$2:$C$785),"")</f>
        <v/>
      </c>
      <c r="I5830">
        <f>IF(OR(G178="",H178=""),"",G178)</f>
        <v/>
      </c>
      <c r="J5830">
        <f>IF(OR(I178="",H178=""),"",I178*H178)</f>
        <v/>
      </c>
      <c r="K5830">
        <f>IF(G178="","Missing OEWS wage",IF(H178="","Missing Wharton SOC","Matched"))</f>
        <v/>
      </c>
    </row>
    <row r="5831">
      <c r="A5831" t="inlineStr">
        <is>
          <t>21</t>
        </is>
      </c>
      <c r="B5831" t="inlineStr">
        <is>
          <t>Mining, Quarrying, and Oil and Gas Extraction</t>
        </is>
      </c>
      <c r="C5831" t="inlineStr">
        <is>
          <t>15-1211</t>
        </is>
      </c>
      <c r="D5831" t="inlineStr">
        <is>
          <t>Computer Systems Analysts</t>
        </is>
      </c>
      <c r="E5831" t="n">
        <v>440</v>
      </c>
      <c r="F5831" t="n">
        <v>131030</v>
      </c>
      <c r="G5831">
        <f>IF(OR(E179="",F179=""),"",E179*F179)</f>
        <v/>
      </c>
      <c r="H5831" s="41">
        <f>IFERROR(XLOOKUP(C179,'DATA Wharton'!$A$2:$A$785,'DATA Wharton'!$C$2:$C$785),"")</f>
        <v/>
      </c>
      <c r="I5831">
        <f>IF(OR(G179="",H179=""),"",G179)</f>
        <v/>
      </c>
      <c r="J5831">
        <f>IF(OR(I179="",H179=""),"",I179*H179)</f>
        <v/>
      </c>
      <c r="K5831">
        <f>IF(G179="","Missing OEWS wage",IF(H179="","Missing Wharton SOC","Matched"))</f>
        <v/>
      </c>
    </row>
    <row r="5832">
      <c r="A5832" t="inlineStr">
        <is>
          <t>21</t>
        </is>
      </c>
      <c r="B5832" t="inlineStr">
        <is>
          <t>Mining, Quarrying, and Oil and Gas Extraction</t>
        </is>
      </c>
      <c r="C5832" t="inlineStr">
        <is>
          <t>15-1212</t>
        </is>
      </c>
      <c r="D5832" t="inlineStr">
        <is>
          <t>Information Security Analysts</t>
        </is>
      </c>
      <c r="E5832" t="n">
        <v>110</v>
      </c>
      <c r="F5832" t="n">
        <v>134370</v>
      </c>
      <c r="G5832">
        <f>IF(OR(E180="",F180=""),"",E180*F180)</f>
        <v/>
      </c>
      <c r="H5832" s="41">
        <f>IFERROR(XLOOKUP(C180,'DATA Wharton'!$A$2:$A$785,'DATA Wharton'!$C$2:$C$785),"")</f>
        <v/>
      </c>
      <c r="I5832">
        <f>IF(OR(G180="",H180=""),"",G180)</f>
        <v/>
      </c>
      <c r="J5832">
        <f>IF(OR(I180="",H180=""),"",I180*H180)</f>
        <v/>
      </c>
      <c r="K5832">
        <f>IF(G180="","Missing OEWS wage",IF(H180="","Missing Wharton SOC","Matched"))</f>
        <v/>
      </c>
    </row>
    <row r="5833">
      <c r="A5833" t="inlineStr">
        <is>
          <t>21</t>
        </is>
      </c>
      <c r="B5833" t="inlineStr">
        <is>
          <t>Mining, Quarrying, and Oil and Gas Extraction</t>
        </is>
      </c>
      <c r="C5833" t="inlineStr">
        <is>
          <t>15-1231</t>
        </is>
      </c>
      <c r="D5833" t="inlineStr">
        <is>
          <t>Computer Network Support Specialists</t>
        </is>
      </c>
      <c r="E5833" t="n">
        <v>190</v>
      </c>
      <c r="F5833" t="n">
        <v>91560</v>
      </c>
      <c r="G5833">
        <f>IF(OR(E181="",F181=""),"",E181*F181)</f>
        <v/>
      </c>
      <c r="H5833" s="41">
        <f>IFERROR(XLOOKUP(C181,'DATA Wharton'!$A$2:$A$785,'DATA Wharton'!$C$2:$C$785),"")</f>
        <v/>
      </c>
      <c r="I5833">
        <f>IF(OR(G181="",H181=""),"",G181)</f>
        <v/>
      </c>
      <c r="J5833">
        <f>IF(OR(I181="",H181=""),"",I181*H181)</f>
        <v/>
      </c>
      <c r="K5833">
        <f>IF(G181="","Missing OEWS wage",IF(H181="","Missing Wharton SOC","Matched"))</f>
        <v/>
      </c>
    </row>
    <row r="5834">
      <c r="A5834" t="inlineStr">
        <is>
          <t>21</t>
        </is>
      </c>
      <c r="B5834" t="inlineStr">
        <is>
          <t>Mining, Quarrying, and Oil and Gas Extraction</t>
        </is>
      </c>
      <c r="C5834" t="inlineStr">
        <is>
          <t>15-1232</t>
        </is>
      </c>
      <c r="D5834" t="inlineStr">
        <is>
          <t>Computer User Support Specialists</t>
        </is>
      </c>
      <c r="E5834" t="n">
        <v>800</v>
      </c>
      <c r="F5834" t="n">
        <v>85250</v>
      </c>
      <c r="G5834">
        <f>IF(OR(E182="",F182=""),"",E182*F182)</f>
        <v/>
      </c>
      <c r="H5834" s="41">
        <f>IFERROR(XLOOKUP(C182,'DATA Wharton'!$A$2:$A$785,'DATA Wharton'!$C$2:$C$785),"")</f>
        <v/>
      </c>
      <c r="I5834">
        <f>IF(OR(G182="",H182=""),"",G182)</f>
        <v/>
      </c>
      <c r="J5834">
        <f>IF(OR(I182="",H182=""),"",I182*H182)</f>
        <v/>
      </c>
      <c r="K5834">
        <f>IF(G182="","Missing OEWS wage",IF(H182="","Missing Wharton SOC","Matched"))</f>
        <v/>
      </c>
    </row>
    <row r="5835">
      <c r="A5835" t="inlineStr">
        <is>
          <t>21</t>
        </is>
      </c>
      <c r="B5835" t="inlineStr">
        <is>
          <t>Mining, Quarrying, and Oil and Gas Extraction</t>
        </is>
      </c>
      <c r="C5835" t="inlineStr">
        <is>
          <t>15-1241</t>
        </is>
      </c>
      <c r="D5835" t="inlineStr">
        <is>
          <t>Computer Network Architects</t>
        </is>
      </c>
      <c r="E5835" t="n">
        <v>400</v>
      </c>
      <c r="F5835" t="n">
        <v>138700</v>
      </c>
      <c r="G5835">
        <f>IF(OR(E183="",F183=""),"",E183*F183)</f>
        <v/>
      </c>
      <c r="H5835" s="41">
        <f>IFERROR(XLOOKUP(C183,'DATA Wharton'!$A$2:$A$785,'DATA Wharton'!$C$2:$C$785),"")</f>
        <v/>
      </c>
      <c r="I5835">
        <f>IF(OR(G183="",H183=""),"",G183)</f>
        <v/>
      </c>
      <c r="J5835">
        <f>IF(OR(I183="",H183=""),"",I183*H183)</f>
        <v/>
      </c>
      <c r="K5835">
        <f>IF(G183="","Missing OEWS wage",IF(H183="","Missing Wharton SOC","Matched"))</f>
        <v/>
      </c>
    </row>
    <row r="5836">
      <c r="A5836" t="inlineStr">
        <is>
          <t>21</t>
        </is>
      </c>
      <c r="B5836" t="inlineStr">
        <is>
          <t>Mining, Quarrying, and Oil and Gas Extraction</t>
        </is>
      </c>
      <c r="C5836" t="inlineStr">
        <is>
          <t>15-1242</t>
        </is>
      </c>
      <c r="D5836" t="inlineStr">
        <is>
          <t>Database Administrators</t>
        </is>
      </c>
      <c r="E5836" t="n">
        <v>160</v>
      </c>
      <c r="F5836" t="n">
        <v>110760</v>
      </c>
      <c r="G5836">
        <f>IF(OR(E184="",F184=""),"",E184*F184)</f>
        <v/>
      </c>
      <c r="H5836" s="41">
        <f>IFERROR(XLOOKUP(C184,'DATA Wharton'!$A$2:$A$785,'DATA Wharton'!$C$2:$C$785),"")</f>
        <v/>
      </c>
      <c r="I5836">
        <f>IF(OR(G184="",H184=""),"",G184)</f>
        <v/>
      </c>
      <c r="J5836">
        <f>IF(OR(I184="",H184=""),"",I184*H184)</f>
        <v/>
      </c>
      <c r="K5836">
        <f>IF(G184="","Missing OEWS wage",IF(H184="","Missing Wharton SOC","Matched"))</f>
        <v/>
      </c>
    </row>
    <row r="5837">
      <c r="A5837" t="inlineStr">
        <is>
          <t>21</t>
        </is>
      </c>
      <c r="B5837" t="inlineStr">
        <is>
          <t>Mining, Quarrying, and Oil and Gas Extraction</t>
        </is>
      </c>
      <c r="C5837" t="inlineStr">
        <is>
          <t>15-1243</t>
        </is>
      </c>
      <c r="D5837" t="inlineStr">
        <is>
          <t>Database Architects</t>
        </is>
      </c>
      <c r="E5837" t="n">
        <v>60</v>
      </c>
      <c r="F5837" t="n">
        <v>139160</v>
      </c>
      <c r="G5837">
        <f>IF(OR(E185="",F185=""),"",E185*F185)</f>
        <v/>
      </c>
      <c r="H5837" s="41">
        <f>IFERROR(XLOOKUP(C185,'DATA Wharton'!$A$2:$A$785,'DATA Wharton'!$C$2:$C$785),"")</f>
        <v/>
      </c>
      <c r="I5837">
        <f>IF(OR(G185="",H185=""),"",G185)</f>
        <v/>
      </c>
      <c r="J5837">
        <f>IF(OR(I185="",H185=""),"",I185*H185)</f>
        <v/>
      </c>
      <c r="K5837">
        <f>IF(G185="","Missing OEWS wage",IF(H185="","Missing Wharton SOC","Matched"))</f>
        <v/>
      </c>
    </row>
    <row r="5838">
      <c r="A5838" t="inlineStr">
        <is>
          <t>21</t>
        </is>
      </c>
      <c r="B5838" t="inlineStr">
        <is>
          <t>Mining, Quarrying, and Oil and Gas Extraction</t>
        </is>
      </c>
      <c r="C5838" t="inlineStr">
        <is>
          <t>15-1244</t>
        </is>
      </c>
      <c r="D5838" t="inlineStr">
        <is>
          <t>Network and Computer Systems Administrators</t>
        </is>
      </c>
      <c r="E5838" t="n">
        <v>770</v>
      </c>
      <c r="F5838" t="n">
        <v>112720</v>
      </c>
      <c r="G5838">
        <f>IF(OR(E186="",F186=""),"",E186*F186)</f>
        <v/>
      </c>
      <c r="H5838" s="41">
        <f>IFERROR(XLOOKUP(C186,'DATA Wharton'!$A$2:$A$785,'DATA Wharton'!$C$2:$C$785),"")</f>
        <v/>
      </c>
      <c r="I5838">
        <f>IF(OR(G186="",H186=""),"",G186)</f>
        <v/>
      </c>
      <c r="J5838">
        <f>IF(OR(I186="",H186=""),"",I186*H186)</f>
        <v/>
      </c>
      <c r="K5838">
        <f>IF(G186="","Missing OEWS wage",IF(H186="","Missing Wharton SOC","Matched"))</f>
        <v/>
      </c>
    </row>
    <row r="5839">
      <c r="A5839" t="inlineStr">
        <is>
          <t>21</t>
        </is>
      </c>
      <c r="B5839" t="inlineStr">
        <is>
          <t>Mining, Quarrying, and Oil and Gas Extraction</t>
        </is>
      </c>
      <c r="C5839" t="inlineStr">
        <is>
          <t>15-1251</t>
        </is>
      </c>
      <c r="D5839" t="inlineStr">
        <is>
          <t>Computer Programmers</t>
        </is>
      </c>
      <c r="E5839" t="n">
        <v>170</v>
      </c>
      <c r="F5839" t="n">
        <v>109140</v>
      </c>
      <c r="G5839">
        <f>IF(OR(E187="",F187=""),"",E187*F187)</f>
        <v/>
      </c>
      <c r="H5839" s="41">
        <f>IFERROR(XLOOKUP(C187,'DATA Wharton'!$A$2:$A$785,'DATA Wharton'!$C$2:$C$785),"")</f>
        <v/>
      </c>
      <c r="I5839">
        <f>IF(OR(G187="",H187=""),"",G187)</f>
        <v/>
      </c>
      <c r="J5839">
        <f>IF(OR(I187="",H187=""),"",I187*H187)</f>
        <v/>
      </c>
      <c r="K5839">
        <f>IF(G187="","Missing OEWS wage",IF(H187="","Missing Wharton SOC","Matched"))</f>
        <v/>
      </c>
    </row>
    <row r="5840">
      <c r="A5840" t="inlineStr">
        <is>
          <t>21</t>
        </is>
      </c>
      <c r="B5840" t="inlineStr">
        <is>
          <t>Mining, Quarrying, and Oil and Gas Extraction</t>
        </is>
      </c>
      <c r="C5840" t="inlineStr">
        <is>
          <t>15-1252</t>
        </is>
      </c>
      <c r="D5840" t="inlineStr">
        <is>
          <t>Software Developers</t>
        </is>
      </c>
      <c r="E5840" t="n">
        <v>810</v>
      </c>
      <c r="F5840" t="n">
        <v>144020</v>
      </c>
      <c r="G5840">
        <f>IF(OR(E188="",F188=""),"",E188*F188)</f>
        <v/>
      </c>
      <c r="H5840" s="41">
        <f>IFERROR(XLOOKUP(C188,'DATA Wharton'!$A$2:$A$785,'DATA Wharton'!$C$2:$C$785),"")</f>
        <v/>
      </c>
      <c r="I5840">
        <f>IF(OR(G188="",H188=""),"",G188)</f>
        <v/>
      </c>
      <c r="J5840">
        <f>IF(OR(I188="",H188=""),"",I188*H188)</f>
        <v/>
      </c>
      <c r="K5840">
        <f>IF(G188="","Missing OEWS wage",IF(H188="","Missing Wharton SOC","Matched"))</f>
        <v/>
      </c>
    </row>
    <row r="5841">
      <c r="A5841" t="inlineStr">
        <is>
          <t>21</t>
        </is>
      </c>
      <c r="B5841" t="inlineStr">
        <is>
          <t>Mining, Quarrying, and Oil and Gas Extraction</t>
        </is>
      </c>
      <c r="C5841" t="inlineStr">
        <is>
          <t>15-1253</t>
        </is>
      </c>
      <c r="D5841" t="inlineStr">
        <is>
          <t>Software Quality Assurance Analysts and Testers</t>
        </is>
      </c>
      <c r="E5841" t="n">
        <v>40</v>
      </c>
      <c r="F5841" t="n">
        <v>117530</v>
      </c>
      <c r="G5841">
        <f>IF(OR(E189="",F189=""),"",E189*F189)</f>
        <v/>
      </c>
      <c r="H5841" s="41">
        <f>IFERROR(XLOOKUP(C189,'DATA Wharton'!$A$2:$A$785,'DATA Wharton'!$C$2:$C$785),"")</f>
        <v/>
      </c>
      <c r="I5841">
        <f>IF(OR(G189="",H189=""),"",G189)</f>
        <v/>
      </c>
      <c r="J5841">
        <f>IF(OR(I189="",H189=""),"",I189*H189)</f>
        <v/>
      </c>
      <c r="K5841">
        <f>IF(G189="","Missing OEWS wage",IF(H189="","Missing Wharton SOC","Matched"))</f>
        <v/>
      </c>
    </row>
    <row r="5842">
      <c r="A5842" t="inlineStr">
        <is>
          <t>21</t>
        </is>
      </c>
      <c r="B5842" t="inlineStr">
        <is>
          <t>Mining, Quarrying, and Oil and Gas Extraction</t>
        </is>
      </c>
      <c r="C5842" t="inlineStr">
        <is>
          <t>15-1299</t>
        </is>
      </c>
      <c r="D5842" t="inlineStr">
        <is>
          <t>Computer Occupations, All Other</t>
        </is>
      </c>
      <c r="E5842" t="n">
        <v>1040</v>
      </c>
      <c r="F5842" t="n">
        <v>122620</v>
      </c>
      <c r="G5842">
        <f>IF(OR(E190="",F190=""),"",E190*F190)</f>
        <v/>
      </c>
      <c r="H5842" s="41">
        <f>IFERROR(XLOOKUP(C190,'DATA Wharton'!$A$2:$A$785,'DATA Wharton'!$C$2:$C$785),"")</f>
        <v/>
      </c>
      <c r="I5842">
        <f>IF(OR(G190="",H190=""),"",G190)</f>
        <v/>
      </c>
      <c r="J5842">
        <f>IF(OR(I190="",H190=""),"",I190*H190)</f>
        <v/>
      </c>
      <c r="K5842">
        <f>IF(G190="","Missing OEWS wage",IF(H190="","Missing Wharton SOC","Matched"))</f>
        <v/>
      </c>
    </row>
    <row r="5843">
      <c r="A5843" t="inlineStr">
        <is>
          <t>21</t>
        </is>
      </c>
      <c r="B5843" t="inlineStr">
        <is>
          <t>Mining, Quarrying, and Oil and Gas Extraction</t>
        </is>
      </c>
      <c r="C5843" t="inlineStr">
        <is>
          <t>15-2031</t>
        </is>
      </c>
      <c r="D5843" t="inlineStr">
        <is>
          <t>Operations Research Analysts</t>
        </is>
      </c>
      <c r="E5843" t="n">
        <v>420</v>
      </c>
      <c r="F5843" t="n">
        <v>98870</v>
      </c>
      <c r="G5843">
        <f>IF(OR(E191="",F191=""),"",E191*F191)</f>
        <v/>
      </c>
      <c r="H5843" s="41">
        <f>IFERROR(XLOOKUP(C191,'DATA Wharton'!$A$2:$A$785,'DATA Wharton'!$C$2:$C$785),"")</f>
        <v/>
      </c>
      <c r="I5843">
        <f>IF(OR(G191="",H191=""),"",G191)</f>
        <v/>
      </c>
      <c r="J5843">
        <f>IF(OR(I191="",H191=""),"",I191*H191)</f>
        <v/>
      </c>
      <c r="K5843">
        <f>IF(G191="","Missing OEWS wage",IF(H191="","Missing Wharton SOC","Matched"))</f>
        <v/>
      </c>
    </row>
    <row r="5844">
      <c r="A5844" t="inlineStr">
        <is>
          <t>21</t>
        </is>
      </c>
      <c r="B5844" t="inlineStr">
        <is>
          <t>Mining, Quarrying, and Oil and Gas Extraction</t>
        </is>
      </c>
      <c r="C5844" t="inlineStr">
        <is>
          <t>15-2051</t>
        </is>
      </c>
      <c r="D5844" t="inlineStr">
        <is>
          <t>Data Scientists</t>
        </is>
      </c>
      <c r="E5844" t="n">
        <v>550</v>
      </c>
      <c r="F5844" t="n">
        <v>126170</v>
      </c>
      <c r="G5844">
        <f>IF(OR(E192="",F192=""),"",E192*F192)</f>
        <v/>
      </c>
      <c r="H5844" s="41">
        <f>IFERROR(XLOOKUP(C192,'DATA Wharton'!$A$2:$A$785,'DATA Wharton'!$C$2:$C$785),"")</f>
        <v/>
      </c>
      <c r="I5844">
        <f>IF(OR(G192="",H192=""),"",G192)</f>
        <v/>
      </c>
      <c r="J5844">
        <f>IF(OR(I192="",H192=""),"",I192*H192)</f>
        <v/>
      </c>
      <c r="K5844">
        <f>IF(G192="","Missing OEWS wage",IF(H192="","Missing Wharton SOC","Matched"))</f>
        <v/>
      </c>
    </row>
    <row r="5845">
      <c r="A5845" t="inlineStr">
        <is>
          <t>21</t>
        </is>
      </c>
      <c r="B5845" t="inlineStr">
        <is>
          <t>Mining, Quarrying, and Oil and Gas Extraction</t>
        </is>
      </c>
      <c r="C5845" t="inlineStr">
        <is>
          <t>17-1021</t>
        </is>
      </c>
      <c r="D5845" t="inlineStr">
        <is>
          <t>Cartographers and Photogrammetrists</t>
        </is>
      </c>
      <c r="E5845" t="n">
        <v>160</v>
      </c>
      <c r="F5845" t="n">
        <v>125390</v>
      </c>
      <c r="G5845">
        <f>IF(OR(E193="",F193=""),"",E193*F193)</f>
        <v/>
      </c>
      <c r="H5845" s="41">
        <f>IFERROR(XLOOKUP(C193,'DATA Wharton'!$A$2:$A$785,'DATA Wharton'!$C$2:$C$785),"")</f>
        <v/>
      </c>
      <c r="I5845">
        <f>IF(OR(G193="",H193=""),"",G193)</f>
        <v/>
      </c>
      <c r="J5845">
        <f>IF(OR(I193="",H193=""),"",I193*H193)</f>
        <v/>
      </c>
      <c r="K5845">
        <f>IF(G193="","Missing OEWS wage",IF(H193="","Missing Wharton SOC","Matched"))</f>
        <v/>
      </c>
    </row>
    <row r="5846">
      <c r="A5846" t="inlineStr">
        <is>
          <t>21</t>
        </is>
      </c>
      <c r="B5846" t="inlineStr">
        <is>
          <t>Mining, Quarrying, and Oil and Gas Extraction</t>
        </is>
      </c>
      <c r="C5846" t="inlineStr">
        <is>
          <t>17-1022</t>
        </is>
      </c>
      <c r="D5846" t="inlineStr">
        <is>
          <t>Surveyors</t>
        </is>
      </c>
      <c r="E5846" t="n">
        <v>650</v>
      </c>
      <c r="F5846" t="n">
        <v>84620</v>
      </c>
      <c r="G5846">
        <f>IF(OR(E194="",F194=""),"",E194*F194)</f>
        <v/>
      </c>
      <c r="H5846" s="41">
        <f>IFERROR(XLOOKUP(C194,'DATA Wharton'!$A$2:$A$785,'DATA Wharton'!$C$2:$C$785),"")</f>
        <v/>
      </c>
      <c r="I5846">
        <f>IF(OR(G194="",H194=""),"",G194)</f>
        <v/>
      </c>
      <c r="J5846">
        <f>IF(OR(I194="",H194=""),"",I194*H194)</f>
        <v/>
      </c>
      <c r="K5846">
        <f>IF(G194="","Missing OEWS wage",IF(H194="","Missing Wharton SOC","Matched"))</f>
        <v/>
      </c>
    </row>
    <row r="5847">
      <c r="A5847" t="inlineStr">
        <is>
          <t>21</t>
        </is>
      </c>
      <c r="B5847" t="inlineStr">
        <is>
          <t>Mining, Quarrying, and Oil and Gas Extraction</t>
        </is>
      </c>
      <c r="C5847" t="inlineStr">
        <is>
          <t>17-2041</t>
        </is>
      </c>
      <c r="D5847" t="inlineStr">
        <is>
          <t>Chemical Engineers</t>
        </is>
      </c>
      <c r="E5847" t="n">
        <v>90</v>
      </c>
      <c r="F5847" t="n">
        <v>145670</v>
      </c>
      <c r="G5847">
        <f>IF(OR(E195="",F195=""),"",E195*F195)</f>
        <v/>
      </c>
      <c r="H5847" s="41">
        <f>IFERROR(XLOOKUP(C195,'DATA Wharton'!$A$2:$A$785,'DATA Wharton'!$C$2:$C$785),"")</f>
        <v/>
      </c>
      <c r="I5847">
        <f>IF(OR(G195="",H195=""),"",G195)</f>
        <v/>
      </c>
      <c r="J5847">
        <f>IF(OR(I195="",H195=""),"",I195*H195)</f>
        <v/>
      </c>
      <c r="K5847">
        <f>IF(G195="","Missing OEWS wage",IF(H195="","Missing Wharton SOC","Matched"))</f>
        <v/>
      </c>
    </row>
    <row r="5848">
      <c r="A5848" t="inlineStr">
        <is>
          <t>21</t>
        </is>
      </c>
      <c r="B5848" t="inlineStr">
        <is>
          <t>Mining, Quarrying, and Oil and Gas Extraction</t>
        </is>
      </c>
      <c r="C5848" t="inlineStr">
        <is>
          <t>17-2051</t>
        </is>
      </c>
      <c r="D5848" t="inlineStr">
        <is>
          <t>Civil Engineers</t>
        </is>
      </c>
      <c r="E5848" t="n">
        <v>960</v>
      </c>
      <c r="F5848" t="n">
        <v>159350</v>
      </c>
      <c r="G5848">
        <f>IF(OR(E196="",F196=""),"",E196*F196)</f>
        <v/>
      </c>
      <c r="H5848" s="41">
        <f>IFERROR(XLOOKUP(C196,'DATA Wharton'!$A$2:$A$785,'DATA Wharton'!$C$2:$C$785),"")</f>
        <v/>
      </c>
      <c r="I5848">
        <f>IF(OR(G196="",H196=""),"",G196)</f>
        <v/>
      </c>
      <c r="J5848">
        <f>IF(OR(I196="",H196=""),"",I196*H196)</f>
        <v/>
      </c>
      <c r="K5848">
        <f>IF(G196="","Missing OEWS wage",IF(H196="","Missing Wharton SOC","Matched"))</f>
        <v/>
      </c>
    </row>
    <row r="5849">
      <c r="A5849" t="inlineStr">
        <is>
          <t>21</t>
        </is>
      </c>
      <c r="B5849" t="inlineStr">
        <is>
          <t>Mining, Quarrying, and Oil and Gas Extraction</t>
        </is>
      </c>
      <c r="C5849" t="inlineStr">
        <is>
          <t>17-2071</t>
        </is>
      </c>
      <c r="D5849" t="inlineStr">
        <is>
          <t>Electrical Engineers</t>
        </is>
      </c>
      <c r="E5849" t="n">
        <v>720</v>
      </c>
      <c r="F5849" t="n">
        <v>152840</v>
      </c>
      <c r="G5849">
        <f>IF(OR(E197="",F197=""),"",E197*F197)</f>
        <v/>
      </c>
      <c r="H5849" s="41">
        <f>IFERROR(XLOOKUP(C197,'DATA Wharton'!$A$2:$A$785,'DATA Wharton'!$C$2:$C$785),"")</f>
        <v/>
      </c>
      <c r="I5849">
        <f>IF(OR(G197="",H197=""),"",G197)</f>
        <v/>
      </c>
      <c r="J5849">
        <f>IF(OR(I197="",H197=""),"",I197*H197)</f>
        <v/>
      </c>
      <c r="K5849">
        <f>IF(G197="","Missing OEWS wage",IF(H197="","Missing Wharton SOC","Matched"))</f>
        <v/>
      </c>
    </row>
    <row r="5850">
      <c r="A5850" t="inlineStr">
        <is>
          <t>21</t>
        </is>
      </c>
      <c r="B5850" t="inlineStr">
        <is>
          <t>Mining, Quarrying, and Oil and Gas Extraction</t>
        </is>
      </c>
      <c r="C5850" t="inlineStr">
        <is>
          <t>17-2072</t>
        </is>
      </c>
      <c r="D5850" t="inlineStr">
        <is>
          <t>Electronics Engineers, Except Computer</t>
        </is>
      </c>
      <c r="E5850" t="n">
        <v>70</v>
      </c>
      <c r="F5850" t="n">
        <v>129310</v>
      </c>
      <c r="G5850">
        <f>IF(OR(E198="",F198=""),"",E198*F198)</f>
        <v/>
      </c>
      <c r="H5850" s="41">
        <f>IFERROR(XLOOKUP(C198,'DATA Wharton'!$A$2:$A$785,'DATA Wharton'!$C$2:$C$785),"")</f>
        <v/>
      </c>
      <c r="I5850">
        <f>IF(OR(G198="",H198=""),"",G198)</f>
        <v/>
      </c>
      <c r="J5850">
        <f>IF(OR(I198="",H198=""),"",I198*H198)</f>
        <v/>
      </c>
      <c r="K5850">
        <f>IF(G198="","Missing OEWS wage",IF(H198="","Missing Wharton SOC","Matched"))</f>
        <v/>
      </c>
    </row>
    <row r="5851">
      <c r="A5851" t="inlineStr">
        <is>
          <t>21</t>
        </is>
      </c>
      <c r="B5851" t="inlineStr">
        <is>
          <t>Mining, Quarrying, and Oil and Gas Extraction</t>
        </is>
      </c>
      <c r="C5851" t="inlineStr">
        <is>
          <t>17-2081</t>
        </is>
      </c>
      <c r="D5851" t="inlineStr">
        <is>
          <t>Environmental Engineers</t>
        </is>
      </c>
      <c r="E5851" t="n">
        <v>440</v>
      </c>
      <c r="F5851" t="n">
        <v>130070</v>
      </c>
      <c r="G5851">
        <f>IF(OR(E199="",F199=""),"",E199*F199)</f>
        <v/>
      </c>
      <c r="H5851" s="41">
        <f>IFERROR(XLOOKUP(C199,'DATA Wharton'!$A$2:$A$785,'DATA Wharton'!$C$2:$C$785),"")</f>
        <v/>
      </c>
      <c r="I5851">
        <f>IF(OR(G199="",H199=""),"",G199)</f>
        <v/>
      </c>
      <c r="J5851">
        <f>IF(OR(I199="",H199=""),"",I199*H199)</f>
        <v/>
      </c>
      <c r="K5851">
        <f>IF(G199="","Missing OEWS wage",IF(H199="","Missing Wharton SOC","Matched"))</f>
        <v/>
      </c>
    </row>
    <row r="5852">
      <c r="A5852" t="inlineStr">
        <is>
          <t>21</t>
        </is>
      </c>
      <c r="B5852" t="inlineStr">
        <is>
          <t>Mining, Quarrying, and Oil and Gas Extraction</t>
        </is>
      </c>
      <c r="C5852" t="inlineStr">
        <is>
          <t>17-2111</t>
        </is>
      </c>
      <c r="D5852" t="inlineStr">
        <is>
          <t>Health and Safety Engineers, Except Mining Safety Engineers and Inspectors</t>
        </is>
      </c>
      <c r="E5852" t="n">
        <v>680</v>
      </c>
      <c r="F5852" t="n">
        <v>152560</v>
      </c>
      <c r="G5852">
        <f>IF(OR(E200="",F200=""),"",E200*F200)</f>
        <v/>
      </c>
      <c r="H5852" s="41">
        <f>IFERROR(XLOOKUP(C200,'DATA Wharton'!$A$2:$A$785,'DATA Wharton'!$C$2:$C$785),"")</f>
        <v/>
      </c>
      <c r="I5852">
        <f>IF(OR(G200="",H200=""),"",G200)</f>
        <v/>
      </c>
      <c r="J5852">
        <f>IF(OR(I200="",H200=""),"",I200*H200)</f>
        <v/>
      </c>
      <c r="K5852">
        <f>IF(G200="","Missing OEWS wage",IF(H200="","Missing Wharton SOC","Matched"))</f>
        <v/>
      </c>
    </row>
    <row r="5853">
      <c r="A5853" t="inlineStr">
        <is>
          <t>21</t>
        </is>
      </c>
      <c r="B5853" t="inlineStr">
        <is>
          <t>Mining, Quarrying, and Oil and Gas Extraction</t>
        </is>
      </c>
      <c r="C5853" t="inlineStr">
        <is>
          <t>17-2112</t>
        </is>
      </c>
      <c r="D5853" t="inlineStr">
        <is>
          <t>Industrial Engineers</t>
        </is>
      </c>
      <c r="E5853" t="n">
        <v>1800</v>
      </c>
      <c r="F5853" t="n">
        <v>155000</v>
      </c>
      <c r="G5853">
        <f>IF(OR(E201="",F201=""),"",E201*F201)</f>
        <v/>
      </c>
      <c r="H5853" s="41">
        <f>IFERROR(XLOOKUP(C201,'DATA Wharton'!$A$2:$A$785,'DATA Wharton'!$C$2:$C$785),"")</f>
        <v/>
      </c>
      <c r="I5853">
        <f>IF(OR(G201="",H201=""),"",G201)</f>
        <v/>
      </c>
      <c r="J5853">
        <f>IF(OR(I201="",H201=""),"",I201*H201)</f>
        <v/>
      </c>
      <c r="K5853">
        <f>IF(G201="","Missing OEWS wage",IF(H201="","Missing Wharton SOC","Matched"))</f>
        <v/>
      </c>
    </row>
    <row r="5854">
      <c r="A5854" t="inlineStr">
        <is>
          <t>21</t>
        </is>
      </c>
      <c r="B5854" t="inlineStr">
        <is>
          <t>Mining, Quarrying, and Oil and Gas Extraction</t>
        </is>
      </c>
      <c r="C5854" t="inlineStr">
        <is>
          <t>17-2131</t>
        </is>
      </c>
      <c r="D5854" t="inlineStr">
        <is>
          <t>Materials Engineers</t>
        </is>
      </c>
      <c r="E5854" t="n">
        <v>410</v>
      </c>
      <c r="F5854" t="n">
        <v>125990</v>
      </c>
      <c r="G5854">
        <f>IF(OR(E202="",F202=""),"",E202*F202)</f>
        <v/>
      </c>
      <c r="H5854" s="41">
        <f>IFERROR(XLOOKUP(C202,'DATA Wharton'!$A$2:$A$785,'DATA Wharton'!$C$2:$C$785),"")</f>
        <v/>
      </c>
      <c r="I5854">
        <f>IF(OR(G202="",H202=""),"",G202)</f>
        <v/>
      </c>
      <c r="J5854">
        <f>IF(OR(I202="",H202=""),"",I202*H202)</f>
        <v/>
      </c>
      <c r="K5854">
        <f>IF(G202="","Missing OEWS wage",IF(H202="","Missing Wharton SOC","Matched"))</f>
        <v/>
      </c>
    </row>
    <row r="5855">
      <c r="A5855" t="inlineStr">
        <is>
          <t>21</t>
        </is>
      </c>
      <c r="B5855" t="inlineStr">
        <is>
          <t>Mining, Quarrying, and Oil and Gas Extraction</t>
        </is>
      </c>
      <c r="C5855" t="inlineStr">
        <is>
          <t>17-2141</t>
        </is>
      </c>
      <c r="D5855" t="inlineStr">
        <is>
          <t>Mechanical Engineers</t>
        </is>
      </c>
      <c r="E5855" t="n">
        <v>1420</v>
      </c>
      <c r="F5855" t="n">
        <v>152630</v>
      </c>
      <c r="G5855">
        <f>IF(OR(E203="",F203=""),"",E203*F203)</f>
        <v/>
      </c>
      <c r="H5855" s="41">
        <f>IFERROR(XLOOKUP(C203,'DATA Wharton'!$A$2:$A$785,'DATA Wharton'!$C$2:$C$785),"")</f>
        <v/>
      </c>
      <c r="I5855">
        <f>IF(OR(G203="",H203=""),"",G203)</f>
        <v/>
      </c>
      <c r="J5855">
        <f>IF(OR(I203="",H203=""),"",I203*H203)</f>
        <v/>
      </c>
      <c r="K5855">
        <f>IF(G203="","Missing OEWS wage",IF(H203="","Missing Wharton SOC","Matched"))</f>
        <v/>
      </c>
    </row>
    <row r="5856">
      <c r="A5856" t="inlineStr">
        <is>
          <t>21</t>
        </is>
      </c>
      <c r="B5856" t="inlineStr">
        <is>
          <t>Mining, Quarrying, and Oil and Gas Extraction</t>
        </is>
      </c>
      <c r="C5856" t="inlineStr">
        <is>
          <t>17-2151</t>
        </is>
      </c>
      <c r="D5856" t="inlineStr">
        <is>
          <t>Mining and Geological Engineers, Including Mining Safety Engineers</t>
        </is>
      </c>
      <c r="E5856" t="n">
        <v>2610</v>
      </c>
      <c r="F5856" t="n">
        <v>113050</v>
      </c>
      <c r="G5856">
        <f>IF(OR(E204="",F204=""),"",E204*F204)</f>
        <v/>
      </c>
      <c r="H5856" s="41">
        <f>IFERROR(XLOOKUP(C204,'DATA Wharton'!$A$2:$A$785,'DATA Wharton'!$C$2:$C$785),"")</f>
        <v/>
      </c>
      <c r="I5856">
        <f>IF(OR(G204="",H204=""),"",G204)</f>
        <v/>
      </c>
      <c r="J5856">
        <f>IF(OR(I204="",H204=""),"",I204*H204)</f>
        <v/>
      </c>
      <c r="K5856">
        <f>IF(G204="","Missing OEWS wage",IF(H204="","Missing Wharton SOC","Matched"))</f>
        <v/>
      </c>
    </row>
    <row r="5857">
      <c r="A5857" t="inlineStr">
        <is>
          <t>21</t>
        </is>
      </c>
      <c r="B5857" t="inlineStr">
        <is>
          <t>Mining, Quarrying, and Oil and Gas Extraction</t>
        </is>
      </c>
      <c r="C5857" t="inlineStr">
        <is>
          <t>17-2171</t>
        </is>
      </c>
      <c r="D5857" t="inlineStr">
        <is>
          <t>Petroleum Engineers</t>
        </is>
      </c>
      <c r="E5857" t="n">
        <v>9180</v>
      </c>
      <c r="F5857" t="n">
        <v>170500</v>
      </c>
      <c r="G5857">
        <f>IF(OR(E205="",F205=""),"",E205*F205)</f>
        <v/>
      </c>
      <c r="H5857" s="41">
        <f>IFERROR(XLOOKUP(C205,'DATA Wharton'!$A$2:$A$785,'DATA Wharton'!$C$2:$C$785),"")</f>
        <v/>
      </c>
      <c r="I5857">
        <f>IF(OR(G205="",H205=""),"",G205)</f>
        <v/>
      </c>
      <c r="J5857">
        <f>IF(OR(I205="",H205=""),"",I205*H205)</f>
        <v/>
      </c>
      <c r="K5857">
        <f>IF(G205="","Missing OEWS wage",IF(H205="","Missing Wharton SOC","Matched"))</f>
        <v/>
      </c>
    </row>
    <row r="5858">
      <c r="A5858" t="inlineStr">
        <is>
          <t>21</t>
        </is>
      </c>
      <c r="B5858" t="inlineStr">
        <is>
          <t>Mining, Quarrying, and Oil and Gas Extraction</t>
        </is>
      </c>
      <c r="C5858" t="inlineStr">
        <is>
          <t>17-2199</t>
        </is>
      </c>
      <c r="D5858" t="inlineStr">
        <is>
          <t>Engineers, All Other</t>
        </is>
      </c>
      <c r="E5858" t="n">
        <v>1210</v>
      </c>
      <c r="F5858" t="n">
        <v>116560</v>
      </c>
      <c r="G5858">
        <f>IF(OR(E206="",F206=""),"",E206*F206)</f>
        <v/>
      </c>
      <c r="H5858" s="41">
        <f>IFERROR(XLOOKUP(C206,'DATA Wharton'!$A$2:$A$785,'DATA Wharton'!$C$2:$C$785),"")</f>
        <v/>
      </c>
      <c r="I5858">
        <f>IF(OR(G206="",H206=""),"",G206)</f>
        <v/>
      </c>
      <c r="J5858">
        <f>IF(OR(I206="",H206=""),"",I206*H206)</f>
        <v/>
      </c>
      <c r="K5858">
        <f>IF(G206="","Missing OEWS wage",IF(H206="","Missing Wharton SOC","Matched"))</f>
        <v/>
      </c>
    </row>
    <row r="5859">
      <c r="A5859" t="inlineStr">
        <is>
          <t>21</t>
        </is>
      </c>
      <c r="B5859" t="inlineStr">
        <is>
          <t>Mining, Quarrying, and Oil and Gas Extraction</t>
        </is>
      </c>
      <c r="C5859" t="inlineStr">
        <is>
          <t>17-3011</t>
        </is>
      </c>
      <c r="D5859" t="inlineStr">
        <is>
          <t>Architectural and Civil Drafters</t>
        </is>
      </c>
      <c r="F5859" t="n">
        <v>82840</v>
      </c>
      <c r="G5859">
        <f>IF(OR(E207="",F207=""),"",E207*F207)</f>
        <v/>
      </c>
      <c r="H5859" s="41">
        <f>IFERROR(XLOOKUP(C207,'DATA Wharton'!$A$2:$A$785,'DATA Wharton'!$C$2:$C$785),"")</f>
        <v/>
      </c>
      <c r="I5859">
        <f>IF(OR(G207="",H207=""),"",G207)</f>
        <v/>
      </c>
      <c r="J5859">
        <f>IF(OR(I207="",H207=""),"",I207*H207)</f>
        <v/>
      </c>
      <c r="K5859">
        <f>IF(G207="","Missing OEWS wage",IF(H207="","Missing Wharton SOC","Matched"))</f>
        <v/>
      </c>
    </row>
    <row r="5860">
      <c r="A5860" t="inlineStr">
        <is>
          <t>21</t>
        </is>
      </c>
      <c r="B5860" t="inlineStr">
        <is>
          <t>Mining, Quarrying, and Oil and Gas Extraction</t>
        </is>
      </c>
      <c r="C5860" t="inlineStr">
        <is>
          <t>17-3013</t>
        </is>
      </c>
      <c r="D5860" t="inlineStr">
        <is>
          <t>Mechanical Drafters</t>
        </is>
      </c>
      <c r="E5860" t="n">
        <v>90</v>
      </c>
      <c r="F5860" t="n">
        <v>74150</v>
      </c>
      <c r="G5860">
        <f>IF(OR(E208="",F208=""),"",E208*F208)</f>
        <v/>
      </c>
      <c r="H5860" s="41">
        <f>IFERROR(XLOOKUP(C208,'DATA Wharton'!$A$2:$A$785,'DATA Wharton'!$C$2:$C$785),"")</f>
        <v/>
      </c>
      <c r="I5860">
        <f>IF(OR(G208="",H208=""),"",G208)</f>
        <v/>
      </c>
      <c r="J5860">
        <f>IF(OR(I208="",H208=""),"",I208*H208)</f>
        <v/>
      </c>
      <c r="K5860">
        <f>IF(G208="","Missing OEWS wage",IF(H208="","Missing Wharton SOC","Matched"))</f>
        <v/>
      </c>
    </row>
    <row r="5861">
      <c r="A5861" t="inlineStr">
        <is>
          <t>21</t>
        </is>
      </c>
      <c r="B5861" t="inlineStr">
        <is>
          <t>Mining, Quarrying, and Oil and Gas Extraction</t>
        </is>
      </c>
      <c r="C5861" t="inlineStr">
        <is>
          <t>17-3019</t>
        </is>
      </c>
      <c r="D5861" t="inlineStr">
        <is>
          <t>Drafters, All Other</t>
        </is>
      </c>
      <c r="E5861" t="n">
        <v>140</v>
      </c>
      <c r="F5861" t="n">
        <v>65540</v>
      </c>
      <c r="G5861">
        <f>IF(OR(E209="",F209=""),"",E209*F209)</f>
        <v/>
      </c>
      <c r="H5861" s="41">
        <f>IFERROR(XLOOKUP(C209,'DATA Wharton'!$A$2:$A$785,'DATA Wharton'!$C$2:$C$785),"")</f>
        <v/>
      </c>
      <c r="I5861">
        <f>IF(OR(G209="",H209=""),"",G209)</f>
        <v/>
      </c>
      <c r="J5861">
        <f>IF(OR(I209="",H209=""),"",I209*H209)</f>
        <v/>
      </c>
      <c r="K5861">
        <f>IF(G209="","Missing OEWS wage",IF(H209="","Missing Wharton SOC","Matched"))</f>
        <v/>
      </c>
    </row>
    <row r="5862">
      <c r="A5862" t="inlineStr">
        <is>
          <t>21</t>
        </is>
      </c>
      <c r="B5862" t="inlineStr">
        <is>
          <t>Mining, Quarrying, and Oil and Gas Extraction</t>
        </is>
      </c>
      <c r="C5862" t="inlineStr">
        <is>
          <t>17-3022</t>
        </is>
      </c>
      <c r="D5862" t="inlineStr">
        <is>
          <t>Civil Engineering Technologists and Technicians</t>
        </is>
      </c>
      <c r="E5862" t="n">
        <v>50</v>
      </c>
      <c r="F5862" t="n">
        <v>93160</v>
      </c>
      <c r="G5862">
        <f>IF(OR(E210="",F210=""),"",E210*F210)</f>
        <v/>
      </c>
      <c r="H5862" s="41">
        <f>IFERROR(XLOOKUP(C210,'DATA Wharton'!$A$2:$A$785,'DATA Wharton'!$C$2:$C$785),"")</f>
        <v/>
      </c>
      <c r="I5862">
        <f>IF(OR(G210="",H210=""),"",G210)</f>
        <v/>
      </c>
      <c r="J5862">
        <f>IF(OR(I210="",H210=""),"",I210*H210)</f>
        <v/>
      </c>
      <c r="K5862">
        <f>IF(G210="","Missing OEWS wage",IF(H210="","Missing Wharton SOC","Matched"))</f>
        <v/>
      </c>
    </row>
    <row r="5863">
      <c r="A5863" t="inlineStr">
        <is>
          <t>21</t>
        </is>
      </c>
      <c r="B5863" t="inlineStr">
        <is>
          <t>Mining, Quarrying, and Oil and Gas Extraction</t>
        </is>
      </c>
      <c r="C5863" t="inlineStr">
        <is>
          <t>17-3023</t>
        </is>
      </c>
      <c r="D5863" t="inlineStr">
        <is>
          <t>Electrical and Electronic Engineering Technologists and Technicians</t>
        </is>
      </c>
      <c r="E5863" t="n">
        <v>790</v>
      </c>
      <c r="F5863" t="n">
        <v>82560</v>
      </c>
      <c r="G5863">
        <f>IF(OR(E211="",F211=""),"",E211*F211)</f>
        <v/>
      </c>
      <c r="H5863" s="41">
        <f>IFERROR(XLOOKUP(C211,'DATA Wharton'!$A$2:$A$785,'DATA Wharton'!$C$2:$C$785),"")</f>
        <v/>
      </c>
      <c r="I5863">
        <f>IF(OR(G211="",H211=""),"",G211)</f>
        <v/>
      </c>
      <c r="J5863">
        <f>IF(OR(I211="",H211=""),"",I211*H211)</f>
        <v/>
      </c>
      <c r="K5863">
        <f>IF(G211="","Missing OEWS wage",IF(H211="","Missing Wharton SOC","Matched"))</f>
        <v/>
      </c>
    </row>
    <row r="5864">
      <c r="A5864" t="inlineStr">
        <is>
          <t>21</t>
        </is>
      </c>
      <c r="B5864" t="inlineStr">
        <is>
          <t>Mining, Quarrying, and Oil and Gas Extraction</t>
        </is>
      </c>
      <c r="C5864" t="inlineStr">
        <is>
          <t>17-3024</t>
        </is>
      </c>
      <c r="D5864" t="inlineStr">
        <is>
          <t>Electro-Mechanical and Mechatronics Technologists and Technicians</t>
        </is>
      </c>
      <c r="E5864" t="n">
        <v>210</v>
      </c>
      <c r="F5864" t="n">
        <v>95140</v>
      </c>
      <c r="G5864">
        <f>IF(OR(E212="",F212=""),"",E212*F212)</f>
        <v/>
      </c>
      <c r="H5864" s="41">
        <f>IFERROR(XLOOKUP(C212,'DATA Wharton'!$A$2:$A$785,'DATA Wharton'!$C$2:$C$785),"")</f>
        <v/>
      </c>
      <c r="I5864">
        <f>IF(OR(G212="",H212=""),"",G212)</f>
        <v/>
      </c>
      <c r="J5864">
        <f>IF(OR(I212="",H212=""),"",I212*H212)</f>
        <v/>
      </c>
      <c r="K5864">
        <f>IF(G212="","Missing OEWS wage",IF(H212="","Missing Wharton SOC","Matched"))</f>
        <v/>
      </c>
    </row>
    <row r="5865">
      <c r="A5865" t="inlineStr">
        <is>
          <t>21</t>
        </is>
      </c>
      <c r="B5865" t="inlineStr">
        <is>
          <t>Mining, Quarrying, and Oil and Gas Extraction</t>
        </is>
      </c>
      <c r="C5865" t="inlineStr">
        <is>
          <t>17-3025</t>
        </is>
      </c>
      <c r="D5865" t="inlineStr">
        <is>
          <t>Environmental Engineering Technologists and Technicians</t>
        </is>
      </c>
      <c r="E5865" t="n">
        <v>210</v>
      </c>
      <c r="F5865" t="n">
        <v>75200</v>
      </c>
      <c r="G5865">
        <f>IF(OR(E213="",F213=""),"",E213*F213)</f>
        <v/>
      </c>
      <c r="H5865" s="41">
        <f>IFERROR(XLOOKUP(C213,'DATA Wharton'!$A$2:$A$785,'DATA Wharton'!$C$2:$C$785),"")</f>
        <v/>
      </c>
      <c r="I5865">
        <f>IF(OR(G213="",H213=""),"",G213)</f>
        <v/>
      </c>
      <c r="J5865">
        <f>IF(OR(I213="",H213=""),"",I213*H213)</f>
        <v/>
      </c>
      <c r="K5865">
        <f>IF(G213="","Missing OEWS wage",IF(H213="","Missing Wharton SOC","Matched"))</f>
        <v/>
      </c>
    </row>
    <row r="5866">
      <c r="A5866" t="inlineStr">
        <is>
          <t>21</t>
        </is>
      </c>
      <c r="B5866" t="inlineStr">
        <is>
          <t>Mining, Quarrying, and Oil and Gas Extraction</t>
        </is>
      </c>
      <c r="C5866" t="inlineStr">
        <is>
          <t>17-3026</t>
        </is>
      </c>
      <c r="D5866" t="inlineStr">
        <is>
          <t>Industrial Engineering Technologists and Technicians</t>
        </is>
      </c>
      <c r="E5866" t="n">
        <v>270</v>
      </c>
      <c r="F5866" t="n">
        <v>93200</v>
      </c>
      <c r="G5866">
        <f>IF(OR(E214="",F214=""),"",E214*F214)</f>
        <v/>
      </c>
      <c r="H5866" s="41">
        <f>IFERROR(XLOOKUP(C214,'DATA Wharton'!$A$2:$A$785,'DATA Wharton'!$C$2:$C$785),"")</f>
        <v/>
      </c>
      <c r="I5866">
        <f>IF(OR(G214="",H214=""),"",G214)</f>
        <v/>
      </c>
      <c r="J5866">
        <f>IF(OR(I214="",H214=""),"",I214*H214)</f>
        <v/>
      </c>
      <c r="K5866">
        <f>IF(G214="","Missing OEWS wage",IF(H214="","Missing Wharton SOC","Matched"))</f>
        <v/>
      </c>
    </row>
    <row r="5867">
      <c r="A5867" t="inlineStr">
        <is>
          <t>21</t>
        </is>
      </c>
      <c r="B5867" t="inlineStr">
        <is>
          <t>Mining, Quarrying, and Oil and Gas Extraction</t>
        </is>
      </c>
      <c r="C5867" t="inlineStr">
        <is>
          <t>17-3027</t>
        </is>
      </c>
      <c r="D5867" t="inlineStr">
        <is>
          <t>Mechanical Engineering Technologists and Technicians</t>
        </is>
      </c>
      <c r="E5867" t="n">
        <v>560</v>
      </c>
      <c r="F5867" t="n">
        <v>86280</v>
      </c>
      <c r="G5867">
        <f>IF(OR(E215="",F215=""),"",E215*F215)</f>
        <v/>
      </c>
      <c r="H5867" s="41">
        <f>IFERROR(XLOOKUP(C215,'DATA Wharton'!$A$2:$A$785,'DATA Wharton'!$C$2:$C$785),"")</f>
        <v/>
      </c>
      <c r="I5867">
        <f>IF(OR(G215="",H215=""),"",G215)</f>
        <v/>
      </c>
      <c r="J5867">
        <f>IF(OR(I215="",H215=""),"",I215*H215)</f>
        <v/>
      </c>
      <c r="K5867">
        <f>IF(G215="","Missing OEWS wage",IF(H215="","Missing Wharton SOC","Matched"))</f>
        <v/>
      </c>
    </row>
    <row r="5868">
      <c r="A5868" t="inlineStr">
        <is>
          <t>21</t>
        </is>
      </c>
      <c r="B5868" t="inlineStr">
        <is>
          <t>Mining, Quarrying, and Oil and Gas Extraction</t>
        </is>
      </c>
      <c r="C5868" t="inlineStr">
        <is>
          <t>17-3028</t>
        </is>
      </c>
      <c r="D5868" t="inlineStr">
        <is>
          <t>Calibration Technologists and Technicians</t>
        </is>
      </c>
      <c r="E5868" t="n">
        <v>560</v>
      </c>
      <c r="F5868" t="n">
        <v>91280</v>
      </c>
      <c r="G5868">
        <f>IF(OR(E216="",F216=""),"",E216*F216)</f>
        <v/>
      </c>
      <c r="H5868" s="41">
        <f>IFERROR(XLOOKUP(C216,'DATA Wharton'!$A$2:$A$785,'DATA Wharton'!$C$2:$C$785),"")</f>
        <v/>
      </c>
      <c r="I5868">
        <f>IF(OR(G216="",H216=""),"",G216)</f>
        <v/>
      </c>
      <c r="J5868">
        <f>IF(OR(I216="",H216=""),"",I216*H216)</f>
        <v/>
      </c>
      <c r="K5868">
        <f>IF(G216="","Missing OEWS wage",IF(H216="","Missing Wharton SOC","Matched"))</f>
        <v/>
      </c>
    </row>
    <row r="5869">
      <c r="A5869" t="inlineStr">
        <is>
          <t>21</t>
        </is>
      </c>
      <c r="B5869" t="inlineStr">
        <is>
          <t>Mining, Quarrying, and Oil and Gas Extraction</t>
        </is>
      </c>
      <c r="C5869" t="inlineStr">
        <is>
          <t>17-3029</t>
        </is>
      </c>
      <c r="D5869" t="inlineStr">
        <is>
          <t>Engineering Technologists and Technicians, Except Drafters, All Other</t>
        </is>
      </c>
      <c r="E5869" t="n">
        <v>640</v>
      </c>
      <c r="F5869" t="n">
        <v>82620</v>
      </c>
      <c r="G5869">
        <f>IF(OR(E217="",F217=""),"",E217*F217)</f>
        <v/>
      </c>
      <c r="H5869" s="41">
        <f>IFERROR(XLOOKUP(C217,'DATA Wharton'!$A$2:$A$785,'DATA Wharton'!$C$2:$C$785),"")</f>
        <v/>
      </c>
      <c r="I5869">
        <f>IF(OR(G217="",H217=""),"",G217)</f>
        <v/>
      </c>
      <c r="J5869">
        <f>IF(OR(I217="",H217=""),"",I217*H217)</f>
        <v/>
      </c>
      <c r="K5869">
        <f>IF(G217="","Missing OEWS wage",IF(H217="","Missing Wharton SOC","Matched"))</f>
        <v/>
      </c>
    </row>
    <row r="5870">
      <c r="A5870" t="inlineStr">
        <is>
          <t>21</t>
        </is>
      </c>
      <c r="B5870" t="inlineStr">
        <is>
          <t>Mining, Quarrying, and Oil and Gas Extraction</t>
        </is>
      </c>
      <c r="C5870" t="inlineStr">
        <is>
          <t>17-3031</t>
        </is>
      </c>
      <c r="D5870" t="inlineStr">
        <is>
          <t>Surveying and Mapping Technicians</t>
        </is>
      </c>
      <c r="E5870" t="n">
        <v>350</v>
      </c>
      <c r="F5870" t="n">
        <v>67560</v>
      </c>
      <c r="G5870">
        <f>IF(OR(E218="",F218=""),"",E218*F218)</f>
        <v/>
      </c>
      <c r="H5870" s="41">
        <f>IFERROR(XLOOKUP(C218,'DATA Wharton'!$A$2:$A$785,'DATA Wharton'!$C$2:$C$785),"")</f>
        <v/>
      </c>
      <c r="I5870">
        <f>IF(OR(G218="",H218=""),"",G218)</f>
        <v/>
      </c>
      <c r="J5870">
        <f>IF(OR(I218="",H218=""),"",I218*H218)</f>
        <v/>
      </c>
      <c r="K5870">
        <f>IF(G218="","Missing OEWS wage",IF(H218="","Missing Wharton SOC","Matched"))</f>
        <v/>
      </c>
    </row>
    <row r="5871">
      <c r="A5871" t="inlineStr">
        <is>
          <t>21</t>
        </is>
      </c>
      <c r="B5871" t="inlineStr">
        <is>
          <t>Mining, Quarrying, and Oil and Gas Extraction</t>
        </is>
      </c>
      <c r="C5871" t="inlineStr">
        <is>
          <t>19-2031</t>
        </is>
      </c>
      <c r="D5871" t="inlineStr">
        <is>
          <t>Chemists</t>
        </is>
      </c>
      <c r="E5871" t="n">
        <v>190</v>
      </c>
      <c r="F5871" t="n">
        <v>130530</v>
      </c>
      <c r="G5871">
        <f>IF(OR(E219="",F219=""),"",E219*F219)</f>
        <v/>
      </c>
      <c r="H5871" s="41">
        <f>IFERROR(XLOOKUP(C219,'DATA Wharton'!$A$2:$A$785,'DATA Wharton'!$C$2:$C$785),"")</f>
        <v/>
      </c>
      <c r="I5871">
        <f>IF(OR(G219="",H219=""),"",G219)</f>
        <v/>
      </c>
      <c r="J5871">
        <f>IF(OR(I219="",H219=""),"",I219*H219)</f>
        <v/>
      </c>
      <c r="K5871">
        <f>IF(G219="","Missing OEWS wage",IF(H219="","Missing Wharton SOC","Matched"))</f>
        <v/>
      </c>
    </row>
    <row r="5872">
      <c r="A5872" t="inlineStr">
        <is>
          <t>21</t>
        </is>
      </c>
      <c r="B5872" t="inlineStr">
        <is>
          <t>Mining, Quarrying, and Oil and Gas Extraction</t>
        </is>
      </c>
      <c r="C5872" t="inlineStr">
        <is>
          <t>19-2041</t>
        </is>
      </c>
      <c r="D5872" t="inlineStr">
        <is>
          <t>Environmental Scientists and Specialists, Including Health</t>
        </is>
      </c>
      <c r="E5872" t="n">
        <v>600</v>
      </c>
      <c r="F5872" t="n">
        <v>106320</v>
      </c>
      <c r="G5872">
        <f>IF(OR(E220="",F220=""),"",E220*F220)</f>
        <v/>
      </c>
      <c r="H5872" s="41">
        <f>IFERROR(XLOOKUP(C220,'DATA Wharton'!$A$2:$A$785,'DATA Wharton'!$C$2:$C$785),"")</f>
        <v/>
      </c>
      <c r="I5872">
        <f>IF(OR(G220="",H220=""),"",G220)</f>
        <v/>
      </c>
      <c r="J5872">
        <f>IF(OR(I220="",H220=""),"",I220*H220)</f>
        <v/>
      </c>
      <c r="K5872">
        <f>IF(G220="","Missing OEWS wage",IF(H220="","Missing Wharton SOC","Matched"))</f>
        <v/>
      </c>
    </row>
    <row r="5873">
      <c r="A5873" t="inlineStr">
        <is>
          <t>21</t>
        </is>
      </c>
      <c r="B5873" t="inlineStr">
        <is>
          <t>Mining, Quarrying, and Oil and Gas Extraction</t>
        </is>
      </c>
      <c r="C5873" t="inlineStr">
        <is>
          <t>19-2042</t>
        </is>
      </c>
      <c r="D5873" t="inlineStr">
        <is>
          <t>Geoscientists, Except Hydrologists and Geographers</t>
        </is>
      </c>
      <c r="E5873" t="n">
        <v>4350</v>
      </c>
      <c r="F5873" t="n">
        <v>161440</v>
      </c>
      <c r="G5873">
        <f>IF(OR(E221="",F221=""),"",E221*F221)</f>
        <v/>
      </c>
      <c r="H5873" s="41">
        <f>IFERROR(XLOOKUP(C221,'DATA Wharton'!$A$2:$A$785,'DATA Wharton'!$C$2:$C$785),"")</f>
        <v/>
      </c>
      <c r="I5873">
        <f>IF(OR(G221="",H221=""),"",G221)</f>
        <v/>
      </c>
      <c r="J5873">
        <f>IF(OR(I221="",H221=""),"",I221*H221)</f>
        <v/>
      </c>
      <c r="K5873">
        <f>IF(G221="","Missing OEWS wage",IF(H221="","Missing Wharton SOC","Matched"))</f>
        <v/>
      </c>
    </row>
    <row r="5874">
      <c r="A5874" t="inlineStr">
        <is>
          <t>21</t>
        </is>
      </c>
      <c r="B5874" t="inlineStr">
        <is>
          <t>Mining, Quarrying, and Oil and Gas Extraction</t>
        </is>
      </c>
      <c r="C5874" t="inlineStr">
        <is>
          <t>19-3011</t>
        </is>
      </c>
      <c r="D5874" t="inlineStr">
        <is>
          <t>Economists</t>
        </is>
      </c>
      <c r="E5874" t="n">
        <v>30</v>
      </c>
      <c r="F5874" t="n">
        <v>206640</v>
      </c>
      <c r="G5874">
        <f>IF(OR(E222="",F222=""),"",E222*F222)</f>
        <v/>
      </c>
      <c r="H5874" s="41">
        <f>IFERROR(XLOOKUP(C222,'DATA Wharton'!$A$2:$A$785,'DATA Wharton'!$C$2:$C$785),"")</f>
        <v/>
      </c>
      <c r="I5874">
        <f>IF(OR(G222="",H222=""),"",G222)</f>
        <v/>
      </c>
      <c r="J5874">
        <f>IF(OR(I222="",H222=""),"",I222*H222)</f>
        <v/>
      </c>
      <c r="K5874">
        <f>IF(G222="","Missing OEWS wage",IF(H222="","Missing Wharton SOC","Matched"))</f>
        <v/>
      </c>
    </row>
    <row r="5875">
      <c r="A5875" t="inlineStr">
        <is>
          <t>21</t>
        </is>
      </c>
      <c r="B5875" t="inlineStr">
        <is>
          <t>Mining, Quarrying, and Oil and Gas Extraction</t>
        </is>
      </c>
      <c r="C5875" t="inlineStr">
        <is>
          <t>19-4031</t>
        </is>
      </c>
      <c r="D5875" t="inlineStr">
        <is>
          <t>Chemical Technicians</t>
        </is>
      </c>
      <c r="E5875" t="n">
        <v>1040</v>
      </c>
      <c r="F5875" t="n">
        <v>65050</v>
      </c>
      <c r="G5875">
        <f>IF(OR(E223="",F223=""),"",E223*F223)</f>
        <v/>
      </c>
      <c r="H5875" s="41">
        <f>IFERROR(XLOOKUP(C223,'DATA Wharton'!$A$2:$A$785,'DATA Wharton'!$C$2:$C$785),"")</f>
        <v/>
      </c>
      <c r="I5875">
        <f>IF(OR(G223="",H223=""),"",G223)</f>
        <v/>
      </c>
      <c r="J5875">
        <f>IF(OR(I223="",H223=""),"",I223*H223)</f>
        <v/>
      </c>
      <c r="K5875">
        <f>IF(G223="","Missing OEWS wage",IF(H223="","Missing Wharton SOC","Matched"))</f>
        <v/>
      </c>
    </row>
    <row r="5876">
      <c r="A5876" t="inlineStr">
        <is>
          <t>21</t>
        </is>
      </c>
      <c r="B5876" t="inlineStr">
        <is>
          <t>Mining, Quarrying, and Oil and Gas Extraction</t>
        </is>
      </c>
      <c r="C5876" t="inlineStr">
        <is>
          <t>19-4042</t>
        </is>
      </c>
      <c r="D5876" t="inlineStr">
        <is>
          <t>Environmental Science and Protection Technicians, Including Health</t>
        </is>
      </c>
      <c r="E5876" t="n">
        <v>360</v>
      </c>
      <c r="F5876" t="n">
        <v>72840</v>
      </c>
      <c r="G5876">
        <f>IF(OR(E224="",F224=""),"",E224*F224)</f>
        <v/>
      </c>
      <c r="H5876" s="41">
        <f>IFERROR(XLOOKUP(C224,'DATA Wharton'!$A$2:$A$785,'DATA Wharton'!$C$2:$C$785),"")</f>
        <v/>
      </c>
      <c r="I5876">
        <f>IF(OR(G224="",H224=""),"",G224)</f>
        <v/>
      </c>
      <c r="J5876">
        <f>IF(OR(I224="",H224=""),"",I224*H224)</f>
        <v/>
      </c>
      <c r="K5876">
        <f>IF(G224="","Missing OEWS wage",IF(H224="","Missing Wharton SOC","Matched"))</f>
        <v/>
      </c>
    </row>
    <row r="5877">
      <c r="A5877" t="inlineStr">
        <is>
          <t>21</t>
        </is>
      </c>
      <c r="B5877" t="inlineStr">
        <is>
          <t>Mining, Quarrying, and Oil and Gas Extraction</t>
        </is>
      </c>
      <c r="C5877" t="inlineStr">
        <is>
          <t>19-4043</t>
        </is>
      </c>
      <c r="D5877" t="inlineStr">
        <is>
          <t>Geological Technicians, Except Hydrologic Technicians</t>
        </is>
      </c>
      <c r="E5877" t="n">
        <v>2270</v>
      </c>
      <c r="F5877" t="n">
        <v>62280</v>
      </c>
      <c r="G5877">
        <f>IF(OR(E225="",F225=""),"",E225*F225)</f>
        <v/>
      </c>
      <c r="H5877" s="41">
        <f>IFERROR(XLOOKUP(C225,'DATA Wharton'!$A$2:$A$785,'DATA Wharton'!$C$2:$C$785),"")</f>
        <v/>
      </c>
      <c r="I5877">
        <f>IF(OR(G225="",H225=""),"",G225)</f>
        <v/>
      </c>
      <c r="J5877">
        <f>IF(OR(I225="",H225=""),"",I225*H225)</f>
        <v/>
      </c>
      <c r="K5877">
        <f>IF(G225="","Missing OEWS wage",IF(H225="","Missing Wharton SOC","Matched"))</f>
        <v/>
      </c>
    </row>
    <row r="5878">
      <c r="A5878" t="inlineStr">
        <is>
          <t>21</t>
        </is>
      </c>
      <c r="B5878" t="inlineStr">
        <is>
          <t>Mining, Quarrying, and Oil and Gas Extraction</t>
        </is>
      </c>
      <c r="C5878" t="inlineStr">
        <is>
          <t>19-4044</t>
        </is>
      </c>
      <c r="D5878" t="inlineStr">
        <is>
          <t>Hydrologic Technicians</t>
        </is>
      </c>
      <c r="E5878" t="n">
        <v>190</v>
      </c>
      <c r="F5878" t="n">
        <v>93730</v>
      </c>
      <c r="G5878">
        <f>IF(OR(E226="",F226=""),"",E226*F226)</f>
        <v/>
      </c>
      <c r="H5878" s="41">
        <f>IFERROR(XLOOKUP(C226,'DATA Wharton'!$A$2:$A$785,'DATA Wharton'!$C$2:$C$785),"")</f>
        <v/>
      </c>
      <c r="I5878">
        <f>IF(OR(G226="",H226=""),"",G226)</f>
        <v/>
      </c>
      <c r="J5878">
        <f>IF(OR(I226="",H226=""),"",I226*H226)</f>
        <v/>
      </c>
      <c r="K5878">
        <f>IF(G226="","Missing OEWS wage",IF(H226="","Missing Wharton SOC","Matched"))</f>
        <v/>
      </c>
    </row>
    <row r="5879">
      <c r="A5879" t="inlineStr">
        <is>
          <t>21</t>
        </is>
      </c>
      <c r="B5879" t="inlineStr">
        <is>
          <t>Mining, Quarrying, and Oil and Gas Extraction</t>
        </is>
      </c>
      <c r="C5879" t="inlineStr">
        <is>
          <t>19-4099</t>
        </is>
      </c>
      <c r="D5879" t="inlineStr">
        <is>
          <t>Life, Physical, and Social Science Technicians, All Other</t>
        </is>
      </c>
      <c r="E5879" t="n">
        <v>140</v>
      </c>
      <c r="F5879" t="n">
        <v>66890</v>
      </c>
      <c r="G5879">
        <f>IF(OR(E227="",F227=""),"",E227*F227)</f>
        <v/>
      </c>
      <c r="H5879" s="41">
        <f>IFERROR(XLOOKUP(C227,'DATA Wharton'!$A$2:$A$785,'DATA Wharton'!$C$2:$C$785),"")</f>
        <v/>
      </c>
      <c r="I5879">
        <f>IF(OR(G227="",H227=""),"",G227)</f>
        <v/>
      </c>
      <c r="J5879">
        <f>IF(OR(I227="",H227=""),"",I227*H227)</f>
        <v/>
      </c>
      <c r="K5879">
        <f>IF(G227="","Missing OEWS wage",IF(H227="","Missing Wharton SOC","Matched"))</f>
        <v/>
      </c>
    </row>
    <row r="5880">
      <c r="A5880" t="inlineStr">
        <is>
          <t>21</t>
        </is>
      </c>
      <c r="B5880" t="inlineStr">
        <is>
          <t>Mining, Quarrying, and Oil and Gas Extraction</t>
        </is>
      </c>
      <c r="C5880" t="inlineStr">
        <is>
          <t>19-5011</t>
        </is>
      </c>
      <c r="D5880" t="inlineStr">
        <is>
          <t>Occupational Health and Safety Specialists</t>
        </is>
      </c>
      <c r="E5880" t="n">
        <v>4010</v>
      </c>
      <c r="F5880" t="n">
        <v>101660</v>
      </c>
      <c r="G5880">
        <f>IF(OR(E228="",F228=""),"",E228*F228)</f>
        <v/>
      </c>
      <c r="H5880" s="41">
        <f>IFERROR(XLOOKUP(C228,'DATA Wharton'!$A$2:$A$785,'DATA Wharton'!$C$2:$C$785),"")</f>
        <v/>
      </c>
      <c r="I5880">
        <f>IF(OR(G228="",H228=""),"",G228)</f>
        <v/>
      </c>
      <c r="J5880">
        <f>IF(OR(I228="",H228=""),"",I228*H228)</f>
        <v/>
      </c>
      <c r="K5880">
        <f>IF(G228="","Missing OEWS wage",IF(H228="","Missing Wharton SOC","Matched"))</f>
        <v/>
      </c>
    </row>
    <row r="5881">
      <c r="A5881" t="inlineStr">
        <is>
          <t>21</t>
        </is>
      </c>
      <c r="B5881" t="inlineStr">
        <is>
          <t>Mining, Quarrying, and Oil and Gas Extraction</t>
        </is>
      </c>
      <c r="C5881" t="inlineStr">
        <is>
          <t>19-5012</t>
        </is>
      </c>
      <c r="D5881" t="inlineStr">
        <is>
          <t>Occupational Health and Safety Technicians</t>
        </is>
      </c>
      <c r="E5881" t="n">
        <v>770</v>
      </c>
      <c r="F5881" t="n">
        <v>81840</v>
      </c>
      <c r="G5881">
        <f>IF(OR(E229="",F229=""),"",E229*F229)</f>
        <v/>
      </c>
      <c r="H5881" s="41">
        <f>IFERROR(XLOOKUP(C229,'DATA Wharton'!$A$2:$A$785,'DATA Wharton'!$C$2:$C$785),"")</f>
        <v/>
      </c>
      <c r="I5881">
        <f>IF(OR(G229="",H229=""),"",G229)</f>
        <v/>
      </c>
      <c r="J5881">
        <f>IF(OR(I229="",H229=""),"",I229*H229)</f>
        <v/>
      </c>
      <c r="K5881">
        <f>IF(G229="","Missing OEWS wage",IF(H229="","Missing Wharton SOC","Matched"))</f>
        <v/>
      </c>
    </row>
    <row r="5882">
      <c r="A5882" t="inlineStr">
        <is>
          <t>21</t>
        </is>
      </c>
      <c r="B5882" t="inlineStr">
        <is>
          <t>Mining, Quarrying, and Oil and Gas Extraction</t>
        </is>
      </c>
      <c r="C5882" t="inlineStr">
        <is>
          <t>23-1011</t>
        </is>
      </c>
      <c r="D5882" t="inlineStr">
        <is>
          <t>Lawyers</t>
        </is>
      </c>
      <c r="E5882" t="n">
        <v>710</v>
      </c>
      <c r="F5882" t="n">
        <v>264990</v>
      </c>
      <c r="G5882">
        <f>IF(OR(E230="",F230=""),"",E230*F230)</f>
        <v/>
      </c>
      <c r="H5882" s="41">
        <f>IFERROR(XLOOKUP(C230,'DATA Wharton'!$A$2:$A$785,'DATA Wharton'!$C$2:$C$785),"")</f>
        <v/>
      </c>
      <c r="I5882">
        <f>IF(OR(G230="",H230=""),"",G230)</f>
        <v/>
      </c>
      <c r="J5882">
        <f>IF(OR(I230="",H230=""),"",I230*H230)</f>
        <v/>
      </c>
      <c r="K5882">
        <f>IF(G230="","Missing OEWS wage",IF(H230="","Missing Wharton SOC","Matched"))</f>
        <v/>
      </c>
    </row>
    <row r="5883">
      <c r="A5883" t="inlineStr">
        <is>
          <t>21</t>
        </is>
      </c>
      <c r="B5883" t="inlineStr">
        <is>
          <t>Mining, Quarrying, and Oil and Gas Extraction</t>
        </is>
      </c>
      <c r="C5883" t="inlineStr">
        <is>
          <t>23-2011</t>
        </is>
      </c>
      <c r="D5883" t="inlineStr">
        <is>
          <t>Paralegals and Legal Assistants</t>
        </is>
      </c>
      <c r="E5883" t="n">
        <v>110</v>
      </c>
      <c r="F5883" t="n">
        <v>95380</v>
      </c>
      <c r="G5883">
        <f>IF(OR(E231="",F231=""),"",E231*F231)</f>
        <v/>
      </c>
      <c r="H5883" s="41">
        <f>IFERROR(XLOOKUP(C231,'DATA Wharton'!$A$2:$A$785,'DATA Wharton'!$C$2:$C$785),"")</f>
        <v/>
      </c>
      <c r="I5883">
        <f>IF(OR(G231="",H231=""),"",G231)</f>
        <v/>
      </c>
      <c r="J5883">
        <f>IF(OR(I231="",H231=""),"",I231*H231)</f>
        <v/>
      </c>
      <c r="K5883">
        <f>IF(G231="","Missing OEWS wage",IF(H231="","Missing Wharton SOC","Matched"))</f>
        <v/>
      </c>
    </row>
    <row r="5884">
      <c r="A5884" t="inlineStr">
        <is>
          <t>21</t>
        </is>
      </c>
      <c r="B5884" t="inlineStr">
        <is>
          <t>Mining, Quarrying, and Oil and Gas Extraction</t>
        </is>
      </c>
      <c r="C5884" t="inlineStr">
        <is>
          <t>23-2093</t>
        </is>
      </c>
      <c r="D5884" t="inlineStr">
        <is>
          <t>Title Examiners, Abstractors, and Searchers</t>
        </is>
      </c>
      <c r="E5884" t="n">
        <v>990</v>
      </c>
      <c r="F5884" t="n">
        <v>89210</v>
      </c>
      <c r="G5884">
        <f>IF(OR(E232="",F232=""),"",E232*F232)</f>
        <v/>
      </c>
      <c r="H5884" s="41">
        <f>IFERROR(XLOOKUP(C232,'DATA Wharton'!$A$2:$A$785,'DATA Wharton'!$C$2:$C$785),"")</f>
        <v/>
      </c>
      <c r="I5884">
        <f>IF(OR(G232="",H232=""),"",G232)</f>
        <v/>
      </c>
      <c r="J5884">
        <f>IF(OR(I232="",H232=""),"",I232*H232)</f>
        <v/>
      </c>
      <c r="K5884">
        <f>IF(G232="","Missing OEWS wage",IF(H232="","Missing Wharton SOC","Matched"))</f>
        <v/>
      </c>
    </row>
    <row r="5885">
      <c r="A5885" t="inlineStr">
        <is>
          <t>21</t>
        </is>
      </c>
      <c r="B5885" t="inlineStr">
        <is>
          <t>Mining, Quarrying, and Oil and Gas Extraction</t>
        </is>
      </c>
      <c r="C5885" t="inlineStr">
        <is>
          <t>23-2099</t>
        </is>
      </c>
      <c r="D5885" t="inlineStr">
        <is>
          <t>Legal Support Workers, All Other</t>
        </is>
      </c>
      <c r="E5885" t="n">
        <v>200</v>
      </c>
      <c r="F5885" t="n">
        <v>107580</v>
      </c>
      <c r="G5885">
        <f>IF(OR(E233="",F233=""),"",E233*F233)</f>
        <v/>
      </c>
      <c r="H5885" s="41">
        <f>IFERROR(XLOOKUP(C233,'DATA Wharton'!$A$2:$A$785,'DATA Wharton'!$C$2:$C$785),"")</f>
        <v/>
      </c>
      <c r="I5885">
        <f>IF(OR(G233="",H233=""),"",G233)</f>
        <v/>
      </c>
      <c r="J5885">
        <f>IF(OR(I233="",H233=""),"",I233*H233)</f>
        <v/>
      </c>
      <c r="K5885">
        <f>IF(G233="","Missing OEWS wage",IF(H233="","Missing Wharton SOC","Matched"))</f>
        <v/>
      </c>
    </row>
    <row r="5886">
      <c r="A5886" t="inlineStr">
        <is>
          <t>21</t>
        </is>
      </c>
      <c r="B5886" t="inlineStr">
        <is>
          <t>Mining, Quarrying, and Oil and Gas Extraction</t>
        </is>
      </c>
      <c r="C5886" t="inlineStr">
        <is>
          <t>27-3031</t>
        </is>
      </c>
      <c r="D5886" t="inlineStr">
        <is>
          <t>Public Relations Specialists</t>
        </is>
      </c>
      <c r="E5886" t="n">
        <v>240</v>
      </c>
      <c r="F5886" t="n">
        <v>81670</v>
      </c>
      <c r="G5886">
        <f>IF(OR(E234="",F234=""),"",E234*F234)</f>
        <v/>
      </c>
      <c r="H5886" s="41">
        <f>IFERROR(XLOOKUP(C234,'DATA Wharton'!$A$2:$A$785,'DATA Wharton'!$C$2:$C$785),"")</f>
        <v/>
      </c>
      <c r="I5886">
        <f>IF(OR(G234="",H234=""),"",G234)</f>
        <v/>
      </c>
      <c r="J5886">
        <f>IF(OR(I234="",H234=""),"",I234*H234)</f>
        <v/>
      </c>
      <c r="K5886">
        <f>IF(G234="","Missing OEWS wage",IF(H234="","Missing Wharton SOC","Matched"))</f>
        <v/>
      </c>
    </row>
    <row r="5887">
      <c r="A5887" t="inlineStr">
        <is>
          <t>21</t>
        </is>
      </c>
      <c r="B5887" t="inlineStr">
        <is>
          <t>Mining, Quarrying, and Oil and Gas Extraction</t>
        </is>
      </c>
      <c r="C5887" t="inlineStr">
        <is>
          <t>27-3042</t>
        </is>
      </c>
      <c r="D5887" t="inlineStr">
        <is>
          <t>Technical Writers</t>
        </is>
      </c>
      <c r="F5887" t="n">
        <v>78330</v>
      </c>
      <c r="G5887">
        <f>IF(OR(E235="",F235=""),"",E235*F235)</f>
        <v/>
      </c>
      <c r="H5887" s="41">
        <f>IFERROR(XLOOKUP(C235,'DATA Wharton'!$A$2:$A$785,'DATA Wharton'!$C$2:$C$785),"")</f>
        <v/>
      </c>
      <c r="I5887">
        <f>IF(OR(G235="",H235=""),"",G235)</f>
        <v/>
      </c>
      <c r="J5887">
        <f>IF(OR(I235="",H235=""),"",I235*H235)</f>
        <v/>
      </c>
      <c r="K5887">
        <f>IF(G235="","Missing OEWS wage",IF(H235="","Missing Wharton SOC","Matched"))</f>
        <v/>
      </c>
    </row>
    <row r="5888">
      <c r="A5888" t="inlineStr">
        <is>
          <t>21</t>
        </is>
      </c>
      <c r="B5888" t="inlineStr">
        <is>
          <t>Mining, Quarrying, and Oil and Gas Extraction</t>
        </is>
      </c>
      <c r="C5888" t="inlineStr">
        <is>
          <t>29-1071</t>
        </is>
      </c>
      <c r="D5888" t="inlineStr">
        <is>
          <t>Physician Assistants</t>
        </is>
      </c>
      <c r="F5888" t="n">
        <v>138540</v>
      </c>
      <c r="G5888">
        <f>IF(OR(E236="",F236=""),"",E236*F236)</f>
        <v/>
      </c>
      <c r="H5888" s="41">
        <f>IFERROR(XLOOKUP(C236,'DATA Wharton'!$A$2:$A$785,'DATA Wharton'!$C$2:$C$785),"")</f>
        <v/>
      </c>
      <c r="I5888">
        <f>IF(OR(G236="",H236=""),"",G236)</f>
        <v/>
      </c>
      <c r="J5888">
        <f>IF(OR(I236="",H236=""),"",I236*H236)</f>
        <v/>
      </c>
      <c r="K5888">
        <f>IF(G236="","Missing OEWS wage",IF(H236="","Missing Wharton SOC","Matched"))</f>
        <v/>
      </c>
    </row>
    <row r="5889">
      <c r="A5889" t="inlineStr">
        <is>
          <t>21</t>
        </is>
      </c>
      <c r="B5889" t="inlineStr">
        <is>
          <t>Mining, Quarrying, and Oil and Gas Extraction</t>
        </is>
      </c>
      <c r="C5889" t="inlineStr">
        <is>
          <t>29-2042</t>
        </is>
      </c>
      <c r="D5889" t="inlineStr">
        <is>
          <t>Emergency Medical Technicians</t>
        </is>
      </c>
      <c r="E5889" t="n">
        <v>60</v>
      </c>
      <c r="F5889" t="n">
        <v>78490</v>
      </c>
      <c r="G5889">
        <f>IF(OR(E237="",F237=""),"",E237*F237)</f>
        <v/>
      </c>
      <c r="H5889" s="41">
        <f>IFERROR(XLOOKUP(C237,'DATA Wharton'!$A$2:$A$785,'DATA Wharton'!$C$2:$C$785),"")</f>
        <v/>
      </c>
      <c r="I5889">
        <f>IF(OR(G237="",H237=""),"",G237)</f>
        <v/>
      </c>
      <c r="J5889">
        <f>IF(OR(I237="",H237=""),"",I237*H237)</f>
        <v/>
      </c>
      <c r="K5889">
        <f>IF(G237="","Missing OEWS wage",IF(H237="","Missing Wharton SOC","Matched"))</f>
        <v/>
      </c>
    </row>
    <row r="5890">
      <c r="A5890" t="inlineStr">
        <is>
          <t>21</t>
        </is>
      </c>
      <c r="B5890" t="inlineStr">
        <is>
          <t>Mining, Quarrying, and Oil and Gas Extraction</t>
        </is>
      </c>
      <c r="C5890" t="inlineStr">
        <is>
          <t>29-2043</t>
        </is>
      </c>
      <c r="D5890" t="inlineStr">
        <is>
          <t>Paramedics</t>
        </is>
      </c>
      <c r="F5890" t="n">
        <v>68110</v>
      </c>
      <c r="G5890">
        <f>IF(OR(E238="",F238=""),"",E238*F238)</f>
        <v/>
      </c>
      <c r="H5890" s="41">
        <f>IFERROR(XLOOKUP(C238,'DATA Wharton'!$A$2:$A$785,'DATA Wharton'!$C$2:$C$785),"")</f>
        <v/>
      </c>
      <c r="I5890">
        <f>IF(OR(G238="",H238=""),"",G238)</f>
        <v/>
      </c>
      <c r="J5890">
        <f>IF(OR(I238="",H238=""),"",I238*H238)</f>
        <v/>
      </c>
      <c r="K5890">
        <f>IF(G238="","Missing OEWS wage",IF(H238="","Missing Wharton SOC","Matched"))</f>
        <v/>
      </c>
    </row>
    <row r="5891">
      <c r="A5891" t="inlineStr">
        <is>
          <t>21</t>
        </is>
      </c>
      <c r="B5891" t="inlineStr">
        <is>
          <t>Mining, Quarrying, and Oil and Gas Extraction</t>
        </is>
      </c>
      <c r="C5891" t="inlineStr">
        <is>
          <t>33-1091</t>
        </is>
      </c>
      <c r="D5891" t="inlineStr">
        <is>
          <t>First-Line Supervisors of Security Workers</t>
        </is>
      </c>
      <c r="E5891" t="n">
        <v>30</v>
      </c>
      <c r="F5891" t="n">
        <v>106740</v>
      </c>
      <c r="G5891">
        <f>IF(OR(E239="",F239=""),"",E239*F239)</f>
        <v/>
      </c>
      <c r="H5891" s="41">
        <f>IFERROR(XLOOKUP(C239,'DATA Wharton'!$A$2:$A$785,'DATA Wharton'!$C$2:$C$785),"")</f>
        <v/>
      </c>
      <c r="I5891">
        <f>IF(OR(G239="",H239=""),"",G239)</f>
        <v/>
      </c>
      <c r="J5891">
        <f>IF(OR(I239="",H239=""),"",I239*H239)</f>
        <v/>
      </c>
      <c r="K5891">
        <f>IF(G239="","Missing OEWS wage",IF(H239="","Missing Wharton SOC","Matched"))</f>
        <v/>
      </c>
    </row>
    <row r="5892">
      <c r="A5892" t="inlineStr">
        <is>
          <t>21</t>
        </is>
      </c>
      <c r="B5892" t="inlineStr">
        <is>
          <t>Mining, Quarrying, and Oil and Gas Extraction</t>
        </is>
      </c>
      <c r="C5892" t="inlineStr">
        <is>
          <t>33-9032</t>
        </is>
      </c>
      <c r="D5892" t="inlineStr">
        <is>
          <t>Security Guards</t>
        </is>
      </c>
      <c r="E5892" t="n">
        <v>930</v>
      </c>
      <c r="F5892" t="n">
        <v>47890</v>
      </c>
      <c r="G5892">
        <f>IF(OR(E240="",F240=""),"",E240*F240)</f>
        <v/>
      </c>
      <c r="H5892" s="41">
        <f>IFERROR(XLOOKUP(C240,'DATA Wharton'!$A$2:$A$785,'DATA Wharton'!$C$2:$C$785),"")</f>
        <v/>
      </c>
      <c r="I5892">
        <f>IF(OR(G240="",H240=""),"",G240)</f>
        <v/>
      </c>
      <c r="J5892">
        <f>IF(OR(I240="",H240=""),"",I240*H240)</f>
        <v/>
      </c>
      <c r="K5892">
        <f>IF(G240="","Missing OEWS wage",IF(H240="","Missing Wharton SOC","Matched"))</f>
        <v/>
      </c>
    </row>
    <row r="5893">
      <c r="A5893" t="inlineStr">
        <is>
          <t>21</t>
        </is>
      </c>
      <c r="B5893" t="inlineStr">
        <is>
          <t>Mining, Quarrying, and Oil and Gas Extraction</t>
        </is>
      </c>
      <c r="C5893" t="inlineStr">
        <is>
          <t>37-1011</t>
        </is>
      </c>
      <c r="D5893" t="inlineStr">
        <is>
          <t>First-Line Supervisors of Housekeeping and Janitorial Workers</t>
        </is>
      </c>
      <c r="E5893" t="n">
        <v>30</v>
      </c>
      <c r="F5893" t="n">
        <v>66940</v>
      </c>
      <c r="G5893">
        <f>IF(OR(E241="",F241=""),"",E241*F241)</f>
        <v/>
      </c>
      <c r="H5893" s="41">
        <f>IFERROR(XLOOKUP(C241,'DATA Wharton'!$A$2:$A$785,'DATA Wharton'!$C$2:$C$785),"")</f>
        <v/>
      </c>
      <c r="I5893">
        <f>IF(OR(G241="",H241=""),"",G241)</f>
        <v/>
      </c>
      <c r="J5893">
        <f>IF(OR(I241="",H241=""),"",I241*H241)</f>
        <v/>
      </c>
      <c r="K5893">
        <f>IF(G241="","Missing OEWS wage",IF(H241="","Missing Wharton SOC","Matched"))</f>
        <v/>
      </c>
    </row>
    <row r="5894">
      <c r="A5894" t="inlineStr">
        <is>
          <t>21</t>
        </is>
      </c>
      <c r="B5894" t="inlineStr">
        <is>
          <t>Mining, Quarrying, and Oil and Gas Extraction</t>
        </is>
      </c>
      <c r="C5894" t="inlineStr">
        <is>
          <t>37-2011</t>
        </is>
      </c>
      <c r="D5894" t="inlineStr">
        <is>
          <t>Janitors and Cleaners, Except Maids and Housekeeping Cleaners</t>
        </is>
      </c>
      <c r="E5894" t="n">
        <v>800</v>
      </c>
      <c r="F5894" t="n">
        <v>42690</v>
      </c>
      <c r="G5894">
        <f>IF(OR(E242="",F242=""),"",E242*F242)</f>
        <v/>
      </c>
      <c r="H5894" s="41">
        <f>IFERROR(XLOOKUP(C242,'DATA Wharton'!$A$2:$A$785,'DATA Wharton'!$C$2:$C$785),"")</f>
        <v/>
      </c>
      <c r="I5894">
        <f>IF(OR(G242="",H242=""),"",G242)</f>
        <v/>
      </c>
      <c r="J5894">
        <f>IF(OR(I242="",H242=""),"",I242*H242)</f>
        <v/>
      </c>
      <c r="K5894">
        <f>IF(G242="","Missing OEWS wage",IF(H242="","Missing Wharton SOC","Matched"))</f>
        <v/>
      </c>
    </row>
    <row r="5895">
      <c r="A5895" t="inlineStr">
        <is>
          <t>21</t>
        </is>
      </c>
      <c r="B5895" t="inlineStr">
        <is>
          <t>Mining, Quarrying, and Oil and Gas Extraction</t>
        </is>
      </c>
      <c r="C5895" t="inlineStr">
        <is>
          <t>37-2012</t>
        </is>
      </c>
      <c r="D5895" t="inlineStr">
        <is>
          <t>Maids and Housekeeping Cleaners</t>
        </is>
      </c>
      <c r="E5895" t="n">
        <v>80</v>
      </c>
      <c r="F5895" t="n">
        <v>39540</v>
      </c>
      <c r="G5895">
        <f>IF(OR(E243="",F243=""),"",E243*F243)</f>
        <v/>
      </c>
      <c r="H5895" s="41">
        <f>IFERROR(XLOOKUP(C243,'DATA Wharton'!$A$2:$A$785,'DATA Wharton'!$C$2:$C$785),"")</f>
        <v/>
      </c>
      <c r="I5895">
        <f>IF(OR(G243="",H243=""),"",G243)</f>
        <v/>
      </c>
      <c r="J5895">
        <f>IF(OR(I243="",H243=""),"",I243*H243)</f>
        <v/>
      </c>
      <c r="K5895">
        <f>IF(G243="","Missing OEWS wage",IF(H243="","Missing Wharton SOC","Matched"))</f>
        <v/>
      </c>
    </row>
    <row r="5896">
      <c r="A5896" t="inlineStr">
        <is>
          <t>21</t>
        </is>
      </c>
      <c r="B5896" t="inlineStr">
        <is>
          <t>Mining, Quarrying, and Oil and Gas Extraction</t>
        </is>
      </c>
      <c r="C5896" t="inlineStr">
        <is>
          <t>37-2019</t>
        </is>
      </c>
      <c r="D5896" t="inlineStr">
        <is>
          <t>Building Cleaning Workers, All Other</t>
        </is>
      </c>
      <c r="F5896" t="n">
        <v>49930</v>
      </c>
      <c r="G5896">
        <f>IF(OR(E244="",F244=""),"",E244*F244)</f>
        <v/>
      </c>
      <c r="H5896" s="41">
        <f>IFERROR(XLOOKUP(C244,'DATA Wharton'!$A$2:$A$785,'DATA Wharton'!$C$2:$C$785),"")</f>
        <v/>
      </c>
      <c r="I5896">
        <f>IF(OR(G244="",H244=""),"",G244)</f>
        <v/>
      </c>
      <c r="J5896">
        <f>IF(OR(I244="",H244=""),"",I244*H244)</f>
        <v/>
      </c>
      <c r="K5896">
        <f>IF(G244="","Missing OEWS wage",IF(H244="","Missing Wharton SOC","Matched"))</f>
        <v/>
      </c>
    </row>
    <row r="5897">
      <c r="A5897" t="inlineStr">
        <is>
          <t>21</t>
        </is>
      </c>
      <c r="B5897" t="inlineStr">
        <is>
          <t>Mining, Quarrying, and Oil and Gas Extraction</t>
        </is>
      </c>
      <c r="C5897" t="inlineStr">
        <is>
          <t>37-3011</t>
        </is>
      </c>
      <c r="D5897" t="inlineStr">
        <is>
          <t>Landscaping and Groundskeeping Workers</t>
        </is>
      </c>
      <c r="E5897" t="n">
        <v>90</v>
      </c>
      <c r="F5897" t="n">
        <v>45080</v>
      </c>
      <c r="G5897">
        <f>IF(OR(E245="",F245=""),"",E245*F245)</f>
        <v/>
      </c>
      <c r="H5897" s="41">
        <f>IFERROR(XLOOKUP(C245,'DATA Wharton'!$A$2:$A$785,'DATA Wharton'!$C$2:$C$785),"")</f>
        <v/>
      </c>
      <c r="I5897">
        <f>IF(OR(G245="",H245=""),"",G245)</f>
        <v/>
      </c>
      <c r="J5897">
        <f>IF(OR(I245="",H245=""),"",I245*H245)</f>
        <v/>
      </c>
      <c r="K5897">
        <f>IF(G245="","Missing OEWS wage",IF(H245="","Missing Wharton SOC","Matched"))</f>
        <v/>
      </c>
    </row>
    <row r="5898">
      <c r="A5898" t="inlineStr">
        <is>
          <t>21</t>
        </is>
      </c>
      <c r="B5898" t="inlineStr">
        <is>
          <t>Mining, Quarrying, and Oil and Gas Extraction</t>
        </is>
      </c>
      <c r="C5898" t="inlineStr">
        <is>
          <t>41-1012</t>
        </is>
      </c>
      <c r="D5898" t="inlineStr">
        <is>
          <t>First-Line Supervisors of Non-Retail Sales Workers</t>
        </is>
      </c>
      <c r="E5898" t="n">
        <v>230</v>
      </c>
      <c r="F5898" t="n">
        <v>133080</v>
      </c>
      <c r="G5898">
        <f>IF(OR(E246="",F246=""),"",E246*F246)</f>
        <v/>
      </c>
      <c r="H5898" s="41">
        <f>IFERROR(XLOOKUP(C246,'DATA Wharton'!$A$2:$A$785,'DATA Wharton'!$C$2:$C$785),"")</f>
        <v/>
      </c>
      <c r="I5898">
        <f>IF(OR(G246="",H246=""),"",G246)</f>
        <v/>
      </c>
      <c r="J5898">
        <f>IF(OR(I246="",H246=""),"",I246*H246)</f>
        <v/>
      </c>
      <c r="K5898">
        <f>IF(G246="","Missing OEWS wage",IF(H246="","Missing Wharton SOC","Matched"))</f>
        <v/>
      </c>
    </row>
    <row r="5899">
      <c r="A5899" t="inlineStr">
        <is>
          <t>21</t>
        </is>
      </c>
      <c r="B5899" t="inlineStr">
        <is>
          <t>Mining, Quarrying, and Oil and Gas Extraction</t>
        </is>
      </c>
      <c r="C5899" t="inlineStr">
        <is>
          <t>41-2011</t>
        </is>
      </c>
      <c r="D5899" t="inlineStr">
        <is>
          <t>Cashiers</t>
        </is>
      </c>
      <c r="F5899" t="n">
        <v>23890</v>
      </c>
      <c r="G5899">
        <f>IF(OR(E247="",F247=""),"",E247*F247)</f>
        <v/>
      </c>
      <c r="H5899" s="41">
        <f>IFERROR(XLOOKUP(C247,'DATA Wharton'!$A$2:$A$785,'DATA Wharton'!$C$2:$C$785),"")</f>
        <v/>
      </c>
      <c r="I5899">
        <f>IF(OR(G247="",H247=""),"",G247)</f>
        <v/>
      </c>
      <c r="J5899">
        <f>IF(OR(I247="",H247=""),"",I247*H247)</f>
        <v/>
      </c>
      <c r="K5899">
        <f>IF(G247="","Missing OEWS wage",IF(H247="","Missing Wharton SOC","Matched"))</f>
        <v/>
      </c>
    </row>
    <row r="5900">
      <c r="A5900" t="inlineStr">
        <is>
          <t>21</t>
        </is>
      </c>
      <c r="B5900" t="inlineStr">
        <is>
          <t>Mining, Quarrying, and Oil and Gas Extraction</t>
        </is>
      </c>
      <c r="C5900" t="inlineStr">
        <is>
          <t>41-2031</t>
        </is>
      </c>
      <c r="D5900" t="inlineStr">
        <is>
          <t>Retail Salespersons</t>
        </is>
      </c>
      <c r="F5900" t="n">
        <v>42960</v>
      </c>
      <c r="G5900">
        <f>IF(OR(E248="",F248=""),"",E248*F248)</f>
        <v/>
      </c>
      <c r="H5900" s="41">
        <f>IFERROR(XLOOKUP(C248,'DATA Wharton'!$A$2:$A$785,'DATA Wharton'!$C$2:$C$785),"")</f>
        <v/>
      </c>
      <c r="I5900">
        <f>IF(OR(G248="",H248=""),"",G248)</f>
        <v/>
      </c>
      <c r="J5900">
        <f>IF(OR(I248="",H248=""),"",I248*H248)</f>
        <v/>
      </c>
      <c r="K5900">
        <f>IF(G248="","Missing OEWS wage",IF(H248="","Missing Wharton SOC","Matched"))</f>
        <v/>
      </c>
    </row>
    <row r="5901">
      <c r="A5901" t="inlineStr">
        <is>
          <t>21</t>
        </is>
      </c>
      <c r="B5901" t="inlineStr">
        <is>
          <t>Mining, Quarrying, and Oil and Gas Extraction</t>
        </is>
      </c>
      <c r="C5901" t="inlineStr">
        <is>
          <t>41-3031</t>
        </is>
      </c>
      <c r="D5901" t="inlineStr">
        <is>
          <t>Securities, Commodities, and Financial Services Sales Agents</t>
        </is>
      </c>
      <c r="E5901" t="n">
        <v>160</v>
      </c>
      <c r="F5901" t="n">
        <v>187570</v>
      </c>
      <c r="G5901">
        <f>IF(OR(E249="",F249=""),"",E249*F249)</f>
        <v/>
      </c>
      <c r="H5901" s="41">
        <f>IFERROR(XLOOKUP(C249,'DATA Wharton'!$A$2:$A$785,'DATA Wharton'!$C$2:$C$785),"")</f>
        <v/>
      </c>
      <c r="I5901">
        <f>IF(OR(G249="",H249=""),"",G249)</f>
        <v/>
      </c>
      <c r="J5901">
        <f>IF(OR(I249="",H249=""),"",I249*H249)</f>
        <v/>
      </c>
      <c r="K5901">
        <f>IF(G249="","Missing OEWS wage",IF(H249="","Missing Wharton SOC","Matched"))</f>
        <v/>
      </c>
    </row>
    <row r="5902">
      <c r="A5902" t="inlineStr">
        <is>
          <t>21</t>
        </is>
      </c>
      <c r="B5902" t="inlineStr">
        <is>
          <t>Mining, Quarrying, and Oil and Gas Extraction</t>
        </is>
      </c>
      <c r="C5902" t="inlineStr">
        <is>
          <t>41-3091</t>
        </is>
      </c>
      <c r="D5902" t="inlineStr">
        <is>
          <t>Sales Representatives of Services, Except Advertising, Insurance, Financial Services, and Travel</t>
        </is>
      </c>
      <c r="E5902" t="n">
        <v>4640</v>
      </c>
      <c r="F5902" t="n">
        <v>108400</v>
      </c>
      <c r="G5902">
        <f>IF(OR(E250="",F250=""),"",E250*F250)</f>
        <v/>
      </c>
      <c r="H5902" s="41">
        <f>IFERROR(XLOOKUP(C250,'DATA Wharton'!$A$2:$A$785,'DATA Wharton'!$C$2:$C$785),"")</f>
        <v/>
      </c>
      <c r="I5902">
        <f>IF(OR(G250="",H250=""),"",G250)</f>
        <v/>
      </c>
      <c r="J5902">
        <f>IF(OR(I250="",H250=""),"",I250*H250)</f>
        <v/>
      </c>
      <c r="K5902">
        <f>IF(G250="","Missing OEWS wage",IF(H250="","Missing Wharton SOC","Matched"))</f>
        <v/>
      </c>
    </row>
    <row r="5903">
      <c r="A5903" t="inlineStr">
        <is>
          <t>21</t>
        </is>
      </c>
      <c r="B5903" t="inlineStr">
        <is>
          <t>Mining, Quarrying, and Oil and Gas Extraction</t>
        </is>
      </c>
      <c r="C5903" t="inlineStr">
        <is>
          <t>41-4011</t>
        </is>
      </c>
      <c r="D5903" t="inlineStr">
        <is>
          <t>Sales Representatives, Wholesale and Manufacturing, Technical and Scientific Products</t>
        </is>
      </c>
      <c r="E5903" t="n">
        <v>180</v>
      </c>
      <c r="F5903" t="n">
        <v>110500</v>
      </c>
      <c r="G5903">
        <f>IF(OR(E251="",F251=""),"",E251*F251)</f>
        <v/>
      </c>
      <c r="H5903" s="41">
        <f>IFERROR(XLOOKUP(C251,'DATA Wharton'!$A$2:$A$785,'DATA Wharton'!$C$2:$C$785),"")</f>
        <v/>
      </c>
      <c r="I5903">
        <f>IF(OR(G251="",H251=""),"",G251)</f>
        <v/>
      </c>
      <c r="J5903">
        <f>IF(OR(I251="",H251=""),"",I251*H251)</f>
        <v/>
      </c>
      <c r="K5903">
        <f>IF(G251="","Missing OEWS wage",IF(H251="","Missing Wharton SOC","Matched"))</f>
        <v/>
      </c>
    </row>
    <row r="5904">
      <c r="A5904" t="inlineStr">
        <is>
          <t>21</t>
        </is>
      </c>
      <c r="B5904" t="inlineStr">
        <is>
          <t>Mining, Quarrying, and Oil and Gas Extraction</t>
        </is>
      </c>
      <c r="C5904" t="inlineStr">
        <is>
          <t>41-4012</t>
        </is>
      </c>
      <c r="D5904" t="inlineStr">
        <is>
          <t>Sales Representatives, Wholesale and Manufacturing, Except Technical and Scientific Products</t>
        </is>
      </c>
      <c r="E5904" t="n">
        <v>1580</v>
      </c>
      <c r="F5904" t="n">
        <v>96210</v>
      </c>
      <c r="G5904">
        <f>IF(OR(E252="",F252=""),"",E252*F252)</f>
        <v/>
      </c>
      <c r="H5904" s="41">
        <f>IFERROR(XLOOKUP(C252,'DATA Wharton'!$A$2:$A$785,'DATA Wharton'!$C$2:$C$785),"")</f>
        <v/>
      </c>
      <c r="I5904">
        <f>IF(OR(G252="",H252=""),"",G252)</f>
        <v/>
      </c>
      <c r="J5904">
        <f>IF(OR(I252="",H252=""),"",I252*H252)</f>
        <v/>
      </c>
      <c r="K5904">
        <f>IF(G252="","Missing OEWS wage",IF(H252="","Missing Wharton SOC","Matched"))</f>
        <v/>
      </c>
    </row>
    <row r="5905">
      <c r="A5905" t="inlineStr">
        <is>
          <t>21</t>
        </is>
      </c>
      <c r="B5905" t="inlineStr">
        <is>
          <t>Mining, Quarrying, and Oil and Gas Extraction</t>
        </is>
      </c>
      <c r="C5905" t="inlineStr">
        <is>
          <t>41-9022</t>
        </is>
      </c>
      <c r="D5905" t="inlineStr">
        <is>
          <t>Real Estate Sales Agents</t>
        </is>
      </c>
      <c r="E5905" t="n">
        <v>1520</v>
      </c>
      <c r="F5905" t="n">
        <v>126930</v>
      </c>
      <c r="G5905">
        <f>IF(OR(E253="",F253=""),"",E253*F253)</f>
        <v/>
      </c>
      <c r="H5905" s="41">
        <f>IFERROR(XLOOKUP(C253,'DATA Wharton'!$A$2:$A$785,'DATA Wharton'!$C$2:$C$785),"")</f>
        <v/>
      </c>
      <c r="I5905">
        <f>IF(OR(G253="",H253=""),"",G253)</f>
        <v/>
      </c>
      <c r="J5905">
        <f>IF(OR(I253="",H253=""),"",I253*H253)</f>
        <v/>
      </c>
      <c r="K5905">
        <f>IF(G253="","Missing OEWS wage",IF(H253="","Missing Wharton SOC","Matched"))</f>
        <v/>
      </c>
    </row>
    <row r="5906">
      <c r="A5906" t="inlineStr">
        <is>
          <t>21</t>
        </is>
      </c>
      <c r="B5906" t="inlineStr">
        <is>
          <t>Mining, Quarrying, and Oil and Gas Extraction</t>
        </is>
      </c>
      <c r="C5906" t="inlineStr">
        <is>
          <t>41-9031</t>
        </is>
      </c>
      <c r="D5906" t="inlineStr">
        <is>
          <t>Sales Engineers</t>
        </is>
      </c>
      <c r="F5906" t="n">
        <v>130080</v>
      </c>
      <c r="G5906">
        <f>IF(OR(E254="",F254=""),"",E254*F254)</f>
        <v/>
      </c>
      <c r="H5906" s="41">
        <f>IFERROR(XLOOKUP(C254,'DATA Wharton'!$A$2:$A$785,'DATA Wharton'!$C$2:$C$785),"")</f>
        <v/>
      </c>
      <c r="I5906">
        <f>IF(OR(G254="",H254=""),"",G254)</f>
        <v/>
      </c>
      <c r="J5906">
        <f>IF(OR(I254="",H254=""),"",I254*H254)</f>
        <v/>
      </c>
      <c r="K5906">
        <f>IF(G254="","Missing OEWS wage",IF(H254="","Missing Wharton SOC","Matched"))</f>
        <v/>
      </c>
    </row>
    <row r="5907">
      <c r="A5907" t="inlineStr">
        <is>
          <t>21</t>
        </is>
      </c>
      <c r="B5907" t="inlineStr">
        <is>
          <t>Mining, Quarrying, and Oil and Gas Extraction</t>
        </is>
      </c>
      <c r="C5907" t="inlineStr">
        <is>
          <t>41-9099</t>
        </is>
      </c>
      <c r="D5907" t="inlineStr">
        <is>
          <t>Sales and Related Workers, All Other</t>
        </is>
      </c>
      <c r="E5907" t="n">
        <v>70</v>
      </c>
      <c r="F5907" t="n">
        <v>70860</v>
      </c>
      <c r="G5907">
        <f>IF(OR(E255="",F255=""),"",E255*F255)</f>
        <v/>
      </c>
      <c r="H5907" s="41">
        <f>IFERROR(XLOOKUP(C255,'DATA Wharton'!$A$2:$A$785,'DATA Wharton'!$C$2:$C$785),"")</f>
        <v/>
      </c>
      <c r="I5907">
        <f>IF(OR(G255="",H255=""),"",G255)</f>
        <v/>
      </c>
      <c r="J5907">
        <f>IF(OR(I255="",H255=""),"",I255*H255)</f>
        <v/>
      </c>
      <c r="K5907">
        <f>IF(G255="","Missing OEWS wage",IF(H255="","Missing Wharton SOC","Matched"))</f>
        <v/>
      </c>
    </row>
    <row r="5908">
      <c r="A5908" t="inlineStr">
        <is>
          <t>21</t>
        </is>
      </c>
      <c r="B5908" t="inlineStr">
        <is>
          <t>Mining, Quarrying, and Oil and Gas Extraction</t>
        </is>
      </c>
      <c r="C5908" t="inlineStr">
        <is>
          <t>43-1011</t>
        </is>
      </c>
      <c r="D5908" t="inlineStr">
        <is>
          <t>First-Line Supervisors of Office and Administrative Support Workers</t>
        </is>
      </c>
      <c r="E5908" t="n">
        <v>2900</v>
      </c>
      <c r="F5908" t="n">
        <v>80230</v>
      </c>
      <c r="G5908">
        <f>IF(OR(E256="",F256=""),"",E256*F256)</f>
        <v/>
      </c>
      <c r="H5908" s="41">
        <f>IFERROR(XLOOKUP(C256,'DATA Wharton'!$A$2:$A$785,'DATA Wharton'!$C$2:$C$785),"")</f>
        <v/>
      </c>
      <c r="I5908">
        <f>IF(OR(G256="",H256=""),"",G256)</f>
        <v/>
      </c>
      <c r="J5908">
        <f>IF(OR(I256="",H256=""),"",I256*H256)</f>
        <v/>
      </c>
      <c r="K5908">
        <f>IF(G256="","Missing OEWS wage",IF(H256="","Missing Wharton SOC","Matched"))</f>
        <v/>
      </c>
    </row>
    <row r="5909">
      <c r="A5909" t="inlineStr">
        <is>
          <t>21</t>
        </is>
      </c>
      <c r="B5909" t="inlineStr">
        <is>
          <t>Mining, Quarrying, and Oil and Gas Extraction</t>
        </is>
      </c>
      <c r="C5909" t="inlineStr">
        <is>
          <t>43-3021</t>
        </is>
      </c>
      <c r="D5909" t="inlineStr">
        <is>
          <t>Billing and Posting Clerks</t>
        </is>
      </c>
      <c r="E5909" t="n">
        <v>580</v>
      </c>
      <c r="F5909" t="n">
        <v>50720</v>
      </c>
      <c r="G5909">
        <f>IF(OR(E257="",F257=""),"",E257*F257)</f>
        <v/>
      </c>
      <c r="H5909" s="41">
        <f>IFERROR(XLOOKUP(C257,'DATA Wharton'!$A$2:$A$785,'DATA Wharton'!$C$2:$C$785),"")</f>
        <v/>
      </c>
      <c r="I5909">
        <f>IF(OR(G257="",H257=""),"",G257)</f>
        <v/>
      </c>
      <c r="J5909">
        <f>IF(OR(I257="",H257=""),"",I257*H257)</f>
        <v/>
      </c>
      <c r="K5909">
        <f>IF(G257="","Missing OEWS wage",IF(H257="","Missing Wharton SOC","Matched"))</f>
        <v/>
      </c>
    </row>
    <row r="5910">
      <c r="A5910" t="inlineStr">
        <is>
          <t>21</t>
        </is>
      </c>
      <c r="B5910" t="inlineStr">
        <is>
          <t>Mining, Quarrying, and Oil and Gas Extraction</t>
        </is>
      </c>
      <c r="C5910" t="inlineStr">
        <is>
          <t>43-3031</t>
        </is>
      </c>
      <c r="D5910" t="inlineStr">
        <is>
          <t>Bookkeeping, Accounting, and Auditing Clerks</t>
        </is>
      </c>
      <c r="E5910" t="n">
        <v>5780</v>
      </c>
      <c r="F5910" t="n">
        <v>54980</v>
      </c>
      <c r="G5910">
        <f>IF(OR(E258="",F258=""),"",E258*F258)</f>
        <v/>
      </c>
      <c r="H5910" s="41">
        <f>IFERROR(XLOOKUP(C258,'DATA Wharton'!$A$2:$A$785,'DATA Wharton'!$C$2:$C$785),"")</f>
        <v/>
      </c>
      <c r="I5910">
        <f>IF(OR(G258="",H258=""),"",G258)</f>
        <v/>
      </c>
      <c r="J5910">
        <f>IF(OR(I258="",H258=""),"",I258*H258)</f>
        <v/>
      </c>
      <c r="K5910">
        <f>IF(G258="","Missing OEWS wage",IF(H258="","Missing Wharton SOC","Matched"))</f>
        <v/>
      </c>
    </row>
    <row r="5911">
      <c r="A5911" t="inlineStr">
        <is>
          <t>21</t>
        </is>
      </c>
      <c r="B5911" t="inlineStr">
        <is>
          <t>Mining, Quarrying, and Oil and Gas Extraction</t>
        </is>
      </c>
      <c r="C5911" t="inlineStr">
        <is>
          <t>43-3051</t>
        </is>
      </c>
      <c r="D5911" t="inlineStr">
        <is>
          <t>Payroll and Timekeeping Clerks</t>
        </is>
      </c>
      <c r="E5911" t="n">
        <v>480</v>
      </c>
      <c r="F5911" t="n">
        <v>65900</v>
      </c>
      <c r="G5911">
        <f>IF(OR(E259="",F259=""),"",E259*F259)</f>
        <v/>
      </c>
      <c r="H5911" s="41">
        <f>IFERROR(XLOOKUP(C259,'DATA Wharton'!$A$2:$A$785,'DATA Wharton'!$C$2:$C$785),"")</f>
        <v/>
      </c>
      <c r="I5911">
        <f>IF(OR(G259="",H259=""),"",G259)</f>
        <v/>
      </c>
      <c r="J5911">
        <f>IF(OR(I259="",H259=""),"",I259*H259)</f>
        <v/>
      </c>
      <c r="K5911">
        <f>IF(G259="","Missing OEWS wage",IF(H259="","Missing Wharton SOC","Matched"))</f>
        <v/>
      </c>
    </row>
    <row r="5912">
      <c r="A5912" t="inlineStr">
        <is>
          <t>21</t>
        </is>
      </c>
      <c r="B5912" t="inlineStr">
        <is>
          <t>Mining, Quarrying, and Oil and Gas Extraction</t>
        </is>
      </c>
      <c r="C5912" t="inlineStr">
        <is>
          <t>43-3061</t>
        </is>
      </c>
      <c r="D5912" t="inlineStr">
        <is>
          <t>Procurement Clerks</t>
        </is>
      </c>
      <c r="E5912" t="n">
        <v>130</v>
      </c>
      <c r="F5912" t="n">
        <v>63330</v>
      </c>
      <c r="G5912">
        <f>IF(OR(E260="",F260=""),"",E260*F260)</f>
        <v/>
      </c>
      <c r="H5912" s="41">
        <f>IFERROR(XLOOKUP(C260,'DATA Wharton'!$A$2:$A$785,'DATA Wharton'!$C$2:$C$785),"")</f>
        <v/>
      </c>
      <c r="I5912">
        <f>IF(OR(G260="",H260=""),"",G260)</f>
        <v/>
      </c>
      <c r="J5912">
        <f>IF(OR(I260="",H260=""),"",I260*H260)</f>
        <v/>
      </c>
      <c r="K5912">
        <f>IF(G260="","Missing OEWS wage",IF(H260="","Missing Wharton SOC","Matched"))</f>
        <v/>
      </c>
    </row>
    <row r="5913">
      <c r="A5913" t="inlineStr">
        <is>
          <t>21</t>
        </is>
      </c>
      <c r="B5913" t="inlineStr">
        <is>
          <t>Mining, Quarrying, and Oil and Gas Extraction</t>
        </is>
      </c>
      <c r="C5913" t="inlineStr">
        <is>
          <t>43-4051</t>
        </is>
      </c>
      <c r="D5913" t="inlineStr">
        <is>
          <t>Customer Service Representatives</t>
        </is>
      </c>
      <c r="E5913" t="n">
        <v>510</v>
      </c>
      <c r="F5913" t="n">
        <v>56080</v>
      </c>
      <c r="G5913">
        <f>IF(OR(E261="",F261=""),"",E261*F261)</f>
        <v/>
      </c>
      <c r="H5913" s="41">
        <f>IFERROR(XLOOKUP(C261,'DATA Wharton'!$A$2:$A$785,'DATA Wharton'!$C$2:$C$785),"")</f>
        <v/>
      </c>
      <c r="I5913">
        <f>IF(OR(G261="",H261=""),"",G261)</f>
        <v/>
      </c>
      <c r="J5913">
        <f>IF(OR(I261="",H261=""),"",I261*H261)</f>
        <v/>
      </c>
      <c r="K5913">
        <f>IF(G261="","Missing OEWS wage",IF(H261="","Missing Wharton SOC","Matched"))</f>
        <v/>
      </c>
    </row>
    <row r="5914">
      <c r="A5914" t="inlineStr">
        <is>
          <t>21</t>
        </is>
      </c>
      <c r="B5914" t="inlineStr">
        <is>
          <t>Mining, Quarrying, and Oil and Gas Extraction</t>
        </is>
      </c>
      <c r="C5914" t="inlineStr">
        <is>
          <t>43-4071</t>
        </is>
      </c>
      <c r="D5914" t="inlineStr">
        <is>
          <t>File Clerks</t>
        </is>
      </c>
      <c r="E5914" t="n">
        <v>180</v>
      </c>
      <c r="F5914" t="n">
        <v>45120</v>
      </c>
      <c r="G5914">
        <f>IF(OR(E262="",F262=""),"",E262*F262)</f>
        <v/>
      </c>
      <c r="H5914" s="41">
        <f>IFERROR(XLOOKUP(C262,'DATA Wharton'!$A$2:$A$785,'DATA Wharton'!$C$2:$C$785),"")</f>
        <v/>
      </c>
      <c r="I5914">
        <f>IF(OR(G262="",H262=""),"",G262)</f>
        <v/>
      </c>
      <c r="J5914">
        <f>IF(OR(I262="",H262=""),"",I262*H262)</f>
        <v/>
      </c>
      <c r="K5914">
        <f>IF(G262="","Missing OEWS wage",IF(H262="","Missing Wharton SOC","Matched"))</f>
        <v/>
      </c>
    </row>
    <row r="5915">
      <c r="A5915" t="inlineStr">
        <is>
          <t>21</t>
        </is>
      </c>
      <c r="B5915" t="inlineStr">
        <is>
          <t>Mining, Quarrying, and Oil and Gas Extraction</t>
        </is>
      </c>
      <c r="C5915" t="inlineStr">
        <is>
          <t>43-4161</t>
        </is>
      </c>
      <c r="D5915" t="inlineStr">
        <is>
          <t>Human Resources Assistants, Except Payroll and Timekeeping</t>
        </is>
      </c>
      <c r="E5915" t="n">
        <v>230</v>
      </c>
      <c r="F5915" t="n">
        <v>49150</v>
      </c>
      <c r="G5915">
        <f>IF(OR(E263="",F263=""),"",E263*F263)</f>
        <v/>
      </c>
      <c r="H5915" s="41">
        <f>IFERROR(XLOOKUP(C263,'DATA Wharton'!$A$2:$A$785,'DATA Wharton'!$C$2:$C$785),"")</f>
        <v/>
      </c>
      <c r="I5915">
        <f>IF(OR(G263="",H263=""),"",G263)</f>
        <v/>
      </c>
      <c r="J5915">
        <f>IF(OR(I263="",H263=""),"",I263*H263)</f>
        <v/>
      </c>
      <c r="K5915">
        <f>IF(G263="","Missing OEWS wage",IF(H263="","Missing Wharton SOC","Matched"))</f>
        <v/>
      </c>
    </row>
    <row r="5916">
      <c r="A5916" t="inlineStr">
        <is>
          <t>21</t>
        </is>
      </c>
      <c r="B5916" t="inlineStr">
        <is>
          <t>Mining, Quarrying, and Oil and Gas Extraction</t>
        </is>
      </c>
      <c r="C5916" t="inlineStr">
        <is>
          <t>43-4171</t>
        </is>
      </c>
      <c r="D5916" t="inlineStr">
        <is>
          <t>Receptionists and Information Clerks</t>
        </is>
      </c>
      <c r="E5916" t="n">
        <v>450</v>
      </c>
      <c r="F5916" t="n">
        <v>40920</v>
      </c>
      <c r="G5916">
        <f>IF(OR(E264="",F264=""),"",E264*F264)</f>
        <v/>
      </c>
      <c r="H5916" s="41">
        <f>IFERROR(XLOOKUP(C264,'DATA Wharton'!$A$2:$A$785,'DATA Wharton'!$C$2:$C$785),"")</f>
        <v/>
      </c>
      <c r="I5916">
        <f>IF(OR(G264="",H264=""),"",G264)</f>
        <v/>
      </c>
      <c r="J5916">
        <f>IF(OR(I264="",H264=""),"",I264*H264)</f>
        <v/>
      </c>
      <c r="K5916">
        <f>IF(G264="","Missing OEWS wage",IF(H264="","Missing Wharton SOC","Matched"))</f>
        <v/>
      </c>
    </row>
    <row r="5917">
      <c r="A5917" t="inlineStr">
        <is>
          <t>21</t>
        </is>
      </c>
      <c r="B5917" t="inlineStr">
        <is>
          <t>Mining, Quarrying, and Oil and Gas Extraction</t>
        </is>
      </c>
      <c r="C5917" t="inlineStr">
        <is>
          <t>43-4199</t>
        </is>
      </c>
      <c r="D5917" t="inlineStr">
        <is>
          <t>Information and Record Clerks, All Other</t>
        </is>
      </c>
      <c r="E5917" t="n">
        <v>90</v>
      </c>
      <c r="F5917" t="n">
        <v>63200</v>
      </c>
      <c r="G5917">
        <f>IF(OR(E265="",F265=""),"",E265*F265)</f>
        <v/>
      </c>
      <c r="H5917" s="41">
        <f>IFERROR(XLOOKUP(C265,'DATA Wharton'!$A$2:$A$785,'DATA Wharton'!$C$2:$C$785),"")</f>
        <v/>
      </c>
      <c r="I5917">
        <f>IF(OR(G265="",H265=""),"",G265)</f>
        <v/>
      </c>
      <c r="J5917">
        <f>IF(OR(I265="",H265=""),"",I265*H265)</f>
        <v/>
      </c>
      <c r="K5917">
        <f>IF(G265="","Missing OEWS wage",IF(H265="","Missing Wharton SOC","Matched"))</f>
        <v/>
      </c>
    </row>
    <row r="5918">
      <c r="A5918" t="inlineStr">
        <is>
          <t>21</t>
        </is>
      </c>
      <c r="B5918" t="inlineStr">
        <is>
          <t>Mining, Quarrying, and Oil and Gas Extraction</t>
        </is>
      </c>
      <c r="C5918" t="inlineStr">
        <is>
          <t>43-5032</t>
        </is>
      </c>
      <c r="D5918" t="inlineStr">
        <is>
          <t>Dispatchers, Except Police, Fire, and Ambulance</t>
        </is>
      </c>
      <c r="E5918" t="n">
        <v>1980</v>
      </c>
      <c r="F5918" t="n">
        <v>56820</v>
      </c>
      <c r="G5918">
        <f>IF(OR(E266="",F266=""),"",E266*F266)</f>
        <v/>
      </c>
      <c r="H5918" s="41">
        <f>IFERROR(XLOOKUP(C266,'DATA Wharton'!$A$2:$A$785,'DATA Wharton'!$C$2:$C$785),"")</f>
        <v/>
      </c>
      <c r="I5918">
        <f>IF(OR(G266="",H266=""),"",G266)</f>
        <v/>
      </c>
      <c r="J5918">
        <f>IF(OR(I266="",H266=""),"",I266*H266)</f>
        <v/>
      </c>
      <c r="K5918">
        <f>IF(G266="","Missing OEWS wage",IF(H266="","Missing Wharton SOC","Matched"))</f>
        <v/>
      </c>
    </row>
    <row r="5919">
      <c r="A5919" t="inlineStr">
        <is>
          <t>21</t>
        </is>
      </c>
      <c r="B5919" t="inlineStr">
        <is>
          <t>Mining, Quarrying, and Oil and Gas Extraction</t>
        </is>
      </c>
      <c r="C5919" t="inlineStr">
        <is>
          <t>43-5061</t>
        </is>
      </c>
      <c r="D5919" t="inlineStr">
        <is>
          <t>Production, Planning, and Expediting Clerks</t>
        </is>
      </c>
      <c r="E5919" t="n">
        <v>1910</v>
      </c>
      <c r="F5919" t="n">
        <v>77170</v>
      </c>
      <c r="G5919">
        <f>IF(OR(E267="",F267=""),"",E267*F267)</f>
        <v/>
      </c>
      <c r="H5919" s="41">
        <f>IFERROR(XLOOKUP(C267,'DATA Wharton'!$A$2:$A$785,'DATA Wharton'!$C$2:$C$785),"")</f>
        <v/>
      </c>
      <c r="I5919">
        <f>IF(OR(G267="",H267=""),"",G267)</f>
        <v/>
      </c>
      <c r="J5919">
        <f>IF(OR(I267="",H267=""),"",I267*H267)</f>
        <v/>
      </c>
      <c r="K5919">
        <f>IF(G267="","Missing OEWS wage",IF(H267="","Missing Wharton SOC","Matched"))</f>
        <v/>
      </c>
    </row>
    <row r="5920">
      <c r="A5920" t="inlineStr">
        <is>
          <t>21</t>
        </is>
      </c>
      <c r="B5920" t="inlineStr">
        <is>
          <t>Mining, Quarrying, and Oil and Gas Extraction</t>
        </is>
      </c>
      <c r="C5920" t="inlineStr">
        <is>
          <t>43-5071</t>
        </is>
      </c>
      <c r="D5920" t="inlineStr">
        <is>
          <t>Shipping, Receiving, and Inventory Clerks</t>
        </is>
      </c>
      <c r="E5920" t="n">
        <v>1520</v>
      </c>
      <c r="F5920" t="n">
        <v>56610</v>
      </c>
      <c r="G5920">
        <f>IF(OR(E268="",F268=""),"",E268*F268)</f>
        <v/>
      </c>
      <c r="H5920" s="41">
        <f>IFERROR(XLOOKUP(C268,'DATA Wharton'!$A$2:$A$785,'DATA Wharton'!$C$2:$C$785),"")</f>
        <v/>
      </c>
      <c r="I5920">
        <f>IF(OR(G268="",H268=""),"",G268)</f>
        <v/>
      </c>
      <c r="J5920">
        <f>IF(OR(I268="",H268=""),"",I268*H268)</f>
        <v/>
      </c>
      <c r="K5920">
        <f>IF(G268="","Missing OEWS wage",IF(H268="","Missing Wharton SOC","Matched"))</f>
        <v/>
      </c>
    </row>
    <row r="5921">
      <c r="A5921" t="inlineStr">
        <is>
          <t>21</t>
        </is>
      </c>
      <c r="B5921" t="inlineStr">
        <is>
          <t>Mining, Quarrying, and Oil and Gas Extraction</t>
        </is>
      </c>
      <c r="C5921" t="inlineStr">
        <is>
          <t>43-5111</t>
        </is>
      </c>
      <c r="D5921" t="inlineStr">
        <is>
          <t>Weighers, Measurers, Checkers, and Samplers, Recordkeeping</t>
        </is>
      </c>
      <c r="E5921" t="n">
        <v>2450</v>
      </c>
      <c r="F5921" t="n">
        <v>47170</v>
      </c>
      <c r="G5921">
        <f>IF(OR(E269="",F269=""),"",E269*F269)</f>
        <v/>
      </c>
      <c r="H5921" s="41">
        <f>IFERROR(XLOOKUP(C269,'DATA Wharton'!$A$2:$A$785,'DATA Wharton'!$C$2:$C$785),"")</f>
        <v/>
      </c>
      <c r="I5921">
        <f>IF(OR(G269="",H269=""),"",G269)</f>
        <v/>
      </c>
      <c r="J5921">
        <f>IF(OR(I269="",H269=""),"",I269*H269)</f>
        <v/>
      </c>
      <c r="K5921">
        <f>IF(G269="","Missing OEWS wage",IF(H269="","Missing Wharton SOC","Matched"))</f>
        <v/>
      </c>
    </row>
    <row r="5922">
      <c r="A5922" t="inlineStr">
        <is>
          <t>21</t>
        </is>
      </c>
      <c r="B5922" t="inlineStr">
        <is>
          <t>Mining, Quarrying, and Oil and Gas Extraction</t>
        </is>
      </c>
      <c r="C5922" t="inlineStr">
        <is>
          <t>43-6011</t>
        </is>
      </c>
      <c r="D5922" t="inlineStr">
        <is>
          <t>Executive Secretaries and Executive Administrative Assistants</t>
        </is>
      </c>
      <c r="E5922" t="n">
        <v>1450</v>
      </c>
      <c r="F5922" t="n">
        <v>87520</v>
      </c>
      <c r="G5922">
        <f>IF(OR(E270="",F270=""),"",E270*F270)</f>
        <v/>
      </c>
      <c r="H5922" s="41">
        <f>IFERROR(XLOOKUP(C270,'DATA Wharton'!$A$2:$A$785,'DATA Wharton'!$C$2:$C$785),"")</f>
        <v/>
      </c>
      <c r="I5922">
        <f>IF(OR(G270="",H270=""),"",G270)</f>
        <v/>
      </c>
      <c r="J5922">
        <f>IF(OR(I270="",H270=""),"",I270*H270)</f>
        <v/>
      </c>
      <c r="K5922">
        <f>IF(G270="","Missing OEWS wage",IF(H270="","Missing Wharton SOC","Matched"))</f>
        <v/>
      </c>
    </row>
    <row r="5923">
      <c r="A5923" t="inlineStr">
        <is>
          <t>21</t>
        </is>
      </c>
      <c r="B5923" t="inlineStr">
        <is>
          <t>Mining, Quarrying, and Oil and Gas Extraction</t>
        </is>
      </c>
      <c r="C5923" t="inlineStr">
        <is>
          <t>43-6014</t>
        </is>
      </c>
      <c r="D5923" t="inlineStr">
        <is>
          <t>Secretaries and Administrative Assistants, Except Legal, Medical, and Executive</t>
        </is>
      </c>
      <c r="E5923" t="n">
        <v>6030</v>
      </c>
      <c r="F5923" t="n">
        <v>49150</v>
      </c>
      <c r="G5923">
        <f>IF(OR(E271="",F271=""),"",E271*F271)</f>
        <v/>
      </c>
      <c r="H5923" s="41">
        <f>IFERROR(XLOOKUP(C271,'DATA Wharton'!$A$2:$A$785,'DATA Wharton'!$C$2:$C$785),"")</f>
        <v/>
      </c>
      <c r="I5923">
        <f>IF(OR(G271="",H271=""),"",G271)</f>
        <v/>
      </c>
      <c r="J5923">
        <f>IF(OR(I271="",H271=""),"",I271*H271)</f>
        <v/>
      </c>
      <c r="K5923">
        <f>IF(G271="","Missing OEWS wage",IF(H271="","Missing Wharton SOC","Matched"))</f>
        <v/>
      </c>
    </row>
    <row r="5924">
      <c r="A5924" t="inlineStr">
        <is>
          <t>21</t>
        </is>
      </c>
      <c r="B5924" t="inlineStr">
        <is>
          <t>Mining, Quarrying, and Oil and Gas Extraction</t>
        </is>
      </c>
      <c r="C5924" t="inlineStr">
        <is>
          <t>43-9021</t>
        </is>
      </c>
      <c r="D5924" t="inlineStr">
        <is>
          <t>Data Entry Keyers</t>
        </is>
      </c>
      <c r="E5924" t="n">
        <v>170</v>
      </c>
      <c r="F5924" t="n">
        <v>52050</v>
      </c>
      <c r="G5924">
        <f>IF(OR(E272="",F272=""),"",E272*F272)</f>
        <v/>
      </c>
      <c r="H5924" s="41">
        <f>IFERROR(XLOOKUP(C272,'DATA Wharton'!$A$2:$A$785,'DATA Wharton'!$C$2:$C$785),"")</f>
        <v/>
      </c>
      <c r="I5924">
        <f>IF(OR(G272="",H272=""),"",G272)</f>
        <v/>
      </c>
      <c r="J5924">
        <f>IF(OR(I272="",H272=""),"",I272*H272)</f>
        <v/>
      </c>
      <c r="K5924">
        <f>IF(G272="","Missing OEWS wage",IF(H272="","Missing Wharton SOC","Matched"))</f>
        <v/>
      </c>
    </row>
    <row r="5925">
      <c r="A5925" t="inlineStr">
        <is>
          <t>21</t>
        </is>
      </c>
      <c r="B5925" t="inlineStr">
        <is>
          <t>Mining, Quarrying, and Oil and Gas Extraction</t>
        </is>
      </c>
      <c r="C5925" t="inlineStr">
        <is>
          <t>43-9061</t>
        </is>
      </c>
      <c r="D5925" t="inlineStr">
        <is>
          <t>Office Clerks, General</t>
        </is>
      </c>
      <c r="E5925" t="n">
        <v>9410</v>
      </c>
      <c r="F5925" t="n">
        <v>48390</v>
      </c>
      <c r="G5925">
        <f>IF(OR(E273="",F273=""),"",E273*F273)</f>
        <v/>
      </c>
      <c r="H5925" s="41">
        <f>IFERROR(XLOOKUP(C273,'DATA Wharton'!$A$2:$A$785,'DATA Wharton'!$C$2:$C$785),"")</f>
        <v/>
      </c>
      <c r="I5925">
        <f>IF(OR(G273="",H273=""),"",G273)</f>
        <v/>
      </c>
      <c r="J5925">
        <f>IF(OR(I273="",H273=""),"",I273*H273)</f>
        <v/>
      </c>
      <c r="K5925">
        <f>IF(G273="","Missing OEWS wage",IF(H273="","Missing Wharton SOC","Matched"))</f>
        <v/>
      </c>
    </row>
    <row r="5926">
      <c r="A5926" t="inlineStr">
        <is>
          <t>21</t>
        </is>
      </c>
      <c r="B5926" t="inlineStr">
        <is>
          <t>Mining, Quarrying, and Oil and Gas Extraction</t>
        </is>
      </c>
      <c r="C5926" t="inlineStr">
        <is>
          <t>43-9071</t>
        </is>
      </c>
      <c r="D5926" t="inlineStr">
        <is>
          <t>Office Machine Operators, Except Computer</t>
        </is>
      </c>
      <c r="F5926" t="n">
        <v>55540</v>
      </c>
      <c r="G5926">
        <f>IF(OR(E274="",F274=""),"",E274*F274)</f>
        <v/>
      </c>
      <c r="H5926" s="41">
        <f>IFERROR(XLOOKUP(C274,'DATA Wharton'!$A$2:$A$785,'DATA Wharton'!$C$2:$C$785),"")</f>
        <v/>
      </c>
      <c r="I5926">
        <f>IF(OR(G274="",H274=""),"",G274)</f>
        <v/>
      </c>
      <c r="J5926">
        <f>IF(OR(I274="",H274=""),"",I274*H274)</f>
        <v/>
      </c>
      <c r="K5926">
        <f>IF(G274="","Missing OEWS wage",IF(H274="","Missing Wharton SOC","Matched"))</f>
        <v/>
      </c>
    </row>
    <row r="5927">
      <c r="A5927" t="inlineStr">
        <is>
          <t>21</t>
        </is>
      </c>
      <c r="B5927" t="inlineStr">
        <is>
          <t>Mining, Quarrying, and Oil and Gas Extraction</t>
        </is>
      </c>
      <c r="C5927" t="inlineStr">
        <is>
          <t>43-9199</t>
        </is>
      </c>
      <c r="D5927" t="inlineStr">
        <is>
          <t>Office and Administrative Support Workers, All Other</t>
        </is>
      </c>
      <c r="E5927" t="n">
        <v>150</v>
      </c>
      <c r="F5927" t="n">
        <v>68780</v>
      </c>
      <c r="G5927">
        <f>IF(OR(E275="",F275=""),"",E275*F275)</f>
        <v/>
      </c>
      <c r="H5927" s="41">
        <f>IFERROR(XLOOKUP(C275,'DATA Wharton'!$A$2:$A$785,'DATA Wharton'!$C$2:$C$785),"")</f>
        <v/>
      </c>
      <c r="I5927">
        <f>IF(OR(G275="",H275=""),"",G275)</f>
        <v/>
      </c>
      <c r="J5927">
        <f>IF(OR(I275="",H275=""),"",I275*H275)</f>
        <v/>
      </c>
      <c r="K5927">
        <f>IF(G275="","Missing OEWS wage",IF(H275="","Missing Wharton SOC","Matched"))</f>
        <v/>
      </c>
    </row>
    <row r="5928">
      <c r="A5928" t="inlineStr">
        <is>
          <t>21</t>
        </is>
      </c>
      <c r="B5928" t="inlineStr">
        <is>
          <t>Mining, Quarrying, and Oil and Gas Extraction</t>
        </is>
      </c>
      <c r="C5928" t="inlineStr">
        <is>
          <t>45-1011</t>
        </is>
      </c>
      <c r="D5928" t="inlineStr">
        <is>
          <t>First-Line Supervisors of Farming, Fishing, and Forestry Workers</t>
        </is>
      </c>
      <c r="E5928" t="n">
        <v>70</v>
      </c>
      <c r="F5928" t="n">
        <v>59030</v>
      </c>
      <c r="G5928">
        <f>IF(OR(E276="",F276=""),"",E276*F276)</f>
        <v/>
      </c>
      <c r="H5928" s="41">
        <f>IFERROR(XLOOKUP(C276,'DATA Wharton'!$A$2:$A$785,'DATA Wharton'!$C$2:$C$785),"")</f>
        <v/>
      </c>
      <c r="I5928">
        <f>IF(OR(G276="",H276=""),"",G276)</f>
        <v/>
      </c>
      <c r="J5928">
        <f>IF(OR(I276="",H276=""),"",I276*H276)</f>
        <v/>
      </c>
      <c r="K5928">
        <f>IF(G276="","Missing OEWS wage",IF(H276="","Missing Wharton SOC","Matched"))</f>
        <v/>
      </c>
    </row>
    <row r="5929">
      <c r="A5929" t="inlineStr">
        <is>
          <t>21</t>
        </is>
      </c>
      <c r="B5929" t="inlineStr">
        <is>
          <t>Mining, Quarrying, and Oil and Gas Extraction</t>
        </is>
      </c>
      <c r="C5929" t="inlineStr">
        <is>
          <t>45-2092</t>
        </is>
      </c>
      <c r="D5929" t="inlineStr">
        <is>
          <t>Farmworkers and Laborers, Crop, Nursery, and Greenhouse</t>
        </is>
      </c>
      <c r="E5929" t="n">
        <v>240</v>
      </c>
      <c r="F5929" t="n">
        <v>35180</v>
      </c>
      <c r="G5929">
        <f>IF(OR(E277="",F277=""),"",E277*F277)</f>
        <v/>
      </c>
      <c r="H5929" s="41">
        <f>IFERROR(XLOOKUP(C277,'DATA Wharton'!$A$2:$A$785,'DATA Wharton'!$C$2:$C$785),"")</f>
        <v/>
      </c>
      <c r="I5929">
        <f>IF(OR(G277="",H277=""),"",G277)</f>
        <v/>
      </c>
      <c r="J5929">
        <f>IF(OR(I277="",H277=""),"",I277*H277)</f>
        <v/>
      </c>
      <c r="K5929">
        <f>IF(G277="","Missing OEWS wage",IF(H277="","Missing Wharton SOC","Matched"))</f>
        <v/>
      </c>
    </row>
    <row r="5930">
      <c r="A5930" t="inlineStr">
        <is>
          <t>21</t>
        </is>
      </c>
      <c r="B5930" t="inlineStr">
        <is>
          <t>Mining, Quarrying, and Oil and Gas Extraction</t>
        </is>
      </c>
      <c r="C5930" t="inlineStr">
        <is>
          <t>45-2093</t>
        </is>
      </c>
      <c r="D5930" t="inlineStr">
        <is>
          <t>Farmworkers, Farm, Ranch, and Aquacultural Animals</t>
        </is>
      </c>
      <c r="E5930" t="n">
        <v>110</v>
      </c>
      <c r="F5930" t="n">
        <v>42600</v>
      </c>
      <c r="G5930">
        <f>IF(OR(E278="",F278=""),"",E278*F278)</f>
        <v/>
      </c>
      <c r="H5930" s="41">
        <f>IFERROR(XLOOKUP(C278,'DATA Wharton'!$A$2:$A$785,'DATA Wharton'!$C$2:$C$785),"")</f>
        <v/>
      </c>
      <c r="I5930">
        <f>IF(OR(G278="",H278=""),"",G278)</f>
        <v/>
      </c>
      <c r="J5930">
        <f>IF(OR(I278="",H278=""),"",I278*H278)</f>
        <v/>
      </c>
      <c r="K5930">
        <f>IF(G278="","Missing OEWS wage",IF(H278="","Missing Wharton SOC","Matched"))</f>
        <v/>
      </c>
    </row>
    <row r="5931">
      <c r="A5931" t="inlineStr">
        <is>
          <t>21</t>
        </is>
      </c>
      <c r="B5931" t="inlineStr">
        <is>
          <t>Mining, Quarrying, and Oil and Gas Extraction</t>
        </is>
      </c>
      <c r="C5931" t="inlineStr">
        <is>
          <t>47-1011</t>
        </is>
      </c>
      <c r="D5931" t="inlineStr">
        <is>
          <t>First-Line Supervisors of Construction Trades and Extraction Workers</t>
        </is>
      </c>
      <c r="E5931" t="n">
        <v>30500</v>
      </c>
      <c r="F5931" t="n">
        <v>97750</v>
      </c>
      <c r="G5931">
        <f>IF(OR(E279="",F279=""),"",E279*F279)</f>
        <v/>
      </c>
      <c r="H5931" s="41">
        <f>IFERROR(XLOOKUP(C279,'DATA Wharton'!$A$2:$A$785,'DATA Wharton'!$C$2:$C$785),"")</f>
        <v/>
      </c>
      <c r="I5931">
        <f>IF(OR(G279="",H279=""),"",G279)</f>
        <v/>
      </c>
      <c r="J5931">
        <f>IF(OR(I279="",H279=""),"",I279*H279)</f>
        <v/>
      </c>
      <c r="K5931">
        <f>IF(G279="","Missing OEWS wage",IF(H279="","Missing Wharton SOC","Matched"))</f>
        <v/>
      </c>
    </row>
    <row r="5932">
      <c r="A5932" t="inlineStr">
        <is>
          <t>21</t>
        </is>
      </c>
      <c r="B5932" t="inlineStr">
        <is>
          <t>Mining, Quarrying, and Oil and Gas Extraction</t>
        </is>
      </c>
      <c r="C5932" t="inlineStr">
        <is>
          <t>47-2011</t>
        </is>
      </c>
      <c r="D5932" t="inlineStr">
        <is>
          <t>Boilermakers</t>
        </is>
      </c>
      <c r="E5932" t="n">
        <v>600</v>
      </c>
      <c r="F5932" t="n">
        <v>74030</v>
      </c>
      <c r="G5932">
        <f>IF(OR(E280="",F280=""),"",E280*F280)</f>
        <v/>
      </c>
      <c r="H5932" s="41">
        <f>IFERROR(XLOOKUP(C280,'DATA Wharton'!$A$2:$A$785,'DATA Wharton'!$C$2:$C$785),"")</f>
        <v/>
      </c>
      <c r="I5932">
        <f>IF(OR(G280="",H280=""),"",G280)</f>
        <v/>
      </c>
      <c r="J5932">
        <f>IF(OR(I280="",H280=""),"",I280*H280)</f>
        <v/>
      </c>
      <c r="K5932">
        <f>IF(G280="","Missing OEWS wage",IF(H280="","Missing Wharton SOC","Matched"))</f>
        <v/>
      </c>
    </row>
    <row r="5933">
      <c r="A5933" t="inlineStr">
        <is>
          <t>21</t>
        </is>
      </c>
      <c r="B5933" t="inlineStr">
        <is>
          <t>Mining, Quarrying, and Oil and Gas Extraction</t>
        </is>
      </c>
      <c r="C5933" t="inlineStr">
        <is>
          <t>47-2031</t>
        </is>
      </c>
      <c r="D5933" t="inlineStr">
        <is>
          <t>Carpenters</t>
        </is>
      </c>
      <c r="E5933" t="n">
        <v>460</v>
      </c>
      <c r="F5933" t="n">
        <v>62300</v>
      </c>
      <c r="G5933">
        <f>IF(OR(E281="",F281=""),"",E281*F281)</f>
        <v/>
      </c>
      <c r="H5933" s="41">
        <f>IFERROR(XLOOKUP(C281,'DATA Wharton'!$A$2:$A$785,'DATA Wharton'!$C$2:$C$785),"")</f>
        <v/>
      </c>
      <c r="I5933">
        <f>IF(OR(G281="",H281=""),"",G281)</f>
        <v/>
      </c>
      <c r="J5933">
        <f>IF(OR(I281="",H281=""),"",I281*H281)</f>
        <v/>
      </c>
      <c r="K5933">
        <f>IF(G281="","Missing OEWS wage",IF(H281="","Missing Wharton SOC","Matched"))</f>
        <v/>
      </c>
    </row>
    <row r="5934">
      <c r="A5934" t="inlineStr">
        <is>
          <t>21</t>
        </is>
      </c>
      <c r="B5934" t="inlineStr">
        <is>
          <t>Mining, Quarrying, and Oil and Gas Extraction</t>
        </is>
      </c>
      <c r="C5934" t="inlineStr">
        <is>
          <t>47-2051</t>
        </is>
      </c>
      <c r="D5934" t="inlineStr">
        <is>
          <t>Cement Masons and Concrete Finishers</t>
        </is>
      </c>
      <c r="E5934" t="n">
        <v>230</v>
      </c>
      <c r="F5934" t="n">
        <v>55600</v>
      </c>
      <c r="G5934">
        <f>IF(OR(E282="",F282=""),"",E282*F282)</f>
        <v/>
      </c>
      <c r="H5934" s="41">
        <f>IFERROR(XLOOKUP(C282,'DATA Wharton'!$A$2:$A$785,'DATA Wharton'!$C$2:$C$785),"")</f>
        <v/>
      </c>
      <c r="I5934">
        <f>IF(OR(G282="",H282=""),"",G282)</f>
        <v/>
      </c>
      <c r="J5934">
        <f>IF(OR(I282="",H282=""),"",I282*H282)</f>
        <v/>
      </c>
      <c r="K5934">
        <f>IF(G282="","Missing OEWS wage",IF(H282="","Missing Wharton SOC","Matched"))</f>
        <v/>
      </c>
    </row>
    <row r="5935">
      <c r="A5935" t="inlineStr">
        <is>
          <t>21</t>
        </is>
      </c>
      <c r="B5935" t="inlineStr">
        <is>
          <t>Mining, Quarrying, and Oil and Gas Extraction</t>
        </is>
      </c>
      <c r="C5935" t="inlineStr">
        <is>
          <t>47-2061</t>
        </is>
      </c>
      <c r="D5935" t="inlineStr">
        <is>
          <t>Construction Laborers</t>
        </is>
      </c>
      <c r="E5935" t="n">
        <v>9710</v>
      </c>
      <c r="F5935" t="n">
        <v>45160</v>
      </c>
      <c r="G5935">
        <f>IF(OR(E283="",F283=""),"",E283*F283)</f>
        <v/>
      </c>
      <c r="H5935" s="41">
        <f>IFERROR(XLOOKUP(C283,'DATA Wharton'!$A$2:$A$785,'DATA Wharton'!$C$2:$C$785),"")</f>
        <v/>
      </c>
      <c r="I5935">
        <f>IF(OR(G283="",H283=""),"",G283)</f>
        <v/>
      </c>
      <c r="J5935">
        <f>IF(OR(I283="",H283=""),"",I283*H283)</f>
        <v/>
      </c>
      <c r="K5935">
        <f>IF(G283="","Missing OEWS wage",IF(H283="","Missing Wharton SOC","Matched"))</f>
        <v/>
      </c>
    </row>
    <row r="5936">
      <c r="A5936" t="inlineStr">
        <is>
          <t>21</t>
        </is>
      </c>
      <c r="B5936" t="inlineStr">
        <is>
          <t>Mining, Quarrying, and Oil and Gas Extraction</t>
        </is>
      </c>
      <c r="C5936" t="inlineStr">
        <is>
          <t>47-2071</t>
        </is>
      </c>
      <c r="D5936" t="inlineStr">
        <is>
          <t>Paving, Surfacing, and Tamping Equipment Operators</t>
        </is>
      </c>
      <c r="E5936" t="n">
        <v>170</v>
      </c>
      <c r="F5936" t="n">
        <v>58050</v>
      </c>
      <c r="G5936">
        <f>IF(OR(E284="",F284=""),"",E284*F284)</f>
        <v/>
      </c>
      <c r="H5936" s="41">
        <f>IFERROR(XLOOKUP(C284,'DATA Wharton'!$A$2:$A$785,'DATA Wharton'!$C$2:$C$785),"")</f>
        <v/>
      </c>
      <c r="I5936">
        <f>IF(OR(G284="",H284=""),"",G284)</f>
        <v/>
      </c>
      <c r="J5936">
        <f>IF(OR(I284="",H284=""),"",I284*H284)</f>
        <v/>
      </c>
      <c r="K5936">
        <f>IF(G284="","Missing OEWS wage",IF(H284="","Missing Wharton SOC","Matched"))</f>
        <v/>
      </c>
    </row>
    <row r="5937">
      <c r="A5937" t="inlineStr">
        <is>
          <t>21</t>
        </is>
      </c>
      <c r="B5937" t="inlineStr">
        <is>
          <t>Mining, Quarrying, and Oil and Gas Extraction</t>
        </is>
      </c>
      <c r="C5937" t="inlineStr">
        <is>
          <t>47-2073</t>
        </is>
      </c>
      <c r="D5937" t="inlineStr">
        <is>
          <t>Operating Engineers and Other Construction Equipment Operators</t>
        </is>
      </c>
      <c r="E5937" t="n">
        <v>25110</v>
      </c>
      <c r="F5937" t="n">
        <v>61990</v>
      </c>
      <c r="G5937">
        <f>IF(OR(E285="",F285=""),"",E285*F285)</f>
        <v/>
      </c>
      <c r="H5937" s="41">
        <f>IFERROR(XLOOKUP(C285,'DATA Wharton'!$A$2:$A$785,'DATA Wharton'!$C$2:$C$785),"")</f>
        <v/>
      </c>
      <c r="I5937">
        <f>IF(OR(G285="",H285=""),"",G285)</f>
        <v/>
      </c>
      <c r="J5937">
        <f>IF(OR(I285="",H285=""),"",I285*H285)</f>
        <v/>
      </c>
      <c r="K5937">
        <f>IF(G285="","Missing OEWS wage",IF(H285="","Missing Wharton SOC","Matched"))</f>
        <v/>
      </c>
    </row>
    <row r="5938">
      <c r="A5938" t="inlineStr">
        <is>
          <t>21</t>
        </is>
      </c>
      <c r="B5938" t="inlineStr">
        <is>
          <t>Mining, Quarrying, and Oil and Gas Extraction</t>
        </is>
      </c>
      <c r="C5938" t="inlineStr">
        <is>
          <t>47-2111</t>
        </is>
      </c>
      <c r="D5938" t="inlineStr">
        <is>
          <t>Electricians</t>
        </is>
      </c>
      <c r="E5938" t="n">
        <v>6840</v>
      </c>
      <c r="F5938" t="n">
        <v>83210</v>
      </c>
      <c r="G5938">
        <f>IF(OR(E286="",F286=""),"",E286*F286)</f>
        <v/>
      </c>
      <c r="H5938" s="41">
        <f>IFERROR(XLOOKUP(C286,'DATA Wharton'!$A$2:$A$785,'DATA Wharton'!$C$2:$C$785),"")</f>
        <v/>
      </c>
      <c r="I5938">
        <f>IF(OR(G286="",H286=""),"",G286)</f>
        <v/>
      </c>
      <c r="J5938">
        <f>IF(OR(I286="",H286=""),"",I286*H286)</f>
        <v/>
      </c>
      <c r="K5938">
        <f>IF(G286="","Missing OEWS wage",IF(H286="","Missing Wharton SOC","Matched"))</f>
        <v/>
      </c>
    </row>
    <row r="5939">
      <c r="A5939" t="inlineStr">
        <is>
          <t>21</t>
        </is>
      </c>
      <c r="B5939" t="inlineStr">
        <is>
          <t>Mining, Quarrying, and Oil and Gas Extraction</t>
        </is>
      </c>
      <c r="C5939" t="inlineStr">
        <is>
          <t>47-2131</t>
        </is>
      </c>
      <c r="D5939" t="inlineStr">
        <is>
          <t>Insulation Workers, Floor, Ceiling, and Wall</t>
        </is>
      </c>
      <c r="E5939" t="n">
        <v>50</v>
      </c>
      <c r="F5939" t="n">
        <v>55180</v>
      </c>
      <c r="G5939">
        <f>IF(OR(E287="",F287=""),"",E287*F287)</f>
        <v/>
      </c>
      <c r="H5939" s="41">
        <f>IFERROR(XLOOKUP(C287,'DATA Wharton'!$A$2:$A$785,'DATA Wharton'!$C$2:$C$785),"")</f>
        <v/>
      </c>
      <c r="I5939">
        <f>IF(OR(G287="",H287=""),"",G287)</f>
        <v/>
      </c>
      <c r="J5939">
        <f>IF(OR(I287="",H287=""),"",I287*H287)</f>
        <v/>
      </c>
      <c r="K5939">
        <f>IF(G287="","Missing OEWS wage",IF(H287="","Missing Wharton SOC","Matched"))</f>
        <v/>
      </c>
    </row>
    <row r="5940">
      <c r="A5940" t="inlineStr">
        <is>
          <t>21</t>
        </is>
      </c>
      <c r="B5940" t="inlineStr">
        <is>
          <t>Mining, Quarrying, and Oil and Gas Extraction</t>
        </is>
      </c>
      <c r="C5940" t="inlineStr">
        <is>
          <t>47-2132</t>
        </is>
      </c>
      <c r="D5940" t="inlineStr">
        <is>
          <t>Insulation Workers, Mechanical</t>
        </is>
      </c>
      <c r="F5940" t="n">
        <v>54410</v>
      </c>
      <c r="G5940">
        <f>IF(OR(E288="",F288=""),"",E288*F288)</f>
        <v/>
      </c>
      <c r="H5940" s="41">
        <f>IFERROR(XLOOKUP(C288,'DATA Wharton'!$A$2:$A$785,'DATA Wharton'!$C$2:$C$785),"")</f>
        <v/>
      </c>
      <c r="I5940">
        <f>IF(OR(G288="",H288=""),"",G288)</f>
        <v/>
      </c>
      <c r="J5940">
        <f>IF(OR(I288="",H288=""),"",I288*H288)</f>
        <v/>
      </c>
      <c r="K5940">
        <f>IF(G288="","Missing OEWS wage",IF(H288="","Missing Wharton SOC","Matched"))</f>
        <v/>
      </c>
    </row>
    <row r="5941">
      <c r="A5941" t="inlineStr">
        <is>
          <t>21</t>
        </is>
      </c>
      <c r="B5941" t="inlineStr">
        <is>
          <t>Mining, Quarrying, and Oil and Gas Extraction</t>
        </is>
      </c>
      <c r="C5941" t="inlineStr">
        <is>
          <t>47-2141</t>
        </is>
      </c>
      <c r="D5941" t="inlineStr">
        <is>
          <t>Painters, Construction and Maintenance</t>
        </is>
      </c>
      <c r="E5941" t="n">
        <v>280</v>
      </c>
      <c r="F5941" t="n">
        <v>47810</v>
      </c>
      <c r="G5941">
        <f>IF(OR(E289="",F289=""),"",E289*F289)</f>
        <v/>
      </c>
      <c r="H5941" s="41">
        <f>IFERROR(XLOOKUP(C289,'DATA Wharton'!$A$2:$A$785,'DATA Wharton'!$C$2:$C$785),"")</f>
        <v/>
      </c>
      <c r="I5941">
        <f>IF(OR(G289="",H289=""),"",G289)</f>
        <v/>
      </c>
      <c r="J5941">
        <f>IF(OR(I289="",H289=""),"",I289*H289)</f>
        <v/>
      </c>
      <c r="K5941">
        <f>IF(G289="","Missing OEWS wage",IF(H289="","Missing Wharton SOC","Matched"))</f>
        <v/>
      </c>
    </row>
    <row r="5942">
      <c r="A5942" t="inlineStr">
        <is>
          <t>21</t>
        </is>
      </c>
      <c r="B5942" t="inlineStr">
        <is>
          <t>Mining, Quarrying, and Oil and Gas Extraction</t>
        </is>
      </c>
      <c r="C5942" t="inlineStr">
        <is>
          <t>47-2151</t>
        </is>
      </c>
      <c r="D5942" t="inlineStr">
        <is>
          <t>Pipelayers</t>
        </is>
      </c>
      <c r="E5942" t="n">
        <v>100</v>
      </c>
      <c r="F5942" t="n">
        <v>44530</v>
      </c>
      <c r="G5942">
        <f>IF(OR(E290="",F290=""),"",E290*F290)</f>
        <v/>
      </c>
      <c r="H5942" s="41">
        <f>IFERROR(XLOOKUP(C290,'DATA Wharton'!$A$2:$A$785,'DATA Wharton'!$C$2:$C$785),"")</f>
        <v/>
      </c>
      <c r="I5942">
        <f>IF(OR(G290="",H290=""),"",G290)</f>
        <v/>
      </c>
      <c r="J5942">
        <f>IF(OR(I290="",H290=""),"",I290*H290)</f>
        <v/>
      </c>
      <c r="K5942">
        <f>IF(G290="","Missing OEWS wage",IF(H290="","Missing Wharton SOC","Matched"))</f>
        <v/>
      </c>
    </row>
    <row r="5943">
      <c r="A5943" t="inlineStr">
        <is>
          <t>21</t>
        </is>
      </c>
      <c r="B5943" t="inlineStr">
        <is>
          <t>Mining, Quarrying, and Oil and Gas Extraction</t>
        </is>
      </c>
      <c r="C5943" t="inlineStr">
        <is>
          <t>47-2152</t>
        </is>
      </c>
      <c r="D5943" t="inlineStr">
        <is>
          <t>Plumbers, Pipefitters, and Steamfitters</t>
        </is>
      </c>
      <c r="E5943" t="n">
        <v>1590</v>
      </c>
      <c r="F5943" t="n">
        <v>70320</v>
      </c>
      <c r="G5943">
        <f>IF(OR(E291="",F291=""),"",E291*F291)</f>
        <v/>
      </c>
      <c r="H5943" s="41">
        <f>IFERROR(XLOOKUP(C291,'DATA Wharton'!$A$2:$A$785,'DATA Wharton'!$C$2:$C$785),"")</f>
        <v/>
      </c>
      <c r="I5943">
        <f>IF(OR(G291="",H291=""),"",G291)</f>
        <v/>
      </c>
      <c r="J5943">
        <f>IF(OR(I291="",H291=""),"",I291*H291)</f>
        <v/>
      </c>
      <c r="K5943">
        <f>IF(G291="","Missing OEWS wage",IF(H291="","Missing Wharton SOC","Matched"))</f>
        <v/>
      </c>
    </row>
    <row r="5944">
      <c r="A5944" t="inlineStr">
        <is>
          <t>21</t>
        </is>
      </c>
      <c r="B5944" t="inlineStr">
        <is>
          <t>Mining, Quarrying, and Oil and Gas Extraction</t>
        </is>
      </c>
      <c r="C5944" t="inlineStr">
        <is>
          <t>47-2211</t>
        </is>
      </c>
      <c r="D5944" t="inlineStr">
        <is>
          <t>Sheet Metal Workers</t>
        </is>
      </c>
      <c r="F5944" t="n">
        <v>72710</v>
      </c>
      <c r="G5944">
        <f>IF(OR(E292="",F292=""),"",E292*F292)</f>
        <v/>
      </c>
      <c r="H5944" s="41">
        <f>IFERROR(XLOOKUP(C292,'DATA Wharton'!$A$2:$A$785,'DATA Wharton'!$C$2:$C$785),"")</f>
        <v/>
      </c>
      <c r="I5944">
        <f>IF(OR(G292="",H292=""),"",G292)</f>
        <v/>
      </c>
      <c r="J5944">
        <f>IF(OR(I292="",H292=""),"",I292*H292)</f>
        <v/>
      </c>
      <c r="K5944">
        <f>IF(G292="","Missing OEWS wage",IF(H292="","Missing Wharton SOC","Matched"))</f>
        <v/>
      </c>
    </row>
    <row r="5945">
      <c r="A5945" t="inlineStr">
        <is>
          <t>21</t>
        </is>
      </c>
      <c r="B5945" t="inlineStr">
        <is>
          <t>Mining, Quarrying, and Oil and Gas Extraction</t>
        </is>
      </c>
      <c r="C5945" t="inlineStr">
        <is>
          <t>47-2221</t>
        </is>
      </c>
      <c r="D5945" t="inlineStr">
        <is>
          <t>Structural Iron and Steel Workers</t>
        </is>
      </c>
      <c r="E5945" t="n">
        <v>240</v>
      </c>
      <c r="F5945" t="n">
        <v>69390</v>
      </c>
      <c r="G5945">
        <f>IF(OR(E293="",F293=""),"",E293*F293)</f>
        <v/>
      </c>
      <c r="H5945" s="41">
        <f>IFERROR(XLOOKUP(C293,'DATA Wharton'!$A$2:$A$785,'DATA Wharton'!$C$2:$C$785),"")</f>
        <v/>
      </c>
      <c r="I5945">
        <f>IF(OR(G293="",H293=""),"",G293)</f>
        <v/>
      </c>
      <c r="J5945">
        <f>IF(OR(I293="",H293=""),"",I293*H293)</f>
        <v/>
      </c>
      <c r="K5945">
        <f>IF(G293="","Missing OEWS wage",IF(H293="","Missing Wharton SOC","Matched"))</f>
        <v/>
      </c>
    </row>
    <row r="5946">
      <c r="A5946" t="inlineStr">
        <is>
          <t>21</t>
        </is>
      </c>
      <c r="B5946" t="inlineStr">
        <is>
          <t>Mining, Quarrying, and Oil and Gas Extraction</t>
        </is>
      </c>
      <c r="C5946" t="inlineStr">
        <is>
          <t>47-3013</t>
        </is>
      </c>
      <c r="D5946" t="inlineStr">
        <is>
          <t>Helpers--Electricians</t>
        </is>
      </c>
      <c r="E5946" t="n">
        <v>220</v>
      </c>
      <c r="F5946" t="n">
        <v>51630</v>
      </c>
      <c r="G5946">
        <f>IF(OR(E294="",F294=""),"",E294*F294)</f>
        <v/>
      </c>
      <c r="H5946" s="41">
        <f>IFERROR(XLOOKUP(C294,'DATA Wharton'!$A$2:$A$785,'DATA Wharton'!$C$2:$C$785),"")</f>
        <v/>
      </c>
      <c r="I5946">
        <f>IF(OR(G294="",H294=""),"",G294)</f>
        <v/>
      </c>
      <c r="J5946">
        <f>IF(OR(I294="",H294=""),"",I294*H294)</f>
        <v/>
      </c>
      <c r="K5946">
        <f>IF(G294="","Missing OEWS wage",IF(H294="","Missing Wharton SOC","Matched"))</f>
        <v/>
      </c>
    </row>
    <row r="5947">
      <c r="A5947" t="inlineStr">
        <is>
          <t>21</t>
        </is>
      </c>
      <c r="B5947" t="inlineStr">
        <is>
          <t>Mining, Quarrying, and Oil and Gas Extraction</t>
        </is>
      </c>
      <c r="C5947" t="inlineStr">
        <is>
          <t>47-3015</t>
        </is>
      </c>
      <c r="D5947" t="inlineStr">
        <is>
          <t>Helpers--Pipelayers, Plumbers, Pipefitters, and Steamfitters</t>
        </is>
      </c>
      <c r="E5947" t="n">
        <v>220</v>
      </c>
      <c r="F5947" t="n">
        <v>52330</v>
      </c>
      <c r="G5947">
        <f>IF(OR(E295="",F295=""),"",E295*F295)</f>
        <v/>
      </c>
      <c r="H5947" s="41">
        <f>IFERROR(XLOOKUP(C295,'DATA Wharton'!$A$2:$A$785,'DATA Wharton'!$C$2:$C$785),"")</f>
        <v/>
      </c>
      <c r="I5947">
        <f>IF(OR(G295="",H295=""),"",G295)</f>
        <v/>
      </c>
      <c r="J5947">
        <f>IF(OR(I295="",H295=""),"",I295*H295)</f>
        <v/>
      </c>
      <c r="K5947">
        <f>IF(G295="","Missing OEWS wage",IF(H295="","Missing Wharton SOC","Matched"))</f>
        <v/>
      </c>
    </row>
    <row r="5948">
      <c r="A5948" t="inlineStr">
        <is>
          <t>21</t>
        </is>
      </c>
      <c r="B5948" t="inlineStr">
        <is>
          <t>Mining, Quarrying, and Oil and Gas Extraction</t>
        </is>
      </c>
      <c r="C5948" t="inlineStr">
        <is>
          <t>47-3019</t>
        </is>
      </c>
      <c r="D5948" t="inlineStr">
        <is>
          <t>Helpers, Construction Trades, All Other</t>
        </is>
      </c>
      <c r="E5948" t="n">
        <v>70</v>
      </c>
      <c r="F5948" t="n">
        <v>46340</v>
      </c>
      <c r="G5948">
        <f>IF(OR(E296="",F296=""),"",E296*F296)</f>
        <v/>
      </c>
      <c r="H5948" s="41">
        <f>IFERROR(XLOOKUP(C296,'DATA Wharton'!$A$2:$A$785,'DATA Wharton'!$C$2:$C$785),"")</f>
        <v/>
      </c>
      <c r="I5948">
        <f>IF(OR(G296="",H296=""),"",G296)</f>
        <v/>
      </c>
      <c r="J5948">
        <f>IF(OR(I296="",H296=""),"",I296*H296)</f>
        <v/>
      </c>
      <c r="K5948">
        <f>IF(G296="","Missing OEWS wage",IF(H296="","Missing Wharton SOC","Matched"))</f>
        <v/>
      </c>
    </row>
    <row r="5949">
      <c r="A5949" t="inlineStr">
        <is>
          <t>21</t>
        </is>
      </c>
      <c r="B5949" t="inlineStr">
        <is>
          <t>Mining, Quarrying, and Oil and Gas Extraction</t>
        </is>
      </c>
      <c r="C5949" t="inlineStr">
        <is>
          <t>47-4011</t>
        </is>
      </c>
      <c r="D5949" t="inlineStr">
        <is>
          <t>Construction and Building Inspectors</t>
        </is>
      </c>
      <c r="E5949" t="n">
        <v>850</v>
      </c>
      <c r="F5949" t="n">
        <v>60070</v>
      </c>
      <c r="G5949">
        <f>IF(OR(E297="",F297=""),"",E297*F297)</f>
        <v/>
      </c>
      <c r="H5949" s="41">
        <f>IFERROR(XLOOKUP(C297,'DATA Wharton'!$A$2:$A$785,'DATA Wharton'!$C$2:$C$785),"")</f>
        <v/>
      </c>
      <c r="I5949">
        <f>IF(OR(G297="",H297=""),"",G297)</f>
        <v/>
      </c>
      <c r="J5949">
        <f>IF(OR(I297="",H297=""),"",I297*H297)</f>
        <v/>
      </c>
      <c r="K5949">
        <f>IF(G297="","Missing OEWS wage",IF(H297="","Missing Wharton SOC","Matched"))</f>
        <v/>
      </c>
    </row>
    <row r="5950">
      <c r="A5950" t="inlineStr">
        <is>
          <t>21</t>
        </is>
      </c>
      <c r="B5950" t="inlineStr">
        <is>
          <t>Mining, Quarrying, and Oil and Gas Extraction</t>
        </is>
      </c>
      <c r="C5950" t="inlineStr">
        <is>
          <t>47-4031</t>
        </is>
      </c>
      <c r="D5950" t="inlineStr">
        <is>
          <t>Fence Erectors</t>
        </is>
      </c>
      <c r="E5950" t="n">
        <v>50</v>
      </c>
      <c r="F5950" t="n">
        <v>50970</v>
      </c>
      <c r="G5950">
        <f>IF(OR(E298="",F298=""),"",E298*F298)</f>
        <v/>
      </c>
      <c r="H5950" s="41">
        <f>IFERROR(XLOOKUP(C298,'DATA Wharton'!$A$2:$A$785,'DATA Wharton'!$C$2:$C$785),"")</f>
        <v/>
      </c>
      <c r="I5950">
        <f>IF(OR(G298="",H298=""),"",G298)</f>
        <v/>
      </c>
      <c r="J5950">
        <f>IF(OR(I298="",H298=""),"",I298*H298)</f>
        <v/>
      </c>
      <c r="K5950">
        <f>IF(G298="","Missing OEWS wage",IF(H298="","Missing Wharton SOC","Matched"))</f>
        <v/>
      </c>
    </row>
    <row r="5951">
      <c r="A5951" t="inlineStr">
        <is>
          <t>21</t>
        </is>
      </c>
      <c r="B5951" t="inlineStr">
        <is>
          <t>Mining, Quarrying, and Oil and Gas Extraction</t>
        </is>
      </c>
      <c r="C5951" t="inlineStr">
        <is>
          <t>47-4041</t>
        </is>
      </c>
      <c r="D5951" t="inlineStr">
        <is>
          <t>Hazardous Materials Removal Workers</t>
        </is>
      </c>
      <c r="F5951" t="n">
        <v>62370</v>
      </c>
      <c r="G5951">
        <f>IF(OR(E299="",F299=""),"",E299*F299)</f>
        <v/>
      </c>
      <c r="H5951" s="41">
        <f>IFERROR(XLOOKUP(C299,'DATA Wharton'!$A$2:$A$785,'DATA Wharton'!$C$2:$C$785),"")</f>
        <v/>
      </c>
      <c r="I5951">
        <f>IF(OR(G299="",H299=""),"",G299)</f>
        <v/>
      </c>
      <c r="J5951">
        <f>IF(OR(I299="",H299=""),"",I299*H299)</f>
        <v/>
      </c>
      <c r="K5951">
        <f>IF(G299="","Missing OEWS wage",IF(H299="","Missing Wharton SOC","Matched"))</f>
        <v/>
      </c>
    </row>
    <row r="5952">
      <c r="A5952" t="inlineStr">
        <is>
          <t>21</t>
        </is>
      </c>
      <c r="B5952" t="inlineStr">
        <is>
          <t>Mining, Quarrying, and Oil and Gas Extraction</t>
        </is>
      </c>
      <c r="C5952" t="inlineStr">
        <is>
          <t>47-4061</t>
        </is>
      </c>
      <c r="D5952" t="inlineStr">
        <is>
          <t>Rail-Track Laying and Maintenance Equipment Operators</t>
        </is>
      </c>
      <c r="E5952" t="n">
        <v>100</v>
      </c>
      <c r="F5952" t="n">
        <v>64530</v>
      </c>
      <c r="G5952">
        <f>IF(OR(E300="",F300=""),"",E300*F300)</f>
        <v/>
      </c>
      <c r="H5952" s="41">
        <f>IFERROR(XLOOKUP(C300,'DATA Wharton'!$A$2:$A$785,'DATA Wharton'!$C$2:$C$785),"")</f>
        <v/>
      </c>
      <c r="I5952">
        <f>IF(OR(G300="",H300=""),"",G300)</f>
        <v/>
      </c>
      <c r="J5952">
        <f>IF(OR(I300="",H300=""),"",I300*H300)</f>
        <v/>
      </c>
      <c r="K5952">
        <f>IF(G300="","Missing OEWS wage",IF(H300="","Missing Wharton SOC","Matched"))</f>
        <v/>
      </c>
    </row>
    <row r="5953">
      <c r="A5953" t="inlineStr">
        <is>
          <t>21</t>
        </is>
      </c>
      <c r="B5953" t="inlineStr">
        <is>
          <t>Mining, Quarrying, and Oil and Gas Extraction</t>
        </is>
      </c>
      <c r="C5953" t="inlineStr">
        <is>
          <t>47-4090</t>
        </is>
      </c>
      <c r="D5953" t="inlineStr">
        <is>
          <t>Miscellaneous Construction and Related Workers</t>
        </is>
      </c>
      <c r="E5953" t="n">
        <v>90</v>
      </c>
      <c r="F5953" t="n">
        <v>60020</v>
      </c>
      <c r="G5953">
        <f>IF(OR(E301="",F301=""),"",E301*F301)</f>
        <v/>
      </c>
      <c r="H5953" s="41">
        <f>IFERROR(XLOOKUP(C301,'DATA Wharton'!$A$2:$A$785,'DATA Wharton'!$C$2:$C$785),"")</f>
        <v/>
      </c>
      <c r="I5953">
        <f>IF(OR(G301="",H301=""),"",G301)</f>
        <v/>
      </c>
      <c r="J5953">
        <f>IF(OR(I301="",H301=""),"",I301*H301)</f>
        <v/>
      </c>
      <c r="K5953">
        <f>IF(G301="","Missing OEWS wage",IF(H301="","Missing Wharton SOC","Matched"))</f>
        <v/>
      </c>
    </row>
    <row r="5954">
      <c r="A5954" t="inlineStr">
        <is>
          <t>21</t>
        </is>
      </c>
      <c r="B5954" t="inlineStr">
        <is>
          <t>Mining, Quarrying, and Oil and Gas Extraction</t>
        </is>
      </c>
      <c r="C5954" t="inlineStr">
        <is>
          <t>47-5011</t>
        </is>
      </c>
      <c r="D5954" t="inlineStr">
        <is>
          <t>Derrick Operators, Oil and Gas</t>
        </is>
      </c>
      <c r="E5954" t="n">
        <v>10300</v>
      </c>
      <c r="F5954" t="n">
        <v>60090</v>
      </c>
      <c r="G5954">
        <f>IF(OR(E302="",F302=""),"",E302*F302)</f>
        <v/>
      </c>
      <c r="H5954" s="41">
        <f>IFERROR(XLOOKUP(C302,'DATA Wharton'!$A$2:$A$785,'DATA Wharton'!$C$2:$C$785),"")</f>
        <v/>
      </c>
      <c r="I5954">
        <f>IF(OR(G302="",H302=""),"",G302)</f>
        <v/>
      </c>
      <c r="J5954">
        <f>IF(OR(I302="",H302=""),"",I302*H302)</f>
        <v/>
      </c>
      <c r="K5954">
        <f>IF(G302="","Missing OEWS wage",IF(H302="","Missing Wharton SOC","Matched"))</f>
        <v/>
      </c>
    </row>
    <row r="5955">
      <c r="A5955" t="inlineStr">
        <is>
          <t>21</t>
        </is>
      </c>
      <c r="B5955" t="inlineStr">
        <is>
          <t>Mining, Quarrying, and Oil and Gas Extraction</t>
        </is>
      </c>
      <c r="C5955" t="inlineStr">
        <is>
          <t>47-5012</t>
        </is>
      </c>
      <c r="D5955" t="inlineStr">
        <is>
          <t>Rotary Drill Operators, Oil and Gas</t>
        </is>
      </c>
      <c r="E5955" t="n">
        <v>11530</v>
      </c>
      <c r="F5955" t="n">
        <v>72560</v>
      </c>
      <c r="G5955">
        <f>IF(OR(E303="",F303=""),"",E303*F303)</f>
        <v/>
      </c>
      <c r="H5955" s="41">
        <f>IFERROR(XLOOKUP(C303,'DATA Wharton'!$A$2:$A$785,'DATA Wharton'!$C$2:$C$785),"")</f>
        <v/>
      </c>
      <c r="I5955">
        <f>IF(OR(G303="",H303=""),"",G303)</f>
        <v/>
      </c>
      <c r="J5955">
        <f>IF(OR(I303="",H303=""),"",I303*H303)</f>
        <v/>
      </c>
      <c r="K5955">
        <f>IF(G303="","Missing OEWS wage",IF(H303="","Missing Wharton SOC","Matched"))</f>
        <v/>
      </c>
    </row>
    <row r="5956">
      <c r="A5956" t="inlineStr">
        <is>
          <t>21</t>
        </is>
      </c>
      <c r="B5956" t="inlineStr">
        <is>
          <t>Mining, Quarrying, and Oil and Gas Extraction</t>
        </is>
      </c>
      <c r="C5956" t="inlineStr">
        <is>
          <t>47-5013</t>
        </is>
      </c>
      <c r="D5956" t="inlineStr">
        <is>
          <t>Service Unit Operators, Oil and Gas</t>
        </is>
      </c>
      <c r="E5956" t="n">
        <v>39110</v>
      </c>
      <c r="F5956" t="n">
        <v>61360</v>
      </c>
      <c r="G5956">
        <f>IF(OR(E304="",F304=""),"",E304*F304)</f>
        <v/>
      </c>
      <c r="H5956" s="41">
        <f>IFERROR(XLOOKUP(C304,'DATA Wharton'!$A$2:$A$785,'DATA Wharton'!$C$2:$C$785),"")</f>
        <v/>
      </c>
      <c r="I5956">
        <f>IF(OR(G304="",H304=""),"",G304)</f>
        <v/>
      </c>
      <c r="J5956">
        <f>IF(OR(I304="",H304=""),"",I304*H304)</f>
        <v/>
      </c>
      <c r="K5956">
        <f>IF(G304="","Missing OEWS wage",IF(H304="","Missing Wharton SOC","Matched"))</f>
        <v/>
      </c>
    </row>
    <row r="5957">
      <c r="A5957" t="inlineStr">
        <is>
          <t>21</t>
        </is>
      </c>
      <c r="B5957" t="inlineStr">
        <is>
          <t>Mining, Quarrying, and Oil and Gas Extraction</t>
        </is>
      </c>
      <c r="C5957" t="inlineStr">
        <is>
          <t>47-5022</t>
        </is>
      </c>
      <c r="D5957" t="inlineStr">
        <is>
          <t>Excavating and Loading Machine and Dragline Operators, Surface Mining</t>
        </is>
      </c>
      <c r="E5957" t="n">
        <v>21620</v>
      </c>
      <c r="F5957" t="n">
        <v>59390</v>
      </c>
      <c r="G5957">
        <f>IF(OR(E305="",F305=""),"",E305*F305)</f>
        <v/>
      </c>
      <c r="H5957" s="41">
        <f>IFERROR(XLOOKUP(C305,'DATA Wharton'!$A$2:$A$785,'DATA Wharton'!$C$2:$C$785),"")</f>
        <v/>
      </c>
      <c r="I5957">
        <f>IF(OR(G305="",H305=""),"",G305)</f>
        <v/>
      </c>
      <c r="J5957">
        <f>IF(OR(I305="",H305=""),"",I305*H305)</f>
        <v/>
      </c>
      <c r="K5957">
        <f>IF(G305="","Missing OEWS wage",IF(H305="","Missing Wharton SOC","Matched"))</f>
        <v/>
      </c>
    </row>
    <row r="5958">
      <c r="A5958" t="inlineStr">
        <is>
          <t>21</t>
        </is>
      </c>
      <c r="B5958" t="inlineStr">
        <is>
          <t>Mining, Quarrying, and Oil and Gas Extraction</t>
        </is>
      </c>
      <c r="C5958" t="inlineStr">
        <is>
          <t>47-5023</t>
        </is>
      </c>
      <c r="D5958" t="inlineStr">
        <is>
          <t>Earth Drillers, Except Oil and Gas</t>
        </is>
      </c>
      <c r="E5958" t="n">
        <v>3720</v>
      </c>
      <c r="F5958" t="n">
        <v>63200</v>
      </c>
      <c r="G5958">
        <f>IF(OR(E306="",F306=""),"",E306*F306)</f>
        <v/>
      </c>
      <c r="H5958" s="41">
        <f>IFERROR(XLOOKUP(C306,'DATA Wharton'!$A$2:$A$785,'DATA Wharton'!$C$2:$C$785),"")</f>
        <v/>
      </c>
      <c r="I5958">
        <f>IF(OR(G306="",H306=""),"",G306)</f>
        <v/>
      </c>
      <c r="J5958">
        <f>IF(OR(I306="",H306=""),"",I306*H306)</f>
        <v/>
      </c>
      <c r="K5958">
        <f>IF(G306="","Missing OEWS wage",IF(H306="","Missing Wharton SOC","Matched"))</f>
        <v/>
      </c>
    </row>
    <row r="5959">
      <c r="A5959" t="inlineStr">
        <is>
          <t>21</t>
        </is>
      </c>
      <c r="B5959" t="inlineStr">
        <is>
          <t>Mining, Quarrying, and Oil and Gas Extraction</t>
        </is>
      </c>
      <c r="C5959" t="inlineStr">
        <is>
          <t>47-5032</t>
        </is>
      </c>
      <c r="D5959" t="inlineStr">
        <is>
          <t>Explosives Workers, Ordnance Handling Experts, and Blasters</t>
        </is>
      </c>
      <c r="E5959" t="n">
        <v>1140</v>
      </c>
      <c r="F5959" t="n">
        <v>68090</v>
      </c>
      <c r="G5959">
        <f>IF(OR(E307="",F307=""),"",E307*F307)</f>
        <v/>
      </c>
      <c r="H5959" s="41">
        <f>IFERROR(XLOOKUP(C307,'DATA Wharton'!$A$2:$A$785,'DATA Wharton'!$C$2:$C$785),"")</f>
        <v/>
      </c>
      <c r="I5959">
        <f>IF(OR(G307="",H307=""),"",G307)</f>
        <v/>
      </c>
      <c r="J5959">
        <f>IF(OR(I307="",H307=""),"",I307*H307)</f>
        <v/>
      </c>
      <c r="K5959">
        <f>IF(G307="","Missing OEWS wage",IF(H307="","Missing Wharton SOC","Matched"))</f>
        <v/>
      </c>
    </row>
    <row r="5960">
      <c r="A5960" t="inlineStr">
        <is>
          <t>21</t>
        </is>
      </c>
      <c r="B5960" t="inlineStr">
        <is>
          <t>Mining, Quarrying, and Oil and Gas Extraction</t>
        </is>
      </c>
      <c r="C5960" t="inlineStr">
        <is>
          <t>47-5041</t>
        </is>
      </c>
      <c r="D5960" t="inlineStr">
        <is>
          <t>Continuous Mining Machine Operators</t>
        </is>
      </c>
      <c r="E5960" t="n">
        <v>13220</v>
      </c>
      <c r="F5960" t="n">
        <v>65600</v>
      </c>
      <c r="G5960">
        <f>IF(OR(E308="",F308=""),"",E308*F308)</f>
        <v/>
      </c>
      <c r="H5960" s="41">
        <f>IFERROR(XLOOKUP(C308,'DATA Wharton'!$A$2:$A$785,'DATA Wharton'!$C$2:$C$785),"")</f>
        <v/>
      </c>
      <c r="I5960">
        <f>IF(OR(G308="",H308=""),"",G308)</f>
        <v/>
      </c>
      <c r="J5960">
        <f>IF(OR(I308="",H308=""),"",I308*H308)</f>
        <v/>
      </c>
      <c r="K5960">
        <f>IF(G308="","Missing OEWS wage",IF(H308="","Missing Wharton SOC","Matched"))</f>
        <v/>
      </c>
    </row>
    <row r="5961">
      <c r="A5961" t="inlineStr">
        <is>
          <t>21</t>
        </is>
      </c>
      <c r="B5961" t="inlineStr">
        <is>
          <t>Mining, Quarrying, and Oil and Gas Extraction</t>
        </is>
      </c>
      <c r="C5961" t="inlineStr">
        <is>
          <t>47-5043</t>
        </is>
      </c>
      <c r="D5961" t="inlineStr">
        <is>
          <t>Roof Bolters, Mining</t>
        </is>
      </c>
      <c r="E5961" t="n">
        <v>2020</v>
      </c>
      <c r="F5961" t="n">
        <v>78200</v>
      </c>
      <c r="G5961">
        <f>IF(OR(E309="",F309=""),"",E309*F309)</f>
        <v/>
      </c>
      <c r="H5961" s="41">
        <f>IFERROR(XLOOKUP(C309,'DATA Wharton'!$A$2:$A$785,'DATA Wharton'!$C$2:$C$785),"")</f>
        <v/>
      </c>
      <c r="I5961">
        <f>IF(OR(G309="",H309=""),"",G309)</f>
        <v/>
      </c>
      <c r="J5961">
        <f>IF(OR(I309="",H309=""),"",I309*H309)</f>
        <v/>
      </c>
      <c r="K5961">
        <f>IF(G309="","Missing OEWS wage",IF(H309="","Missing Wharton SOC","Matched"))</f>
        <v/>
      </c>
    </row>
    <row r="5962">
      <c r="A5962" t="inlineStr">
        <is>
          <t>21</t>
        </is>
      </c>
      <c r="B5962" t="inlineStr">
        <is>
          <t>Mining, Quarrying, and Oil and Gas Extraction</t>
        </is>
      </c>
      <c r="C5962" t="inlineStr">
        <is>
          <t>47-5044</t>
        </is>
      </c>
      <c r="D5962" t="inlineStr">
        <is>
          <t>Loading and Moving Machine Operators, Underground Mining</t>
        </is>
      </c>
      <c r="E5962" t="n">
        <v>5590</v>
      </c>
      <c r="F5962" t="n">
        <v>71950</v>
      </c>
      <c r="G5962">
        <f>IF(OR(E310="",F310=""),"",E310*F310)</f>
        <v/>
      </c>
      <c r="H5962" s="41">
        <f>IFERROR(XLOOKUP(C310,'DATA Wharton'!$A$2:$A$785,'DATA Wharton'!$C$2:$C$785),"")</f>
        <v/>
      </c>
      <c r="I5962">
        <f>IF(OR(G310="",H310=""),"",G310)</f>
        <v/>
      </c>
      <c r="J5962">
        <f>IF(OR(I310="",H310=""),"",I310*H310)</f>
        <v/>
      </c>
      <c r="K5962">
        <f>IF(G310="","Missing OEWS wage",IF(H310="","Missing Wharton SOC","Matched"))</f>
        <v/>
      </c>
    </row>
    <row r="5963">
      <c r="A5963" t="inlineStr">
        <is>
          <t>21</t>
        </is>
      </c>
      <c r="B5963" t="inlineStr">
        <is>
          <t>Mining, Quarrying, and Oil and Gas Extraction</t>
        </is>
      </c>
      <c r="C5963" t="inlineStr">
        <is>
          <t>47-5049</t>
        </is>
      </c>
      <c r="D5963" t="inlineStr">
        <is>
          <t>Underground Mining Machine Operators, All Other</t>
        </is>
      </c>
      <c r="E5963" t="n">
        <v>2630</v>
      </c>
      <c r="F5963" t="n">
        <v>70960</v>
      </c>
      <c r="G5963">
        <f>IF(OR(E311="",F311=""),"",E311*F311)</f>
        <v/>
      </c>
      <c r="H5963" s="41">
        <f>IFERROR(XLOOKUP(C311,'DATA Wharton'!$A$2:$A$785,'DATA Wharton'!$C$2:$C$785),"")</f>
        <v/>
      </c>
      <c r="I5963">
        <f>IF(OR(G311="",H311=""),"",G311)</f>
        <v/>
      </c>
      <c r="J5963">
        <f>IF(OR(I311="",H311=""),"",I311*H311)</f>
        <v/>
      </c>
      <c r="K5963">
        <f>IF(G311="","Missing OEWS wage",IF(H311="","Missing Wharton SOC","Matched"))</f>
        <v/>
      </c>
    </row>
    <row r="5964">
      <c r="A5964" t="inlineStr">
        <is>
          <t>21</t>
        </is>
      </c>
      <c r="B5964" t="inlineStr">
        <is>
          <t>Mining, Quarrying, and Oil and Gas Extraction</t>
        </is>
      </c>
      <c r="C5964" t="inlineStr">
        <is>
          <t>47-5051</t>
        </is>
      </c>
      <c r="D5964" t="inlineStr">
        <is>
          <t>Rock Splitters, Quarry</t>
        </is>
      </c>
      <c r="E5964" t="n">
        <v>2920</v>
      </c>
      <c r="F5964" t="n">
        <v>51110</v>
      </c>
      <c r="G5964">
        <f>IF(OR(E312="",F312=""),"",E312*F312)</f>
        <v/>
      </c>
      <c r="H5964" s="41">
        <f>IFERROR(XLOOKUP(C312,'DATA Wharton'!$A$2:$A$785,'DATA Wharton'!$C$2:$C$785),"")</f>
        <v/>
      </c>
      <c r="I5964">
        <f>IF(OR(G312="",H312=""),"",G312)</f>
        <v/>
      </c>
      <c r="J5964">
        <f>IF(OR(I312="",H312=""),"",I312*H312)</f>
        <v/>
      </c>
      <c r="K5964">
        <f>IF(G312="","Missing OEWS wage",IF(H312="","Missing Wharton SOC","Matched"))</f>
        <v/>
      </c>
    </row>
    <row r="5965">
      <c r="A5965" t="inlineStr">
        <is>
          <t>21</t>
        </is>
      </c>
      <c r="B5965" t="inlineStr">
        <is>
          <t>Mining, Quarrying, and Oil and Gas Extraction</t>
        </is>
      </c>
      <c r="C5965" t="inlineStr">
        <is>
          <t>47-5071</t>
        </is>
      </c>
      <c r="D5965" t="inlineStr">
        <is>
          <t>Roustabouts, Oil and Gas</t>
        </is>
      </c>
      <c r="E5965" t="n">
        <v>38870</v>
      </c>
      <c r="F5965" t="n">
        <v>49560</v>
      </c>
      <c r="G5965">
        <f>IF(OR(E313="",F313=""),"",E313*F313)</f>
        <v/>
      </c>
      <c r="H5965" s="41">
        <f>IFERROR(XLOOKUP(C313,'DATA Wharton'!$A$2:$A$785,'DATA Wharton'!$C$2:$C$785),"")</f>
        <v/>
      </c>
      <c r="I5965">
        <f>IF(OR(G313="",H313=""),"",G313)</f>
        <v/>
      </c>
      <c r="J5965">
        <f>IF(OR(I313="",H313=""),"",I313*H313)</f>
        <v/>
      </c>
      <c r="K5965">
        <f>IF(G313="","Missing OEWS wage",IF(H313="","Missing Wharton SOC","Matched"))</f>
        <v/>
      </c>
    </row>
    <row r="5966">
      <c r="A5966" t="inlineStr">
        <is>
          <t>21</t>
        </is>
      </c>
      <c r="B5966" t="inlineStr">
        <is>
          <t>Mining, Quarrying, and Oil and Gas Extraction</t>
        </is>
      </c>
      <c r="C5966" t="inlineStr">
        <is>
          <t>47-5081</t>
        </is>
      </c>
      <c r="D5966" t="inlineStr">
        <is>
          <t>Helpers--Extraction Workers</t>
        </is>
      </c>
      <c r="E5966" t="n">
        <v>3060</v>
      </c>
      <c r="F5966" t="n">
        <v>52900</v>
      </c>
      <c r="G5966">
        <f>IF(OR(E314="",F314=""),"",E314*F314)</f>
        <v/>
      </c>
      <c r="H5966" s="41">
        <f>IFERROR(XLOOKUP(C314,'DATA Wharton'!$A$2:$A$785,'DATA Wharton'!$C$2:$C$785),"")</f>
        <v/>
      </c>
      <c r="I5966">
        <f>IF(OR(G314="",H314=""),"",G314)</f>
        <v/>
      </c>
      <c r="J5966">
        <f>IF(OR(I314="",H314=""),"",I314*H314)</f>
        <v/>
      </c>
      <c r="K5966">
        <f>IF(G314="","Missing OEWS wage",IF(H314="","Missing Wharton SOC","Matched"))</f>
        <v/>
      </c>
    </row>
    <row r="5967">
      <c r="A5967" t="inlineStr">
        <is>
          <t>21</t>
        </is>
      </c>
      <c r="B5967" t="inlineStr">
        <is>
          <t>Mining, Quarrying, and Oil and Gas Extraction</t>
        </is>
      </c>
      <c r="C5967" t="inlineStr">
        <is>
          <t>47-5099</t>
        </is>
      </c>
      <c r="D5967" t="inlineStr">
        <is>
          <t>Extraction Workers, All Other</t>
        </is>
      </c>
      <c r="E5967" t="n">
        <v>4240</v>
      </c>
      <c r="F5967" t="n">
        <v>59230</v>
      </c>
      <c r="G5967">
        <f>IF(OR(E315="",F315=""),"",E315*F315)</f>
        <v/>
      </c>
      <c r="H5967" s="41">
        <f>IFERROR(XLOOKUP(C315,'DATA Wharton'!$A$2:$A$785,'DATA Wharton'!$C$2:$C$785),"")</f>
        <v/>
      </c>
      <c r="I5967">
        <f>IF(OR(G315="",H315=""),"",G315)</f>
        <v/>
      </c>
      <c r="J5967">
        <f>IF(OR(I315="",H315=""),"",I315*H315)</f>
        <v/>
      </c>
      <c r="K5967">
        <f>IF(G315="","Missing OEWS wage",IF(H315="","Missing Wharton SOC","Matched"))</f>
        <v/>
      </c>
    </row>
    <row r="5968">
      <c r="A5968" t="inlineStr">
        <is>
          <t>21</t>
        </is>
      </c>
      <c r="B5968" t="inlineStr">
        <is>
          <t>Mining, Quarrying, and Oil and Gas Extraction</t>
        </is>
      </c>
      <c r="C5968" t="inlineStr">
        <is>
          <t>49-1011</t>
        </is>
      </c>
      <c r="D5968" t="inlineStr">
        <is>
          <t>First-Line Supervisors of Mechanics, Installers, and Repairers</t>
        </is>
      </c>
      <c r="E5968" t="n">
        <v>6690</v>
      </c>
      <c r="F5968" t="n">
        <v>110700</v>
      </c>
      <c r="G5968">
        <f>IF(OR(E316="",F316=""),"",E316*F316)</f>
        <v/>
      </c>
      <c r="H5968" s="41">
        <f>IFERROR(XLOOKUP(C316,'DATA Wharton'!$A$2:$A$785,'DATA Wharton'!$C$2:$C$785),"")</f>
        <v/>
      </c>
      <c r="I5968">
        <f>IF(OR(G316="",H316=""),"",G316)</f>
        <v/>
      </c>
      <c r="J5968">
        <f>IF(OR(I316="",H316=""),"",I316*H316)</f>
        <v/>
      </c>
      <c r="K5968">
        <f>IF(G316="","Missing OEWS wage",IF(H316="","Missing Wharton SOC","Matched"))</f>
        <v/>
      </c>
    </row>
    <row r="5969">
      <c r="A5969" t="inlineStr">
        <is>
          <t>21</t>
        </is>
      </c>
      <c r="B5969" t="inlineStr">
        <is>
          <t>Mining, Quarrying, and Oil and Gas Extraction</t>
        </is>
      </c>
      <c r="C5969" t="inlineStr">
        <is>
          <t>49-2092</t>
        </is>
      </c>
      <c r="D5969" t="inlineStr">
        <is>
          <t>Electric Motor, Power Tool, and Related Repairers</t>
        </is>
      </c>
      <c r="F5969" t="n">
        <v>52160</v>
      </c>
      <c r="G5969">
        <f>IF(OR(E317="",F317=""),"",E317*F317)</f>
        <v/>
      </c>
      <c r="H5969" s="41">
        <f>IFERROR(XLOOKUP(C317,'DATA Wharton'!$A$2:$A$785,'DATA Wharton'!$C$2:$C$785),"")</f>
        <v/>
      </c>
      <c r="I5969">
        <f>IF(OR(G317="",H317=""),"",G317)</f>
        <v/>
      </c>
      <c r="J5969">
        <f>IF(OR(I317="",H317=""),"",I317*H317)</f>
        <v/>
      </c>
      <c r="K5969">
        <f>IF(G317="","Missing OEWS wage",IF(H317="","Missing Wharton SOC","Matched"))</f>
        <v/>
      </c>
    </row>
    <row r="5970">
      <c r="A5970" t="inlineStr">
        <is>
          <t>21</t>
        </is>
      </c>
      <c r="B5970" t="inlineStr">
        <is>
          <t>Mining, Quarrying, and Oil and Gas Extraction</t>
        </is>
      </c>
      <c r="C5970" t="inlineStr">
        <is>
          <t>49-2094</t>
        </is>
      </c>
      <c r="D5970" t="inlineStr">
        <is>
          <t>Electrical and Electronics Repairers, Commercial and Industrial Equipment</t>
        </is>
      </c>
      <c r="E5970" t="n">
        <v>3270</v>
      </c>
      <c r="F5970" t="n">
        <v>79740</v>
      </c>
      <c r="G5970">
        <f>IF(OR(E318="",F318=""),"",E318*F318)</f>
        <v/>
      </c>
      <c r="H5970" s="41">
        <f>IFERROR(XLOOKUP(C318,'DATA Wharton'!$A$2:$A$785,'DATA Wharton'!$C$2:$C$785),"")</f>
        <v/>
      </c>
      <c r="I5970">
        <f>IF(OR(G318="",H318=""),"",G318)</f>
        <v/>
      </c>
      <c r="J5970">
        <f>IF(OR(I318="",H318=""),"",I318*H318)</f>
        <v/>
      </c>
      <c r="K5970">
        <f>IF(G318="","Missing OEWS wage",IF(H318="","Missing Wharton SOC","Matched"))</f>
        <v/>
      </c>
    </row>
    <row r="5971">
      <c r="A5971" t="inlineStr">
        <is>
          <t>21</t>
        </is>
      </c>
      <c r="B5971" t="inlineStr">
        <is>
          <t>Mining, Quarrying, and Oil and Gas Extraction</t>
        </is>
      </c>
      <c r="C5971" t="inlineStr">
        <is>
          <t>49-3023</t>
        </is>
      </c>
      <c r="D5971" t="inlineStr">
        <is>
          <t>Automotive Service Technicians and Mechanics</t>
        </is>
      </c>
      <c r="E5971" t="n">
        <v>370</v>
      </c>
      <c r="F5971" t="n">
        <v>72000</v>
      </c>
      <c r="G5971">
        <f>IF(OR(E319="",F319=""),"",E319*F319)</f>
        <v/>
      </c>
      <c r="H5971" s="41">
        <f>IFERROR(XLOOKUP(C319,'DATA Wharton'!$A$2:$A$785,'DATA Wharton'!$C$2:$C$785),"")</f>
        <v/>
      </c>
      <c r="I5971">
        <f>IF(OR(G319="",H319=""),"",G319)</f>
        <v/>
      </c>
      <c r="J5971">
        <f>IF(OR(I319="",H319=""),"",I319*H319)</f>
        <v/>
      </c>
      <c r="K5971">
        <f>IF(G319="","Missing OEWS wage",IF(H319="","Missing Wharton SOC","Matched"))</f>
        <v/>
      </c>
    </row>
    <row r="5972">
      <c r="A5972" t="inlineStr">
        <is>
          <t>21</t>
        </is>
      </c>
      <c r="B5972" t="inlineStr">
        <is>
          <t>Mining, Quarrying, and Oil and Gas Extraction</t>
        </is>
      </c>
      <c r="C5972" t="inlineStr">
        <is>
          <t>49-3031</t>
        </is>
      </c>
      <c r="D5972" t="inlineStr">
        <is>
          <t>Bus and Truck Mechanics and Diesel Engine Specialists</t>
        </is>
      </c>
      <c r="E5972" t="n">
        <v>2930</v>
      </c>
      <c r="F5972" t="n">
        <v>64810</v>
      </c>
      <c r="G5972">
        <f>IF(OR(E320="",F320=""),"",E320*F320)</f>
        <v/>
      </c>
      <c r="H5972" s="41">
        <f>IFERROR(XLOOKUP(C320,'DATA Wharton'!$A$2:$A$785,'DATA Wharton'!$C$2:$C$785),"")</f>
        <v/>
      </c>
      <c r="I5972">
        <f>IF(OR(G320="",H320=""),"",G320)</f>
        <v/>
      </c>
      <c r="J5972">
        <f>IF(OR(I320="",H320=""),"",I320*H320)</f>
        <v/>
      </c>
      <c r="K5972">
        <f>IF(G320="","Missing OEWS wage",IF(H320="","Missing Wharton SOC","Matched"))</f>
        <v/>
      </c>
    </row>
    <row r="5973">
      <c r="A5973" t="inlineStr">
        <is>
          <t>21</t>
        </is>
      </c>
      <c r="B5973" t="inlineStr">
        <is>
          <t>Mining, Quarrying, and Oil and Gas Extraction</t>
        </is>
      </c>
      <c r="C5973" t="inlineStr">
        <is>
          <t>49-3042</t>
        </is>
      </c>
      <c r="D5973" t="inlineStr">
        <is>
          <t>Mobile Heavy Equipment Mechanics, Except Engines</t>
        </is>
      </c>
      <c r="E5973" t="n">
        <v>10300</v>
      </c>
      <c r="F5973" t="n">
        <v>72700</v>
      </c>
      <c r="G5973">
        <f>IF(OR(E321="",F321=""),"",E321*F321)</f>
        <v/>
      </c>
      <c r="H5973" s="41">
        <f>IFERROR(XLOOKUP(C321,'DATA Wharton'!$A$2:$A$785,'DATA Wharton'!$C$2:$C$785),"")</f>
        <v/>
      </c>
      <c r="I5973">
        <f>IF(OR(G321="",H321=""),"",G321)</f>
        <v/>
      </c>
      <c r="J5973">
        <f>IF(OR(I321="",H321=""),"",I321*H321)</f>
        <v/>
      </c>
      <c r="K5973">
        <f>IF(G321="","Missing OEWS wage",IF(H321="","Missing Wharton SOC","Matched"))</f>
        <v/>
      </c>
    </row>
    <row r="5974">
      <c r="A5974" t="inlineStr">
        <is>
          <t>21</t>
        </is>
      </c>
      <c r="B5974" t="inlineStr">
        <is>
          <t>Mining, Quarrying, and Oil and Gas Extraction</t>
        </is>
      </c>
      <c r="C5974" t="inlineStr">
        <is>
          <t>49-3093</t>
        </is>
      </c>
      <c r="D5974" t="inlineStr">
        <is>
          <t>Tire Repairers and Changers</t>
        </is>
      </c>
      <c r="E5974" t="n">
        <v>130</v>
      </c>
      <c r="F5974" t="n">
        <v>64730</v>
      </c>
      <c r="G5974">
        <f>IF(OR(E322="",F322=""),"",E322*F322)</f>
        <v/>
      </c>
      <c r="H5974" s="41">
        <f>IFERROR(XLOOKUP(C322,'DATA Wharton'!$A$2:$A$785,'DATA Wharton'!$C$2:$C$785),"")</f>
        <v/>
      </c>
      <c r="I5974">
        <f>IF(OR(G322="",H322=""),"",G322)</f>
        <v/>
      </c>
      <c r="J5974">
        <f>IF(OR(I322="",H322=""),"",I322*H322)</f>
        <v/>
      </c>
      <c r="K5974">
        <f>IF(G322="","Missing OEWS wage",IF(H322="","Missing Wharton SOC","Matched"))</f>
        <v/>
      </c>
    </row>
    <row r="5975">
      <c r="A5975" t="inlineStr">
        <is>
          <t>21</t>
        </is>
      </c>
      <c r="B5975" t="inlineStr">
        <is>
          <t>Mining, Quarrying, and Oil and Gas Extraction</t>
        </is>
      </c>
      <c r="C5975" t="inlineStr">
        <is>
          <t>49-9012</t>
        </is>
      </c>
      <c r="D5975" t="inlineStr">
        <is>
          <t>Control and Valve Installers and Repairers, Except Mechanical Door</t>
        </is>
      </c>
      <c r="E5975" t="n">
        <v>3880</v>
      </c>
      <c r="F5975" t="n">
        <v>59360</v>
      </c>
      <c r="G5975">
        <f>IF(OR(E323="",F323=""),"",E323*F323)</f>
        <v/>
      </c>
      <c r="H5975" s="41">
        <f>IFERROR(XLOOKUP(C323,'DATA Wharton'!$A$2:$A$785,'DATA Wharton'!$C$2:$C$785),"")</f>
        <v/>
      </c>
      <c r="I5975">
        <f>IF(OR(G323="",H323=""),"",G323)</f>
        <v/>
      </c>
      <c r="J5975">
        <f>IF(OR(I323="",H323=""),"",I323*H323)</f>
        <v/>
      </c>
      <c r="K5975">
        <f>IF(G323="","Missing OEWS wage",IF(H323="","Missing Wharton SOC","Matched"))</f>
        <v/>
      </c>
    </row>
    <row r="5976">
      <c r="A5976" t="inlineStr">
        <is>
          <t>21</t>
        </is>
      </c>
      <c r="B5976" t="inlineStr">
        <is>
          <t>Mining, Quarrying, and Oil and Gas Extraction</t>
        </is>
      </c>
      <c r="C5976" t="inlineStr">
        <is>
          <t>49-9041</t>
        </is>
      </c>
      <c r="D5976" t="inlineStr">
        <is>
          <t>Industrial Machinery Mechanics</t>
        </is>
      </c>
      <c r="E5976" t="n">
        <v>19330</v>
      </c>
      <c r="F5976" t="n">
        <v>70760</v>
      </c>
      <c r="G5976">
        <f>IF(OR(E324="",F324=""),"",E324*F324)</f>
        <v/>
      </c>
      <c r="H5976" s="41">
        <f>IFERROR(XLOOKUP(C324,'DATA Wharton'!$A$2:$A$785,'DATA Wharton'!$C$2:$C$785),"")</f>
        <v/>
      </c>
      <c r="I5976">
        <f>IF(OR(G324="",H324=""),"",G324)</f>
        <v/>
      </c>
      <c r="J5976">
        <f>IF(OR(I324="",H324=""),"",I324*H324)</f>
        <v/>
      </c>
      <c r="K5976">
        <f>IF(G324="","Missing OEWS wage",IF(H324="","Missing Wharton SOC","Matched"))</f>
        <v/>
      </c>
    </row>
    <row r="5977">
      <c r="A5977" t="inlineStr">
        <is>
          <t>21</t>
        </is>
      </c>
      <c r="B5977" t="inlineStr">
        <is>
          <t>Mining, Quarrying, and Oil and Gas Extraction</t>
        </is>
      </c>
      <c r="C5977" t="inlineStr">
        <is>
          <t>49-9043</t>
        </is>
      </c>
      <c r="D5977" t="inlineStr">
        <is>
          <t>Maintenance Workers, Machinery</t>
        </is>
      </c>
      <c r="E5977" t="n">
        <v>2690</v>
      </c>
      <c r="F5977" t="n">
        <v>68000</v>
      </c>
      <c r="G5977">
        <f>IF(OR(E325="",F325=""),"",E325*F325)</f>
        <v/>
      </c>
      <c r="H5977" s="41">
        <f>IFERROR(XLOOKUP(C325,'DATA Wharton'!$A$2:$A$785,'DATA Wharton'!$C$2:$C$785),"")</f>
        <v/>
      </c>
      <c r="I5977">
        <f>IF(OR(G325="",H325=""),"",G325)</f>
        <v/>
      </c>
      <c r="J5977">
        <f>IF(OR(I325="",H325=""),"",I325*H325)</f>
        <v/>
      </c>
      <c r="K5977">
        <f>IF(G325="","Missing OEWS wage",IF(H325="","Missing Wharton SOC","Matched"))</f>
        <v/>
      </c>
    </row>
    <row r="5978">
      <c r="A5978" t="inlineStr">
        <is>
          <t>21</t>
        </is>
      </c>
      <c r="B5978" t="inlineStr">
        <is>
          <t>Mining, Quarrying, and Oil and Gas Extraction</t>
        </is>
      </c>
      <c r="C5978" t="inlineStr">
        <is>
          <t>49-9044</t>
        </is>
      </c>
      <c r="D5978" t="inlineStr">
        <is>
          <t>Millwrights</t>
        </is>
      </c>
      <c r="E5978" t="n">
        <v>560</v>
      </c>
      <c r="F5978" t="n">
        <v>75700</v>
      </c>
      <c r="G5978">
        <f>IF(OR(E326="",F326=""),"",E326*F326)</f>
        <v/>
      </c>
      <c r="H5978" s="41">
        <f>IFERROR(XLOOKUP(C326,'DATA Wharton'!$A$2:$A$785,'DATA Wharton'!$C$2:$C$785),"")</f>
        <v/>
      </c>
      <c r="I5978">
        <f>IF(OR(G326="",H326=""),"",G326)</f>
        <v/>
      </c>
      <c r="J5978">
        <f>IF(OR(I326="",H326=""),"",I326*H326)</f>
        <v/>
      </c>
      <c r="K5978">
        <f>IF(G326="","Missing OEWS wage",IF(H326="","Missing Wharton SOC","Matched"))</f>
        <v/>
      </c>
    </row>
    <row r="5979">
      <c r="A5979" t="inlineStr">
        <is>
          <t>21</t>
        </is>
      </c>
      <c r="B5979" t="inlineStr">
        <is>
          <t>Mining, Quarrying, and Oil and Gas Extraction</t>
        </is>
      </c>
      <c r="C5979" t="inlineStr">
        <is>
          <t>49-9051</t>
        </is>
      </c>
      <c r="D5979" t="inlineStr">
        <is>
          <t>Electrical Power-Line Installers and Repairers</t>
        </is>
      </c>
      <c r="F5979" t="n">
        <v>68770</v>
      </c>
      <c r="G5979">
        <f>IF(OR(E327="",F327=""),"",E327*F327)</f>
        <v/>
      </c>
      <c r="H5979" s="41">
        <f>IFERROR(XLOOKUP(C327,'DATA Wharton'!$A$2:$A$785,'DATA Wharton'!$C$2:$C$785),"")</f>
        <v/>
      </c>
      <c r="I5979">
        <f>IF(OR(G327="",H327=""),"",G327)</f>
        <v/>
      </c>
      <c r="J5979">
        <f>IF(OR(I327="",H327=""),"",I327*H327)</f>
        <v/>
      </c>
      <c r="K5979">
        <f>IF(G327="","Missing OEWS wage",IF(H327="","Missing Wharton SOC","Matched"))</f>
        <v/>
      </c>
    </row>
    <row r="5980">
      <c r="A5980" t="inlineStr">
        <is>
          <t>21</t>
        </is>
      </c>
      <c r="B5980" t="inlineStr">
        <is>
          <t>Mining, Quarrying, and Oil and Gas Extraction</t>
        </is>
      </c>
      <c r="C5980" t="inlineStr">
        <is>
          <t>49-9069</t>
        </is>
      </c>
      <c r="D5980" t="inlineStr">
        <is>
          <t>Precision Instrument and Equipment Repairers, All Other</t>
        </is>
      </c>
      <c r="E5980" t="n">
        <v>290</v>
      </c>
      <c r="G5980">
        <f>IF(OR(E328="",F328=""),"",E328*F328)</f>
        <v/>
      </c>
      <c r="H5980" s="41">
        <f>IFERROR(XLOOKUP(C328,'DATA Wharton'!$A$2:$A$785,'DATA Wharton'!$C$2:$C$785),"")</f>
        <v/>
      </c>
      <c r="I5980">
        <f>IF(OR(G328="",H328=""),"",G328)</f>
        <v/>
      </c>
      <c r="J5980">
        <f>IF(OR(I328="",H328=""),"",I328*H328)</f>
        <v/>
      </c>
      <c r="K5980">
        <f>IF(G328="","Missing OEWS wage",IF(H328="","Missing Wharton SOC","Matched"))</f>
        <v/>
      </c>
    </row>
    <row r="5981">
      <c r="A5981" t="inlineStr">
        <is>
          <t>21</t>
        </is>
      </c>
      <c r="B5981" t="inlineStr">
        <is>
          <t>Mining, Quarrying, and Oil and Gas Extraction</t>
        </is>
      </c>
      <c r="C5981" t="inlineStr">
        <is>
          <t>49-9071</t>
        </is>
      </c>
      <c r="D5981" t="inlineStr">
        <is>
          <t>Maintenance and Repair Workers, General</t>
        </is>
      </c>
      <c r="E5981" t="n">
        <v>6900</v>
      </c>
      <c r="F5981" t="n">
        <v>66000</v>
      </c>
      <c r="G5981">
        <f>IF(OR(E329="",F329=""),"",E329*F329)</f>
        <v/>
      </c>
      <c r="H5981" s="41">
        <f>IFERROR(XLOOKUP(C329,'DATA Wharton'!$A$2:$A$785,'DATA Wharton'!$C$2:$C$785),"")</f>
        <v/>
      </c>
      <c r="I5981">
        <f>IF(OR(G329="",H329=""),"",G329)</f>
        <v/>
      </c>
      <c r="J5981">
        <f>IF(OR(I329="",H329=""),"",I329*H329)</f>
        <v/>
      </c>
      <c r="K5981">
        <f>IF(G329="","Missing OEWS wage",IF(H329="","Missing Wharton SOC","Matched"))</f>
        <v/>
      </c>
    </row>
    <row r="5982">
      <c r="A5982" t="inlineStr">
        <is>
          <t>21</t>
        </is>
      </c>
      <c r="B5982" t="inlineStr">
        <is>
          <t>Mining, Quarrying, and Oil and Gas Extraction</t>
        </is>
      </c>
      <c r="C5982" t="inlineStr">
        <is>
          <t>49-9096</t>
        </is>
      </c>
      <c r="D5982" t="inlineStr">
        <is>
          <t>Riggers</t>
        </is>
      </c>
      <c r="E5982" t="n">
        <v>1230</v>
      </c>
      <c r="F5982" t="n">
        <v>50360</v>
      </c>
      <c r="G5982">
        <f>IF(OR(E330="",F330=""),"",E330*F330)</f>
        <v/>
      </c>
      <c r="H5982" s="41">
        <f>IFERROR(XLOOKUP(C330,'DATA Wharton'!$A$2:$A$785,'DATA Wharton'!$C$2:$C$785),"")</f>
        <v/>
      </c>
      <c r="I5982">
        <f>IF(OR(G330="",H330=""),"",G330)</f>
        <v/>
      </c>
      <c r="J5982">
        <f>IF(OR(I330="",H330=""),"",I330*H330)</f>
        <v/>
      </c>
      <c r="K5982">
        <f>IF(G330="","Missing OEWS wage",IF(H330="","Missing Wharton SOC","Matched"))</f>
        <v/>
      </c>
    </row>
    <row r="5983">
      <c r="A5983" t="inlineStr">
        <is>
          <t>21</t>
        </is>
      </c>
      <c r="B5983" t="inlineStr">
        <is>
          <t>Mining, Quarrying, and Oil and Gas Extraction</t>
        </is>
      </c>
      <c r="C5983" t="inlineStr">
        <is>
          <t>49-9098</t>
        </is>
      </c>
      <c r="D5983" t="inlineStr">
        <is>
          <t>Helpers--Installation, Maintenance, and Repair Workers</t>
        </is>
      </c>
      <c r="E5983" t="n">
        <v>1040</v>
      </c>
      <c r="F5983" t="n">
        <v>44990</v>
      </c>
      <c r="G5983">
        <f>IF(OR(E331="",F331=""),"",E331*F331)</f>
        <v/>
      </c>
      <c r="H5983" s="41">
        <f>IFERROR(XLOOKUP(C331,'DATA Wharton'!$A$2:$A$785,'DATA Wharton'!$C$2:$C$785),"")</f>
        <v/>
      </c>
      <c r="I5983">
        <f>IF(OR(G331="",H331=""),"",G331)</f>
        <v/>
      </c>
      <c r="J5983">
        <f>IF(OR(I331="",H331=""),"",I331*H331)</f>
        <v/>
      </c>
      <c r="K5983">
        <f>IF(G331="","Missing OEWS wage",IF(H331="","Missing Wharton SOC","Matched"))</f>
        <v/>
      </c>
    </row>
    <row r="5984">
      <c r="A5984" t="inlineStr">
        <is>
          <t>21</t>
        </is>
      </c>
      <c r="B5984" t="inlineStr">
        <is>
          <t>Mining, Quarrying, and Oil and Gas Extraction</t>
        </is>
      </c>
      <c r="C5984" t="inlineStr">
        <is>
          <t>49-9099</t>
        </is>
      </c>
      <c r="D5984" t="inlineStr">
        <is>
          <t>Installation, Maintenance, and Repair Workers, All Other</t>
        </is>
      </c>
      <c r="E5984" t="n">
        <v>990</v>
      </c>
      <c r="F5984" t="n">
        <v>59600</v>
      </c>
      <c r="G5984">
        <f>IF(OR(E332="",F332=""),"",E332*F332)</f>
        <v/>
      </c>
      <c r="H5984" s="41">
        <f>IFERROR(XLOOKUP(C332,'DATA Wharton'!$A$2:$A$785,'DATA Wharton'!$C$2:$C$785),"")</f>
        <v/>
      </c>
      <c r="I5984">
        <f>IF(OR(G332="",H332=""),"",G332)</f>
        <v/>
      </c>
      <c r="J5984">
        <f>IF(OR(I332="",H332=""),"",I332*H332)</f>
        <v/>
      </c>
      <c r="K5984">
        <f>IF(G332="","Missing OEWS wage",IF(H332="","Missing Wharton SOC","Matched"))</f>
        <v/>
      </c>
    </row>
    <row r="5985">
      <c r="A5985" t="inlineStr">
        <is>
          <t>21</t>
        </is>
      </c>
      <c r="B5985" t="inlineStr">
        <is>
          <t>Mining, Quarrying, and Oil and Gas Extraction</t>
        </is>
      </c>
      <c r="C5985" t="inlineStr">
        <is>
          <t>51-1011</t>
        </is>
      </c>
      <c r="D5985" t="inlineStr">
        <is>
          <t>First-Line Supervisors of Production and Operating Workers</t>
        </is>
      </c>
      <c r="E5985" t="n">
        <v>3760</v>
      </c>
      <c r="F5985" t="n">
        <v>98700</v>
      </c>
      <c r="G5985">
        <f>IF(OR(E333="",F333=""),"",E333*F333)</f>
        <v/>
      </c>
      <c r="H5985" s="41">
        <f>IFERROR(XLOOKUP(C333,'DATA Wharton'!$A$2:$A$785,'DATA Wharton'!$C$2:$C$785),"")</f>
        <v/>
      </c>
      <c r="I5985">
        <f>IF(OR(G333="",H333=""),"",G333)</f>
        <v/>
      </c>
      <c r="J5985">
        <f>IF(OR(I333="",H333=""),"",I333*H333)</f>
        <v/>
      </c>
      <c r="K5985">
        <f>IF(G333="","Missing OEWS wage",IF(H333="","Missing Wharton SOC","Matched"))</f>
        <v/>
      </c>
    </row>
    <row r="5986">
      <c r="A5986" t="inlineStr">
        <is>
          <t>21</t>
        </is>
      </c>
      <c r="B5986" t="inlineStr">
        <is>
          <t>Mining, Quarrying, and Oil and Gas Extraction</t>
        </is>
      </c>
      <c r="C5986" t="inlineStr">
        <is>
          <t>51-2090</t>
        </is>
      </c>
      <c r="D5986" t="inlineStr">
        <is>
          <t>Miscellaneous Assemblers and Fabricators</t>
        </is>
      </c>
      <c r="E5986" t="n">
        <v>370</v>
      </c>
      <c r="F5986" t="n">
        <v>84660</v>
      </c>
      <c r="G5986">
        <f>IF(OR(E334="",F334=""),"",E334*F334)</f>
        <v/>
      </c>
      <c r="H5986" s="41">
        <f>IFERROR(XLOOKUP(C334,'DATA Wharton'!$A$2:$A$785,'DATA Wharton'!$C$2:$C$785),"")</f>
        <v/>
      </c>
      <c r="I5986">
        <f>IF(OR(G334="",H334=""),"",G334)</f>
        <v/>
      </c>
      <c r="J5986">
        <f>IF(OR(I334="",H334=""),"",I334*H334)</f>
        <v/>
      </c>
      <c r="K5986">
        <f>IF(G334="","Missing OEWS wage",IF(H334="","Missing Wharton SOC","Matched"))</f>
        <v/>
      </c>
    </row>
    <row r="5987">
      <c r="A5987" t="inlineStr">
        <is>
          <t>21</t>
        </is>
      </c>
      <c r="B5987" t="inlineStr">
        <is>
          <t>Mining, Quarrying, and Oil and Gas Extraction</t>
        </is>
      </c>
      <c r="C5987" t="inlineStr">
        <is>
          <t>51-4023</t>
        </is>
      </c>
      <c r="D5987" t="inlineStr">
        <is>
          <t>Rolling Machine Setters, Operators, and Tenders, Metal and Plastic</t>
        </is>
      </c>
      <c r="F5987" t="n">
        <v>59140</v>
      </c>
      <c r="G5987">
        <f>IF(OR(E335="",F335=""),"",E335*F335)</f>
        <v/>
      </c>
      <c r="H5987" s="41">
        <f>IFERROR(XLOOKUP(C335,'DATA Wharton'!$A$2:$A$785,'DATA Wharton'!$C$2:$C$785),"")</f>
        <v/>
      </c>
      <c r="I5987">
        <f>IF(OR(G335="",H335=""),"",G335)</f>
        <v/>
      </c>
      <c r="J5987">
        <f>IF(OR(I335="",H335=""),"",I335*H335)</f>
        <v/>
      </c>
      <c r="K5987">
        <f>IF(G335="","Missing OEWS wage",IF(H335="","Missing Wharton SOC","Matched"))</f>
        <v/>
      </c>
    </row>
    <row r="5988">
      <c r="A5988" t="inlineStr">
        <is>
          <t>21</t>
        </is>
      </c>
      <c r="B5988" t="inlineStr">
        <is>
          <t>Mining, Quarrying, and Oil and Gas Extraction</t>
        </is>
      </c>
      <c r="C5988" t="inlineStr">
        <is>
          <t>51-4032</t>
        </is>
      </c>
      <c r="D5988" t="inlineStr">
        <is>
          <t>Drilling and Boring Machine Tool Setters, Operators, and Tenders, Metal and Plastic</t>
        </is>
      </c>
      <c r="E5988" t="n">
        <v>160</v>
      </c>
      <c r="F5988" t="n">
        <v>56090</v>
      </c>
      <c r="G5988">
        <f>IF(OR(E336="",F336=""),"",E336*F336)</f>
        <v/>
      </c>
      <c r="H5988" s="41">
        <f>IFERROR(XLOOKUP(C336,'DATA Wharton'!$A$2:$A$785,'DATA Wharton'!$C$2:$C$785),"")</f>
        <v/>
      </c>
      <c r="I5988">
        <f>IF(OR(G336="",H336=""),"",G336)</f>
        <v/>
      </c>
      <c r="J5988">
        <f>IF(OR(I336="",H336=""),"",I336*H336)</f>
        <v/>
      </c>
      <c r="K5988">
        <f>IF(G336="","Missing OEWS wage",IF(H336="","Missing Wharton SOC","Matched"))</f>
        <v/>
      </c>
    </row>
    <row r="5989">
      <c r="A5989" t="inlineStr">
        <is>
          <t>21</t>
        </is>
      </c>
      <c r="B5989" t="inlineStr">
        <is>
          <t>Mining, Quarrying, and Oil and Gas Extraction</t>
        </is>
      </c>
      <c r="C5989" t="inlineStr">
        <is>
          <t>51-4035</t>
        </is>
      </c>
      <c r="D5989" t="inlineStr">
        <is>
          <t>Milling and Planing Machine Setters, Operators, and Tenders, Metal and Plastic</t>
        </is>
      </c>
      <c r="E5989" t="n">
        <v>170</v>
      </c>
      <c r="F5989" t="n">
        <v>56530</v>
      </c>
      <c r="G5989">
        <f>IF(OR(E337="",F337=""),"",E337*F337)</f>
        <v/>
      </c>
      <c r="H5989" s="41">
        <f>IFERROR(XLOOKUP(C337,'DATA Wharton'!$A$2:$A$785,'DATA Wharton'!$C$2:$C$785),"")</f>
        <v/>
      </c>
      <c r="I5989">
        <f>IF(OR(G337="",H337=""),"",G337)</f>
        <v/>
      </c>
      <c r="J5989">
        <f>IF(OR(I337="",H337=""),"",I337*H337)</f>
        <v/>
      </c>
      <c r="K5989">
        <f>IF(G337="","Missing OEWS wage",IF(H337="","Missing Wharton SOC","Matched"))</f>
        <v/>
      </c>
    </row>
    <row r="5990">
      <c r="A5990" t="inlineStr">
        <is>
          <t>21</t>
        </is>
      </c>
      <c r="B5990" t="inlineStr">
        <is>
          <t>Mining, Quarrying, and Oil and Gas Extraction</t>
        </is>
      </c>
      <c r="C5990" t="inlineStr">
        <is>
          <t>51-4041</t>
        </is>
      </c>
      <c r="D5990" t="inlineStr">
        <is>
          <t>Machinists</t>
        </is>
      </c>
      <c r="E5990" t="n">
        <v>500</v>
      </c>
      <c r="F5990" t="n">
        <v>70660</v>
      </c>
      <c r="G5990">
        <f>IF(OR(E338="",F338=""),"",E338*F338)</f>
        <v/>
      </c>
      <c r="H5990" s="41">
        <f>IFERROR(XLOOKUP(C338,'DATA Wharton'!$A$2:$A$785,'DATA Wharton'!$C$2:$C$785),"")</f>
        <v/>
      </c>
      <c r="I5990">
        <f>IF(OR(G338="",H338=""),"",G338)</f>
        <v/>
      </c>
      <c r="J5990">
        <f>IF(OR(I338="",H338=""),"",I338*H338)</f>
        <v/>
      </c>
      <c r="K5990">
        <f>IF(G338="","Missing OEWS wage",IF(H338="","Missing Wharton SOC","Matched"))</f>
        <v/>
      </c>
    </row>
    <row r="5991">
      <c r="A5991" t="inlineStr">
        <is>
          <t>21</t>
        </is>
      </c>
      <c r="B5991" t="inlineStr">
        <is>
          <t>Mining, Quarrying, and Oil and Gas Extraction</t>
        </is>
      </c>
      <c r="C5991" t="inlineStr">
        <is>
          <t>51-4051</t>
        </is>
      </c>
      <c r="D5991" t="inlineStr">
        <is>
          <t>Metal-Refining Furnace Operators and Tenders</t>
        </is>
      </c>
      <c r="F5991" t="n">
        <v>62710</v>
      </c>
      <c r="G5991">
        <f>IF(OR(E339="",F339=""),"",E339*F339)</f>
        <v/>
      </c>
      <c r="H5991" s="41">
        <f>IFERROR(XLOOKUP(C339,'DATA Wharton'!$A$2:$A$785,'DATA Wharton'!$C$2:$C$785),"")</f>
        <v/>
      </c>
      <c r="I5991">
        <f>IF(OR(G339="",H339=""),"",G339)</f>
        <v/>
      </c>
      <c r="J5991">
        <f>IF(OR(I339="",H339=""),"",I339*H339)</f>
        <v/>
      </c>
      <c r="K5991">
        <f>IF(G339="","Missing OEWS wage",IF(H339="","Missing Wharton SOC","Matched"))</f>
        <v/>
      </c>
    </row>
    <row r="5992">
      <c r="A5992" t="inlineStr">
        <is>
          <t>21</t>
        </is>
      </c>
      <c r="B5992" t="inlineStr">
        <is>
          <t>Mining, Quarrying, and Oil and Gas Extraction</t>
        </is>
      </c>
      <c r="C5992" t="inlineStr">
        <is>
          <t>51-4111</t>
        </is>
      </c>
      <c r="D5992" t="inlineStr">
        <is>
          <t>Tool and Die Makers</t>
        </is>
      </c>
      <c r="F5992" t="n">
        <v>47890</v>
      </c>
      <c r="G5992">
        <f>IF(OR(E340="",F340=""),"",E340*F340)</f>
        <v/>
      </c>
      <c r="H5992" s="41">
        <f>IFERROR(XLOOKUP(C340,'DATA Wharton'!$A$2:$A$785,'DATA Wharton'!$C$2:$C$785),"")</f>
        <v/>
      </c>
      <c r="I5992">
        <f>IF(OR(G340="",H340=""),"",G340)</f>
        <v/>
      </c>
      <c r="J5992">
        <f>IF(OR(I340="",H340=""),"",I340*H340)</f>
        <v/>
      </c>
      <c r="K5992">
        <f>IF(G340="","Missing OEWS wage",IF(H340="","Missing Wharton SOC","Matched"))</f>
        <v/>
      </c>
    </row>
    <row r="5993">
      <c r="A5993" t="inlineStr">
        <is>
          <t>21</t>
        </is>
      </c>
      <c r="B5993" t="inlineStr">
        <is>
          <t>Mining, Quarrying, and Oil and Gas Extraction</t>
        </is>
      </c>
      <c r="C5993" t="inlineStr">
        <is>
          <t>51-4121</t>
        </is>
      </c>
      <c r="D5993" t="inlineStr">
        <is>
          <t>Welders, Cutters, Solderers, and Brazers</t>
        </is>
      </c>
      <c r="E5993" t="n">
        <v>5630</v>
      </c>
      <c r="F5993" t="n">
        <v>68610</v>
      </c>
      <c r="G5993">
        <f>IF(OR(E341="",F341=""),"",E341*F341)</f>
        <v/>
      </c>
      <c r="H5993" s="41">
        <f>IFERROR(XLOOKUP(C341,'DATA Wharton'!$A$2:$A$785,'DATA Wharton'!$C$2:$C$785),"")</f>
        <v/>
      </c>
      <c r="I5993">
        <f>IF(OR(G341="",H341=""),"",G341)</f>
        <v/>
      </c>
      <c r="J5993">
        <f>IF(OR(I341="",H341=""),"",I341*H341)</f>
        <v/>
      </c>
      <c r="K5993">
        <f>IF(G341="","Missing OEWS wage",IF(H341="","Missing Wharton SOC","Matched"))</f>
        <v/>
      </c>
    </row>
    <row r="5994">
      <c r="A5994" t="inlineStr">
        <is>
          <t>21</t>
        </is>
      </c>
      <c r="B5994" t="inlineStr">
        <is>
          <t>Mining, Quarrying, and Oil and Gas Extraction</t>
        </is>
      </c>
      <c r="C5994" t="inlineStr">
        <is>
          <t>51-4122</t>
        </is>
      </c>
      <c r="D5994" t="inlineStr">
        <is>
          <t>Welding, Soldering, and Brazing Machine Setters, Operators, and Tenders</t>
        </is>
      </c>
      <c r="E5994" t="n">
        <v>70</v>
      </c>
      <c r="F5994" t="n">
        <v>79720</v>
      </c>
      <c r="G5994">
        <f>IF(OR(E342="",F342=""),"",E342*F342)</f>
        <v/>
      </c>
      <c r="H5994" s="41">
        <f>IFERROR(XLOOKUP(C342,'DATA Wharton'!$A$2:$A$785,'DATA Wharton'!$C$2:$C$785),"")</f>
        <v/>
      </c>
      <c r="I5994">
        <f>IF(OR(G342="",H342=""),"",G342)</f>
        <v/>
      </c>
      <c r="J5994">
        <f>IF(OR(I342="",H342=""),"",I342*H342)</f>
        <v/>
      </c>
      <c r="K5994">
        <f>IF(G342="","Missing OEWS wage",IF(H342="","Missing Wharton SOC","Matched"))</f>
        <v/>
      </c>
    </row>
    <row r="5995">
      <c r="A5995" t="inlineStr">
        <is>
          <t>21</t>
        </is>
      </c>
      <c r="B5995" t="inlineStr">
        <is>
          <t>Mining, Quarrying, and Oil and Gas Extraction</t>
        </is>
      </c>
      <c r="C5995" t="inlineStr">
        <is>
          <t>51-4199</t>
        </is>
      </c>
      <c r="D5995" t="inlineStr">
        <is>
          <t>Metal Workers and Plastic Workers, All Other</t>
        </is>
      </c>
      <c r="F5995" t="n">
        <v>40420</v>
      </c>
      <c r="G5995">
        <f>IF(OR(E343="",F343=""),"",E343*F343)</f>
        <v/>
      </c>
      <c r="H5995" s="41">
        <f>IFERROR(XLOOKUP(C343,'DATA Wharton'!$A$2:$A$785,'DATA Wharton'!$C$2:$C$785),"")</f>
        <v/>
      </c>
      <c r="I5995">
        <f>IF(OR(G343="",H343=""),"",G343)</f>
        <v/>
      </c>
      <c r="J5995">
        <f>IF(OR(I343="",H343=""),"",I343*H343)</f>
        <v/>
      </c>
      <c r="K5995">
        <f>IF(G343="","Missing OEWS wage",IF(H343="","Missing Wharton SOC","Matched"))</f>
        <v/>
      </c>
    </row>
    <row r="5996">
      <c r="A5996" t="inlineStr">
        <is>
          <t>21</t>
        </is>
      </c>
      <c r="B5996" t="inlineStr">
        <is>
          <t>Mining, Quarrying, and Oil and Gas Extraction</t>
        </is>
      </c>
      <c r="C5996" t="inlineStr">
        <is>
          <t>51-8013</t>
        </is>
      </c>
      <c r="D5996" t="inlineStr">
        <is>
          <t>Power Plant Operators</t>
        </is>
      </c>
      <c r="E5996" t="n">
        <v>150</v>
      </c>
      <c r="F5996" t="n">
        <v>101880</v>
      </c>
      <c r="G5996">
        <f>IF(OR(E344="",F344=""),"",E344*F344)</f>
        <v/>
      </c>
      <c r="H5996" s="41">
        <f>IFERROR(XLOOKUP(C344,'DATA Wharton'!$A$2:$A$785,'DATA Wharton'!$C$2:$C$785),"")</f>
        <v/>
      </c>
      <c r="I5996">
        <f>IF(OR(G344="",H344=""),"",G344)</f>
        <v/>
      </c>
      <c r="J5996">
        <f>IF(OR(I344="",H344=""),"",I344*H344)</f>
        <v/>
      </c>
      <c r="K5996">
        <f>IF(G344="","Missing OEWS wage",IF(H344="","Missing Wharton SOC","Matched"))</f>
        <v/>
      </c>
    </row>
    <row r="5997">
      <c r="A5997" t="inlineStr">
        <is>
          <t>21</t>
        </is>
      </c>
      <c r="B5997" t="inlineStr">
        <is>
          <t>Mining, Quarrying, and Oil and Gas Extraction</t>
        </is>
      </c>
      <c r="C5997" t="inlineStr">
        <is>
          <t>51-8021</t>
        </is>
      </c>
      <c r="D5997" t="inlineStr">
        <is>
          <t>Stationary Engineers and Boiler Operators</t>
        </is>
      </c>
      <c r="F5997" t="n">
        <v>100000</v>
      </c>
      <c r="G5997">
        <f>IF(OR(E345="",F345=""),"",E345*F345)</f>
        <v/>
      </c>
      <c r="H5997" s="41">
        <f>IFERROR(XLOOKUP(C345,'DATA Wharton'!$A$2:$A$785,'DATA Wharton'!$C$2:$C$785),"")</f>
        <v/>
      </c>
      <c r="I5997">
        <f>IF(OR(G345="",H345=""),"",G345)</f>
        <v/>
      </c>
      <c r="J5997">
        <f>IF(OR(I345="",H345=""),"",I345*H345)</f>
        <v/>
      </c>
      <c r="K5997">
        <f>IF(G345="","Missing OEWS wage",IF(H345="","Missing Wharton SOC","Matched"))</f>
        <v/>
      </c>
    </row>
    <row r="5998">
      <c r="A5998" t="inlineStr">
        <is>
          <t>21</t>
        </is>
      </c>
      <c r="B5998" t="inlineStr">
        <is>
          <t>Mining, Quarrying, and Oil and Gas Extraction</t>
        </is>
      </c>
      <c r="C5998" t="inlineStr">
        <is>
          <t>51-8031</t>
        </is>
      </c>
      <c r="D5998" t="inlineStr">
        <is>
          <t>Water and Wastewater Treatment Plant and System Operators</t>
        </is>
      </c>
      <c r="E5998" t="n">
        <v>290</v>
      </c>
      <c r="F5998" t="n">
        <v>69930</v>
      </c>
      <c r="G5998">
        <f>IF(OR(E346="",F346=""),"",E346*F346)</f>
        <v/>
      </c>
      <c r="H5998" s="41">
        <f>IFERROR(XLOOKUP(C346,'DATA Wharton'!$A$2:$A$785,'DATA Wharton'!$C$2:$C$785),"")</f>
        <v/>
      </c>
      <c r="I5998">
        <f>IF(OR(G346="",H346=""),"",G346)</f>
        <v/>
      </c>
      <c r="J5998">
        <f>IF(OR(I346="",H346=""),"",I346*H346)</f>
        <v/>
      </c>
      <c r="K5998">
        <f>IF(G346="","Missing OEWS wage",IF(H346="","Missing Wharton SOC","Matched"))</f>
        <v/>
      </c>
    </row>
    <row r="5999">
      <c r="A5999" t="inlineStr">
        <is>
          <t>21</t>
        </is>
      </c>
      <c r="B5999" t="inlineStr">
        <is>
          <t>Mining, Quarrying, and Oil and Gas Extraction</t>
        </is>
      </c>
      <c r="C5999" t="inlineStr">
        <is>
          <t>51-8091</t>
        </is>
      </c>
      <c r="D5999" t="inlineStr">
        <is>
          <t>Chemical Plant and System Operators</t>
        </is>
      </c>
      <c r="F5999" t="n">
        <v>107300</v>
      </c>
      <c r="G5999">
        <f>IF(OR(E347="",F347=""),"",E347*F347)</f>
        <v/>
      </c>
      <c r="H5999" s="41">
        <f>IFERROR(XLOOKUP(C347,'DATA Wharton'!$A$2:$A$785,'DATA Wharton'!$C$2:$C$785),"")</f>
        <v/>
      </c>
      <c r="I5999">
        <f>IF(OR(G347="",H347=""),"",G347)</f>
        <v/>
      </c>
      <c r="J5999">
        <f>IF(OR(I347="",H347=""),"",I347*H347)</f>
        <v/>
      </c>
      <c r="K5999">
        <f>IF(G347="","Missing OEWS wage",IF(H347="","Missing Wharton SOC","Matched"))</f>
        <v/>
      </c>
    </row>
    <row r="6000">
      <c r="A6000" t="inlineStr">
        <is>
          <t>21</t>
        </is>
      </c>
      <c r="B6000" t="inlineStr">
        <is>
          <t>Mining, Quarrying, and Oil and Gas Extraction</t>
        </is>
      </c>
      <c r="C6000" t="inlineStr">
        <is>
          <t>51-8092</t>
        </is>
      </c>
      <c r="D6000" t="inlineStr">
        <is>
          <t>Gas Plant Operators</t>
        </is>
      </c>
      <c r="E6000" t="n">
        <v>1280</v>
      </c>
      <c r="F6000" t="n">
        <v>86200</v>
      </c>
      <c r="G6000">
        <f>IF(OR(E348="",F348=""),"",E348*F348)</f>
        <v/>
      </c>
      <c r="H6000" s="41">
        <f>IFERROR(XLOOKUP(C348,'DATA Wharton'!$A$2:$A$785,'DATA Wharton'!$C$2:$C$785),"")</f>
        <v/>
      </c>
      <c r="I6000">
        <f>IF(OR(G348="",H348=""),"",G348)</f>
        <v/>
      </c>
      <c r="J6000">
        <f>IF(OR(I348="",H348=""),"",I348*H348)</f>
        <v/>
      </c>
      <c r="K6000">
        <f>IF(G348="","Missing OEWS wage",IF(H348="","Missing Wharton SOC","Matched"))</f>
        <v/>
      </c>
    </row>
    <row r="6001">
      <c r="A6001" t="inlineStr">
        <is>
          <t>21</t>
        </is>
      </c>
      <c r="B6001" t="inlineStr">
        <is>
          <t>Mining, Quarrying, and Oil and Gas Extraction</t>
        </is>
      </c>
      <c r="C6001" t="inlineStr">
        <is>
          <t>51-8093</t>
        </is>
      </c>
      <c r="D6001" t="inlineStr">
        <is>
          <t>Petroleum Pump System Operators, Refinery Operators, and Gaugers</t>
        </is>
      </c>
      <c r="E6001" t="n">
        <v>2150</v>
      </c>
      <c r="F6001" t="n">
        <v>82550</v>
      </c>
      <c r="G6001">
        <f>IF(OR(E349="",F349=""),"",E349*F349)</f>
        <v/>
      </c>
      <c r="H6001" s="41">
        <f>IFERROR(XLOOKUP(C349,'DATA Wharton'!$A$2:$A$785,'DATA Wharton'!$C$2:$C$785),"")</f>
        <v/>
      </c>
      <c r="I6001">
        <f>IF(OR(G349="",H349=""),"",G349)</f>
        <v/>
      </c>
      <c r="J6001">
        <f>IF(OR(I349="",H349=""),"",I349*H349)</f>
        <v/>
      </c>
      <c r="K6001">
        <f>IF(G349="","Missing OEWS wage",IF(H349="","Missing Wharton SOC","Matched"))</f>
        <v/>
      </c>
    </row>
    <row r="6002">
      <c r="A6002" t="inlineStr">
        <is>
          <t>21</t>
        </is>
      </c>
      <c r="B6002" t="inlineStr">
        <is>
          <t>Mining, Quarrying, and Oil and Gas Extraction</t>
        </is>
      </c>
      <c r="C6002" t="inlineStr">
        <is>
          <t>51-8099</t>
        </is>
      </c>
      <c r="D6002" t="inlineStr">
        <is>
          <t>Plant and System Operators, All Other</t>
        </is>
      </c>
      <c r="E6002" t="n">
        <v>1550</v>
      </c>
      <c r="F6002" t="n">
        <v>62220</v>
      </c>
      <c r="G6002">
        <f>IF(OR(E350="",F350=""),"",E350*F350)</f>
        <v/>
      </c>
      <c r="H6002" s="41">
        <f>IFERROR(XLOOKUP(C350,'DATA Wharton'!$A$2:$A$785,'DATA Wharton'!$C$2:$C$785),"")</f>
        <v/>
      </c>
      <c r="I6002">
        <f>IF(OR(G350="",H350=""),"",G350)</f>
        <v/>
      </c>
      <c r="J6002">
        <f>IF(OR(I350="",H350=""),"",I350*H350)</f>
        <v/>
      </c>
      <c r="K6002">
        <f>IF(G350="","Missing OEWS wage",IF(H350="","Missing Wharton SOC","Matched"))</f>
        <v/>
      </c>
    </row>
    <row r="6003">
      <c r="A6003" t="inlineStr">
        <is>
          <t>21</t>
        </is>
      </c>
      <c r="B6003" t="inlineStr">
        <is>
          <t>Mining, Quarrying, and Oil and Gas Extraction</t>
        </is>
      </c>
      <c r="C6003" t="inlineStr">
        <is>
          <t>51-9012</t>
        </is>
      </c>
      <c r="D6003" t="inlineStr">
        <is>
          <t>Separating, Filtering, Clarifying, Precipitating, and Still Machine Setters, Operators, and Tenders</t>
        </is>
      </c>
      <c r="E6003" t="n">
        <v>840</v>
      </c>
      <c r="F6003" t="n">
        <v>74950</v>
      </c>
      <c r="G6003">
        <f>IF(OR(E351="",F351=""),"",E351*F351)</f>
        <v/>
      </c>
      <c r="H6003" s="41">
        <f>IFERROR(XLOOKUP(C351,'DATA Wharton'!$A$2:$A$785,'DATA Wharton'!$C$2:$C$785),"")</f>
        <v/>
      </c>
      <c r="I6003">
        <f>IF(OR(G351="",H351=""),"",G351)</f>
        <v/>
      </c>
      <c r="J6003">
        <f>IF(OR(I351="",H351=""),"",I351*H351)</f>
        <v/>
      </c>
      <c r="K6003">
        <f>IF(G351="","Missing OEWS wage",IF(H351="","Missing Wharton SOC","Matched"))</f>
        <v/>
      </c>
    </row>
    <row r="6004">
      <c r="A6004" t="inlineStr">
        <is>
          <t>21</t>
        </is>
      </c>
      <c r="B6004" t="inlineStr">
        <is>
          <t>Mining, Quarrying, and Oil and Gas Extraction</t>
        </is>
      </c>
      <c r="C6004" t="inlineStr">
        <is>
          <t>51-9021</t>
        </is>
      </c>
      <c r="D6004" t="inlineStr">
        <is>
          <t>Crushing, Grinding, and Polishing Machine Setters, Operators, and Tenders</t>
        </is>
      </c>
      <c r="E6004" t="n">
        <v>3310</v>
      </c>
      <c r="F6004" t="n">
        <v>62430</v>
      </c>
      <c r="G6004">
        <f>IF(OR(E352="",F352=""),"",E352*F352)</f>
        <v/>
      </c>
      <c r="H6004" s="41">
        <f>IFERROR(XLOOKUP(C352,'DATA Wharton'!$A$2:$A$785,'DATA Wharton'!$C$2:$C$785),"")</f>
        <v/>
      </c>
      <c r="I6004">
        <f>IF(OR(G352="",H352=""),"",G352)</f>
        <v/>
      </c>
      <c r="J6004">
        <f>IF(OR(I352="",H352=""),"",I352*H352)</f>
        <v/>
      </c>
      <c r="K6004">
        <f>IF(G352="","Missing OEWS wage",IF(H352="","Missing Wharton SOC","Matched"))</f>
        <v/>
      </c>
    </row>
    <row r="6005">
      <c r="A6005" t="inlineStr">
        <is>
          <t>21</t>
        </is>
      </c>
      <c r="B6005" t="inlineStr">
        <is>
          <t>Mining, Quarrying, and Oil and Gas Extraction</t>
        </is>
      </c>
      <c r="C6005" t="inlineStr">
        <is>
          <t>51-9023</t>
        </is>
      </c>
      <c r="D6005" t="inlineStr">
        <is>
          <t>Mixing and Blending Machine Setters, Operators, and Tenders</t>
        </is>
      </c>
      <c r="E6005" t="n">
        <v>930</v>
      </c>
      <c r="F6005" t="n">
        <v>57470</v>
      </c>
      <c r="G6005">
        <f>IF(OR(E353="",F353=""),"",E353*F353)</f>
        <v/>
      </c>
      <c r="H6005" s="41">
        <f>IFERROR(XLOOKUP(C353,'DATA Wharton'!$A$2:$A$785,'DATA Wharton'!$C$2:$C$785),"")</f>
        <v/>
      </c>
      <c r="I6005">
        <f>IF(OR(G353="",H353=""),"",G353)</f>
        <v/>
      </c>
      <c r="J6005">
        <f>IF(OR(I353="",H353=""),"",I353*H353)</f>
        <v/>
      </c>
      <c r="K6005">
        <f>IF(G353="","Missing OEWS wage",IF(H353="","Missing Wharton SOC","Matched"))</f>
        <v/>
      </c>
    </row>
    <row r="6006">
      <c r="A6006" t="inlineStr">
        <is>
          <t>21</t>
        </is>
      </c>
      <c r="B6006" t="inlineStr">
        <is>
          <t>Mining, Quarrying, and Oil and Gas Extraction</t>
        </is>
      </c>
      <c r="C6006" t="inlineStr">
        <is>
          <t>51-9032</t>
        </is>
      </c>
      <c r="D6006" t="inlineStr">
        <is>
          <t>Cutting and Slicing Machine Setters, Operators, and Tenders</t>
        </is>
      </c>
      <c r="E6006" t="n">
        <v>170</v>
      </c>
      <c r="F6006" t="n">
        <v>43810</v>
      </c>
      <c r="G6006">
        <f>IF(OR(E354="",F354=""),"",E354*F354)</f>
        <v/>
      </c>
      <c r="H6006" s="41">
        <f>IFERROR(XLOOKUP(C354,'DATA Wharton'!$A$2:$A$785,'DATA Wharton'!$C$2:$C$785),"")</f>
        <v/>
      </c>
      <c r="I6006">
        <f>IF(OR(G354="",H354=""),"",G354)</f>
        <v/>
      </c>
      <c r="J6006">
        <f>IF(OR(I354="",H354=""),"",I354*H354)</f>
        <v/>
      </c>
      <c r="K6006">
        <f>IF(G354="","Missing OEWS wage",IF(H354="","Missing Wharton SOC","Matched"))</f>
        <v/>
      </c>
    </row>
    <row r="6007">
      <c r="A6007" t="inlineStr">
        <is>
          <t>21</t>
        </is>
      </c>
      <c r="B6007" t="inlineStr">
        <is>
          <t>Mining, Quarrying, and Oil and Gas Extraction</t>
        </is>
      </c>
      <c r="C6007" t="inlineStr">
        <is>
          <t>51-9051</t>
        </is>
      </c>
      <c r="D6007" t="inlineStr">
        <is>
          <t>Furnace, Kiln, Oven, Drier, and Kettle Operators and Tenders</t>
        </is>
      </c>
      <c r="E6007" t="n">
        <v>470</v>
      </c>
      <c r="F6007" t="n">
        <v>63820</v>
      </c>
      <c r="G6007">
        <f>IF(OR(E355="",F355=""),"",E355*F355)</f>
        <v/>
      </c>
      <c r="H6007" s="41">
        <f>IFERROR(XLOOKUP(C355,'DATA Wharton'!$A$2:$A$785,'DATA Wharton'!$C$2:$C$785),"")</f>
        <v/>
      </c>
      <c r="I6007">
        <f>IF(OR(G355="",H355=""),"",G355)</f>
        <v/>
      </c>
      <c r="J6007">
        <f>IF(OR(I355="",H355=""),"",I355*H355)</f>
        <v/>
      </c>
      <c r="K6007">
        <f>IF(G355="","Missing OEWS wage",IF(H355="","Missing Wharton SOC","Matched"))</f>
        <v/>
      </c>
    </row>
    <row r="6008">
      <c r="A6008" t="inlineStr">
        <is>
          <t>21</t>
        </is>
      </c>
      <c r="B6008" t="inlineStr">
        <is>
          <t>Mining, Quarrying, and Oil and Gas Extraction</t>
        </is>
      </c>
      <c r="C6008" t="inlineStr">
        <is>
          <t>51-9061</t>
        </is>
      </c>
      <c r="D6008" t="inlineStr">
        <is>
          <t>Inspectors, Testers, Sorters, Samplers, and Weighers</t>
        </is>
      </c>
      <c r="E6008" t="n">
        <v>4800</v>
      </c>
      <c r="F6008" t="n">
        <v>60540</v>
      </c>
      <c r="G6008">
        <f>IF(OR(E356="",F356=""),"",E356*F356)</f>
        <v/>
      </c>
      <c r="H6008" s="41">
        <f>IFERROR(XLOOKUP(C356,'DATA Wharton'!$A$2:$A$785,'DATA Wharton'!$C$2:$C$785),"")</f>
        <v/>
      </c>
      <c r="I6008">
        <f>IF(OR(G356="",H356=""),"",G356)</f>
        <v/>
      </c>
      <c r="J6008">
        <f>IF(OR(I356="",H356=""),"",I356*H356)</f>
        <v/>
      </c>
      <c r="K6008">
        <f>IF(G356="","Missing OEWS wage",IF(H356="","Missing Wharton SOC","Matched"))</f>
        <v/>
      </c>
    </row>
    <row r="6009">
      <c r="A6009" t="inlineStr">
        <is>
          <t>21</t>
        </is>
      </c>
      <c r="B6009" t="inlineStr">
        <is>
          <t>Mining, Quarrying, and Oil and Gas Extraction</t>
        </is>
      </c>
      <c r="C6009" t="inlineStr">
        <is>
          <t>51-9111</t>
        </is>
      </c>
      <c r="D6009" t="inlineStr">
        <is>
          <t>Packaging and Filling Machine Operators and Tenders</t>
        </is>
      </c>
      <c r="E6009" t="n">
        <v>490</v>
      </c>
      <c r="F6009" t="n">
        <v>54460</v>
      </c>
      <c r="G6009">
        <f>IF(OR(E357="",F357=""),"",E357*F357)</f>
        <v/>
      </c>
      <c r="H6009" s="41">
        <f>IFERROR(XLOOKUP(C357,'DATA Wharton'!$A$2:$A$785,'DATA Wharton'!$C$2:$C$785),"")</f>
        <v/>
      </c>
      <c r="I6009">
        <f>IF(OR(G357="",H357=""),"",G357)</f>
        <v/>
      </c>
      <c r="J6009">
        <f>IF(OR(I357="",H357=""),"",I357*H357)</f>
        <v/>
      </c>
      <c r="K6009">
        <f>IF(G357="","Missing OEWS wage",IF(H357="","Missing Wharton SOC","Matched"))</f>
        <v/>
      </c>
    </row>
    <row r="6010">
      <c r="A6010" t="inlineStr">
        <is>
          <t>21</t>
        </is>
      </c>
      <c r="B6010" t="inlineStr">
        <is>
          <t>Mining, Quarrying, and Oil and Gas Extraction</t>
        </is>
      </c>
      <c r="C6010" t="inlineStr">
        <is>
          <t>51-9124</t>
        </is>
      </c>
      <c r="D6010" t="inlineStr">
        <is>
          <t>Coating, Painting, and Spraying Machine Setters, Operators, and Tenders</t>
        </is>
      </c>
      <c r="E6010" t="n">
        <v>210</v>
      </c>
      <c r="F6010" t="n">
        <v>47990</v>
      </c>
      <c r="G6010">
        <f>IF(OR(E358="",F358=""),"",E358*F358)</f>
        <v/>
      </c>
      <c r="H6010" s="41">
        <f>IFERROR(XLOOKUP(C358,'DATA Wharton'!$A$2:$A$785,'DATA Wharton'!$C$2:$C$785),"")</f>
        <v/>
      </c>
      <c r="I6010">
        <f>IF(OR(G358="",H358=""),"",G358)</f>
        <v/>
      </c>
      <c r="J6010">
        <f>IF(OR(I358="",H358=""),"",I358*H358)</f>
        <v/>
      </c>
      <c r="K6010">
        <f>IF(G358="","Missing OEWS wage",IF(H358="","Missing Wharton SOC","Matched"))</f>
        <v/>
      </c>
    </row>
    <row r="6011">
      <c r="A6011" t="inlineStr">
        <is>
          <t>21</t>
        </is>
      </c>
      <c r="B6011" t="inlineStr">
        <is>
          <t>Mining, Quarrying, and Oil and Gas Extraction</t>
        </is>
      </c>
      <c r="C6011" t="inlineStr">
        <is>
          <t>51-9161</t>
        </is>
      </c>
      <c r="D6011" t="inlineStr">
        <is>
          <t>Computer Numerically Controlled Tool Operators</t>
        </is>
      </c>
      <c r="E6011" t="n">
        <v>420</v>
      </c>
      <c r="F6011" t="n">
        <v>81360</v>
      </c>
      <c r="G6011">
        <f>IF(OR(E359="",F359=""),"",E359*F359)</f>
        <v/>
      </c>
      <c r="H6011" s="41">
        <f>IFERROR(XLOOKUP(C359,'DATA Wharton'!$A$2:$A$785,'DATA Wharton'!$C$2:$C$785),"")</f>
        <v/>
      </c>
      <c r="I6011">
        <f>IF(OR(G359="",H359=""),"",G359)</f>
        <v/>
      </c>
      <c r="J6011">
        <f>IF(OR(I359="",H359=""),"",I359*H359)</f>
        <v/>
      </c>
      <c r="K6011">
        <f>IF(G359="","Missing OEWS wage",IF(H359="","Missing Wharton SOC","Matched"))</f>
        <v/>
      </c>
    </row>
    <row r="6012">
      <c r="A6012" t="inlineStr">
        <is>
          <t>21</t>
        </is>
      </c>
      <c r="B6012" t="inlineStr">
        <is>
          <t>Mining, Quarrying, and Oil and Gas Extraction</t>
        </is>
      </c>
      <c r="C6012" t="inlineStr">
        <is>
          <t>51-9192</t>
        </is>
      </c>
      <c r="D6012" t="inlineStr">
        <is>
          <t>Cleaning, Washing, and Metal Pickling Equipment Operators and Tenders</t>
        </is>
      </c>
      <c r="E6012" t="n">
        <v>300</v>
      </c>
      <c r="F6012" t="n">
        <v>59230</v>
      </c>
      <c r="G6012">
        <f>IF(OR(E360="",F360=""),"",E360*F360)</f>
        <v/>
      </c>
      <c r="H6012" s="41">
        <f>IFERROR(XLOOKUP(C360,'DATA Wharton'!$A$2:$A$785,'DATA Wharton'!$C$2:$C$785),"")</f>
        <v/>
      </c>
      <c r="I6012">
        <f>IF(OR(G360="",H360=""),"",G360)</f>
        <v/>
      </c>
      <c r="J6012">
        <f>IF(OR(I360="",H360=""),"",I360*H360)</f>
        <v/>
      </c>
      <c r="K6012">
        <f>IF(G360="","Missing OEWS wage",IF(H360="","Missing Wharton SOC","Matched"))</f>
        <v/>
      </c>
    </row>
    <row r="6013">
      <c r="A6013" t="inlineStr">
        <is>
          <t>21</t>
        </is>
      </c>
      <c r="B6013" t="inlineStr">
        <is>
          <t>Mining, Quarrying, and Oil and Gas Extraction</t>
        </is>
      </c>
      <c r="C6013" t="inlineStr">
        <is>
          <t>51-9195</t>
        </is>
      </c>
      <c r="D6013" t="inlineStr">
        <is>
          <t>Molders, Shapers, and Casters, Except Metal and Plastic</t>
        </is>
      </c>
      <c r="E6013" t="n">
        <v>100</v>
      </c>
      <c r="F6013" t="n">
        <v>56890</v>
      </c>
      <c r="G6013">
        <f>IF(OR(E361="",F361=""),"",E361*F361)</f>
        <v/>
      </c>
      <c r="H6013" s="41">
        <f>IFERROR(XLOOKUP(C361,'DATA Wharton'!$A$2:$A$785,'DATA Wharton'!$C$2:$C$785),"")</f>
        <v/>
      </c>
      <c r="I6013">
        <f>IF(OR(G361="",H361=""),"",G361)</f>
        <v/>
      </c>
      <c r="J6013">
        <f>IF(OR(I361="",H361=""),"",I361*H361)</f>
        <v/>
      </c>
      <c r="K6013">
        <f>IF(G361="","Missing OEWS wage",IF(H361="","Missing Wharton SOC","Matched"))</f>
        <v/>
      </c>
    </row>
    <row r="6014">
      <c r="A6014" t="inlineStr">
        <is>
          <t>21</t>
        </is>
      </c>
      <c r="B6014" t="inlineStr">
        <is>
          <t>Mining, Quarrying, and Oil and Gas Extraction</t>
        </is>
      </c>
      <c r="C6014" t="inlineStr">
        <is>
          <t>51-9198</t>
        </is>
      </c>
      <c r="D6014" t="inlineStr">
        <is>
          <t>Helpers--Production Workers</t>
        </is>
      </c>
      <c r="E6014" t="n">
        <v>1110</v>
      </c>
      <c r="F6014" t="n">
        <v>41810</v>
      </c>
      <c r="G6014">
        <f>IF(OR(E362="",F362=""),"",E362*F362)</f>
        <v/>
      </c>
      <c r="H6014" s="41">
        <f>IFERROR(XLOOKUP(C362,'DATA Wharton'!$A$2:$A$785,'DATA Wharton'!$C$2:$C$785),"")</f>
        <v/>
      </c>
      <c r="I6014">
        <f>IF(OR(G362="",H362=""),"",G362)</f>
        <v/>
      </c>
      <c r="J6014">
        <f>IF(OR(I362="",H362=""),"",I362*H362)</f>
        <v/>
      </c>
      <c r="K6014">
        <f>IF(G362="","Missing OEWS wage",IF(H362="","Missing Wharton SOC","Matched"))</f>
        <v/>
      </c>
    </row>
    <row r="6015">
      <c r="A6015" t="inlineStr">
        <is>
          <t>21</t>
        </is>
      </c>
      <c r="B6015" t="inlineStr">
        <is>
          <t>Mining, Quarrying, and Oil and Gas Extraction</t>
        </is>
      </c>
      <c r="C6015" t="inlineStr">
        <is>
          <t>51-9199</t>
        </is>
      </c>
      <c r="D6015" t="inlineStr">
        <is>
          <t>Production Workers, All Other</t>
        </is>
      </c>
      <c r="E6015" t="n">
        <v>990</v>
      </c>
      <c r="F6015" t="n">
        <v>56750</v>
      </c>
      <c r="G6015">
        <f>IF(OR(E363="",F363=""),"",E363*F363)</f>
        <v/>
      </c>
      <c r="H6015" s="41">
        <f>IFERROR(XLOOKUP(C363,'DATA Wharton'!$A$2:$A$785,'DATA Wharton'!$C$2:$C$785),"")</f>
        <v/>
      </c>
      <c r="I6015">
        <f>IF(OR(G363="",H363=""),"",G363)</f>
        <v/>
      </c>
      <c r="J6015">
        <f>IF(OR(I363="",H363=""),"",I363*H363)</f>
        <v/>
      </c>
      <c r="K6015">
        <f>IF(G363="","Missing OEWS wage",IF(H363="","Missing Wharton SOC","Matched"))</f>
        <v/>
      </c>
    </row>
    <row r="6016">
      <c r="A6016" t="inlineStr">
        <is>
          <t>21</t>
        </is>
      </c>
      <c r="B6016" t="inlineStr">
        <is>
          <t>Mining, Quarrying, and Oil and Gas Extraction</t>
        </is>
      </c>
      <c r="C6016" t="inlineStr">
        <is>
          <t>53-1047</t>
        </is>
      </c>
      <c r="D6016" t="inlineStr">
        <is>
          <t>First-Line Supervisors of Transportation and Material Moving Workers, Except Aircraft Cargo Handling Supervisors</t>
        </is>
      </c>
      <c r="E6016" t="n">
        <v>3870</v>
      </c>
      <c r="F6016" t="n">
        <v>88770</v>
      </c>
      <c r="G6016">
        <f>IF(OR(E364="",F364=""),"",E364*F364)</f>
        <v/>
      </c>
      <c r="H6016" s="41">
        <f>IFERROR(XLOOKUP(C364,'DATA Wharton'!$A$2:$A$785,'DATA Wharton'!$C$2:$C$785),"")</f>
        <v/>
      </c>
      <c r="I6016">
        <f>IF(OR(G364="",H364=""),"",G364)</f>
        <v/>
      </c>
      <c r="J6016">
        <f>IF(OR(I364="",H364=""),"",I364*H364)</f>
        <v/>
      </c>
      <c r="K6016">
        <f>IF(G364="","Missing OEWS wage",IF(H364="","Missing Wharton SOC","Matched"))</f>
        <v/>
      </c>
    </row>
    <row r="6017">
      <c r="A6017" t="inlineStr">
        <is>
          <t>21</t>
        </is>
      </c>
      <c r="B6017" t="inlineStr">
        <is>
          <t>Mining, Quarrying, and Oil and Gas Extraction</t>
        </is>
      </c>
      <c r="C6017" t="inlineStr">
        <is>
          <t>53-2012</t>
        </is>
      </c>
      <c r="D6017" t="inlineStr">
        <is>
          <t>Commercial Pilots</t>
        </is>
      </c>
      <c r="E6017" t="n">
        <v>200</v>
      </c>
      <c r="F6017" t="n">
        <v>163400</v>
      </c>
      <c r="G6017">
        <f>IF(OR(E365="",F365=""),"",E365*F365)</f>
        <v/>
      </c>
      <c r="H6017" s="41">
        <f>IFERROR(XLOOKUP(C365,'DATA Wharton'!$A$2:$A$785,'DATA Wharton'!$C$2:$C$785),"")</f>
        <v/>
      </c>
      <c r="I6017">
        <f>IF(OR(G365="",H365=""),"",G365)</f>
        <v/>
      </c>
      <c r="J6017">
        <f>IF(OR(I365="",H365=""),"",I365*H365)</f>
        <v/>
      </c>
      <c r="K6017">
        <f>IF(G365="","Missing OEWS wage",IF(H365="","Missing Wharton SOC","Matched"))</f>
        <v/>
      </c>
    </row>
    <row r="6018">
      <c r="A6018" t="inlineStr">
        <is>
          <t>21</t>
        </is>
      </c>
      <c r="B6018" t="inlineStr">
        <is>
          <t>Mining, Quarrying, and Oil and Gas Extraction</t>
        </is>
      </c>
      <c r="C6018" t="inlineStr">
        <is>
          <t>53-3031</t>
        </is>
      </c>
      <c r="D6018" t="inlineStr">
        <is>
          <t>Driver/Sales Workers</t>
        </is>
      </c>
      <c r="F6018" t="n">
        <v>44640</v>
      </c>
      <c r="G6018">
        <f>IF(OR(E366="",F366=""),"",E366*F366)</f>
        <v/>
      </c>
      <c r="H6018" s="41">
        <f>IFERROR(XLOOKUP(C366,'DATA Wharton'!$A$2:$A$785,'DATA Wharton'!$C$2:$C$785),"")</f>
        <v/>
      </c>
      <c r="I6018">
        <f>IF(OR(G366="",H366=""),"",G366)</f>
        <v/>
      </c>
      <c r="J6018">
        <f>IF(OR(I366="",H366=""),"",I366*H366)</f>
        <v/>
      </c>
      <c r="K6018">
        <f>IF(G366="","Missing OEWS wage",IF(H366="","Missing Wharton SOC","Matched"))</f>
        <v/>
      </c>
    </row>
    <row r="6019">
      <c r="A6019" t="inlineStr">
        <is>
          <t>21</t>
        </is>
      </c>
      <c r="B6019" t="inlineStr">
        <is>
          <t>Mining, Quarrying, and Oil and Gas Extraction</t>
        </is>
      </c>
      <c r="C6019" t="inlineStr">
        <is>
          <t>53-3032</t>
        </is>
      </c>
      <c r="D6019" t="inlineStr">
        <is>
          <t>Heavy and Tractor-Trailer Truck Drivers</t>
        </is>
      </c>
      <c r="E6019" t="n">
        <v>31590</v>
      </c>
      <c r="F6019" t="n">
        <v>58140</v>
      </c>
      <c r="G6019">
        <f>IF(OR(E367="",F367=""),"",E367*F367)</f>
        <v/>
      </c>
      <c r="H6019" s="41">
        <f>IFERROR(XLOOKUP(C367,'DATA Wharton'!$A$2:$A$785,'DATA Wharton'!$C$2:$C$785),"")</f>
        <v/>
      </c>
      <c r="I6019">
        <f>IF(OR(G367="",H367=""),"",G367)</f>
        <v/>
      </c>
      <c r="J6019">
        <f>IF(OR(I367="",H367=""),"",I367*H367)</f>
        <v/>
      </c>
      <c r="K6019">
        <f>IF(G367="","Missing OEWS wage",IF(H367="","Missing Wharton SOC","Matched"))</f>
        <v/>
      </c>
    </row>
    <row r="6020">
      <c r="A6020" t="inlineStr">
        <is>
          <t>21</t>
        </is>
      </c>
      <c r="B6020" t="inlineStr">
        <is>
          <t>Mining, Quarrying, and Oil and Gas Extraction</t>
        </is>
      </c>
      <c r="C6020" t="inlineStr">
        <is>
          <t>53-3033</t>
        </is>
      </c>
      <c r="D6020" t="inlineStr">
        <is>
          <t>Light Truck Drivers</t>
        </is>
      </c>
      <c r="E6020" t="n">
        <v>690</v>
      </c>
      <c r="F6020" t="n">
        <v>50680</v>
      </c>
      <c r="G6020">
        <f>IF(OR(E368="",F368=""),"",E368*F368)</f>
        <v/>
      </c>
      <c r="H6020" s="41">
        <f>IFERROR(XLOOKUP(C368,'DATA Wharton'!$A$2:$A$785,'DATA Wharton'!$C$2:$C$785),"")</f>
        <v/>
      </c>
      <c r="I6020">
        <f>IF(OR(G368="",H368=""),"",G368)</f>
        <v/>
      </c>
      <c r="J6020">
        <f>IF(OR(I368="",H368=""),"",I368*H368)</f>
        <v/>
      </c>
      <c r="K6020">
        <f>IF(G368="","Missing OEWS wage",IF(H368="","Missing Wharton SOC","Matched"))</f>
        <v/>
      </c>
    </row>
    <row r="6021">
      <c r="A6021" t="inlineStr">
        <is>
          <t>21</t>
        </is>
      </c>
      <c r="B6021" t="inlineStr">
        <is>
          <t>Mining, Quarrying, and Oil and Gas Extraction</t>
        </is>
      </c>
      <c r="C6021" t="inlineStr">
        <is>
          <t>53-3053</t>
        </is>
      </c>
      <c r="D6021" t="inlineStr">
        <is>
          <t>Shuttle Drivers and Chauffeurs</t>
        </is>
      </c>
      <c r="F6021" t="n">
        <v>55360</v>
      </c>
      <c r="G6021">
        <f>IF(OR(E369="",F369=""),"",E369*F369)</f>
        <v/>
      </c>
      <c r="H6021" s="41">
        <f>IFERROR(XLOOKUP(C369,'DATA Wharton'!$A$2:$A$785,'DATA Wharton'!$C$2:$C$785),"")</f>
        <v/>
      </c>
      <c r="I6021">
        <f>IF(OR(G369="",H369=""),"",G369)</f>
        <v/>
      </c>
      <c r="J6021">
        <f>IF(OR(I369="",H369=""),"",I369*H369)</f>
        <v/>
      </c>
      <c r="K6021">
        <f>IF(G369="","Missing OEWS wage",IF(H369="","Missing Wharton SOC","Matched"))</f>
        <v/>
      </c>
    </row>
    <row r="6022">
      <c r="A6022" t="inlineStr">
        <is>
          <t>21</t>
        </is>
      </c>
      <c r="B6022" t="inlineStr">
        <is>
          <t>Mining, Quarrying, and Oil and Gas Extraction</t>
        </is>
      </c>
      <c r="C6022" t="inlineStr">
        <is>
          <t>53-4011</t>
        </is>
      </c>
      <c r="D6022" t="inlineStr">
        <is>
          <t>Locomotive Engineers</t>
        </is>
      </c>
      <c r="E6022" t="n">
        <v>30</v>
      </c>
      <c r="F6022" t="n">
        <v>54130</v>
      </c>
      <c r="G6022">
        <f>IF(OR(E370="",F370=""),"",E370*F370)</f>
        <v/>
      </c>
      <c r="H6022" s="41">
        <f>IFERROR(XLOOKUP(C370,'DATA Wharton'!$A$2:$A$785,'DATA Wharton'!$C$2:$C$785),"")</f>
        <v/>
      </c>
      <c r="I6022">
        <f>IF(OR(G370="",H370=""),"",G370)</f>
        <v/>
      </c>
      <c r="J6022">
        <f>IF(OR(I370="",H370=""),"",I370*H370)</f>
        <v/>
      </c>
      <c r="K6022">
        <f>IF(G370="","Missing OEWS wage",IF(H370="","Missing Wharton SOC","Matched"))</f>
        <v/>
      </c>
    </row>
    <row r="6023">
      <c r="A6023" t="inlineStr">
        <is>
          <t>21</t>
        </is>
      </c>
      <c r="B6023" t="inlineStr">
        <is>
          <t>Mining, Quarrying, and Oil and Gas Extraction</t>
        </is>
      </c>
      <c r="C6023" t="inlineStr">
        <is>
          <t>53-4013</t>
        </is>
      </c>
      <c r="D6023" t="inlineStr">
        <is>
          <t>Rail Yard Engineers, Dinkey Operators, and Hostlers</t>
        </is>
      </c>
      <c r="E6023" t="n">
        <v>40</v>
      </c>
      <c r="F6023" t="n">
        <v>67510</v>
      </c>
      <c r="G6023">
        <f>IF(OR(E371="",F371=""),"",E371*F371)</f>
        <v/>
      </c>
      <c r="H6023" s="41">
        <f>IFERROR(XLOOKUP(C371,'DATA Wharton'!$A$2:$A$785,'DATA Wharton'!$C$2:$C$785),"")</f>
        <v/>
      </c>
      <c r="I6023">
        <f>IF(OR(G371="",H371=""),"",G371)</f>
        <v/>
      </c>
      <c r="J6023">
        <f>IF(OR(I371="",H371=""),"",I371*H371)</f>
        <v/>
      </c>
      <c r="K6023">
        <f>IF(G371="","Missing OEWS wage",IF(H371="","Missing Wharton SOC","Matched"))</f>
        <v/>
      </c>
    </row>
    <row r="6024">
      <c r="A6024" t="inlineStr">
        <is>
          <t>21</t>
        </is>
      </c>
      <c r="B6024" t="inlineStr">
        <is>
          <t>Mining, Quarrying, and Oil and Gas Extraction</t>
        </is>
      </c>
      <c r="C6024" t="inlineStr">
        <is>
          <t>53-4031</t>
        </is>
      </c>
      <c r="D6024" t="inlineStr">
        <is>
          <t>Railroad Conductors and Yardmasters</t>
        </is>
      </c>
      <c r="E6024" t="n">
        <v>80</v>
      </c>
      <c r="F6024" t="n">
        <v>80510</v>
      </c>
      <c r="G6024">
        <f>IF(OR(E372="",F372=""),"",E372*F372)</f>
        <v/>
      </c>
      <c r="H6024" s="41">
        <f>IFERROR(XLOOKUP(C372,'DATA Wharton'!$A$2:$A$785,'DATA Wharton'!$C$2:$C$785),"")</f>
        <v/>
      </c>
      <c r="I6024">
        <f>IF(OR(G372="",H372=""),"",G372)</f>
        <v/>
      </c>
      <c r="J6024">
        <f>IF(OR(I372="",H372=""),"",I372*H372)</f>
        <v/>
      </c>
      <c r="K6024">
        <f>IF(G372="","Missing OEWS wage",IF(H372="","Missing Wharton SOC","Matched"))</f>
        <v/>
      </c>
    </row>
    <row r="6025">
      <c r="A6025" t="inlineStr">
        <is>
          <t>21</t>
        </is>
      </c>
      <c r="B6025" t="inlineStr">
        <is>
          <t>Mining, Quarrying, and Oil and Gas Extraction</t>
        </is>
      </c>
      <c r="C6025" t="inlineStr">
        <is>
          <t>53-4099</t>
        </is>
      </c>
      <c r="D6025" t="inlineStr">
        <is>
          <t>Rail Transportation Workers, All Other</t>
        </is>
      </c>
      <c r="E6025" t="n">
        <v>90</v>
      </c>
      <c r="F6025" t="n">
        <v>53110</v>
      </c>
      <c r="G6025">
        <f>IF(OR(E373="",F373=""),"",E373*F373)</f>
        <v/>
      </c>
      <c r="H6025" s="41">
        <f>IFERROR(XLOOKUP(C373,'DATA Wharton'!$A$2:$A$785,'DATA Wharton'!$C$2:$C$785),"")</f>
        <v/>
      </c>
      <c r="I6025">
        <f>IF(OR(G373="",H373=""),"",G373)</f>
        <v/>
      </c>
      <c r="J6025">
        <f>IF(OR(I373="",H373=""),"",I373*H373)</f>
        <v/>
      </c>
      <c r="K6025">
        <f>IF(G373="","Missing OEWS wage",IF(H373="","Missing Wharton SOC","Matched"))</f>
        <v/>
      </c>
    </row>
    <row r="6026">
      <c r="A6026" t="inlineStr">
        <is>
          <t>21</t>
        </is>
      </c>
      <c r="B6026" t="inlineStr">
        <is>
          <t>Mining, Quarrying, and Oil and Gas Extraction</t>
        </is>
      </c>
      <c r="C6026" t="inlineStr">
        <is>
          <t>53-5011</t>
        </is>
      </c>
      <c r="D6026" t="inlineStr">
        <is>
          <t>Sailors and Marine Oilers</t>
        </is>
      </c>
      <c r="E6026" t="n">
        <v>430</v>
      </c>
      <c r="F6026" t="n">
        <v>68510</v>
      </c>
      <c r="G6026">
        <f>IF(OR(E374="",F374=""),"",E374*F374)</f>
        <v/>
      </c>
      <c r="H6026" s="41">
        <f>IFERROR(XLOOKUP(C374,'DATA Wharton'!$A$2:$A$785,'DATA Wharton'!$C$2:$C$785),"")</f>
        <v/>
      </c>
      <c r="I6026">
        <f>IF(OR(G374="",H374=""),"",G374)</f>
        <v/>
      </c>
      <c r="J6026">
        <f>IF(OR(I374="",H374=""),"",I374*H374)</f>
        <v/>
      </c>
      <c r="K6026">
        <f>IF(G374="","Missing OEWS wage",IF(H374="","Missing Wharton SOC","Matched"))</f>
        <v/>
      </c>
    </row>
    <row r="6027">
      <c r="A6027" t="inlineStr">
        <is>
          <t>21</t>
        </is>
      </c>
      <c r="B6027" t="inlineStr">
        <is>
          <t>Mining, Quarrying, and Oil and Gas Extraction</t>
        </is>
      </c>
      <c r="C6027" t="inlineStr">
        <is>
          <t>53-5021</t>
        </is>
      </c>
      <c r="D6027" t="inlineStr">
        <is>
          <t>Captains, Mates, and Pilots of Water Vessels</t>
        </is>
      </c>
      <c r="E6027" t="n">
        <v>570</v>
      </c>
      <c r="F6027" t="n">
        <v>135130</v>
      </c>
      <c r="G6027">
        <f>IF(OR(E375="",F375=""),"",E375*F375)</f>
        <v/>
      </c>
      <c r="H6027" s="41">
        <f>IFERROR(XLOOKUP(C375,'DATA Wharton'!$A$2:$A$785,'DATA Wharton'!$C$2:$C$785),"")</f>
        <v/>
      </c>
      <c r="I6027">
        <f>IF(OR(G375="",H375=""),"",G375)</f>
        <v/>
      </c>
      <c r="J6027">
        <f>IF(OR(I375="",H375=""),"",I375*H375)</f>
        <v/>
      </c>
      <c r="K6027">
        <f>IF(G375="","Missing OEWS wage",IF(H375="","Missing Wharton SOC","Matched"))</f>
        <v/>
      </c>
    </row>
    <row r="6028">
      <c r="A6028" t="inlineStr">
        <is>
          <t>21</t>
        </is>
      </c>
      <c r="B6028" t="inlineStr">
        <is>
          <t>Mining, Quarrying, and Oil and Gas Extraction</t>
        </is>
      </c>
      <c r="C6028" t="inlineStr">
        <is>
          <t>53-5031</t>
        </is>
      </c>
      <c r="D6028" t="inlineStr">
        <is>
          <t>Ship Engineers</t>
        </is>
      </c>
      <c r="E6028" t="n">
        <v>190</v>
      </c>
      <c r="F6028" t="n">
        <v>144970</v>
      </c>
      <c r="G6028">
        <f>IF(OR(E376="",F376=""),"",E376*F376)</f>
        <v/>
      </c>
      <c r="H6028" s="41">
        <f>IFERROR(XLOOKUP(C376,'DATA Wharton'!$A$2:$A$785,'DATA Wharton'!$C$2:$C$785),"")</f>
        <v/>
      </c>
      <c r="I6028">
        <f>IF(OR(G376="",H376=""),"",G376)</f>
        <v/>
      </c>
      <c r="J6028">
        <f>IF(OR(I376="",H376=""),"",I376*H376)</f>
        <v/>
      </c>
      <c r="K6028">
        <f>IF(G376="","Missing OEWS wage",IF(H376="","Missing Wharton SOC","Matched"))</f>
        <v/>
      </c>
    </row>
    <row r="6029">
      <c r="A6029" t="inlineStr">
        <is>
          <t>21</t>
        </is>
      </c>
      <c r="B6029" t="inlineStr">
        <is>
          <t>Mining, Quarrying, and Oil and Gas Extraction</t>
        </is>
      </c>
      <c r="C6029" t="inlineStr">
        <is>
          <t>53-7011</t>
        </is>
      </c>
      <c r="D6029" t="inlineStr">
        <is>
          <t>Conveyor Operators and Tenders</t>
        </is>
      </c>
      <c r="E6029" t="n">
        <v>1290</v>
      </c>
      <c r="F6029" t="n">
        <v>65950</v>
      </c>
      <c r="G6029">
        <f>IF(OR(E377="",F377=""),"",E377*F377)</f>
        <v/>
      </c>
      <c r="H6029" s="41">
        <f>IFERROR(XLOOKUP(C377,'DATA Wharton'!$A$2:$A$785,'DATA Wharton'!$C$2:$C$785),"")</f>
        <v/>
      </c>
      <c r="I6029">
        <f>IF(OR(G377="",H377=""),"",G377)</f>
        <v/>
      </c>
      <c r="J6029">
        <f>IF(OR(I377="",H377=""),"",I377*H377)</f>
        <v/>
      </c>
      <c r="K6029">
        <f>IF(G377="","Missing OEWS wage",IF(H377="","Missing Wharton SOC","Matched"))</f>
        <v/>
      </c>
    </row>
    <row r="6030">
      <c r="A6030" t="inlineStr">
        <is>
          <t>21</t>
        </is>
      </c>
      <c r="B6030" t="inlineStr">
        <is>
          <t>Mining, Quarrying, and Oil and Gas Extraction</t>
        </is>
      </c>
      <c r="C6030" t="inlineStr">
        <is>
          <t>53-7021</t>
        </is>
      </c>
      <c r="D6030" t="inlineStr">
        <is>
          <t>Crane and Tower Operators</t>
        </is>
      </c>
      <c r="E6030" t="n">
        <v>1130</v>
      </c>
      <c r="F6030" t="n">
        <v>74660</v>
      </c>
      <c r="G6030">
        <f>IF(OR(E378="",F378=""),"",E378*F378)</f>
        <v/>
      </c>
      <c r="H6030" s="41">
        <f>IFERROR(XLOOKUP(C378,'DATA Wharton'!$A$2:$A$785,'DATA Wharton'!$C$2:$C$785),"")</f>
        <v/>
      </c>
      <c r="I6030">
        <f>IF(OR(G378="",H378=""),"",G378)</f>
        <v/>
      </c>
      <c r="J6030">
        <f>IF(OR(I378="",H378=""),"",I378*H378)</f>
        <v/>
      </c>
      <c r="K6030">
        <f>IF(G378="","Missing OEWS wage",IF(H378="","Missing Wharton SOC","Matched"))</f>
        <v/>
      </c>
    </row>
    <row r="6031">
      <c r="A6031" t="inlineStr">
        <is>
          <t>21</t>
        </is>
      </c>
      <c r="B6031" t="inlineStr">
        <is>
          <t>Mining, Quarrying, and Oil and Gas Extraction</t>
        </is>
      </c>
      <c r="C6031" t="inlineStr">
        <is>
          <t>53-7031</t>
        </is>
      </c>
      <c r="D6031" t="inlineStr">
        <is>
          <t>Dredge Operators</t>
        </is>
      </c>
      <c r="E6031" t="n">
        <v>280</v>
      </c>
      <c r="F6031" t="n">
        <v>56240</v>
      </c>
      <c r="G6031">
        <f>IF(OR(E379="",F379=""),"",E379*F379)</f>
        <v/>
      </c>
      <c r="H6031" s="41">
        <f>IFERROR(XLOOKUP(C379,'DATA Wharton'!$A$2:$A$785,'DATA Wharton'!$C$2:$C$785),"")</f>
        <v/>
      </c>
      <c r="I6031">
        <f>IF(OR(G379="",H379=""),"",G379)</f>
        <v/>
      </c>
      <c r="J6031">
        <f>IF(OR(I379="",H379=""),"",I379*H379)</f>
        <v/>
      </c>
      <c r="K6031">
        <f>IF(G379="","Missing OEWS wage",IF(H379="","Missing Wharton SOC","Matched"))</f>
        <v/>
      </c>
    </row>
    <row r="6032">
      <c r="A6032" t="inlineStr">
        <is>
          <t>21</t>
        </is>
      </c>
      <c r="B6032" t="inlineStr">
        <is>
          <t>Mining, Quarrying, and Oil and Gas Extraction</t>
        </is>
      </c>
      <c r="C6032" t="inlineStr">
        <is>
          <t>53-7041</t>
        </is>
      </c>
      <c r="D6032" t="inlineStr">
        <is>
          <t>Hoist and Winch Operators</t>
        </is>
      </c>
      <c r="E6032" t="n">
        <v>120</v>
      </c>
      <c r="F6032" t="n">
        <v>74510</v>
      </c>
      <c r="G6032">
        <f>IF(OR(E380="",F380=""),"",E380*F380)</f>
        <v/>
      </c>
      <c r="H6032" s="41">
        <f>IFERROR(XLOOKUP(C380,'DATA Wharton'!$A$2:$A$785,'DATA Wharton'!$C$2:$C$785),"")</f>
        <v/>
      </c>
      <c r="I6032">
        <f>IF(OR(G380="",H380=""),"",G380)</f>
        <v/>
      </c>
      <c r="J6032">
        <f>IF(OR(I380="",H380=""),"",I380*H380)</f>
        <v/>
      </c>
      <c r="K6032">
        <f>IF(G380="","Missing OEWS wage",IF(H380="","Missing Wharton SOC","Matched"))</f>
        <v/>
      </c>
    </row>
    <row r="6033">
      <c r="A6033" t="inlineStr">
        <is>
          <t>21</t>
        </is>
      </c>
      <c r="B6033" t="inlineStr">
        <is>
          <t>Mining, Quarrying, and Oil and Gas Extraction</t>
        </is>
      </c>
      <c r="C6033" t="inlineStr">
        <is>
          <t>53-7051</t>
        </is>
      </c>
      <c r="D6033" t="inlineStr">
        <is>
          <t>Industrial Truck and Tractor Operators</t>
        </is>
      </c>
      <c r="E6033" t="n">
        <v>2340</v>
      </c>
      <c r="F6033" t="n">
        <v>55050</v>
      </c>
      <c r="G6033">
        <f>IF(OR(E381="",F381=""),"",E381*F381)</f>
        <v/>
      </c>
      <c r="H6033" s="41">
        <f>IFERROR(XLOOKUP(C381,'DATA Wharton'!$A$2:$A$785,'DATA Wharton'!$C$2:$C$785),"")</f>
        <v/>
      </c>
      <c r="I6033">
        <f>IF(OR(G381="",H381=""),"",G381)</f>
        <v/>
      </c>
      <c r="J6033">
        <f>IF(OR(I381="",H381=""),"",I381*H381)</f>
        <v/>
      </c>
      <c r="K6033">
        <f>IF(G381="","Missing OEWS wage",IF(H381="","Missing Wharton SOC","Matched"))</f>
        <v/>
      </c>
    </row>
    <row r="6034">
      <c r="A6034" t="inlineStr">
        <is>
          <t>21</t>
        </is>
      </c>
      <c r="B6034" t="inlineStr">
        <is>
          <t>Mining, Quarrying, and Oil and Gas Extraction</t>
        </is>
      </c>
      <c r="C6034" t="inlineStr">
        <is>
          <t>53-7061</t>
        </is>
      </c>
      <c r="D6034" t="inlineStr">
        <is>
          <t>Cleaners of Vehicles and Equipment</t>
        </is>
      </c>
      <c r="E6034" t="n">
        <v>730</v>
      </c>
      <c r="F6034" t="n">
        <v>45990</v>
      </c>
      <c r="G6034">
        <f>IF(OR(E382="",F382=""),"",E382*F382)</f>
        <v/>
      </c>
      <c r="H6034" s="41">
        <f>IFERROR(XLOOKUP(C382,'DATA Wharton'!$A$2:$A$785,'DATA Wharton'!$C$2:$C$785),"")</f>
        <v/>
      </c>
      <c r="I6034">
        <f>IF(OR(G382="",H382=""),"",G382)</f>
        <v/>
      </c>
      <c r="J6034">
        <f>IF(OR(I382="",H382=""),"",I382*H382)</f>
        <v/>
      </c>
      <c r="K6034">
        <f>IF(G382="","Missing OEWS wage",IF(H382="","Missing Wharton SOC","Matched"))</f>
        <v/>
      </c>
    </row>
    <row r="6035">
      <c r="A6035" t="inlineStr">
        <is>
          <t>21</t>
        </is>
      </c>
      <c r="B6035" t="inlineStr">
        <is>
          <t>Mining, Quarrying, and Oil and Gas Extraction</t>
        </is>
      </c>
      <c r="C6035" t="inlineStr">
        <is>
          <t>53-7062</t>
        </is>
      </c>
      <c r="D6035" t="inlineStr">
        <is>
          <t>Laborers and Freight, Stock, and Material Movers, Hand</t>
        </is>
      </c>
      <c r="E6035" t="n">
        <v>7770</v>
      </c>
      <c r="F6035" t="n">
        <v>47210</v>
      </c>
      <c r="G6035">
        <f>IF(OR(E383="",F383=""),"",E383*F383)</f>
        <v/>
      </c>
      <c r="H6035" s="41">
        <f>IFERROR(XLOOKUP(C383,'DATA Wharton'!$A$2:$A$785,'DATA Wharton'!$C$2:$C$785),"")</f>
        <v/>
      </c>
      <c r="I6035">
        <f>IF(OR(G383="",H383=""),"",G383)</f>
        <v/>
      </c>
      <c r="J6035">
        <f>IF(OR(I383="",H383=""),"",I383*H383)</f>
        <v/>
      </c>
      <c r="K6035">
        <f>IF(G383="","Missing OEWS wage",IF(H383="","Missing Wharton SOC","Matched"))</f>
        <v/>
      </c>
    </row>
    <row r="6036">
      <c r="A6036" t="inlineStr">
        <is>
          <t>21</t>
        </is>
      </c>
      <c r="B6036" t="inlineStr">
        <is>
          <t>Mining, Quarrying, and Oil and Gas Extraction</t>
        </is>
      </c>
      <c r="C6036" t="inlineStr">
        <is>
          <t>53-7063</t>
        </is>
      </c>
      <c r="D6036" t="inlineStr">
        <is>
          <t>Machine Feeders and Offbearers</t>
        </is>
      </c>
      <c r="E6036" t="n">
        <v>220</v>
      </c>
      <c r="F6036" t="n">
        <v>46740</v>
      </c>
      <c r="G6036">
        <f>IF(OR(E384="",F384=""),"",E384*F384)</f>
        <v/>
      </c>
      <c r="H6036" s="41">
        <f>IFERROR(XLOOKUP(C384,'DATA Wharton'!$A$2:$A$785,'DATA Wharton'!$C$2:$C$785),"")</f>
        <v/>
      </c>
      <c r="I6036">
        <f>IF(OR(G384="",H384=""),"",G384)</f>
        <v/>
      </c>
      <c r="J6036">
        <f>IF(OR(I384="",H384=""),"",I384*H384)</f>
        <v/>
      </c>
      <c r="K6036">
        <f>IF(G384="","Missing OEWS wage",IF(H384="","Missing Wharton SOC","Matched"))</f>
        <v/>
      </c>
    </row>
    <row r="6037">
      <c r="A6037" t="inlineStr">
        <is>
          <t>21</t>
        </is>
      </c>
      <c r="B6037" t="inlineStr">
        <is>
          <t>Mining, Quarrying, and Oil and Gas Extraction</t>
        </is>
      </c>
      <c r="C6037" t="inlineStr">
        <is>
          <t>53-7064</t>
        </is>
      </c>
      <c r="D6037" t="inlineStr">
        <is>
          <t>Packers and Packagers, Hand</t>
        </is>
      </c>
      <c r="E6037" t="n">
        <v>220</v>
      </c>
      <c r="F6037" t="n">
        <v>46320</v>
      </c>
      <c r="G6037">
        <f>IF(OR(E385="",F385=""),"",E385*F385)</f>
        <v/>
      </c>
      <c r="H6037" s="41">
        <f>IFERROR(XLOOKUP(C385,'DATA Wharton'!$A$2:$A$785,'DATA Wharton'!$C$2:$C$785),"")</f>
        <v/>
      </c>
      <c r="I6037">
        <f>IF(OR(G385="",H385=""),"",G385)</f>
        <v/>
      </c>
      <c r="J6037">
        <f>IF(OR(I385="",H385=""),"",I385*H385)</f>
        <v/>
      </c>
      <c r="K6037">
        <f>IF(G385="","Missing OEWS wage",IF(H385="","Missing Wharton SOC","Matched"))</f>
        <v/>
      </c>
    </row>
    <row r="6038">
      <c r="A6038" t="inlineStr">
        <is>
          <t>21</t>
        </is>
      </c>
      <c r="B6038" t="inlineStr">
        <is>
          <t>Mining, Quarrying, and Oil and Gas Extraction</t>
        </is>
      </c>
      <c r="C6038" t="inlineStr">
        <is>
          <t>53-7065</t>
        </is>
      </c>
      <c r="D6038" t="inlineStr">
        <is>
          <t>Stockers and Order Fillers</t>
        </is>
      </c>
      <c r="E6038" t="n">
        <v>840</v>
      </c>
      <c r="F6038" t="n">
        <v>55030</v>
      </c>
      <c r="G6038">
        <f>IF(OR(E386="",F386=""),"",E386*F386)</f>
        <v/>
      </c>
      <c r="H6038" s="41">
        <f>IFERROR(XLOOKUP(C386,'DATA Wharton'!$A$2:$A$785,'DATA Wharton'!$C$2:$C$785),"")</f>
        <v/>
      </c>
      <c r="I6038">
        <f>IF(OR(G386="",H386=""),"",G386)</f>
        <v/>
      </c>
      <c r="J6038">
        <f>IF(OR(I386="",H386=""),"",I386*H386)</f>
        <v/>
      </c>
      <c r="K6038">
        <f>IF(G386="","Missing OEWS wage",IF(H386="","Missing Wharton SOC","Matched"))</f>
        <v/>
      </c>
    </row>
    <row r="6039">
      <c r="A6039" t="inlineStr">
        <is>
          <t>21</t>
        </is>
      </c>
      <c r="B6039" t="inlineStr">
        <is>
          <t>Mining, Quarrying, and Oil and Gas Extraction</t>
        </is>
      </c>
      <c r="C6039" t="inlineStr">
        <is>
          <t>53-7071</t>
        </is>
      </c>
      <c r="D6039" t="inlineStr">
        <is>
          <t>Gas Compressor and Gas Pumping Station Operators</t>
        </is>
      </c>
      <c r="E6039" t="n">
        <v>350</v>
      </c>
      <c r="F6039" t="n">
        <v>72980</v>
      </c>
      <c r="G6039">
        <f>IF(OR(E387="",F387=""),"",E387*F387)</f>
        <v/>
      </c>
      <c r="H6039" s="41">
        <f>IFERROR(XLOOKUP(C387,'DATA Wharton'!$A$2:$A$785,'DATA Wharton'!$C$2:$C$785),"")</f>
        <v/>
      </c>
      <c r="I6039">
        <f>IF(OR(G387="",H387=""),"",G387)</f>
        <v/>
      </c>
      <c r="J6039">
        <f>IF(OR(I387="",H387=""),"",I387*H387)</f>
        <v/>
      </c>
      <c r="K6039">
        <f>IF(G387="","Missing OEWS wage",IF(H387="","Missing Wharton SOC","Matched"))</f>
        <v/>
      </c>
    </row>
    <row r="6040">
      <c r="A6040" t="inlineStr">
        <is>
          <t>21</t>
        </is>
      </c>
      <c r="B6040" t="inlineStr">
        <is>
          <t>Mining, Quarrying, and Oil and Gas Extraction</t>
        </is>
      </c>
      <c r="C6040" t="inlineStr">
        <is>
          <t>53-7072</t>
        </is>
      </c>
      <c r="D6040" t="inlineStr">
        <is>
          <t>Pump Operators, Except Wellhead Pumpers</t>
        </is>
      </c>
      <c r="E6040" t="n">
        <v>1980</v>
      </c>
      <c r="F6040" t="n">
        <v>64210</v>
      </c>
      <c r="G6040">
        <f>IF(OR(E388="",F388=""),"",E388*F388)</f>
        <v/>
      </c>
      <c r="H6040" s="41">
        <f>IFERROR(XLOOKUP(C388,'DATA Wharton'!$A$2:$A$785,'DATA Wharton'!$C$2:$C$785),"")</f>
        <v/>
      </c>
      <c r="I6040">
        <f>IF(OR(G388="",H388=""),"",G388)</f>
        <v/>
      </c>
      <c r="J6040">
        <f>IF(OR(I388="",H388=""),"",I388*H388)</f>
        <v/>
      </c>
      <c r="K6040">
        <f>IF(G388="","Missing OEWS wage",IF(H388="","Missing Wharton SOC","Matched"))</f>
        <v/>
      </c>
    </row>
    <row r="6041">
      <c r="A6041" t="inlineStr">
        <is>
          <t>21</t>
        </is>
      </c>
      <c r="B6041" t="inlineStr">
        <is>
          <t>Mining, Quarrying, and Oil and Gas Extraction</t>
        </is>
      </c>
      <c r="C6041" t="inlineStr">
        <is>
          <t>53-7073</t>
        </is>
      </c>
      <c r="D6041" t="inlineStr">
        <is>
          <t>Wellhead Pumpers</t>
        </is>
      </c>
      <c r="E6041" t="n">
        <v>17380</v>
      </c>
      <c r="F6041" t="n">
        <v>70410</v>
      </c>
      <c r="G6041">
        <f>IF(OR(E389="",F389=""),"",E389*F389)</f>
        <v/>
      </c>
      <c r="H6041" s="41">
        <f>IFERROR(XLOOKUP(C389,'DATA Wharton'!$A$2:$A$785,'DATA Wharton'!$C$2:$C$785),"")</f>
        <v/>
      </c>
      <c r="I6041">
        <f>IF(OR(G389="",H389=""),"",G389)</f>
        <v/>
      </c>
      <c r="J6041">
        <f>IF(OR(I389="",H389=""),"",I389*H389)</f>
        <v/>
      </c>
      <c r="K6041">
        <f>IF(G389="","Missing OEWS wage",IF(H389="","Missing Wharton SOC","Matched"))</f>
        <v/>
      </c>
    </row>
    <row r="6042">
      <c r="A6042" t="inlineStr">
        <is>
          <t>21</t>
        </is>
      </c>
      <c r="B6042" t="inlineStr">
        <is>
          <t>Mining, Quarrying, and Oil and Gas Extraction</t>
        </is>
      </c>
      <c r="C6042" t="inlineStr">
        <is>
          <t>53-7121</t>
        </is>
      </c>
      <c r="D6042" t="inlineStr">
        <is>
          <t>Tank Car, Truck, and Ship Loaders</t>
        </is>
      </c>
      <c r="E6042" t="n">
        <v>370</v>
      </c>
      <c r="F6042" t="n">
        <v>62660</v>
      </c>
      <c r="G6042">
        <f>IF(OR(E390="",F390=""),"",E390*F390)</f>
        <v/>
      </c>
      <c r="H6042" s="41">
        <f>IFERROR(XLOOKUP(C390,'DATA Wharton'!$A$2:$A$785,'DATA Wharton'!$C$2:$C$785),"")</f>
        <v/>
      </c>
      <c r="I6042">
        <f>IF(OR(G390="",H390=""),"",G390)</f>
        <v/>
      </c>
      <c r="J6042">
        <f>IF(OR(I390="",H390=""),"",I390*H390)</f>
        <v/>
      </c>
      <c r="K6042">
        <f>IF(G390="","Missing OEWS wage",IF(H390="","Missing Wharton SOC","Matched"))</f>
        <v/>
      </c>
    </row>
    <row r="6043">
      <c r="A6043" t="inlineStr">
        <is>
          <t>21</t>
        </is>
      </c>
      <c r="B6043" t="inlineStr">
        <is>
          <t>Mining, Quarrying, and Oil and Gas Extraction</t>
        </is>
      </c>
      <c r="C6043" t="inlineStr">
        <is>
          <t>53-7199</t>
        </is>
      </c>
      <c r="D6043" t="inlineStr">
        <is>
          <t>Material Moving Workers, All Other</t>
        </is>
      </c>
      <c r="E6043" t="n">
        <v>130</v>
      </c>
      <c r="F6043" t="n">
        <v>64420</v>
      </c>
      <c r="G6043">
        <f>IF(OR(E391="",F391=""),"",E391*F391)</f>
        <v/>
      </c>
      <c r="H6043" s="41">
        <f>IFERROR(XLOOKUP(C391,'DATA Wharton'!$A$2:$A$785,'DATA Wharton'!$C$2:$C$785),"")</f>
        <v/>
      </c>
      <c r="I6043">
        <f>IF(OR(G391="",H391=""),"",G391)</f>
        <v/>
      </c>
      <c r="J6043">
        <f>IF(OR(I391="",H391=""),"",I391*H391)</f>
        <v/>
      </c>
      <c r="K6043">
        <f>IF(G391="","Missing OEWS wage",IF(H391="","Missing Wharton SOC","Matched"))</f>
        <v/>
      </c>
    </row>
    <row r="6044">
      <c r="A6044" t="inlineStr">
        <is>
          <t>22</t>
        </is>
      </c>
      <c r="B6044" t="inlineStr">
        <is>
          <t>Utilities</t>
        </is>
      </c>
      <c r="C6044" t="inlineStr">
        <is>
          <t>11-1011</t>
        </is>
      </c>
      <c r="D6044" t="inlineStr">
        <is>
          <t>Chief Executives</t>
        </is>
      </c>
      <c r="E6044" t="n">
        <v>1290</v>
      </c>
      <c r="F6044" t="n">
        <v>279350</v>
      </c>
      <c r="G6044">
        <f>IF(OR(E392="",F392=""),"",E392*F392)</f>
        <v/>
      </c>
      <c r="H6044" s="41">
        <f>IFERROR(XLOOKUP(C392,'DATA Wharton'!$A$2:$A$785,'DATA Wharton'!$C$2:$C$785),"")</f>
        <v/>
      </c>
      <c r="I6044">
        <f>IF(OR(G392="",H392=""),"",G392)</f>
        <v/>
      </c>
      <c r="J6044">
        <f>IF(OR(I392="",H392=""),"",I392*H392)</f>
        <v/>
      </c>
      <c r="K6044">
        <f>IF(G392="","Missing OEWS wage",IF(H392="","Missing Wharton SOC","Matched"))</f>
        <v/>
      </c>
    </row>
    <row r="6045">
      <c r="A6045" t="inlineStr">
        <is>
          <t>22</t>
        </is>
      </c>
      <c r="B6045" t="inlineStr">
        <is>
          <t>Utilities</t>
        </is>
      </c>
      <c r="C6045" t="inlineStr">
        <is>
          <t>11-1021</t>
        </is>
      </c>
      <c r="D6045" t="inlineStr">
        <is>
          <t>General and Operations Managers</t>
        </is>
      </c>
      <c r="E6045" t="n">
        <v>16960</v>
      </c>
      <c r="F6045" t="n">
        <v>170090</v>
      </c>
      <c r="G6045">
        <f>IF(OR(E393="",F393=""),"",E393*F393)</f>
        <v/>
      </c>
      <c r="H6045" s="41">
        <f>IFERROR(XLOOKUP(C393,'DATA Wharton'!$A$2:$A$785,'DATA Wharton'!$C$2:$C$785),"")</f>
        <v/>
      </c>
      <c r="I6045">
        <f>IF(OR(G393="",H393=""),"",G393)</f>
        <v/>
      </c>
      <c r="J6045">
        <f>IF(OR(I393="",H393=""),"",I393*H393)</f>
        <v/>
      </c>
      <c r="K6045">
        <f>IF(G393="","Missing OEWS wage",IF(H393="","Missing Wharton SOC","Matched"))</f>
        <v/>
      </c>
    </row>
    <row r="6046">
      <c r="A6046" t="inlineStr">
        <is>
          <t>22</t>
        </is>
      </c>
      <c r="B6046" t="inlineStr">
        <is>
          <t>Utilities</t>
        </is>
      </c>
      <c r="C6046" t="inlineStr">
        <is>
          <t>11-2021</t>
        </is>
      </c>
      <c r="D6046" t="inlineStr">
        <is>
          <t>Marketing Managers</t>
        </is>
      </c>
      <c r="E6046" t="n">
        <v>1260</v>
      </c>
      <c r="F6046" t="n">
        <v>171270</v>
      </c>
      <c r="G6046">
        <f>IF(OR(E394="",F394=""),"",E394*F394)</f>
        <v/>
      </c>
      <c r="H6046" s="41">
        <f>IFERROR(XLOOKUP(C394,'DATA Wharton'!$A$2:$A$785,'DATA Wharton'!$C$2:$C$785),"")</f>
        <v/>
      </c>
      <c r="I6046">
        <f>IF(OR(G394="",H394=""),"",G394)</f>
        <v/>
      </c>
      <c r="J6046">
        <f>IF(OR(I394="",H394=""),"",I394*H394)</f>
        <v/>
      </c>
      <c r="K6046">
        <f>IF(G394="","Missing OEWS wage",IF(H394="","Missing Wharton SOC","Matched"))</f>
        <v/>
      </c>
    </row>
    <row r="6047">
      <c r="A6047" t="inlineStr">
        <is>
          <t>22</t>
        </is>
      </c>
      <c r="B6047" t="inlineStr">
        <is>
          <t>Utilities</t>
        </is>
      </c>
      <c r="C6047" t="inlineStr">
        <is>
          <t>11-2022</t>
        </is>
      </c>
      <c r="D6047" t="inlineStr">
        <is>
          <t>Sales Managers</t>
        </is>
      </c>
      <c r="E6047" t="n">
        <v>1840</v>
      </c>
      <c r="F6047" t="n">
        <v>160010</v>
      </c>
      <c r="G6047">
        <f>IF(OR(E395="",F395=""),"",E395*F395)</f>
        <v/>
      </c>
      <c r="H6047" s="41">
        <f>IFERROR(XLOOKUP(C395,'DATA Wharton'!$A$2:$A$785,'DATA Wharton'!$C$2:$C$785),"")</f>
        <v/>
      </c>
      <c r="I6047">
        <f>IF(OR(G395="",H395=""),"",G395)</f>
        <v/>
      </c>
      <c r="J6047">
        <f>IF(OR(I395="",H395=""),"",I395*H395)</f>
        <v/>
      </c>
      <c r="K6047">
        <f>IF(G395="","Missing OEWS wage",IF(H395="","Missing Wharton SOC","Matched"))</f>
        <v/>
      </c>
    </row>
    <row r="6048">
      <c r="A6048" t="inlineStr">
        <is>
          <t>22</t>
        </is>
      </c>
      <c r="B6048" t="inlineStr">
        <is>
          <t>Utilities</t>
        </is>
      </c>
      <c r="C6048" t="inlineStr">
        <is>
          <t>11-2032</t>
        </is>
      </c>
      <c r="D6048" t="inlineStr">
        <is>
          <t>Public Relations Managers</t>
        </is>
      </c>
      <c r="E6048" t="n">
        <v>700</v>
      </c>
      <c r="F6048" t="n">
        <v>165940</v>
      </c>
      <c r="G6048">
        <f>IF(OR(E396="",F396=""),"",E396*F396)</f>
        <v/>
      </c>
      <c r="H6048" s="41">
        <f>IFERROR(XLOOKUP(C396,'DATA Wharton'!$A$2:$A$785,'DATA Wharton'!$C$2:$C$785),"")</f>
        <v/>
      </c>
      <c r="I6048">
        <f>IF(OR(G396="",H396=""),"",G396)</f>
        <v/>
      </c>
      <c r="J6048">
        <f>IF(OR(I396="",H396=""),"",I396*H396)</f>
        <v/>
      </c>
      <c r="K6048">
        <f>IF(G396="","Missing OEWS wage",IF(H396="","Missing Wharton SOC","Matched"))</f>
        <v/>
      </c>
    </row>
    <row r="6049">
      <c r="A6049" t="inlineStr">
        <is>
          <t>22</t>
        </is>
      </c>
      <c r="B6049" t="inlineStr">
        <is>
          <t>Utilities</t>
        </is>
      </c>
      <c r="C6049" t="inlineStr">
        <is>
          <t>11-3012</t>
        </is>
      </c>
      <c r="D6049" t="inlineStr">
        <is>
          <t>Administrative Services Managers</t>
        </is>
      </c>
      <c r="E6049" t="n">
        <v>1850</v>
      </c>
      <c r="F6049" t="n">
        <v>155740</v>
      </c>
      <c r="G6049">
        <f>IF(OR(E397="",F397=""),"",E397*F397)</f>
        <v/>
      </c>
      <c r="H6049" s="41">
        <f>IFERROR(XLOOKUP(C397,'DATA Wharton'!$A$2:$A$785,'DATA Wharton'!$C$2:$C$785),"")</f>
        <v/>
      </c>
      <c r="I6049">
        <f>IF(OR(G397="",H397=""),"",G397)</f>
        <v/>
      </c>
      <c r="J6049">
        <f>IF(OR(I397="",H397=""),"",I397*H397)</f>
        <v/>
      </c>
      <c r="K6049">
        <f>IF(G397="","Missing OEWS wage",IF(H397="","Missing Wharton SOC","Matched"))</f>
        <v/>
      </c>
    </row>
    <row r="6050">
      <c r="A6050" t="inlineStr">
        <is>
          <t>22</t>
        </is>
      </c>
      <c r="B6050" t="inlineStr">
        <is>
          <t>Utilities</t>
        </is>
      </c>
      <c r="C6050" t="inlineStr">
        <is>
          <t>11-3013</t>
        </is>
      </c>
      <c r="D6050" t="inlineStr">
        <is>
          <t>Facilities Managers</t>
        </is>
      </c>
      <c r="E6050" t="n">
        <v>1150</v>
      </c>
      <c r="F6050" t="n">
        <v>155470</v>
      </c>
      <c r="G6050">
        <f>IF(OR(E398="",F398=""),"",E398*F398)</f>
        <v/>
      </c>
      <c r="H6050" s="41">
        <f>IFERROR(XLOOKUP(C398,'DATA Wharton'!$A$2:$A$785,'DATA Wharton'!$C$2:$C$785),"")</f>
        <v/>
      </c>
      <c r="I6050">
        <f>IF(OR(G398="",H398=""),"",G398)</f>
        <v/>
      </c>
      <c r="J6050">
        <f>IF(OR(I398="",H398=""),"",I398*H398)</f>
        <v/>
      </c>
      <c r="K6050">
        <f>IF(G398="","Missing OEWS wage",IF(H398="","Missing Wharton SOC","Matched"))</f>
        <v/>
      </c>
    </row>
    <row r="6051">
      <c r="A6051" t="inlineStr">
        <is>
          <t>22</t>
        </is>
      </c>
      <c r="B6051" t="inlineStr">
        <is>
          <t>Utilities</t>
        </is>
      </c>
      <c r="C6051" t="inlineStr">
        <is>
          <t>11-3021</t>
        </is>
      </c>
      <c r="D6051" t="inlineStr">
        <is>
          <t>Computer and Information Systems Managers</t>
        </is>
      </c>
      <c r="E6051" t="n">
        <v>3190</v>
      </c>
      <c r="F6051" t="n">
        <v>184840</v>
      </c>
      <c r="G6051">
        <f>IF(OR(E399="",F399=""),"",E399*F399)</f>
        <v/>
      </c>
      <c r="H6051" s="41">
        <f>IFERROR(XLOOKUP(C399,'DATA Wharton'!$A$2:$A$785,'DATA Wharton'!$C$2:$C$785),"")</f>
        <v/>
      </c>
      <c r="I6051">
        <f>IF(OR(G399="",H399=""),"",G399)</f>
        <v/>
      </c>
      <c r="J6051">
        <f>IF(OR(I399="",H399=""),"",I399*H399)</f>
        <v/>
      </c>
      <c r="K6051">
        <f>IF(G399="","Missing OEWS wage",IF(H399="","Missing Wharton SOC","Matched"))</f>
        <v/>
      </c>
    </row>
    <row r="6052">
      <c r="A6052" t="inlineStr">
        <is>
          <t>22</t>
        </is>
      </c>
      <c r="B6052" t="inlineStr">
        <is>
          <t>Utilities</t>
        </is>
      </c>
      <c r="C6052" t="inlineStr">
        <is>
          <t>11-3031</t>
        </is>
      </c>
      <c r="D6052" t="inlineStr">
        <is>
          <t>Financial Managers</t>
        </is>
      </c>
      <c r="E6052" t="n">
        <v>4500</v>
      </c>
      <c r="F6052" t="n">
        <v>194490</v>
      </c>
      <c r="G6052">
        <f>IF(OR(E400="",F400=""),"",E400*F400)</f>
        <v/>
      </c>
      <c r="H6052" s="41">
        <f>IFERROR(XLOOKUP(C400,'DATA Wharton'!$A$2:$A$785,'DATA Wharton'!$C$2:$C$785),"")</f>
        <v/>
      </c>
      <c r="I6052">
        <f>IF(OR(G400="",H400=""),"",G400)</f>
        <v/>
      </c>
      <c r="J6052">
        <f>IF(OR(I400="",H400=""),"",I400*H400)</f>
        <v/>
      </c>
      <c r="K6052">
        <f>IF(G400="","Missing OEWS wage",IF(H400="","Missing Wharton SOC","Matched"))</f>
        <v/>
      </c>
    </row>
    <row r="6053">
      <c r="A6053" t="inlineStr">
        <is>
          <t>22</t>
        </is>
      </c>
      <c r="B6053" t="inlineStr">
        <is>
          <t>Utilities</t>
        </is>
      </c>
      <c r="C6053" t="inlineStr">
        <is>
          <t>11-3051</t>
        </is>
      </c>
      <c r="D6053" t="inlineStr">
        <is>
          <t>Industrial Production Managers</t>
        </is>
      </c>
      <c r="E6053" t="n">
        <v>3720</v>
      </c>
      <c r="F6053" t="n">
        <v>168660</v>
      </c>
      <c r="G6053">
        <f>IF(OR(E401="",F401=""),"",E401*F401)</f>
        <v/>
      </c>
      <c r="H6053" s="41">
        <f>IFERROR(XLOOKUP(C401,'DATA Wharton'!$A$2:$A$785,'DATA Wharton'!$C$2:$C$785),"")</f>
        <v/>
      </c>
      <c r="I6053">
        <f>IF(OR(G401="",H401=""),"",G401)</f>
        <v/>
      </c>
      <c r="J6053">
        <f>IF(OR(I401="",H401=""),"",I401*H401)</f>
        <v/>
      </c>
      <c r="K6053">
        <f>IF(G401="","Missing OEWS wage",IF(H401="","Missing Wharton SOC","Matched"))</f>
        <v/>
      </c>
    </row>
    <row r="6054">
      <c r="A6054" t="inlineStr">
        <is>
          <t>22</t>
        </is>
      </c>
      <c r="B6054" t="inlineStr">
        <is>
          <t>Utilities</t>
        </is>
      </c>
      <c r="C6054" t="inlineStr">
        <is>
          <t>11-3061</t>
        </is>
      </c>
      <c r="D6054" t="inlineStr">
        <is>
          <t>Purchasing Managers</t>
        </is>
      </c>
      <c r="E6054" t="n">
        <v>600</v>
      </c>
      <c r="F6054" t="n">
        <v>162190</v>
      </c>
      <c r="G6054">
        <f>IF(OR(E402="",F402=""),"",E402*F402)</f>
        <v/>
      </c>
      <c r="H6054" s="41">
        <f>IFERROR(XLOOKUP(C402,'DATA Wharton'!$A$2:$A$785,'DATA Wharton'!$C$2:$C$785),"")</f>
        <v/>
      </c>
      <c r="I6054">
        <f>IF(OR(G402="",H402=""),"",G402)</f>
        <v/>
      </c>
      <c r="J6054">
        <f>IF(OR(I402="",H402=""),"",I402*H402)</f>
        <v/>
      </c>
      <c r="K6054">
        <f>IF(G402="","Missing OEWS wage",IF(H402="","Missing Wharton SOC","Matched"))</f>
        <v/>
      </c>
    </row>
    <row r="6055">
      <c r="A6055" t="inlineStr">
        <is>
          <t>22</t>
        </is>
      </c>
      <c r="B6055" t="inlineStr">
        <is>
          <t>Utilities</t>
        </is>
      </c>
      <c r="C6055" t="inlineStr">
        <is>
          <t>11-3071</t>
        </is>
      </c>
      <c r="D6055" t="inlineStr">
        <is>
          <t>Transportation, Storage, and Distribution Managers</t>
        </is>
      </c>
      <c r="E6055" t="n">
        <v>1550</v>
      </c>
      <c r="F6055" t="n">
        <v>153850</v>
      </c>
      <c r="G6055">
        <f>IF(OR(E403="",F403=""),"",E403*F403)</f>
        <v/>
      </c>
      <c r="H6055" s="41">
        <f>IFERROR(XLOOKUP(C403,'DATA Wharton'!$A$2:$A$785,'DATA Wharton'!$C$2:$C$785),"")</f>
        <v/>
      </c>
      <c r="I6055">
        <f>IF(OR(G403="",H403=""),"",G403)</f>
        <v/>
      </c>
      <c r="J6055">
        <f>IF(OR(I403="",H403=""),"",I403*H403)</f>
        <v/>
      </c>
      <c r="K6055">
        <f>IF(G403="","Missing OEWS wage",IF(H403="","Missing Wharton SOC","Matched"))</f>
        <v/>
      </c>
    </row>
    <row r="6056">
      <c r="A6056" t="inlineStr">
        <is>
          <t>22</t>
        </is>
      </c>
      <c r="B6056" t="inlineStr">
        <is>
          <t>Utilities</t>
        </is>
      </c>
      <c r="C6056" t="inlineStr">
        <is>
          <t>11-3111</t>
        </is>
      </c>
      <c r="D6056" t="inlineStr">
        <is>
          <t>Compensation and Benefits Managers</t>
        </is>
      </c>
      <c r="E6056" t="n">
        <v>120</v>
      </c>
      <c r="F6056" t="n">
        <v>162850</v>
      </c>
      <c r="G6056">
        <f>IF(OR(E404="",F404=""),"",E404*F404)</f>
        <v/>
      </c>
      <c r="H6056" s="41">
        <f>IFERROR(XLOOKUP(C404,'DATA Wharton'!$A$2:$A$785,'DATA Wharton'!$C$2:$C$785),"")</f>
        <v/>
      </c>
      <c r="I6056">
        <f>IF(OR(G404="",H404=""),"",G404)</f>
        <v/>
      </c>
      <c r="J6056">
        <f>IF(OR(I404="",H404=""),"",I404*H404)</f>
        <v/>
      </c>
      <c r="K6056">
        <f>IF(G404="","Missing OEWS wage",IF(H404="","Missing Wharton SOC","Matched"))</f>
        <v/>
      </c>
    </row>
    <row r="6057">
      <c r="A6057" t="inlineStr">
        <is>
          <t>22</t>
        </is>
      </c>
      <c r="B6057" t="inlineStr">
        <is>
          <t>Utilities</t>
        </is>
      </c>
      <c r="C6057" t="inlineStr">
        <is>
          <t>11-3121</t>
        </is>
      </c>
      <c r="D6057" t="inlineStr">
        <is>
          <t>Human Resources Managers</t>
        </is>
      </c>
      <c r="E6057" t="n">
        <v>1180</v>
      </c>
      <c r="F6057" t="n">
        <v>180940</v>
      </c>
      <c r="G6057">
        <f>IF(OR(E405="",F405=""),"",E405*F405)</f>
        <v/>
      </c>
      <c r="H6057" s="41">
        <f>IFERROR(XLOOKUP(C405,'DATA Wharton'!$A$2:$A$785,'DATA Wharton'!$C$2:$C$785),"")</f>
        <v/>
      </c>
      <c r="I6057">
        <f>IF(OR(G405="",H405=""),"",G405)</f>
        <v/>
      </c>
      <c r="J6057">
        <f>IF(OR(I405="",H405=""),"",I405*H405)</f>
        <v/>
      </c>
      <c r="K6057">
        <f>IF(G405="","Missing OEWS wage",IF(H405="","Missing Wharton SOC","Matched"))</f>
        <v/>
      </c>
    </row>
    <row r="6058">
      <c r="A6058" t="inlineStr">
        <is>
          <t>22</t>
        </is>
      </c>
      <c r="B6058" t="inlineStr">
        <is>
          <t>Utilities</t>
        </is>
      </c>
      <c r="C6058" t="inlineStr">
        <is>
          <t>11-3131</t>
        </is>
      </c>
      <c r="D6058" t="inlineStr">
        <is>
          <t>Training and Development Managers</t>
        </is>
      </c>
      <c r="E6058" t="n">
        <v>500</v>
      </c>
      <c r="F6058" t="n">
        <v>167140</v>
      </c>
      <c r="G6058">
        <f>IF(OR(E406="",F406=""),"",E406*F406)</f>
        <v/>
      </c>
      <c r="H6058" s="41">
        <f>IFERROR(XLOOKUP(C406,'DATA Wharton'!$A$2:$A$785,'DATA Wharton'!$C$2:$C$785),"")</f>
        <v/>
      </c>
      <c r="I6058">
        <f>IF(OR(G406="",H406=""),"",G406)</f>
        <v/>
      </c>
      <c r="J6058">
        <f>IF(OR(I406="",H406=""),"",I406*H406)</f>
        <v/>
      </c>
      <c r="K6058">
        <f>IF(G406="","Missing OEWS wage",IF(H406="","Missing Wharton SOC","Matched"))</f>
        <v/>
      </c>
    </row>
    <row r="6059">
      <c r="A6059" t="inlineStr">
        <is>
          <t>22</t>
        </is>
      </c>
      <c r="B6059" t="inlineStr">
        <is>
          <t>Utilities</t>
        </is>
      </c>
      <c r="C6059" t="inlineStr">
        <is>
          <t>11-9021</t>
        </is>
      </c>
      <c r="D6059" t="inlineStr">
        <is>
          <t>Construction Managers</t>
        </is>
      </c>
      <c r="E6059" t="n">
        <v>3880</v>
      </c>
      <c r="F6059" t="n">
        <v>145340</v>
      </c>
      <c r="G6059">
        <f>IF(OR(E407="",F407=""),"",E407*F407)</f>
        <v/>
      </c>
      <c r="H6059" s="41">
        <f>IFERROR(XLOOKUP(C407,'DATA Wharton'!$A$2:$A$785,'DATA Wharton'!$C$2:$C$785),"")</f>
        <v/>
      </c>
      <c r="I6059">
        <f>IF(OR(G407="",H407=""),"",G407)</f>
        <v/>
      </c>
      <c r="J6059">
        <f>IF(OR(I407="",H407=""),"",I407*H407)</f>
        <v/>
      </c>
      <c r="K6059">
        <f>IF(G407="","Missing OEWS wage",IF(H407="","Missing Wharton SOC","Matched"))</f>
        <v/>
      </c>
    </row>
    <row r="6060">
      <c r="A6060" t="inlineStr">
        <is>
          <t>22</t>
        </is>
      </c>
      <c r="B6060" t="inlineStr">
        <is>
          <t>Utilities</t>
        </is>
      </c>
      <c r="C6060" t="inlineStr">
        <is>
          <t>11-9041</t>
        </is>
      </c>
      <c r="D6060" t="inlineStr">
        <is>
          <t>Architectural and Engineering Managers</t>
        </is>
      </c>
      <c r="E6060" t="n">
        <v>5090</v>
      </c>
      <c r="F6060" t="n">
        <v>179010</v>
      </c>
      <c r="G6060">
        <f>IF(OR(E408="",F408=""),"",E408*F408)</f>
        <v/>
      </c>
      <c r="H6060" s="41">
        <f>IFERROR(XLOOKUP(C408,'DATA Wharton'!$A$2:$A$785,'DATA Wharton'!$C$2:$C$785),"")</f>
        <v/>
      </c>
      <c r="I6060">
        <f>IF(OR(G408="",H408=""),"",G408)</f>
        <v/>
      </c>
      <c r="J6060">
        <f>IF(OR(I408="",H408=""),"",I408*H408)</f>
        <v/>
      </c>
      <c r="K6060">
        <f>IF(G408="","Missing OEWS wage",IF(H408="","Missing Wharton SOC","Matched"))</f>
        <v/>
      </c>
    </row>
    <row r="6061">
      <c r="A6061" t="inlineStr">
        <is>
          <t>22</t>
        </is>
      </c>
      <c r="B6061" t="inlineStr">
        <is>
          <t>Utilities</t>
        </is>
      </c>
      <c r="C6061" t="inlineStr">
        <is>
          <t>11-9121</t>
        </is>
      </c>
      <c r="D6061" t="inlineStr">
        <is>
          <t>Natural Sciences Managers</t>
        </is>
      </c>
      <c r="E6061" t="n">
        <v>160</v>
      </c>
      <c r="F6061" t="n">
        <v>171290</v>
      </c>
      <c r="G6061">
        <f>IF(OR(E409="",F409=""),"",E409*F409)</f>
        <v/>
      </c>
      <c r="H6061" s="41">
        <f>IFERROR(XLOOKUP(C409,'DATA Wharton'!$A$2:$A$785,'DATA Wharton'!$C$2:$C$785),"")</f>
        <v/>
      </c>
      <c r="I6061">
        <f>IF(OR(G409="",H409=""),"",G409)</f>
        <v/>
      </c>
      <c r="J6061">
        <f>IF(OR(I409="",H409=""),"",I409*H409)</f>
        <v/>
      </c>
      <c r="K6061">
        <f>IF(G409="","Missing OEWS wage",IF(H409="","Missing Wharton SOC","Matched"))</f>
        <v/>
      </c>
    </row>
    <row r="6062">
      <c r="A6062" t="inlineStr">
        <is>
          <t>22</t>
        </is>
      </c>
      <c r="B6062" t="inlineStr">
        <is>
          <t>Utilities</t>
        </is>
      </c>
      <c r="C6062" t="inlineStr">
        <is>
          <t>11-9141</t>
        </is>
      </c>
      <c r="D6062" t="inlineStr">
        <is>
          <t>Property, Real Estate, and Community Association Managers</t>
        </is>
      </c>
      <c r="E6062" t="n">
        <v>380</v>
      </c>
      <c r="F6062" t="n">
        <v>138840</v>
      </c>
      <c r="G6062">
        <f>IF(OR(E410="",F410=""),"",E410*F410)</f>
        <v/>
      </c>
      <c r="H6062" s="41">
        <f>IFERROR(XLOOKUP(C410,'DATA Wharton'!$A$2:$A$785,'DATA Wharton'!$C$2:$C$785),"")</f>
        <v/>
      </c>
      <c r="I6062">
        <f>IF(OR(G410="",H410=""),"",G410)</f>
        <v/>
      </c>
      <c r="J6062">
        <f>IF(OR(I410="",H410=""),"",I410*H410)</f>
        <v/>
      </c>
      <c r="K6062">
        <f>IF(G410="","Missing OEWS wage",IF(H410="","Missing Wharton SOC","Matched"))</f>
        <v/>
      </c>
    </row>
    <row r="6063">
      <c r="A6063" t="inlineStr">
        <is>
          <t>22</t>
        </is>
      </c>
      <c r="B6063" t="inlineStr">
        <is>
          <t>Utilities</t>
        </is>
      </c>
      <c r="C6063" t="inlineStr">
        <is>
          <t>11-9161</t>
        </is>
      </c>
      <c r="D6063" t="inlineStr">
        <is>
          <t>Emergency Management Directors</t>
        </is>
      </c>
      <c r="E6063" t="n">
        <v>320</v>
      </c>
      <c r="F6063" t="n">
        <v>157050</v>
      </c>
      <c r="G6063">
        <f>IF(OR(E411="",F411=""),"",E411*F411)</f>
        <v/>
      </c>
      <c r="H6063" s="41">
        <f>IFERROR(XLOOKUP(C411,'DATA Wharton'!$A$2:$A$785,'DATA Wharton'!$C$2:$C$785),"")</f>
        <v/>
      </c>
      <c r="I6063">
        <f>IF(OR(G411="",H411=""),"",G411)</f>
        <v/>
      </c>
      <c r="J6063">
        <f>IF(OR(I411="",H411=""),"",I411*H411)</f>
        <v/>
      </c>
      <c r="K6063">
        <f>IF(G411="","Missing OEWS wage",IF(H411="","Missing Wharton SOC","Matched"))</f>
        <v/>
      </c>
    </row>
    <row r="6064">
      <c r="A6064" t="inlineStr">
        <is>
          <t>22</t>
        </is>
      </c>
      <c r="B6064" t="inlineStr">
        <is>
          <t>Utilities</t>
        </is>
      </c>
      <c r="C6064" t="inlineStr">
        <is>
          <t>11-9199</t>
        </is>
      </c>
      <c r="D6064" t="inlineStr">
        <is>
          <t>Managers, All Other</t>
        </is>
      </c>
      <c r="E6064" t="n">
        <v>5720</v>
      </c>
      <c r="F6064" t="n">
        <v>169460</v>
      </c>
      <c r="G6064">
        <f>IF(OR(E412="",F412=""),"",E412*F412)</f>
        <v/>
      </c>
      <c r="H6064" s="41">
        <f>IFERROR(XLOOKUP(C412,'DATA Wharton'!$A$2:$A$785,'DATA Wharton'!$C$2:$C$785),"")</f>
        <v/>
      </c>
      <c r="I6064">
        <f>IF(OR(G412="",H412=""),"",G412)</f>
        <v/>
      </c>
      <c r="J6064">
        <f>IF(OR(I412="",H412=""),"",I412*H412)</f>
        <v/>
      </c>
      <c r="K6064">
        <f>IF(G412="","Missing OEWS wage",IF(H412="","Missing Wharton SOC","Matched"))</f>
        <v/>
      </c>
    </row>
    <row r="6065">
      <c r="A6065" t="inlineStr">
        <is>
          <t>22</t>
        </is>
      </c>
      <c r="B6065" t="inlineStr">
        <is>
          <t>Utilities</t>
        </is>
      </c>
      <c r="C6065" t="inlineStr">
        <is>
          <t>13-1020</t>
        </is>
      </c>
      <c r="D6065" t="inlineStr">
        <is>
          <t>Buyers and Purchasing Agents</t>
        </is>
      </c>
      <c r="E6065" t="n">
        <v>4220</v>
      </c>
      <c r="F6065" t="n">
        <v>101860</v>
      </c>
      <c r="G6065">
        <f>IF(OR(E413="",F413=""),"",E413*F413)</f>
        <v/>
      </c>
      <c r="H6065" s="41">
        <f>IFERROR(XLOOKUP(C413,'DATA Wharton'!$A$2:$A$785,'DATA Wharton'!$C$2:$C$785),"")</f>
        <v/>
      </c>
      <c r="I6065">
        <f>IF(OR(G413="",H413=""),"",G413)</f>
        <v/>
      </c>
      <c r="J6065">
        <f>IF(OR(I413="",H413=""),"",I413*H413)</f>
        <v/>
      </c>
      <c r="K6065">
        <f>IF(G413="","Missing OEWS wage",IF(H413="","Missing Wharton SOC","Matched"))</f>
        <v/>
      </c>
    </row>
    <row r="6066">
      <c r="A6066" t="inlineStr">
        <is>
          <t>22</t>
        </is>
      </c>
      <c r="B6066" t="inlineStr">
        <is>
          <t>Utilities</t>
        </is>
      </c>
      <c r="C6066" t="inlineStr">
        <is>
          <t>13-1031</t>
        </is>
      </c>
      <c r="D6066" t="inlineStr">
        <is>
          <t>Claims Adjusters, Examiners, and Investigators</t>
        </is>
      </c>
      <c r="E6066" t="n">
        <v>220</v>
      </c>
      <c r="F6066" t="n">
        <v>96890</v>
      </c>
      <c r="G6066">
        <f>IF(OR(E414="",F414=""),"",E414*F414)</f>
        <v/>
      </c>
      <c r="H6066" s="41">
        <f>IFERROR(XLOOKUP(C414,'DATA Wharton'!$A$2:$A$785,'DATA Wharton'!$C$2:$C$785),"")</f>
        <v/>
      </c>
      <c r="I6066">
        <f>IF(OR(G414="",H414=""),"",G414)</f>
        <v/>
      </c>
      <c r="J6066">
        <f>IF(OR(I414="",H414=""),"",I414*H414)</f>
        <v/>
      </c>
      <c r="K6066">
        <f>IF(G414="","Missing OEWS wage",IF(H414="","Missing Wharton SOC","Matched"))</f>
        <v/>
      </c>
    </row>
    <row r="6067">
      <c r="A6067" t="inlineStr">
        <is>
          <t>22</t>
        </is>
      </c>
      <c r="B6067" t="inlineStr">
        <is>
          <t>Utilities</t>
        </is>
      </c>
      <c r="C6067" t="inlineStr">
        <is>
          <t>13-1041</t>
        </is>
      </c>
      <c r="D6067" t="inlineStr">
        <is>
          <t>Compliance Officers</t>
        </is>
      </c>
      <c r="E6067" t="n">
        <v>4710</v>
      </c>
      <c r="F6067" t="n">
        <v>112660</v>
      </c>
      <c r="G6067">
        <f>IF(OR(E415="",F415=""),"",E415*F415)</f>
        <v/>
      </c>
      <c r="H6067" s="41">
        <f>IFERROR(XLOOKUP(C415,'DATA Wharton'!$A$2:$A$785,'DATA Wharton'!$C$2:$C$785),"")</f>
        <v/>
      </c>
      <c r="I6067">
        <f>IF(OR(G415="",H415=""),"",G415)</f>
        <v/>
      </c>
      <c r="J6067">
        <f>IF(OR(I415="",H415=""),"",I415*H415)</f>
        <v/>
      </c>
      <c r="K6067">
        <f>IF(G415="","Missing OEWS wage",IF(H415="","Missing Wharton SOC","Matched"))</f>
        <v/>
      </c>
    </row>
    <row r="6068">
      <c r="A6068" t="inlineStr">
        <is>
          <t>22</t>
        </is>
      </c>
      <c r="B6068" t="inlineStr">
        <is>
          <t>Utilities</t>
        </is>
      </c>
      <c r="C6068" t="inlineStr">
        <is>
          <t>13-1051</t>
        </is>
      </c>
      <c r="D6068" t="inlineStr">
        <is>
          <t>Cost Estimators</t>
        </is>
      </c>
      <c r="E6068" t="n">
        <v>1600</v>
      </c>
      <c r="F6068" t="n">
        <v>116920</v>
      </c>
      <c r="G6068">
        <f>IF(OR(E416="",F416=""),"",E416*F416)</f>
        <v/>
      </c>
      <c r="H6068" s="41">
        <f>IFERROR(XLOOKUP(C416,'DATA Wharton'!$A$2:$A$785,'DATA Wharton'!$C$2:$C$785),"")</f>
        <v/>
      </c>
      <c r="I6068">
        <f>IF(OR(G416="",H416=""),"",G416)</f>
        <v/>
      </c>
      <c r="J6068">
        <f>IF(OR(I416="",H416=""),"",I416*H416)</f>
        <v/>
      </c>
      <c r="K6068">
        <f>IF(G416="","Missing OEWS wage",IF(H416="","Missing Wharton SOC","Matched"))</f>
        <v/>
      </c>
    </row>
    <row r="6069">
      <c r="A6069" t="inlineStr">
        <is>
          <t>22</t>
        </is>
      </c>
      <c r="B6069" t="inlineStr">
        <is>
          <t>Utilities</t>
        </is>
      </c>
      <c r="C6069" t="inlineStr">
        <is>
          <t>13-1071</t>
        </is>
      </c>
      <c r="D6069" t="inlineStr">
        <is>
          <t>Human Resources Specialists</t>
        </is>
      </c>
      <c r="E6069" t="n">
        <v>2840</v>
      </c>
      <c r="F6069" t="n">
        <v>98910</v>
      </c>
      <c r="G6069">
        <f>IF(OR(E417="",F417=""),"",E417*F417)</f>
        <v/>
      </c>
      <c r="H6069" s="41">
        <f>IFERROR(XLOOKUP(C417,'DATA Wharton'!$A$2:$A$785,'DATA Wharton'!$C$2:$C$785),"")</f>
        <v/>
      </c>
      <c r="I6069">
        <f>IF(OR(G417="",H417=""),"",G417)</f>
        <v/>
      </c>
      <c r="J6069">
        <f>IF(OR(I417="",H417=""),"",I417*H417)</f>
        <v/>
      </c>
      <c r="K6069">
        <f>IF(G417="","Missing OEWS wage",IF(H417="","Missing Wharton SOC","Matched"))</f>
        <v/>
      </c>
    </row>
    <row r="6070">
      <c r="A6070" t="inlineStr">
        <is>
          <t>22</t>
        </is>
      </c>
      <c r="B6070" t="inlineStr">
        <is>
          <t>Utilities</t>
        </is>
      </c>
      <c r="C6070" t="inlineStr">
        <is>
          <t>13-1075</t>
        </is>
      </c>
      <c r="D6070" t="inlineStr">
        <is>
          <t>Labor Relations Specialists</t>
        </is>
      </c>
      <c r="E6070" t="n">
        <v>220</v>
      </c>
      <c r="F6070" t="n">
        <v>125350</v>
      </c>
      <c r="G6070">
        <f>IF(OR(E418="",F418=""),"",E418*F418)</f>
        <v/>
      </c>
      <c r="H6070" s="41">
        <f>IFERROR(XLOOKUP(C418,'DATA Wharton'!$A$2:$A$785,'DATA Wharton'!$C$2:$C$785),"")</f>
        <v/>
      </c>
      <c r="I6070">
        <f>IF(OR(G418="",H418=""),"",G418)</f>
        <v/>
      </c>
      <c r="J6070">
        <f>IF(OR(I418="",H418=""),"",I418*H418)</f>
        <v/>
      </c>
      <c r="K6070">
        <f>IF(G418="","Missing OEWS wage",IF(H418="","Missing Wharton SOC","Matched"))</f>
        <v/>
      </c>
    </row>
    <row r="6071">
      <c r="A6071" t="inlineStr">
        <is>
          <t>22</t>
        </is>
      </c>
      <c r="B6071" t="inlineStr">
        <is>
          <t>Utilities</t>
        </is>
      </c>
      <c r="C6071" t="inlineStr">
        <is>
          <t>13-1081</t>
        </is>
      </c>
      <c r="D6071" t="inlineStr">
        <is>
          <t>Logisticians</t>
        </is>
      </c>
      <c r="E6071" t="n">
        <v>1900</v>
      </c>
      <c r="F6071" t="n">
        <v>109670</v>
      </c>
      <c r="G6071">
        <f>IF(OR(E419="",F419=""),"",E419*F419)</f>
        <v/>
      </c>
      <c r="H6071" s="41">
        <f>IFERROR(XLOOKUP(C419,'DATA Wharton'!$A$2:$A$785,'DATA Wharton'!$C$2:$C$785),"")</f>
        <v/>
      </c>
      <c r="I6071">
        <f>IF(OR(G419="",H419=""),"",G419)</f>
        <v/>
      </c>
      <c r="J6071">
        <f>IF(OR(I419="",H419=""),"",I419*H419)</f>
        <v/>
      </c>
      <c r="K6071">
        <f>IF(G419="","Missing OEWS wage",IF(H419="","Missing Wharton SOC","Matched"))</f>
        <v/>
      </c>
    </row>
    <row r="6072">
      <c r="A6072" t="inlineStr">
        <is>
          <t>22</t>
        </is>
      </c>
      <c r="B6072" t="inlineStr">
        <is>
          <t>Utilities</t>
        </is>
      </c>
      <c r="C6072" t="inlineStr">
        <is>
          <t>13-1082</t>
        </is>
      </c>
      <c r="D6072" t="inlineStr">
        <is>
          <t>Project Management Specialists</t>
        </is>
      </c>
      <c r="E6072" t="n">
        <v>12550</v>
      </c>
      <c r="F6072" t="n">
        <v>128670</v>
      </c>
      <c r="G6072">
        <f>IF(OR(E420="",F420=""),"",E420*F420)</f>
        <v/>
      </c>
      <c r="H6072" s="41">
        <f>IFERROR(XLOOKUP(C420,'DATA Wharton'!$A$2:$A$785,'DATA Wharton'!$C$2:$C$785),"")</f>
        <v/>
      </c>
      <c r="I6072">
        <f>IF(OR(G420="",H420=""),"",G420)</f>
        <v/>
      </c>
      <c r="J6072">
        <f>IF(OR(I420="",H420=""),"",I420*H420)</f>
        <v/>
      </c>
      <c r="K6072">
        <f>IF(G420="","Missing OEWS wage",IF(H420="","Missing Wharton SOC","Matched"))</f>
        <v/>
      </c>
    </row>
    <row r="6073">
      <c r="A6073" t="inlineStr">
        <is>
          <t>22</t>
        </is>
      </c>
      <c r="B6073" t="inlineStr">
        <is>
          <t>Utilities</t>
        </is>
      </c>
      <c r="C6073" t="inlineStr">
        <is>
          <t>13-1111</t>
        </is>
      </c>
      <c r="D6073" t="inlineStr">
        <is>
          <t>Management Analysts</t>
        </is>
      </c>
      <c r="E6073" t="n">
        <v>6120</v>
      </c>
      <c r="F6073" t="n">
        <v>118230</v>
      </c>
      <c r="G6073">
        <f>IF(OR(E421="",F421=""),"",E421*F421)</f>
        <v/>
      </c>
      <c r="H6073" s="41">
        <f>IFERROR(XLOOKUP(C421,'DATA Wharton'!$A$2:$A$785,'DATA Wharton'!$C$2:$C$785),"")</f>
        <v/>
      </c>
      <c r="I6073">
        <f>IF(OR(G421="",H421=""),"",G421)</f>
        <v/>
      </c>
      <c r="J6073">
        <f>IF(OR(I421="",H421=""),"",I421*H421)</f>
        <v/>
      </c>
      <c r="K6073">
        <f>IF(G421="","Missing OEWS wage",IF(H421="","Missing Wharton SOC","Matched"))</f>
        <v/>
      </c>
    </row>
    <row r="6074">
      <c r="A6074" t="inlineStr">
        <is>
          <t>22</t>
        </is>
      </c>
      <c r="B6074" t="inlineStr">
        <is>
          <t>Utilities</t>
        </is>
      </c>
      <c r="C6074" t="inlineStr">
        <is>
          <t>13-1121</t>
        </is>
      </c>
      <c r="D6074" t="inlineStr">
        <is>
          <t>Meeting, Convention, and Event Planners</t>
        </is>
      </c>
      <c r="E6074" t="n">
        <v>50</v>
      </c>
      <c r="F6074" t="n">
        <v>85450</v>
      </c>
      <c r="G6074">
        <f>IF(OR(E422="",F422=""),"",E422*F422)</f>
        <v/>
      </c>
      <c r="H6074" s="41">
        <f>IFERROR(XLOOKUP(C422,'DATA Wharton'!$A$2:$A$785,'DATA Wharton'!$C$2:$C$785),"")</f>
        <v/>
      </c>
      <c r="I6074">
        <f>IF(OR(G422="",H422=""),"",G422)</f>
        <v/>
      </c>
      <c r="J6074">
        <f>IF(OR(I422="",H422=""),"",I422*H422)</f>
        <v/>
      </c>
      <c r="K6074">
        <f>IF(G422="","Missing OEWS wage",IF(H422="","Missing Wharton SOC","Matched"))</f>
        <v/>
      </c>
    </row>
    <row r="6075">
      <c r="A6075" t="inlineStr">
        <is>
          <t>22</t>
        </is>
      </c>
      <c r="B6075" t="inlineStr">
        <is>
          <t>Utilities</t>
        </is>
      </c>
      <c r="C6075" t="inlineStr">
        <is>
          <t>13-1141</t>
        </is>
      </c>
      <c r="D6075" t="inlineStr">
        <is>
          <t>Compensation, Benefits, and Job Analysis Specialists</t>
        </is>
      </c>
      <c r="E6075" t="n">
        <v>410</v>
      </c>
      <c r="F6075" t="n">
        <v>104060</v>
      </c>
      <c r="G6075">
        <f>IF(OR(E423="",F423=""),"",E423*F423)</f>
        <v/>
      </c>
      <c r="H6075" s="41">
        <f>IFERROR(XLOOKUP(C423,'DATA Wharton'!$A$2:$A$785,'DATA Wharton'!$C$2:$C$785),"")</f>
        <v/>
      </c>
      <c r="I6075">
        <f>IF(OR(G423="",H423=""),"",G423)</f>
        <v/>
      </c>
      <c r="J6075">
        <f>IF(OR(I423="",H423=""),"",I423*H423)</f>
        <v/>
      </c>
      <c r="K6075">
        <f>IF(G423="","Missing OEWS wage",IF(H423="","Missing Wharton SOC","Matched"))</f>
        <v/>
      </c>
    </row>
    <row r="6076">
      <c r="A6076" t="inlineStr">
        <is>
          <t>22</t>
        </is>
      </c>
      <c r="B6076" t="inlineStr">
        <is>
          <t>Utilities</t>
        </is>
      </c>
      <c r="C6076" t="inlineStr">
        <is>
          <t>13-1151</t>
        </is>
      </c>
      <c r="D6076" t="inlineStr">
        <is>
          <t>Training and Development Specialists</t>
        </is>
      </c>
      <c r="E6076" t="n">
        <v>4400</v>
      </c>
      <c r="F6076" t="n">
        <v>122560</v>
      </c>
      <c r="G6076">
        <f>IF(OR(E424="",F424=""),"",E424*F424)</f>
        <v/>
      </c>
      <c r="H6076" s="41">
        <f>IFERROR(XLOOKUP(C424,'DATA Wharton'!$A$2:$A$785,'DATA Wharton'!$C$2:$C$785),"")</f>
        <v/>
      </c>
      <c r="I6076">
        <f>IF(OR(G424="",H424=""),"",G424)</f>
        <v/>
      </c>
      <c r="J6076">
        <f>IF(OR(I424="",H424=""),"",I424*H424)</f>
        <v/>
      </c>
      <c r="K6076">
        <f>IF(G424="","Missing OEWS wage",IF(H424="","Missing Wharton SOC","Matched"))</f>
        <v/>
      </c>
    </row>
    <row r="6077">
      <c r="A6077" t="inlineStr">
        <is>
          <t>22</t>
        </is>
      </c>
      <c r="B6077" t="inlineStr">
        <is>
          <t>Utilities</t>
        </is>
      </c>
      <c r="C6077" t="inlineStr">
        <is>
          <t>13-1161</t>
        </is>
      </c>
      <c r="D6077" t="inlineStr">
        <is>
          <t>Market Research Analysts and Marketing Specialists</t>
        </is>
      </c>
      <c r="E6077" t="n">
        <v>2570</v>
      </c>
      <c r="F6077" t="n">
        <v>102260</v>
      </c>
      <c r="G6077">
        <f>IF(OR(E425="",F425=""),"",E425*F425)</f>
        <v/>
      </c>
      <c r="H6077" s="41">
        <f>IFERROR(XLOOKUP(C425,'DATA Wharton'!$A$2:$A$785,'DATA Wharton'!$C$2:$C$785),"")</f>
        <v/>
      </c>
      <c r="I6077">
        <f>IF(OR(G425="",H425=""),"",G425)</f>
        <v/>
      </c>
      <c r="J6077">
        <f>IF(OR(I425="",H425=""),"",I425*H425)</f>
        <v/>
      </c>
      <c r="K6077">
        <f>IF(G425="","Missing OEWS wage",IF(H425="","Missing Wharton SOC","Matched"))</f>
        <v/>
      </c>
    </row>
    <row r="6078">
      <c r="A6078" t="inlineStr">
        <is>
          <t>22</t>
        </is>
      </c>
      <c r="B6078" t="inlineStr">
        <is>
          <t>Utilities</t>
        </is>
      </c>
      <c r="C6078" t="inlineStr">
        <is>
          <t>13-1199</t>
        </is>
      </c>
      <c r="D6078" t="inlineStr">
        <is>
          <t>Business Operations Specialists, All Other</t>
        </is>
      </c>
      <c r="E6078" t="n">
        <v>8490</v>
      </c>
      <c r="F6078" t="n">
        <v>108770</v>
      </c>
      <c r="G6078">
        <f>IF(OR(E426="",F426=""),"",E426*F426)</f>
        <v/>
      </c>
      <c r="H6078" s="41">
        <f>IFERROR(XLOOKUP(C426,'DATA Wharton'!$A$2:$A$785,'DATA Wharton'!$C$2:$C$785),"")</f>
        <v/>
      </c>
      <c r="I6078">
        <f>IF(OR(G426="",H426=""),"",G426)</f>
        <v/>
      </c>
      <c r="J6078">
        <f>IF(OR(I426="",H426=""),"",I426*H426)</f>
        <v/>
      </c>
      <c r="K6078">
        <f>IF(G426="","Missing OEWS wage",IF(H426="","Missing Wharton SOC","Matched"))</f>
        <v/>
      </c>
    </row>
    <row r="6079">
      <c r="A6079" t="inlineStr">
        <is>
          <t>22</t>
        </is>
      </c>
      <c r="B6079" t="inlineStr">
        <is>
          <t>Utilities</t>
        </is>
      </c>
      <c r="C6079" t="inlineStr">
        <is>
          <t>13-2011</t>
        </is>
      </c>
      <c r="D6079" t="inlineStr">
        <is>
          <t>Accountants and Auditors</t>
        </is>
      </c>
      <c r="E6079" t="n">
        <v>8160</v>
      </c>
      <c r="F6079" t="n">
        <v>103260</v>
      </c>
      <c r="G6079">
        <f>IF(OR(E427="",F427=""),"",E427*F427)</f>
        <v/>
      </c>
      <c r="H6079" s="41">
        <f>IFERROR(XLOOKUP(C427,'DATA Wharton'!$A$2:$A$785,'DATA Wharton'!$C$2:$C$785),"")</f>
        <v/>
      </c>
      <c r="I6079">
        <f>IF(OR(G427="",H427=""),"",G427)</f>
        <v/>
      </c>
      <c r="J6079">
        <f>IF(OR(I427="",H427=""),"",I427*H427)</f>
        <v/>
      </c>
      <c r="K6079">
        <f>IF(G427="","Missing OEWS wage",IF(H427="","Missing Wharton SOC","Matched"))</f>
        <v/>
      </c>
    </row>
    <row r="6080">
      <c r="A6080" t="inlineStr">
        <is>
          <t>22</t>
        </is>
      </c>
      <c r="B6080" t="inlineStr">
        <is>
          <t>Utilities</t>
        </is>
      </c>
      <c r="C6080" t="inlineStr">
        <is>
          <t>13-2020</t>
        </is>
      </c>
      <c r="D6080" t="inlineStr">
        <is>
          <t>Property Appraisers and Assessors</t>
        </is>
      </c>
      <c r="E6080" t="n">
        <v>60</v>
      </c>
      <c r="F6080" t="n">
        <v>85600</v>
      </c>
      <c r="G6080">
        <f>IF(OR(E428="",F428=""),"",E428*F428)</f>
        <v/>
      </c>
      <c r="H6080" s="41">
        <f>IFERROR(XLOOKUP(C428,'DATA Wharton'!$A$2:$A$785,'DATA Wharton'!$C$2:$C$785),"")</f>
        <v/>
      </c>
      <c r="I6080">
        <f>IF(OR(G428="",H428=""),"",G428)</f>
        <v/>
      </c>
      <c r="J6080">
        <f>IF(OR(I428="",H428=""),"",I428*H428)</f>
        <v/>
      </c>
      <c r="K6080">
        <f>IF(G428="","Missing OEWS wage",IF(H428="","Missing Wharton SOC","Matched"))</f>
        <v/>
      </c>
    </row>
    <row r="6081">
      <c r="A6081" t="inlineStr">
        <is>
          <t>22</t>
        </is>
      </c>
      <c r="B6081" t="inlineStr">
        <is>
          <t>Utilities</t>
        </is>
      </c>
      <c r="C6081" t="inlineStr">
        <is>
          <t>13-2031</t>
        </is>
      </c>
      <c r="D6081" t="inlineStr">
        <is>
          <t>Budget Analysts</t>
        </is>
      </c>
      <c r="E6081" t="n">
        <v>340</v>
      </c>
      <c r="F6081" t="n">
        <v>110260</v>
      </c>
      <c r="G6081">
        <f>IF(OR(E429="",F429=""),"",E429*F429)</f>
        <v/>
      </c>
      <c r="H6081" s="41">
        <f>IFERROR(XLOOKUP(C429,'DATA Wharton'!$A$2:$A$785,'DATA Wharton'!$C$2:$C$785),"")</f>
        <v/>
      </c>
      <c r="I6081">
        <f>IF(OR(G429="",H429=""),"",G429)</f>
        <v/>
      </c>
      <c r="J6081">
        <f>IF(OR(I429="",H429=""),"",I429*H429)</f>
        <v/>
      </c>
      <c r="K6081">
        <f>IF(G429="","Missing OEWS wage",IF(H429="","Missing Wharton SOC","Matched"))</f>
        <v/>
      </c>
    </row>
    <row r="6082">
      <c r="A6082" t="inlineStr">
        <is>
          <t>22</t>
        </is>
      </c>
      <c r="B6082" t="inlineStr">
        <is>
          <t>Utilities</t>
        </is>
      </c>
      <c r="C6082" t="inlineStr">
        <is>
          <t>13-2041</t>
        </is>
      </c>
      <c r="D6082" t="inlineStr">
        <is>
          <t>Credit Analysts</t>
        </is>
      </c>
      <c r="E6082" t="n">
        <v>90</v>
      </c>
      <c r="F6082" t="n">
        <v>95630</v>
      </c>
      <c r="G6082">
        <f>IF(OR(E430="",F430=""),"",E430*F430)</f>
        <v/>
      </c>
      <c r="H6082" s="41">
        <f>IFERROR(XLOOKUP(C430,'DATA Wharton'!$A$2:$A$785,'DATA Wharton'!$C$2:$C$785),"")</f>
        <v/>
      </c>
      <c r="I6082">
        <f>IF(OR(G430="",H430=""),"",G430)</f>
        <v/>
      </c>
      <c r="J6082">
        <f>IF(OR(I430="",H430=""),"",I430*H430)</f>
        <v/>
      </c>
      <c r="K6082">
        <f>IF(G430="","Missing OEWS wage",IF(H430="","Missing Wharton SOC","Matched"))</f>
        <v/>
      </c>
    </row>
    <row r="6083">
      <c r="A6083" t="inlineStr">
        <is>
          <t>22</t>
        </is>
      </c>
      <c r="B6083" t="inlineStr">
        <is>
          <t>Utilities</t>
        </is>
      </c>
      <c r="C6083" t="inlineStr">
        <is>
          <t>13-2051</t>
        </is>
      </c>
      <c r="D6083" t="inlineStr">
        <is>
          <t>Financial and Investment Analysts</t>
        </is>
      </c>
      <c r="E6083" t="n">
        <v>2490</v>
      </c>
      <c r="F6083" t="n">
        <v>115450</v>
      </c>
      <c r="G6083">
        <f>IF(OR(E431="",F431=""),"",E431*F431)</f>
        <v/>
      </c>
      <c r="H6083" s="41">
        <f>IFERROR(XLOOKUP(C431,'DATA Wharton'!$A$2:$A$785,'DATA Wharton'!$C$2:$C$785),"")</f>
        <v/>
      </c>
      <c r="I6083">
        <f>IF(OR(G431="",H431=""),"",G431)</f>
        <v/>
      </c>
      <c r="J6083">
        <f>IF(OR(I431="",H431=""),"",I431*H431)</f>
        <v/>
      </c>
      <c r="K6083">
        <f>IF(G431="","Missing OEWS wage",IF(H431="","Missing Wharton SOC","Matched"))</f>
        <v/>
      </c>
    </row>
    <row r="6084">
      <c r="A6084" t="inlineStr">
        <is>
          <t>22</t>
        </is>
      </c>
      <c r="B6084" t="inlineStr">
        <is>
          <t>Utilities</t>
        </is>
      </c>
      <c r="C6084" t="inlineStr">
        <is>
          <t>13-2054</t>
        </is>
      </c>
      <c r="D6084" t="inlineStr">
        <is>
          <t>Financial Risk Specialists</t>
        </is>
      </c>
      <c r="E6084" t="n">
        <v>230</v>
      </c>
      <c r="F6084" t="n">
        <v>134550</v>
      </c>
      <c r="G6084">
        <f>IF(OR(E432="",F432=""),"",E432*F432)</f>
        <v/>
      </c>
      <c r="H6084" s="41">
        <f>IFERROR(XLOOKUP(C432,'DATA Wharton'!$A$2:$A$785,'DATA Wharton'!$C$2:$C$785),"")</f>
        <v/>
      </c>
      <c r="I6084">
        <f>IF(OR(G432="",H432=""),"",G432)</f>
        <v/>
      </c>
      <c r="J6084">
        <f>IF(OR(I432="",H432=""),"",I432*H432)</f>
        <v/>
      </c>
      <c r="K6084">
        <f>IF(G432="","Missing OEWS wage",IF(H432="","Missing Wharton SOC","Matched"))</f>
        <v/>
      </c>
    </row>
    <row r="6085">
      <c r="A6085" t="inlineStr">
        <is>
          <t>22</t>
        </is>
      </c>
      <c r="B6085" t="inlineStr">
        <is>
          <t>Utilities</t>
        </is>
      </c>
      <c r="C6085" t="inlineStr">
        <is>
          <t>13-2099</t>
        </is>
      </c>
      <c r="D6085" t="inlineStr">
        <is>
          <t>Financial Specialists, All Other</t>
        </is>
      </c>
      <c r="E6085" t="n">
        <v>570</v>
      </c>
      <c r="F6085" t="n">
        <v>121120</v>
      </c>
      <c r="G6085">
        <f>IF(OR(E433="",F433=""),"",E433*F433)</f>
        <v/>
      </c>
      <c r="H6085" s="41">
        <f>IFERROR(XLOOKUP(C433,'DATA Wharton'!$A$2:$A$785,'DATA Wharton'!$C$2:$C$785),"")</f>
        <v/>
      </c>
      <c r="I6085">
        <f>IF(OR(G433="",H433=""),"",G433)</f>
        <v/>
      </c>
      <c r="J6085">
        <f>IF(OR(I433="",H433=""),"",I433*H433)</f>
        <v/>
      </c>
      <c r="K6085">
        <f>IF(G433="","Missing OEWS wage",IF(H433="","Missing Wharton SOC","Matched"))</f>
        <v/>
      </c>
    </row>
    <row r="6086">
      <c r="A6086" t="inlineStr">
        <is>
          <t>22</t>
        </is>
      </c>
      <c r="B6086" t="inlineStr">
        <is>
          <t>Utilities</t>
        </is>
      </c>
      <c r="C6086" t="inlineStr">
        <is>
          <t>15-1211</t>
        </is>
      </c>
      <c r="D6086" t="inlineStr">
        <is>
          <t>Computer Systems Analysts</t>
        </is>
      </c>
      <c r="E6086" t="n">
        <v>4020</v>
      </c>
      <c r="F6086" t="n">
        <v>120310</v>
      </c>
      <c r="G6086">
        <f>IF(OR(E434="",F434=""),"",E434*F434)</f>
        <v/>
      </c>
      <c r="H6086" s="41">
        <f>IFERROR(XLOOKUP(C434,'DATA Wharton'!$A$2:$A$785,'DATA Wharton'!$C$2:$C$785),"")</f>
        <v/>
      </c>
      <c r="I6086">
        <f>IF(OR(G434="",H434=""),"",G434)</f>
        <v/>
      </c>
      <c r="J6086">
        <f>IF(OR(I434="",H434=""),"",I434*H434)</f>
        <v/>
      </c>
      <c r="K6086">
        <f>IF(G434="","Missing OEWS wage",IF(H434="","Missing Wharton SOC","Matched"))</f>
        <v/>
      </c>
    </row>
    <row r="6087">
      <c r="A6087" t="inlineStr">
        <is>
          <t>22</t>
        </is>
      </c>
      <c r="B6087" t="inlineStr">
        <is>
          <t>Utilities</t>
        </is>
      </c>
      <c r="C6087" t="inlineStr">
        <is>
          <t>15-1212</t>
        </is>
      </c>
      <c r="D6087" t="inlineStr">
        <is>
          <t>Information Security Analysts</t>
        </is>
      </c>
      <c r="E6087" t="n">
        <v>1410</v>
      </c>
      <c r="F6087" t="n">
        <v>121860</v>
      </c>
      <c r="G6087">
        <f>IF(OR(E435="",F435=""),"",E435*F435)</f>
        <v/>
      </c>
      <c r="H6087" s="41">
        <f>IFERROR(XLOOKUP(C435,'DATA Wharton'!$A$2:$A$785,'DATA Wharton'!$C$2:$C$785),"")</f>
        <v/>
      </c>
      <c r="I6087">
        <f>IF(OR(G435="",H435=""),"",G435)</f>
        <v/>
      </c>
      <c r="J6087">
        <f>IF(OR(I435="",H435=""),"",I435*H435)</f>
        <v/>
      </c>
      <c r="K6087">
        <f>IF(G435="","Missing OEWS wage",IF(H435="","Missing Wharton SOC","Matched"))</f>
        <v/>
      </c>
    </row>
    <row r="6088">
      <c r="A6088" t="inlineStr">
        <is>
          <t>22</t>
        </is>
      </c>
      <c r="B6088" t="inlineStr">
        <is>
          <t>Utilities</t>
        </is>
      </c>
      <c r="C6088" t="inlineStr">
        <is>
          <t>15-1231</t>
        </is>
      </c>
      <c r="D6088" t="inlineStr">
        <is>
          <t>Computer Network Support Specialists</t>
        </is>
      </c>
      <c r="E6088" t="n">
        <v>820</v>
      </c>
      <c r="F6088" t="n">
        <v>91250</v>
      </c>
      <c r="G6088">
        <f>IF(OR(E436="",F436=""),"",E436*F436)</f>
        <v/>
      </c>
      <c r="H6088" s="41">
        <f>IFERROR(XLOOKUP(C436,'DATA Wharton'!$A$2:$A$785,'DATA Wharton'!$C$2:$C$785),"")</f>
        <v/>
      </c>
      <c r="I6088">
        <f>IF(OR(G436="",H436=""),"",G436)</f>
        <v/>
      </c>
      <c r="J6088">
        <f>IF(OR(I436="",H436=""),"",I436*H436)</f>
        <v/>
      </c>
      <c r="K6088">
        <f>IF(G436="","Missing OEWS wage",IF(H436="","Missing Wharton SOC","Matched"))</f>
        <v/>
      </c>
    </row>
    <row r="6089">
      <c r="A6089" t="inlineStr">
        <is>
          <t>22</t>
        </is>
      </c>
      <c r="B6089" t="inlineStr">
        <is>
          <t>Utilities</t>
        </is>
      </c>
      <c r="C6089" t="inlineStr">
        <is>
          <t>15-1232</t>
        </is>
      </c>
      <c r="D6089" t="inlineStr">
        <is>
          <t>Computer User Support Specialists</t>
        </is>
      </c>
      <c r="E6089" t="n">
        <v>2690</v>
      </c>
      <c r="F6089" t="n">
        <v>86920</v>
      </c>
      <c r="G6089">
        <f>IF(OR(E437="",F437=""),"",E437*F437)</f>
        <v/>
      </c>
      <c r="H6089" s="41">
        <f>IFERROR(XLOOKUP(C437,'DATA Wharton'!$A$2:$A$785,'DATA Wharton'!$C$2:$C$785),"")</f>
        <v/>
      </c>
      <c r="I6089">
        <f>IF(OR(G437="",H437=""),"",G437)</f>
        <v/>
      </c>
      <c r="J6089">
        <f>IF(OR(I437="",H437=""),"",I437*H437)</f>
        <v/>
      </c>
      <c r="K6089">
        <f>IF(G437="","Missing OEWS wage",IF(H437="","Missing Wharton SOC","Matched"))</f>
        <v/>
      </c>
    </row>
    <row r="6090">
      <c r="A6090" t="inlineStr">
        <is>
          <t>22</t>
        </is>
      </c>
      <c r="B6090" t="inlineStr">
        <is>
          <t>Utilities</t>
        </is>
      </c>
      <c r="C6090" t="inlineStr">
        <is>
          <t>15-1241</t>
        </is>
      </c>
      <c r="D6090" t="inlineStr">
        <is>
          <t>Computer Network Architects</t>
        </is>
      </c>
      <c r="E6090" t="n">
        <v>1560</v>
      </c>
      <c r="F6090" t="n">
        <v>128940</v>
      </c>
      <c r="G6090">
        <f>IF(OR(E438="",F438=""),"",E438*F438)</f>
        <v/>
      </c>
      <c r="H6090" s="41">
        <f>IFERROR(XLOOKUP(C438,'DATA Wharton'!$A$2:$A$785,'DATA Wharton'!$C$2:$C$785),"")</f>
        <v/>
      </c>
      <c r="I6090">
        <f>IF(OR(G438="",H438=""),"",G438)</f>
        <v/>
      </c>
      <c r="J6090">
        <f>IF(OR(I438="",H438=""),"",I438*H438)</f>
        <v/>
      </c>
      <c r="K6090">
        <f>IF(G438="","Missing OEWS wage",IF(H438="","Missing Wharton SOC","Matched"))</f>
        <v/>
      </c>
    </row>
    <row r="6091">
      <c r="A6091" t="inlineStr">
        <is>
          <t>22</t>
        </is>
      </c>
      <c r="B6091" t="inlineStr">
        <is>
          <t>Utilities</t>
        </is>
      </c>
      <c r="C6091" t="inlineStr">
        <is>
          <t>15-1242</t>
        </is>
      </c>
      <c r="D6091" t="inlineStr">
        <is>
          <t>Database Administrators</t>
        </is>
      </c>
      <c r="E6091" t="n">
        <v>420</v>
      </c>
      <c r="F6091" t="n">
        <v>120980</v>
      </c>
      <c r="G6091">
        <f>IF(OR(E439="",F439=""),"",E439*F439)</f>
        <v/>
      </c>
      <c r="H6091" s="41">
        <f>IFERROR(XLOOKUP(C439,'DATA Wharton'!$A$2:$A$785,'DATA Wharton'!$C$2:$C$785),"")</f>
        <v/>
      </c>
      <c r="I6091">
        <f>IF(OR(G439="",H439=""),"",G439)</f>
        <v/>
      </c>
      <c r="J6091">
        <f>IF(OR(I439="",H439=""),"",I439*H439)</f>
        <v/>
      </c>
      <c r="K6091">
        <f>IF(G439="","Missing OEWS wage",IF(H439="","Missing Wharton SOC","Matched"))</f>
        <v/>
      </c>
    </row>
    <row r="6092">
      <c r="A6092" t="inlineStr">
        <is>
          <t>22</t>
        </is>
      </c>
      <c r="B6092" t="inlineStr">
        <is>
          <t>Utilities</t>
        </is>
      </c>
      <c r="C6092" t="inlineStr">
        <is>
          <t>15-1243</t>
        </is>
      </c>
      <c r="D6092" t="inlineStr">
        <is>
          <t>Database Architects</t>
        </is>
      </c>
      <c r="E6092" t="n">
        <v>290</v>
      </c>
      <c r="F6092" t="n">
        <v>145230</v>
      </c>
      <c r="G6092">
        <f>IF(OR(E440="",F440=""),"",E440*F440)</f>
        <v/>
      </c>
      <c r="H6092" s="41">
        <f>IFERROR(XLOOKUP(C440,'DATA Wharton'!$A$2:$A$785,'DATA Wharton'!$C$2:$C$785),"")</f>
        <v/>
      </c>
      <c r="I6092">
        <f>IF(OR(G440="",H440=""),"",G440)</f>
        <v/>
      </c>
      <c r="J6092">
        <f>IF(OR(I440="",H440=""),"",I440*H440)</f>
        <v/>
      </c>
      <c r="K6092">
        <f>IF(G440="","Missing OEWS wage",IF(H440="","Missing Wharton SOC","Matched"))</f>
        <v/>
      </c>
    </row>
    <row r="6093">
      <c r="A6093" t="inlineStr">
        <is>
          <t>22</t>
        </is>
      </c>
      <c r="B6093" t="inlineStr">
        <is>
          <t>Utilities</t>
        </is>
      </c>
      <c r="C6093" t="inlineStr">
        <is>
          <t>15-1244</t>
        </is>
      </c>
      <c r="D6093" t="inlineStr">
        <is>
          <t>Network and Computer Systems Administrators</t>
        </is>
      </c>
      <c r="E6093" t="n">
        <v>2300</v>
      </c>
      <c r="F6093" t="n">
        <v>113710</v>
      </c>
      <c r="G6093">
        <f>IF(OR(E441="",F441=""),"",E441*F441)</f>
        <v/>
      </c>
      <c r="H6093" s="41">
        <f>IFERROR(XLOOKUP(C441,'DATA Wharton'!$A$2:$A$785,'DATA Wharton'!$C$2:$C$785),"")</f>
        <v/>
      </c>
      <c r="I6093">
        <f>IF(OR(G441="",H441=""),"",G441)</f>
        <v/>
      </c>
      <c r="J6093">
        <f>IF(OR(I441="",H441=""),"",I441*H441)</f>
        <v/>
      </c>
      <c r="K6093">
        <f>IF(G441="","Missing OEWS wage",IF(H441="","Missing Wharton SOC","Matched"))</f>
        <v/>
      </c>
    </row>
    <row r="6094">
      <c r="A6094" t="inlineStr">
        <is>
          <t>22</t>
        </is>
      </c>
      <c r="B6094" t="inlineStr">
        <is>
          <t>Utilities</t>
        </is>
      </c>
      <c r="C6094" t="inlineStr">
        <is>
          <t>15-1251</t>
        </is>
      </c>
      <c r="D6094" t="inlineStr">
        <is>
          <t>Computer Programmers</t>
        </is>
      </c>
      <c r="E6094" t="n">
        <v>450</v>
      </c>
      <c r="F6094" t="n">
        <v>126390</v>
      </c>
      <c r="G6094">
        <f>IF(OR(E442="",F442=""),"",E442*F442)</f>
        <v/>
      </c>
      <c r="H6094" s="41">
        <f>IFERROR(XLOOKUP(C442,'DATA Wharton'!$A$2:$A$785,'DATA Wharton'!$C$2:$C$785),"")</f>
        <v/>
      </c>
      <c r="I6094">
        <f>IF(OR(G442="",H442=""),"",G442)</f>
        <v/>
      </c>
      <c r="J6094">
        <f>IF(OR(I442="",H442=""),"",I442*H442)</f>
        <v/>
      </c>
      <c r="K6094">
        <f>IF(G442="","Missing OEWS wage",IF(H442="","Missing Wharton SOC","Matched"))</f>
        <v/>
      </c>
    </row>
    <row r="6095">
      <c r="A6095" t="inlineStr">
        <is>
          <t>22</t>
        </is>
      </c>
      <c r="B6095" t="inlineStr">
        <is>
          <t>Utilities</t>
        </is>
      </c>
      <c r="C6095" t="inlineStr">
        <is>
          <t>15-1252</t>
        </is>
      </c>
      <c r="D6095" t="inlineStr">
        <is>
          <t>Software Developers</t>
        </is>
      </c>
      <c r="E6095" t="n">
        <v>2730</v>
      </c>
      <c r="F6095" t="n">
        <v>134960</v>
      </c>
      <c r="G6095">
        <f>IF(OR(E443="",F443=""),"",E443*F443)</f>
        <v/>
      </c>
      <c r="H6095" s="41">
        <f>IFERROR(XLOOKUP(C443,'DATA Wharton'!$A$2:$A$785,'DATA Wharton'!$C$2:$C$785),"")</f>
        <v/>
      </c>
      <c r="I6095">
        <f>IF(OR(G443="",H443=""),"",G443)</f>
        <v/>
      </c>
      <c r="J6095">
        <f>IF(OR(I443="",H443=""),"",I443*H443)</f>
        <v/>
      </c>
      <c r="K6095">
        <f>IF(G443="","Missing OEWS wage",IF(H443="","Missing Wharton SOC","Matched"))</f>
        <v/>
      </c>
    </row>
    <row r="6096">
      <c r="A6096" t="inlineStr">
        <is>
          <t>22</t>
        </is>
      </c>
      <c r="B6096" t="inlineStr">
        <is>
          <t>Utilities</t>
        </is>
      </c>
      <c r="C6096" t="inlineStr">
        <is>
          <t>15-1253</t>
        </is>
      </c>
      <c r="D6096" t="inlineStr">
        <is>
          <t>Software Quality Assurance Analysts and Testers</t>
        </is>
      </c>
      <c r="E6096" t="n">
        <v>250</v>
      </c>
      <c r="F6096" t="n">
        <v>114320</v>
      </c>
      <c r="G6096">
        <f>IF(OR(E444="",F444=""),"",E444*F444)</f>
        <v/>
      </c>
      <c r="H6096" s="41">
        <f>IFERROR(XLOOKUP(C444,'DATA Wharton'!$A$2:$A$785,'DATA Wharton'!$C$2:$C$785),"")</f>
        <v/>
      </c>
      <c r="I6096">
        <f>IF(OR(G444="",H444=""),"",G444)</f>
        <v/>
      </c>
      <c r="J6096">
        <f>IF(OR(I444="",H444=""),"",I444*H444)</f>
        <v/>
      </c>
      <c r="K6096">
        <f>IF(G444="","Missing OEWS wage",IF(H444="","Missing Wharton SOC","Matched"))</f>
        <v/>
      </c>
    </row>
    <row r="6097">
      <c r="A6097" t="inlineStr">
        <is>
          <t>22</t>
        </is>
      </c>
      <c r="B6097" t="inlineStr">
        <is>
          <t>Utilities</t>
        </is>
      </c>
      <c r="C6097" t="inlineStr">
        <is>
          <t>15-1254</t>
        </is>
      </c>
      <c r="D6097" t="inlineStr">
        <is>
          <t>Web Developers</t>
        </is>
      </c>
      <c r="E6097" t="n">
        <v>50</v>
      </c>
      <c r="F6097" t="n">
        <v>115450</v>
      </c>
      <c r="G6097">
        <f>IF(OR(E445="",F445=""),"",E445*F445)</f>
        <v/>
      </c>
      <c r="H6097" s="41">
        <f>IFERROR(XLOOKUP(C445,'DATA Wharton'!$A$2:$A$785,'DATA Wharton'!$C$2:$C$785),"")</f>
        <v/>
      </c>
      <c r="I6097">
        <f>IF(OR(G445="",H445=""),"",G445)</f>
        <v/>
      </c>
      <c r="J6097">
        <f>IF(OR(I445="",H445=""),"",I445*H445)</f>
        <v/>
      </c>
      <c r="K6097">
        <f>IF(G445="","Missing OEWS wage",IF(H445="","Missing Wharton SOC","Matched"))</f>
        <v/>
      </c>
    </row>
    <row r="6098">
      <c r="A6098" t="inlineStr">
        <is>
          <t>22</t>
        </is>
      </c>
      <c r="B6098" t="inlineStr">
        <is>
          <t>Utilities</t>
        </is>
      </c>
      <c r="C6098" t="inlineStr">
        <is>
          <t>15-1255</t>
        </is>
      </c>
      <c r="D6098" t="inlineStr">
        <is>
          <t>Web and Digital Interface Designers</t>
        </is>
      </c>
      <c r="E6098" t="n">
        <v>120</v>
      </c>
      <c r="F6098" t="n">
        <v>121290</v>
      </c>
      <c r="G6098">
        <f>IF(OR(E446="",F446=""),"",E446*F446)</f>
        <v/>
      </c>
      <c r="H6098" s="41">
        <f>IFERROR(XLOOKUP(C446,'DATA Wharton'!$A$2:$A$785,'DATA Wharton'!$C$2:$C$785),"")</f>
        <v/>
      </c>
      <c r="I6098">
        <f>IF(OR(G446="",H446=""),"",G446)</f>
        <v/>
      </c>
      <c r="J6098">
        <f>IF(OR(I446="",H446=""),"",I446*H446)</f>
        <v/>
      </c>
      <c r="K6098">
        <f>IF(G446="","Missing OEWS wage",IF(H446="","Missing Wharton SOC","Matched"))</f>
        <v/>
      </c>
    </row>
    <row r="6099">
      <c r="A6099" t="inlineStr">
        <is>
          <t>22</t>
        </is>
      </c>
      <c r="B6099" t="inlineStr">
        <is>
          <t>Utilities</t>
        </is>
      </c>
      <c r="C6099" t="inlineStr">
        <is>
          <t>15-1299</t>
        </is>
      </c>
      <c r="D6099" t="inlineStr">
        <is>
          <t>Computer Occupations, All Other</t>
        </is>
      </c>
      <c r="E6099" t="n">
        <v>2550</v>
      </c>
      <c r="F6099" t="n">
        <v>105490</v>
      </c>
      <c r="G6099">
        <f>IF(OR(E447="",F447=""),"",E447*F447)</f>
        <v/>
      </c>
      <c r="H6099" s="41">
        <f>IFERROR(XLOOKUP(C447,'DATA Wharton'!$A$2:$A$785,'DATA Wharton'!$C$2:$C$785),"")</f>
        <v/>
      </c>
      <c r="I6099">
        <f>IF(OR(G447="",H447=""),"",G447)</f>
        <v/>
      </c>
      <c r="J6099">
        <f>IF(OR(I447="",H447=""),"",I447*H447)</f>
        <v/>
      </c>
      <c r="K6099">
        <f>IF(G447="","Missing OEWS wage",IF(H447="","Missing Wharton SOC","Matched"))</f>
        <v/>
      </c>
    </row>
    <row r="6100">
      <c r="A6100" t="inlineStr">
        <is>
          <t>22</t>
        </is>
      </c>
      <c r="B6100" t="inlineStr">
        <is>
          <t>Utilities</t>
        </is>
      </c>
      <c r="C6100" t="inlineStr">
        <is>
          <t>15-2031</t>
        </is>
      </c>
      <c r="D6100" t="inlineStr">
        <is>
          <t>Operations Research Analysts</t>
        </is>
      </c>
      <c r="E6100" t="n">
        <v>1090</v>
      </c>
      <c r="F6100" t="n">
        <v>108210</v>
      </c>
      <c r="G6100">
        <f>IF(OR(E448="",F448=""),"",E448*F448)</f>
        <v/>
      </c>
      <c r="H6100" s="41">
        <f>IFERROR(XLOOKUP(C448,'DATA Wharton'!$A$2:$A$785,'DATA Wharton'!$C$2:$C$785),"")</f>
        <v/>
      </c>
      <c r="I6100">
        <f>IF(OR(G448="",H448=""),"",G448)</f>
        <v/>
      </c>
      <c r="J6100">
        <f>IF(OR(I448="",H448=""),"",I448*H448)</f>
        <v/>
      </c>
      <c r="K6100">
        <f>IF(G448="","Missing OEWS wage",IF(H448="","Missing Wharton SOC","Matched"))</f>
        <v/>
      </c>
    </row>
    <row r="6101">
      <c r="A6101" t="inlineStr">
        <is>
          <t>22</t>
        </is>
      </c>
      <c r="B6101" t="inlineStr">
        <is>
          <t>Utilities</t>
        </is>
      </c>
      <c r="C6101" t="inlineStr">
        <is>
          <t>15-2051</t>
        </is>
      </c>
      <c r="D6101" t="inlineStr">
        <is>
          <t>Data Scientists</t>
        </is>
      </c>
      <c r="E6101" t="n">
        <v>1490</v>
      </c>
      <c r="F6101" t="n">
        <v>121820</v>
      </c>
      <c r="G6101">
        <f>IF(OR(E449="",F449=""),"",E449*F449)</f>
        <v/>
      </c>
      <c r="H6101" s="41">
        <f>IFERROR(XLOOKUP(C449,'DATA Wharton'!$A$2:$A$785,'DATA Wharton'!$C$2:$C$785),"")</f>
        <v/>
      </c>
      <c r="I6101">
        <f>IF(OR(G449="",H449=""),"",G449)</f>
        <v/>
      </c>
      <c r="J6101">
        <f>IF(OR(I449="",H449=""),"",I449*H449)</f>
        <v/>
      </c>
      <c r="K6101">
        <f>IF(G449="","Missing OEWS wage",IF(H449="","Missing Wharton SOC","Matched"))</f>
        <v/>
      </c>
    </row>
    <row r="6102">
      <c r="A6102" t="inlineStr">
        <is>
          <t>22</t>
        </is>
      </c>
      <c r="B6102" t="inlineStr">
        <is>
          <t>Utilities</t>
        </is>
      </c>
      <c r="C6102" t="inlineStr">
        <is>
          <t>17-1011</t>
        </is>
      </c>
      <c r="D6102" t="inlineStr">
        <is>
          <t>Architects, Except Landscape and Naval</t>
        </is>
      </c>
      <c r="E6102" t="n">
        <v>60</v>
      </c>
      <c r="F6102" t="n">
        <v>133850</v>
      </c>
      <c r="G6102">
        <f>IF(OR(E450="",F450=""),"",E450*F450)</f>
        <v/>
      </c>
      <c r="H6102" s="41">
        <f>IFERROR(XLOOKUP(C450,'DATA Wharton'!$A$2:$A$785,'DATA Wharton'!$C$2:$C$785),"")</f>
        <v/>
      </c>
      <c r="I6102">
        <f>IF(OR(G450="",H450=""),"",G450)</f>
        <v/>
      </c>
      <c r="J6102">
        <f>IF(OR(I450="",H450=""),"",I450*H450)</f>
        <v/>
      </c>
      <c r="K6102">
        <f>IF(G450="","Missing OEWS wage",IF(H450="","Missing Wharton SOC","Matched"))</f>
        <v/>
      </c>
    </row>
    <row r="6103">
      <c r="A6103" t="inlineStr">
        <is>
          <t>22</t>
        </is>
      </c>
      <c r="B6103" t="inlineStr">
        <is>
          <t>Utilities</t>
        </is>
      </c>
      <c r="C6103" t="inlineStr">
        <is>
          <t>17-1021</t>
        </is>
      </c>
      <c r="D6103" t="inlineStr">
        <is>
          <t>Cartographers and Photogrammetrists</t>
        </is>
      </c>
      <c r="E6103" t="n">
        <v>920</v>
      </c>
      <c r="F6103" t="n">
        <v>102190</v>
      </c>
      <c r="G6103">
        <f>IF(OR(E451="",F451=""),"",E451*F451)</f>
        <v/>
      </c>
      <c r="H6103" s="41">
        <f>IFERROR(XLOOKUP(C451,'DATA Wharton'!$A$2:$A$785,'DATA Wharton'!$C$2:$C$785),"")</f>
        <v/>
      </c>
      <c r="I6103">
        <f>IF(OR(G451="",H451=""),"",G451)</f>
        <v/>
      </c>
      <c r="J6103">
        <f>IF(OR(I451="",H451=""),"",I451*H451)</f>
        <v/>
      </c>
      <c r="K6103">
        <f>IF(G451="","Missing OEWS wage",IF(H451="","Missing Wharton SOC","Matched"))</f>
        <v/>
      </c>
    </row>
    <row r="6104">
      <c r="A6104" t="inlineStr">
        <is>
          <t>22</t>
        </is>
      </c>
      <c r="B6104" t="inlineStr">
        <is>
          <t>Utilities</t>
        </is>
      </c>
      <c r="C6104" t="inlineStr">
        <is>
          <t>17-1022</t>
        </is>
      </c>
      <c r="D6104" t="inlineStr">
        <is>
          <t>Surveyors</t>
        </is>
      </c>
      <c r="E6104" t="n">
        <v>660</v>
      </c>
      <c r="F6104" t="n">
        <v>96190</v>
      </c>
      <c r="G6104">
        <f>IF(OR(E452="",F452=""),"",E452*F452)</f>
        <v/>
      </c>
      <c r="H6104" s="41">
        <f>IFERROR(XLOOKUP(C452,'DATA Wharton'!$A$2:$A$785,'DATA Wharton'!$C$2:$C$785),"")</f>
        <v/>
      </c>
      <c r="I6104">
        <f>IF(OR(G452="",H452=""),"",G452)</f>
        <v/>
      </c>
      <c r="J6104">
        <f>IF(OR(I452="",H452=""),"",I452*H452)</f>
        <v/>
      </c>
      <c r="K6104">
        <f>IF(G452="","Missing OEWS wage",IF(H452="","Missing Wharton SOC","Matched"))</f>
        <v/>
      </c>
    </row>
    <row r="6105">
      <c r="A6105" t="inlineStr">
        <is>
          <t>22</t>
        </is>
      </c>
      <c r="B6105" t="inlineStr">
        <is>
          <t>Utilities</t>
        </is>
      </c>
      <c r="C6105" t="inlineStr">
        <is>
          <t>17-2021</t>
        </is>
      </c>
      <c r="D6105" t="inlineStr">
        <is>
          <t>Agricultural Engineers</t>
        </is>
      </c>
      <c r="E6105" t="n">
        <v>30</v>
      </c>
      <c r="F6105" t="n">
        <v>89840</v>
      </c>
      <c r="G6105">
        <f>IF(OR(E453="",F453=""),"",E453*F453)</f>
        <v/>
      </c>
      <c r="H6105" s="41">
        <f>IFERROR(XLOOKUP(C453,'DATA Wharton'!$A$2:$A$785,'DATA Wharton'!$C$2:$C$785),"")</f>
        <v/>
      </c>
      <c r="I6105">
        <f>IF(OR(G453="",H453=""),"",G453)</f>
        <v/>
      </c>
      <c r="J6105">
        <f>IF(OR(I453="",H453=""),"",I453*H453)</f>
        <v/>
      </c>
      <c r="K6105">
        <f>IF(G453="","Missing OEWS wage",IF(H453="","Missing Wharton SOC","Matched"))</f>
        <v/>
      </c>
    </row>
    <row r="6106">
      <c r="A6106" t="inlineStr">
        <is>
          <t>22</t>
        </is>
      </c>
      <c r="B6106" t="inlineStr">
        <is>
          <t>Utilities</t>
        </is>
      </c>
      <c r="C6106" t="inlineStr">
        <is>
          <t>17-2041</t>
        </is>
      </c>
      <c r="D6106" t="inlineStr">
        <is>
          <t>Chemical Engineers</t>
        </is>
      </c>
      <c r="E6106" t="n">
        <v>190</v>
      </c>
      <c r="F6106" t="n">
        <v>119450</v>
      </c>
      <c r="G6106">
        <f>IF(OR(E454="",F454=""),"",E454*F454)</f>
        <v/>
      </c>
      <c r="H6106" s="41">
        <f>IFERROR(XLOOKUP(C454,'DATA Wharton'!$A$2:$A$785,'DATA Wharton'!$C$2:$C$785),"")</f>
        <v/>
      </c>
      <c r="I6106">
        <f>IF(OR(G454="",H454=""),"",G454)</f>
        <v/>
      </c>
      <c r="J6106">
        <f>IF(OR(I454="",H454=""),"",I454*H454)</f>
        <v/>
      </c>
      <c r="K6106">
        <f>IF(G454="","Missing OEWS wage",IF(H454="","Missing Wharton SOC","Matched"))</f>
        <v/>
      </c>
    </row>
    <row r="6107">
      <c r="A6107" t="inlineStr">
        <is>
          <t>22</t>
        </is>
      </c>
      <c r="B6107" t="inlineStr">
        <is>
          <t>Utilities</t>
        </is>
      </c>
      <c r="C6107" t="inlineStr">
        <is>
          <t>17-2051</t>
        </is>
      </c>
      <c r="D6107" t="inlineStr">
        <is>
          <t>Civil Engineers</t>
        </is>
      </c>
      <c r="E6107" t="n">
        <v>2230</v>
      </c>
      <c r="F6107" t="n">
        <v>119120</v>
      </c>
      <c r="G6107">
        <f>IF(OR(E455="",F455=""),"",E455*F455)</f>
        <v/>
      </c>
      <c r="H6107" s="41">
        <f>IFERROR(XLOOKUP(C455,'DATA Wharton'!$A$2:$A$785,'DATA Wharton'!$C$2:$C$785),"")</f>
        <v/>
      </c>
      <c r="I6107">
        <f>IF(OR(G455="",H455=""),"",G455)</f>
        <v/>
      </c>
      <c r="J6107">
        <f>IF(OR(I455="",H455=""),"",I455*H455)</f>
        <v/>
      </c>
      <c r="K6107">
        <f>IF(G455="","Missing OEWS wage",IF(H455="","Missing Wharton SOC","Matched"))</f>
        <v/>
      </c>
    </row>
    <row r="6108">
      <c r="A6108" t="inlineStr">
        <is>
          <t>22</t>
        </is>
      </c>
      <c r="B6108" t="inlineStr">
        <is>
          <t>Utilities</t>
        </is>
      </c>
      <c r="C6108" t="inlineStr">
        <is>
          <t>17-2061</t>
        </is>
      </c>
      <c r="D6108" t="inlineStr">
        <is>
          <t>Computer Hardware Engineers</t>
        </is>
      </c>
      <c r="E6108" t="n">
        <v>60</v>
      </c>
      <c r="F6108" t="n">
        <v>138990</v>
      </c>
      <c r="G6108">
        <f>IF(OR(E456="",F456=""),"",E456*F456)</f>
        <v/>
      </c>
      <c r="H6108" s="41">
        <f>IFERROR(XLOOKUP(C456,'DATA Wharton'!$A$2:$A$785,'DATA Wharton'!$C$2:$C$785),"")</f>
        <v/>
      </c>
      <c r="I6108">
        <f>IF(OR(G456="",H456=""),"",G456)</f>
        <v/>
      </c>
      <c r="J6108">
        <f>IF(OR(I456="",H456=""),"",I456*H456)</f>
        <v/>
      </c>
      <c r="K6108">
        <f>IF(G456="","Missing OEWS wage",IF(H456="","Missing Wharton SOC","Matched"))</f>
        <v/>
      </c>
    </row>
    <row r="6109">
      <c r="A6109" t="inlineStr">
        <is>
          <t>22</t>
        </is>
      </c>
      <c r="B6109" t="inlineStr">
        <is>
          <t>Utilities</t>
        </is>
      </c>
      <c r="C6109" t="inlineStr">
        <is>
          <t>17-2071</t>
        </is>
      </c>
      <c r="D6109" t="inlineStr">
        <is>
          <t>Electrical Engineers</t>
        </is>
      </c>
      <c r="E6109" t="n">
        <v>22270</v>
      </c>
      <c r="F6109" t="n">
        <v>122280</v>
      </c>
      <c r="G6109">
        <f>IF(OR(E457="",F457=""),"",E457*F457)</f>
        <v/>
      </c>
      <c r="H6109" s="41">
        <f>IFERROR(XLOOKUP(C457,'DATA Wharton'!$A$2:$A$785,'DATA Wharton'!$C$2:$C$785),"")</f>
        <v/>
      </c>
      <c r="I6109">
        <f>IF(OR(G457="",H457=""),"",G457)</f>
        <v/>
      </c>
      <c r="J6109">
        <f>IF(OR(I457="",H457=""),"",I457*H457)</f>
        <v/>
      </c>
      <c r="K6109">
        <f>IF(G457="","Missing OEWS wage",IF(H457="","Missing Wharton SOC","Matched"))</f>
        <v/>
      </c>
    </row>
    <row r="6110">
      <c r="A6110" t="inlineStr">
        <is>
          <t>22</t>
        </is>
      </c>
      <c r="B6110" t="inlineStr">
        <is>
          <t>Utilities</t>
        </is>
      </c>
      <c r="C6110" t="inlineStr">
        <is>
          <t>17-2072</t>
        </is>
      </c>
      <c r="D6110" t="inlineStr">
        <is>
          <t>Electronics Engineers, Except Computer</t>
        </is>
      </c>
      <c r="E6110" t="n">
        <v>280</v>
      </c>
      <c r="F6110" t="n">
        <v>132680</v>
      </c>
      <c r="G6110">
        <f>IF(OR(E458="",F458=""),"",E458*F458)</f>
        <v/>
      </c>
      <c r="H6110" s="41">
        <f>IFERROR(XLOOKUP(C458,'DATA Wharton'!$A$2:$A$785,'DATA Wharton'!$C$2:$C$785),"")</f>
        <v/>
      </c>
      <c r="I6110">
        <f>IF(OR(G458="",H458=""),"",G458)</f>
        <v/>
      </c>
      <c r="J6110">
        <f>IF(OR(I458="",H458=""),"",I458*H458)</f>
        <v/>
      </c>
      <c r="K6110">
        <f>IF(G458="","Missing OEWS wage",IF(H458="","Missing Wharton SOC","Matched"))</f>
        <v/>
      </c>
    </row>
    <row r="6111">
      <c r="A6111" t="inlineStr">
        <is>
          <t>22</t>
        </is>
      </c>
      <c r="B6111" t="inlineStr">
        <is>
          <t>Utilities</t>
        </is>
      </c>
      <c r="C6111" t="inlineStr">
        <is>
          <t>17-2081</t>
        </is>
      </c>
      <c r="D6111" t="inlineStr">
        <is>
          <t>Environmental Engineers</t>
        </is>
      </c>
      <c r="E6111" t="n">
        <v>550</v>
      </c>
      <c r="F6111" t="n">
        <v>125800</v>
      </c>
      <c r="G6111">
        <f>IF(OR(E459="",F459=""),"",E459*F459)</f>
        <v/>
      </c>
      <c r="H6111" s="41">
        <f>IFERROR(XLOOKUP(C459,'DATA Wharton'!$A$2:$A$785,'DATA Wharton'!$C$2:$C$785),"")</f>
        <v/>
      </c>
      <c r="I6111">
        <f>IF(OR(G459="",H459=""),"",G459)</f>
        <v/>
      </c>
      <c r="J6111">
        <f>IF(OR(I459="",H459=""),"",I459*H459)</f>
        <v/>
      </c>
      <c r="K6111">
        <f>IF(G459="","Missing OEWS wage",IF(H459="","Missing Wharton SOC","Matched"))</f>
        <v/>
      </c>
    </row>
    <row r="6112">
      <c r="A6112" t="inlineStr">
        <is>
          <t>22</t>
        </is>
      </c>
      <c r="B6112" t="inlineStr">
        <is>
          <t>Utilities</t>
        </is>
      </c>
      <c r="C6112" t="inlineStr">
        <is>
          <t>17-2111</t>
        </is>
      </c>
      <c r="D6112" t="inlineStr">
        <is>
          <t>Health and Safety Engineers, Except Mining Safety Engineers and Inspectors</t>
        </is>
      </c>
      <c r="E6112" t="n">
        <v>500</v>
      </c>
      <c r="F6112" t="n">
        <v>126290</v>
      </c>
      <c r="G6112">
        <f>IF(OR(E460="",F460=""),"",E460*F460)</f>
        <v/>
      </c>
      <c r="H6112" s="41">
        <f>IFERROR(XLOOKUP(C460,'DATA Wharton'!$A$2:$A$785,'DATA Wharton'!$C$2:$C$785),"")</f>
        <v/>
      </c>
      <c r="I6112">
        <f>IF(OR(G460="",H460=""),"",G460)</f>
        <v/>
      </c>
      <c r="J6112">
        <f>IF(OR(I460="",H460=""),"",I460*H460)</f>
        <v/>
      </c>
      <c r="K6112">
        <f>IF(G460="","Missing OEWS wage",IF(H460="","Missing Wharton SOC","Matched"))</f>
        <v/>
      </c>
    </row>
    <row r="6113">
      <c r="A6113" t="inlineStr">
        <is>
          <t>22</t>
        </is>
      </c>
      <c r="B6113" t="inlineStr">
        <is>
          <t>Utilities</t>
        </is>
      </c>
      <c r="C6113" t="inlineStr">
        <is>
          <t>17-2112</t>
        </is>
      </c>
      <c r="D6113" t="inlineStr">
        <is>
          <t>Industrial Engineers</t>
        </is>
      </c>
      <c r="E6113" t="n">
        <v>1400</v>
      </c>
      <c r="F6113" t="n">
        <v>121470</v>
      </c>
      <c r="G6113">
        <f>IF(OR(E461="",F461=""),"",E461*F461)</f>
        <v/>
      </c>
      <c r="H6113" s="41">
        <f>IFERROR(XLOOKUP(C461,'DATA Wharton'!$A$2:$A$785,'DATA Wharton'!$C$2:$C$785),"")</f>
        <v/>
      </c>
      <c r="I6113">
        <f>IF(OR(G461="",H461=""),"",G461)</f>
        <v/>
      </c>
      <c r="J6113">
        <f>IF(OR(I461="",H461=""),"",I461*H461)</f>
        <v/>
      </c>
      <c r="K6113">
        <f>IF(G461="","Missing OEWS wage",IF(H461="","Missing Wharton SOC","Matched"))</f>
        <v/>
      </c>
    </row>
    <row r="6114">
      <c r="A6114" t="inlineStr">
        <is>
          <t>22</t>
        </is>
      </c>
      <c r="B6114" t="inlineStr">
        <is>
          <t>Utilities</t>
        </is>
      </c>
      <c r="C6114" t="inlineStr">
        <is>
          <t>17-2131</t>
        </is>
      </c>
      <c r="D6114" t="inlineStr">
        <is>
          <t>Materials Engineers</t>
        </is>
      </c>
      <c r="E6114" t="n">
        <v>110</v>
      </c>
      <c r="F6114" t="n">
        <v>111630</v>
      </c>
      <c r="G6114">
        <f>IF(OR(E462="",F462=""),"",E462*F462)</f>
        <v/>
      </c>
      <c r="H6114" s="41">
        <f>IFERROR(XLOOKUP(C462,'DATA Wharton'!$A$2:$A$785,'DATA Wharton'!$C$2:$C$785),"")</f>
        <v/>
      </c>
      <c r="I6114">
        <f>IF(OR(G462="",H462=""),"",G462)</f>
        <v/>
      </c>
      <c r="J6114">
        <f>IF(OR(I462="",H462=""),"",I462*H462)</f>
        <v/>
      </c>
      <c r="K6114">
        <f>IF(G462="","Missing OEWS wage",IF(H462="","Missing Wharton SOC","Matched"))</f>
        <v/>
      </c>
    </row>
    <row r="6115">
      <c r="A6115" t="inlineStr">
        <is>
          <t>22</t>
        </is>
      </c>
      <c r="B6115" t="inlineStr">
        <is>
          <t>Utilities</t>
        </is>
      </c>
      <c r="C6115" t="inlineStr">
        <is>
          <t>17-2141</t>
        </is>
      </c>
      <c r="D6115" t="inlineStr">
        <is>
          <t>Mechanical Engineers</t>
        </is>
      </c>
      <c r="E6115" t="n">
        <v>1870</v>
      </c>
      <c r="F6115" t="n">
        <v>136970</v>
      </c>
      <c r="G6115">
        <f>IF(OR(E463="",F463=""),"",E463*F463)</f>
        <v/>
      </c>
      <c r="H6115" s="41">
        <f>IFERROR(XLOOKUP(C463,'DATA Wharton'!$A$2:$A$785,'DATA Wharton'!$C$2:$C$785),"")</f>
        <v/>
      </c>
      <c r="I6115">
        <f>IF(OR(G463="",H463=""),"",G463)</f>
        <v/>
      </c>
      <c r="J6115">
        <f>IF(OR(I463="",H463=""),"",I463*H463)</f>
        <v/>
      </c>
      <c r="K6115">
        <f>IF(G463="","Missing OEWS wage",IF(H463="","Missing Wharton SOC","Matched"))</f>
        <v/>
      </c>
    </row>
    <row r="6116">
      <c r="A6116" t="inlineStr">
        <is>
          <t>22</t>
        </is>
      </c>
      <c r="B6116" t="inlineStr">
        <is>
          <t>Utilities</t>
        </is>
      </c>
      <c r="C6116" t="inlineStr">
        <is>
          <t>17-2161</t>
        </is>
      </c>
      <c r="D6116" t="inlineStr">
        <is>
          <t>Nuclear Engineers</t>
        </is>
      </c>
      <c r="E6116" t="n">
        <v>3740</v>
      </c>
      <c r="F6116" t="n">
        <v>139420</v>
      </c>
      <c r="G6116">
        <f>IF(OR(E464="",F464=""),"",E464*F464)</f>
        <v/>
      </c>
      <c r="H6116" s="41">
        <f>IFERROR(XLOOKUP(C464,'DATA Wharton'!$A$2:$A$785,'DATA Wharton'!$C$2:$C$785),"")</f>
        <v/>
      </c>
      <c r="I6116">
        <f>IF(OR(G464="",H464=""),"",G464)</f>
        <v/>
      </c>
      <c r="J6116">
        <f>IF(OR(I464="",H464=""),"",I464*H464)</f>
        <v/>
      </c>
      <c r="K6116">
        <f>IF(G464="","Missing OEWS wage",IF(H464="","Missing Wharton SOC","Matched"))</f>
        <v/>
      </c>
    </row>
    <row r="6117">
      <c r="A6117" t="inlineStr">
        <is>
          <t>22</t>
        </is>
      </c>
      <c r="B6117" t="inlineStr">
        <is>
          <t>Utilities</t>
        </is>
      </c>
      <c r="C6117" t="inlineStr">
        <is>
          <t>17-2171</t>
        </is>
      </c>
      <c r="D6117" t="inlineStr">
        <is>
          <t>Petroleum Engineers</t>
        </is>
      </c>
      <c r="E6117" t="n">
        <v>380</v>
      </c>
      <c r="F6117" t="n">
        <v>117290</v>
      </c>
      <c r="G6117">
        <f>IF(OR(E465="",F465=""),"",E465*F465)</f>
        <v/>
      </c>
      <c r="H6117" s="41">
        <f>IFERROR(XLOOKUP(C465,'DATA Wharton'!$A$2:$A$785,'DATA Wharton'!$C$2:$C$785),"")</f>
        <v/>
      </c>
      <c r="I6117">
        <f>IF(OR(G465="",H465=""),"",G465)</f>
        <v/>
      </c>
      <c r="J6117">
        <f>IF(OR(I465="",H465=""),"",I465*H465)</f>
        <v/>
      </c>
      <c r="K6117">
        <f>IF(G465="","Missing OEWS wage",IF(H465="","Missing Wharton SOC","Matched"))</f>
        <v/>
      </c>
    </row>
    <row r="6118">
      <c r="A6118" t="inlineStr">
        <is>
          <t>22</t>
        </is>
      </c>
      <c r="B6118" t="inlineStr">
        <is>
          <t>Utilities</t>
        </is>
      </c>
      <c r="C6118" t="inlineStr">
        <is>
          <t>17-2199</t>
        </is>
      </c>
      <c r="D6118" t="inlineStr">
        <is>
          <t>Engineers, All Other</t>
        </is>
      </c>
      <c r="E6118" t="n">
        <v>2820</v>
      </c>
      <c r="F6118" t="n">
        <v>129070</v>
      </c>
      <c r="G6118">
        <f>IF(OR(E466="",F466=""),"",E466*F466)</f>
        <v/>
      </c>
      <c r="H6118" s="41">
        <f>IFERROR(XLOOKUP(C466,'DATA Wharton'!$A$2:$A$785,'DATA Wharton'!$C$2:$C$785),"")</f>
        <v/>
      </c>
      <c r="I6118">
        <f>IF(OR(G466="",H466=""),"",G466)</f>
        <v/>
      </c>
      <c r="J6118">
        <f>IF(OR(I466="",H466=""),"",I466*H466)</f>
        <v/>
      </c>
      <c r="K6118">
        <f>IF(G466="","Missing OEWS wage",IF(H466="","Missing Wharton SOC","Matched"))</f>
        <v/>
      </c>
    </row>
    <row r="6119">
      <c r="A6119" t="inlineStr">
        <is>
          <t>22</t>
        </is>
      </c>
      <c r="B6119" t="inlineStr">
        <is>
          <t>Utilities</t>
        </is>
      </c>
      <c r="C6119" t="inlineStr">
        <is>
          <t>17-3011</t>
        </is>
      </c>
      <c r="D6119" t="inlineStr">
        <is>
          <t>Architectural and Civil Drafters</t>
        </is>
      </c>
      <c r="E6119" t="n">
        <v>300</v>
      </c>
      <c r="F6119" t="n">
        <v>90170</v>
      </c>
      <c r="G6119">
        <f>IF(OR(E467="",F467=""),"",E467*F467)</f>
        <v/>
      </c>
      <c r="H6119" s="41">
        <f>IFERROR(XLOOKUP(C467,'DATA Wharton'!$A$2:$A$785,'DATA Wharton'!$C$2:$C$785),"")</f>
        <v/>
      </c>
      <c r="I6119">
        <f>IF(OR(G467="",H467=""),"",G467)</f>
        <v/>
      </c>
      <c r="J6119">
        <f>IF(OR(I467="",H467=""),"",I467*H467)</f>
        <v/>
      </c>
      <c r="K6119">
        <f>IF(G467="","Missing OEWS wage",IF(H467="","Missing Wharton SOC","Matched"))</f>
        <v/>
      </c>
    </row>
    <row r="6120">
      <c r="A6120" t="inlineStr">
        <is>
          <t>22</t>
        </is>
      </c>
      <c r="B6120" t="inlineStr">
        <is>
          <t>Utilities</t>
        </is>
      </c>
      <c r="C6120" t="inlineStr">
        <is>
          <t>17-3012</t>
        </is>
      </c>
      <c r="D6120" t="inlineStr">
        <is>
          <t>Electrical and Electronics Drafters</t>
        </is>
      </c>
      <c r="E6120" t="n">
        <v>2050</v>
      </c>
      <c r="F6120" t="n">
        <v>89750</v>
      </c>
      <c r="G6120">
        <f>IF(OR(E468="",F468=""),"",E468*F468)</f>
        <v/>
      </c>
      <c r="H6120" s="41">
        <f>IFERROR(XLOOKUP(C468,'DATA Wharton'!$A$2:$A$785,'DATA Wharton'!$C$2:$C$785),"")</f>
        <v/>
      </c>
      <c r="I6120">
        <f>IF(OR(G468="",H468=""),"",G468)</f>
        <v/>
      </c>
      <c r="J6120">
        <f>IF(OR(I468="",H468=""),"",I468*H468)</f>
        <v/>
      </c>
      <c r="K6120">
        <f>IF(G468="","Missing OEWS wage",IF(H468="","Missing Wharton SOC","Matched"))</f>
        <v/>
      </c>
    </row>
    <row r="6121">
      <c r="A6121" t="inlineStr">
        <is>
          <t>22</t>
        </is>
      </c>
      <c r="B6121" t="inlineStr">
        <is>
          <t>Utilities</t>
        </is>
      </c>
      <c r="C6121" t="inlineStr">
        <is>
          <t>17-3013</t>
        </is>
      </c>
      <c r="D6121" t="inlineStr">
        <is>
          <t>Mechanical Drafters</t>
        </is>
      </c>
      <c r="E6121" t="n">
        <v>240</v>
      </c>
      <c r="F6121" t="n">
        <v>90840</v>
      </c>
      <c r="G6121">
        <f>IF(OR(E469="",F469=""),"",E469*F469)</f>
        <v/>
      </c>
      <c r="H6121" s="41">
        <f>IFERROR(XLOOKUP(C469,'DATA Wharton'!$A$2:$A$785,'DATA Wharton'!$C$2:$C$785),"")</f>
        <v/>
      </c>
      <c r="I6121">
        <f>IF(OR(G469="",H469=""),"",G469)</f>
        <v/>
      </c>
      <c r="J6121">
        <f>IF(OR(I469="",H469=""),"",I469*H469)</f>
        <v/>
      </c>
      <c r="K6121">
        <f>IF(G469="","Missing OEWS wage",IF(H469="","Missing Wharton SOC","Matched"))</f>
        <v/>
      </c>
    </row>
    <row r="6122">
      <c r="A6122" t="inlineStr">
        <is>
          <t>22</t>
        </is>
      </c>
      <c r="B6122" t="inlineStr">
        <is>
          <t>Utilities</t>
        </is>
      </c>
      <c r="C6122" t="inlineStr">
        <is>
          <t>17-3019</t>
        </is>
      </c>
      <c r="D6122" t="inlineStr">
        <is>
          <t>Drafters, All Other</t>
        </is>
      </c>
      <c r="E6122" t="n">
        <v>140</v>
      </c>
      <c r="F6122" t="n">
        <v>105990</v>
      </c>
      <c r="G6122">
        <f>IF(OR(E470="",F470=""),"",E470*F470)</f>
        <v/>
      </c>
      <c r="H6122" s="41">
        <f>IFERROR(XLOOKUP(C470,'DATA Wharton'!$A$2:$A$785,'DATA Wharton'!$C$2:$C$785),"")</f>
        <v/>
      </c>
      <c r="I6122">
        <f>IF(OR(G470="",H470=""),"",G470)</f>
        <v/>
      </c>
      <c r="J6122">
        <f>IF(OR(I470="",H470=""),"",I470*H470)</f>
        <v/>
      </c>
      <c r="K6122">
        <f>IF(G470="","Missing OEWS wage",IF(H470="","Missing Wharton SOC","Matched"))</f>
        <v/>
      </c>
    </row>
    <row r="6123">
      <c r="A6123" t="inlineStr">
        <is>
          <t>22</t>
        </is>
      </c>
      <c r="B6123" t="inlineStr">
        <is>
          <t>Utilities</t>
        </is>
      </c>
      <c r="C6123" t="inlineStr">
        <is>
          <t>17-3022</t>
        </is>
      </c>
      <c r="D6123" t="inlineStr">
        <is>
          <t>Civil Engineering Technologists and Technicians</t>
        </is>
      </c>
      <c r="E6123" t="n">
        <v>460</v>
      </c>
      <c r="F6123" t="n">
        <v>78960</v>
      </c>
      <c r="G6123">
        <f>IF(OR(E471="",F471=""),"",E471*F471)</f>
        <v/>
      </c>
      <c r="H6123" s="41">
        <f>IFERROR(XLOOKUP(C471,'DATA Wharton'!$A$2:$A$785,'DATA Wharton'!$C$2:$C$785),"")</f>
        <v/>
      </c>
      <c r="I6123">
        <f>IF(OR(G471="",H471=""),"",G471)</f>
        <v/>
      </c>
      <c r="J6123">
        <f>IF(OR(I471="",H471=""),"",I471*H471)</f>
        <v/>
      </c>
      <c r="K6123">
        <f>IF(G471="","Missing OEWS wage",IF(H471="","Missing Wharton SOC","Matched"))</f>
        <v/>
      </c>
    </row>
    <row r="6124">
      <c r="A6124" t="inlineStr">
        <is>
          <t>22</t>
        </is>
      </c>
      <c r="B6124" t="inlineStr">
        <is>
          <t>Utilities</t>
        </is>
      </c>
      <c r="C6124" t="inlineStr">
        <is>
          <t>17-3023</t>
        </is>
      </c>
      <c r="D6124" t="inlineStr">
        <is>
          <t>Electrical and Electronic Engineering Technologists and Technicians</t>
        </is>
      </c>
      <c r="E6124" t="n">
        <v>6310</v>
      </c>
      <c r="F6124" t="n">
        <v>97510</v>
      </c>
      <c r="G6124">
        <f>IF(OR(E472="",F472=""),"",E472*F472)</f>
        <v/>
      </c>
      <c r="H6124" s="41">
        <f>IFERROR(XLOOKUP(C472,'DATA Wharton'!$A$2:$A$785,'DATA Wharton'!$C$2:$C$785),"")</f>
        <v/>
      </c>
      <c r="I6124">
        <f>IF(OR(G472="",H472=""),"",G472)</f>
        <v/>
      </c>
      <c r="J6124">
        <f>IF(OR(I472="",H472=""),"",I472*H472)</f>
        <v/>
      </c>
      <c r="K6124">
        <f>IF(G472="","Missing OEWS wage",IF(H472="","Missing Wharton SOC","Matched"))</f>
        <v/>
      </c>
    </row>
    <row r="6125">
      <c r="A6125" t="inlineStr">
        <is>
          <t>22</t>
        </is>
      </c>
      <c r="B6125" t="inlineStr">
        <is>
          <t>Utilities</t>
        </is>
      </c>
      <c r="C6125" t="inlineStr">
        <is>
          <t>17-3024</t>
        </is>
      </c>
      <c r="D6125" t="inlineStr">
        <is>
          <t>Electro-Mechanical and Mechatronics Technologists and Technicians</t>
        </is>
      </c>
      <c r="E6125" t="n">
        <v>120</v>
      </c>
      <c r="F6125" t="n">
        <v>111920</v>
      </c>
      <c r="G6125">
        <f>IF(OR(E473="",F473=""),"",E473*F473)</f>
        <v/>
      </c>
      <c r="H6125" s="41">
        <f>IFERROR(XLOOKUP(C473,'DATA Wharton'!$A$2:$A$785,'DATA Wharton'!$C$2:$C$785),"")</f>
        <v/>
      </c>
      <c r="I6125">
        <f>IF(OR(G473="",H473=""),"",G473)</f>
        <v/>
      </c>
      <c r="J6125">
        <f>IF(OR(I473="",H473=""),"",I473*H473)</f>
        <v/>
      </c>
      <c r="K6125">
        <f>IF(G473="","Missing OEWS wage",IF(H473="","Missing Wharton SOC","Matched"))</f>
        <v/>
      </c>
    </row>
    <row r="6126">
      <c r="A6126" t="inlineStr">
        <is>
          <t>22</t>
        </is>
      </c>
      <c r="B6126" t="inlineStr">
        <is>
          <t>Utilities</t>
        </is>
      </c>
      <c r="C6126" t="inlineStr">
        <is>
          <t>17-3025</t>
        </is>
      </c>
      <c r="D6126" t="inlineStr">
        <is>
          <t>Environmental Engineering Technologists and Technicians</t>
        </is>
      </c>
      <c r="E6126" t="n">
        <v>80</v>
      </c>
      <c r="F6126" t="n">
        <v>100860</v>
      </c>
      <c r="G6126">
        <f>IF(OR(E474="",F474=""),"",E474*F474)</f>
        <v/>
      </c>
      <c r="H6126" s="41">
        <f>IFERROR(XLOOKUP(C474,'DATA Wharton'!$A$2:$A$785,'DATA Wharton'!$C$2:$C$785),"")</f>
        <v/>
      </c>
      <c r="I6126">
        <f>IF(OR(G474="",H474=""),"",G474)</f>
        <v/>
      </c>
      <c r="J6126">
        <f>IF(OR(I474="",H474=""),"",I474*H474)</f>
        <v/>
      </c>
      <c r="K6126">
        <f>IF(G474="","Missing OEWS wage",IF(H474="","Missing Wharton SOC","Matched"))</f>
        <v/>
      </c>
    </row>
    <row r="6127">
      <c r="A6127" t="inlineStr">
        <is>
          <t>22</t>
        </is>
      </c>
      <c r="B6127" t="inlineStr">
        <is>
          <t>Utilities</t>
        </is>
      </c>
      <c r="C6127" t="inlineStr">
        <is>
          <t>17-3026</t>
        </is>
      </c>
      <c r="D6127" t="inlineStr">
        <is>
          <t>Industrial Engineering Technologists and Technicians</t>
        </is>
      </c>
      <c r="E6127" t="n">
        <v>220</v>
      </c>
      <c r="F6127" t="n">
        <v>104100</v>
      </c>
      <c r="G6127">
        <f>IF(OR(E475="",F475=""),"",E475*F475)</f>
        <v/>
      </c>
      <c r="H6127" s="41">
        <f>IFERROR(XLOOKUP(C475,'DATA Wharton'!$A$2:$A$785,'DATA Wharton'!$C$2:$C$785),"")</f>
        <v/>
      </c>
      <c r="I6127">
        <f>IF(OR(G475="",H475=""),"",G475)</f>
        <v/>
      </c>
      <c r="J6127">
        <f>IF(OR(I475="",H475=""),"",I475*H475)</f>
        <v/>
      </c>
      <c r="K6127">
        <f>IF(G475="","Missing OEWS wage",IF(H475="","Missing Wharton SOC","Matched"))</f>
        <v/>
      </c>
    </row>
    <row r="6128">
      <c r="A6128" t="inlineStr">
        <is>
          <t>22</t>
        </is>
      </c>
      <c r="B6128" t="inlineStr">
        <is>
          <t>Utilities</t>
        </is>
      </c>
      <c r="C6128" t="inlineStr">
        <is>
          <t>17-3027</t>
        </is>
      </c>
      <c r="D6128" t="inlineStr">
        <is>
          <t>Mechanical Engineering Technologists and Technicians</t>
        </is>
      </c>
      <c r="E6128" t="n">
        <v>360</v>
      </c>
      <c r="F6128" t="n">
        <v>101680</v>
      </c>
      <c r="G6128">
        <f>IF(OR(E476="",F476=""),"",E476*F476)</f>
        <v/>
      </c>
      <c r="H6128" s="41">
        <f>IFERROR(XLOOKUP(C476,'DATA Wharton'!$A$2:$A$785,'DATA Wharton'!$C$2:$C$785),"")</f>
        <v/>
      </c>
      <c r="I6128">
        <f>IF(OR(G476="",H476=""),"",G476)</f>
        <v/>
      </c>
      <c r="J6128">
        <f>IF(OR(I476="",H476=""),"",I476*H476)</f>
        <v/>
      </c>
      <c r="K6128">
        <f>IF(G476="","Missing OEWS wage",IF(H476="","Missing Wharton SOC","Matched"))</f>
        <v/>
      </c>
    </row>
    <row r="6129">
      <c r="A6129" t="inlineStr">
        <is>
          <t>22</t>
        </is>
      </c>
      <c r="B6129" t="inlineStr">
        <is>
          <t>Utilities</t>
        </is>
      </c>
      <c r="C6129" t="inlineStr">
        <is>
          <t>17-3028</t>
        </is>
      </c>
      <c r="D6129" t="inlineStr">
        <is>
          <t>Calibration Technologists and Technicians</t>
        </is>
      </c>
      <c r="E6129" t="n">
        <v>310</v>
      </c>
      <c r="F6129" t="n">
        <v>97810</v>
      </c>
      <c r="G6129">
        <f>IF(OR(E477="",F477=""),"",E477*F477)</f>
        <v/>
      </c>
      <c r="H6129" s="41">
        <f>IFERROR(XLOOKUP(C477,'DATA Wharton'!$A$2:$A$785,'DATA Wharton'!$C$2:$C$785),"")</f>
        <v/>
      </c>
      <c r="I6129">
        <f>IF(OR(G477="",H477=""),"",G477)</f>
        <v/>
      </c>
      <c r="J6129">
        <f>IF(OR(I477="",H477=""),"",I477*H477)</f>
        <v/>
      </c>
      <c r="K6129">
        <f>IF(G477="","Missing OEWS wage",IF(H477="","Missing Wharton SOC","Matched"))</f>
        <v/>
      </c>
    </row>
    <row r="6130">
      <c r="A6130" t="inlineStr">
        <is>
          <t>22</t>
        </is>
      </c>
      <c r="B6130" t="inlineStr">
        <is>
          <t>Utilities</t>
        </is>
      </c>
      <c r="C6130" t="inlineStr">
        <is>
          <t>17-3029</t>
        </is>
      </c>
      <c r="D6130" t="inlineStr">
        <is>
          <t>Engineering Technologists and Technicians, Except Drafters, All Other</t>
        </is>
      </c>
      <c r="E6130" t="n">
        <v>630</v>
      </c>
      <c r="F6130" t="n">
        <v>108350</v>
      </c>
      <c r="G6130">
        <f>IF(OR(E478="",F478=""),"",E478*F478)</f>
        <v/>
      </c>
      <c r="H6130" s="41">
        <f>IFERROR(XLOOKUP(C478,'DATA Wharton'!$A$2:$A$785,'DATA Wharton'!$C$2:$C$785),"")</f>
        <v/>
      </c>
      <c r="I6130">
        <f>IF(OR(G478="",H478=""),"",G478)</f>
        <v/>
      </c>
      <c r="J6130">
        <f>IF(OR(I478="",H478=""),"",I478*H478)</f>
        <v/>
      </c>
      <c r="K6130">
        <f>IF(G478="","Missing OEWS wage",IF(H478="","Missing Wharton SOC","Matched"))</f>
        <v/>
      </c>
    </row>
    <row r="6131">
      <c r="A6131" t="inlineStr">
        <is>
          <t>22</t>
        </is>
      </c>
      <c r="B6131" t="inlineStr">
        <is>
          <t>Utilities</t>
        </is>
      </c>
      <c r="C6131" t="inlineStr">
        <is>
          <t>17-3031</t>
        </is>
      </c>
      <c r="D6131" t="inlineStr">
        <is>
          <t>Surveying and Mapping Technicians</t>
        </is>
      </c>
      <c r="E6131" t="n">
        <v>2230</v>
      </c>
      <c r="F6131" t="n">
        <v>78900</v>
      </c>
      <c r="G6131">
        <f>IF(OR(E479="",F479=""),"",E479*F479)</f>
        <v/>
      </c>
      <c r="H6131" s="41">
        <f>IFERROR(XLOOKUP(C479,'DATA Wharton'!$A$2:$A$785,'DATA Wharton'!$C$2:$C$785),"")</f>
        <v/>
      </c>
      <c r="I6131">
        <f>IF(OR(G479="",H479=""),"",G479)</f>
        <v/>
      </c>
      <c r="J6131">
        <f>IF(OR(I479="",H479=""),"",I479*H479)</f>
        <v/>
      </c>
      <c r="K6131">
        <f>IF(G479="","Missing OEWS wage",IF(H479="","Missing Wharton SOC","Matched"))</f>
        <v/>
      </c>
    </row>
    <row r="6132">
      <c r="A6132" t="inlineStr">
        <is>
          <t>22</t>
        </is>
      </c>
      <c r="B6132" t="inlineStr">
        <is>
          <t>Utilities</t>
        </is>
      </c>
      <c r="C6132" t="inlineStr">
        <is>
          <t>19-1023</t>
        </is>
      </c>
      <c r="D6132" t="inlineStr">
        <is>
          <t>Zoologists and Wildlife Biologists</t>
        </is>
      </c>
      <c r="E6132" t="n">
        <v>50</v>
      </c>
      <c r="F6132" t="n">
        <v>116880</v>
      </c>
      <c r="G6132">
        <f>IF(OR(E480="",F480=""),"",E480*F480)</f>
        <v/>
      </c>
      <c r="H6132" s="41">
        <f>IFERROR(XLOOKUP(C480,'DATA Wharton'!$A$2:$A$785,'DATA Wharton'!$C$2:$C$785),"")</f>
        <v/>
      </c>
      <c r="I6132">
        <f>IF(OR(G480="",H480=""),"",G480)</f>
        <v/>
      </c>
      <c r="J6132">
        <f>IF(OR(I480="",H480=""),"",I480*H480)</f>
        <v/>
      </c>
      <c r="K6132">
        <f>IF(G480="","Missing OEWS wage",IF(H480="","Missing Wharton SOC","Matched"))</f>
        <v/>
      </c>
    </row>
    <row r="6133">
      <c r="A6133" t="inlineStr">
        <is>
          <t>22</t>
        </is>
      </c>
      <c r="B6133" t="inlineStr">
        <is>
          <t>Utilities</t>
        </is>
      </c>
      <c r="C6133" t="inlineStr">
        <is>
          <t>19-1032</t>
        </is>
      </c>
      <c r="D6133" t="inlineStr">
        <is>
          <t>Foresters</t>
        </is>
      </c>
      <c r="E6133" t="n">
        <v>910</v>
      </c>
      <c r="F6133" t="n">
        <v>103150</v>
      </c>
      <c r="G6133">
        <f>IF(OR(E481="",F481=""),"",E481*F481)</f>
        <v/>
      </c>
      <c r="H6133" s="41">
        <f>IFERROR(XLOOKUP(C481,'DATA Wharton'!$A$2:$A$785,'DATA Wharton'!$C$2:$C$785),"")</f>
        <v/>
      </c>
      <c r="I6133">
        <f>IF(OR(G481="",H481=""),"",G481)</f>
        <v/>
      </c>
      <c r="J6133">
        <f>IF(OR(I481="",H481=""),"",I481*H481)</f>
        <v/>
      </c>
      <c r="K6133">
        <f>IF(G481="","Missing OEWS wage",IF(H481="","Missing Wharton SOC","Matched"))</f>
        <v/>
      </c>
    </row>
    <row r="6134">
      <c r="A6134" t="inlineStr">
        <is>
          <t>22</t>
        </is>
      </c>
      <c r="B6134" t="inlineStr">
        <is>
          <t>Utilities</t>
        </is>
      </c>
      <c r="C6134" t="inlineStr">
        <is>
          <t>19-2012</t>
        </is>
      </c>
      <c r="D6134" t="inlineStr">
        <is>
          <t>Physicists</t>
        </is>
      </c>
      <c r="E6134" t="n">
        <v>50</v>
      </c>
      <c r="F6134" t="n">
        <v>122170</v>
      </c>
      <c r="G6134">
        <f>IF(OR(E482="",F482=""),"",E482*F482)</f>
        <v/>
      </c>
      <c r="H6134" s="41">
        <f>IFERROR(XLOOKUP(C482,'DATA Wharton'!$A$2:$A$785,'DATA Wharton'!$C$2:$C$785),"")</f>
        <v/>
      </c>
      <c r="I6134">
        <f>IF(OR(G482="",H482=""),"",G482)</f>
        <v/>
      </c>
      <c r="J6134">
        <f>IF(OR(I482="",H482=""),"",I482*H482)</f>
        <v/>
      </c>
      <c r="K6134">
        <f>IF(G482="","Missing OEWS wage",IF(H482="","Missing Wharton SOC","Matched"))</f>
        <v/>
      </c>
    </row>
    <row r="6135">
      <c r="A6135" t="inlineStr">
        <is>
          <t>22</t>
        </is>
      </c>
      <c r="B6135" t="inlineStr">
        <is>
          <t>Utilities</t>
        </is>
      </c>
      <c r="C6135" t="inlineStr">
        <is>
          <t>19-2021</t>
        </is>
      </c>
      <c r="D6135" t="inlineStr">
        <is>
          <t>Atmospheric and Space Scientists</t>
        </is>
      </c>
      <c r="E6135" t="n">
        <v>40</v>
      </c>
      <c r="F6135" t="n">
        <v>128020</v>
      </c>
      <c r="G6135">
        <f>IF(OR(E483="",F483=""),"",E483*F483)</f>
        <v/>
      </c>
      <c r="H6135" s="41">
        <f>IFERROR(XLOOKUP(C483,'DATA Wharton'!$A$2:$A$785,'DATA Wharton'!$C$2:$C$785),"")</f>
        <v/>
      </c>
      <c r="I6135">
        <f>IF(OR(G483="",H483=""),"",G483)</f>
        <v/>
      </c>
      <c r="J6135">
        <f>IF(OR(I483="",H483=""),"",I483*H483)</f>
        <v/>
      </c>
      <c r="K6135">
        <f>IF(G483="","Missing OEWS wage",IF(H483="","Missing Wharton SOC","Matched"))</f>
        <v/>
      </c>
    </row>
    <row r="6136">
      <c r="A6136" t="inlineStr">
        <is>
          <t>22</t>
        </is>
      </c>
      <c r="B6136" t="inlineStr">
        <is>
          <t>Utilities</t>
        </is>
      </c>
      <c r="C6136" t="inlineStr">
        <is>
          <t>19-2031</t>
        </is>
      </c>
      <c r="D6136" t="inlineStr">
        <is>
          <t>Chemists</t>
        </is>
      </c>
      <c r="E6136" t="n">
        <v>610</v>
      </c>
      <c r="F6136" t="n">
        <v>122730</v>
      </c>
      <c r="G6136">
        <f>IF(OR(E484="",F484=""),"",E484*F484)</f>
        <v/>
      </c>
      <c r="H6136" s="41">
        <f>IFERROR(XLOOKUP(C484,'DATA Wharton'!$A$2:$A$785,'DATA Wharton'!$C$2:$C$785),"")</f>
        <v/>
      </c>
      <c r="I6136">
        <f>IF(OR(G484="",H484=""),"",G484)</f>
        <v/>
      </c>
      <c r="J6136">
        <f>IF(OR(I484="",H484=""),"",I484*H484)</f>
        <v/>
      </c>
      <c r="K6136">
        <f>IF(G484="","Missing OEWS wage",IF(H484="","Missing Wharton SOC","Matched"))</f>
        <v/>
      </c>
    </row>
    <row r="6137">
      <c r="A6137" t="inlineStr">
        <is>
          <t>22</t>
        </is>
      </c>
      <c r="B6137" t="inlineStr">
        <is>
          <t>Utilities</t>
        </is>
      </c>
      <c r="C6137" t="inlineStr">
        <is>
          <t>19-2041</t>
        </is>
      </c>
      <c r="D6137" t="inlineStr">
        <is>
          <t>Environmental Scientists and Specialists, Including Health</t>
        </is>
      </c>
      <c r="E6137" t="n">
        <v>1160</v>
      </c>
      <c r="F6137" t="n">
        <v>119250</v>
      </c>
      <c r="G6137">
        <f>IF(OR(E485="",F485=""),"",E485*F485)</f>
        <v/>
      </c>
      <c r="H6137" s="41">
        <f>IFERROR(XLOOKUP(C485,'DATA Wharton'!$A$2:$A$785,'DATA Wharton'!$C$2:$C$785),"")</f>
        <v/>
      </c>
      <c r="I6137">
        <f>IF(OR(G485="",H485=""),"",G485)</f>
        <v/>
      </c>
      <c r="J6137">
        <f>IF(OR(I485="",H485=""),"",I485*H485)</f>
        <v/>
      </c>
      <c r="K6137">
        <f>IF(G485="","Missing OEWS wage",IF(H485="","Missing Wharton SOC","Matched"))</f>
        <v/>
      </c>
    </row>
    <row r="6138">
      <c r="A6138" t="inlineStr">
        <is>
          <t>22</t>
        </is>
      </c>
      <c r="B6138" t="inlineStr">
        <is>
          <t>Utilities</t>
        </is>
      </c>
      <c r="C6138" t="inlineStr">
        <is>
          <t>19-2042</t>
        </is>
      </c>
      <c r="D6138" t="inlineStr">
        <is>
          <t>Geoscientists, Except Hydrologists and Geographers</t>
        </is>
      </c>
      <c r="E6138" t="n">
        <v>120</v>
      </c>
      <c r="F6138" t="n">
        <v>141130</v>
      </c>
      <c r="G6138">
        <f>IF(OR(E486="",F486=""),"",E486*F486)</f>
        <v/>
      </c>
      <c r="H6138" s="41">
        <f>IFERROR(XLOOKUP(C486,'DATA Wharton'!$A$2:$A$785,'DATA Wharton'!$C$2:$C$785),"")</f>
        <v/>
      </c>
      <c r="I6138">
        <f>IF(OR(G486="",H486=""),"",G486)</f>
        <v/>
      </c>
      <c r="J6138">
        <f>IF(OR(I486="",H486=""),"",I486*H486)</f>
        <v/>
      </c>
      <c r="K6138">
        <f>IF(G486="","Missing OEWS wage",IF(H486="","Missing Wharton SOC","Matched"))</f>
        <v/>
      </c>
    </row>
    <row r="6139">
      <c r="A6139" t="inlineStr">
        <is>
          <t>22</t>
        </is>
      </c>
      <c r="B6139" t="inlineStr">
        <is>
          <t>Utilities</t>
        </is>
      </c>
      <c r="C6139" t="inlineStr">
        <is>
          <t>19-2099</t>
        </is>
      </c>
      <c r="D6139" t="inlineStr">
        <is>
          <t>Physical Scientists, All Other</t>
        </is>
      </c>
      <c r="E6139" t="n">
        <v>60</v>
      </c>
      <c r="F6139" t="n">
        <v>111990</v>
      </c>
      <c r="G6139">
        <f>IF(OR(E487="",F487=""),"",E487*F487)</f>
        <v/>
      </c>
      <c r="H6139" s="41">
        <f>IFERROR(XLOOKUP(C487,'DATA Wharton'!$A$2:$A$785,'DATA Wharton'!$C$2:$C$785),"")</f>
        <v/>
      </c>
      <c r="I6139">
        <f>IF(OR(G487="",H487=""),"",G487)</f>
        <v/>
      </c>
      <c r="J6139">
        <f>IF(OR(I487="",H487=""),"",I487*H487)</f>
        <v/>
      </c>
      <c r="K6139">
        <f>IF(G487="","Missing OEWS wage",IF(H487="","Missing Wharton SOC","Matched"))</f>
        <v/>
      </c>
    </row>
    <row r="6140">
      <c r="A6140" t="inlineStr">
        <is>
          <t>22</t>
        </is>
      </c>
      <c r="B6140" t="inlineStr">
        <is>
          <t>Utilities</t>
        </is>
      </c>
      <c r="C6140" t="inlineStr">
        <is>
          <t>19-3011</t>
        </is>
      </c>
      <c r="D6140" t="inlineStr">
        <is>
          <t>Economists</t>
        </is>
      </c>
      <c r="E6140" t="n">
        <v>170</v>
      </c>
      <c r="F6140" t="n">
        <v>145820</v>
      </c>
      <c r="G6140">
        <f>IF(OR(E488="",F488=""),"",E488*F488)</f>
        <v/>
      </c>
      <c r="H6140" s="41">
        <f>IFERROR(XLOOKUP(C488,'DATA Wharton'!$A$2:$A$785,'DATA Wharton'!$C$2:$C$785),"")</f>
        <v/>
      </c>
      <c r="I6140">
        <f>IF(OR(G488="",H488=""),"",G488)</f>
        <v/>
      </c>
      <c r="J6140">
        <f>IF(OR(I488="",H488=""),"",I488*H488)</f>
        <v/>
      </c>
      <c r="K6140">
        <f>IF(G488="","Missing OEWS wage",IF(H488="","Missing Wharton SOC","Matched"))</f>
        <v/>
      </c>
    </row>
    <row r="6141">
      <c r="A6141" t="inlineStr">
        <is>
          <t>22</t>
        </is>
      </c>
      <c r="B6141" t="inlineStr">
        <is>
          <t>Utilities</t>
        </is>
      </c>
      <c r="C6141" t="inlineStr">
        <is>
          <t>19-3051</t>
        </is>
      </c>
      <c r="D6141" t="inlineStr">
        <is>
          <t>Urban and Regional Planners</t>
        </is>
      </c>
      <c r="E6141" t="n">
        <v>190</v>
      </c>
      <c r="F6141" t="n">
        <v>126530</v>
      </c>
      <c r="G6141">
        <f>IF(OR(E489="",F489=""),"",E489*F489)</f>
        <v/>
      </c>
      <c r="H6141" s="41">
        <f>IFERROR(XLOOKUP(C489,'DATA Wharton'!$A$2:$A$785,'DATA Wharton'!$C$2:$C$785),"")</f>
        <v/>
      </c>
      <c r="I6141">
        <f>IF(OR(G489="",H489=""),"",G489)</f>
        <v/>
      </c>
      <c r="J6141">
        <f>IF(OR(I489="",H489=""),"",I489*H489)</f>
        <v/>
      </c>
      <c r="K6141">
        <f>IF(G489="","Missing OEWS wage",IF(H489="","Missing Wharton SOC","Matched"))</f>
        <v/>
      </c>
    </row>
    <row r="6142">
      <c r="A6142" t="inlineStr">
        <is>
          <t>22</t>
        </is>
      </c>
      <c r="B6142" t="inlineStr">
        <is>
          <t>Utilities</t>
        </is>
      </c>
      <c r="C6142" t="inlineStr">
        <is>
          <t>19-4031</t>
        </is>
      </c>
      <c r="D6142" t="inlineStr">
        <is>
          <t>Chemical Technicians</t>
        </is>
      </c>
      <c r="E6142" t="n">
        <v>790</v>
      </c>
      <c r="F6142" t="n">
        <v>97980</v>
      </c>
      <c r="G6142">
        <f>IF(OR(E490="",F490=""),"",E490*F490)</f>
        <v/>
      </c>
      <c r="H6142" s="41">
        <f>IFERROR(XLOOKUP(C490,'DATA Wharton'!$A$2:$A$785,'DATA Wharton'!$C$2:$C$785),"")</f>
        <v/>
      </c>
      <c r="I6142">
        <f>IF(OR(G490="",H490=""),"",G490)</f>
        <v/>
      </c>
      <c r="J6142">
        <f>IF(OR(I490="",H490=""),"",I490*H490)</f>
        <v/>
      </c>
      <c r="K6142">
        <f>IF(G490="","Missing OEWS wage",IF(H490="","Missing Wharton SOC","Matched"))</f>
        <v/>
      </c>
    </row>
    <row r="6143">
      <c r="A6143" t="inlineStr">
        <is>
          <t>22</t>
        </is>
      </c>
      <c r="B6143" t="inlineStr">
        <is>
          <t>Utilities</t>
        </is>
      </c>
      <c r="C6143" t="inlineStr">
        <is>
          <t>19-4042</t>
        </is>
      </c>
      <c r="D6143" t="inlineStr">
        <is>
          <t>Environmental Science and Protection Technicians, Including Health</t>
        </is>
      </c>
      <c r="E6143" t="n">
        <v>600</v>
      </c>
      <c r="F6143" t="n">
        <v>88870</v>
      </c>
      <c r="G6143">
        <f>IF(OR(E491="",F491=""),"",E491*F491)</f>
        <v/>
      </c>
      <c r="H6143" s="41">
        <f>IFERROR(XLOOKUP(C491,'DATA Wharton'!$A$2:$A$785,'DATA Wharton'!$C$2:$C$785),"")</f>
        <v/>
      </c>
      <c r="I6143">
        <f>IF(OR(G491="",H491=""),"",G491)</f>
        <v/>
      </c>
      <c r="J6143">
        <f>IF(OR(I491="",H491=""),"",I491*H491)</f>
        <v/>
      </c>
      <c r="K6143">
        <f>IF(G491="","Missing OEWS wage",IF(H491="","Missing Wharton SOC","Matched"))</f>
        <v/>
      </c>
    </row>
    <row r="6144">
      <c r="A6144" t="inlineStr">
        <is>
          <t>22</t>
        </is>
      </c>
      <c r="B6144" t="inlineStr">
        <is>
          <t>Utilities</t>
        </is>
      </c>
      <c r="C6144" t="inlineStr">
        <is>
          <t>19-4043</t>
        </is>
      </c>
      <c r="D6144" t="inlineStr">
        <is>
          <t>Geological Technicians, Except Hydrologic Technicians</t>
        </is>
      </c>
      <c r="E6144" t="n">
        <v>60</v>
      </c>
      <c r="F6144" t="n">
        <v>97820</v>
      </c>
      <c r="G6144">
        <f>IF(OR(E492="",F492=""),"",E492*F492)</f>
        <v/>
      </c>
      <c r="H6144" s="41">
        <f>IFERROR(XLOOKUP(C492,'DATA Wharton'!$A$2:$A$785,'DATA Wharton'!$C$2:$C$785),"")</f>
        <v/>
      </c>
      <c r="I6144">
        <f>IF(OR(G492="",H492=""),"",G492)</f>
        <v/>
      </c>
      <c r="J6144">
        <f>IF(OR(I492="",H492=""),"",I492*H492)</f>
        <v/>
      </c>
      <c r="K6144">
        <f>IF(G492="","Missing OEWS wage",IF(H492="","Missing Wharton SOC","Matched"))</f>
        <v/>
      </c>
    </row>
    <row r="6145">
      <c r="A6145" t="inlineStr">
        <is>
          <t>22</t>
        </is>
      </c>
      <c r="B6145" t="inlineStr">
        <is>
          <t>Utilities</t>
        </is>
      </c>
      <c r="C6145" t="inlineStr">
        <is>
          <t>19-4044</t>
        </is>
      </c>
      <c r="D6145" t="inlineStr">
        <is>
          <t>Hydrologic Technicians</t>
        </is>
      </c>
      <c r="E6145" t="n">
        <v>100</v>
      </c>
      <c r="F6145" t="n">
        <v>76180</v>
      </c>
      <c r="G6145">
        <f>IF(OR(E493="",F493=""),"",E493*F493)</f>
        <v/>
      </c>
      <c r="H6145" s="41">
        <f>IFERROR(XLOOKUP(C493,'DATA Wharton'!$A$2:$A$785,'DATA Wharton'!$C$2:$C$785),"")</f>
        <v/>
      </c>
      <c r="I6145">
        <f>IF(OR(G493="",H493=""),"",G493)</f>
        <v/>
      </c>
      <c r="J6145">
        <f>IF(OR(I493="",H493=""),"",I493*H493)</f>
        <v/>
      </c>
      <c r="K6145">
        <f>IF(G493="","Missing OEWS wage",IF(H493="","Missing Wharton SOC","Matched"))</f>
        <v/>
      </c>
    </row>
    <row r="6146">
      <c r="A6146" t="inlineStr">
        <is>
          <t>22</t>
        </is>
      </c>
      <c r="B6146" t="inlineStr">
        <is>
          <t>Utilities</t>
        </is>
      </c>
      <c r="C6146" t="inlineStr">
        <is>
          <t>19-4051</t>
        </is>
      </c>
      <c r="D6146" t="inlineStr">
        <is>
          <t>Nuclear Technicians</t>
        </is>
      </c>
      <c r="E6146" t="n">
        <v>3600</v>
      </c>
      <c r="F6146" t="n">
        <v>117660</v>
      </c>
      <c r="G6146">
        <f>IF(OR(E494="",F494=""),"",E494*F494)</f>
        <v/>
      </c>
      <c r="H6146" s="41">
        <f>IFERROR(XLOOKUP(C494,'DATA Wharton'!$A$2:$A$785,'DATA Wharton'!$C$2:$C$785),"")</f>
        <v/>
      </c>
      <c r="I6146">
        <f>IF(OR(G494="",H494=""),"",G494)</f>
        <v/>
      </c>
      <c r="J6146">
        <f>IF(OR(I494="",H494=""),"",I494*H494)</f>
        <v/>
      </c>
      <c r="K6146">
        <f>IF(G494="","Missing OEWS wage",IF(H494="","Missing Wharton SOC","Matched"))</f>
        <v/>
      </c>
    </row>
    <row r="6147">
      <c r="A6147" t="inlineStr">
        <is>
          <t>22</t>
        </is>
      </c>
      <c r="B6147" t="inlineStr">
        <is>
          <t>Utilities</t>
        </is>
      </c>
      <c r="C6147" t="inlineStr">
        <is>
          <t>19-4071</t>
        </is>
      </c>
      <c r="D6147" t="inlineStr">
        <is>
          <t>Forest and Conservation Technicians</t>
        </is>
      </c>
      <c r="E6147" t="n">
        <v>390</v>
      </c>
      <c r="F6147" t="n">
        <v>100170</v>
      </c>
      <c r="G6147">
        <f>IF(OR(E495="",F495=""),"",E495*F495)</f>
        <v/>
      </c>
      <c r="H6147" s="41">
        <f>IFERROR(XLOOKUP(C495,'DATA Wharton'!$A$2:$A$785,'DATA Wharton'!$C$2:$C$785),"")</f>
        <v/>
      </c>
      <c r="I6147">
        <f>IF(OR(G495="",H495=""),"",G495)</f>
        <v/>
      </c>
      <c r="J6147">
        <f>IF(OR(I495="",H495=""),"",I495*H495)</f>
        <v/>
      </c>
      <c r="K6147">
        <f>IF(G495="","Missing OEWS wage",IF(H495="","Missing Wharton SOC","Matched"))</f>
        <v/>
      </c>
    </row>
    <row r="6148">
      <c r="A6148" t="inlineStr">
        <is>
          <t>22</t>
        </is>
      </c>
      <c r="B6148" t="inlineStr">
        <is>
          <t>Utilities</t>
        </is>
      </c>
      <c r="C6148" t="inlineStr">
        <is>
          <t>19-4099</t>
        </is>
      </c>
      <c r="D6148" t="inlineStr">
        <is>
          <t>Life, Physical, and Social Science Technicians, All Other</t>
        </is>
      </c>
      <c r="E6148" t="n">
        <v>110</v>
      </c>
      <c r="F6148" t="n">
        <v>97280</v>
      </c>
      <c r="G6148">
        <f>IF(OR(E496="",F496=""),"",E496*F496)</f>
        <v/>
      </c>
      <c r="H6148" s="41">
        <f>IFERROR(XLOOKUP(C496,'DATA Wharton'!$A$2:$A$785,'DATA Wharton'!$C$2:$C$785),"")</f>
        <v/>
      </c>
      <c r="I6148">
        <f>IF(OR(G496="",H496=""),"",G496)</f>
        <v/>
      </c>
      <c r="J6148">
        <f>IF(OR(I496="",H496=""),"",I496*H496)</f>
        <v/>
      </c>
      <c r="K6148">
        <f>IF(G496="","Missing OEWS wage",IF(H496="","Missing Wharton SOC","Matched"))</f>
        <v/>
      </c>
    </row>
    <row r="6149">
      <c r="A6149" t="inlineStr">
        <is>
          <t>22</t>
        </is>
      </c>
      <c r="B6149" t="inlineStr">
        <is>
          <t>Utilities</t>
        </is>
      </c>
      <c r="C6149" t="inlineStr">
        <is>
          <t>19-5011</t>
        </is>
      </c>
      <c r="D6149" t="inlineStr">
        <is>
          <t>Occupational Health and Safety Specialists</t>
        </is>
      </c>
      <c r="E6149" t="n">
        <v>2880</v>
      </c>
      <c r="F6149" t="n">
        <v>117490</v>
      </c>
      <c r="G6149">
        <f>IF(OR(E497="",F497=""),"",E497*F497)</f>
        <v/>
      </c>
      <c r="H6149" s="41">
        <f>IFERROR(XLOOKUP(C497,'DATA Wharton'!$A$2:$A$785,'DATA Wharton'!$C$2:$C$785),"")</f>
        <v/>
      </c>
      <c r="I6149">
        <f>IF(OR(G497="",H497=""),"",G497)</f>
        <v/>
      </c>
      <c r="J6149">
        <f>IF(OR(I497="",H497=""),"",I497*H497)</f>
        <v/>
      </c>
      <c r="K6149">
        <f>IF(G497="","Missing OEWS wage",IF(H497="","Missing Wharton SOC","Matched"))</f>
        <v/>
      </c>
    </row>
    <row r="6150">
      <c r="A6150" t="inlineStr">
        <is>
          <t>22</t>
        </is>
      </c>
      <c r="B6150" t="inlineStr">
        <is>
          <t>Utilities</t>
        </is>
      </c>
      <c r="C6150" t="inlineStr">
        <is>
          <t>19-5012</t>
        </is>
      </c>
      <c r="D6150" t="inlineStr">
        <is>
          <t>Occupational Health and Safety Technicians</t>
        </is>
      </c>
      <c r="E6150" t="n">
        <v>270</v>
      </c>
      <c r="F6150" t="n">
        <v>105310</v>
      </c>
      <c r="G6150">
        <f>IF(OR(E498="",F498=""),"",E498*F498)</f>
        <v/>
      </c>
      <c r="H6150" s="41">
        <f>IFERROR(XLOOKUP(C498,'DATA Wharton'!$A$2:$A$785,'DATA Wharton'!$C$2:$C$785),"")</f>
        <v/>
      </c>
      <c r="I6150">
        <f>IF(OR(G498="",H498=""),"",G498)</f>
        <v/>
      </c>
      <c r="J6150">
        <f>IF(OR(I498="",H498=""),"",I498*H498)</f>
        <v/>
      </c>
      <c r="K6150">
        <f>IF(G498="","Missing OEWS wage",IF(H498="","Missing Wharton SOC","Matched"))</f>
        <v/>
      </c>
    </row>
    <row r="6151">
      <c r="A6151" t="inlineStr">
        <is>
          <t>22</t>
        </is>
      </c>
      <c r="B6151" t="inlineStr">
        <is>
          <t>Utilities</t>
        </is>
      </c>
      <c r="C6151" t="inlineStr">
        <is>
          <t>23-1011</t>
        </is>
      </c>
      <c r="D6151" t="inlineStr">
        <is>
          <t>Lawyers</t>
        </is>
      </c>
      <c r="E6151" t="n">
        <v>1540</v>
      </c>
      <c r="F6151" t="n">
        <v>235210</v>
      </c>
      <c r="G6151">
        <f>IF(OR(E499="",F499=""),"",E499*F499)</f>
        <v/>
      </c>
      <c r="H6151" s="41">
        <f>IFERROR(XLOOKUP(C499,'DATA Wharton'!$A$2:$A$785,'DATA Wharton'!$C$2:$C$785),"")</f>
        <v/>
      </c>
      <c r="I6151">
        <f>IF(OR(G499="",H499=""),"",G499)</f>
        <v/>
      </c>
      <c r="J6151">
        <f>IF(OR(I499="",H499=""),"",I499*H499)</f>
        <v/>
      </c>
      <c r="K6151">
        <f>IF(G499="","Missing OEWS wage",IF(H499="","Missing Wharton SOC","Matched"))</f>
        <v/>
      </c>
    </row>
    <row r="6152">
      <c r="A6152" t="inlineStr">
        <is>
          <t>22</t>
        </is>
      </c>
      <c r="B6152" t="inlineStr">
        <is>
          <t>Utilities</t>
        </is>
      </c>
      <c r="C6152" t="inlineStr">
        <is>
          <t>23-2011</t>
        </is>
      </c>
      <c r="D6152" t="inlineStr">
        <is>
          <t>Paralegals and Legal Assistants</t>
        </is>
      </c>
      <c r="E6152" t="n">
        <v>280</v>
      </c>
      <c r="F6152" t="n">
        <v>96380</v>
      </c>
      <c r="G6152">
        <f>IF(OR(E500="",F500=""),"",E500*F500)</f>
        <v/>
      </c>
      <c r="H6152" s="41">
        <f>IFERROR(XLOOKUP(C500,'DATA Wharton'!$A$2:$A$785,'DATA Wharton'!$C$2:$C$785),"")</f>
        <v/>
      </c>
      <c r="I6152">
        <f>IF(OR(G500="",H500=""),"",G500)</f>
        <v/>
      </c>
      <c r="J6152">
        <f>IF(OR(I500="",H500=""),"",I500*H500)</f>
        <v/>
      </c>
      <c r="K6152">
        <f>IF(G500="","Missing OEWS wage",IF(H500="","Missing Wharton SOC","Matched"))</f>
        <v/>
      </c>
    </row>
    <row r="6153">
      <c r="A6153" t="inlineStr">
        <is>
          <t>22</t>
        </is>
      </c>
      <c r="B6153" t="inlineStr">
        <is>
          <t>Utilities</t>
        </is>
      </c>
      <c r="C6153" t="inlineStr">
        <is>
          <t>23-2093</t>
        </is>
      </c>
      <c r="D6153" t="inlineStr">
        <is>
          <t>Title Examiners, Abstractors, and Searchers</t>
        </is>
      </c>
      <c r="E6153" t="n">
        <v>100</v>
      </c>
      <c r="F6153" t="n">
        <v>96430</v>
      </c>
      <c r="G6153">
        <f>IF(OR(E501="",F501=""),"",E501*F501)</f>
        <v/>
      </c>
      <c r="H6153" s="41">
        <f>IFERROR(XLOOKUP(C501,'DATA Wharton'!$A$2:$A$785,'DATA Wharton'!$C$2:$C$785),"")</f>
        <v/>
      </c>
      <c r="I6153">
        <f>IF(OR(G501="",H501=""),"",G501)</f>
        <v/>
      </c>
      <c r="J6153">
        <f>IF(OR(I501="",H501=""),"",I501*H501)</f>
        <v/>
      </c>
      <c r="K6153">
        <f>IF(G501="","Missing OEWS wage",IF(H501="","Missing Wharton SOC","Matched"))</f>
        <v/>
      </c>
    </row>
    <row r="6154">
      <c r="A6154" t="inlineStr">
        <is>
          <t>22</t>
        </is>
      </c>
      <c r="B6154" t="inlineStr">
        <is>
          <t>Utilities</t>
        </is>
      </c>
      <c r="C6154" t="inlineStr">
        <is>
          <t>27-1024</t>
        </is>
      </c>
      <c r="D6154" t="inlineStr">
        <is>
          <t>Graphic Designers</t>
        </is>
      </c>
      <c r="E6154" t="n">
        <v>130</v>
      </c>
      <c r="F6154" t="n">
        <v>96550</v>
      </c>
      <c r="G6154">
        <f>IF(OR(E502="",F502=""),"",E502*F502)</f>
        <v/>
      </c>
      <c r="H6154" s="41">
        <f>IFERROR(XLOOKUP(C502,'DATA Wharton'!$A$2:$A$785,'DATA Wharton'!$C$2:$C$785),"")</f>
        <v/>
      </c>
      <c r="I6154">
        <f>IF(OR(G502="",H502=""),"",G502)</f>
        <v/>
      </c>
      <c r="J6154">
        <f>IF(OR(I502="",H502=""),"",I502*H502)</f>
        <v/>
      </c>
      <c r="K6154">
        <f>IF(G502="","Missing OEWS wage",IF(H502="","Missing Wharton SOC","Matched"))</f>
        <v/>
      </c>
    </row>
    <row r="6155">
      <c r="A6155" t="inlineStr">
        <is>
          <t>22</t>
        </is>
      </c>
      <c r="B6155" t="inlineStr">
        <is>
          <t>Utilities</t>
        </is>
      </c>
      <c r="C6155" t="inlineStr">
        <is>
          <t>27-3031</t>
        </is>
      </c>
      <c r="D6155" t="inlineStr">
        <is>
          <t>Public Relations Specialists</t>
        </is>
      </c>
      <c r="E6155" t="n">
        <v>1880</v>
      </c>
      <c r="F6155" t="n">
        <v>102640</v>
      </c>
      <c r="G6155">
        <f>IF(OR(E503="",F503=""),"",E503*F503)</f>
        <v/>
      </c>
      <c r="H6155" s="41">
        <f>IFERROR(XLOOKUP(C503,'DATA Wharton'!$A$2:$A$785,'DATA Wharton'!$C$2:$C$785),"")</f>
        <v/>
      </c>
      <c r="I6155">
        <f>IF(OR(G503="",H503=""),"",G503)</f>
        <v/>
      </c>
      <c r="J6155">
        <f>IF(OR(I503="",H503=""),"",I503*H503)</f>
        <v/>
      </c>
      <c r="K6155">
        <f>IF(G503="","Missing OEWS wage",IF(H503="","Missing Wharton SOC","Matched"))</f>
        <v/>
      </c>
    </row>
    <row r="6156">
      <c r="A6156" t="inlineStr">
        <is>
          <t>22</t>
        </is>
      </c>
      <c r="B6156" t="inlineStr">
        <is>
          <t>Utilities</t>
        </is>
      </c>
      <c r="C6156" t="inlineStr">
        <is>
          <t>27-3042</t>
        </is>
      </c>
      <c r="D6156" t="inlineStr">
        <is>
          <t>Technical Writers</t>
        </is>
      </c>
      <c r="E6156" t="n">
        <v>250</v>
      </c>
      <c r="F6156" t="n">
        <v>124940</v>
      </c>
      <c r="G6156">
        <f>IF(OR(E504="",F504=""),"",E504*F504)</f>
        <v/>
      </c>
      <c r="H6156" s="41">
        <f>IFERROR(XLOOKUP(C504,'DATA Wharton'!$A$2:$A$785,'DATA Wharton'!$C$2:$C$785),"")</f>
        <v/>
      </c>
      <c r="I6156">
        <f>IF(OR(G504="",H504=""),"",G504)</f>
        <v/>
      </c>
      <c r="J6156">
        <f>IF(OR(I504="",H504=""),"",I504*H504)</f>
        <v/>
      </c>
      <c r="K6156">
        <f>IF(G504="","Missing OEWS wage",IF(H504="","Missing Wharton SOC","Matched"))</f>
        <v/>
      </c>
    </row>
    <row r="6157">
      <c r="A6157" t="inlineStr">
        <is>
          <t>22</t>
        </is>
      </c>
      <c r="B6157" t="inlineStr">
        <is>
          <t>Utilities</t>
        </is>
      </c>
      <c r="C6157" t="inlineStr">
        <is>
          <t>27-3043</t>
        </is>
      </c>
      <c r="D6157" t="inlineStr">
        <is>
          <t>Writers and Authors</t>
        </is>
      </c>
      <c r="E6157" t="n">
        <v>40</v>
      </c>
      <c r="F6157" t="n">
        <v>119850</v>
      </c>
      <c r="G6157">
        <f>IF(OR(E505="",F505=""),"",E505*F505)</f>
        <v/>
      </c>
      <c r="H6157" s="41">
        <f>IFERROR(XLOOKUP(C505,'DATA Wharton'!$A$2:$A$785,'DATA Wharton'!$C$2:$C$785),"")</f>
        <v/>
      </c>
      <c r="I6157">
        <f>IF(OR(G505="",H505=""),"",G505)</f>
        <v/>
      </c>
      <c r="J6157">
        <f>IF(OR(I505="",H505=""),"",I505*H505)</f>
        <v/>
      </c>
      <c r="K6157">
        <f>IF(G505="","Missing OEWS wage",IF(H505="","Missing Wharton SOC","Matched"))</f>
        <v/>
      </c>
    </row>
    <row r="6158">
      <c r="A6158" t="inlineStr">
        <is>
          <t>22</t>
        </is>
      </c>
      <c r="B6158" t="inlineStr">
        <is>
          <t>Utilities</t>
        </is>
      </c>
      <c r="C6158" t="inlineStr">
        <is>
          <t>29-1141</t>
        </is>
      </c>
      <c r="D6158" t="inlineStr">
        <is>
          <t>Registered Nurses</t>
        </is>
      </c>
      <c r="E6158" t="n">
        <v>70</v>
      </c>
      <c r="F6158" t="n">
        <v>94110</v>
      </c>
      <c r="G6158">
        <f>IF(OR(E506="",F506=""),"",E506*F506)</f>
        <v/>
      </c>
      <c r="H6158" s="41">
        <f>IFERROR(XLOOKUP(C506,'DATA Wharton'!$A$2:$A$785,'DATA Wharton'!$C$2:$C$785),"")</f>
        <v/>
      </c>
      <c r="I6158">
        <f>IF(OR(G506="",H506=""),"",G506)</f>
        <v/>
      </c>
      <c r="J6158">
        <f>IF(OR(I506="",H506=""),"",I506*H506)</f>
        <v/>
      </c>
      <c r="K6158">
        <f>IF(G506="","Missing OEWS wage",IF(H506="","Missing Wharton SOC","Matched"))</f>
        <v/>
      </c>
    </row>
    <row r="6159">
      <c r="A6159" t="inlineStr">
        <is>
          <t>22</t>
        </is>
      </c>
      <c r="B6159" t="inlineStr">
        <is>
          <t>Utilities</t>
        </is>
      </c>
      <c r="C6159" t="inlineStr">
        <is>
          <t>33-1021</t>
        </is>
      </c>
      <c r="D6159" t="inlineStr">
        <is>
          <t>First-Line Supervisors of Firefighting and Prevention Workers</t>
        </is>
      </c>
      <c r="E6159" t="n">
        <v>40</v>
      </c>
      <c r="F6159" t="n">
        <v>121550</v>
      </c>
      <c r="G6159">
        <f>IF(OR(E507="",F507=""),"",E507*F507)</f>
        <v/>
      </c>
      <c r="H6159" s="41">
        <f>IFERROR(XLOOKUP(C507,'DATA Wharton'!$A$2:$A$785,'DATA Wharton'!$C$2:$C$785),"")</f>
        <v/>
      </c>
      <c r="I6159">
        <f>IF(OR(G507="",H507=""),"",G507)</f>
        <v/>
      </c>
      <c r="J6159">
        <f>IF(OR(I507="",H507=""),"",I507*H507)</f>
        <v/>
      </c>
      <c r="K6159">
        <f>IF(G507="","Missing OEWS wage",IF(H507="","Missing Wharton SOC","Matched"))</f>
        <v/>
      </c>
    </row>
    <row r="6160">
      <c r="A6160" t="inlineStr">
        <is>
          <t>22</t>
        </is>
      </c>
      <c r="B6160" t="inlineStr">
        <is>
          <t>Utilities</t>
        </is>
      </c>
      <c r="C6160" t="inlineStr">
        <is>
          <t>33-1091</t>
        </is>
      </c>
      <c r="D6160" t="inlineStr">
        <is>
          <t>First-Line Supervisors of Security Workers</t>
        </is>
      </c>
      <c r="E6160" t="n">
        <v>630</v>
      </c>
      <c r="F6160" t="n">
        <v>104960</v>
      </c>
      <c r="G6160">
        <f>IF(OR(E508="",F508=""),"",E508*F508)</f>
        <v/>
      </c>
      <c r="H6160" s="41">
        <f>IFERROR(XLOOKUP(C508,'DATA Wharton'!$A$2:$A$785,'DATA Wharton'!$C$2:$C$785),"")</f>
        <v/>
      </c>
      <c r="I6160">
        <f>IF(OR(G508="",H508=""),"",G508)</f>
        <v/>
      </c>
      <c r="J6160">
        <f>IF(OR(I508="",H508=""),"",I508*H508)</f>
        <v/>
      </c>
      <c r="K6160">
        <f>IF(G508="","Missing OEWS wage",IF(H508="","Missing Wharton SOC","Matched"))</f>
        <v/>
      </c>
    </row>
    <row r="6161">
      <c r="A6161" t="inlineStr">
        <is>
          <t>22</t>
        </is>
      </c>
      <c r="B6161" t="inlineStr">
        <is>
          <t>Utilities</t>
        </is>
      </c>
      <c r="C6161" t="inlineStr">
        <is>
          <t>33-1099</t>
        </is>
      </c>
      <c r="D6161" t="inlineStr">
        <is>
          <t>First-Line Supervisors of Protective Service Workers, All Other</t>
        </is>
      </c>
      <c r="E6161" t="n">
        <v>40</v>
      </c>
      <c r="F6161" t="n">
        <v>109600</v>
      </c>
      <c r="G6161">
        <f>IF(OR(E509="",F509=""),"",E509*F509)</f>
        <v/>
      </c>
      <c r="H6161" s="41">
        <f>IFERROR(XLOOKUP(C509,'DATA Wharton'!$A$2:$A$785,'DATA Wharton'!$C$2:$C$785),"")</f>
        <v/>
      </c>
      <c r="I6161">
        <f>IF(OR(G509="",H509=""),"",G509)</f>
        <v/>
      </c>
      <c r="J6161">
        <f>IF(OR(I509="",H509=""),"",I509*H509)</f>
        <v/>
      </c>
      <c r="K6161">
        <f>IF(G509="","Missing OEWS wage",IF(H509="","Missing Wharton SOC","Matched"))</f>
        <v/>
      </c>
    </row>
    <row r="6162">
      <c r="A6162" t="inlineStr">
        <is>
          <t>22</t>
        </is>
      </c>
      <c r="B6162" t="inlineStr">
        <is>
          <t>Utilities</t>
        </is>
      </c>
      <c r="C6162" t="inlineStr">
        <is>
          <t>33-2011</t>
        </is>
      </c>
      <c r="D6162" t="inlineStr">
        <is>
          <t>Firefighters</t>
        </is>
      </c>
      <c r="E6162" t="n">
        <v>70</v>
      </c>
      <c r="F6162" t="n">
        <v>93060</v>
      </c>
      <c r="G6162">
        <f>IF(OR(E510="",F510=""),"",E510*F510)</f>
        <v/>
      </c>
      <c r="H6162" s="41">
        <f>IFERROR(XLOOKUP(C510,'DATA Wharton'!$A$2:$A$785,'DATA Wharton'!$C$2:$C$785),"")</f>
        <v/>
      </c>
      <c r="I6162">
        <f>IF(OR(G510="",H510=""),"",G510)</f>
        <v/>
      </c>
      <c r="J6162">
        <f>IF(OR(I510="",H510=""),"",I510*H510)</f>
        <v/>
      </c>
      <c r="K6162">
        <f>IF(G510="","Missing OEWS wage",IF(H510="","Missing Wharton SOC","Matched"))</f>
        <v/>
      </c>
    </row>
    <row r="6163">
      <c r="A6163" t="inlineStr">
        <is>
          <t>22</t>
        </is>
      </c>
      <c r="B6163" t="inlineStr">
        <is>
          <t>Utilities</t>
        </is>
      </c>
      <c r="C6163" t="inlineStr">
        <is>
          <t>33-9021</t>
        </is>
      </c>
      <c r="D6163" t="inlineStr">
        <is>
          <t>Private Detectives and Investigators</t>
        </is>
      </c>
      <c r="F6163" t="n">
        <v>89850</v>
      </c>
      <c r="G6163">
        <f>IF(OR(E511="",F511=""),"",E511*F511)</f>
        <v/>
      </c>
      <c r="H6163" s="41">
        <f>IFERROR(XLOOKUP(C511,'DATA Wharton'!$A$2:$A$785,'DATA Wharton'!$C$2:$C$785),"")</f>
        <v/>
      </c>
      <c r="I6163">
        <f>IF(OR(G511="",H511=""),"",G511)</f>
        <v/>
      </c>
      <c r="J6163">
        <f>IF(OR(I511="",H511=""),"",I511*H511)</f>
        <v/>
      </c>
      <c r="K6163">
        <f>IF(G511="","Missing OEWS wage",IF(H511="","Missing Wharton SOC","Matched"))</f>
        <v/>
      </c>
    </row>
    <row r="6164">
      <c r="A6164" t="inlineStr">
        <is>
          <t>22</t>
        </is>
      </c>
      <c r="B6164" t="inlineStr">
        <is>
          <t>Utilities</t>
        </is>
      </c>
      <c r="C6164" t="inlineStr">
        <is>
          <t>33-9032</t>
        </is>
      </c>
      <c r="D6164" t="inlineStr">
        <is>
          <t>Security Guards</t>
        </is>
      </c>
      <c r="E6164" t="n">
        <v>4740</v>
      </c>
      <c r="F6164" t="n">
        <v>68330</v>
      </c>
      <c r="G6164">
        <f>IF(OR(E512="",F512=""),"",E512*F512)</f>
        <v/>
      </c>
      <c r="H6164" s="41">
        <f>IFERROR(XLOOKUP(C512,'DATA Wharton'!$A$2:$A$785,'DATA Wharton'!$C$2:$C$785),"")</f>
        <v/>
      </c>
      <c r="I6164">
        <f>IF(OR(G512="",H512=""),"",G512)</f>
        <v/>
      </c>
      <c r="J6164">
        <f>IF(OR(I512="",H512=""),"",I512*H512)</f>
        <v/>
      </c>
      <c r="K6164">
        <f>IF(G512="","Missing OEWS wage",IF(H512="","Missing Wharton SOC","Matched"))</f>
        <v/>
      </c>
    </row>
    <row r="6165">
      <c r="A6165" t="inlineStr">
        <is>
          <t>22</t>
        </is>
      </c>
      <c r="B6165" t="inlineStr">
        <is>
          <t>Utilities</t>
        </is>
      </c>
      <c r="C6165" t="inlineStr">
        <is>
          <t>33-9099</t>
        </is>
      </c>
      <c r="D6165" t="inlineStr">
        <is>
          <t>Protective Service Workers, All Other</t>
        </is>
      </c>
      <c r="E6165" t="n">
        <v>100</v>
      </c>
      <c r="F6165" t="n">
        <v>110060</v>
      </c>
      <c r="G6165">
        <f>IF(OR(E513="",F513=""),"",E513*F513)</f>
        <v/>
      </c>
      <c r="H6165" s="41">
        <f>IFERROR(XLOOKUP(C513,'DATA Wharton'!$A$2:$A$785,'DATA Wharton'!$C$2:$C$785),"")</f>
        <v/>
      </c>
      <c r="I6165">
        <f>IF(OR(G513="",H513=""),"",G513)</f>
        <v/>
      </c>
      <c r="J6165">
        <f>IF(OR(I513="",H513=""),"",I513*H513)</f>
        <v/>
      </c>
      <c r="K6165">
        <f>IF(G513="","Missing OEWS wage",IF(H513="","Missing Wharton SOC","Matched"))</f>
        <v/>
      </c>
    </row>
    <row r="6166">
      <c r="A6166" t="inlineStr">
        <is>
          <t>22</t>
        </is>
      </c>
      <c r="B6166" t="inlineStr">
        <is>
          <t>Utilities</t>
        </is>
      </c>
      <c r="C6166" t="inlineStr">
        <is>
          <t>37-1012</t>
        </is>
      </c>
      <c r="D6166" t="inlineStr">
        <is>
          <t>First-Line Supervisors of Landscaping, Lawn Service, and Groundskeeping Workers</t>
        </is>
      </c>
      <c r="E6166" t="n">
        <v>290</v>
      </c>
      <c r="F6166" t="n">
        <v>79960</v>
      </c>
      <c r="G6166">
        <f>IF(OR(E514="",F514=""),"",E514*F514)</f>
        <v/>
      </c>
      <c r="H6166" s="41">
        <f>IFERROR(XLOOKUP(C514,'DATA Wharton'!$A$2:$A$785,'DATA Wharton'!$C$2:$C$785),"")</f>
        <v/>
      </c>
      <c r="I6166">
        <f>IF(OR(G514="",H514=""),"",G514)</f>
        <v/>
      </c>
      <c r="J6166">
        <f>IF(OR(I514="",H514=""),"",I514*H514)</f>
        <v/>
      </c>
      <c r="K6166">
        <f>IF(G514="","Missing OEWS wage",IF(H514="","Missing Wharton SOC","Matched"))</f>
        <v/>
      </c>
    </row>
    <row r="6167">
      <c r="A6167" t="inlineStr">
        <is>
          <t>22</t>
        </is>
      </c>
      <c r="B6167" t="inlineStr">
        <is>
          <t>Utilities</t>
        </is>
      </c>
      <c r="C6167" t="inlineStr">
        <is>
          <t>37-2011</t>
        </is>
      </c>
      <c r="D6167" t="inlineStr">
        <is>
          <t>Janitors and Cleaners, Except Maids and Housekeeping Cleaners</t>
        </is>
      </c>
      <c r="E6167" t="n">
        <v>620</v>
      </c>
      <c r="F6167" t="n">
        <v>47500</v>
      </c>
      <c r="G6167">
        <f>IF(OR(E515="",F515=""),"",E515*F515)</f>
        <v/>
      </c>
      <c r="H6167" s="41">
        <f>IFERROR(XLOOKUP(C515,'DATA Wharton'!$A$2:$A$785,'DATA Wharton'!$C$2:$C$785),"")</f>
        <v/>
      </c>
      <c r="I6167">
        <f>IF(OR(G515="",H515=""),"",G515)</f>
        <v/>
      </c>
      <c r="J6167">
        <f>IF(OR(I515="",H515=""),"",I515*H515)</f>
        <v/>
      </c>
      <c r="K6167">
        <f>IF(G515="","Missing OEWS wage",IF(H515="","Missing Wharton SOC","Matched"))</f>
        <v/>
      </c>
    </row>
    <row r="6168">
      <c r="A6168" t="inlineStr">
        <is>
          <t>22</t>
        </is>
      </c>
      <c r="B6168" t="inlineStr">
        <is>
          <t>Utilities</t>
        </is>
      </c>
      <c r="C6168" t="inlineStr">
        <is>
          <t>37-3011</t>
        </is>
      </c>
      <c r="D6168" t="inlineStr">
        <is>
          <t>Landscaping and Groundskeeping Workers</t>
        </is>
      </c>
      <c r="E6168" t="n">
        <v>1570</v>
      </c>
      <c r="F6168" t="n">
        <v>47060</v>
      </c>
      <c r="G6168">
        <f>IF(OR(E516="",F516=""),"",E516*F516)</f>
        <v/>
      </c>
      <c r="H6168" s="41">
        <f>IFERROR(XLOOKUP(C516,'DATA Wharton'!$A$2:$A$785,'DATA Wharton'!$C$2:$C$785),"")</f>
        <v/>
      </c>
      <c r="I6168">
        <f>IF(OR(G516="",H516=""),"",G516)</f>
        <v/>
      </c>
      <c r="J6168">
        <f>IF(OR(I516="",H516=""),"",I516*H516)</f>
        <v/>
      </c>
      <c r="K6168">
        <f>IF(G516="","Missing OEWS wage",IF(H516="","Missing Wharton SOC","Matched"))</f>
        <v/>
      </c>
    </row>
    <row r="6169">
      <c r="A6169" t="inlineStr">
        <is>
          <t>22</t>
        </is>
      </c>
      <c r="B6169" t="inlineStr">
        <is>
          <t>Utilities</t>
        </is>
      </c>
      <c r="C6169" t="inlineStr">
        <is>
          <t>37-3013</t>
        </is>
      </c>
      <c r="D6169" t="inlineStr">
        <is>
          <t>Tree Trimmers and Pruners</t>
        </is>
      </c>
      <c r="E6169" t="n">
        <v>1040</v>
      </c>
      <c r="F6169" t="n">
        <v>65010</v>
      </c>
      <c r="G6169">
        <f>IF(OR(E517="",F517=""),"",E517*F517)</f>
        <v/>
      </c>
      <c r="H6169" s="41">
        <f>IFERROR(XLOOKUP(C517,'DATA Wharton'!$A$2:$A$785,'DATA Wharton'!$C$2:$C$785),"")</f>
        <v/>
      </c>
      <c r="I6169">
        <f>IF(OR(G517="",H517=""),"",G517)</f>
        <v/>
      </c>
      <c r="J6169">
        <f>IF(OR(I517="",H517=""),"",I517*H517)</f>
        <v/>
      </c>
      <c r="K6169">
        <f>IF(G517="","Missing OEWS wage",IF(H517="","Missing Wharton SOC","Matched"))</f>
        <v/>
      </c>
    </row>
    <row r="6170">
      <c r="A6170" t="inlineStr">
        <is>
          <t>22</t>
        </is>
      </c>
      <c r="B6170" t="inlineStr">
        <is>
          <t>Utilities</t>
        </is>
      </c>
      <c r="C6170" t="inlineStr">
        <is>
          <t>37-3019</t>
        </is>
      </c>
      <c r="D6170" t="inlineStr">
        <is>
          <t>Grounds Maintenance Workers, All Other</t>
        </is>
      </c>
      <c r="E6170" t="n">
        <v>30</v>
      </c>
      <c r="F6170" t="n">
        <v>60910</v>
      </c>
      <c r="G6170">
        <f>IF(OR(E518="",F518=""),"",E518*F518)</f>
        <v/>
      </c>
      <c r="H6170" s="41">
        <f>IFERROR(XLOOKUP(C518,'DATA Wharton'!$A$2:$A$785,'DATA Wharton'!$C$2:$C$785),"")</f>
        <v/>
      </c>
      <c r="I6170">
        <f>IF(OR(G518="",H518=""),"",G518)</f>
        <v/>
      </c>
      <c r="J6170">
        <f>IF(OR(I518="",H518=""),"",I518*H518)</f>
        <v/>
      </c>
      <c r="K6170">
        <f>IF(G518="","Missing OEWS wage",IF(H518="","Missing Wharton SOC","Matched"))</f>
        <v/>
      </c>
    </row>
    <row r="6171">
      <c r="A6171" t="inlineStr">
        <is>
          <t>22</t>
        </is>
      </c>
      <c r="B6171" t="inlineStr">
        <is>
          <t>Utilities</t>
        </is>
      </c>
      <c r="C6171" t="inlineStr">
        <is>
          <t>39-3091</t>
        </is>
      </c>
      <c r="D6171" t="inlineStr">
        <is>
          <t>Amusement and Recreation Attendants</t>
        </is>
      </c>
      <c r="F6171" t="n">
        <v>40970</v>
      </c>
      <c r="G6171">
        <f>IF(OR(E519="",F519=""),"",E519*F519)</f>
        <v/>
      </c>
      <c r="H6171" s="41">
        <f>IFERROR(XLOOKUP(C519,'DATA Wharton'!$A$2:$A$785,'DATA Wharton'!$C$2:$C$785),"")</f>
        <v/>
      </c>
      <c r="I6171">
        <f>IF(OR(G519="",H519=""),"",G519)</f>
        <v/>
      </c>
      <c r="J6171">
        <f>IF(OR(I519="",H519=""),"",I519*H519)</f>
        <v/>
      </c>
      <c r="K6171">
        <f>IF(G519="","Missing OEWS wage",IF(H519="","Missing Wharton SOC","Matched"))</f>
        <v/>
      </c>
    </row>
    <row r="6172">
      <c r="A6172" t="inlineStr">
        <is>
          <t>22</t>
        </is>
      </c>
      <c r="B6172" t="inlineStr">
        <is>
          <t>Utilities</t>
        </is>
      </c>
      <c r="C6172" t="inlineStr">
        <is>
          <t>41-1011</t>
        </is>
      </c>
      <c r="D6172" t="inlineStr">
        <is>
          <t>First-Line Supervisors of Retail Sales Workers</t>
        </is>
      </c>
      <c r="E6172" t="n">
        <v>60</v>
      </c>
      <c r="F6172" t="n">
        <v>72440</v>
      </c>
      <c r="G6172">
        <f>IF(OR(E520="",F520=""),"",E520*F520)</f>
        <v/>
      </c>
      <c r="H6172" s="41">
        <f>IFERROR(XLOOKUP(C520,'DATA Wharton'!$A$2:$A$785,'DATA Wharton'!$C$2:$C$785),"")</f>
        <v/>
      </c>
      <c r="I6172">
        <f>IF(OR(G520="",H520=""),"",G520)</f>
        <v/>
      </c>
      <c r="J6172">
        <f>IF(OR(I520="",H520=""),"",I520*H520)</f>
        <v/>
      </c>
      <c r="K6172">
        <f>IF(G520="","Missing OEWS wage",IF(H520="","Missing Wharton SOC","Matched"))</f>
        <v/>
      </c>
    </row>
    <row r="6173">
      <c r="A6173" t="inlineStr">
        <is>
          <t>22</t>
        </is>
      </c>
      <c r="B6173" t="inlineStr">
        <is>
          <t>Utilities</t>
        </is>
      </c>
      <c r="C6173" t="inlineStr">
        <is>
          <t>41-1012</t>
        </is>
      </c>
      <c r="D6173" t="inlineStr">
        <is>
          <t>First-Line Supervisors of Non-Retail Sales Workers</t>
        </is>
      </c>
      <c r="E6173" t="n">
        <v>230</v>
      </c>
      <c r="F6173" t="n">
        <v>131430</v>
      </c>
      <c r="G6173">
        <f>IF(OR(E521="",F521=""),"",E521*F521)</f>
        <v/>
      </c>
      <c r="H6173" s="41">
        <f>IFERROR(XLOOKUP(C521,'DATA Wharton'!$A$2:$A$785,'DATA Wharton'!$C$2:$C$785),"")</f>
        <v/>
      </c>
      <c r="I6173">
        <f>IF(OR(G521="",H521=""),"",G521)</f>
        <v/>
      </c>
      <c r="J6173">
        <f>IF(OR(I521="",H521=""),"",I521*H521)</f>
        <v/>
      </c>
      <c r="K6173">
        <f>IF(G521="","Missing OEWS wage",IF(H521="","Missing Wharton SOC","Matched"))</f>
        <v/>
      </c>
    </row>
    <row r="6174">
      <c r="A6174" t="inlineStr">
        <is>
          <t>22</t>
        </is>
      </c>
      <c r="B6174" t="inlineStr">
        <is>
          <t>Utilities</t>
        </is>
      </c>
      <c r="C6174" t="inlineStr">
        <is>
          <t>41-2011</t>
        </is>
      </c>
      <c r="D6174" t="inlineStr">
        <is>
          <t>Cashiers</t>
        </is>
      </c>
      <c r="E6174" t="n">
        <v>480</v>
      </c>
      <c r="F6174" t="n">
        <v>46500</v>
      </c>
      <c r="G6174">
        <f>IF(OR(E522="",F522=""),"",E522*F522)</f>
        <v/>
      </c>
      <c r="H6174" s="41">
        <f>IFERROR(XLOOKUP(C522,'DATA Wharton'!$A$2:$A$785,'DATA Wharton'!$C$2:$C$785),"")</f>
        <v/>
      </c>
      <c r="I6174">
        <f>IF(OR(G522="",H522=""),"",G522)</f>
        <v/>
      </c>
      <c r="J6174">
        <f>IF(OR(I522="",H522=""),"",I522*H522)</f>
        <v/>
      </c>
      <c r="K6174">
        <f>IF(G522="","Missing OEWS wage",IF(H522="","Missing Wharton SOC","Matched"))</f>
        <v/>
      </c>
    </row>
    <row r="6175">
      <c r="A6175" t="inlineStr">
        <is>
          <t>22</t>
        </is>
      </c>
      <c r="B6175" t="inlineStr">
        <is>
          <t>Utilities</t>
        </is>
      </c>
      <c r="C6175" t="inlineStr">
        <is>
          <t>41-2021</t>
        </is>
      </c>
      <c r="D6175" t="inlineStr">
        <is>
          <t>Counter and Rental Clerks</t>
        </is>
      </c>
      <c r="F6175" t="n">
        <v>38510</v>
      </c>
      <c r="G6175">
        <f>IF(OR(E523="",F523=""),"",E523*F523)</f>
        <v/>
      </c>
      <c r="H6175" s="41">
        <f>IFERROR(XLOOKUP(C523,'DATA Wharton'!$A$2:$A$785,'DATA Wharton'!$C$2:$C$785),"")</f>
        <v/>
      </c>
      <c r="I6175">
        <f>IF(OR(G523="",H523=""),"",G523)</f>
        <v/>
      </c>
      <c r="J6175">
        <f>IF(OR(I523="",H523=""),"",I523*H523)</f>
        <v/>
      </c>
      <c r="K6175">
        <f>IF(G523="","Missing OEWS wage",IF(H523="","Missing Wharton SOC","Matched"))</f>
        <v/>
      </c>
    </row>
    <row r="6176">
      <c r="A6176" t="inlineStr">
        <is>
          <t>22</t>
        </is>
      </c>
      <c r="B6176" t="inlineStr">
        <is>
          <t>Utilities</t>
        </is>
      </c>
      <c r="C6176" t="inlineStr">
        <is>
          <t>41-2031</t>
        </is>
      </c>
      <c r="D6176" t="inlineStr">
        <is>
          <t>Retail Salespersons</t>
        </is>
      </c>
      <c r="E6176" t="n">
        <v>80</v>
      </c>
      <c r="F6176" t="n">
        <v>46730</v>
      </c>
      <c r="G6176">
        <f>IF(OR(E524="",F524=""),"",E524*F524)</f>
        <v/>
      </c>
      <c r="H6176" s="41">
        <f>IFERROR(XLOOKUP(C524,'DATA Wharton'!$A$2:$A$785,'DATA Wharton'!$C$2:$C$785),"")</f>
        <v/>
      </c>
      <c r="I6176">
        <f>IF(OR(G524="",H524=""),"",G524)</f>
        <v/>
      </c>
      <c r="J6176">
        <f>IF(OR(I524="",H524=""),"",I524*H524)</f>
        <v/>
      </c>
      <c r="K6176">
        <f>IF(G524="","Missing OEWS wage",IF(H524="","Missing Wharton SOC","Matched"))</f>
        <v/>
      </c>
    </row>
    <row r="6177">
      <c r="A6177" t="inlineStr">
        <is>
          <t>22</t>
        </is>
      </c>
      <c r="B6177" t="inlineStr">
        <is>
          <t>Utilities</t>
        </is>
      </c>
      <c r="C6177" t="inlineStr">
        <is>
          <t>41-3031</t>
        </is>
      </c>
      <c r="D6177" t="inlineStr">
        <is>
          <t>Securities, Commodities, and Financial Services Sales Agents</t>
        </is>
      </c>
      <c r="E6177" t="n">
        <v>330</v>
      </c>
      <c r="F6177" t="n">
        <v>127260</v>
      </c>
      <c r="G6177">
        <f>IF(OR(E525="",F525=""),"",E525*F525)</f>
        <v/>
      </c>
      <c r="H6177" s="41">
        <f>IFERROR(XLOOKUP(C525,'DATA Wharton'!$A$2:$A$785,'DATA Wharton'!$C$2:$C$785),"")</f>
        <v/>
      </c>
      <c r="I6177">
        <f>IF(OR(G525="",H525=""),"",G525)</f>
        <v/>
      </c>
      <c r="J6177">
        <f>IF(OR(I525="",H525=""),"",I525*H525)</f>
        <v/>
      </c>
      <c r="K6177">
        <f>IF(G525="","Missing OEWS wage",IF(H525="","Missing Wharton SOC","Matched"))</f>
        <v/>
      </c>
    </row>
    <row r="6178">
      <c r="A6178" t="inlineStr">
        <is>
          <t>22</t>
        </is>
      </c>
      <c r="B6178" t="inlineStr">
        <is>
          <t>Utilities</t>
        </is>
      </c>
      <c r="C6178" t="inlineStr">
        <is>
          <t>41-3091</t>
        </is>
      </c>
      <c r="D6178" t="inlineStr">
        <is>
          <t>Sales Representatives of Services, Except Advertising, Insurance, Financial Services, and Travel</t>
        </is>
      </c>
      <c r="E6178" t="n">
        <v>6170</v>
      </c>
      <c r="F6178" t="n">
        <v>89140</v>
      </c>
      <c r="G6178">
        <f>IF(OR(E526="",F526=""),"",E526*F526)</f>
        <v/>
      </c>
      <c r="H6178" s="41">
        <f>IFERROR(XLOOKUP(C526,'DATA Wharton'!$A$2:$A$785,'DATA Wharton'!$C$2:$C$785),"")</f>
        <v/>
      </c>
      <c r="I6178">
        <f>IF(OR(G526="",H526=""),"",G526)</f>
        <v/>
      </c>
      <c r="J6178">
        <f>IF(OR(I526="",H526=""),"",I526*H526)</f>
        <v/>
      </c>
      <c r="K6178">
        <f>IF(G526="","Missing OEWS wage",IF(H526="","Missing Wharton SOC","Matched"))</f>
        <v/>
      </c>
    </row>
    <row r="6179">
      <c r="A6179" t="inlineStr">
        <is>
          <t>22</t>
        </is>
      </c>
      <c r="B6179" t="inlineStr">
        <is>
          <t>Utilities</t>
        </is>
      </c>
      <c r="C6179" t="inlineStr">
        <is>
          <t>41-4011</t>
        </is>
      </c>
      <c r="D6179" t="inlineStr">
        <is>
          <t>Sales Representatives, Wholesale and Manufacturing, Technical and Scientific Products</t>
        </is>
      </c>
      <c r="E6179" t="n">
        <v>750</v>
      </c>
      <c r="F6179" t="n">
        <v>98710</v>
      </c>
      <c r="G6179">
        <f>IF(OR(E527="",F527=""),"",E527*F527)</f>
        <v/>
      </c>
      <c r="H6179" s="41">
        <f>IFERROR(XLOOKUP(C527,'DATA Wharton'!$A$2:$A$785,'DATA Wharton'!$C$2:$C$785),"")</f>
        <v/>
      </c>
      <c r="I6179">
        <f>IF(OR(G527="",H527=""),"",G527)</f>
        <v/>
      </c>
      <c r="J6179">
        <f>IF(OR(I527="",H527=""),"",I527*H527)</f>
        <v/>
      </c>
      <c r="K6179">
        <f>IF(G527="","Missing OEWS wage",IF(H527="","Missing Wharton SOC","Matched"))</f>
        <v/>
      </c>
    </row>
    <row r="6180">
      <c r="A6180" t="inlineStr">
        <is>
          <t>22</t>
        </is>
      </c>
      <c r="B6180" t="inlineStr">
        <is>
          <t>Utilities</t>
        </is>
      </c>
      <c r="C6180" t="inlineStr">
        <is>
          <t>41-4012</t>
        </is>
      </c>
      <c r="D6180" t="inlineStr">
        <is>
          <t>Sales Representatives, Wholesale and Manufacturing, Except Technical and Scientific Products</t>
        </is>
      </c>
      <c r="E6180" t="n">
        <v>1090</v>
      </c>
      <c r="F6180" t="n">
        <v>82430</v>
      </c>
      <c r="G6180">
        <f>IF(OR(E528="",F528=""),"",E528*F528)</f>
        <v/>
      </c>
      <c r="H6180" s="41">
        <f>IFERROR(XLOOKUP(C528,'DATA Wharton'!$A$2:$A$785,'DATA Wharton'!$C$2:$C$785),"")</f>
        <v/>
      </c>
      <c r="I6180">
        <f>IF(OR(G528="",H528=""),"",G528)</f>
        <v/>
      </c>
      <c r="J6180">
        <f>IF(OR(I528="",H528=""),"",I528*H528)</f>
        <v/>
      </c>
      <c r="K6180">
        <f>IF(G528="","Missing OEWS wage",IF(H528="","Missing Wharton SOC","Matched"))</f>
        <v/>
      </c>
    </row>
    <row r="6181">
      <c r="A6181" t="inlineStr">
        <is>
          <t>22</t>
        </is>
      </c>
      <c r="B6181" t="inlineStr">
        <is>
          <t>Utilities</t>
        </is>
      </c>
      <c r="C6181" t="inlineStr">
        <is>
          <t>41-9022</t>
        </is>
      </c>
      <c r="D6181" t="inlineStr">
        <is>
          <t>Real Estate Sales Agents</t>
        </is>
      </c>
      <c r="E6181" t="n">
        <v>510</v>
      </c>
      <c r="F6181" t="n">
        <v>118500</v>
      </c>
      <c r="G6181">
        <f>IF(OR(E529="",F529=""),"",E529*F529)</f>
        <v/>
      </c>
      <c r="H6181" s="41">
        <f>IFERROR(XLOOKUP(C529,'DATA Wharton'!$A$2:$A$785,'DATA Wharton'!$C$2:$C$785),"")</f>
        <v/>
      </c>
      <c r="I6181">
        <f>IF(OR(G529="",H529=""),"",G529)</f>
        <v/>
      </c>
      <c r="J6181">
        <f>IF(OR(I529="",H529=""),"",I529*H529)</f>
        <v/>
      </c>
      <c r="K6181">
        <f>IF(G529="","Missing OEWS wage",IF(H529="","Missing Wharton SOC","Matched"))</f>
        <v/>
      </c>
    </row>
    <row r="6182">
      <c r="A6182" t="inlineStr">
        <is>
          <t>22</t>
        </is>
      </c>
      <c r="B6182" t="inlineStr">
        <is>
          <t>Utilities</t>
        </is>
      </c>
      <c r="C6182" t="inlineStr">
        <is>
          <t>41-9031</t>
        </is>
      </c>
      <c r="D6182" t="inlineStr">
        <is>
          <t>Sales Engineers</t>
        </is>
      </c>
      <c r="E6182" t="n">
        <v>240</v>
      </c>
      <c r="F6182" t="n">
        <v>121600</v>
      </c>
      <c r="G6182">
        <f>IF(OR(E530="",F530=""),"",E530*F530)</f>
        <v/>
      </c>
      <c r="H6182" s="41">
        <f>IFERROR(XLOOKUP(C530,'DATA Wharton'!$A$2:$A$785,'DATA Wharton'!$C$2:$C$785),"")</f>
        <v/>
      </c>
      <c r="I6182">
        <f>IF(OR(G530="",H530=""),"",G530)</f>
        <v/>
      </c>
      <c r="J6182">
        <f>IF(OR(I530="",H530=""),"",I530*H530)</f>
        <v/>
      </c>
      <c r="K6182">
        <f>IF(G530="","Missing OEWS wage",IF(H530="","Missing Wharton SOC","Matched"))</f>
        <v/>
      </c>
    </row>
    <row r="6183">
      <c r="A6183" t="inlineStr">
        <is>
          <t>22</t>
        </is>
      </c>
      <c r="B6183" t="inlineStr">
        <is>
          <t>Utilities</t>
        </is>
      </c>
      <c r="C6183" t="inlineStr">
        <is>
          <t>41-9099</t>
        </is>
      </c>
      <c r="D6183" t="inlineStr">
        <is>
          <t>Sales and Related Workers, All Other</t>
        </is>
      </c>
      <c r="E6183" t="n">
        <v>80</v>
      </c>
      <c r="F6183" t="n">
        <v>78460</v>
      </c>
      <c r="G6183">
        <f>IF(OR(E531="",F531=""),"",E531*F531)</f>
        <v/>
      </c>
      <c r="H6183" s="41">
        <f>IFERROR(XLOOKUP(C531,'DATA Wharton'!$A$2:$A$785,'DATA Wharton'!$C$2:$C$785),"")</f>
        <v/>
      </c>
      <c r="I6183">
        <f>IF(OR(G531="",H531=""),"",G531)</f>
        <v/>
      </c>
      <c r="J6183">
        <f>IF(OR(I531="",H531=""),"",I531*H531)</f>
        <v/>
      </c>
      <c r="K6183">
        <f>IF(G531="","Missing OEWS wage",IF(H531="","Missing Wharton SOC","Matched"))</f>
        <v/>
      </c>
    </row>
    <row r="6184">
      <c r="A6184" t="inlineStr">
        <is>
          <t>22</t>
        </is>
      </c>
      <c r="B6184" t="inlineStr">
        <is>
          <t>Utilities</t>
        </is>
      </c>
      <c r="C6184" t="inlineStr">
        <is>
          <t>43-1011</t>
        </is>
      </c>
      <c r="D6184" t="inlineStr">
        <is>
          <t>First-Line Supervisors of Office and Administrative Support Workers</t>
        </is>
      </c>
      <c r="E6184" t="n">
        <v>7990</v>
      </c>
      <c r="F6184" t="n">
        <v>99300</v>
      </c>
      <c r="G6184">
        <f>IF(OR(E532="",F532=""),"",E532*F532)</f>
        <v/>
      </c>
      <c r="H6184" s="41">
        <f>IFERROR(XLOOKUP(C532,'DATA Wharton'!$A$2:$A$785,'DATA Wharton'!$C$2:$C$785),"")</f>
        <v/>
      </c>
      <c r="I6184">
        <f>IF(OR(G532="",H532=""),"",G532)</f>
        <v/>
      </c>
      <c r="J6184">
        <f>IF(OR(I532="",H532=""),"",I532*H532)</f>
        <v/>
      </c>
      <c r="K6184">
        <f>IF(G532="","Missing OEWS wage",IF(H532="","Missing Wharton SOC","Matched"))</f>
        <v/>
      </c>
    </row>
    <row r="6185">
      <c r="A6185" t="inlineStr">
        <is>
          <t>22</t>
        </is>
      </c>
      <c r="B6185" t="inlineStr">
        <is>
          <t>Utilities</t>
        </is>
      </c>
      <c r="C6185" t="inlineStr">
        <is>
          <t>43-3011</t>
        </is>
      </c>
      <c r="D6185" t="inlineStr">
        <is>
          <t>Bill and Account Collectors</t>
        </is>
      </c>
      <c r="E6185" t="n">
        <v>1330</v>
      </c>
      <c r="F6185" t="n">
        <v>75080</v>
      </c>
      <c r="G6185">
        <f>IF(OR(E533="",F533=""),"",E533*F533)</f>
        <v/>
      </c>
      <c r="H6185" s="41">
        <f>IFERROR(XLOOKUP(C533,'DATA Wharton'!$A$2:$A$785,'DATA Wharton'!$C$2:$C$785),"")</f>
        <v/>
      </c>
      <c r="I6185">
        <f>IF(OR(G533="",H533=""),"",G533)</f>
        <v/>
      </c>
      <c r="J6185">
        <f>IF(OR(I533="",H533=""),"",I533*H533)</f>
        <v/>
      </c>
      <c r="K6185">
        <f>IF(G533="","Missing OEWS wage",IF(H533="","Missing Wharton SOC","Matched"))</f>
        <v/>
      </c>
    </row>
    <row r="6186">
      <c r="A6186" t="inlineStr">
        <is>
          <t>22</t>
        </is>
      </c>
      <c r="B6186" t="inlineStr">
        <is>
          <t>Utilities</t>
        </is>
      </c>
      <c r="C6186" t="inlineStr">
        <is>
          <t>43-3021</t>
        </is>
      </c>
      <c r="D6186" t="inlineStr">
        <is>
          <t>Billing and Posting Clerks</t>
        </is>
      </c>
      <c r="E6186" t="n">
        <v>2820</v>
      </c>
      <c r="F6186" t="n">
        <v>61110</v>
      </c>
      <c r="G6186">
        <f>IF(OR(E534="",F534=""),"",E534*F534)</f>
        <v/>
      </c>
      <c r="H6186" s="41">
        <f>IFERROR(XLOOKUP(C534,'DATA Wharton'!$A$2:$A$785,'DATA Wharton'!$C$2:$C$785),"")</f>
        <v/>
      </c>
      <c r="I6186">
        <f>IF(OR(G534="",H534=""),"",G534)</f>
        <v/>
      </c>
      <c r="J6186">
        <f>IF(OR(I534="",H534=""),"",I534*H534)</f>
        <v/>
      </c>
      <c r="K6186">
        <f>IF(G534="","Missing OEWS wage",IF(H534="","Missing Wharton SOC","Matched"))</f>
        <v/>
      </c>
    </row>
    <row r="6187">
      <c r="A6187" t="inlineStr">
        <is>
          <t>22</t>
        </is>
      </c>
      <c r="B6187" t="inlineStr">
        <is>
          <t>Utilities</t>
        </is>
      </c>
      <c r="C6187" t="inlineStr">
        <is>
          <t>43-3031</t>
        </is>
      </c>
      <c r="D6187" t="inlineStr">
        <is>
          <t>Bookkeeping, Accounting, and Auditing Clerks</t>
        </is>
      </c>
      <c r="E6187" t="n">
        <v>4740</v>
      </c>
      <c r="F6187" t="n">
        <v>61050</v>
      </c>
      <c r="G6187">
        <f>IF(OR(E535="",F535=""),"",E535*F535)</f>
        <v/>
      </c>
      <c r="H6187" s="41">
        <f>IFERROR(XLOOKUP(C535,'DATA Wharton'!$A$2:$A$785,'DATA Wharton'!$C$2:$C$785),"")</f>
        <v/>
      </c>
      <c r="I6187">
        <f>IF(OR(G535="",H535=""),"",G535)</f>
        <v/>
      </c>
      <c r="J6187">
        <f>IF(OR(I535="",H535=""),"",I535*H535)</f>
        <v/>
      </c>
      <c r="K6187">
        <f>IF(G535="","Missing OEWS wage",IF(H535="","Missing Wharton SOC","Matched"))</f>
        <v/>
      </c>
    </row>
    <row r="6188">
      <c r="A6188" t="inlineStr">
        <is>
          <t>22</t>
        </is>
      </c>
      <c r="B6188" t="inlineStr">
        <is>
          <t>Utilities</t>
        </is>
      </c>
      <c r="C6188" t="inlineStr">
        <is>
          <t>43-3051</t>
        </is>
      </c>
      <c r="D6188" t="inlineStr">
        <is>
          <t>Payroll and Timekeeping Clerks</t>
        </is>
      </c>
      <c r="E6188" t="n">
        <v>490</v>
      </c>
      <c r="F6188" t="n">
        <v>72770</v>
      </c>
      <c r="G6188">
        <f>IF(OR(E536="",F536=""),"",E536*F536)</f>
        <v/>
      </c>
      <c r="H6188" s="41">
        <f>IFERROR(XLOOKUP(C536,'DATA Wharton'!$A$2:$A$785,'DATA Wharton'!$C$2:$C$785),"")</f>
        <v/>
      </c>
      <c r="I6188">
        <f>IF(OR(G536="",H536=""),"",G536)</f>
        <v/>
      </c>
      <c r="J6188">
        <f>IF(OR(I536="",H536=""),"",I536*H536)</f>
        <v/>
      </c>
      <c r="K6188">
        <f>IF(G536="","Missing OEWS wage",IF(H536="","Missing Wharton SOC","Matched"))</f>
        <v/>
      </c>
    </row>
    <row r="6189">
      <c r="A6189" t="inlineStr">
        <is>
          <t>22</t>
        </is>
      </c>
      <c r="B6189" t="inlineStr">
        <is>
          <t>Utilities</t>
        </is>
      </c>
      <c r="C6189" t="inlineStr">
        <is>
          <t>43-3061</t>
        </is>
      </c>
      <c r="D6189" t="inlineStr">
        <is>
          <t>Procurement Clerks</t>
        </is>
      </c>
      <c r="E6189" t="n">
        <v>200</v>
      </c>
      <c r="F6189" t="n">
        <v>61810</v>
      </c>
      <c r="G6189">
        <f>IF(OR(E537="",F537=""),"",E537*F537)</f>
        <v/>
      </c>
      <c r="H6189" s="41">
        <f>IFERROR(XLOOKUP(C537,'DATA Wharton'!$A$2:$A$785,'DATA Wharton'!$C$2:$C$785),"")</f>
        <v/>
      </c>
      <c r="I6189">
        <f>IF(OR(G537="",H537=""),"",G537)</f>
        <v/>
      </c>
      <c r="J6189">
        <f>IF(OR(I537="",H537=""),"",I537*H537)</f>
        <v/>
      </c>
      <c r="K6189">
        <f>IF(G537="","Missing OEWS wage",IF(H537="","Missing Wharton SOC","Matched"))</f>
        <v/>
      </c>
    </row>
    <row r="6190">
      <c r="A6190" t="inlineStr">
        <is>
          <t>22</t>
        </is>
      </c>
      <c r="B6190" t="inlineStr">
        <is>
          <t>Utilities</t>
        </is>
      </c>
      <c r="C6190" t="inlineStr">
        <is>
          <t>43-3071</t>
        </is>
      </c>
      <c r="D6190" t="inlineStr">
        <is>
          <t>Tellers</t>
        </is>
      </c>
      <c r="F6190" t="n">
        <v>51070</v>
      </c>
      <c r="G6190">
        <f>IF(OR(E538="",F538=""),"",E538*F538)</f>
        <v/>
      </c>
      <c r="H6190" s="41">
        <f>IFERROR(XLOOKUP(C538,'DATA Wharton'!$A$2:$A$785,'DATA Wharton'!$C$2:$C$785),"")</f>
        <v/>
      </c>
      <c r="I6190">
        <f>IF(OR(G538="",H538=""),"",G538)</f>
        <v/>
      </c>
      <c r="J6190">
        <f>IF(OR(I538="",H538=""),"",I538*H538)</f>
        <v/>
      </c>
      <c r="K6190">
        <f>IF(G538="","Missing OEWS wage",IF(H538="","Missing Wharton SOC","Matched"))</f>
        <v/>
      </c>
    </row>
    <row r="6191">
      <c r="A6191" t="inlineStr">
        <is>
          <t>22</t>
        </is>
      </c>
      <c r="B6191" t="inlineStr">
        <is>
          <t>Utilities</t>
        </is>
      </c>
      <c r="C6191" t="inlineStr">
        <is>
          <t>43-3099</t>
        </is>
      </c>
      <c r="D6191" t="inlineStr">
        <is>
          <t>Financial Clerks, All Other</t>
        </is>
      </c>
      <c r="E6191" t="n">
        <v>80</v>
      </c>
      <c r="F6191" t="n">
        <v>82950</v>
      </c>
      <c r="G6191">
        <f>IF(OR(E539="",F539=""),"",E539*F539)</f>
        <v/>
      </c>
      <c r="H6191" s="41">
        <f>IFERROR(XLOOKUP(C539,'DATA Wharton'!$A$2:$A$785,'DATA Wharton'!$C$2:$C$785),"")</f>
        <v/>
      </c>
      <c r="I6191">
        <f>IF(OR(G539="",H539=""),"",G539)</f>
        <v/>
      </c>
      <c r="J6191">
        <f>IF(OR(I539="",H539=""),"",I539*H539)</f>
        <v/>
      </c>
      <c r="K6191">
        <f>IF(G539="","Missing OEWS wage",IF(H539="","Missing Wharton SOC","Matched"))</f>
        <v/>
      </c>
    </row>
    <row r="6192">
      <c r="A6192" t="inlineStr">
        <is>
          <t>22</t>
        </is>
      </c>
      <c r="B6192" t="inlineStr">
        <is>
          <t>Utilities</t>
        </is>
      </c>
      <c r="C6192" t="inlineStr">
        <is>
          <t>43-4051</t>
        </is>
      </c>
      <c r="D6192" t="inlineStr">
        <is>
          <t>Customer Service Representatives</t>
        </is>
      </c>
      <c r="E6192" t="n">
        <v>27180</v>
      </c>
      <c r="F6192" t="n">
        <v>61620</v>
      </c>
      <c r="G6192">
        <f>IF(OR(E540="",F540=""),"",E540*F540)</f>
        <v/>
      </c>
      <c r="H6192" s="41">
        <f>IFERROR(XLOOKUP(C540,'DATA Wharton'!$A$2:$A$785,'DATA Wharton'!$C$2:$C$785),"")</f>
        <v/>
      </c>
      <c r="I6192">
        <f>IF(OR(G540="",H540=""),"",G540)</f>
        <v/>
      </c>
      <c r="J6192">
        <f>IF(OR(I540="",H540=""),"",I540*H540)</f>
        <v/>
      </c>
      <c r="K6192">
        <f>IF(G540="","Missing OEWS wage",IF(H540="","Missing Wharton SOC","Matched"))</f>
        <v/>
      </c>
    </row>
    <row r="6193">
      <c r="A6193" t="inlineStr">
        <is>
          <t>22</t>
        </is>
      </c>
      <c r="B6193" t="inlineStr">
        <is>
          <t>Utilities</t>
        </is>
      </c>
      <c r="C6193" t="inlineStr">
        <is>
          <t>43-4071</t>
        </is>
      </c>
      <c r="D6193" t="inlineStr">
        <is>
          <t>File Clerks</t>
        </is>
      </c>
      <c r="E6193" t="n">
        <v>180</v>
      </c>
      <c r="F6193" t="n">
        <v>66670</v>
      </c>
      <c r="G6193">
        <f>IF(OR(E541="",F541=""),"",E541*F541)</f>
        <v/>
      </c>
      <c r="H6193" s="41">
        <f>IFERROR(XLOOKUP(C541,'DATA Wharton'!$A$2:$A$785,'DATA Wharton'!$C$2:$C$785),"")</f>
        <v/>
      </c>
      <c r="I6193">
        <f>IF(OR(G541="",H541=""),"",G541)</f>
        <v/>
      </c>
      <c r="J6193">
        <f>IF(OR(I541="",H541=""),"",I541*H541)</f>
        <v/>
      </c>
      <c r="K6193">
        <f>IF(G541="","Missing OEWS wage",IF(H541="","Missing Wharton SOC","Matched"))</f>
        <v/>
      </c>
    </row>
    <row r="6194">
      <c r="A6194" t="inlineStr">
        <is>
          <t>22</t>
        </is>
      </c>
      <c r="B6194" t="inlineStr">
        <is>
          <t>Utilities</t>
        </is>
      </c>
      <c r="C6194" t="inlineStr">
        <is>
          <t>43-4151</t>
        </is>
      </c>
      <c r="D6194" t="inlineStr">
        <is>
          <t>Order Clerks</t>
        </is>
      </c>
      <c r="E6194" t="n">
        <v>180</v>
      </c>
      <c r="F6194" t="n">
        <v>72070</v>
      </c>
      <c r="G6194">
        <f>IF(OR(E542="",F542=""),"",E542*F542)</f>
        <v/>
      </c>
      <c r="H6194" s="41">
        <f>IFERROR(XLOOKUP(C542,'DATA Wharton'!$A$2:$A$785,'DATA Wharton'!$C$2:$C$785),"")</f>
        <v/>
      </c>
      <c r="I6194">
        <f>IF(OR(G542="",H542=""),"",G542)</f>
        <v/>
      </c>
      <c r="J6194">
        <f>IF(OR(I542="",H542=""),"",I542*H542)</f>
        <v/>
      </c>
      <c r="K6194">
        <f>IF(G542="","Missing OEWS wage",IF(H542="","Missing Wharton SOC","Matched"))</f>
        <v/>
      </c>
    </row>
    <row r="6195">
      <c r="A6195" t="inlineStr">
        <is>
          <t>22</t>
        </is>
      </c>
      <c r="B6195" t="inlineStr">
        <is>
          <t>Utilities</t>
        </is>
      </c>
      <c r="C6195" t="inlineStr">
        <is>
          <t>43-4161</t>
        </is>
      </c>
      <c r="D6195" t="inlineStr">
        <is>
          <t>Human Resources Assistants, Except Payroll and Timekeeping</t>
        </is>
      </c>
      <c r="E6195" t="n">
        <v>220</v>
      </c>
      <c r="F6195" t="n">
        <v>63410</v>
      </c>
      <c r="G6195">
        <f>IF(OR(E543="",F543=""),"",E543*F543)</f>
        <v/>
      </c>
      <c r="H6195" s="41">
        <f>IFERROR(XLOOKUP(C543,'DATA Wharton'!$A$2:$A$785,'DATA Wharton'!$C$2:$C$785),"")</f>
        <v/>
      </c>
      <c r="I6195">
        <f>IF(OR(G543="",H543=""),"",G543)</f>
        <v/>
      </c>
      <c r="J6195">
        <f>IF(OR(I543="",H543=""),"",I543*H543)</f>
        <v/>
      </c>
      <c r="K6195">
        <f>IF(G543="","Missing OEWS wage",IF(H543="","Missing Wharton SOC","Matched"))</f>
        <v/>
      </c>
    </row>
    <row r="6196">
      <c r="A6196" t="inlineStr">
        <is>
          <t>22</t>
        </is>
      </c>
      <c r="B6196" t="inlineStr">
        <is>
          <t>Utilities</t>
        </is>
      </c>
      <c r="C6196" t="inlineStr">
        <is>
          <t>43-4171</t>
        </is>
      </c>
      <c r="D6196" t="inlineStr">
        <is>
          <t>Receptionists and Information Clerks</t>
        </is>
      </c>
      <c r="E6196" t="n">
        <v>670</v>
      </c>
      <c r="F6196" t="n">
        <v>41160</v>
      </c>
      <c r="G6196">
        <f>IF(OR(E544="",F544=""),"",E544*F544)</f>
        <v/>
      </c>
      <c r="H6196" s="41">
        <f>IFERROR(XLOOKUP(C544,'DATA Wharton'!$A$2:$A$785,'DATA Wharton'!$C$2:$C$785),"")</f>
        <v/>
      </c>
      <c r="I6196">
        <f>IF(OR(G544="",H544=""),"",G544)</f>
        <v/>
      </c>
      <c r="J6196">
        <f>IF(OR(I544="",H544=""),"",I544*H544)</f>
        <v/>
      </c>
      <c r="K6196">
        <f>IF(G544="","Missing OEWS wage",IF(H544="","Missing Wharton SOC","Matched"))</f>
        <v/>
      </c>
    </row>
    <row r="6197">
      <c r="A6197" t="inlineStr">
        <is>
          <t>22</t>
        </is>
      </c>
      <c r="B6197" t="inlineStr">
        <is>
          <t>Utilities</t>
        </is>
      </c>
      <c r="C6197" t="inlineStr">
        <is>
          <t>43-4199</t>
        </is>
      </c>
      <c r="D6197" t="inlineStr">
        <is>
          <t>Information and Record Clerks, All Other</t>
        </is>
      </c>
      <c r="E6197" t="n">
        <v>240</v>
      </c>
      <c r="F6197" t="n">
        <v>76090</v>
      </c>
      <c r="G6197">
        <f>IF(OR(E545="",F545=""),"",E545*F545)</f>
        <v/>
      </c>
      <c r="H6197" s="41">
        <f>IFERROR(XLOOKUP(C545,'DATA Wharton'!$A$2:$A$785,'DATA Wharton'!$C$2:$C$785),"")</f>
        <v/>
      </c>
      <c r="I6197">
        <f>IF(OR(G545="",H545=""),"",G545)</f>
        <v/>
      </c>
      <c r="J6197">
        <f>IF(OR(I545="",H545=""),"",I545*H545)</f>
        <v/>
      </c>
      <c r="K6197">
        <f>IF(G545="","Missing OEWS wage",IF(H545="","Missing Wharton SOC","Matched"))</f>
        <v/>
      </c>
    </row>
    <row r="6198">
      <c r="A6198" t="inlineStr">
        <is>
          <t>22</t>
        </is>
      </c>
      <c r="B6198" t="inlineStr">
        <is>
          <t>Utilities</t>
        </is>
      </c>
      <c r="C6198" t="inlineStr">
        <is>
          <t>43-5021</t>
        </is>
      </c>
      <c r="D6198" t="inlineStr">
        <is>
          <t>Couriers and Messengers</t>
        </is>
      </c>
      <c r="E6198" t="n">
        <v>40</v>
      </c>
      <c r="F6198" t="n">
        <v>42970</v>
      </c>
      <c r="G6198">
        <f>IF(OR(E546="",F546=""),"",E546*F546)</f>
        <v/>
      </c>
      <c r="H6198" s="41">
        <f>IFERROR(XLOOKUP(C546,'DATA Wharton'!$A$2:$A$785,'DATA Wharton'!$C$2:$C$785),"")</f>
        <v/>
      </c>
      <c r="I6198">
        <f>IF(OR(G546="",H546=""),"",G546)</f>
        <v/>
      </c>
      <c r="J6198">
        <f>IF(OR(I546="",H546=""),"",I546*H546)</f>
        <v/>
      </c>
      <c r="K6198">
        <f>IF(G546="","Missing OEWS wage",IF(H546="","Missing Wharton SOC","Matched"))</f>
        <v/>
      </c>
    </row>
    <row r="6199">
      <c r="A6199" t="inlineStr">
        <is>
          <t>22</t>
        </is>
      </c>
      <c r="B6199" t="inlineStr">
        <is>
          <t>Utilities</t>
        </is>
      </c>
      <c r="C6199" t="inlineStr">
        <is>
          <t>43-5032</t>
        </is>
      </c>
      <c r="D6199" t="inlineStr">
        <is>
          <t>Dispatchers, Except Police, Fire, and Ambulance</t>
        </is>
      </c>
      <c r="E6199" t="n">
        <v>2710</v>
      </c>
      <c r="F6199" t="n">
        <v>78890</v>
      </c>
      <c r="G6199">
        <f>IF(OR(E547="",F547=""),"",E547*F547)</f>
        <v/>
      </c>
      <c r="H6199" s="41">
        <f>IFERROR(XLOOKUP(C547,'DATA Wharton'!$A$2:$A$785,'DATA Wharton'!$C$2:$C$785),"")</f>
        <v/>
      </c>
      <c r="I6199">
        <f>IF(OR(G547="",H547=""),"",G547)</f>
        <v/>
      </c>
      <c r="J6199">
        <f>IF(OR(I547="",H547=""),"",I547*H547)</f>
        <v/>
      </c>
      <c r="K6199">
        <f>IF(G547="","Missing OEWS wage",IF(H547="","Missing Wharton SOC","Matched"))</f>
        <v/>
      </c>
    </row>
    <row r="6200">
      <c r="A6200" t="inlineStr">
        <is>
          <t>22</t>
        </is>
      </c>
      <c r="B6200" t="inlineStr">
        <is>
          <t>Utilities</t>
        </is>
      </c>
      <c r="C6200" t="inlineStr">
        <is>
          <t>43-5041</t>
        </is>
      </c>
      <c r="D6200" t="inlineStr">
        <is>
          <t>Meter Readers, Utilities</t>
        </is>
      </c>
      <c r="E6200" t="n">
        <v>6470</v>
      </c>
      <c r="F6200" t="n">
        <v>67590</v>
      </c>
      <c r="G6200">
        <f>IF(OR(E548="",F548=""),"",E548*F548)</f>
        <v/>
      </c>
      <c r="H6200" s="41">
        <f>IFERROR(XLOOKUP(C548,'DATA Wharton'!$A$2:$A$785,'DATA Wharton'!$C$2:$C$785),"")</f>
        <v/>
      </c>
      <c r="I6200">
        <f>IF(OR(G548="",H548=""),"",G548)</f>
        <v/>
      </c>
      <c r="J6200">
        <f>IF(OR(I548="",H548=""),"",I548*H548)</f>
        <v/>
      </c>
      <c r="K6200">
        <f>IF(G548="","Missing OEWS wage",IF(H548="","Missing Wharton SOC","Matched"))</f>
        <v/>
      </c>
    </row>
    <row r="6201">
      <c r="A6201" t="inlineStr">
        <is>
          <t>22</t>
        </is>
      </c>
      <c r="B6201" t="inlineStr">
        <is>
          <t>Utilities</t>
        </is>
      </c>
      <c r="C6201" t="inlineStr">
        <is>
          <t>43-5061</t>
        </is>
      </c>
      <c r="D6201" t="inlineStr">
        <is>
          <t>Production, Planning, and Expediting Clerks</t>
        </is>
      </c>
      <c r="E6201" t="n">
        <v>4940</v>
      </c>
      <c r="F6201" t="n">
        <v>88520</v>
      </c>
      <c r="G6201">
        <f>IF(OR(E549="",F549=""),"",E549*F549)</f>
        <v/>
      </c>
      <c r="H6201" s="41">
        <f>IFERROR(XLOOKUP(C549,'DATA Wharton'!$A$2:$A$785,'DATA Wharton'!$C$2:$C$785),"")</f>
        <v/>
      </c>
      <c r="I6201">
        <f>IF(OR(G549="",H549=""),"",G549)</f>
        <v/>
      </c>
      <c r="J6201">
        <f>IF(OR(I549="",H549=""),"",I549*H549)</f>
        <v/>
      </c>
      <c r="K6201">
        <f>IF(G549="","Missing OEWS wage",IF(H549="","Missing Wharton SOC","Matched"))</f>
        <v/>
      </c>
    </row>
    <row r="6202">
      <c r="A6202" t="inlineStr">
        <is>
          <t>22</t>
        </is>
      </c>
      <c r="B6202" t="inlineStr">
        <is>
          <t>Utilities</t>
        </is>
      </c>
      <c r="C6202" t="inlineStr">
        <is>
          <t>43-5071</t>
        </is>
      </c>
      <c r="D6202" t="inlineStr">
        <is>
          <t>Shipping, Receiving, and Inventory Clerks</t>
        </is>
      </c>
      <c r="E6202" t="n">
        <v>1420</v>
      </c>
      <c r="F6202" t="n">
        <v>69580</v>
      </c>
      <c r="G6202">
        <f>IF(OR(E550="",F550=""),"",E550*F550)</f>
        <v/>
      </c>
      <c r="H6202" s="41">
        <f>IFERROR(XLOOKUP(C550,'DATA Wharton'!$A$2:$A$785,'DATA Wharton'!$C$2:$C$785),"")</f>
        <v/>
      </c>
      <c r="I6202">
        <f>IF(OR(G550="",H550=""),"",G550)</f>
        <v/>
      </c>
      <c r="J6202">
        <f>IF(OR(I550="",H550=""),"",I550*H550)</f>
        <v/>
      </c>
      <c r="K6202">
        <f>IF(G550="","Missing OEWS wage",IF(H550="","Missing Wharton SOC","Matched"))</f>
        <v/>
      </c>
    </row>
    <row r="6203">
      <c r="A6203" t="inlineStr">
        <is>
          <t>22</t>
        </is>
      </c>
      <c r="B6203" t="inlineStr">
        <is>
          <t>Utilities</t>
        </is>
      </c>
      <c r="C6203" t="inlineStr">
        <is>
          <t>43-5111</t>
        </is>
      </c>
      <c r="D6203" t="inlineStr">
        <is>
          <t>Weighers, Measurers, Checkers, and Samplers, Recordkeeping</t>
        </is>
      </c>
      <c r="E6203" t="n">
        <v>50</v>
      </c>
      <c r="F6203" t="n">
        <v>64290</v>
      </c>
      <c r="G6203">
        <f>IF(OR(E551="",F551=""),"",E551*F551)</f>
        <v/>
      </c>
      <c r="H6203" s="41">
        <f>IFERROR(XLOOKUP(C551,'DATA Wharton'!$A$2:$A$785,'DATA Wharton'!$C$2:$C$785),"")</f>
        <v/>
      </c>
      <c r="I6203">
        <f>IF(OR(G551="",H551=""),"",G551)</f>
        <v/>
      </c>
      <c r="J6203">
        <f>IF(OR(I551="",H551=""),"",I551*H551)</f>
        <v/>
      </c>
      <c r="K6203">
        <f>IF(G551="","Missing OEWS wage",IF(H551="","Missing Wharton SOC","Matched"))</f>
        <v/>
      </c>
    </row>
    <row r="6204">
      <c r="A6204" t="inlineStr">
        <is>
          <t>22</t>
        </is>
      </c>
      <c r="B6204" t="inlineStr">
        <is>
          <t>Utilities</t>
        </is>
      </c>
      <c r="C6204" t="inlineStr">
        <is>
          <t>43-6011</t>
        </is>
      </c>
      <c r="D6204" t="inlineStr">
        <is>
          <t>Executive Secretaries and Executive Administrative Assistants</t>
        </is>
      </c>
      <c r="E6204" t="n">
        <v>3090</v>
      </c>
      <c r="F6204" t="n">
        <v>90120</v>
      </c>
      <c r="G6204">
        <f>IF(OR(E552="",F552=""),"",E552*F552)</f>
        <v/>
      </c>
      <c r="H6204" s="41">
        <f>IFERROR(XLOOKUP(C552,'DATA Wharton'!$A$2:$A$785,'DATA Wharton'!$C$2:$C$785),"")</f>
        <v/>
      </c>
      <c r="I6204">
        <f>IF(OR(G552="",H552=""),"",G552)</f>
        <v/>
      </c>
      <c r="J6204">
        <f>IF(OR(I552="",H552=""),"",I552*H552)</f>
        <v/>
      </c>
      <c r="K6204">
        <f>IF(G552="","Missing OEWS wage",IF(H552="","Missing Wharton SOC","Matched"))</f>
        <v/>
      </c>
    </row>
    <row r="6205">
      <c r="A6205" t="inlineStr">
        <is>
          <t>22</t>
        </is>
      </c>
      <c r="B6205" t="inlineStr">
        <is>
          <t>Utilities</t>
        </is>
      </c>
      <c r="C6205" t="inlineStr">
        <is>
          <t>43-6012</t>
        </is>
      </c>
      <c r="D6205" t="inlineStr">
        <is>
          <t>Legal Secretaries and Administrative Assistants</t>
        </is>
      </c>
      <c r="E6205" t="n">
        <v>40</v>
      </c>
      <c r="F6205" t="n">
        <v>79900</v>
      </c>
      <c r="G6205">
        <f>IF(OR(E553="",F553=""),"",E553*F553)</f>
        <v/>
      </c>
      <c r="H6205" s="41">
        <f>IFERROR(XLOOKUP(C553,'DATA Wharton'!$A$2:$A$785,'DATA Wharton'!$C$2:$C$785),"")</f>
        <v/>
      </c>
      <c r="I6205">
        <f>IF(OR(G553="",H553=""),"",G553)</f>
        <v/>
      </c>
      <c r="J6205">
        <f>IF(OR(I553="",H553=""),"",I553*H553)</f>
        <v/>
      </c>
      <c r="K6205">
        <f>IF(G553="","Missing OEWS wage",IF(H553="","Missing Wharton SOC","Matched"))</f>
        <v/>
      </c>
    </row>
    <row r="6206">
      <c r="A6206" t="inlineStr">
        <is>
          <t>22</t>
        </is>
      </c>
      <c r="B6206" t="inlineStr">
        <is>
          <t>Utilities</t>
        </is>
      </c>
      <c r="C6206" t="inlineStr">
        <is>
          <t>43-6014</t>
        </is>
      </c>
      <c r="D6206" t="inlineStr">
        <is>
          <t>Secretaries and Administrative Assistants, Except Legal, Medical, and Executive</t>
        </is>
      </c>
      <c r="E6206" t="n">
        <v>5100</v>
      </c>
      <c r="F6206" t="n">
        <v>58470</v>
      </c>
      <c r="G6206">
        <f>IF(OR(E554="",F554=""),"",E554*F554)</f>
        <v/>
      </c>
      <c r="H6206" s="41">
        <f>IFERROR(XLOOKUP(C554,'DATA Wharton'!$A$2:$A$785,'DATA Wharton'!$C$2:$C$785),"")</f>
        <v/>
      </c>
      <c r="I6206">
        <f>IF(OR(G554="",H554=""),"",G554)</f>
        <v/>
      </c>
      <c r="J6206">
        <f>IF(OR(I554="",H554=""),"",I554*H554)</f>
        <v/>
      </c>
      <c r="K6206">
        <f>IF(G554="","Missing OEWS wage",IF(H554="","Missing Wharton SOC","Matched"))</f>
        <v/>
      </c>
    </row>
    <row r="6207">
      <c r="A6207" t="inlineStr">
        <is>
          <t>22</t>
        </is>
      </c>
      <c r="B6207" t="inlineStr">
        <is>
          <t>Utilities</t>
        </is>
      </c>
      <c r="C6207" t="inlineStr">
        <is>
          <t>43-9021</t>
        </is>
      </c>
      <c r="D6207" t="inlineStr">
        <is>
          <t>Data Entry Keyers</t>
        </is>
      </c>
      <c r="E6207" t="n">
        <v>200</v>
      </c>
      <c r="F6207" t="n">
        <v>46300</v>
      </c>
      <c r="G6207">
        <f>IF(OR(E555="",F555=""),"",E555*F555)</f>
        <v/>
      </c>
      <c r="H6207" s="41">
        <f>IFERROR(XLOOKUP(C555,'DATA Wharton'!$A$2:$A$785,'DATA Wharton'!$C$2:$C$785),"")</f>
        <v/>
      </c>
      <c r="I6207">
        <f>IF(OR(G555="",H555=""),"",G555)</f>
        <v/>
      </c>
      <c r="J6207">
        <f>IF(OR(I555="",H555=""),"",I555*H555)</f>
        <v/>
      </c>
      <c r="K6207">
        <f>IF(G555="","Missing OEWS wage",IF(H555="","Missing Wharton SOC","Matched"))</f>
        <v/>
      </c>
    </row>
    <row r="6208">
      <c r="A6208" t="inlineStr">
        <is>
          <t>22</t>
        </is>
      </c>
      <c r="B6208" t="inlineStr">
        <is>
          <t>Utilities</t>
        </is>
      </c>
      <c r="C6208" t="inlineStr">
        <is>
          <t>43-9051</t>
        </is>
      </c>
      <c r="D6208" t="inlineStr">
        <is>
          <t>Mail Clerks and Mail Machine Operators, Except Postal Service</t>
        </is>
      </c>
      <c r="E6208" t="n">
        <v>120</v>
      </c>
      <c r="F6208" t="n">
        <v>61590</v>
      </c>
      <c r="G6208">
        <f>IF(OR(E556="",F556=""),"",E556*F556)</f>
        <v/>
      </c>
      <c r="H6208" s="41">
        <f>IFERROR(XLOOKUP(C556,'DATA Wharton'!$A$2:$A$785,'DATA Wharton'!$C$2:$C$785),"")</f>
        <v/>
      </c>
      <c r="I6208">
        <f>IF(OR(G556="",H556=""),"",G556)</f>
        <v/>
      </c>
      <c r="J6208">
        <f>IF(OR(I556="",H556=""),"",I556*H556)</f>
        <v/>
      </c>
      <c r="K6208">
        <f>IF(G556="","Missing OEWS wage",IF(H556="","Missing Wharton SOC","Matched"))</f>
        <v/>
      </c>
    </row>
    <row r="6209">
      <c r="A6209" t="inlineStr">
        <is>
          <t>22</t>
        </is>
      </c>
      <c r="B6209" t="inlineStr">
        <is>
          <t>Utilities</t>
        </is>
      </c>
      <c r="C6209" t="inlineStr">
        <is>
          <t>43-9061</t>
        </is>
      </c>
      <c r="D6209" t="inlineStr">
        <is>
          <t>Office Clerks, General</t>
        </is>
      </c>
      <c r="E6209" t="n">
        <v>9270</v>
      </c>
      <c r="F6209" t="n">
        <v>58350</v>
      </c>
      <c r="G6209">
        <f>IF(OR(E557="",F557=""),"",E557*F557)</f>
        <v/>
      </c>
      <c r="H6209" s="41">
        <f>IFERROR(XLOOKUP(C557,'DATA Wharton'!$A$2:$A$785,'DATA Wharton'!$C$2:$C$785),"")</f>
        <v/>
      </c>
      <c r="I6209">
        <f>IF(OR(G557="",H557=""),"",G557)</f>
        <v/>
      </c>
      <c r="J6209">
        <f>IF(OR(I557="",H557=""),"",I557*H557)</f>
        <v/>
      </c>
      <c r="K6209">
        <f>IF(G557="","Missing OEWS wage",IF(H557="","Missing Wharton SOC","Matched"))</f>
        <v/>
      </c>
    </row>
    <row r="6210">
      <c r="A6210" t="inlineStr">
        <is>
          <t>22</t>
        </is>
      </c>
      <c r="B6210" t="inlineStr">
        <is>
          <t>Utilities</t>
        </is>
      </c>
      <c r="C6210" t="inlineStr">
        <is>
          <t>43-9071</t>
        </is>
      </c>
      <c r="D6210" t="inlineStr">
        <is>
          <t>Office Machine Operators, Except Computer</t>
        </is>
      </c>
      <c r="E6210" t="n">
        <v>50</v>
      </c>
      <c r="F6210" t="n">
        <v>54080</v>
      </c>
      <c r="G6210">
        <f>IF(OR(E558="",F558=""),"",E558*F558)</f>
        <v/>
      </c>
      <c r="H6210" s="41">
        <f>IFERROR(XLOOKUP(C558,'DATA Wharton'!$A$2:$A$785,'DATA Wharton'!$C$2:$C$785),"")</f>
        <v/>
      </c>
      <c r="I6210">
        <f>IF(OR(G558="",H558=""),"",G558)</f>
        <v/>
      </c>
      <c r="J6210">
        <f>IF(OR(I558="",H558=""),"",I558*H558)</f>
        <v/>
      </c>
      <c r="K6210">
        <f>IF(G558="","Missing OEWS wage",IF(H558="","Missing Wharton SOC","Matched"))</f>
        <v/>
      </c>
    </row>
    <row r="6211">
      <c r="A6211" t="inlineStr">
        <is>
          <t>22</t>
        </is>
      </c>
      <c r="B6211" t="inlineStr">
        <is>
          <t>Utilities</t>
        </is>
      </c>
      <c r="C6211" t="inlineStr">
        <is>
          <t>43-9199</t>
        </is>
      </c>
      <c r="D6211" t="inlineStr">
        <is>
          <t>Office and Administrative Support Workers, All Other</t>
        </is>
      </c>
      <c r="E6211" t="n">
        <v>320</v>
      </c>
      <c r="F6211" t="n">
        <v>66030</v>
      </c>
      <c r="G6211">
        <f>IF(OR(E559="",F559=""),"",E559*F559)</f>
        <v/>
      </c>
      <c r="H6211" s="41">
        <f>IFERROR(XLOOKUP(C559,'DATA Wharton'!$A$2:$A$785,'DATA Wharton'!$C$2:$C$785),"")</f>
        <v/>
      </c>
      <c r="I6211">
        <f>IF(OR(G559="",H559=""),"",G559)</f>
        <v/>
      </c>
      <c r="J6211">
        <f>IF(OR(I559="",H559=""),"",I559*H559)</f>
        <v/>
      </c>
      <c r="K6211">
        <f>IF(G559="","Missing OEWS wage",IF(H559="","Missing Wharton SOC","Matched"))</f>
        <v/>
      </c>
    </row>
    <row r="6212">
      <c r="A6212" t="inlineStr">
        <is>
          <t>22</t>
        </is>
      </c>
      <c r="B6212" t="inlineStr">
        <is>
          <t>Utilities</t>
        </is>
      </c>
      <c r="C6212" t="inlineStr">
        <is>
          <t>45-2092</t>
        </is>
      </c>
      <c r="D6212" t="inlineStr">
        <is>
          <t>Farmworkers and Laborers, Crop, Nursery, and Greenhouse</t>
        </is>
      </c>
      <c r="E6212" t="n">
        <v>70</v>
      </c>
      <c r="F6212" t="n">
        <v>36070</v>
      </c>
      <c r="G6212">
        <f>IF(OR(E560="",F560=""),"",E560*F560)</f>
        <v/>
      </c>
      <c r="H6212" s="41">
        <f>IFERROR(XLOOKUP(C560,'DATA Wharton'!$A$2:$A$785,'DATA Wharton'!$C$2:$C$785),"")</f>
        <v/>
      </c>
      <c r="I6212">
        <f>IF(OR(G560="",H560=""),"",G560)</f>
        <v/>
      </c>
      <c r="J6212">
        <f>IF(OR(I560="",H560=""),"",I560*H560)</f>
        <v/>
      </c>
      <c r="K6212">
        <f>IF(G560="","Missing OEWS wage",IF(H560="","Missing Wharton SOC","Matched"))</f>
        <v/>
      </c>
    </row>
    <row r="6213">
      <c r="A6213" t="inlineStr">
        <is>
          <t>22</t>
        </is>
      </c>
      <c r="B6213" t="inlineStr">
        <is>
          <t>Utilities</t>
        </is>
      </c>
      <c r="C6213" t="inlineStr">
        <is>
          <t>45-2099</t>
        </is>
      </c>
      <c r="D6213" t="inlineStr">
        <is>
          <t>Agricultural Workers, All Other</t>
        </is>
      </c>
      <c r="E6213" t="n">
        <v>60</v>
      </c>
      <c r="F6213" t="n">
        <v>45000</v>
      </c>
      <c r="G6213">
        <f>IF(OR(E561="",F561=""),"",E561*F561)</f>
        <v/>
      </c>
      <c r="H6213" s="41">
        <f>IFERROR(XLOOKUP(C561,'DATA Wharton'!$A$2:$A$785,'DATA Wharton'!$C$2:$C$785),"")</f>
        <v/>
      </c>
      <c r="I6213">
        <f>IF(OR(G561="",H561=""),"",G561)</f>
        <v/>
      </c>
      <c r="J6213">
        <f>IF(OR(I561="",H561=""),"",I561*H561)</f>
        <v/>
      </c>
      <c r="K6213">
        <f>IF(G561="","Missing OEWS wage",IF(H561="","Missing Wharton SOC","Matched"))</f>
        <v/>
      </c>
    </row>
    <row r="6214">
      <c r="A6214" t="inlineStr">
        <is>
          <t>22</t>
        </is>
      </c>
      <c r="B6214" t="inlineStr">
        <is>
          <t>Utilities</t>
        </is>
      </c>
      <c r="C6214" t="inlineStr">
        <is>
          <t>47-1011</t>
        </is>
      </c>
      <c r="D6214" t="inlineStr">
        <is>
          <t>First-Line Supervisors of Construction Trades and Extraction Workers</t>
        </is>
      </c>
      <c r="E6214" t="n">
        <v>5550</v>
      </c>
      <c r="F6214" t="n">
        <v>105980</v>
      </c>
      <c r="G6214">
        <f>IF(OR(E562="",F562=""),"",E562*F562)</f>
        <v/>
      </c>
      <c r="H6214" s="41">
        <f>IFERROR(XLOOKUP(C562,'DATA Wharton'!$A$2:$A$785,'DATA Wharton'!$C$2:$C$785),"")</f>
        <v/>
      </c>
      <c r="I6214">
        <f>IF(OR(G562="",H562=""),"",G562)</f>
        <v/>
      </c>
      <c r="J6214">
        <f>IF(OR(I562="",H562=""),"",I562*H562)</f>
        <v/>
      </c>
      <c r="K6214">
        <f>IF(G562="","Missing OEWS wage",IF(H562="","Missing Wharton SOC","Matched"))</f>
        <v/>
      </c>
    </row>
    <row r="6215">
      <c r="A6215" t="inlineStr">
        <is>
          <t>22</t>
        </is>
      </c>
      <c r="B6215" t="inlineStr">
        <is>
          <t>Utilities</t>
        </is>
      </c>
      <c r="C6215" t="inlineStr">
        <is>
          <t>47-2011</t>
        </is>
      </c>
      <c r="D6215" t="inlineStr">
        <is>
          <t>Boilermakers</t>
        </is>
      </c>
      <c r="E6215" t="n">
        <v>50</v>
      </c>
      <c r="F6215" t="n">
        <v>71350</v>
      </c>
      <c r="G6215">
        <f>IF(OR(E563="",F563=""),"",E563*F563)</f>
        <v/>
      </c>
      <c r="H6215" s="41">
        <f>IFERROR(XLOOKUP(C563,'DATA Wharton'!$A$2:$A$785,'DATA Wharton'!$C$2:$C$785),"")</f>
        <v/>
      </c>
      <c r="I6215">
        <f>IF(OR(G563="",H563=""),"",G563)</f>
        <v/>
      </c>
      <c r="J6215">
        <f>IF(OR(I563="",H563=""),"",I563*H563)</f>
        <v/>
      </c>
      <c r="K6215">
        <f>IF(G563="","Missing OEWS wage",IF(H563="","Missing Wharton SOC","Matched"))</f>
        <v/>
      </c>
    </row>
    <row r="6216">
      <c r="A6216" t="inlineStr">
        <is>
          <t>22</t>
        </is>
      </c>
      <c r="B6216" t="inlineStr">
        <is>
          <t>Utilities</t>
        </is>
      </c>
      <c r="C6216" t="inlineStr">
        <is>
          <t>47-2031</t>
        </is>
      </c>
      <c r="D6216" t="inlineStr">
        <is>
          <t>Carpenters</t>
        </is>
      </c>
      <c r="E6216" t="n">
        <v>70</v>
      </c>
      <c r="F6216" t="n">
        <v>69010</v>
      </c>
      <c r="G6216">
        <f>IF(OR(E564="",F564=""),"",E564*F564)</f>
        <v/>
      </c>
      <c r="H6216" s="41">
        <f>IFERROR(XLOOKUP(C564,'DATA Wharton'!$A$2:$A$785,'DATA Wharton'!$C$2:$C$785),"")</f>
        <v/>
      </c>
      <c r="I6216">
        <f>IF(OR(G564="",H564=""),"",G564)</f>
        <v/>
      </c>
      <c r="J6216">
        <f>IF(OR(I564="",H564=""),"",I564*H564)</f>
        <v/>
      </c>
      <c r="K6216">
        <f>IF(G564="","Missing OEWS wage",IF(H564="","Missing Wharton SOC","Matched"))</f>
        <v/>
      </c>
    </row>
    <row r="6217">
      <c r="A6217" t="inlineStr">
        <is>
          <t>22</t>
        </is>
      </c>
      <c r="B6217" t="inlineStr">
        <is>
          <t>Utilities</t>
        </is>
      </c>
      <c r="C6217" t="inlineStr">
        <is>
          <t>47-2061</t>
        </is>
      </c>
      <c r="D6217" t="inlineStr">
        <is>
          <t>Construction Laborers</t>
        </is>
      </c>
      <c r="E6217" t="n">
        <v>2720</v>
      </c>
      <c r="F6217" t="n">
        <v>61510</v>
      </c>
      <c r="G6217">
        <f>IF(OR(E565="",F565=""),"",E565*F565)</f>
        <v/>
      </c>
      <c r="H6217" s="41">
        <f>IFERROR(XLOOKUP(C565,'DATA Wharton'!$A$2:$A$785,'DATA Wharton'!$C$2:$C$785),"")</f>
        <v/>
      </c>
      <c r="I6217">
        <f>IF(OR(G565="",H565=""),"",G565)</f>
        <v/>
      </c>
      <c r="J6217">
        <f>IF(OR(I565="",H565=""),"",I565*H565)</f>
        <v/>
      </c>
      <c r="K6217">
        <f>IF(G565="","Missing OEWS wage",IF(H565="","Missing Wharton SOC","Matched"))</f>
        <v/>
      </c>
    </row>
    <row r="6218">
      <c r="A6218" t="inlineStr">
        <is>
          <t>22</t>
        </is>
      </c>
      <c r="B6218" t="inlineStr">
        <is>
          <t>Utilities</t>
        </is>
      </c>
      <c r="C6218" t="inlineStr">
        <is>
          <t>47-2071</t>
        </is>
      </c>
      <c r="D6218" t="inlineStr">
        <is>
          <t>Paving, Surfacing, and Tamping Equipment Operators</t>
        </is>
      </c>
      <c r="E6218" t="n">
        <v>30</v>
      </c>
      <c r="F6218" t="n">
        <v>84760</v>
      </c>
      <c r="G6218">
        <f>IF(OR(E566="",F566=""),"",E566*F566)</f>
        <v/>
      </c>
      <c r="H6218" s="41">
        <f>IFERROR(XLOOKUP(C566,'DATA Wharton'!$A$2:$A$785,'DATA Wharton'!$C$2:$C$785),"")</f>
        <v/>
      </c>
      <c r="I6218">
        <f>IF(OR(G566="",H566=""),"",G566)</f>
        <v/>
      </c>
      <c r="J6218">
        <f>IF(OR(I566="",H566=""),"",I566*H566)</f>
        <v/>
      </c>
      <c r="K6218">
        <f>IF(G566="","Missing OEWS wage",IF(H566="","Missing Wharton SOC","Matched"))</f>
        <v/>
      </c>
    </row>
    <row r="6219">
      <c r="A6219" t="inlineStr">
        <is>
          <t>22</t>
        </is>
      </c>
      <c r="B6219" t="inlineStr">
        <is>
          <t>Utilities</t>
        </is>
      </c>
      <c r="C6219" t="inlineStr">
        <is>
          <t>47-2073</t>
        </is>
      </c>
      <c r="D6219" t="inlineStr">
        <is>
          <t>Operating Engineers and Other Construction Equipment Operators</t>
        </is>
      </c>
      <c r="E6219" t="n">
        <v>4420</v>
      </c>
      <c r="F6219" t="n">
        <v>85370</v>
      </c>
      <c r="G6219">
        <f>IF(OR(E567="",F567=""),"",E567*F567)</f>
        <v/>
      </c>
      <c r="H6219" s="41">
        <f>IFERROR(XLOOKUP(C567,'DATA Wharton'!$A$2:$A$785,'DATA Wharton'!$C$2:$C$785),"")</f>
        <v/>
      </c>
      <c r="I6219">
        <f>IF(OR(G567="",H567=""),"",G567)</f>
        <v/>
      </c>
      <c r="J6219">
        <f>IF(OR(I567="",H567=""),"",I567*H567)</f>
        <v/>
      </c>
      <c r="K6219">
        <f>IF(G567="","Missing OEWS wage",IF(H567="","Missing Wharton SOC","Matched"))</f>
        <v/>
      </c>
    </row>
    <row r="6220">
      <c r="A6220" t="inlineStr">
        <is>
          <t>22</t>
        </is>
      </c>
      <c r="B6220" t="inlineStr">
        <is>
          <t>Utilities</t>
        </is>
      </c>
      <c r="C6220" t="inlineStr">
        <is>
          <t>47-2111</t>
        </is>
      </c>
      <c r="D6220" t="inlineStr">
        <is>
          <t>Electricians</t>
        </is>
      </c>
      <c r="E6220" t="n">
        <v>8980</v>
      </c>
      <c r="F6220" t="n">
        <v>102840</v>
      </c>
      <c r="G6220">
        <f>IF(OR(E568="",F568=""),"",E568*F568)</f>
        <v/>
      </c>
      <c r="H6220" s="41">
        <f>IFERROR(XLOOKUP(C568,'DATA Wharton'!$A$2:$A$785,'DATA Wharton'!$C$2:$C$785),"")</f>
        <v/>
      </c>
      <c r="I6220">
        <f>IF(OR(G568="",H568=""),"",G568)</f>
        <v/>
      </c>
      <c r="J6220">
        <f>IF(OR(I568="",H568=""),"",I568*H568)</f>
        <v/>
      </c>
      <c r="K6220">
        <f>IF(G568="","Missing OEWS wage",IF(H568="","Missing Wharton SOC","Matched"))</f>
        <v/>
      </c>
    </row>
    <row r="6221">
      <c r="A6221" t="inlineStr">
        <is>
          <t>22</t>
        </is>
      </c>
      <c r="B6221" t="inlineStr">
        <is>
          <t>Utilities</t>
        </is>
      </c>
      <c r="C6221" t="inlineStr">
        <is>
          <t>47-2132</t>
        </is>
      </c>
      <c r="D6221" t="inlineStr">
        <is>
          <t>Insulation Workers, Mechanical</t>
        </is>
      </c>
      <c r="E6221" t="n">
        <v>60</v>
      </c>
      <c r="F6221" t="n">
        <v>99830</v>
      </c>
      <c r="G6221">
        <f>IF(OR(E569="",F569=""),"",E569*F569)</f>
        <v/>
      </c>
      <c r="H6221" s="41">
        <f>IFERROR(XLOOKUP(C569,'DATA Wharton'!$A$2:$A$785,'DATA Wharton'!$C$2:$C$785),"")</f>
        <v/>
      </c>
      <c r="I6221">
        <f>IF(OR(G569="",H569=""),"",G569)</f>
        <v/>
      </c>
      <c r="J6221">
        <f>IF(OR(I569="",H569=""),"",I569*H569)</f>
        <v/>
      </c>
      <c r="K6221">
        <f>IF(G569="","Missing OEWS wage",IF(H569="","Missing Wharton SOC","Matched"))</f>
        <v/>
      </c>
    </row>
    <row r="6222">
      <c r="A6222" t="inlineStr">
        <is>
          <t>22</t>
        </is>
      </c>
      <c r="B6222" t="inlineStr">
        <is>
          <t>Utilities</t>
        </is>
      </c>
      <c r="C6222" t="inlineStr">
        <is>
          <t>47-2151</t>
        </is>
      </c>
      <c r="D6222" t="inlineStr">
        <is>
          <t>Pipelayers</t>
        </is>
      </c>
      <c r="E6222" t="n">
        <v>540</v>
      </c>
      <c r="F6222" t="n">
        <v>58580</v>
      </c>
      <c r="G6222">
        <f>IF(OR(E570="",F570=""),"",E570*F570)</f>
        <v/>
      </c>
      <c r="H6222" s="41">
        <f>IFERROR(XLOOKUP(C570,'DATA Wharton'!$A$2:$A$785,'DATA Wharton'!$C$2:$C$785),"")</f>
        <v/>
      </c>
      <c r="I6222">
        <f>IF(OR(G570="",H570=""),"",G570)</f>
        <v/>
      </c>
      <c r="J6222">
        <f>IF(OR(I570="",H570=""),"",I570*H570)</f>
        <v/>
      </c>
      <c r="K6222">
        <f>IF(G570="","Missing OEWS wage",IF(H570="","Missing Wharton SOC","Matched"))</f>
        <v/>
      </c>
    </row>
    <row r="6223">
      <c r="A6223" t="inlineStr">
        <is>
          <t>22</t>
        </is>
      </c>
      <c r="B6223" t="inlineStr">
        <is>
          <t>Utilities</t>
        </is>
      </c>
      <c r="C6223" t="inlineStr">
        <is>
          <t>47-2152</t>
        </is>
      </c>
      <c r="D6223" t="inlineStr">
        <is>
          <t>Plumbers, Pipefitters, and Steamfitters</t>
        </is>
      </c>
      <c r="E6223" t="n">
        <v>7580</v>
      </c>
      <c r="F6223" t="n">
        <v>85590</v>
      </c>
      <c r="G6223">
        <f>IF(OR(E571="",F571=""),"",E571*F571)</f>
        <v/>
      </c>
      <c r="H6223" s="41">
        <f>IFERROR(XLOOKUP(C571,'DATA Wharton'!$A$2:$A$785,'DATA Wharton'!$C$2:$C$785),"")</f>
        <v/>
      </c>
      <c r="I6223">
        <f>IF(OR(G571="",H571=""),"",G571)</f>
        <v/>
      </c>
      <c r="J6223">
        <f>IF(OR(I571="",H571=""),"",I571*H571)</f>
        <v/>
      </c>
      <c r="K6223">
        <f>IF(G571="","Missing OEWS wage",IF(H571="","Missing Wharton SOC","Matched"))</f>
        <v/>
      </c>
    </row>
    <row r="6224">
      <c r="A6224" t="inlineStr">
        <is>
          <t>22</t>
        </is>
      </c>
      <c r="B6224" t="inlineStr">
        <is>
          <t>Utilities</t>
        </is>
      </c>
      <c r="C6224" t="inlineStr">
        <is>
          <t>47-2231</t>
        </is>
      </c>
      <c r="D6224" t="inlineStr">
        <is>
          <t>Solar Photovoltaic Installers</t>
        </is>
      </c>
      <c r="E6224" t="n">
        <v>4010</v>
      </c>
      <c r="F6224" t="n">
        <v>60300</v>
      </c>
      <c r="G6224">
        <f>IF(OR(E572="",F572=""),"",E572*F572)</f>
        <v/>
      </c>
      <c r="H6224" s="41">
        <f>IFERROR(XLOOKUP(C572,'DATA Wharton'!$A$2:$A$785,'DATA Wharton'!$C$2:$C$785),"")</f>
        <v/>
      </c>
      <c r="I6224">
        <f>IF(OR(G572="",H572=""),"",G572)</f>
        <v/>
      </c>
      <c r="J6224">
        <f>IF(OR(I572="",H572=""),"",I572*H572)</f>
        <v/>
      </c>
      <c r="K6224">
        <f>IF(G572="","Missing OEWS wage",IF(H572="","Missing Wharton SOC","Matched"))</f>
        <v/>
      </c>
    </row>
    <row r="6225">
      <c r="A6225" t="inlineStr">
        <is>
          <t>22</t>
        </is>
      </c>
      <c r="B6225" t="inlineStr">
        <is>
          <t>Utilities</t>
        </is>
      </c>
      <c r="C6225" t="inlineStr">
        <is>
          <t>47-3013</t>
        </is>
      </c>
      <c r="D6225" t="inlineStr">
        <is>
          <t>Helpers--Electricians</t>
        </is>
      </c>
      <c r="E6225" t="n">
        <v>110</v>
      </c>
      <c r="F6225" t="n">
        <v>57090</v>
      </c>
      <c r="G6225">
        <f>IF(OR(E573="",F573=""),"",E573*F573)</f>
        <v/>
      </c>
      <c r="H6225" s="41">
        <f>IFERROR(XLOOKUP(C573,'DATA Wharton'!$A$2:$A$785,'DATA Wharton'!$C$2:$C$785),"")</f>
        <v/>
      </c>
      <c r="I6225">
        <f>IF(OR(G573="",H573=""),"",G573)</f>
        <v/>
      </c>
      <c r="J6225">
        <f>IF(OR(I573="",H573=""),"",I573*H573)</f>
        <v/>
      </c>
      <c r="K6225">
        <f>IF(G573="","Missing OEWS wage",IF(H573="","Missing Wharton SOC","Matched"))</f>
        <v/>
      </c>
    </row>
    <row r="6226">
      <c r="A6226" t="inlineStr">
        <is>
          <t>22</t>
        </is>
      </c>
      <c r="B6226" t="inlineStr">
        <is>
          <t>Utilities</t>
        </is>
      </c>
      <c r="C6226" t="inlineStr">
        <is>
          <t>47-3015</t>
        </is>
      </c>
      <c r="D6226" t="inlineStr">
        <is>
          <t>Helpers--Pipelayers, Plumbers, Pipefitters, and Steamfitters</t>
        </is>
      </c>
      <c r="E6226" t="n">
        <v>200</v>
      </c>
      <c r="F6226" t="n">
        <v>47470</v>
      </c>
      <c r="G6226">
        <f>IF(OR(E574="",F574=""),"",E574*F574)</f>
        <v/>
      </c>
      <c r="H6226" s="41">
        <f>IFERROR(XLOOKUP(C574,'DATA Wharton'!$A$2:$A$785,'DATA Wharton'!$C$2:$C$785),"")</f>
        <v/>
      </c>
      <c r="I6226">
        <f>IF(OR(G574="",H574=""),"",G574)</f>
        <v/>
      </c>
      <c r="J6226">
        <f>IF(OR(I574="",H574=""),"",I574*H574)</f>
        <v/>
      </c>
      <c r="K6226">
        <f>IF(G574="","Missing OEWS wage",IF(H574="","Missing Wharton SOC","Matched"))</f>
        <v/>
      </c>
    </row>
    <row r="6227">
      <c r="A6227" t="inlineStr">
        <is>
          <t>22</t>
        </is>
      </c>
      <c r="B6227" t="inlineStr">
        <is>
          <t>Utilities</t>
        </is>
      </c>
      <c r="C6227" t="inlineStr">
        <is>
          <t>47-3019</t>
        </is>
      </c>
      <c r="D6227" t="inlineStr">
        <is>
          <t>Helpers, Construction Trades, All Other</t>
        </is>
      </c>
      <c r="E6227" t="n">
        <v>140</v>
      </c>
      <c r="F6227" t="n">
        <v>52220</v>
      </c>
      <c r="G6227">
        <f>IF(OR(E575="",F575=""),"",E575*F575)</f>
        <v/>
      </c>
      <c r="H6227" s="41">
        <f>IFERROR(XLOOKUP(C575,'DATA Wharton'!$A$2:$A$785,'DATA Wharton'!$C$2:$C$785),"")</f>
        <v/>
      </c>
      <c r="I6227">
        <f>IF(OR(G575="",H575=""),"",G575)</f>
        <v/>
      </c>
      <c r="J6227">
        <f>IF(OR(I575="",H575=""),"",I575*H575)</f>
        <v/>
      </c>
      <c r="K6227">
        <f>IF(G575="","Missing OEWS wage",IF(H575="","Missing Wharton SOC","Matched"))</f>
        <v/>
      </c>
    </row>
    <row r="6228">
      <c r="A6228" t="inlineStr">
        <is>
          <t>22</t>
        </is>
      </c>
      <c r="B6228" t="inlineStr">
        <is>
          <t>Utilities</t>
        </is>
      </c>
      <c r="C6228" t="inlineStr">
        <is>
          <t>47-4011</t>
        </is>
      </c>
      <c r="D6228" t="inlineStr">
        <is>
          <t>Construction and Building Inspectors</t>
        </is>
      </c>
      <c r="E6228" t="n">
        <v>4150</v>
      </c>
      <c r="F6228" t="n">
        <v>105630</v>
      </c>
      <c r="G6228">
        <f>IF(OR(E576="",F576=""),"",E576*F576)</f>
        <v/>
      </c>
      <c r="H6228" s="41">
        <f>IFERROR(XLOOKUP(C576,'DATA Wharton'!$A$2:$A$785,'DATA Wharton'!$C$2:$C$785),"")</f>
        <v/>
      </c>
      <c r="I6228">
        <f>IF(OR(G576="",H576=""),"",G576)</f>
        <v/>
      </c>
      <c r="J6228">
        <f>IF(OR(I576="",H576=""),"",I576*H576)</f>
        <v/>
      </c>
      <c r="K6228">
        <f>IF(G576="","Missing OEWS wage",IF(H576="","Missing Wharton SOC","Matched"))</f>
        <v/>
      </c>
    </row>
    <row r="6229">
      <c r="A6229" t="inlineStr">
        <is>
          <t>22</t>
        </is>
      </c>
      <c r="B6229" t="inlineStr">
        <is>
          <t>Utilities</t>
        </is>
      </c>
      <c r="C6229" t="inlineStr">
        <is>
          <t>47-4041</t>
        </is>
      </c>
      <c r="D6229" t="inlineStr">
        <is>
          <t>Hazardous Materials Removal Workers</t>
        </is>
      </c>
      <c r="E6229" t="n">
        <v>150</v>
      </c>
      <c r="F6229" t="n">
        <v>102910</v>
      </c>
      <c r="G6229">
        <f>IF(OR(E577="",F577=""),"",E577*F577)</f>
        <v/>
      </c>
      <c r="H6229" s="41">
        <f>IFERROR(XLOOKUP(C577,'DATA Wharton'!$A$2:$A$785,'DATA Wharton'!$C$2:$C$785),"")</f>
        <v/>
      </c>
      <c r="I6229">
        <f>IF(OR(G577="",H577=""),"",G577)</f>
        <v/>
      </c>
      <c r="J6229">
        <f>IF(OR(I577="",H577=""),"",I577*H577)</f>
        <v/>
      </c>
      <c r="K6229">
        <f>IF(G577="","Missing OEWS wage",IF(H577="","Missing Wharton SOC","Matched"))</f>
        <v/>
      </c>
    </row>
    <row r="6230">
      <c r="A6230" t="inlineStr">
        <is>
          <t>22</t>
        </is>
      </c>
      <c r="B6230" t="inlineStr">
        <is>
          <t>Utilities</t>
        </is>
      </c>
      <c r="C6230" t="inlineStr">
        <is>
          <t>47-4071</t>
        </is>
      </c>
      <c r="D6230" t="inlineStr">
        <is>
          <t>Septic Tank Servicers and Sewer Pipe Cleaners</t>
        </is>
      </c>
      <c r="E6230" t="n">
        <v>140</v>
      </c>
      <c r="F6230" t="n">
        <v>55920</v>
      </c>
      <c r="G6230">
        <f>IF(OR(E578="",F578=""),"",E578*F578)</f>
        <v/>
      </c>
      <c r="H6230" s="41">
        <f>IFERROR(XLOOKUP(C578,'DATA Wharton'!$A$2:$A$785,'DATA Wharton'!$C$2:$C$785),"")</f>
        <v/>
      </c>
      <c r="I6230">
        <f>IF(OR(G578="",H578=""),"",G578)</f>
        <v/>
      </c>
      <c r="J6230">
        <f>IF(OR(I578="",H578=""),"",I578*H578)</f>
        <v/>
      </c>
      <c r="K6230">
        <f>IF(G578="","Missing OEWS wage",IF(H578="","Missing Wharton SOC","Matched"))</f>
        <v/>
      </c>
    </row>
    <row r="6231">
      <c r="A6231" t="inlineStr">
        <is>
          <t>22</t>
        </is>
      </c>
      <c r="B6231" t="inlineStr">
        <is>
          <t>Utilities</t>
        </is>
      </c>
      <c r="C6231" t="inlineStr">
        <is>
          <t>47-4090</t>
        </is>
      </c>
      <c r="D6231" t="inlineStr">
        <is>
          <t>Miscellaneous Construction and Related Workers</t>
        </is>
      </c>
      <c r="E6231" t="n">
        <v>370</v>
      </c>
      <c r="F6231" t="n">
        <v>76320</v>
      </c>
      <c r="G6231">
        <f>IF(OR(E579="",F579=""),"",E579*F579)</f>
        <v/>
      </c>
      <c r="H6231" s="41">
        <f>IFERROR(XLOOKUP(C579,'DATA Wharton'!$A$2:$A$785,'DATA Wharton'!$C$2:$C$785),"")</f>
        <v/>
      </c>
      <c r="I6231">
        <f>IF(OR(G579="",H579=""),"",G579)</f>
        <v/>
      </c>
      <c r="J6231">
        <f>IF(OR(I579="",H579=""),"",I579*H579)</f>
        <v/>
      </c>
      <c r="K6231">
        <f>IF(G579="","Missing OEWS wage",IF(H579="","Missing Wharton SOC","Matched"))</f>
        <v/>
      </c>
    </row>
    <row r="6232">
      <c r="A6232" t="inlineStr">
        <is>
          <t>22</t>
        </is>
      </c>
      <c r="B6232" t="inlineStr">
        <is>
          <t>Utilities</t>
        </is>
      </c>
      <c r="C6232" t="inlineStr">
        <is>
          <t>47-5013</t>
        </is>
      </c>
      <c r="D6232" t="inlineStr">
        <is>
          <t>Service Unit Operators, Oil and Gas</t>
        </is>
      </c>
      <c r="E6232" t="n">
        <v>620</v>
      </c>
      <c r="F6232" t="n">
        <v>86850</v>
      </c>
      <c r="G6232">
        <f>IF(OR(E580="",F580=""),"",E580*F580)</f>
        <v/>
      </c>
      <c r="H6232" s="41">
        <f>IFERROR(XLOOKUP(C580,'DATA Wharton'!$A$2:$A$785,'DATA Wharton'!$C$2:$C$785),"")</f>
        <v/>
      </c>
      <c r="I6232">
        <f>IF(OR(G580="",H580=""),"",G580)</f>
        <v/>
      </c>
      <c r="J6232">
        <f>IF(OR(I580="",H580=""),"",I580*H580)</f>
        <v/>
      </c>
      <c r="K6232">
        <f>IF(G580="","Missing OEWS wage",IF(H580="","Missing Wharton SOC","Matched"))</f>
        <v/>
      </c>
    </row>
    <row r="6233">
      <c r="A6233" t="inlineStr">
        <is>
          <t>22</t>
        </is>
      </c>
      <c r="B6233" t="inlineStr">
        <is>
          <t>Utilities</t>
        </is>
      </c>
      <c r="C6233" t="inlineStr">
        <is>
          <t>47-5022</t>
        </is>
      </c>
      <c r="D6233" t="inlineStr">
        <is>
          <t>Excavating and Loading Machine and Dragline Operators, Surface Mining</t>
        </is>
      </c>
      <c r="E6233" t="n">
        <v>270</v>
      </c>
      <c r="F6233" t="n">
        <v>115490</v>
      </c>
      <c r="G6233">
        <f>IF(OR(E581="",F581=""),"",E581*F581)</f>
        <v/>
      </c>
      <c r="H6233" s="41">
        <f>IFERROR(XLOOKUP(C581,'DATA Wharton'!$A$2:$A$785,'DATA Wharton'!$C$2:$C$785),"")</f>
        <v/>
      </c>
      <c r="I6233">
        <f>IF(OR(G581="",H581=""),"",G581)</f>
        <v/>
      </c>
      <c r="J6233">
        <f>IF(OR(I581="",H581=""),"",I581*H581)</f>
        <v/>
      </c>
      <c r="K6233">
        <f>IF(G581="","Missing OEWS wage",IF(H581="","Missing Wharton SOC","Matched"))</f>
        <v/>
      </c>
    </row>
    <row r="6234">
      <c r="A6234" t="inlineStr">
        <is>
          <t>22</t>
        </is>
      </c>
      <c r="B6234" t="inlineStr">
        <is>
          <t>Utilities</t>
        </is>
      </c>
      <c r="C6234" t="inlineStr">
        <is>
          <t>47-5023</t>
        </is>
      </c>
      <c r="D6234" t="inlineStr">
        <is>
          <t>Earth Drillers, Except Oil and Gas</t>
        </is>
      </c>
      <c r="E6234" t="n">
        <v>80</v>
      </c>
      <c r="F6234" t="n">
        <v>79310</v>
      </c>
      <c r="G6234">
        <f>IF(OR(E582="",F582=""),"",E582*F582)</f>
        <v/>
      </c>
      <c r="H6234" s="41">
        <f>IFERROR(XLOOKUP(C582,'DATA Wharton'!$A$2:$A$785,'DATA Wharton'!$C$2:$C$785),"")</f>
        <v/>
      </c>
      <c r="I6234">
        <f>IF(OR(G582="",H582=""),"",G582)</f>
        <v/>
      </c>
      <c r="J6234">
        <f>IF(OR(I582="",H582=""),"",I582*H582)</f>
        <v/>
      </c>
      <c r="K6234">
        <f>IF(G582="","Missing OEWS wage",IF(H582="","Missing Wharton SOC","Matched"))</f>
        <v/>
      </c>
    </row>
    <row r="6235">
      <c r="A6235" t="inlineStr">
        <is>
          <t>22</t>
        </is>
      </c>
      <c r="B6235" t="inlineStr">
        <is>
          <t>Utilities</t>
        </is>
      </c>
      <c r="C6235" t="inlineStr">
        <is>
          <t>47-5071</t>
        </is>
      </c>
      <c r="D6235" t="inlineStr">
        <is>
          <t>Roustabouts, Oil and Gas</t>
        </is>
      </c>
      <c r="E6235" t="n">
        <v>270</v>
      </c>
      <c r="F6235" t="n">
        <v>72260</v>
      </c>
      <c r="G6235">
        <f>IF(OR(E583="",F583=""),"",E583*F583)</f>
        <v/>
      </c>
      <c r="H6235" s="41">
        <f>IFERROR(XLOOKUP(C583,'DATA Wharton'!$A$2:$A$785,'DATA Wharton'!$C$2:$C$785),"")</f>
        <v/>
      </c>
      <c r="I6235">
        <f>IF(OR(G583="",H583=""),"",G583)</f>
        <v/>
      </c>
      <c r="J6235">
        <f>IF(OR(I583="",H583=""),"",I583*H583)</f>
        <v/>
      </c>
      <c r="K6235">
        <f>IF(G583="","Missing OEWS wage",IF(H583="","Missing Wharton SOC","Matched"))</f>
        <v/>
      </c>
    </row>
    <row r="6236">
      <c r="A6236" t="inlineStr">
        <is>
          <t>22</t>
        </is>
      </c>
      <c r="B6236" t="inlineStr">
        <is>
          <t>Utilities</t>
        </is>
      </c>
      <c r="C6236" t="inlineStr">
        <is>
          <t>49-1011</t>
        </is>
      </c>
      <c r="D6236" t="inlineStr">
        <is>
          <t>First-Line Supervisors of Mechanics, Installers, and Repairers</t>
        </is>
      </c>
      <c r="E6236" t="n">
        <v>24410</v>
      </c>
      <c r="F6236" t="n">
        <v>124580</v>
      </c>
      <c r="G6236">
        <f>IF(OR(E584="",F584=""),"",E584*F584)</f>
        <v/>
      </c>
      <c r="H6236" s="41">
        <f>IFERROR(XLOOKUP(C584,'DATA Wharton'!$A$2:$A$785,'DATA Wharton'!$C$2:$C$785),"")</f>
        <v/>
      </c>
      <c r="I6236">
        <f>IF(OR(G584="",H584=""),"",G584)</f>
        <v/>
      </c>
      <c r="J6236">
        <f>IF(OR(I584="",H584=""),"",I584*H584)</f>
        <v/>
      </c>
      <c r="K6236">
        <f>IF(G584="","Missing OEWS wage",IF(H584="","Missing Wharton SOC","Matched"))</f>
        <v/>
      </c>
    </row>
    <row r="6237">
      <c r="A6237" t="inlineStr">
        <is>
          <t>22</t>
        </is>
      </c>
      <c r="B6237" t="inlineStr">
        <is>
          <t>Utilities</t>
        </is>
      </c>
      <c r="C6237" t="inlineStr">
        <is>
          <t>49-2021</t>
        </is>
      </c>
      <c r="D6237" t="inlineStr">
        <is>
          <t>Radio, Cellular, and Tower Equipment Installers and Repairers</t>
        </is>
      </c>
      <c r="E6237" t="n">
        <v>100</v>
      </c>
      <c r="F6237" t="n">
        <v>105890</v>
      </c>
      <c r="G6237">
        <f>IF(OR(E585="",F585=""),"",E585*F585)</f>
        <v/>
      </c>
      <c r="H6237" s="41">
        <f>IFERROR(XLOOKUP(C585,'DATA Wharton'!$A$2:$A$785,'DATA Wharton'!$C$2:$C$785),"")</f>
        <v/>
      </c>
      <c r="I6237">
        <f>IF(OR(G585="",H585=""),"",G585)</f>
        <v/>
      </c>
      <c r="J6237">
        <f>IF(OR(I585="",H585=""),"",I585*H585)</f>
        <v/>
      </c>
      <c r="K6237">
        <f>IF(G585="","Missing OEWS wage",IF(H585="","Missing Wharton SOC","Matched"))</f>
        <v/>
      </c>
    </row>
    <row r="6238">
      <c r="A6238" t="inlineStr">
        <is>
          <t>22</t>
        </is>
      </c>
      <c r="B6238" t="inlineStr">
        <is>
          <t>Utilities</t>
        </is>
      </c>
      <c r="C6238" t="inlineStr">
        <is>
          <t>49-2022</t>
        </is>
      </c>
      <c r="D6238" t="inlineStr">
        <is>
          <t>Telecommunications Equipment Installers and Repairers, Except Line Installers</t>
        </is>
      </c>
      <c r="E6238" t="n">
        <v>380</v>
      </c>
      <c r="F6238" t="n">
        <v>97570</v>
      </c>
      <c r="G6238">
        <f>IF(OR(E586="",F586=""),"",E586*F586)</f>
        <v/>
      </c>
      <c r="H6238" s="41">
        <f>IFERROR(XLOOKUP(C586,'DATA Wharton'!$A$2:$A$785,'DATA Wharton'!$C$2:$C$785),"")</f>
        <v/>
      </c>
      <c r="I6238">
        <f>IF(OR(G586="",H586=""),"",G586)</f>
        <v/>
      </c>
      <c r="J6238">
        <f>IF(OR(I586="",H586=""),"",I586*H586)</f>
        <v/>
      </c>
      <c r="K6238">
        <f>IF(G586="","Missing OEWS wage",IF(H586="","Missing Wharton SOC","Matched"))</f>
        <v/>
      </c>
    </row>
    <row r="6239">
      <c r="A6239" t="inlineStr">
        <is>
          <t>22</t>
        </is>
      </c>
      <c r="B6239" t="inlineStr">
        <is>
          <t>Utilities</t>
        </is>
      </c>
      <c r="C6239" t="inlineStr">
        <is>
          <t>49-2092</t>
        </is>
      </c>
      <c r="D6239" t="inlineStr">
        <is>
          <t>Electric Motor, Power Tool, and Related Repairers</t>
        </is>
      </c>
      <c r="E6239" t="n">
        <v>150</v>
      </c>
      <c r="F6239" t="n">
        <v>78230</v>
      </c>
      <c r="G6239">
        <f>IF(OR(E587="",F587=""),"",E587*F587)</f>
        <v/>
      </c>
      <c r="H6239" s="41">
        <f>IFERROR(XLOOKUP(C587,'DATA Wharton'!$A$2:$A$785,'DATA Wharton'!$C$2:$C$785),"")</f>
        <v/>
      </c>
      <c r="I6239">
        <f>IF(OR(G587="",H587=""),"",G587)</f>
        <v/>
      </c>
      <c r="J6239">
        <f>IF(OR(I587="",H587=""),"",I587*H587)</f>
        <v/>
      </c>
      <c r="K6239">
        <f>IF(G587="","Missing OEWS wage",IF(H587="","Missing Wharton SOC","Matched"))</f>
        <v/>
      </c>
    </row>
    <row r="6240">
      <c r="A6240" t="inlineStr">
        <is>
          <t>22</t>
        </is>
      </c>
      <c r="B6240" t="inlineStr">
        <is>
          <t>Utilities</t>
        </is>
      </c>
      <c r="C6240" t="inlineStr">
        <is>
          <t>49-2093</t>
        </is>
      </c>
      <c r="D6240" t="inlineStr">
        <is>
          <t>Electrical and Electronics Installers and Repairers, Transportation Equipment</t>
        </is>
      </c>
      <c r="E6240" t="n">
        <v>40</v>
      </c>
      <c r="F6240" t="n">
        <v>87910</v>
      </c>
      <c r="G6240">
        <f>IF(OR(E588="",F588=""),"",E588*F588)</f>
        <v/>
      </c>
      <c r="H6240" s="41">
        <f>IFERROR(XLOOKUP(C588,'DATA Wharton'!$A$2:$A$785,'DATA Wharton'!$C$2:$C$785),"")</f>
        <v/>
      </c>
      <c r="I6240">
        <f>IF(OR(G588="",H588=""),"",G588)</f>
        <v/>
      </c>
      <c r="J6240">
        <f>IF(OR(I588="",H588=""),"",I588*H588)</f>
        <v/>
      </c>
      <c r="K6240">
        <f>IF(G588="","Missing OEWS wage",IF(H588="","Missing Wharton SOC","Matched"))</f>
        <v/>
      </c>
    </row>
    <row r="6241">
      <c r="A6241" t="inlineStr">
        <is>
          <t>22</t>
        </is>
      </c>
      <c r="B6241" t="inlineStr">
        <is>
          <t>Utilities</t>
        </is>
      </c>
      <c r="C6241" t="inlineStr">
        <is>
          <t>49-2094</t>
        </is>
      </c>
      <c r="D6241" t="inlineStr">
        <is>
          <t>Electrical and Electronics Repairers, Commercial and Industrial Equipment</t>
        </is>
      </c>
      <c r="E6241" t="n">
        <v>1170</v>
      </c>
      <c r="F6241" t="n">
        <v>111910</v>
      </c>
      <c r="G6241">
        <f>IF(OR(E589="",F589=""),"",E589*F589)</f>
        <v/>
      </c>
      <c r="H6241" s="41">
        <f>IFERROR(XLOOKUP(C589,'DATA Wharton'!$A$2:$A$785,'DATA Wharton'!$C$2:$C$785),"")</f>
        <v/>
      </c>
      <c r="I6241">
        <f>IF(OR(G589="",H589=""),"",G589)</f>
        <v/>
      </c>
      <c r="J6241">
        <f>IF(OR(I589="",H589=""),"",I589*H589)</f>
        <v/>
      </c>
      <c r="K6241">
        <f>IF(G589="","Missing OEWS wage",IF(H589="","Missing Wharton SOC","Matched"))</f>
        <v/>
      </c>
    </row>
    <row r="6242">
      <c r="A6242" t="inlineStr">
        <is>
          <t>22</t>
        </is>
      </c>
      <c r="B6242" t="inlineStr">
        <is>
          <t>Utilities</t>
        </is>
      </c>
      <c r="C6242" t="inlineStr">
        <is>
          <t>49-2095</t>
        </is>
      </c>
      <c r="D6242" t="inlineStr">
        <is>
          <t>Electrical and Electronics Repairers, Powerhouse, Substation, and Relay</t>
        </is>
      </c>
      <c r="E6242" t="n">
        <v>13280</v>
      </c>
      <c r="F6242" t="n">
        <v>104470</v>
      </c>
      <c r="G6242">
        <f>IF(OR(E590="",F590=""),"",E590*F590)</f>
        <v/>
      </c>
      <c r="H6242" s="41">
        <f>IFERROR(XLOOKUP(C590,'DATA Wharton'!$A$2:$A$785,'DATA Wharton'!$C$2:$C$785),"")</f>
        <v/>
      </c>
      <c r="I6242">
        <f>IF(OR(G590="",H590=""),"",G590)</f>
        <v/>
      </c>
      <c r="J6242">
        <f>IF(OR(I590="",H590=""),"",I590*H590)</f>
        <v/>
      </c>
      <c r="K6242">
        <f>IF(G590="","Missing OEWS wage",IF(H590="","Missing Wharton SOC","Matched"))</f>
        <v/>
      </c>
    </row>
    <row r="6243">
      <c r="A6243" t="inlineStr">
        <is>
          <t>22</t>
        </is>
      </c>
      <c r="B6243" t="inlineStr">
        <is>
          <t>Utilities</t>
        </is>
      </c>
      <c r="C6243" t="inlineStr">
        <is>
          <t>49-3011</t>
        </is>
      </c>
      <c r="D6243" t="inlineStr">
        <is>
          <t>Aircraft Mechanics and Service Technicians</t>
        </is>
      </c>
      <c r="E6243" t="n">
        <v>30</v>
      </c>
      <c r="F6243" t="n">
        <v>120440</v>
      </c>
      <c r="G6243">
        <f>IF(OR(E591="",F591=""),"",E591*F591)</f>
        <v/>
      </c>
      <c r="H6243" s="41">
        <f>IFERROR(XLOOKUP(C591,'DATA Wharton'!$A$2:$A$785,'DATA Wharton'!$C$2:$C$785),"")</f>
        <v/>
      </c>
      <c r="I6243">
        <f>IF(OR(G591="",H591=""),"",G591)</f>
        <v/>
      </c>
      <c r="J6243">
        <f>IF(OR(I591="",H591=""),"",I591*H591)</f>
        <v/>
      </c>
      <c r="K6243">
        <f>IF(G591="","Missing OEWS wage",IF(H591="","Missing Wharton SOC","Matched"))</f>
        <v/>
      </c>
    </row>
    <row r="6244">
      <c r="A6244" t="inlineStr">
        <is>
          <t>22</t>
        </is>
      </c>
      <c r="B6244" t="inlineStr">
        <is>
          <t>Utilities</t>
        </is>
      </c>
      <c r="C6244" t="inlineStr">
        <is>
          <t>49-3023</t>
        </is>
      </c>
      <c r="D6244" t="inlineStr">
        <is>
          <t>Automotive Service Technicians and Mechanics</t>
        </is>
      </c>
      <c r="E6244" t="n">
        <v>1140</v>
      </c>
      <c r="F6244" t="n">
        <v>89720</v>
      </c>
      <c r="G6244">
        <f>IF(OR(E592="",F592=""),"",E592*F592)</f>
        <v/>
      </c>
      <c r="H6244" s="41">
        <f>IFERROR(XLOOKUP(C592,'DATA Wharton'!$A$2:$A$785,'DATA Wharton'!$C$2:$C$785),"")</f>
        <v/>
      </c>
      <c r="I6244">
        <f>IF(OR(G592="",H592=""),"",G592)</f>
        <v/>
      </c>
      <c r="J6244">
        <f>IF(OR(I592="",H592=""),"",I592*H592)</f>
        <v/>
      </c>
      <c r="K6244">
        <f>IF(G592="","Missing OEWS wage",IF(H592="","Missing Wharton SOC","Matched"))</f>
        <v/>
      </c>
    </row>
    <row r="6245">
      <c r="A6245" t="inlineStr">
        <is>
          <t>22</t>
        </is>
      </c>
      <c r="B6245" t="inlineStr">
        <is>
          <t>Utilities</t>
        </is>
      </c>
      <c r="C6245" t="inlineStr">
        <is>
          <t>49-3031</t>
        </is>
      </c>
      <c r="D6245" t="inlineStr">
        <is>
          <t>Bus and Truck Mechanics and Diesel Engine Specialists</t>
        </is>
      </c>
      <c r="E6245" t="n">
        <v>3030</v>
      </c>
      <c r="F6245" t="n">
        <v>95840</v>
      </c>
      <c r="G6245">
        <f>IF(OR(E593="",F593=""),"",E593*F593)</f>
        <v/>
      </c>
      <c r="H6245" s="41">
        <f>IFERROR(XLOOKUP(C593,'DATA Wharton'!$A$2:$A$785,'DATA Wharton'!$C$2:$C$785),"")</f>
        <v/>
      </c>
      <c r="I6245">
        <f>IF(OR(G593="",H593=""),"",G593)</f>
        <v/>
      </c>
      <c r="J6245">
        <f>IF(OR(I593="",H593=""),"",I593*H593)</f>
        <v/>
      </c>
      <c r="K6245">
        <f>IF(G593="","Missing OEWS wage",IF(H593="","Missing Wharton SOC","Matched"))</f>
        <v/>
      </c>
    </row>
    <row r="6246">
      <c r="A6246" t="inlineStr">
        <is>
          <t>22</t>
        </is>
      </c>
      <c r="B6246" t="inlineStr">
        <is>
          <t>Utilities</t>
        </is>
      </c>
      <c r="C6246" t="inlineStr">
        <is>
          <t>49-3041</t>
        </is>
      </c>
      <c r="D6246" t="inlineStr">
        <is>
          <t>Farm Equipment Mechanics and Service Technicians</t>
        </is>
      </c>
      <c r="F6246" t="n">
        <v>56720</v>
      </c>
      <c r="G6246">
        <f>IF(OR(E594="",F594=""),"",E594*F594)</f>
        <v/>
      </c>
      <c r="H6246" s="41">
        <f>IFERROR(XLOOKUP(C594,'DATA Wharton'!$A$2:$A$785,'DATA Wharton'!$C$2:$C$785),"")</f>
        <v/>
      </c>
      <c r="I6246">
        <f>IF(OR(G594="",H594=""),"",G594)</f>
        <v/>
      </c>
      <c r="J6246">
        <f>IF(OR(I594="",H594=""),"",I594*H594)</f>
        <v/>
      </c>
      <c r="K6246">
        <f>IF(G594="","Missing OEWS wage",IF(H594="","Missing Wharton SOC","Matched"))</f>
        <v/>
      </c>
    </row>
    <row r="6247">
      <c r="A6247" t="inlineStr">
        <is>
          <t>22</t>
        </is>
      </c>
      <c r="B6247" t="inlineStr">
        <is>
          <t>Utilities</t>
        </is>
      </c>
      <c r="C6247" t="inlineStr">
        <is>
          <t>49-3042</t>
        </is>
      </c>
      <c r="D6247" t="inlineStr">
        <is>
          <t>Mobile Heavy Equipment Mechanics, Except Engines</t>
        </is>
      </c>
      <c r="E6247" t="n">
        <v>750</v>
      </c>
      <c r="F6247" t="n">
        <v>90280</v>
      </c>
      <c r="G6247">
        <f>IF(OR(E595="",F595=""),"",E595*F595)</f>
        <v/>
      </c>
      <c r="H6247" s="41">
        <f>IFERROR(XLOOKUP(C595,'DATA Wharton'!$A$2:$A$785,'DATA Wharton'!$C$2:$C$785),"")</f>
        <v/>
      </c>
      <c r="I6247">
        <f>IF(OR(G595="",H595=""),"",G595)</f>
        <v/>
      </c>
      <c r="J6247">
        <f>IF(OR(I595="",H595=""),"",I595*H595)</f>
        <v/>
      </c>
      <c r="K6247">
        <f>IF(G595="","Missing OEWS wage",IF(H595="","Missing Wharton SOC","Matched"))</f>
        <v/>
      </c>
    </row>
    <row r="6248">
      <c r="A6248" t="inlineStr">
        <is>
          <t>22</t>
        </is>
      </c>
      <c r="B6248" t="inlineStr">
        <is>
          <t>Utilities</t>
        </is>
      </c>
      <c r="C6248" t="inlineStr">
        <is>
          <t>49-9012</t>
        </is>
      </c>
      <c r="D6248" t="inlineStr">
        <is>
          <t>Control and Valve Installers and Repairers, Except Mechanical Door</t>
        </is>
      </c>
      <c r="E6248" t="n">
        <v>22280</v>
      </c>
      <c r="F6248" t="n">
        <v>88890</v>
      </c>
      <c r="G6248">
        <f>IF(OR(E596="",F596=""),"",E596*F596)</f>
        <v/>
      </c>
      <c r="H6248" s="41">
        <f>IFERROR(XLOOKUP(C596,'DATA Wharton'!$A$2:$A$785,'DATA Wharton'!$C$2:$C$785),"")</f>
        <v/>
      </c>
      <c r="I6248">
        <f>IF(OR(G596="",H596=""),"",G596)</f>
        <v/>
      </c>
      <c r="J6248">
        <f>IF(OR(I596="",H596=""),"",I596*H596)</f>
        <v/>
      </c>
      <c r="K6248">
        <f>IF(G596="","Missing OEWS wage",IF(H596="","Missing Wharton SOC","Matched"))</f>
        <v/>
      </c>
    </row>
    <row r="6249">
      <c r="A6249" t="inlineStr">
        <is>
          <t>22</t>
        </is>
      </c>
      <c r="B6249" t="inlineStr">
        <is>
          <t>Utilities</t>
        </is>
      </c>
      <c r="C6249" t="inlineStr">
        <is>
          <t>49-9021</t>
        </is>
      </c>
      <c r="D6249" t="inlineStr">
        <is>
          <t>Heating, Air Conditioning, and Refrigeration Mechanics and Installers</t>
        </is>
      </c>
      <c r="E6249" t="n">
        <v>1220</v>
      </c>
      <c r="F6249" t="n">
        <v>90520</v>
      </c>
      <c r="G6249">
        <f>IF(OR(E597="",F597=""),"",E597*F597)</f>
        <v/>
      </c>
      <c r="H6249" s="41">
        <f>IFERROR(XLOOKUP(C597,'DATA Wharton'!$A$2:$A$785,'DATA Wharton'!$C$2:$C$785),"")</f>
        <v/>
      </c>
      <c r="I6249">
        <f>IF(OR(G597="",H597=""),"",G597)</f>
        <v/>
      </c>
      <c r="J6249">
        <f>IF(OR(I597="",H597=""),"",I597*H597)</f>
        <v/>
      </c>
      <c r="K6249">
        <f>IF(G597="","Missing OEWS wage",IF(H597="","Missing Wharton SOC","Matched"))</f>
        <v/>
      </c>
    </row>
    <row r="6250">
      <c r="A6250" t="inlineStr">
        <is>
          <t>22</t>
        </is>
      </c>
      <c r="B6250" t="inlineStr">
        <is>
          <t>Utilities</t>
        </is>
      </c>
      <c r="C6250" t="inlineStr">
        <is>
          <t>49-9031</t>
        </is>
      </c>
      <c r="D6250" t="inlineStr">
        <is>
          <t>Home Appliance Repairers</t>
        </is>
      </c>
      <c r="F6250" t="n">
        <v>98990</v>
      </c>
      <c r="G6250">
        <f>IF(OR(E598="",F598=""),"",E598*F598)</f>
        <v/>
      </c>
      <c r="H6250" s="41">
        <f>IFERROR(XLOOKUP(C598,'DATA Wharton'!$A$2:$A$785,'DATA Wharton'!$C$2:$C$785),"")</f>
        <v/>
      </c>
      <c r="I6250">
        <f>IF(OR(G598="",H598=""),"",G598)</f>
        <v/>
      </c>
      <c r="J6250">
        <f>IF(OR(I598="",H598=""),"",I598*H598)</f>
        <v/>
      </c>
      <c r="K6250">
        <f>IF(G598="","Missing OEWS wage",IF(H598="","Missing Wharton SOC","Matched"))</f>
        <v/>
      </c>
    </row>
    <row r="6251">
      <c r="A6251" t="inlineStr">
        <is>
          <t>22</t>
        </is>
      </c>
      <c r="B6251" t="inlineStr">
        <is>
          <t>Utilities</t>
        </is>
      </c>
      <c r="C6251" t="inlineStr">
        <is>
          <t>49-9041</t>
        </is>
      </c>
      <c r="D6251" t="inlineStr">
        <is>
          <t>Industrial Machinery Mechanics</t>
        </is>
      </c>
      <c r="E6251" t="n">
        <v>10100</v>
      </c>
      <c r="F6251" t="n">
        <v>92130</v>
      </c>
      <c r="G6251">
        <f>IF(OR(E599="",F599=""),"",E599*F599)</f>
        <v/>
      </c>
      <c r="H6251" s="41">
        <f>IFERROR(XLOOKUP(C599,'DATA Wharton'!$A$2:$A$785,'DATA Wharton'!$C$2:$C$785),"")</f>
        <v/>
      </c>
      <c r="I6251">
        <f>IF(OR(G599="",H599=""),"",G599)</f>
        <v/>
      </c>
      <c r="J6251">
        <f>IF(OR(I599="",H599=""),"",I599*H599)</f>
        <v/>
      </c>
      <c r="K6251">
        <f>IF(G599="","Missing OEWS wage",IF(H599="","Missing Wharton SOC","Matched"))</f>
        <v/>
      </c>
    </row>
    <row r="6252">
      <c r="A6252" t="inlineStr">
        <is>
          <t>22</t>
        </is>
      </c>
      <c r="B6252" t="inlineStr">
        <is>
          <t>Utilities</t>
        </is>
      </c>
      <c r="C6252" t="inlineStr">
        <is>
          <t>49-9043</t>
        </is>
      </c>
      <c r="D6252" t="inlineStr">
        <is>
          <t>Maintenance Workers, Machinery</t>
        </is>
      </c>
      <c r="E6252" t="n">
        <v>380</v>
      </c>
      <c r="F6252" t="n">
        <v>83320</v>
      </c>
      <c r="G6252">
        <f>IF(OR(E600="",F600=""),"",E600*F600)</f>
        <v/>
      </c>
      <c r="H6252" s="41">
        <f>IFERROR(XLOOKUP(C600,'DATA Wharton'!$A$2:$A$785,'DATA Wharton'!$C$2:$C$785),"")</f>
        <v/>
      </c>
      <c r="I6252">
        <f>IF(OR(G600="",H600=""),"",G600)</f>
        <v/>
      </c>
      <c r="J6252">
        <f>IF(OR(I600="",H600=""),"",I600*H600)</f>
        <v/>
      </c>
      <c r="K6252">
        <f>IF(G600="","Missing OEWS wage",IF(H600="","Missing Wharton SOC","Matched"))</f>
        <v/>
      </c>
    </row>
    <row r="6253">
      <c r="A6253" t="inlineStr">
        <is>
          <t>22</t>
        </is>
      </c>
      <c r="B6253" t="inlineStr">
        <is>
          <t>Utilities</t>
        </is>
      </c>
      <c r="C6253" t="inlineStr">
        <is>
          <t>49-9044</t>
        </is>
      </c>
      <c r="D6253" t="inlineStr">
        <is>
          <t>Millwrights</t>
        </is>
      </c>
      <c r="E6253" t="n">
        <v>220</v>
      </c>
      <c r="F6253" t="n">
        <v>103530</v>
      </c>
      <c r="G6253">
        <f>IF(OR(E601="",F601=""),"",E601*F601)</f>
        <v/>
      </c>
      <c r="H6253" s="41">
        <f>IFERROR(XLOOKUP(C601,'DATA Wharton'!$A$2:$A$785,'DATA Wharton'!$C$2:$C$785),"")</f>
        <v/>
      </c>
      <c r="I6253">
        <f>IF(OR(G601="",H601=""),"",G601)</f>
        <v/>
      </c>
      <c r="J6253">
        <f>IF(OR(I601="",H601=""),"",I601*H601)</f>
        <v/>
      </c>
      <c r="K6253">
        <f>IF(G601="","Missing OEWS wage",IF(H601="","Missing Wharton SOC","Matched"))</f>
        <v/>
      </c>
    </row>
    <row r="6254">
      <c r="A6254" t="inlineStr">
        <is>
          <t>22</t>
        </is>
      </c>
      <c r="B6254" t="inlineStr">
        <is>
          <t>Utilities</t>
        </is>
      </c>
      <c r="C6254" t="inlineStr">
        <is>
          <t>49-9051</t>
        </is>
      </c>
      <c r="D6254" t="inlineStr">
        <is>
          <t>Electrical Power-Line Installers and Repairers</t>
        </is>
      </c>
      <c r="E6254" t="n">
        <v>65310</v>
      </c>
      <c r="F6254" t="n">
        <v>102040</v>
      </c>
      <c r="G6254">
        <f>IF(OR(E602="",F602=""),"",E602*F602)</f>
        <v/>
      </c>
      <c r="H6254" s="41">
        <f>IFERROR(XLOOKUP(C602,'DATA Wharton'!$A$2:$A$785,'DATA Wharton'!$C$2:$C$785),"")</f>
        <v/>
      </c>
      <c r="I6254">
        <f>IF(OR(G602="",H602=""),"",G602)</f>
        <v/>
      </c>
      <c r="J6254">
        <f>IF(OR(I602="",H602=""),"",I602*H602)</f>
        <v/>
      </c>
      <c r="K6254">
        <f>IF(G602="","Missing OEWS wage",IF(H602="","Missing Wharton SOC","Matched"))</f>
        <v/>
      </c>
    </row>
    <row r="6255">
      <c r="A6255" t="inlineStr">
        <is>
          <t>22</t>
        </is>
      </c>
      <c r="B6255" t="inlineStr">
        <is>
          <t>Utilities</t>
        </is>
      </c>
      <c r="C6255" t="inlineStr">
        <is>
          <t>49-9052</t>
        </is>
      </c>
      <c r="D6255" t="inlineStr">
        <is>
          <t>Telecommunications Line Installers and Repairers</t>
        </is>
      </c>
      <c r="E6255" t="n">
        <v>1420</v>
      </c>
      <c r="F6255" t="n">
        <v>86130</v>
      </c>
      <c r="G6255">
        <f>IF(OR(E603="",F603=""),"",E603*F603)</f>
        <v/>
      </c>
      <c r="H6255" s="41">
        <f>IFERROR(XLOOKUP(C603,'DATA Wharton'!$A$2:$A$785,'DATA Wharton'!$C$2:$C$785),"")</f>
        <v/>
      </c>
      <c r="I6255">
        <f>IF(OR(G603="",H603=""),"",G603)</f>
        <v/>
      </c>
      <c r="J6255">
        <f>IF(OR(I603="",H603=""),"",I603*H603)</f>
        <v/>
      </c>
      <c r="K6255">
        <f>IF(G603="","Missing OEWS wage",IF(H603="","Missing Wharton SOC","Matched"))</f>
        <v/>
      </c>
    </row>
    <row r="6256">
      <c r="A6256" t="inlineStr">
        <is>
          <t>22</t>
        </is>
      </c>
      <c r="B6256" t="inlineStr">
        <is>
          <t>Utilities</t>
        </is>
      </c>
      <c r="C6256" t="inlineStr">
        <is>
          <t>49-9069</t>
        </is>
      </c>
      <c r="D6256" t="inlineStr">
        <is>
          <t>Precision Instrument and Equipment Repairers, All Other</t>
        </is>
      </c>
      <c r="E6256" t="n">
        <v>130</v>
      </c>
      <c r="F6256" t="n">
        <v>103360</v>
      </c>
      <c r="G6256">
        <f>IF(OR(E604="",F604=""),"",E604*F604)</f>
        <v/>
      </c>
      <c r="H6256" s="41">
        <f>IFERROR(XLOOKUP(C604,'DATA Wharton'!$A$2:$A$785,'DATA Wharton'!$C$2:$C$785),"")</f>
        <v/>
      </c>
      <c r="I6256">
        <f>IF(OR(G604="",H604=""),"",G604)</f>
        <v/>
      </c>
      <c r="J6256">
        <f>IF(OR(I604="",H604=""),"",I604*H604)</f>
        <v/>
      </c>
      <c r="K6256">
        <f>IF(G604="","Missing OEWS wage",IF(H604="","Missing Wharton SOC","Matched"))</f>
        <v/>
      </c>
    </row>
    <row r="6257">
      <c r="A6257" t="inlineStr">
        <is>
          <t>22</t>
        </is>
      </c>
      <c r="B6257" t="inlineStr">
        <is>
          <t>Utilities</t>
        </is>
      </c>
      <c r="C6257" t="inlineStr">
        <is>
          <t>49-9071</t>
        </is>
      </c>
      <c r="D6257" t="inlineStr">
        <is>
          <t>Maintenance and Repair Workers, General</t>
        </is>
      </c>
      <c r="E6257" t="n">
        <v>8660</v>
      </c>
      <c r="F6257" t="n">
        <v>72830</v>
      </c>
      <c r="G6257">
        <f>IF(OR(E605="",F605=""),"",E605*F605)</f>
        <v/>
      </c>
      <c r="H6257" s="41">
        <f>IFERROR(XLOOKUP(C605,'DATA Wharton'!$A$2:$A$785,'DATA Wharton'!$C$2:$C$785),"")</f>
        <v/>
      </c>
      <c r="I6257">
        <f>IF(OR(G605="",H605=""),"",G605)</f>
        <v/>
      </c>
      <c r="J6257">
        <f>IF(OR(I605="",H605=""),"",I605*H605)</f>
        <v/>
      </c>
      <c r="K6257">
        <f>IF(G605="","Missing OEWS wage",IF(H605="","Missing Wharton SOC","Matched"))</f>
        <v/>
      </c>
    </row>
    <row r="6258">
      <c r="A6258" t="inlineStr">
        <is>
          <t>22</t>
        </is>
      </c>
      <c r="B6258" t="inlineStr">
        <is>
          <t>Utilities</t>
        </is>
      </c>
      <c r="C6258" t="inlineStr">
        <is>
          <t>49-9081</t>
        </is>
      </c>
      <c r="D6258" t="inlineStr">
        <is>
          <t>Wind Turbine Service Technicians</t>
        </is>
      </c>
      <c r="E6258" t="n">
        <v>4960</v>
      </c>
      <c r="F6258" t="n">
        <v>71120</v>
      </c>
      <c r="G6258">
        <f>IF(OR(E606="",F606=""),"",E606*F606)</f>
        <v/>
      </c>
      <c r="H6258" s="41">
        <f>IFERROR(XLOOKUP(C606,'DATA Wharton'!$A$2:$A$785,'DATA Wharton'!$C$2:$C$785),"")</f>
        <v/>
      </c>
      <c r="I6258">
        <f>IF(OR(G606="",H606=""),"",G606)</f>
        <v/>
      </c>
      <c r="J6258">
        <f>IF(OR(I606="",H606=""),"",I606*H606)</f>
        <v/>
      </c>
      <c r="K6258">
        <f>IF(G606="","Missing OEWS wage",IF(H606="","Missing Wharton SOC","Matched"))</f>
        <v/>
      </c>
    </row>
    <row r="6259">
      <c r="A6259" t="inlineStr">
        <is>
          <t>22</t>
        </is>
      </c>
      <c r="B6259" t="inlineStr">
        <is>
          <t>Utilities</t>
        </is>
      </c>
      <c r="C6259" t="inlineStr">
        <is>
          <t>49-9098</t>
        </is>
      </c>
      <c r="D6259" t="inlineStr">
        <is>
          <t>Helpers--Installation, Maintenance, and Repair Workers</t>
        </is>
      </c>
      <c r="E6259" t="n">
        <v>1290</v>
      </c>
      <c r="F6259" t="n">
        <v>61870</v>
      </c>
      <c r="G6259">
        <f>IF(OR(E607="",F607=""),"",E607*F607)</f>
        <v/>
      </c>
      <c r="H6259" s="41">
        <f>IFERROR(XLOOKUP(C607,'DATA Wharton'!$A$2:$A$785,'DATA Wharton'!$C$2:$C$785),"")</f>
        <v/>
      </c>
      <c r="I6259">
        <f>IF(OR(G607="",H607=""),"",G607)</f>
        <v/>
      </c>
      <c r="J6259">
        <f>IF(OR(I607="",H607=""),"",I607*H607)</f>
        <v/>
      </c>
      <c r="K6259">
        <f>IF(G607="","Missing OEWS wage",IF(H607="","Missing Wharton SOC","Matched"))</f>
        <v/>
      </c>
    </row>
    <row r="6260">
      <c r="A6260" t="inlineStr">
        <is>
          <t>22</t>
        </is>
      </c>
      <c r="B6260" t="inlineStr">
        <is>
          <t>Utilities</t>
        </is>
      </c>
      <c r="C6260" t="inlineStr">
        <is>
          <t>49-9099</t>
        </is>
      </c>
      <c r="D6260" t="inlineStr">
        <is>
          <t>Installation, Maintenance, and Repair Workers, All Other</t>
        </is>
      </c>
      <c r="E6260" t="n">
        <v>1730</v>
      </c>
      <c r="F6260" t="n">
        <v>79200</v>
      </c>
      <c r="G6260">
        <f>IF(OR(E608="",F608=""),"",E608*F608)</f>
        <v/>
      </c>
      <c r="H6260" s="41">
        <f>IFERROR(XLOOKUP(C608,'DATA Wharton'!$A$2:$A$785,'DATA Wharton'!$C$2:$C$785),"")</f>
        <v/>
      </c>
      <c r="I6260">
        <f>IF(OR(G608="",H608=""),"",G608)</f>
        <v/>
      </c>
      <c r="J6260">
        <f>IF(OR(I608="",H608=""),"",I608*H608)</f>
        <v/>
      </c>
      <c r="K6260">
        <f>IF(G608="","Missing OEWS wage",IF(H608="","Missing Wharton SOC","Matched"))</f>
        <v/>
      </c>
    </row>
    <row r="6261">
      <c r="A6261" t="inlineStr">
        <is>
          <t>22</t>
        </is>
      </c>
      <c r="B6261" t="inlineStr">
        <is>
          <t>Utilities</t>
        </is>
      </c>
      <c r="C6261" t="inlineStr">
        <is>
          <t>51-1011</t>
        </is>
      </c>
      <c r="D6261" t="inlineStr">
        <is>
          <t>First-Line Supervisors of Production and Operating Workers</t>
        </is>
      </c>
      <c r="E6261" t="n">
        <v>10480</v>
      </c>
      <c r="F6261" t="n">
        <v>123830</v>
      </c>
      <c r="G6261">
        <f>IF(OR(E609="",F609=""),"",E609*F609)</f>
        <v/>
      </c>
      <c r="H6261" s="41">
        <f>IFERROR(XLOOKUP(C609,'DATA Wharton'!$A$2:$A$785,'DATA Wharton'!$C$2:$C$785),"")</f>
        <v/>
      </c>
      <c r="I6261">
        <f>IF(OR(G609="",H609=""),"",G609)</f>
        <v/>
      </c>
      <c r="J6261">
        <f>IF(OR(I609="",H609=""),"",I609*H609)</f>
        <v/>
      </c>
      <c r="K6261">
        <f>IF(G609="","Missing OEWS wage",IF(H609="","Missing Wharton SOC","Matched"))</f>
        <v/>
      </c>
    </row>
    <row r="6262">
      <c r="A6262" t="inlineStr">
        <is>
          <t>22</t>
        </is>
      </c>
      <c r="B6262" t="inlineStr">
        <is>
          <t>Utilities</t>
        </is>
      </c>
      <c r="C6262" t="inlineStr">
        <is>
          <t>51-2028</t>
        </is>
      </c>
      <c r="D6262" t="inlineStr">
        <is>
          <t>Electrical, Electronic, and Electromechanical Assemblers, Except Coil Winders, Tapers, and Finishers</t>
        </is>
      </c>
      <c r="E6262" t="n">
        <v>120</v>
      </c>
      <c r="F6262" t="n">
        <v>56620</v>
      </c>
      <c r="G6262">
        <f>IF(OR(E610="",F610=""),"",E610*F610)</f>
        <v/>
      </c>
      <c r="H6262" s="41">
        <f>IFERROR(XLOOKUP(C610,'DATA Wharton'!$A$2:$A$785,'DATA Wharton'!$C$2:$C$785),"")</f>
        <v/>
      </c>
      <c r="I6262">
        <f>IF(OR(G610="",H610=""),"",G610)</f>
        <v/>
      </c>
      <c r="J6262">
        <f>IF(OR(I610="",H610=""),"",I610*H610)</f>
        <v/>
      </c>
      <c r="K6262">
        <f>IF(G610="","Missing OEWS wage",IF(H610="","Missing Wharton SOC","Matched"))</f>
        <v/>
      </c>
    </row>
    <row r="6263">
      <c r="A6263" t="inlineStr">
        <is>
          <t>22</t>
        </is>
      </c>
      <c r="B6263" t="inlineStr">
        <is>
          <t>Utilities</t>
        </is>
      </c>
      <c r="C6263" t="inlineStr">
        <is>
          <t>51-2090</t>
        </is>
      </c>
      <c r="D6263" t="inlineStr">
        <is>
          <t>Miscellaneous Assemblers and Fabricators</t>
        </is>
      </c>
      <c r="E6263" t="n">
        <v>50</v>
      </c>
      <c r="F6263" t="n">
        <v>53490</v>
      </c>
      <c r="G6263">
        <f>IF(OR(E611="",F611=""),"",E611*F611)</f>
        <v/>
      </c>
      <c r="H6263" s="41">
        <f>IFERROR(XLOOKUP(C611,'DATA Wharton'!$A$2:$A$785,'DATA Wharton'!$C$2:$C$785),"")</f>
        <v/>
      </c>
      <c r="I6263">
        <f>IF(OR(G611="",H611=""),"",G611)</f>
        <v/>
      </c>
      <c r="J6263">
        <f>IF(OR(I611="",H611=""),"",I611*H611)</f>
        <v/>
      </c>
      <c r="K6263">
        <f>IF(G611="","Missing OEWS wage",IF(H611="","Missing Wharton SOC","Matched"))</f>
        <v/>
      </c>
    </row>
    <row r="6264">
      <c r="A6264" t="inlineStr">
        <is>
          <t>22</t>
        </is>
      </c>
      <c r="B6264" t="inlineStr">
        <is>
          <t>Utilities</t>
        </is>
      </c>
      <c r="C6264" t="inlineStr">
        <is>
          <t>51-4041</t>
        </is>
      </c>
      <c r="D6264" t="inlineStr">
        <is>
          <t>Machinists</t>
        </is>
      </c>
      <c r="E6264" t="n">
        <v>390</v>
      </c>
      <c r="F6264" t="n">
        <v>101590</v>
      </c>
      <c r="G6264">
        <f>IF(OR(E612="",F612=""),"",E612*F612)</f>
        <v/>
      </c>
      <c r="H6264" s="41">
        <f>IFERROR(XLOOKUP(C612,'DATA Wharton'!$A$2:$A$785,'DATA Wharton'!$C$2:$C$785),"")</f>
        <v/>
      </c>
      <c r="I6264">
        <f>IF(OR(G612="",H612=""),"",G612)</f>
        <v/>
      </c>
      <c r="J6264">
        <f>IF(OR(I612="",H612=""),"",I612*H612)</f>
        <v/>
      </c>
      <c r="K6264">
        <f>IF(G612="","Missing OEWS wage",IF(H612="","Missing Wharton SOC","Matched"))</f>
        <v/>
      </c>
    </row>
    <row r="6265">
      <c r="A6265" t="inlineStr">
        <is>
          <t>22</t>
        </is>
      </c>
      <c r="B6265" t="inlineStr">
        <is>
          <t>Utilities</t>
        </is>
      </c>
      <c r="C6265" t="inlineStr">
        <is>
          <t>51-4121</t>
        </is>
      </c>
      <c r="D6265" t="inlineStr">
        <is>
          <t>Welders, Cutters, Solderers, and Brazers</t>
        </is>
      </c>
      <c r="E6265" t="n">
        <v>1910</v>
      </c>
      <c r="F6265" t="n">
        <v>94900</v>
      </c>
      <c r="G6265">
        <f>IF(OR(E613="",F613=""),"",E613*F613)</f>
        <v/>
      </c>
      <c r="H6265" s="41">
        <f>IFERROR(XLOOKUP(C613,'DATA Wharton'!$A$2:$A$785,'DATA Wharton'!$C$2:$C$785),"")</f>
        <v/>
      </c>
      <c r="I6265">
        <f>IF(OR(G613="",H613=""),"",G613)</f>
        <v/>
      </c>
      <c r="J6265">
        <f>IF(OR(I613="",H613=""),"",I613*H613)</f>
        <v/>
      </c>
      <c r="K6265">
        <f>IF(G613="","Missing OEWS wage",IF(H613="","Missing Wharton SOC","Matched"))</f>
        <v/>
      </c>
    </row>
    <row r="6266">
      <c r="A6266" t="inlineStr">
        <is>
          <t>22</t>
        </is>
      </c>
      <c r="B6266" t="inlineStr">
        <is>
          <t>Utilities</t>
        </is>
      </c>
      <c r="C6266" t="inlineStr">
        <is>
          <t>51-4122</t>
        </is>
      </c>
      <c r="D6266" t="inlineStr">
        <is>
          <t>Welding, Soldering, and Brazing Machine Setters, Operators, and Tenders</t>
        </is>
      </c>
      <c r="E6266" t="n">
        <v>120</v>
      </c>
      <c r="F6266" t="n">
        <v>73210</v>
      </c>
      <c r="G6266">
        <f>IF(OR(E614="",F614=""),"",E614*F614)</f>
        <v/>
      </c>
      <c r="H6266" s="41">
        <f>IFERROR(XLOOKUP(C614,'DATA Wharton'!$A$2:$A$785,'DATA Wharton'!$C$2:$C$785),"")</f>
        <v/>
      </c>
      <c r="I6266">
        <f>IF(OR(G614="",H614=""),"",G614)</f>
        <v/>
      </c>
      <c r="J6266">
        <f>IF(OR(I614="",H614=""),"",I614*H614)</f>
        <v/>
      </c>
      <c r="K6266">
        <f>IF(G614="","Missing OEWS wage",IF(H614="","Missing Wharton SOC","Matched"))</f>
        <v/>
      </c>
    </row>
    <row r="6267">
      <c r="A6267" t="inlineStr">
        <is>
          <t>22</t>
        </is>
      </c>
      <c r="B6267" t="inlineStr">
        <is>
          <t>Utilities</t>
        </is>
      </c>
      <c r="C6267" t="inlineStr">
        <is>
          <t>51-8011</t>
        </is>
      </c>
      <c r="D6267" t="inlineStr">
        <is>
          <t>Nuclear Power Reactor Operators</t>
        </is>
      </c>
      <c r="E6267" t="n">
        <v>4030</v>
      </c>
      <c r="F6267" t="n">
        <v>120700</v>
      </c>
      <c r="G6267">
        <f>IF(OR(E615="",F615=""),"",E615*F615)</f>
        <v/>
      </c>
      <c r="H6267" s="41">
        <f>IFERROR(XLOOKUP(C615,'DATA Wharton'!$A$2:$A$785,'DATA Wharton'!$C$2:$C$785),"")</f>
        <v/>
      </c>
      <c r="I6267">
        <f>IF(OR(G615="",H615=""),"",G615)</f>
        <v/>
      </c>
      <c r="J6267">
        <f>IF(OR(I615="",H615=""),"",I615*H615)</f>
        <v/>
      </c>
      <c r="K6267">
        <f>IF(G615="","Missing OEWS wage",IF(H615="","Missing Wharton SOC","Matched"))</f>
        <v/>
      </c>
    </row>
    <row r="6268">
      <c r="A6268" t="inlineStr">
        <is>
          <t>22</t>
        </is>
      </c>
      <c r="B6268" t="inlineStr">
        <is>
          <t>Utilities</t>
        </is>
      </c>
      <c r="C6268" t="inlineStr">
        <is>
          <t>51-8012</t>
        </is>
      </c>
      <c r="D6268" t="inlineStr">
        <is>
          <t>Power Distributors and Dispatchers</t>
        </is>
      </c>
      <c r="E6268" t="n">
        <v>5570</v>
      </c>
      <c r="F6268" t="n">
        <v>109170</v>
      </c>
      <c r="G6268">
        <f>IF(OR(E616="",F616=""),"",E616*F616)</f>
        <v/>
      </c>
      <c r="H6268" s="41">
        <f>IFERROR(XLOOKUP(C616,'DATA Wharton'!$A$2:$A$785,'DATA Wharton'!$C$2:$C$785),"")</f>
        <v/>
      </c>
      <c r="I6268">
        <f>IF(OR(G616="",H616=""),"",G616)</f>
        <v/>
      </c>
      <c r="J6268">
        <f>IF(OR(I616="",H616=""),"",I616*H616)</f>
        <v/>
      </c>
      <c r="K6268">
        <f>IF(G616="","Missing OEWS wage",IF(H616="","Missing Wharton SOC","Matched"))</f>
        <v/>
      </c>
    </row>
    <row r="6269">
      <c r="A6269" t="inlineStr">
        <is>
          <t>22</t>
        </is>
      </c>
      <c r="B6269" t="inlineStr">
        <is>
          <t>Utilities</t>
        </is>
      </c>
      <c r="C6269" t="inlineStr">
        <is>
          <t>51-8013</t>
        </is>
      </c>
      <c r="D6269" t="inlineStr">
        <is>
          <t>Power Plant Operators</t>
        </is>
      </c>
      <c r="E6269" t="n">
        <v>20400</v>
      </c>
      <c r="F6269" t="n">
        <v>104520</v>
      </c>
      <c r="G6269">
        <f>IF(OR(E617="",F617=""),"",E617*F617)</f>
        <v/>
      </c>
      <c r="H6269" s="41">
        <f>IFERROR(XLOOKUP(C617,'DATA Wharton'!$A$2:$A$785,'DATA Wharton'!$C$2:$C$785),"")</f>
        <v/>
      </c>
      <c r="I6269">
        <f>IF(OR(G617="",H617=""),"",G617)</f>
        <v/>
      </c>
      <c r="J6269">
        <f>IF(OR(I617="",H617=""),"",I617*H617)</f>
        <v/>
      </c>
      <c r="K6269">
        <f>IF(G617="","Missing OEWS wage",IF(H617="","Missing Wharton SOC","Matched"))</f>
        <v/>
      </c>
    </row>
    <row r="6270">
      <c r="A6270" t="inlineStr">
        <is>
          <t>22</t>
        </is>
      </c>
      <c r="B6270" t="inlineStr">
        <is>
          <t>Utilities</t>
        </is>
      </c>
      <c r="C6270" t="inlineStr">
        <is>
          <t>51-8021</t>
        </is>
      </c>
      <c r="D6270" t="inlineStr">
        <is>
          <t>Stationary Engineers and Boiler Operators</t>
        </is>
      </c>
      <c r="E6270" t="n">
        <v>630</v>
      </c>
      <c r="F6270" t="n">
        <v>94560</v>
      </c>
      <c r="G6270">
        <f>IF(OR(E618="",F618=""),"",E618*F618)</f>
        <v/>
      </c>
      <c r="H6270" s="41">
        <f>IFERROR(XLOOKUP(C618,'DATA Wharton'!$A$2:$A$785,'DATA Wharton'!$C$2:$C$785),"")</f>
        <v/>
      </c>
      <c r="I6270">
        <f>IF(OR(G618="",H618=""),"",G618)</f>
        <v/>
      </c>
      <c r="J6270">
        <f>IF(OR(I618="",H618=""),"",I618*H618)</f>
        <v/>
      </c>
      <c r="K6270">
        <f>IF(G618="","Missing OEWS wage",IF(H618="","Missing Wharton SOC","Matched"))</f>
        <v/>
      </c>
    </row>
    <row r="6271">
      <c r="A6271" t="inlineStr">
        <is>
          <t>22</t>
        </is>
      </c>
      <c r="B6271" t="inlineStr">
        <is>
          <t>Utilities</t>
        </is>
      </c>
      <c r="C6271" t="inlineStr">
        <is>
          <t>51-8031</t>
        </is>
      </c>
      <c r="D6271" t="inlineStr">
        <is>
          <t>Water and Wastewater Treatment Plant and System Operators</t>
        </is>
      </c>
      <c r="E6271" t="n">
        <v>17880</v>
      </c>
      <c r="F6271" t="n">
        <v>61580</v>
      </c>
      <c r="G6271">
        <f>IF(OR(E619="",F619=""),"",E619*F619)</f>
        <v/>
      </c>
      <c r="H6271" s="41">
        <f>IFERROR(XLOOKUP(C619,'DATA Wharton'!$A$2:$A$785,'DATA Wharton'!$C$2:$C$785),"")</f>
        <v/>
      </c>
      <c r="I6271">
        <f>IF(OR(G619="",H619=""),"",G619)</f>
        <v/>
      </c>
      <c r="J6271">
        <f>IF(OR(I619="",H619=""),"",I619*H619)</f>
        <v/>
      </c>
      <c r="K6271">
        <f>IF(G619="","Missing OEWS wage",IF(H619="","Missing Wharton SOC","Matched"))</f>
        <v/>
      </c>
    </row>
    <row r="6272">
      <c r="A6272" t="inlineStr">
        <is>
          <t>22</t>
        </is>
      </c>
      <c r="B6272" t="inlineStr">
        <is>
          <t>Utilities</t>
        </is>
      </c>
      <c r="C6272" t="inlineStr">
        <is>
          <t>51-8091</t>
        </is>
      </c>
      <c r="D6272" t="inlineStr">
        <is>
          <t>Chemical Plant and System Operators</t>
        </is>
      </c>
      <c r="E6272" t="n">
        <v>50</v>
      </c>
      <c r="F6272" t="n">
        <v>104890</v>
      </c>
      <c r="G6272">
        <f>IF(OR(E620="",F620=""),"",E620*F620)</f>
        <v/>
      </c>
      <c r="H6272" s="41">
        <f>IFERROR(XLOOKUP(C620,'DATA Wharton'!$A$2:$A$785,'DATA Wharton'!$C$2:$C$785),"")</f>
        <v/>
      </c>
      <c r="I6272">
        <f>IF(OR(G620="",H620=""),"",G620)</f>
        <v/>
      </c>
      <c r="J6272">
        <f>IF(OR(I620="",H620=""),"",I620*H620)</f>
        <v/>
      </c>
      <c r="K6272">
        <f>IF(G620="","Missing OEWS wage",IF(H620="","Missing Wharton SOC","Matched"))</f>
        <v/>
      </c>
    </row>
    <row r="6273">
      <c r="A6273" t="inlineStr">
        <is>
          <t>22</t>
        </is>
      </c>
      <c r="B6273" t="inlineStr">
        <is>
          <t>Utilities</t>
        </is>
      </c>
      <c r="C6273" t="inlineStr">
        <is>
          <t>51-8092</t>
        </is>
      </c>
      <c r="D6273" t="inlineStr">
        <is>
          <t>Gas Plant Operators</t>
        </is>
      </c>
      <c r="E6273" t="n">
        <v>7920</v>
      </c>
      <c r="F6273" t="n">
        <v>92980</v>
      </c>
      <c r="G6273">
        <f>IF(OR(E621="",F621=""),"",E621*F621)</f>
        <v/>
      </c>
      <c r="H6273" s="41">
        <f>IFERROR(XLOOKUP(C621,'DATA Wharton'!$A$2:$A$785,'DATA Wharton'!$C$2:$C$785),"")</f>
        <v/>
      </c>
      <c r="I6273">
        <f>IF(OR(G621="",H621=""),"",G621)</f>
        <v/>
      </c>
      <c r="J6273">
        <f>IF(OR(I621="",H621=""),"",I621*H621)</f>
        <v/>
      </c>
      <c r="K6273">
        <f>IF(G621="","Missing OEWS wage",IF(H621="","Missing Wharton SOC","Matched"))</f>
        <v/>
      </c>
    </row>
    <row r="6274">
      <c r="A6274" t="inlineStr">
        <is>
          <t>22</t>
        </is>
      </c>
      <c r="B6274" t="inlineStr">
        <is>
          <t>Utilities</t>
        </is>
      </c>
      <c r="C6274" t="inlineStr">
        <is>
          <t>51-8093</t>
        </is>
      </c>
      <c r="D6274" t="inlineStr">
        <is>
          <t>Petroleum Pump System Operators, Refinery Operators, and Gaugers</t>
        </is>
      </c>
      <c r="E6274" t="n">
        <v>220</v>
      </c>
      <c r="F6274" t="n">
        <v>95020</v>
      </c>
      <c r="G6274">
        <f>IF(OR(E622="",F622=""),"",E622*F622)</f>
        <v/>
      </c>
      <c r="H6274" s="41">
        <f>IFERROR(XLOOKUP(C622,'DATA Wharton'!$A$2:$A$785,'DATA Wharton'!$C$2:$C$785),"")</f>
        <v/>
      </c>
      <c r="I6274">
        <f>IF(OR(G622="",H622=""),"",G622)</f>
        <v/>
      </c>
      <c r="J6274">
        <f>IF(OR(I622="",H622=""),"",I622*H622)</f>
        <v/>
      </c>
      <c r="K6274">
        <f>IF(G622="","Missing OEWS wage",IF(H622="","Missing Wharton SOC","Matched"))</f>
        <v/>
      </c>
    </row>
    <row r="6275">
      <c r="A6275" t="inlineStr">
        <is>
          <t>22</t>
        </is>
      </c>
      <c r="B6275" t="inlineStr">
        <is>
          <t>Utilities</t>
        </is>
      </c>
      <c r="C6275" t="inlineStr">
        <is>
          <t>51-8099</t>
        </is>
      </c>
      <c r="D6275" t="inlineStr">
        <is>
          <t>Plant and System Operators, All Other</t>
        </is>
      </c>
      <c r="E6275" t="n">
        <v>260</v>
      </c>
      <c r="F6275" t="n">
        <v>75250</v>
      </c>
      <c r="G6275">
        <f>IF(OR(E623="",F623=""),"",E623*F623)</f>
        <v/>
      </c>
      <c r="H6275" s="41">
        <f>IFERROR(XLOOKUP(C623,'DATA Wharton'!$A$2:$A$785,'DATA Wharton'!$C$2:$C$785),"")</f>
        <v/>
      </c>
      <c r="I6275">
        <f>IF(OR(G623="",H623=""),"",G623)</f>
        <v/>
      </c>
      <c r="J6275">
        <f>IF(OR(I623="",H623=""),"",I623*H623)</f>
        <v/>
      </c>
      <c r="K6275">
        <f>IF(G623="","Missing OEWS wage",IF(H623="","Missing Wharton SOC","Matched"))</f>
        <v/>
      </c>
    </row>
    <row r="6276">
      <c r="A6276" t="inlineStr">
        <is>
          <t>22</t>
        </is>
      </c>
      <c r="B6276" t="inlineStr">
        <is>
          <t>Utilities</t>
        </is>
      </c>
      <c r="C6276" t="inlineStr">
        <is>
          <t>51-9012</t>
        </is>
      </c>
      <c r="D6276" t="inlineStr">
        <is>
          <t>Separating, Filtering, Clarifying, Precipitating, and Still Machine Setters, Operators, and Tenders</t>
        </is>
      </c>
      <c r="E6276" t="n">
        <v>70</v>
      </c>
      <c r="F6276" t="n">
        <v>92680</v>
      </c>
      <c r="G6276">
        <f>IF(OR(E624="",F624=""),"",E624*F624)</f>
        <v/>
      </c>
      <c r="H6276" s="41">
        <f>IFERROR(XLOOKUP(C624,'DATA Wharton'!$A$2:$A$785,'DATA Wharton'!$C$2:$C$785),"")</f>
        <v/>
      </c>
      <c r="I6276">
        <f>IF(OR(G624="",H624=""),"",G624)</f>
        <v/>
      </c>
      <c r="J6276">
        <f>IF(OR(I624="",H624=""),"",I624*H624)</f>
        <v/>
      </c>
      <c r="K6276">
        <f>IF(G624="","Missing OEWS wage",IF(H624="","Missing Wharton SOC","Matched"))</f>
        <v/>
      </c>
    </row>
    <row r="6277">
      <c r="A6277" t="inlineStr">
        <is>
          <t>22</t>
        </is>
      </c>
      <c r="B6277" t="inlineStr">
        <is>
          <t>Utilities</t>
        </is>
      </c>
      <c r="C6277" t="inlineStr">
        <is>
          <t>51-9021</t>
        </is>
      </c>
      <c r="D6277" t="inlineStr">
        <is>
          <t>Crushing, Grinding, and Polishing Machine Setters, Operators, and Tenders</t>
        </is>
      </c>
      <c r="E6277" t="n">
        <v>140</v>
      </c>
      <c r="F6277" t="n">
        <v>54420</v>
      </c>
      <c r="G6277">
        <f>IF(OR(E625="",F625=""),"",E625*F625)</f>
        <v/>
      </c>
      <c r="H6277" s="41">
        <f>IFERROR(XLOOKUP(C625,'DATA Wharton'!$A$2:$A$785,'DATA Wharton'!$C$2:$C$785),"")</f>
        <v/>
      </c>
      <c r="I6277">
        <f>IF(OR(G625="",H625=""),"",G625)</f>
        <v/>
      </c>
      <c r="J6277">
        <f>IF(OR(I625="",H625=""),"",I625*H625)</f>
        <v/>
      </c>
      <c r="K6277">
        <f>IF(G625="","Missing OEWS wage",IF(H625="","Missing Wharton SOC","Matched"))</f>
        <v/>
      </c>
    </row>
    <row r="6278">
      <c r="A6278" t="inlineStr">
        <is>
          <t>22</t>
        </is>
      </c>
      <c r="B6278" t="inlineStr">
        <is>
          <t>Utilities</t>
        </is>
      </c>
      <c r="C6278" t="inlineStr">
        <is>
          <t>51-9061</t>
        </is>
      </c>
      <c r="D6278" t="inlineStr">
        <is>
          <t>Inspectors, Testers, Sorters, Samplers, and Weighers</t>
        </is>
      </c>
      <c r="E6278" t="n">
        <v>1720</v>
      </c>
      <c r="F6278" t="n">
        <v>82100</v>
      </c>
      <c r="G6278">
        <f>IF(OR(E626="",F626=""),"",E626*F626)</f>
        <v/>
      </c>
      <c r="H6278" s="41">
        <f>IFERROR(XLOOKUP(C626,'DATA Wharton'!$A$2:$A$785,'DATA Wharton'!$C$2:$C$785),"")</f>
        <v/>
      </c>
      <c r="I6278">
        <f>IF(OR(G626="",H626=""),"",G626)</f>
        <v/>
      </c>
      <c r="J6278">
        <f>IF(OR(I626="",H626=""),"",I626*H626)</f>
        <v/>
      </c>
      <c r="K6278">
        <f>IF(G626="","Missing OEWS wage",IF(H626="","Missing Wharton SOC","Matched"))</f>
        <v/>
      </c>
    </row>
    <row r="6279">
      <c r="A6279" t="inlineStr">
        <is>
          <t>22</t>
        </is>
      </c>
      <c r="B6279" t="inlineStr">
        <is>
          <t>Utilities</t>
        </is>
      </c>
      <c r="C6279" t="inlineStr">
        <is>
          <t>51-9124</t>
        </is>
      </c>
      <c r="D6279" t="inlineStr">
        <is>
          <t>Coating, Painting, and Spraying Machine Setters, Operators, and Tenders</t>
        </is>
      </c>
      <c r="E6279" t="n">
        <v>90</v>
      </c>
      <c r="F6279" t="n">
        <v>60210</v>
      </c>
      <c r="G6279">
        <f>IF(OR(E627="",F627=""),"",E627*F627)</f>
        <v/>
      </c>
      <c r="H6279" s="41">
        <f>IFERROR(XLOOKUP(C627,'DATA Wharton'!$A$2:$A$785,'DATA Wharton'!$C$2:$C$785),"")</f>
        <v/>
      </c>
      <c r="I6279">
        <f>IF(OR(G627="",H627=""),"",G627)</f>
        <v/>
      </c>
      <c r="J6279">
        <f>IF(OR(I627="",H627=""),"",I627*H627)</f>
        <v/>
      </c>
      <c r="K6279">
        <f>IF(G627="","Missing OEWS wage",IF(H627="","Missing Wharton SOC","Matched"))</f>
        <v/>
      </c>
    </row>
    <row r="6280">
      <c r="A6280" t="inlineStr">
        <is>
          <t>22</t>
        </is>
      </c>
      <c r="B6280" t="inlineStr">
        <is>
          <t>Utilities</t>
        </is>
      </c>
      <c r="C6280" t="inlineStr">
        <is>
          <t>51-9161</t>
        </is>
      </c>
      <c r="D6280" t="inlineStr">
        <is>
          <t>Computer Numerically Controlled Tool Operators</t>
        </is>
      </c>
      <c r="E6280" t="n">
        <v>50</v>
      </c>
      <c r="F6280" t="n">
        <v>63560</v>
      </c>
      <c r="G6280">
        <f>IF(OR(E628="",F628=""),"",E628*F628)</f>
        <v/>
      </c>
      <c r="H6280" s="41">
        <f>IFERROR(XLOOKUP(C628,'DATA Wharton'!$A$2:$A$785,'DATA Wharton'!$C$2:$C$785),"")</f>
        <v/>
      </c>
      <c r="I6280">
        <f>IF(OR(G628="",H628=""),"",G628)</f>
        <v/>
      </c>
      <c r="J6280">
        <f>IF(OR(I628="",H628=""),"",I628*H628)</f>
        <v/>
      </c>
      <c r="K6280">
        <f>IF(G628="","Missing OEWS wage",IF(H628="","Missing Wharton SOC","Matched"))</f>
        <v/>
      </c>
    </row>
    <row r="6281">
      <c r="A6281" t="inlineStr">
        <is>
          <t>22</t>
        </is>
      </c>
      <c r="B6281" t="inlineStr">
        <is>
          <t>Utilities</t>
        </is>
      </c>
      <c r="C6281" t="inlineStr">
        <is>
          <t>51-9198</t>
        </is>
      </c>
      <c r="D6281" t="inlineStr">
        <is>
          <t>Helpers--Production Workers</t>
        </is>
      </c>
      <c r="E6281" t="n">
        <v>170</v>
      </c>
      <c r="F6281" t="n">
        <v>59430</v>
      </c>
      <c r="G6281">
        <f>IF(OR(E629="",F629=""),"",E629*F629)</f>
        <v/>
      </c>
      <c r="H6281" s="41">
        <f>IFERROR(XLOOKUP(C629,'DATA Wharton'!$A$2:$A$785,'DATA Wharton'!$C$2:$C$785),"")</f>
        <v/>
      </c>
      <c r="I6281">
        <f>IF(OR(G629="",H629=""),"",G629)</f>
        <v/>
      </c>
      <c r="J6281">
        <f>IF(OR(I629="",H629=""),"",I629*H629)</f>
        <v/>
      </c>
      <c r="K6281">
        <f>IF(G629="","Missing OEWS wage",IF(H629="","Missing Wharton SOC","Matched"))</f>
        <v/>
      </c>
    </row>
    <row r="6282">
      <c r="A6282" t="inlineStr">
        <is>
          <t>22</t>
        </is>
      </c>
      <c r="B6282" t="inlineStr">
        <is>
          <t>Utilities</t>
        </is>
      </c>
      <c r="C6282" t="inlineStr">
        <is>
          <t>51-9199</t>
        </is>
      </c>
      <c r="D6282" t="inlineStr">
        <is>
          <t>Production Workers, All Other</t>
        </is>
      </c>
      <c r="E6282" t="n">
        <v>1520</v>
      </c>
      <c r="F6282" t="n">
        <v>100040</v>
      </c>
      <c r="G6282">
        <f>IF(OR(E630="",F630=""),"",E630*F630)</f>
        <v/>
      </c>
      <c r="H6282" s="41">
        <f>IFERROR(XLOOKUP(C630,'DATA Wharton'!$A$2:$A$785,'DATA Wharton'!$C$2:$C$785),"")</f>
        <v/>
      </c>
      <c r="I6282">
        <f>IF(OR(G630="",H630=""),"",G630)</f>
        <v/>
      </c>
      <c r="J6282">
        <f>IF(OR(I630="",H630=""),"",I630*H630)</f>
        <v/>
      </c>
      <c r="K6282">
        <f>IF(G630="","Missing OEWS wage",IF(H630="","Missing Wharton SOC","Matched"))</f>
        <v/>
      </c>
    </row>
    <row r="6283">
      <c r="A6283" t="inlineStr">
        <is>
          <t>22</t>
        </is>
      </c>
      <c r="B6283" t="inlineStr">
        <is>
          <t>Utilities</t>
        </is>
      </c>
      <c r="C6283" t="inlineStr">
        <is>
          <t>53-1047</t>
        </is>
      </c>
      <c r="D6283" t="inlineStr">
        <is>
          <t>First-Line Supervisors of Transportation and Material Moving Workers, Except Aircraft Cargo Handling Supervisors</t>
        </is>
      </c>
      <c r="E6283" t="n">
        <v>990</v>
      </c>
      <c r="F6283" t="n">
        <v>98520</v>
      </c>
      <c r="G6283">
        <f>IF(OR(E631="",F631=""),"",E631*F631)</f>
        <v/>
      </c>
      <c r="H6283" s="41">
        <f>IFERROR(XLOOKUP(C631,'DATA Wharton'!$A$2:$A$785,'DATA Wharton'!$C$2:$C$785),"")</f>
        <v/>
      </c>
      <c r="I6283">
        <f>IF(OR(G631="",H631=""),"",G631)</f>
        <v/>
      </c>
      <c r="J6283">
        <f>IF(OR(I631="",H631=""),"",I631*H631)</f>
        <v/>
      </c>
      <c r="K6283">
        <f>IF(G631="","Missing OEWS wage",IF(H631="","Missing Wharton SOC","Matched"))</f>
        <v/>
      </c>
    </row>
    <row r="6284">
      <c r="A6284" t="inlineStr">
        <is>
          <t>22</t>
        </is>
      </c>
      <c r="B6284" t="inlineStr">
        <is>
          <t>Utilities</t>
        </is>
      </c>
      <c r="C6284" t="inlineStr">
        <is>
          <t>53-2012</t>
        </is>
      </c>
      <c r="D6284" t="inlineStr">
        <is>
          <t>Commercial Pilots</t>
        </is>
      </c>
      <c r="E6284" t="n">
        <v>40</v>
      </c>
      <c r="F6284" t="n">
        <v>176560</v>
      </c>
      <c r="G6284">
        <f>IF(OR(E632="",F632=""),"",E632*F632)</f>
        <v/>
      </c>
      <c r="H6284" s="41">
        <f>IFERROR(XLOOKUP(C632,'DATA Wharton'!$A$2:$A$785,'DATA Wharton'!$C$2:$C$785),"")</f>
        <v/>
      </c>
      <c r="I6284">
        <f>IF(OR(G632="",H632=""),"",G632)</f>
        <v/>
      </c>
      <c r="J6284">
        <f>IF(OR(I632="",H632=""),"",I632*H632)</f>
        <v/>
      </c>
      <c r="K6284">
        <f>IF(G632="","Missing OEWS wage",IF(H632="","Missing Wharton SOC","Matched"))</f>
        <v/>
      </c>
    </row>
    <row r="6285">
      <c r="A6285" t="inlineStr">
        <is>
          <t>22</t>
        </is>
      </c>
      <c r="B6285" t="inlineStr">
        <is>
          <t>Utilities</t>
        </is>
      </c>
      <c r="C6285" t="inlineStr">
        <is>
          <t>53-3031</t>
        </is>
      </c>
      <c r="D6285" t="inlineStr">
        <is>
          <t>Driver/Sales Workers</t>
        </is>
      </c>
      <c r="E6285" t="n">
        <v>180</v>
      </c>
      <c r="F6285" t="n">
        <v>41000</v>
      </c>
      <c r="G6285">
        <f>IF(OR(E633="",F633=""),"",E633*F633)</f>
        <v/>
      </c>
      <c r="H6285" s="41">
        <f>IFERROR(XLOOKUP(C633,'DATA Wharton'!$A$2:$A$785,'DATA Wharton'!$C$2:$C$785),"")</f>
        <v/>
      </c>
      <c r="I6285">
        <f>IF(OR(G633="",H633=""),"",G633)</f>
        <v/>
      </c>
      <c r="J6285">
        <f>IF(OR(I633="",H633=""),"",I633*H633)</f>
        <v/>
      </c>
      <c r="K6285">
        <f>IF(G633="","Missing OEWS wage",IF(H633="","Missing Wharton SOC","Matched"))</f>
        <v/>
      </c>
    </row>
    <row r="6286">
      <c r="A6286" t="inlineStr">
        <is>
          <t>22</t>
        </is>
      </c>
      <c r="B6286" t="inlineStr">
        <is>
          <t>Utilities</t>
        </is>
      </c>
      <c r="C6286" t="inlineStr">
        <is>
          <t>53-3032</t>
        </is>
      </c>
      <c r="D6286" t="inlineStr">
        <is>
          <t>Heavy and Tractor-Trailer Truck Drivers</t>
        </is>
      </c>
      <c r="E6286" t="n">
        <v>2070</v>
      </c>
      <c r="F6286" t="n">
        <v>68270</v>
      </c>
      <c r="G6286">
        <f>IF(OR(E634="",F634=""),"",E634*F634)</f>
        <v/>
      </c>
      <c r="H6286" s="41">
        <f>IFERROR(XLOOKUP(C634,'DATA Wharton'!$A$2:$A$785,'DATA Wharton'!$C$2:$C$785),"")</f>
        <v/>
      </c>
      <c r="I6286">
        <f>IF(OR(G634="",H634=""),"",G634)</f>
        <v/>
      </c>
      <c r="J6286">
        <f>IF(OR(I634="",H634=""),"",I634*H634)</f>
        <v/>
      </c>
      <c r="K6286">
        <f>IF(G634="","Missing OEWS wage",IF(H634="","Missing Wharton SOC","Matched"))</f>
        <v/>
      </c>
    </row>
    <row r="6287">
      <c r="A6287" t="inlineStr">
        <is>
          <t>22</t>
        </is>
      </c>
      <c r="B6287" t="inlineStr">
        <is>
          <t>Utilities</t>
        </is>
      </c>
      <c r="C6287" t="inlineStr">
        <is>
          <t>53-3033</t>
        </is>
      </c>
      <c r="D6287" t="inlineStr">
        <is>
          <t>Light Truck Drivers</t>
        </is>
      </c>
      <c r="E6287" t="n">
        <v>480</v>
      </c>
      <c r="F6287" t="n">
        <v>66210</v>
      </c>
      <c r="G6287">
        <f>IF(OR(E635="",F635=""),"",E635*F635)</f>
        <v/>
      </c>
      <c r="H6287" s="41">
        <f>IFERROR(XLOOKUP(C635,'DATA Wharton'!$A$2:$A$785,'DATA Wharton'!$C$2:$C$785),"")</f>
        <v/>
      </c>
      <c r="I6287">
        <f>IF(OR(G635="",H635=""),"",G635)</f>
        <v/>
      </c>
      <c r="J6287">
        <f>IF(OR(I635="",H635=""),"",I635*H635)</f>
        <v/>
      </c>
      <c r="K6287">
        <f>IF(G635="","Missing OEWS wage",IF(H635="","Missing Wharton SOC","Matched"))</f>
        <v/>
      </c>
    </row>
    <row r="6288">
      <c r="A6288" t="inlineStr">
        <is>
          <t>22</t>
        </is>
      </c>
      <c r="B6288" t="inlineStr">
        <is>
          <t>Utilities</t>
        </is>
      </c>
      <c r="C6288" t="inlineStr">
        <is>
          <t>53-7021</t>
        </is>
      </c>
      <c r="D6288" t="inlineStr">
        <is>
          <t>Crane and Tower Operators</t>
        </is>
      </c>
      <c r="E6288" t="n">
        <v>110</v>
      </c>
      <c r="F6288" t="n">
        <v>108080</v>
      </c>
      <c r="G6288">
        <f>IF(OR(E636="",F636=""),"",E636*F636)</f>
        <v/>
      </c>
      <c r="H6288" s="41">
        <f>IFERROR(XLOOKUP(C636,'DATA Wharton'!$A$2:$A$785,'DATA Wharton'!$C$2:$C$785),"")</f>
        <v/>
      </c>
      <c r="I6288">
        <f>IF(OR(G636="",H636=""),"",G636)</f>
        <v/>
      </c>
      <c r="J6288">
        <f>IF(OR(I636="",H636=""),"",I636*H636)</f>
        <v/>
      </c>
      <c r="K6288">
        <f>IF(G636="","Missing OEWS wage",IF(H636="","Missing Wharton SOC","Matched"))</f>
        <v/>
      </c>
    </row>
    <row r="6289">
      <c r="A6289" t="inlineStr">
        <is>
          <t>22</t>
        </is>
      </c>
      <c r="B6289" t="inlineStr">
        <is>
          <t>Utilities</t>
        </is>
      </c>
      <c r="C6289" t="inlineStr">
        <is>
          <t>53-7051</t>
        </is>
      </c>
      <c r="D6289" t="inlineStr">
        <is>
          <t>Industrial Truck and Tractor Operators</t>
        </is>
      </c>
      <c r="E6289" t="n">
        <v>830</v>
      </c>
      <c r="F6289" t="n">
        <v>58960</v>
      </c>
      <c r="G6289">
        <f>IF(OR(E637="",F637=""),"",E637*F637)</f>
        <v/>
      </c>
      <c r="H6289" s="41">
        <f>IFERROR(XLOOKUP(C637,'DATA Wharton'!$A$2:$A$785,'DATA Wharton'!$C$2:$C$785),"")</f>
        <v/>
      </c>
      <c r="I6289">
        <f>IF(OR(G637="",H637=""),"",G637)</f>
        <v/>
      </c>
      <c r="J6289">
        <f>IF(OR(I637="",H637=""),"",I637*H637)</f>
        <v/>
      </c>
      <c r="K6289">
        <f>IF(G637="","Missing OEWS wage",IF(H637="","Missing Wharton SOC","Matched"))</f>
        <v/>
      </c>
    </row>
    <row r="6290">
      <c r="A6290" t="inlineStr">
        <is>
          <t>22</t>
        </is>
      </c>
      <c r="B6290" t="inlineStr">
        <is>
          <t>Utilities</t>
        </is>
      </c>
      <c r="C6290" t="inlineStr">
        <is>
          <t>53-7062</t>
        </is>
      </c>
      <c r="D6290" t="inlineStr">
        <is>
          <t>Laborers and Freight, Stock, and Material Movers, Hand</t>
        </is>
      </c>
      <c r="E6290" t="n">
        <v>2710</v>
      </c>
      <c r="F6290" t="n">
        <v>55280</v>
      </c>
      <c r="G6290">
        <f>IF(OR(E638="",F638=""),"",E638*F638)</f>
        <v/>
      </c>
      <c r="H6290" s="41">
        <f>IFERROR(XLOOKUP(C638,'DATA Wharton'!$A$2:$A$785,'DATA Wharton'!$C$2:$C$785),"")</f>
        <v/>
      </c>
      <c r="I6290">
        <f>IF(OR(G638="",H638=""),"",G638)</f>
        <v/>
      </c>
      <c r="J6290">
        <f>IF(OR(I638="",H638=""),"",I638*H638)</f>
        <v/>
      </c>
      <c r="K6290">
        <f>IF(G638="","Missing OEWS wage",IF(H638="","Missing Wharton SOC","Matched"))</f>
        <v/>
      </c>
    </row>
    <row r="6291">
      <c r="A6291" t="inlineStr">
        <is>
          <t>22</t>
        </is>
      </c>
      <c r="B6291" t="inlineStr">
        <is>
          <t>Utilities</t>
        </is>
      </c>
      <c r="C6291" t="inlineStr">
        <is>
          <t>53-7065</t>
        </is>
      </c>
      <c r="D6291" t="inlineStr">
        <is>
          <t>Stockers and Order Fillers</t>
        </is>
      </c>
      <c r="E6291" t="n">
        <v>2610</v>
      </c>
      <c r="F6291" t="n">
        <v>63810</v>
      </c>
      <c r="G6291">
        <f>IF(OR(E639="",F639=""),"",E639*F639)</f>
        <v/>
      </c>
      <c r="H6291" s="41">
        <f>IFERROR(XLOOKUP(C639,'DATA Wharton'!$A$2:$A$785,'DATA Wharton'!$C$2:$C$785),"")</f>
        <v/>
      </c>
      <c r="I6291">
        <f>IF(OR(G639="",H639=""),"",G639)</f>
        <v/>
      </c>
      <c r="J6291">
        <f>IF(OR(I639="",H639=""),"",I639*H639)</f>
        <v/>
      </c>
      <c r="K6291">
        <f>IF(G639="","Missing OEWS wage",IF(H639="","Missing Wharton SOC","Matched"))</f>
        <v/>
      </c>
    </row>
    <row r="6292">
      <c r="A6292" t="inlineStr">
        <is>
          <t>22</t>
        </is>
      </c>
      <c r="B6292" t="inlineStr">
        <is>
          <t>Utilities</t>
        </is>
      </c>
      <c r="C6292" t="inlineStr">
        <is>
          <t>53-7071</t>
        </is>
      </c>
      <c r="D6292" t="inlineStr">
        <is>
          <t>Gas Compressor and Gas Pumping Station Operators</t>
        </is>
      </c>
      <c r="E6292" t="n">
        <v>320</v>
      </c>
      <c r="F6292" t="n">
        <v>83090</v>
      </c>
      <c r="G6292">
        <f>IF(OR(E640="",F640=""),"",E640*F640)</f>
        <v/>
      </c>
      <c r="H6292" s="41">
        <f>IFERROR(XLOOKUP(C640,'DATA Wharton'!$A$2:$A$785,'DATA Wharton'!$C$2:$C$785),"")</f>
        <v/>
      </c>
      <c r="I6292">
        <f>IF(OR(G640="",H640=""),"",G640)</f>
        <v/>
      </c>
      <c r="J6292">
        <f>IF(OR(I640="",H640=""),"",I640*H640)</f>
        <v/>
      </c>
      <c r="K6292">
        <f>IF(G640="","Missing OEWS wage",IF(H640="","Missing Wharton SOC","Matched"))</f>
        <v/>
      </c>
    </row>
    <row r="6293">
      <c r="A6293" t="inlineStr">
        <is>
          <t>22</t>
        </is>
      </c>
      <c r="B6293" t="inlineStr">
        <is>
          <t>Utilities</t>
        </is>
      </c>
      <c r="C6293" t="inlineStr">
        <is>
          <t>53-7072</t>
        </is>
      </c>
      <c r="D6293" t="inlineStr">
        <is>
          <t>Pump Operators, Except Wellhead Pumpers</t>
        </is>
      </c>
      <c r="E6293" t="n">
        <v>60</v>
      </c>
      <c r="F6293" t="n">
        <v>70270</v>
      </c>
      <c r="G6293">
        <f>IF(OR(E641="",F641=""),"",E641*F641)</f>
        <v/>
      </c>
      <c r="H6293" s="41">
        <f>IFERROR(XLOOKUP(C641,'DATA Wharton'!$A$2:$A$785,'DATA Wharton'!$C$2:$C$785),"")</f>
        <v/>
      </c>
      <c r="I6293">
        <f>IF(OR(G641="",H641=""),"",G641)</f>
        <v/>
      </c>
      <c r="J6293">
        <f>IF(OR(I641="",H641=""),"",I641*H641)</f>
        <v/>
      </c>
      <c r="K6293">
        <f>IF(G641="","Missing OEWS wage",IF(H641="","Missing Wharton SOC","Matched"))</f>
        <v/>
      </c>
    </row>
    <row r="6294">
      <c r="A6294" t="inlineStr">
        <is>
          <t>22</t>
        </is>
      </c>
      <c r="B6294" t="inlineStr">
        <is>
          <t>Utilities</t>
        </is>
      </c>
      <c r="C6294" t="inlineStr">
        <is>
          <t>53-7073</t>
        </is>
      </c>
      <c r="D6294" t="inlineStr">
        <is>
          <t>Wellhead Pumpers</t>
        </is>
      </c>
      <c r="E6294" t="n">
        <v>50</v>
      </c>
      <c r="F6294" t="n">
        <v>57680</v>
      </c>
      <c r="G6294">
        <f>IF(OR(E642="",F642=""),"",E642*F642)</f>
        <v/>
      </c>
      <c r="H6294" s="41">
        <f>IFERROR(XLOOKUP(C642,'DATA Wharton'!$A$2:$A$785,'DATA Wharton'!$C$2:$C$785),"")</f>
        <v/>
      </c>
      <c r="I6294">
        <f>IF(OR(G642="",H642=""),"",G642)</f>
        <v/>
      </c>
      <c r="J6294">
        <f>IF(OR(I642="",H642=""),"",I642*H642)</f>
        <v/>
      </c>
      <c r="K6294">
        <f>IF(G642="","Missing OEWS wage",IF(H642="","Missing Wharton SOC","Matched"))</f>
        <v/>
      </c>
    </row>
    <row r="6295">
      <c r="A6295" t="inlineStr">
        <is>
          <t>22</t>
        </is>
      </c>
      <c r="B6295" t="inlineStr">
        <is>
          <t>Utilities</t>
        </is>
      </c>
      <c r="C6295" t="inlineStr">
        <is>
          <t>53-7081</t>
        </is>
      </c>
      <c r="D6295" t="inlineStr">
        <is>
          <t>Refuse and Recyclable Material Collectors</t>
        </is>
      </c>
      <c r="E6295" t="n">
        <v>110</v>
      </c>
      <c r="F6295" t="n">
        <v>35530</v>
      </c>
      <c r="G6295">
        <f>IF(OR(E643="",F643=""),"",E643*F643)</f>
        <v/>
      </c>
      <c r="H6295" s="41">
        <f>IFERROR(XLOOKUP(C643,'DATA Wharton'!$A$2:$A$785,'DATA Wharton'!$C$2:$C$785),"")</f>
        <v/>
      </c>
      <c r="I6295">
        <f>IF(OR(G643="",H643=""),"",G643)</f>
        <v/>
      </c>
      <c r="J6295">
        <f>IF(OR(I643="",H643=""),"",I643*H643)</f>
        <v/>
      </c>
      <c r="K6295">
        <f>IF(G643="","Missing OEWS wage",IF(H643="","Missing Wharton SOC","Matched"))</f>
        <v/>
      </c>
    </row>
    <row r="6296">
      <c r="A6296" t="inlineStr">
        <is>
          <t>22</t>
        </is>
      </c>
      <c r="B6296" t="inlineStr">
        <is>
          <t>Utilities</t>
        </is>
      </c>
      <c r="C6296" t="inlineStr">
        <is>
          <t>53-7121</t>
        </is>
      </c>
      <c r="D6296" t="inlineStr">
        <is>
          <t>Tank Car, Truck, and Ship Loaders</t>
        </is>
      </c>
      <c r="E6296" t="n">
        <v>70</v>
      </c>
      <c r="F6296" t="n">
        <v>74200</v>
      </c>
      <c r="G6296">
        <f>IF(OR(E644="",F644=""),"",E644*F644)</f>
        <v/>
      </c>
      <c r="H6296" s="41">
        <f>IFERROR(XLOOKUP(C644,'DATA Wharton'!$A$2:$A$785,'DATA Wharton'!$C$2:$C$785),"")</f>
        <v/>
      </c>
      <c r="I6296">
        <f>IF(OR(G644="",H644=""),"",G644)</f>
        <v/>
      </c>
      <c r="J6296">
        <f>IF(OR(I644="",H644=""),"",I644*H644)</f>
        <v/>
      </c>
      <c r="K6296">
        <f>IF(G644="","Missing OEWS wage",IF(H644="","Missing Wharton SOC","Matched"))</f>
        <v/>
      </c>
    </row>
    <row r="6297">
      <c r="A6297" t="inlineStr">
        <is>
          <t>22</t>
        </is>
      </c>
      <c r="B6297" t="inlineStr">
        <is>
          <t>Utilities</t>
        </is>
      </c>
      <c r="C6297" t="inlineStr">
        <is>
          <t>53-7199</t>
        </is>
      </c>
      <c r="D6297" t="inlineStr">
        <is>
          <t>Material Moving Workers, All Other</t>
        </is>
      </c>
      <c r="E6297" t="n">
        <v>140</v>
      </c>
      <c r="F6297" t="n">
        <v>93810</v>
      </c>
      <c r="G6297">
        <f>IF(OR(E645="",F645=""),"",E645*F645)</f>
        <v/>
      </c>
      <c r="H6297" s="41">
        <f>IFERROR(XLOOKUP(C645,'DATA Wharton'!$A$2:$A$785,'DATA Wharton'!$C$2:$C$785),"")</f>
        <v/>
      </c>
      <c r="I6297">
        <f>IF(OR(G645="",H645=""),"",G645)</f>
        <v/>
      </c>
      <c r="J6297">
        <f>IF(OR(I645="",H645=""),"",I645*H645)</f>
        <v/>
      </c>
      <c r="K6297">
        <f>IF(G645="","Missing OEWS wage",IF(H645="","Missing Wharton SOC","Matched"))</f>
        <v/>
      </c>
    </row>
    <row r="6298">
      <c r="A6298" t="inlineStr">
        <is>
          <t>23</t>
        </is>
      </c>
      <c r="B6298" t="inlineStr">
        <is>
          <t>Construction</t>
        </is>
      </c>
      <c r="C6298" t="inlineStr">
        <is>
          <t>11-1011</t>
        </is>
      </c>
      <c r="D6298" t="inlineStr">
        <is>
          <t>Chief Executives</t>
        </is>
      </c>
      <c r="E6298" t="n">
        <v>6450</v>
      </c>
      <c r="F6298" t="n">
        <v>231770</v>
      </c>
      <c r="G6298">
        <f>IF(OR(E646="",F646=""),"",E646*F646)</f>
        <v/>
      </c>
      <c r="H6298" s="41">
        <f>IFERROR(XLOOKUP(C646,'DATA Wharton'!$A$2:$A$785,'DATA Wharton'!$C$2:$C$785),"")</f>
        <v/>
      </c>
      <c r="I6298">
        <f>IF(OR(G646="",H646=""),"",G646)</f>
        <v/>
      </c>
      <c r="J6298">
        <f>IF(OR(I646="",H646=""),"",I646*H646)</f>
        <v/>
      </c>
      <c r="K6298">
        <f>IF(G646="","Missing OEWS wage",IF(H646="","Missing Wharton SOC","Matched"))</f>
        <v/>
      </c>
    </row>
    <row r="6299">
      <c r="A6299" t="inlineStr">
        <is>
          <t>23</t>
        </is>
      </c>
      <c r="B6299" t="inlineStr">
        <is>
          <t>Construction</t>
        </is>
      </c>
      <c r="C6299" t="inlineStr">
        <is>
          <t>11-1021</t>
        </is>
      </c>
      <c r="D6299" t="inlineStr">
        <is>
          <t>General and Operations Managers</t>
        </is>
      </c>
      <c r="E6299" t="n">
        <v>263010</v>
      </c>
      <c r="F6299" t="n">
        <v>133650</v>
      </c>
      <c r="G6299">
        <f>IF(OR(E647="",F647=""),"",E647*F647)</f>
        <v/>
      </c>
      <c r="H6299" s="41">
        <f>IFERROR(XLOOKUP(C647,'DATA Wharton'!$A$2:$A$785,'DATA Wharton'!$C$2:$C$785),"")</f>
        <v/>
      </c>
      <c r="I6299">
        <f>IF(OR(G647="",H647=""),"",G647)</f>
        <v/>
      </c>
      <c r="J6299">
        <f>IF(OR(I647="",H647=""),"",I647*H647)</f>
        <v/>
      </c>
      <c r="K6299">
        <f>IF(G647="","Missing OEWS wage",IF(H647="","Missing Wharton SOC","Matched"))</f>
        <v/>
      </c>
    </row>
    <row r="6300">
      <c r="A6300" t="inlineStr">
        <is>
          <t>23</t>
        </is>
      </c>
      <c r="B6300" t="inlineStr">
        <is>
          <t>Construction</t>
        </is>
      </c>
      <c r="C6300" t="inlineStr">
        <is>
          <t>11-2011</t>
        </is>
      </c>
      <c r="D6300" t="inlineStr">
        <is>
          <t>Advertising and Promotions Managers</t>
        </is>
      </c>
      <c r="E6300" t="n">
        <v>70</v>
      </c>
      <c r="F6300" t="n">
        <v>90380</v>
      </c>
      <c r="G6300">
        <f>IF(OR(E648="",F648=""),"",E648*F648)</f>
        <v/>
      </c>
      <c r="H6300" s="41">
        <f>IFERROR(XLOOKUP(C648,'DATA Wharton'!$A$2:$A$785,'DATA Wharton'!$C$2:$C$785),"")</f>
        <v/>
      </c>
      <c r="I6300">
        <f>IF(OR(G648="",H648=""),"",G648)</f>
        <v/>
      </c>
      <c r="J6300">
        <f>IF(OR(I648="",H648=""),"",I648*H648)</f>
        <v/>
      </c>
      <c r="K6300">
        <f>IF(G648="","Missing OEWS wage",IF(H648="","Missing Wharton SOC","Matched"))</f>
        <v/>
      </c>
    </row>
    <row r="6301">
      <c r="A6301" t="inlineStr">
        <is>
          <t>23</t>
        </is>
      </c>
      <c r="B6301" t="inlineStr">
        <is>
          <t>Construction</t>
        </is>
      </c>
      <c r="C6301" t="inlineStr">
        <is>
          <t>11-2021</t>
        </is>
      </c>
      <c r="D6301" t="inlineStr">
        <is>
          <t>Marketing Managers</t>
        </is>
      </c>
      <c r="E6301" t="n">
        <v>5480</v>
      </c>
      <c r="F6301" t="n">
        <v>138120</v>
      </c>
      <c r="G6301">
        <f>IF(OR(E649="",F649=""),"",E649*F649)</f>
        <v/>
      </c>
      <c r="H6301" s="41">
        <f>IFERROR(XLOOKUP(C649,'DATA Wharton'!$A$2:$A$785,'DATA Wharton'!$C$2:$C$785),"")</f>
        <v/>
      </c>
      <c r="I6301">
        <f>IF(OR(G649="",H649=""),"",G649)</f>
        <v/>
      </c>
      <c r="J6301">
        <f>IF(OR(I649="",H649=""),"",I649*H649)</f>
        <v/>
      </c>
      <c r="K6301">
        <f>IF(G649="","Missing OEWS wage",IF(H649="","Missing Wharton SOC","Matched"))</f>
        <v/>
      </c>
    </row>
    <row r="6302">
      <c r="A6302" t="inlineStr">
        <is>
          <t>23</t>
        </is>
      </c>
      <c r="B6302" t="inlineStr">
        <is>
          <t>Construction</t>
        </is>
      </c>
      <c r="C6302" t="inlineStr">
        <is>
          <t>11-2022</t>
        </is>
      </c>
      <c r="D6302" t="inlineStr">
        <is>
          <t>Sales Managers</t>
        </is>
      </c>
      <c r="E6302" t="n">
        <v>12040</v>
      </c>
      <c r="F6302" t="n">
        <v>143860</v>
      </c>
      <c r="G6302">
        <f>IF(OR(E650="",F650=""),"",E650*F650)</f>
        <v/>
      </c>
      <c r="H6302" s="41">
        <f>IFERROR(XLOOKUP(C650,'DATA Wharton'!$A$2:$A$785,'DATA Wharton'!$C$2:$C$785),"")</f>
        <v/>
      </c>
      <c r="I6302">
        <f>IF(OR(G650="",H650=""),"",G650)</f>
        <v/>
      </c>
      <c r="J6302">
        <f>IF(OR(I650="",H650=""),"",I650*H650)</f>
        <v/>
      </c>
      <c r="K6302">
        <f>IF(G650="","Missing OEWS wage",IF(H650="","Missing Wharton SOC","Matched"))</f>
        <v/>
      </c>
    </row>
    <row r="6303">
      <c r="A6303" t="inlineStr">
        <is>
          <t>23</t>
        </is>
      </c>
      <c r="B6303" t="inlineStr">
        <is>
          <t>Construction</t>
        </is>
      </c>
      <c r="C6303" t="inlineStr">
        <is>
          <t>11-2032</t>
        </is>
      </c>
      <c r="D6303" t="inlineStr">
        <is>
          <t>Public Relations Managers</t>
        </is>
      </c>
      <c r="E6303" t="n">
        <v>320</v>
      </c>
      <c r="F6303" t="n">
        <v>169050</v>
      </c>
      <c r="G6303">
        <f>IF(OR(E651="",F651=""),"",E651*F651)</f>
        <v/>
      </c>
      <c r="H6303" s="41">
        <f>IFERROR(XLOOKUP(C651,'DATA Wharton'!$A$2:$A$785,'DATA Wharton'!$C$2:$C$785),"")</f>
        <v/>
      </c>
      <c r="I6303">
        <f>IF(OR(G651="",H651=""),"",G651)</f>
        <v/>
      </c>
      <c r="J6303">
        <f>IF(OR(I651="",H651=""),"",I651*H651)</f>
        <v/>
      </c>
      <c r="K6303">
        <f>IF(G651="","Missing OEWS wage",IF(H651="","Missing Wharton SOC","Matched"))</f>
        <v/>
      </c>
    </row>
    <row r="6304">
      <c r="A6304" t="inlineStr">
        <is>
          <t>23</t>
        </is>
      </c>
      <c r="B6304" t="inlineStr">
        <is>
          <t>Construction</t>
        </is>
      </c>
      <c r="C6304" t="inlineStr">
        <is>
          <t>11-2033</t>
        </is>
      </c>
      <c r="D6304" t="inlineStr">
        <is>
          <t>Fundraising Managers</t>
        </is>
      </c>
      <c r="E6304" t="n">
        <v>90</v>
      </c>
      <c r="F6304" t="n">
        <v>103300</v>
      </c>
      <c r="G6304">
        <f>IF(OR(E652="",F652=""),"",E652*F652)</f>
        <v/>
      </c>
      <c r="H6304" s="41">
        <f>IFERROR(XLOOKUP(C652,'DATA Wharton'!$A$2:$A$785,'DATA Wharton'!$C$2:$C$785),"")</f>
        <v/>
      </c>
      <c r="I6304">
        <f>IF(OR(G652="",H652=""),"",G652)</f>
        <v/>
      </c>
      <c r="J6304">
        <f>IF(OR(I652="",H652=""),"",I652*H652)</f>
        <v/>
      </c>
      <c r="K6304">
        <f>IF(G652="","Missing OEWS wage",IF(H652="","Missing Wharton SOC","Matched"))</f>
        <v/>
      </c>
    </row>
    <row r="6305">
      <c r="A6305" t="inlineStr">
        <is>
          <t>23</t>
        </is>
      </c>
      <c r="B6305" t="inlineStr">
        <is>
          <t>Construction</t>
        </is>
      </c>
      <c r="C6305" t="inlineStr">
        <is>
          <t>11-3012</t>
        </is>
      </c>
      <c r="D6305" t="inlineStr">
        <is>
          <t>Administrative Services Managers</t>
        </is>
      </c>
      <c r="E6305" t="n">
        <v>12800</v>
      </c>
      <c r="F6305" t="n">
        <v>124490</v>
      </c>
      <c r="G6305">
        <f>IF(OR(E653="",F653=""),"",E653*F653)</f>
        <v/>
      </c>
      <c r="H6305" s="41">
        <f>IFERROR(XLOOKUP(C653,'DATA Wharton'!$A$2:$A$785,'DATA Wharton'!$C$2:$C$785),"")</f>
        <v/>
      </c>
      <c r="I6305">
        <f>IF(OR(G653="",H653=""),"",G653)</f>
        <v/>
      </c>
      <c r="J6305">
        <f>IF(OR(I653="",H653=""),"",I653*H653)</f>
        <v/>
      </c>
      <c r="K6305">
        <f>IF(G653="","Missing OEWS wage",IF(H653="","Missing Wharton SOC","Matched"))</f>
        <v/>
      </c>
    </row>
    <row r="6306">
      <c r="A6306" t="inlineStr">
        <is>
          <t>23</t>
        </is>
      </c>
      <c r="B6306" t="inlineStr">
        <is>
          <t>Construction</t>
        </is>
      </c>
      <c r="C6306" t="inlineStr">
        <is>
          <t>11-3013</t>
        </is>
      </c>
      <c r="D6306" t="inlineStr">
        <is>
          <t>Facilities Managers</t>
        </is>
      </c>
      <c r="E6306" t="n">
        <v>2130</v>
      </c>
      <c r="F6306" t="n">
        <v>125630</v>
      </c>
      <c r="G6306">
        <f>IF(OR(E654="",F654=""),"",E654*F654)</f>
        <v/>
      </c>
      <c r="H6306" s="41">
        <f>IFERROR(XLOOKUP(C654,'DATA Wharton'!$A$2:$A$785,'DATA Wharton'!$C$2:$C$785),"")</f>
        <v/>
      </c>
      <c r="I6306">
        <f>IF(OR(G654="",H654=""),"",G654)</f>
        <v/>
      </c>
      <c r="J6306">
        <f>IF(OR(I654="",H654=""),"",I654*H654)</f>
        <v/>
      </c>
      <c r="K6306">
        <f>IF(G654="","Missing OEWS wage",IF(H654="","Missing Wharton SOC","Matched"))</f>
        <v/>
      </c>
    </row>
    <row r="6307">
      <c r="A6307" t="inlineStr">
        <is>
          <t>23</t>
        </is>
      </c>
      <c r="B6307" t="inlineStr">
        <is>
          <t>Construction</t>
        </is>
      </c>
      <c r="C6307" t="inlineStr">
        <is>
          <t>11-3021</t>
        </is>
      </c>
      <c r="D6307" t="inlineStr">
        <is>
          <t>Computer and Information Systems Managers</t>
        </is>
      </c>
      <c r="E6307" t="n">
        <v>4380</v>
      </c>
      <c r="F6307" t="n">
        <v>155560</v>
      </c>
      <c r="G6307">
        <f>IF(OR(E655="",F655=""),"",E655*F655)</f>
        <v/>
      </c>
      <c r="H6307" s="41">
        <f>IFERROR(XLOOKUP(C655,'DATA Wharton'!$A$2:$A$785,'DATA Wharton'!$C$2:$C$785),"")</f>
        <v/>
      </c>
      <c r="I6307">
        <f>IF(OR(G655="",H655=""),"",G655)</f>
        <v/>
      </c>
      <c r="J6307">
        <f>IF(OR(I655="",H655=""),"",I655*H655)</f>
        <v/>
      </c>
      <c r="K6307">
        <f>IF(G655="","Missing OEWS wage",IF(H655="","Missing Wharton SOC","Matched"))</f>
        <v/>
      </c>
    </row>
    <row r="6308">
      <c r="A6308" t="inlineStr">
        <is>
          <t>23</t>
        </is>
      </c>
      <c r="B6308" t="inlineStr">
        <is>
          <t>Construction</t>
        </is>
      </c>
      <c r="C6308" t="inlineStr">
        <is>
          <t>11-3031</t>
        </is>
      </c>
      <c r="D6308" t="inlineStr">
        <is>
          <t>Financial Managers</t>
        </is>
      </c>
      <c r="E6308" t="n">
        <v>19770</v>
      </c>
      <c r="F6308" t="n">
        <v>161500</v>
      </c>
      <c r="G6308">
        <f>IF(OR(E656="",F656=""),"",E656*F656)</f>
        <v/>
      </c>
      <c r="H6308" s="41">
        <f>IFERROR(XLOOKUP(C656,'DATA Wharton'!$A$2:$A$785,'DATA Wharton'!$C$2:$C$785),"")</f>
        <v/>
      </c>
      <c r="I6308">
        <f>IF(OR(G656="",H656=""),"",G656)</f>
        <v/>
      </c>
      <c r="J6308">
        <f>IF(OR(I656="",H656=""),"",I656*H656)</f>
        <v/>
      </c>
      <c r="K6308">
        <f>IF(G656="","Missing OEWS wage",IF(H656="","Missing Wharton SOC","Matched"))</f>
        <v/>
      </c>
    </row>
    <row r="6309">
      <c r="A6309" t="inlineStr">
        <is>
          <t>23</t>
        </is>
      </c>
      <c r="B6309" t="inlineStr">
        <is>
          <t>Construction</t>
        </is>
      </c>
      <c r="C6309" t="inlineStr">
        <is>
          <t>11-3051</t>
        </is>
      </c>
      <c r="D6309" t="inlineStr">
        <is>
          <t>Industrial Production Managers</t>
        </is>
      </c>
      <c r="E6309" t="n">
        <v>3030</v>
      </c>
      <c r="F6309" t="n">
        <v>124550</v>
      </c>
      <c r="G6309">
        <f>IF(OR(E657="",F657=""),"",E657*F657)</f>
        <v/>
      </c>
      <c r="H6309" s="41">
        <f>IFERROR(XLOOKUP(C657,'DATA Wharton'!$A$2:$A$785,'DATA Wharton'!$C$2:$C$785),"")</f>
        <v/>
      </c>
      <c r="I6309">
        <f>IF(OR(G657="",H657=""),"",G657)</f>
        <v/>
      </c>
      <c r="J6309">
        <f>IF(OR(I657="",H657=""),"",I657*H657)</f>
        <v/>
      </c>
      <c r="K6309">
        <f>IF(G657="","Missing OEWS wage",IF(H657="","Missing Wharton SOC","Matched"))</f>
        <v/>
      </c>
    </row>
    <row r="6310">
      <c r="A6310" t="inlineStr">
        <is>
          <t>23</t>
        </is>
      </c>
      <c r="B6310" t="inlineStr">
        <is>
          <t>Construction</t>
        </is>
      </c>
      <c r="C6310" t="inlineStr">
        <is>
          <t>11-3061</t>
        </is>
      </c>
      <c r="D6310" t="inlineStr">
        <is>
          <t>Purchasing Managers</t>
        </is>
      </c>
      <c r="E6310" t="n">
        <v>2940</v>
      </c>
      <c r="F6310" t="n">
        <v>138370</v>
      </c>
      <c r="G6310">
        <f>IF(OR(E658="",F658=""),"",E658*F658)</f>
        <v/>
      </c>
      <c r="H6310" s="41">
        <f>IFERROR(XLOOKUP(C658,'DATA Wharton'!$A$2:$A$785,'DATA Wharton'!$C$2:$C$785),"")</f>
        <v/>
      </c>
      <c r="I6310">
        <f>IF(OR(G658="",H658=""),"",G658)</f>
        <v/>
      </c>
      <c r="J6310">
        <f>IF(OR(I658="",H658=""),"",I658*H658)</f>
        <v/>
      </c>
      <c r="K6310">
        <f>IF(G658="","Missing OEWS wage",IF(H658="","Missing Wharton SOC","Matched"))</f>
        <v/>
      </c>
    </row>
    <row r="6311">
      <c r="A6311" t="inlineStr">
        <is>
          <t>23</t>
        </is>
      </c>
      <c r="B6311" t="inlineStr">
        <is>
          <t>Construction</t>
        </is>
      </c>
      <c r="C6311" t="inlineStr">
        <is>
          <t>11-3071</t>
        </is>
      </c>
      <c r="D6311" t="inlineStr">
        <is>
          <t>Transportation, Storage, and Distribution Managers</t>
        </is>
      </c>
      <c r="E6311" t="n">
        <v>5450</v>
      </c>
      <c r="F6311" t="n">
        <v>97010</v>
      </c>
      <c r="G6311">
        <f>IF(OR(E659="",F659=""),"",E659*F659)</f>
        <v/>
      </c>
      <c r="H6311" s="41">
        <f>IFERROR(XLOOKUP(C659,'DATA Wharton'!$A$2:$A$785,'DATA Wharton'!$C$2:$C$785),"")</f>
        <v/>
      </c>
      <c r="I6311">
        <f>IF(OR(G659="",H659=""),"",G659)</f>
        <v/>
      </c>
      <c r="J6311">
        <f>IF(OR(I659="",H659=""),"",I659*H659)</f>
        <v/>
      </c>
      <c r="K6311">
        <f>IF(G659="","Missing OEWS wage",IF(H659="","Missing Wharton SOC","Matched"))</f>
        <v/>
      </c>
    </row>
    <row r="6312">
      <c r="A6312" t="inlineStr">
        <is>
          <t>23</t>
        </is>
      </c>
      <c r="B6312" t="inlineStr">
        <is>
          <t>Construction</t>
        </is>
      </c>
      <c r="C6312" t="inlineStr">
        <is>
          <t>11-3111</t>
        </is>
      </c>
      <c r="D6312" t="inlineStr">
        <is>
          <t>Compensation and Benefits Managers</t>
        </is>
      </c>
      <c r="E6312" t="n">
        <v>190</v>
      </c>
      <c r="F6312" t="n">
        <v>142300</v>
      </c>
      <c r="G6312">
        <f>IF(OR(E660="",F660=""),"",E660*F660)</f>
        <v/>
      </c>
      <c r="H6312" s="41">
        <f>IFERROR(XLOOKUP(C660,'DATA Wharton'!$A$2:$A$785,'DATA Wharton'!$C$2:$C$785),"")</f>
        <v/>
      </c>
      <c r="I6312">
        <f>IF(OR(G660="",H660=""),"",G660)</f>
        <v/>
      </c>
      <c r="J6312">
        <f>IF(OR(I660="",H660=""),"",I660*H660)</f>
        <v/>
      </c>
      <c r="K6312">
        <f>IF(G660="","Missing OEWS wage",IF(H660="","Missing Wharton SOC","Matched"))</f>
        <v/>
      </c>
    </row>
    <row r="6313">
      <c r="A6313" t="inlineStr">
        <is>
          <t>23</t>
        </is>
      </c>
      <c r="B6313" t="inlineStr">
        <is>
          <t>Construction</t>
        </is>
      </c>
      <c r="C6313" t="inlineStr">
        <is>
          <t>11-3121</t>
        </is>
      </c>
      <c r="D6313" t="inlineStr">
        <is>
          <t>Human Resources Managers</t>
        </is>
      </c>
      <c r="E6313" t="n">
        <v>3470</v>
      </c>
      <c r="F6313" t="n">
        <v>147400</v>
      </c>
      <c r="G6313">
        <f>IF(OR(E661="",F661=""),"",E661*F661)</f>
        <v/>
      </c>
      <c r="H6313" s="41">
        <f>IFERROR(XLOOKUP(C661,'DATA Wharton'!$A$2:$A$785,'DATA Wharton'!$C$2:$C$785),"")</f>
        <v/>
      </c>
      <c r="I6313">
        <f>IF(OR(G661="",H661=""),"",G661)</f>
        <v/>
      </c>
      <c r="J6313">
        <f>IF(OR(I661="",H661=""),"",I661*H661)</f>
        <v/>
      </c>
      <c r="K6313">
        <f>IF(G661="","Missing OEWS wage",IF(H661="","Missing Wharton SOC","Matched"))</f>
        <v/>
      </c>
    </row>
    <row r="6314">
      <c r="A6314" t="inlineStr">
        <is>
          <t>23</t>
        </is>
      </c>
      <c r="B6314" t="inlineStr">
        <is>
          <t>Construction</t>
        </is>
      </c>
      <c r="C6314" t="inlineStr">
        <is>
          <t>11-3131</t>
        </is>
      </c>
      <c r="D6314" t="inlineStr">
        <is>
          <t>Training and Development Managers</t>
        </is>
      </c>
      <c r="E6314" t="n">
        <v>570</v>
      </c>
      <c r="F6314" t="n">
        <v>141170</v>
      </c>
      <c r="G6314">
        <f>IF(OR(E662="",F662=""),"",E662*F662)</f>
        <v/>
      </c>
      <c r="H6314" s="41">
        <f>IFERROR(XLOOKUP(C662,'DATA Wharton'!$A$2:$A$785,'DATA Wharton'!$C$2:$C$785),"")</f>
        <v/>
      </c>
      <c r="I6314">
        <f>IF(OR(G662="",H662=""),"",G662)</f>
        <v/>
      </c>
      <c r="J6314">
        <f>IF(OR(I662="",H662=""),"",I662*H662)</f>
        <v/>
      </c>
      <c r="K6314">
        <f>IF(G662="","Missing OEWS wage",IF(H662="","Missing Wharton SOC","Matched"))</f>
        <v/>
      </c>
    </row>
    <row r="6315">
      <c r="A6315" t="inlineStr">
        <is>
          <t>23</t>
        </is>
      </c>
      <c r="B6315" t="inlineStr">
        <is>
          <t>Construction</t>
        </is>
      </c>
      <c r="C6315" t="inlineStr">
        <is>
          <t>11-9021</t>
        </is>
      </c>
      <c r="D6315" t="inlineStr">
        <is>
          <t>Construction Managers</t>
        </is>
      </c>
      <c r="E6315" t="n">
        <v>305170</v>
      </c>
      <c r="F6315" t="n">
        <v>121290</v>
      </c>
      <c r="G6315">
        <f>IF(OR(E663="",F663=""),"",E663*F663)</f>
        <v/>
      </c>
      <c r="H6315" s="41">
        <f>IFERROR(XLOOKUP(C663,'DATA Wharton'!$A$2:$A$785,'DATA Wharton'!$C$2:$C$785),"")</f>
        <v/>
      </c>
      <c r="I6315">
        <f>IF(OR(G663="",H663=""),"",G663)</f>
        <v/>
      </c>
      <c r="J6315">
        <f>IF(OR(I663="",H663=""),"",I663*H663)</f>
        <v/>
      </c>
      <c r="K6315">
        <f>IF(G663="","Missing OEWS wage",IF(H663="","Missing Wharton SOC","Matched"))</f>
        <v/>
      </c>
    </row>
    <row r="6316">
      <c r="A6316" t="inlineStr">
        <is>
          <t>23</t>
        </is>
      </c>
      <c r="B6316" t="inlineStr">
        <is>
          <t>Construction</t>
        </is>
      </c>
      <c r="C6316" t="inlineStr">
        <is>
          <t>11-9041</t>
        </is>
      </c>
      <c r="D6316" t="inlineStr">
        <is>
          <t>Architectural and Engineering Managers</t>
        </is>
      </c>
      <c r="E6316" t="n">
        <v>4210</v>
      </c>
      <c r="F6316" t="n">
        <v>171870</v>
      </c>
      <c r="G6316">
        <f>IF(OR(E664="",F664=""),"",E664*F664)</f>
        <v/>
      </c>
      <c r="H6316" s="41">
        <f>IFERROR(XLOOKUP(C664,'DATA Wharton'!$A$2:$A$785,'DATA Wharton'!$C$2:$C$785),"")</f>
        <v/>
      </c>
      <c r="I6316">
        <f>IF(OR(G664="",H664=""),"",G664)</f>
        <v/>
      </c>
      <c r="J6316">
        <f>IF(OR(I664="",H664=""),"",I664*H664)</f>
        <v/>
      </c>
      <c r="K6316">
        <f>IF(G664="","Missing OEWS wage",IF(H664="","Missing Wharton SOC","Matched"))</f>
        <v/>
      </c>
    </row>
    <row r="6317">
      <c r="A6317" t="inlineStr">
        <is>
          <t>23</t>
        </is>
      </c>
      <c r="B6317" t="inlineStr">
        <is>
          <t>Construction</t>
        </is>
      </c>
      <c r="C6317" t="inlineStr">
        <is>
          <t>11-9081</t>
        </is>
      </c>
      <c r="D6317" t="inlineStr">
        <is>
          <t>Lodging Managers</t>
        </is>
      </c>
      <c r="E6317" t="n">
        <v>30</v>
      </c>
      <c r="F6317" t="n">
        <v>88290</v>
      </c>
      <c r="G6317">
        <f>IF(OR(E665="",F665=""),"",E665*F665)</f>
        <v/>
      </c>
      <c r="H6317" s="41">
        <f>IFERROR(XLOOKUP(C665,'DATA Wharton'!$A$2:$A$785,'DATA Wharton'!$C$2:$C$785),"")</f>
        <v/>
      </c>
      <c r="I6317">
        <f>IF(OR(G665="",H665=""),"",G665)</f>
        <v/>
      </c>
      <c r="J6317">
        <f>IF(OR(I665="",H665=""),"",I665*H665)</f>
        <v/>
      </c>
      <c r="K6317">
        <f>IF(G665="","Missing OEWS wage",IF(H665="","Missing Wharton SOC","Matched"))</f>
        <v/>
      </c>
    </row>
    <row r="6318">
      <c r="A6318" t="inlineStr">
        <is>
          <t>23</t>
        </is>
      </c>
      <c r="B6318" t="inlineStr">
        <is>
          <t>Construction</t>
        </is>
      </c>
      <c r="C6318" t="inlineStr">
        <is>
          <t>11-9121</t>
        </is>
      </c>
      <c r="D6318" t="inlineStr">
        <is>
          <t>Natural Sciences Managers</t>
        </is>
      </c>
      <c r="F6318" t="n">
        <v>124490</v>
      </c>
      <c r="G6318">
        <f>IF(OR(E666="",F666=""),"",E666*F666)</f>
        <v/>
      </c>
      <c r="H6318" s="41">
        <f>IFERROR(XLOOKUP(C666,'DATA Wharton'!$A$2:$A$785,'DATA Wharton'!$C$2:$C$785),"")</f>
        <v/>
      </c>
      <c r="I6318">
        <f>IF(OR(G666="",H666=""),"",G666)</f>
        <v/>
      </c>
      <c r="J6318">
        <f>IF(OR(I666="",H666=""),"",I666*H666)</f>
        <v/>
      </c>
      <c r="K6318">
        <f>IF(G666="","Missing OEWS wage",IF(H666="","Missing Wharton SOC","Matched"))</f>
        <v/>
      </c>
    </row>
    <row r="6319">
      <c r="A6319" t="inlineStr">
        <is>
          <t>23</t>
        </is>
      </c>
      <c r="B6319" t="inlineStr">
        <is>
          <t>Construction</t>
        </is>
      </c>
      <c r="C6319" t="inlineStr">
        <is>
          <t>11-9141</t>
        </is>
      </c>
      <c r="D6319" t="inlineStr">
        <is>
          <t>Property, Real Estate, and Community Association Managers</t>
        </is>
      </c>
      <c r="E6319" t="n">
        <v>7020</v>
      </c>
      <c r="F6319" t="n">
        <v>114500</v>
      </c>
      <c r="G6319">
        <f>IF(OR(E667="",F667=""),"",E667*F667)</f>
        <v/>
      </c>
      <c r="H6319" s="41">
        <f>IFERROR(XLOOKUP(C667,'DATA Wharton'!$A$2:$A$785,'DATA Wharton'!$C$2:$C$785),"")</f>
        <v/>
      </c>
      <c r="I6319">
        <f>IF(OR(G667="",H667=""),"",G667)</f>
        <v/>
      </c>
      <c r="J6319">
        <f>IF(OR(I667="",H667=""),"",I667*H667)</f>
        <v/>
      </c>
      <c r="K6319">
        <f>IF(G667="","Missing OEWS wage",IF(H667="","Missing Wharton SOC","Matched"))</f>
        <v/>
      </c>
    </row>
    <row r="6320">
      <c r="A6320" t="inlineStr">
        <is>
          <t>23</t>
        </is>
      </c>
      <c r="B6320" t="inlineStr">
        <is>
          <t>Construction</t>
        </is>
      </c>
      <c r="C6320" t="inlineStr">
        <is>
          <t>11-9151</t>
        </is>
      </c>
      <c r="D6320" t="inlineStr">
        <is>
          <t>Social and Community Service Managers</t>
        </is>
      </c>
      <c r="E6320" t="n">
        <v>90</v>
      </c>
      <c r="F6320" t="n">
        <v>82320</v>
      </c>
      <c r="G6320">
        <f>IF(OR(E668="",F668=""),"",E668*F668)</f>
        <v/>
      </c>
      <c r="H6320" s="41">
        <f>IFERROR(XLOOKUP(C668,'DATA Wharton'!$A$2:$A$785,'DATA Wharton'!$C$2:$C$785),"")</f>
        <v/>
      </c>
      <c r="I6320">
        <f>IF(OR(G668="",H668=""),"",G668)</f>
        <v/>
      </c>
      <c r="J6320">
        <f>IF(OR(I668="",H668=""),"",I668*H668)</f>
        <v/>
      </c>
      <c r="K6320">
        <f>IF(G668="","Missing OEWS wage",IF(H668="","Missing Wharton SOC","Matched"))</f>
        <v/>
      </c>
    </row>
    <row r="6321">
      <c r="A6321" t="inlineStr">
        <is>
          <t>23</t>
        </is>
      </c>
      <c r="B6321" t="inlineStr">
        <is>
          <t>Construction</t>
        </is>
      </c>
      <c r="C6321" t="inlineStr">
        <is>
          <t>11-9199</t>
        </is>
      </c>
      <c r="D6321" t="inlineStr">
        <is>
          <t>Managers, All Other</t>
        </is>
      </c>
      <c r="E6321" t="n">
        <v>19320</v>
      </c>
      <c r="F6321" t="n">
        <v>136480</v>
      </c>
      <c r="G6321">
        <f>IF(OR(E669="",F669=""),"",E669*F669)</f>
        <v/>
      </c>
      <c r="H6321" s="41">
        <f>IFERROR(XLOOKUP(C669,'DATA Wharton'!$A$2:$A$785,'DATA Wharton'!$C$2:$C$785),"")</f>
        <v/>
      </c>
      <c r="I6321">
        <f>IF(OR(G669="",H669=""),"",G669)</f>
        <v/>
      </c>
      <c r="J6321">
        <f>IF(OR(I669="",H669=""),"",I669*H669)</f>
        <v/>
      </c>
      <c r="K6321">
        <f>IF(G669="","Missing OEWS wage",IF(H669="","Missing Wharton SOC","Matched"))</f>
        <v/>
      </c>
    </row>
    <row r="6322">
      <c r="A6322" t="inlineStr">
        <is>
          <t>23</t>
        </is>
      </c>
      <c r="B6322" t="inlineStr">
        <is>
          <t>Construction</t>
        </is>
      </c>
      <c r="C6322" t="inlineStr">
        <is>
          <t>13-1020</t>
        </is>
      </c>
      <c r="D6322" t="inlineStr">
        <is>
          <t>Buyers and Purchasing Agents</t>
        </is>
      </c>
      <c r="E6322" t="n">
        <v>23180</v>
      </c>
      <c r="F6322" t="n">
        <v>77960</v>
      </c>
      <c r="G6322">
        <f>IF(OR(E670="",F670=""),"",E670*F670)</f>
        <v/>
      </c>
      <c r="H6322" s="41">
        <f>IFERROR(XLOOKUP(C670,'DATA Wharton'!$A$2:$A$785,'DATA Wharton'!$C$2:$C$785),"")</f>
        <v/>
      </c>
      <c r="I6322">
        <f>IF(OR(G670="",H670=""),"",G670)</f>
        <v/>
      </c>
      <c r="J6322">
        <f>IF(OR(I670="",H670=""),"",I670*H670)</f>
        <v/>
      </c>
      <c r="K6322">
        <f>IF(G670="","Missing OEWS wage",IF(H670="","Missing Wharton SOC","Matched"))</f>
        <v/>
      </c>
    </row>
    <row r="6323">
      <c r="A6323" t="inlineStr">
        <is>
          <t>23</t>
        </is>
      </c>
      <c r="B6323" t="inlineStr">
        <is>
          <t>Construction</t>
        </is>
      </c>
      <c r="C6323" t="inlineStr">
        <is>
          <t>13-1031</t>
        </is>
      </c>
      <c r="D6323" t="inlineStr">
        <is>
          <t>Claims Adjusters, Examiners, and Investigators</t>
        </is>
      </c>
      <c r="E6323" t="n">
        <v>120</v>
      </c>
      <c r="F6323" t="n">
        <v>86440</v>
      </c>
      <c r="G6323">
        <f>IF(OR(E671="",F671=""),"",E671*F671)</f>
        <v/>
      </c>
      <c r="H6323" s="41">
        <f>IFERROR(XLOOKUP(C671,'DATA Wharton'!$A$2:$A$785,'DATA Wharton'!$C$2:$C$785),"")</f>
        <v/>
      </c>
      <c r="I6323">
        <f>IF(OR(G671="",H671=""),"",G671)</f>
        <v/>
      </c>
      <c r="J6323">
        <f>IF(OR(I671="",H671=""),"",I671*H671)</f>
        <v/>
      </c>
      <c r="K6323">
        <f>IF(G671="","Missing OEWS wage",IF(H671="","Missing Wharton SOC","Matched"))</f>
        <v/>
      </c>
    </row>
    <row r="6324">
      <c r="A6324" t="inlineStr">
        <is>
          <t>23</t>
        </is>
      </c>
      <c r="B6324" t="inlineStr">
        <is>
          <t>Construction</t>
        </is>
      </c>
      <c r="C6324" t="inlineStr">
        <is>
          <t>13-1041</t>
        </is>
      </c>
      <c r="D6324" t="inlineStr">
        <is>
          <t>Compliance Officers</t>
        </is>
      </c>
      <c r="E6324" t="n">
        <v>6440</v>
      </c>
      <c r="F6324" t="n">
        <v>81690</v>
      </c>
      <c r="G6324">
        <f>IF(OR(E672="",F672=""),"",E672*F672)</f>
        <v/>
      </c>
      <c r="H6324" s="41">
        <f>IFERROR(XLOOKUP(C672,'DATA Wharton'!$A$2:$A$785,'DATA Wharton'!$C$2:$C$785),"")</f>
        <v/>
      </c>
      <c r="I6324">
        <f>IF(OR(G672="",H672=""),"",G672)</f>
        <v/>
      </c>
      <c r="J6324">
        <f>IF(OR(I672="",H672=""),"",I672*H672)</f>
        <v/>
      </c>
      <c r="K6324">
        <f>IF(G672="","Missing OEWS wage",IF(H672="","Missing Wharton SOC","Matched"))</f>
        <v/>
      </c>
    </row>
    <row r="6325">
      <c r="A6325" t="inlineStr">
        <is>
          <t>23</t>
        </is>
      </c>
      <c r="B6325" t="inlineStr">
        <is>
          <t>Construction</t>
        </is>
      </c>
      <c r="C6325" t="inlineStr">
        <is>
          <t>13-1051</t>
        </is>
      </c>
      <c r="D6325" t="inlineStr">
        <is>
          <t>Cost Estimators</t>
        </is>
      </c>
      <c r="E6325" t="n">
        <v>122940</v>
      </c>
      <c r="F6325" t="n">
        <v>90520</v>
      </c>
      <c r="G6325">
        <f>IF(OR(E673="",F673=""),"",E673*F673)</f>
        <v/>
      </c>
      <c r="H6325" s="41">
        <f>IFERROR(XLOOKUP(C673,'DATA Wharton'!$A$2:$A$785,'DATA Wharton'!$C$2:$C$785),"")</f>
        <v/>
      </c>
      <c r="I6325">
        <f>IF(OR(G673="",H673=""),"",G673)</f>
        <v/>
      </c>
      <c r="J6325">
        <f>IF(OR(I673="",H673=""),"",I673*H673)</f>
        <v/>
      </c>
      <c r="K6325">
        <f>IF(G673="","Missing OEWS wage",IF(H673="","Missing Wharton SOC","Matched"))</f>
        <v/>
      </c>
    </row>
    <row r="6326">
      <c r="A6326" t="inlineStr">
        <is>
          <t>23</t>
        </is>
      </c>
      <c r="B6326" t="inlineStr">
        <is>
          <t>Construction</t>
        </is>
      </c>
      <c r="C6326" t="inlineStr">
        <is>
          <t>13-1071</t>
        </is>
      </c>
      <c r="D6326" t="inlineStr">
        <is>
          <t>Human Resources Specialists</t>
        </is>
      </c>
      <c r="E6326" t="n">
        <v>22110</v>
      </c>
      <c r="F6326" t="n">
        <v>79050</v>
      </c>
      <c r="G6326">
        <f>IF(OR(E674="",F674=""),"",E674*F674)</f>
        <v/>
      </c>
      <c r="H6326" s="41">
        <f>IFERROR(XLOOKUP(C674,'DATA Wharton'!$A$2:$A$785,'DATA Wharton'!$C$2:$C$785),"")</f>
        <v/>
      </c>
      <c r="I6326">
        <f>IF(OR(G674="",H674=""),"",G674)</f>
        <v/>
      </c>
      <c r="J6326">
        <f>IF(OR(I674="",H674=""),"",I674*H674)</f>
        <v/>
      </c>
      <c r="K6326">
        <f>IF(G674="","Missing OEWS wage",IF(H674="","Missing Wharton SOC","Matched"))</f>
        <v/>
      </c>
    </row>
    <row r="6327">
      <c r="A6327" t="inlineStr">
        <is>
          <t>23</t>
        </is>
      </c>
      <c r="B6327" t="inlineStr">
        <is>
          <t>Construction</t>
        </is>
      </c>
      <c r="C6327" t="inlineStr">
        <is>
          <t>13-1075</t>
        </is>
      </c>
      <c r="D6327" t="inlineStr">
        <is>
          <t>Labor Relations Specialists</t>
        </is>
      </c>
      <c r="E6327" t="n">
        <v>400</v>
      </c>
      <c r="F6327" t="n">
        <v>105560</v>
      </c>
      <c r="G6327">
        <f>IF(OR(E675="",F675=""),"",E675*F675)</f>
        <v/>
      </c>
      <c r="H6327" s="41">
        <f>IFERROR(XLOOKUP(C675,'DATA Wharton'!$A$2:$A$785,'DATA Wharton'!$C$2:$C$785),"")</f>
        <v/>
      </c>
      <c r="I6327">
        <f>IF(OR(G675="",H675=""),"",G675)</f>
        <v/>
      </c>
      <c r="J6327">
        <f>IF(OR(I675="",H675=""),"",I675*H675)</f>
        <v/>
      </c>
      <c r="K6327">
        <f>IF(G675="","Missing OEWS wage",IF(H675="","Missing Wharton SOC","Matched"))</f>
        <v/>
      </c>
    </row>
    <row r="6328">
      <c r="A6328" t="inlineStr">
        <is>
          <t>23</t>
        </is>
      </c>
      <c r="B6328" t="inlineStr">
        <is>
          <t>Construction</t>
        </is>
      </c>
      <c r="C6328" t="inlineStr">
        <is>
          <t>13-1081</t>
        </is>
      </c>
      <c r="D6328" t="inlineStr">
        <is>
          <t>Logisticians</t>
        </is>
      </c>
      <c r="E6328" t="n">
        <v>2690</v>
      </c>
      <c r="F6328" t="n">
        <v>87840</v>
      </c>
      <c r="G6328">
        <f>IF(OR(E676="",F676=""),"",E676*F676)</f>
        <v/>
      </c>
      <c r="H6328" s="41">
        <f>IFERROR(XLOOKUP(C676,'DATA Wharton'!$A$2:$A$785,'DATA Wharton'!$C$2:$C$785),"")</f>
        <v/>
      </c>
      <c r="I6328">
        <f>IF(OR(G676="",H676=""),"",G676)</f>
        <v/>
      </c>
      <c r="J6328">
        <f>IF(OR(I676="",H676=""),"",I676*H676)</f>
        <v/>
      </c>
      <c r="K6328">
        <f>IF(G676="","Missing OEWS wage",IF(H676="","Missing Wharton SOC","Matched"))</f>
        <v/>
      </c>
    </row>
    <row r="6329">
      <c r="A6329" t="inlineStr">
        <is>
          <t>23</t>
        </is>
      </c>
      <c r="B6329" t="inlineStr">
        <is>
          <t>Construction</t>
        </is>
      </c>
      <c r="C6329" t="inlineStr">
        <is>
          <t>13-1082</t>
        </is>
      </c>
      <c r="D6329" t="inlineStr">
        <is>
          <t>Project Management Specialists</t>
        </is>
      </c>
      <c r="E6329" t="n">
        <v>239500</v>
      </c>
      <c r="F6329" t="n">
        <v>103820</v>
      </c>
      <c r="G6329">
        <f>IF(OR(E677="",F677=""),"",E677*F677)</f>
        <v/>
      </c>
      <c r="H6329" s="41">
        <f>IFERROR(XLOOKUP(C677,'DATA Wharton'!$A$2:$A$785,'DATA Wharton'!$C$2:$C$785),"")</f>
        <v/>
      </c>
      <c r="I6329">
        <f>IF(OR(G677="",H677=""),"",G677)</f>
        <v/>
      </c>
      <c r="J6329">
        <f>IF(OR(I677="",H677=""),"",I677*H677)</f>
        <v/>
      </c>
      <c r="K6329">
        <f>IF(G677="","Missing OEWS wage",IF(H677="","Missing Wharton SOC","Matched"))</f>
        <v/>
      </c>
    </row>
    <row r="6330">
      <c r="A6330" t="inlineStr">
        <is>
          <t>23</t>
        </is>
      </c>
      <c r="B6330" t="inlineStr">
        <is>
          <t>Construction</t>
        </is>
      </c>
      <c r="C6330" t="inlineStr">
        <is>
          <t>13-1111</t>
        </is>
      </c>
      <c r="D6330" t="inlineStr">
        <is>
          <t>Management Analysts</t>
        </is>
      </c>
      <c r="E6330" t="n">
        <v>2330</v>
      </c>
      <c r="F6330" t="n">
        <v>102900</v>
      </c>
      <c r="G6330">
        <f>IF(OR(E678="",F678=""),"",E678*F678)</f>
        <v/>
      </c>
      <c r="H6330" s="41">
        <f>IFERROR(XLOOKUP(C678,'DATA Wharton'!$A$2:$A$785,'DATA Wharton'!$C$2:$C$785),"")</f>
        <v/>
      </c>
      <c r="I6330">
        <f>IF(OR(G678="",H678=""),"",G678)</f>
        <v/>
      </c>
      <c r="J6330">
        <f>IF(OR(I678="",H678=""),"",I678*H678)</f>
        <v/>
      </c>
      <c r="K6330">
        <f>IF(G678="","Missing OEWS wage",IF(H678="","Missing Wharton SOC","Matched"))</f>
        <v/>
      </c>
    </row>
    <row r="6331">
      <c r="A6331" t="inlineStr">
        <is>
          <t>23</t>
        </is>
      </c>
      <c r="B6331" t="inlineStr">
        <is>
          <t>Construction</t>
        </is>
      </c>
      <c r="C6331" t="inlineStr">
        <is>
          <t>13-1121</t>
        </is>
      </c>
      <c r="D6331" t="inlineStr">
        <is>
          <t>Meeting, Convention, and Event Planners</t>
        </is>
      </c>
      <c r="E6331" t="n">
        <v>460</v>
      </c>
      <c r="F6331" t="n">
        <v>63220</v>
      </c>
      <c r="G6331">
        <f>IF(OR(E679="",F679=""),"",E679*F679)</f>
        <v/>
      </c>
      <c r="H6331" s="41">
        <f>IFERROR(XLOOKUP(C679,'DATA Wharton'!$A$2:$A$785,'DATA Wharton'!$C$2:$C$785),"")</f>
        <v/>
      </c>
      <c r="I6331">
        <f>IF(OR(G679="",H679=""),"",G679)</f>
        <v/>
      </c>
      <c r="J6331">
        <f>IF(OR(I679="",H679=""),"",I679*H679)</f>
        <v/>
      </c>
      <c r="K6331">
        <f>IF(G679="","Missing OEWS wage",IF(H679="","Missing Wharton SOC","Matched"))</f>
        <v/>
      </c>
    </row>
    <row r="6332">
      <c r="A6332" t="inlineStr">
        <is>
          <t>23</t>
        </is>
      </c>
      <c r="B6332" t="inlineStr">
        <is>
          <t>Construction</t>
        </is>
      </c>
      <c r="C6332" t="inlineStr">
        <is>
          <t>13-1131</t>
        </is>
      </c>
      <c r="D6332" t="inlineStr">
        <is>
          <t>Fundraisers</t>
        </is>
      </c>
      <c r="E6332" t="n">
        <v>360</v>
      </c>
      <c r="F6332" t="n">
        <v>60600</v>
      </c>
      <c r="G6332">
        <f>IF(OR(E680="",F680=""),"",E680*F680)</f>
        <v/>
      </c>
      <c r="H6332" s="41">
        <f>IFERROR(XLOOKUP(C680,'DATA Wharton'!$A$2:$A$785,'DATA Wharton'!$C$2:$C$785),"")</f>
        <v/>
      </c>
      <c r="I6332">
        <f>IF(OR(G680="",H680=""),"",G680)</f>
        <v/>
      </c>
      <c r="J6332">
        <f>IF(OR(I680="",H680=""),"",I680*H680)</f>
        <v/>
      </c>
      <c r="K6332">
        <f>IF(G680="","Missing OEWS wage",IF(H680="","Missing Wharton SOC","Matched"))</f>
        <v/>
      </c>
    </row>
    <row r="6333">
      <c r="A6333" t="inlineStr">
        <is>
          <t>23</t>
        </is>
      </c>
      <c r="B6333" t="inlineStr">
        <is>
          <t>Construction</t>
        </is>
      </c>
      <c r="C6333" t="inlineStr">
        <is>
          <t>13-1141</t>
        </is>
      </c>
      <c r="D6333" t="inlineStr">
        <is>
          <t>Compensation, Benefits, and Job Analysis Specialists</t>
        </is>
      </c>
      <c r="E6333" t="n">
        <v>870</v>
      </c>
      <c r="F6333" t="n">
        <v>84490</v>
      </c>
      <c r="G6333">
        <f>IF(OR(E681="",F681=""),"",E681*F681)</f>
        <v/>
      </c>
      <c r="H6333" s="41">
        <f>IFERROR(XLOOKUP(C681,'DATA Wharton'!$A$2:$A$785,'DATA Wharton'!$C$2:$C$785),"")</f>
        <v/>
      </c>
      <c r="I6333">
        <f>IF(OR(G681="",H681=""),"",G681)</f>
        <v/>
      </c>
      <c r="J6333">
        <f>IF(OR(I681="",H681=""),"",I681*H681)</f>
        <v/>
      </c>
      <c r="K6333">
        <f>IF(G681="","Missing OEWS wage",IF(H681="","Missing Wharton SOC","Matched"))</f>
        <v/>
      </c>
    </row>
    <row r="6334">
      <c r="A6334" t="inlineStr">
        <is>
          <t>23</t>
        </is>
      </c>
      <c r="B6334" t="inlineStr">
        <is>
          <t>Construction</t>
        </is>
      </c>
      <c r="C6334" t="inlineStr">
        <is>
          <t>13-1151</t>
        </is>
      </c>
      <c r="D6334" t="inlineStr">
        <is>
          <t>Training and Development Specialists</t>
        </is>
      </c>
      <c r="E6334" t="n">
        <v>3850</v>
      </c>
      <c r="F6334" t="n">
        <v>86640</v>
      </c>
      <c r="G6334">
        <f>IF(OR(E682="",F682=""),"",E682*F682)</f>
        <v/>
      </c>
      <c r="H6334" s="41">
        <f>IFERROR(XLOOKUP(C682,'DATA Wharton'!$A$2:$A$785,'DATA Wharton'!$C$2:$C$785),"")</f>
        <v/>
      </c>
      <c r="I6334">
        <f>IF(OR(G682="",H682=""),"",G682)</f>
        <v/>
      </c>
      <c r="J6334">
        <f>IF(OR(I682="",H682=""),"",I682*H682)</f>
        <v/>
      </c>
      <c r="K6334">
        <f>IF(G682="","Missing OEWS wage",IF(H682="","Missing Wharton SOC","Matched"))</f>
        <v/>
      </c>
    </row>
    <row r="6335">
      <c r="A6335" t="inlineStr">
        <is>
          <t>23</t>
        </is>
      </c>
      <c r="B6335" t="inlineStr">
        <is>
          <t>Construction</t>
        </is>
      </c>
      <c r="C6335" t="inlineStr">
        <is>
          <t>13-1161</t>
        </is>
      </c>
      <c r="D6335" t="inlineStr">
        <is>
          <t>Market Research Analysts and Marketing Specialists</t>
        </is>
      </c>
      <c r="E6335" t="n">
        <v>19120</v>
      </c>
      <c r="F6335" t="n">
        <v>70080</v>
      </c>
      <c r="G6335">
        <f>IF(OR(E683="",F683=""),"",E683*F683)</f>
        <v/>
      </c>
      <c r="H6335" s="41">
        <f>IFERROR(XLOOKUP(C683,'DATA Wharton'!$A$2:$A$785,'DATA Wharton'!$C$2:$C$785),"")</f>
        <v/>
      </c>
      <c r="I6335">
        <f>IF(OR(G683="",H683=""),"",G683)</f>
        <v/>
      </c>
      <c r="J6335">
        <f>IF(OR(I683="",H683=""),"",I683*H683)</f>
        <v/>
      </c>
      <c r="K6335">
        <f>IF(G683="","Missing OEWS wage",IF(H683="","Missing Wharton SOC","Matched"))</f>
        <v/>
      </c>
    </row>
    <row r="6336">
      <c r="A6336" t="inlineStr">
        <is>
          <t>23</t>
        </is>
      </c>
      <c r="B6336" t="inlineStr">
        <is>
          <t>Construction</t>
        </is>
      </c>
      <c r="C6336" t="inlineStr">
        <is>
          <t>13-1199</t>
        </is>
      </c>
      <c r="D6336" t="inlineStr">
        <is>
          <t>Business Operations Specialists, All Other</t>
        </is>
      </c>
      <c r="E6336" t="n">
        <v>16630</v>
      </c>
      <c r="F6336" t="n">
        <v>86820</v>
      </c>
      <c r="G6336">
        <f>IF(OR(E684="",F684=""),"",E684*F684)</f>
        <v/>
      </c>
      <c r="H6336" s="41">
        <f>IFERROR(XLOOKUP(C684,'DATA Wharton'!$A$2:$A$785,'DATA Wharton'!$C$2:$C$785),"")</f>
        <v/>
      </c>
      <c r="I6336">
        <f>IF(OR(G684="",H684=""),"",G684)</f>
        <v/>
      </c>
      <c r="J6336">
        <f>IF(OR(I684="",H684=""),"",I684*H684)</f>
        <v/>
      </c>
      <c r="K6336">
        <f>IF(G684="","Missing OEWS wage",IF(H684="","Missing Wharton SOC","Matched"))</f>
        <v/>
      </c>
    </row>
    <row r="6337">
      <c r="A6337" t="inlineStr">
        <is>
          <t>23</t>
        </is>
      </c>
      <c r="B6337" t="inlineStr">
        <is>
          <t>Construction</t>
        </is>
      </c>
      <c r="C6337" t="inlineStr">
        <is>
          <t>13-2011</t>
        </is>
      </c>
      <c r="D6337" t="inlineStr">
        <is>
          <t>Accountants and Auditors</t>
        </is>
      </c>
      <c r="E6337" t="n">
        <v>66920</v>
      </c>
      <c r="F6337" t="n">
        <v>91160</v>
      </c>
      <c r="G6337">
        <f>IF(OR(E685="",F685=""),"",E685*F685)</f>
        <v/>
      </c>
      <c r="H6337" s="41">
        <f>IFERROR(XLOOKUP(C685,'DATA Wharton'!$A$2:$A$785,'DATA Wharton'!$C$2:$C$785),"")</f>
        <v/>
      </c>
      <c r="I6337">
        <f>IF(OR(G685="",H685=""),"",G685)</f>
        <v/>
      </c>
      <c r="J6337">
        <f>IF(OR(I685="",H685=""),"",I685*H685)</f>
        <v/>
      </c>
      <c r="K6337">
        <f>IF(G685="","Missing OEWS wage",IF(H685="","Missing Wharton SOC","Matched"))</f>
        <v/>
      </c>
    </row>
    <row r="6338">
      <c r="A6338" t="inlineStr">
        <is>
          <t>23</t>
        </is>
      </c>
      <c r="B6338" t="inlineStr">
        <is>
          <t>Construction</t>
        </is>
      </c>
      <c r="C6338" t="inlineStr">
        <is>
          <t>13-2020</t>
        </is>
      </c>
      <c r="D6338" t="inlineStr">
        <is>
          <t>Property Appraisers and Assessors</t>
        </is>
      </c>
      <c r="F6338" t="n">
        <v>83440</v>
      </c>
      <c r="G6338">
        <f>IF(OR(E686="",F686=""),"",E686*F686)</f>
        <v/>
      </c>
      <c r="H6338" s="41">
        <f>IFERROR(XLOOKUP(C686,'DATA Wharton'!$A$2:$A$785,'DATA Wharton'!$C$2:$C$785),"")</f>
        <v/>
      </c>
      <c r="I6338">
        <f>IF(OR(G686="",H686=""),"",G686)</f>
        <v/>
      </c>
      <c r="J6338">
        <f>IF(OR(I686="",H686=""),"",I686*H686)</f>
        <v/>
      </c>
      <c r="K6338">
        <f>IF(G686="","Missing OEWS wage",IF(H686="","Missing Wharton SOC","Matched"))</f>
        <v/>
      </c>
    </row>
    <row r="6339">
      <c r="A6339" t="inlineStr">
        <is>
          <t>23</t>
        </is>
      </c>
      <c r="B6339" t="inlineStr">
        <is>
          <t>Construction</t>
        </is>
      </c>
      <c r="C6339" t="inlineStr">
        <is>
          <t>13-2031</t>
        </is>
      </c>
      <c r="D6339" t="inlineStr">
        <is>
          <t>Budget Analysts</t>
        </is>
      </c>
      <c r="E6339" t="n">
        <v>340</v>
      </c>
      <c r="F6339" t="n">
        <v>97570</v>
      </c>
      <c r="G6339">
        <f>IF(OR(E687="",F687=""),"",E687*F687)</f>
        <v/>
      </c>
      <c r="H6339" s="41">
        <f>IFERROR(XLOOKUP(C687,'DATA Wharton'!$A$2:$A$785,'DATA Wharton'!$C$2:$C$785),"")</f>
        <v/>
      </c>
      <c r="I6339">
        <f>IF(OR(G687="",H687=""),"",G687)</f>
        <v/>
      </c>
      <c r="J6339">
        <f>IF(OR(I687="",H687=""),"",I687*H687)</f>
        <v/>
      </c>
      <c r="K6339">
        <f>IF(G687="","Missing OEWS wage",IF(H687="","Missing Wharton SOC","Matched"))</f>
        <v/>
      </c>
    </row>
    <row r="6340">
      <c r="A6340" t="inlineStr">
        <is>
          <t>23</t>
        </is>
      </c>
      <c r="B6340" t="inlineStr">
        <is>
          <t>Construction</t>
        </is>
      </c>
      <c r="C6340" t="inlineStr">
        <is>
          <t>13-2041</t>
        </is>
      </c>
      <c r="D6340" t="inlineStr">
        <is>
          <t>Credit Analysts</t>
        </is>
      </c>
      <c r="E6340" t="n">
        <v>110</v>
      </c>
      <c r="F6340" t="n">
        <v>84810</v>
      </c>
      <c r="G6340">
        <f>IF(OR(E688="",F688=""),"",E688*F688)</f>
        <v/>
      </c>
      <c r="H6340" s="41">
        <f>IFERROR(XLOOKUP(C688,'DATA Wharton'!$A$2:$A$785,'DATA Wharton'!$C$2:$C$785),"")</f>
        <v/>
      </c>
      <c r="I6340">
        <f>IF(OR(G688="",H688=""),"",G688)</f>
        <v/>
      </c>
      <c r="J6340">
        <f>IF(OR(I688="",H688=""),"",I688*H688)</f>
        <v/>
      </c>
      <c r="K6340">
        <f>IF(G688="","Missing OEWS wage",IF(H688="","Missing Wharton SOC","Matched"))</f>
        <v/>
      </c>
    </row>
    <row r="6341">
      <c r="A6341" t="inlineStr">
        <is>
          <t>23</t>
        </is>
      </c>
      <c r="B6341" t="inlineStr">
        <is>
          <t>Construction</t>
        </is>
      </c>
      <c r="C6341" t="inlineStr">
        <is>
          <t>13-2051</t>
        </is>
      </c>
      <c r="D6341" t="inlineStr">
        <is>
          <t>Financial and Investment Analysts</t>
        </is>
      </c>
      <c r="E6341" t="n">
        <v>2020</v>
      </c>
      <c r="F6341" t="n">
        <v>100070</v>
      </c>
      <c r="G6341">
        <f>IF(OR(E689="",F689=""),"",E689*F689)</f>
        <v/>
      </c>
      <c r="H6341" s="41">
        <f>IFERROR(XLOOKUP(C689,'DATA Wharton'!$A$2:$A$785,'DATA Wharton'!$C$2:$C$785),"")</f>
        <v/>
      </c>
      <c r="I6341">
        <f>IF(OR(G689="",H689=""),"",G689)</f>
        <v/>
      </c>
      <c r="J6341">
        <f>IF(OR(I689="",H689=""),"",I689*H689)</f>
        <v/>
      </c>
      <c r="K6341">
        <f>IF(G689="","Missing OEWS wage",IF(H689="","Missing Wharton SOC","Matched"))</f>
        <v/>
      </c>
    </row>
    <row r="6342">
      <c r="A6342" t="inlineStr">
        <is>
          <t>23</t>
        </is>
      </c>
      <c r="B6342" t="inlineStr">
        <is>
          <t>Construction</t>
        </is>
      </c>
      <c r="C6342" t="inlineStr">
        <is>
          <t>13-2052</t>
        </is>
      </c>
      <c r="D6342" t="inlineStr">
        <is>
          <t>Personal Financial Advisors</t>
        </is>
      </c>
      <c r="F6342" t="n">
        <v>52770</v>
      </c>
      <c r="G6342">
        <f>IF(OR(E690="",F690=""),"",E690*F690)</f>
        <v/>
      </c>
      <c r="H6342" s="41">
        <f>IFERROR(XLOOKUP(C690,'DATA Wharton'!$A$2:$A$785,'DATA Wharton'!$C$2:$C$785),"")</f>
        <v/>
      </c>
      <c r="I6342">
        <f>IF(OR(G690="",H690=""),"",G690)</f>
        <v/>
      </c>
      <c r="J6342">
        <f>IF(OR(I690="",H690=""),"",I690*H690)</f>
        <v/>
      </c>
      <c r="K6342">
        <f>IF(G690="","Missing OEWS wage",IF(H690="","Missing Wharton SOC","Matched"))</f>
        <v/>
      </c>
    </row>
    <row r="6343">
      <c r="A6343" t="inlineStr">
        <is>
          <t>23</t>
        </is>
      </c>
      <c r="B6343" t="inlineStr">
        <is>
          <t>Construction</t>
        </is>
      </c>
      <c r="C6343" t="inlineStr">
        <is>
          <t>13-2054</t>
        </is>
      </c>
      <c r="D6343" t="inlineStr">
        <is>
          <t>Financial Risk Specialists</t>
        </is>
      </c>
      <c r="E6343" t="n">
        <v>360</v>
      </c>
      <c r="F6343" t="n">
        <v>116850</v>
      </c>
      <c r="G6343">
        <f>IF(OR(E691="",F691=""),"",E691*F691)</f>
        <v/>
      </c>
      <c r="H6343" s="41">
        <f>IFERROR(XLOOKUP(C691,'DATA Wharton'!$A$2:$A$785,'DATA Wharton'!$C$2:$C$785),"")</f>
        <v/>
      </c>
      <c r="I6343">
        <f>IF(OR(G691="",H691=""),"",G691)</f>
        <v/>
      </c>
      <c r="J6343">
        <f>IF(OR(I691="",H691=""),"",I691*H691)</f>
        <v/>
      </c>
      <c r="K6343">
        <f>IF(G691="","Missing OEWS wage",IF(H691="","Missing Wharton SOC","Matched"))</f>
        <v/>
      </c>
    </row>
    <row r="6344">
      <c r="A6344" t="inlineStr">
        <is>
          <t>23</t>
        </is>
      </c>
      <c r="B6344" t="inlineStr">
        <is>
          <t>Construction</t>
        </is>
      </c>
      <c r="C6344" t="inlineStr">
        <is>
          <t>13-2071</t>
        </is>
      </c>
      <c r="D6344" t="inlineStr">
        <is>
          <t>Credit Counselors</t>
        </is>
      </c>
      <c r="E6344" t="n">
        <v>50</v>
      </c>
      <c r="F6344" t="n">
        <v>56270</v>
      </c>
      <c r="G6344">
        <f>IF(OR(E692="",F692=""),"",E692*F692)</f>
        <v/>
      </c>
      <c r="H6344" s="41">
        <f>IFERROR(XLOOKUP(C692,'DATA Wharton'!$A$2:$A$785,'DATA Wharton'!$C$2:$C$785),"")</f>
        <v/>
      </c>
      <c r="I6344">
        <f>IF(OR(G692="",H692=""),"",G692)</f>
        <v/>
      </c>
      <c r="J6344">
        <f>IF(OR(I692="",H692=""),"",I692*H692)</f>
        <v/>
      </c>
      <c r="K6344">
        <f>IF(G692="","Missing OEWS wage",IF(H692="","Missing Wharton SOC","Matched"))</f>
        <v/>
      </c>
    </row>
    <row r="6345">
      <c r="A6345" t="inlineStr">
        <is>
          <t>23</t>
        </is>
      </c>
      <c r="B6345" t="inlineStr">
        <is>
          <t>Construction</t>
        </is>
      </c>
      <c r="C6345" t="inlineStr">
        <is>
          <t>13-2072</t>
        </is>
      </c>
      <c r="D6345" t="inlineStr">
        <is>
          <t>Loan Officers</t>
        </is>
      </c>
      <c r="E6345" t="n">
        <v>590</v>
      </c>
      <c r="F6345" t="n">
        <v>78730</v>
      </c>
      <c r="G6345">
        <f>IF(OR(E693="",F693=""),"",E693*F693)</f>
        <v/>
      </c>
      <c r="H6345" s="41">
        <f>IFERROR(XLOOKUP(C693,'DATA Wharton'!$A$2:$A$785,'DATA Wharton'!$C$2:$C$785),"")</f>
        <v/>
      </c>
      <c r="I6345">
        <f>IF(OR(G693="",H693=""),"",G693)</f>
        <v/>
      </c>
      <c r="J6345">
        <f>IF(OR(I693="",H693=""),"",I693*H693)</f>
        <v/>
      </c>
      <c r="K6345">
        <f>IF(G693="","Missing OEWS wage",IF(H693="","Missing Wharton SOC","Matched"))</f>
        <v/>
      </c>
    </row>
    <row r="6346">
      <c r="A6346" t="inlineStr">
        <is>
          <t>23</t>
        </is>
      </c>
      <c r="B6346" t="inlineStr">
        <is>
          <t>Construction</t>
        </is>
      </c>
      <c r="C6346" t="inlineStr">
        <is>
          <t>13-2099</t>
        </is>
      </c>
      <c r="D6346" t="inlineStr">
        <is>
          <t>Financial Specialists, All Other</t>
        </is>
      </c>
      <c r="E6346" t="n">
        <v>530</v>
      </c>
      <c r="F6346" t="n">
        <v>89340</v>
      </c>
      <c r="G6346">
        <f>IF(OR(E694="",F694=""),"",E694*F694)</f>
        <v/>
      </c>
      <c r="H6346" s="41">
        <f>IFERROR(XLOOKUP(C694,'DATA Wharton'!$A$2:$A$785,'DATA Wharton'!$C$2:$C$785),"")</f>
        <v/>
      </c>
      <c r="I6346">
        <f>IF(OR(G694="",H694=""),"",G694)</f>
        <v/>
      </c>
      <c r="J6346">
        <f>IF(OR(I694="",H694=""),"",I694*H694)</f>
        <v/>
      </c>
      <c r="K6346">
        <f>IF(G694="","Missing OEWS wage",IF(H694="","Missing Wharton SOC","Matched"))</f>
        <v/>
      </c>
    </row>
    <row r="6347">
      <c r="A6347" t="inlineStr">
        <is>
          <t>23</t>
        </is>
      </c>
      <c r="B6347" t="inlineStr">
        <is>
          <t>Construction</t>
        </is>
      </c>
      <c r="C6347" t="inlineStr">
        <is>
          <t>15-1211</t>
        </is>
      </c>
      <c r="D6347" t="inlineStr">
        <is>
          <t>Computer Systems Analysts</t>
        </is>
      </c>
      <c r="E6347" t="n">
        <v>1690</v>
      </c>
      <c r="F6347" t="n">
        <v>101540</v>
      </c>
      <c r="G6347">
        <f>IF(OR(E695="",F695=""),"",E695*F695)</f>
        <v/>
      </c>
      <c r="H6347" s="41">
        <f>IFERROR(XLOOKUP(C695,'DATA Wharton'!$A$2:$A$785,'DATA Wharton'!$C$2:$C$785),"")</f>
        <v/>
      </c>
      <c r="I6347">
        <f>IF(OR(G695="",H695=""),"",G695)</f>
        <v/>
      </c>
      <c r="J6347">
        <f>IF(OR(I695="",H695=""),"",I695*H695)</f>
        <v/>
      </c>
      <c r="K6347">
        <f>IF(G695="","Missing OEWS wage",IF(H695="","Missing Wharton SOC","Matched"))</f>
        <v/>
      </c>
    </row>
    <row r="6348">
      <c r="A6348" t="inlineStr">
        <is>
          <t>23</t>
        </is>
      </c>
      <c r="B6348" t="inlineStr">
        <is>
          <t>Construction</t>
        </is>
      </c>
      <c r="C6348" t="inlineStr">
        <is>
          <t>15-1212</t>
        </is>
      </c>
      <c r="D6348" t="inlineStr">
        <is>
          <t>Information Security Analysts</t>
        </is>
      </c>
      <c r="E6348" t="n">
        <v>720</v>
      </c>
      <c r="F6348" t="n">
        <v>115230</v>
      </c>
      <c r="G6348">
        <f>IF(OR(E696="",F696=""),"",E696*F696)</f>
        <v/>
      </c>
      <c r="H6348" s="41">
        <f>IFERROR(XLOOKUP(C696,'DATA Wharton'!$A$2:$A$785,'DATA Wharton'!$C$2:$C$785),"")</f>
        <v/>
      </c>
      <c r="I6348">
        <f>IF(OR(G696="",H696=""),"",G696)</f>
        <v/>
      </c>
      <c r="J6348">
        <f>IF(OR(I696="",H696=""),"",I696*H696)</f>
        <v/>
      </c>
      <c r="K6348">
        <f>IF(G696="","Missing OEWS wage",IF(H696="","Missing Wharton SOC","Matched"))</f>
        <v/>
      </c>
    </row>
    <row r="6349">
      <c r="A6349" t="inlineStr">
        <is>
          <t>23</t>
        </is>
      </c>
      <c r="B6349" t="inlineStr">
        <is>
          <t>Construction</t>
        </is>
      </c>
      <c r="C6349" t="inlineStr">
        <is>
          <t>15-1231</t>
        </is>
      </c>
      <c r="D6349" t="inlineStr">
        <is>
          <t>Computer Network Support Specialists</t>
        </is>
      </c>
      <c r="F6349" t="n">
        <v>69040</v>
      </c>
      <c r="G6349">
        <f>IF(OR(E697="",F697=""),"",E697*F697)</f>
        <v/>
      </c>
      <c r="H6349" s="41">
        <f>IFERROR(XLOOKUP(C697,'DATA Wharton'!$A$2:$A$785,'DATA Wharton'!$C$2:$C$785),"")</f>
        <v/>
      </c>
      <c r="I6349">
        <f>IF(OR(G697="",H697=""),"",G697)</f>
        <v/>
      </c>
      <c r="J6349">
        <f>IF(OR(I697="",H697=""),"",I697*H697)</f>
        <v/>
      </c>
      <c r="K6349">
        <f>IF(G697="","Missing OEWS wage",IF(H697="","Missing Wharton SOC","Matched"))</f>
        <v/>
      </c>
    </row>
    <row r="6350">
      <c r="A6350" t="inlineStr">
        <is>
          <t>23</t>
        </is>
      </c>
      <c r="B6350" t="inlineStr">
        <is>
          <t>Construction</t>
        </is>
      </c>
      <c r="C6350" t="inlineStr">
        <is>
          <t>15-1232</t>
        </is>
      </c>
      <c r="D6350" t="inlineStr">
        <is>
          <t>Computer User Support Specialists</t>
        </is>
      </c>
      <c r="E6350" t="n">
        <v>9130</v>
      </c>
      <c r="F6350" t="n">
        <v>70160</v>
      </c>
      <c r="G6350">
        <f>IF(OR(E698="",F698=""),"",E698*F698)</f>
        <v/>
      </c>
      <c r="H6350" s="41">
        <f>IFERROR(XLOOKUP(C698,'DATA Wharton'!$A$2:$A$785,'DATA Wharton'!$C$2:$C$785),"")</f>
        <v/>
      </c>
      <c r="I6350">
        <f>IF(OR(G698="",H698=""),"",G698)</f>
        <v/>
      </c>
      <c r="J6350">
        <f>IF(OR(I698="",H698=""),"",I698*H698)</f>
        <v/>
      </c>
      <c r="K6350">
        <f>IF(G698="","Missing OEWS wage",IF(H698="","Missing Wharton SOC","Matched"))</f>
        <v/>
      </c>
    </row>
    <row r="6351">
      <c r="A6351" t="inlineStr">
        <is>
          <t>23</t>
        </is>
      </c>
      <c r="B6351" t="inlineStr">
        <is>
          <t>Construction</t>
        </is>
      </c>
      <c r="C6351" t="inlineStr">
        <is>
          <t>15-1241</t>
        </is>
      </c>
      <c r="D6351" t="inlineStr">
        <is>
          <t>Computer Network Architects</t>
        </is>
      </c>
      <c r="E6351" t="n">
        <v>1300</v>
      </c>
      <c r="F6351" t="n">
        <v>96560</v>
      </c>
      <c r="G6351">
        <f>IF(OR(E699="",F699=""),"",E699*F699)</f>
        <v/>
      </c>
      <c r="H6351" s="41">
        <f>IFERROR(XLOOKUP(C699,'DATA Wharton'!$A$2:$A$785,'DATA Wharton'!$C$2:$C$785),"")</f>
        <v/>
      </c>
      <c r="I6351">
        <f>IF(OR(G699="",H699=""),"",G699)</f>
        <v/>
      </c>
      <c r="J6351">
        <f>IF(OR(I699="",H699=""),"",I699*H699)</f>
        <v/>
      </c>
      <c r="K6351">
        <f>IF(G699="","Missing OEWS wage",IF(H699="","Missing Wharton SOC","Matched"))</f>
        <v/>
      </c>
    </row>
    <row r="6352">
      <c r="A6352" t="inlineStr">
        <is>
          <t>23</t>
        </is>
      </c>
      <c r="B6352" t="inlineStr">
        <is>
          <t>Construction</t>
        </is>
      </c>
      <c r="C6352" t="inlineStr">
        <is>
          <t>15-1242</t>
        </is>
      </c>
      <c r="D6352" t="inlineStr">
        <is>
          <t>Database Administrators</t>
        </is>
      </c>
      <c r="E6352" t="n">
        <v>260</v>
      </c>
      <c r="F6352" t="n">
        <v>95210</v>
      </c>
      <c r="G6352">
        <f>IF(OR(E700="",F700=""),"",E700*F700)</f>
        <v/>
      </c>
      <c r="H6352" s="41">
        <f>IFERROR(XLOOKUP(C700,'DATA Wharton'!$A$2:$A$785,'DATA Wharton'!$C$2:$C$785),"")</f>
        <v/>
      </c>
      <c r="I6352">
        <f>IF(OR(G700="",H700=""),"",G700)</f>
        <v/>
      </c>
      <c r="J6352">
        <f>IF(OR(I700="",H700=""),"",I700*H700)</f>
        <v/>
      </c>
      <c r="K6352">
        <f>IF(G700="","Missing OEWS wage",IF(H700="","Missing Wharton SOC","Matched"))</f>
        <v/>
      </c>
    </row>
    <row r="6353">
      <c r="A6353" t="inlineStr">
        <is>
          <t>23</t>
        </is>
      </c>
      <c r="B6353" t="inlineStr">
        <is>
          <t>Construction</t>
        </is>
      </c>
      <c r="C6353" t="inlineStr">
        <is>
          <t>15-1243</t>
        </is>
      </c>
      <c r="D6353" t="inlineStr">
        <is>
          <t>Database Architects</t>
        </is>
      </c>
      <c r="E6353" t="n">
        <v>280</v>
      </c>
      <c r="F6353" t="n">
        <v>108350</v>
      </c>
      <c r="G6353">
        <f>IF(OR(E701="",F701=""),"",E701*F701)</f>
        <v/>
      </c>
      <c r="H6353" s="41">
        <f>IFERROR(XLOOKUP(C701,'DATA Wharton'!$A$2:$A$785,'DATA Wharton'!$C$2:$C$785),"")</f>
        <v/>
      </c>
      <c r="I6353">
        <f>IF(OR(G701="",H701=""),"",G701)</f>
        <v/>
      </c>
      <c r="J6353">
        <f>IF(OR(I701="",H701=""),"",I701*H701)</f>
        <v/>
      </c>
      <c r="K6353">
        <f>IF(G701="","Missing OEWS wage",IF(H701="","Missing Wharton SOC","Matched"))</f>
        <v/>
      </c>
    </row>
    <row r="6354">
      <c r="A6354" t="inlineStr">
        <is>
          <t>23</t>
        </is>
      </c>
      <c r="B6354" t="inlineStr">
        <is>
          <t>Construction</t>
        </is>
      </c>
      <c r="C6354" t="inlineStr">
        <is>
          <t>15-1244</t>
        </is>
      </c>
      <c r="D6354" t="inlineStr">
        <is>
          <t>Network and Computer Systems Administrators</t>
        </is>
      </c>
      <c r="E6354" t="n">
        <v>3560</v>
      </c>
      <c r="F6354" t="n">
        <v>97600</v>
      </c>
      <c r="G6354">
        <f>IF(OR(E702="",F702=""),"",E702*F702)</f>
        <v/>
      </c>
      <c r="H6354" s="41">
        <f>IFERROR(XLOOKUP(C702,'DATA Wharton'!$A$2:$A$785,'DATA Wharton'!$C$2:$C$785),"")</f>
        <v/>
      </c>
      <c r="I6354">
        <f>IF(OR(G702="",H702=""),"",G702)</f>
        <v/>
      </c>
      <c r="J6354">
        <f>IF(OR(I702="",H702=""),"",I702*H702)</f>
        <v/>
      </c>
      <c r="K6354">
        <f>IF(G702="","Missing OEWS wage",IF(H702="","Missing Wharton SOC","Matched"))</f>
        <v/>
      </c>
    </row>
    <row r="6355">
      <c r="A6355" t="inlineStr">
        <is>
          <t>23</t>
        </is>
      </c>
      <c r="B6355" t="inlineStr">
        <is>
          <t>Construction</t>
        </is>
      </c>
      <c r="C6355" t="inlineStr">
        <is>
          <t>15-1251</t>
        </is>
      </c>
      <c r="D6355" t="inlineStr">
        <is>
          <t>Computer Programmers</t>
        </is>
      </c>
      <c r="E6355" t="n">
        <v>1470</v>
      </c>
      <c r="F6355" t="n">
        <v>98130</v>
      </c>
      <c r="G6355">
        <f>IF(OR(E703="",F703=""),"",E703*F703)</f>
        <v/>
      </c>
      <c r="H6355" s="41">
        <f>IFERROR(XLOOKUP(C703,'DATA Wharton'!$A$2:$A$785,'DATA Wharton'!$C$2:$C$785),"")</f>
        <v/>
      </c>
      <c r="I6355">
        <f>IF(OR(G703="",H703=""),"",G703)</f>
        <v/>
      </c>
      <c r="J6355">
        <f>IF(OR(I703="",H703=""),"",I703*H703)</f>
        <v/>
      </c>
      <c r="K6355">
        <f>IF(G703="","Missing OEWS wage",IF(H703="","Missing Wharton SOC","Matched"))</f>
        <v/>
      </c>
    </row>
    <row r="6356">
      <c r="A6356" t="inlineStr">
        <is>
          <t>23</t>
        </is>
      </c>
      <c r="B6356" t="inlineStr">
        <is>
          <t>Construction</t>
        </is>
      </c>
      <c r="C6356" t="inlineStr">
        <is>
          <t>15-1252</t>
        </is>
      </c>
      <c r="D6356" t="inlineStr">
        <is>
          <t>Software Developers</t>
        </is>
      </c>
      <c r="E6356" t="n">
        <v>5260</v>
      </c>
      <c r="F6356" t="n">
        <v>116690</v>
      </c>
      <c r="G6356">
        <f>IF(OR(E704="",F704=""),"",E704*F704)</f>
        <v/>
      </c>
      <c r="H6356" s="41">
        <f>IFERROR(XLOOKUP(C704,'DATA Wharton'!$A$2:$A$785,'DATA Wharton'!$C$2:$C$785),"")</f>
        <v/>
      </c>
      <c r="I6356">
        <f>IF(OR(G704="",H704=""),"",G704)</f>
        <v/>
      </c>
      <c r="J6356">
        <f>IF(OR(I704="",H704=""),"",I704*H704)</f>
        <v/>
      </c>
      <c r="K6356">
        <f>IF(G704="","Missing OEWS wage",IF(H704="","Missing Wharton SOC","Matched"))</f>
        <v/>
      </c>
    </row>
    <row r="6357">
      <c r="A6357" t="inlineStr">
        <is>
          <t>23</t>
        </is>
      </c>
      <c r="B6357" t="inlineStr">
        <is>
          <t>Construction</t>
        </is>
      </c>
      <c r="C6357" t="inlineStr">
        <is>
          <t>15-1253</t>
        </is>
      </c>
      <c r="D6357" t="inlineStr">
        <is>
          <t>Software Quality Assurance Analysts and Testers</t>
        </is>
      </c>
      <c r="E6357" t="n">
        <v>300</v>
      </c>
      <c r="F6357" t="n">
        <v>90450</v>
      </c>
      <c r="G6357">
        <f>IF(OR(E705="",F705=""),"",E705*F705)</f>
        <v/>
      </c>
      <c r="H6357" s="41">
        <f>IFERROR(XLOOKUP(C705,'DATA Wharton'!$A$2:$A$785,'DATA Wharton'!$C$2:$C$785),"")</f>
        <v/>
      </c>
      <c r="I6357">
        <f>IF(OR(G705="",H705=""),"",G705)</f>
        <v/>
      </c>
      <c r="J6357">
        <f>IF(OR(I705="",H705=""),"",I705*H705)</f>
        <v/>
      </c>
      <c r="K6357">
        <f>IF(G705="","Missing OEWS wage",IF(H705="","Missing Wharton SOC","Matched"))</f>
        <v/>
      </c>
    </row>
    <row r="6358">
      <c r="A6358" t="inlineStr">
        <is>
          <t>23</t>
        </is>
      </c>
      <c r="B6358" t="inlineStr">
        <is>
          <t>Construction</t>
        </is>
      </c>
      <c r="C6358" t="inlineStr">
        <is>
          <t>15-1254</t>
        </is>
      </c>
      <c r="D6358" t="inlineStr">
        <is>
          <t>Web Developers</t>
        </is>
      </c>
      <c r="E6358" t="n">
        <v>360</v>
      </c>
      <c r="F6358" t="n">
        <v>74050</v>
      </c>
      <c r="G6358">
        <f>IF(OR(E706="",F706=""),"",E706*F706)</f>
        <v/>
      </c>
      <c r="H6358" s="41">
        <f>IFERROR(XLOOKUP(C706,'DATA Wharton'!$A$2:$A$785,'DATA Wharton'!$C$2:$C$785),"")</f>
        <v/>
      </c>
      <c r="I6358">
        <f>IF(OR(G706="",H706=""),"",G706)</f>
        <v/>
      </c>
      <c r="J6358">
        <f>IF(OR(I706="",H706=""),"",I706*H706)</f>
        <v/>
      </c>
      <c r="K6358">
        <f>IF(G706="","Missing OEWS wage",IF(H706="","Missing Wharton SOC","Matched"))</f>
        <v/>
      </c>
    </row>
    <row r="6359">
      <c r="A6359" t="inlineStr">
        <is>
          <t>23</t>
        </is>
      </c>
      <c r="B6359" t="inlineStr">
        <is>
          <t>Construction</t>
        </is>
      </c>
      <c r="C6359" t="inlineStr">
        <is>
          <t>15-1255</t>
        </is>
      </c>
      <c r="D6359" t="inlineStr">
        <is>
          <t>Web and Digital Interface Designers</t>
        </is>
      </c>
      <c r="E6359" t="n">
        <v>330</v>
      </c>
      <c r="F6359" t="n">
        <v>74270</v>
      </c>
      <c r="G6359">
        <f>IF(OR(E707="",F707=""),"",E707*F707)</f>
        <v/>
      </c>
      <c r="H6359" s="41">
        <f>IFERROR(XLOOKUP(C707,'DATA Wharton'!$A$2:$A$785,'DATA Wharton'!$C$2:$C$785),"")</f>
        <v/>
      </c>
      <c r="I6359">
        <f>IF(OR(G707="",H707=""),"",G707)</f>
        <v/>
      </c>
      <c r="J6359">
        <f>IF(OR(I707="",H707=""),"",I707*H707)</f>
        <v/>
      </c>
      <c r="K6359">
        <f>IF(G707="","Missing OEWS wage",IF(H707="","Missing Wharton SOC","Matched"))</f>
        <v/>
      </c>
    </row>
    <row r="6360">
      <c r="A6360" t="inlineStr">
        <is>
          <t>23</t>
        </is>
      </c>
      <c r="B6360" t="inlineStr">
        <is>
          <t>Construction</t>
        </is>
      </c>
      <c r="C6360" t="inlineStr">
        <is>
          <t>15-1299</t>
        </is>
      </c>
      <c r="D6360" t="inlineStr">
        <is>
          <t>Computer Occupations, All Other</t>
        </is>
      </c>
      <c r="E6360" t="n">
        <v>2370</v>
      </c>
      <c r="F6360" t="n">
        <v>86100</v>
      </c>
      <c r="G6360">
        <f>IF(OR(E708="",F708=""),"",E708*F708)</f>
        <v/>
      </c>
      <c r="H6360" s="41">
        <f>IFERROR(XLOOKUP(C708,'DATA Wharton'!$A$2:$A$785,'DATA Wharton'!$C$2:$C$785),"")</f>
        <v/>
      </c>
      <c r="I6360">
        <f>IF(OR(G708="",H708=""),"",G708)</f>
        <v/>
      </c>
      <c r="J6360">
        <f>IF(OR(I708="",H708=""),"",I708*H708)</f>
        <v/>
      </c>
      <c r="K6360">
        <f>IF(G708="","Missing OEWS wage",IF(H708="","Missing Wharton SOC","Matched"))</f>
        <v/>
      </c>
    </row>
    <row r="6361">
      <c r="A6361" t="inlineStr">
        <is>
          <t>23</t>
        </is>
      </c>
      <c r="B6361" t="inlineStr">
        <is>
          <t>Construction</t>
        </is>
      </c>
      <c r="C6361" t="inlineStr">
        <is>
          <t>15-2031</t>
        </is>
      </c>
      <c r="D6361" t="inlineStr">
        <is>
          <t>Operations Research Analysts</t>
        </is>
      </c>
      <c r="E6361" t="n">
        <v>150</v>
      </c>
      <c r="F6361" t="n">
        <v>92790</v>
      </c>
      <c r="G6361">
        <f>IF(OR(E709="",F709=""),"",E709*F709)</f>
        <v/>
      </c>
      <c r="H6361" s="41">
        <f>IFERROR(XLOOKUP(C709,'DATA Wharton'!$A$2:$A$785,'DATA Wharton'!$C$2:$C$785),"")</f>
        <v/>
      </c>
      <c r="I6361">
        <f>IF(OR(G709="",H709=""),"",G709)</f>
        <v/>
      </c>
      <c r="J6361">
        <f>IF(OR(I709="",H709=""),"",I709*H709)</f>
        <v/>
      </c>
      <c r="K6361">
        <f>IF(G709="","Missing OEWS wage",IF(H709="","Missing Wharton SOC","Matched"))</f>
        <v/>
      </c>
    </row>
    <row r="6362">
      <c r="A6362" t="inlineStr">
        <is>
          <t>23</t>
        </is>
      </c>
      <c r="B6362" t="inlineStr">
        <is>
          <t>Construction</t>
        </is>
      </c>
      <c r="C6362" t="inlineStr">
        <is>
          <t>15-2051</t>
        </is>
      </c>
      <c r="D6362" t="inlineStr">
        <is>
          <t>Data Scientists</t>
        </is>
      </c>
      <c r="E6362" t="n">
        <v>770</v>
      </c>
      <c r="F6362" t="n">
        <v>101090</v>
      </c>
      <c r="G6362">
        <f>IF(OR(E710="",F710=""),"",E710*F710)</f>
        <v/>
      </c>
      <c r="H6362" s="41">
        <f>IFERROR(XLOOKUP(C710,'DATA Wharton'!$A$2:$A$785,'DATA Wharton'!$C$2:$C$785),"")</f>
        <v/>
      </c>
      <c r="I6362">
        <f>IF(OR(G710="",H710=""),"",G710)</f>
        <v/>
      </c>
      <c r="J6362">
        <f>IF(OR(I710="",H710=""),"",I710*H710)</f>
        <v/>
      </c>
      <c r="K6362">
        <f>IF(G710="","Missing OEWS wage",IF(H710="","Missing Wharton SOC","Matched"))</f>
        <v/>
      </c>
    </row>
    <row r="6363">
      <c r="A6363" t="inlineStr">
        <is>
          <t>23</t>
        </is>
      </c>
      <c r="B6363" t="inlineStr">
        <is>
          <t>Construction</t>
        </is>
      </c>
      <c r="C6363" t="inlineStr">
        <is>
          <t>17-1011</t>
        </is>
      </c>
      <c r="D6363" t="inlineStr">
        <is>
          <t>Architects, Except Landscape and Naval</t>
        </is>
      </c>
      <c r="E6363" t="n">
        <v>4380</v>
      </c>
      <c r="F6363" t="n">
        <v>103460</v>
      </c>
      <c r="G6363">
        <f>IF(OR(E711="",F711=""),"",E711*F711)</f>
        <v/>
      </c>
      <c r="H6363" s="41">
        <f>IFERROR(XLOOKUP(C711,'DATA Wharton'!$A$2:$A$785,'DATA Wharton'!$C$2:$C$785),"")</f>
        <v/>
      </c>
      <c r="I6363">
        <f>IF(OR(G711="",H711=""),"",G711)</f>
        <v/>
      </c>
      <c r="J6363">
        <f>IF(OR(I711="",H711=""),"",I711*H711)</f>
        <v/>
      </c>
      <c r="K6363">
        <f>IF(G711="","Missing OEWS wage",IF(H711="","Missing Wharton SOC","Matched"))</f>
        <v/>
      </c>
    </row>
    <row r="6364">
      <c r="A6364" t="inlineStr">
        <is>
          <t>23</t>
        </is>
      </c>
      <c r="B6364" t="inlineStr">
        <is>
          <t>Construction</t>
        </is>
      </c>
      <c r="C6364" t="inlineStr">
        <is>
          <t>17-1012</t>
        </is>
      </c>
      <c r="D6364" t="inlineStr">
        <is>
          <t>Landscape Architects</t>
        </is>
      </c>
      <c r="E6364" t="n">
        <v>350</v>
      </c>
      <c r="F6364" t="n">
        <v>78010</v>
      </c>
      <c r="G6364">
        <f>IF(OR(E712="",F712=""),"",E712*F712)</f>
        <v/>
      </c>
      <c r="H6364" s="41">
        <f>IFERROR(XLOOKUP(C712,'DATA Wharton'!$A$2:$A$785,'DATA Wharton'!$C$2:$C$785),"")</f>
        <v/>
      </c>
      <c r="I6364">
        <f>IF(OR(G712="",H712=""),"",G712)</f>
        <v/>
      </c>
      <c r="J6364">
        <f>IF(OR(I712="",H712=""),"",I712*H712)</f>
        <v/>
      </c>
      <c r="K6364">
        <f>IF(G712="","Missing OEWS wage",IF(H712="","Missing Wharton SOC","Matched"))</f>
        <v/>
      </c>
    </row>
    <row r="6365">
      <c r="A6365" t="inlineStr">
        <is>
          <t>23</t>
        </is>
      </c>
      <c r="B6365" t="inlineStr">
        <is>
          <t>Construction</t>
        </is>
      </c>
      <c r="C6365" t="inlineStr">
        <is>
          <t>17-1021</t>
        </is>
      </c>
      <c r="D6365" t="inlineStr">
        <is>
          <t>Cartographers and Photogrammetrists</t>
        </is>
      </c>
      <c r="E6365" t="n">
        <v>80</v>
      </c>
      <c r="F6365" t="n">
        <v>75610</v>
      </c>
      <c r="G6365">
        <f>IF(OR(E713="",F713=""),"",E713*F713)</f>
        <v/>
      </c>
      <c r="H6365" s="41">
        <f>IFERROR(XLOOKUP(C713,'DATA Wharton'!$A$2:$A$785,'DATA Wharton'!$C$2:$C$785),"")</f>
        <v/>
      </c>
      <c r="I6365">
        <f>IF(OR(G713="",H713=""),"",G713)</f>
        <v/>
      </c>
      <c r="J6365">
        <f>IF(OR(I713="",H713=""),"",I713*H713)</f>
        <v/>
      </c>
      <c r="K6365">
        <f>IF(G713="","Missing OEWS wage",IF(H713="","Missing Wharton SOC","Matched"))</f>
        <v/>
      </c>
    </row>
    <row r="6366">
      <c r="A6366" t="inlineStr">
        <is>
          <t>23</t>
        </is>
      </c>
      <c r="B6366" t="inlineStr">
        <is>
          <t>Construction</t>
        </is>
      </c>
      <c r="C6366" t="inlineStr">
        <is>
          <t>17-1022</t>
        </is>
      </c>
      <c r="D6366" t="inlineStr">
        <is>
          <t>Surveyors</t>
        </is>
      </c>
      <c r="E6366" t="n">
        <v>5160</v>
      </c>
      <c r="F6366" t="n">
        <v>78930</v>
      </c>
      <c r="G6366">
        <f>IF(OR(E714="",F714=""),"",E714*F714)</f>
        <v/>
      </c>
      <c r="H6366" s="41">
        <f>IFERROR(XLOOKUP(C714,'DATA Wharton'!$A$2:$A$785,'DATA Wharton'!$C$2:$C$785),"")</f>
        <v/>
      </c>
      <c r="I6366">
        <f>IF(OR(G714="",H714=""),"",G714)</f>
        <v/>
      </c>
      <c r="J6366">
        <f>IF(OR(I714="",H714=""),"",I714*H714)</f>
        <v/>
      </c>
      <c r="K6366">
        <f>IF(G714="","Missing OEWS wage",IF(H714="","Missing Wharton SOC","Matched"))</f>
        <v/>
      </c>
    </row>
    <row r="6367">
      <c r="A6367" t="inlineStr">
        <is>
          <t>23</t>
        </is>
      </c>
      <c r="B6367" t="inlineStr">
        <is>
          <t>Construction</t>
        </is>
      </c>
      <c r="C6367" t="inlineStr">
        <is>
          <t>17-2041</t>
        </is>
      </c>
      <c r="D6367" t="inlineStr">
        <is>
          <t>Chemical Engineers</t>
        </is>
      </c>
      <c r="E6367" t="n">
        <v>400</v>
      </c>
      <c r="F6367" t="n">
        <v>131460</v>
      </c>
      <c r="G6367">
        <f>IF(OR(E715="",F715=""),"",E715*F715)</f>
        <v/>
      </c>
      <c r="H6367" s="41">
        <f>IFERROR(XLOOKUP(C715,'DATA Wharton'!$A$2:$A$785,'DATA Wharton'!$C$2:$C$785),"")</f>
        <v/>
      </c>
      <c r="I6367">
        <f>IF(OR(G715="",H715=""),"",G715)</f>
        <v/>
      </c>
      <c r="J6367">
        <f>IF(OR(I715="",H715=""),"",I715*H715)</f>
        <v/>
      </c>
      <c r="K6367">
        <f>IF(G715="","Missing OEWS wage",IF(H715="","Missing Wharton SOC","Matched"))</f>
        <v/>
      </c>
    </row>
    <row r="6368">
      <c r="A6368" t="inlineStr">
        <is>
          <t>23</t>
        </is>
      </c>
      <c r="B6368" t="inlineStr">
        <is>
          <t>Construction</t>
        </is>
      </c>
      <c r="C6368" t="inlineStr">
        <is>
          <t>17-2051</t>
        </is>
      </c>
      <c r="D6368" t="inlineStr">
        <is>
          <t>Civil Engineers</t>
        </is>
      </c>
      <c r="E6368" t="n">
        <v>48860</v>
      </c>
      <c r="F6368" t="n">
        <v>93810</v>
      </c>
      <c r="G6368">
        <f>IF(OR(E716="",F716=""),"",E716*F716)</f>
        <v/>
      </c>
      <c r="H6368" s="41">
        <f>IFERROR(XLOOKUP(C716,'DATA Wharton'!$A$2:$A$785,'DATA Wharton'!$C$2:$C$785),"")</f>
        <v/>
      </c>
      <c r="I6368">
        <f>IF(OR(G716="",H716=""),"",G716)</f>
        <v/>
      </c>
      <c r="J6368">
        <f>IF(OR(I716="",H716=""),"",I716*H716)</f>
        <v/>
      </c>
      <c r="K6368">
        <f>IF(G716="","Missing OEWS wage",IF(H716="","Missing Wharton SOC","Matched"))</f>
        <v/>
      </c>
    </row>
    <row r="6369">
      <c r="A6369" t="inlineStr">
        <is>
          <t>23</t>
        </is>
      </c>
      <c r="B6369" t="inlineStr">
        <is>
          <t>Construction</t>
        </is>
      </c>
      <c r="C6369" t="inlineStr">
        <is>
          <t>17-2061</t>
        </is>
      </c>
      <c r="D6369" t="inlineStr">
        <is>
          <t>Computer Hardware Engineers</t>
        </is>
      </c>
      <c r="E6369" t="n">
        <v>50</v>
      </c>
      <c r="F6369" t="n">
        <v>143600</v>
      </c>
      <c r="G6369">
        <f>IF(OR(E717="",F717=""),"",E717*F717)</f>
        <v/>
      </c>
      <c r="H6369" s="41">
        <f>IFERROR(XLOOKUP(C717,'DATA Wharton'!$A$2:$A$785,'DATA Wharton'!$C$2:$C$785),"")</f>
        <v/>
      </c>
      <c r="I6369">
        <f>IF(OR(G717="",H717=""),"",G717)</f>
        <v/>
      </c>
      <c r="J6369">
        <f>IF(OR(I717="",H717=""),"",I717*H717)</f>
        <v/>
      </c>
      <c r="K6369">
        <f>IF(G717="","Missing OEWS wage",IF(H717="","Missing Wharton SOC","Matched"))</f>
        <v/>
      </c>
    </row>
    <row r="6370">
      <c r="A6370" t="inlineStr">
        <is>
          <t>23</t>
        </is>
      </c>
      <c r="B6370" t="inlineStr">
        <is>
          <t>Construction</t>
        </is>
      </c>
      <c r="C6370" t="inlineStr">
        <is>
          <t>17-2071</t>
        </is>
      </c>
      <c r="D6370" t="inlineStr">
        <is>
          <t>Electrical Engineers</t>
        </is>
      </c>
      <c r="E6370" t="n">
        <v>10990</v>
      </c>
      <c r="F6370" t="n">
        <v>107820</v>
      </c>
      <c r="G6370">
        <f>IF(OR(E718="",F718=""),"",E718*F718)</f>
        <v/>
      </c>
      <c r="H6370" s="41">
        <f>IFERROR(XLOOKUP(C718,'DATA Wharton'!$A$2:$A$785,'DATA Wharton'!$C$2:$C$785),"")</f>
        <v/>
      </c>
      <c r="I6370">
        <f>IF(OR(G718="",H718=""),"",G718)</f>
        <v/>
      </c>
      <c r="J6370">
        <f>IF(OR(I718="",H718=""),"",I718*H718)</f>
        <v/>
      </c>
      <c r="K6370">
        <f>IF(G718="","Missing OEWS wage",IF(H718="","Missing Wharton SOC","Matched"))</f>
        <v/>
      </c>
    </row>
    <row r="6371">
      <c r="A6371" t="inlineStr">
        <is>
          <t>23</t>
        </is>
      </c>
      <c r="B6371" t="inlineStr">
        <is>
          <t>Construction</t>
        </is>
      </c>
      <c r="C6371" t="inlineStr">
        <is>
          <t>17-2072</t>
        </is>
      </c>
      <c r="D6371" t="inlineStr">
        <is>
          <t>Electronics Engineers, Except Computer</t>
        </is>
      </c>
      <c r="E6371" t="n">
        <v>830</v>
      </c>
      <c r="F6371" t="n">
        <v>101420</v>
      </c>
      <c r="G6371">
        <f>IF(OR(E719="",F719=""),"",E719*F719)</f>
        <v/>
      </c>
      <c r="H6371" s="41">
        <f>IFERROR(XLOOKUP(C719,'DATA Wharton'!$A$2:$A$785,'DATA Wharton'!$C$2:$C$785),"")</f>
        <v/>
      </c>
      <c r="I6371">
        <f>IF(OR(G719="",H719=""),"",G719)</f>
        <v/>
      </c>
      <c r="J6371">
        <f>IF(OR(I719="",H719=""),"",I719*H719)</f>
        <v/>
      </c>
      <c r="K6371">
        <f>IF(G719="","Missing OEWS wage",IF(H719="","Missing Wharton SOC","Matched"))</f>
        <v/>
      </c>
    </row>
    <row r="6372">
      <c r="A6372" t="inlineStr">
        <is>
          <t>23</t>
        </is>
      </c>
      <c r="B6372" t="inlineStr">
        <is>
          <t>Construction</t>
        </is>
      </c>
      <c r="C6372" t="inlineStr">
        <is>
          <t>17-2081</t>
        </is>
      </c>
      <c r="D6372" t="inlineStr">
        <is>
          <t>Environmental Engineers</t>
        </is>
      </c>
      <c r="E6372" t="n">
        <v>180</v>
      </c>
      <c r="F6372" t="n">
        <v>88940</v>
      </c>
      <c r="G6372">
        <f>IF(OR(E720="",F720=""),"",E720*F720)</f>
        <v/>
      </c>
      <c r="H6372" s="41">
        <f>IFERROR(XLOOKUP(C720,'DATA Wharton'!$A$2:$A$785,'DATA Wharton'!$C$2:$C$785),"")</f>
        <v/>
      </c>
      <c r="I6372">
        <f>IF(OR(G720="",H720=""),"",G720)</f>
        <v/>
      </c>
      <c r="J6372">
        <f>IF(OR(I720="",H720=""),"",I720*H720)</f>
        <v/>
      </c>
      <c r="K6372">
        <f>IF(G720="","Missing OEWS wage",IF(H720="","Missing Wharton SOC","Matched"))</f>
        <v/>
      </c>
    </row>
    <row r="6373">
      <c r="A6373" t="inlineStr">
        <is>
          <t>23</t>
        </is>
      </c>
      <c r="B6373" t="inlineStr">
        <is>
          <t>Construction</t>
        </is>
      </c>
      <c r="C6373" t="inlineStr">
        <is>
          <t>17-2111</t>
        </is>
      </c>
      <c r="D6373" t="inlineStr">
        <is>
          <t>Health and Safety Engineers, Except Mining Safety Engineers and Inspectors</t>
        </is>
      </c>
      <c r="E6373" t="n">
        <v>1960</v>
      </c>
      <c r="F6373" t="n">
        <v>110170</v>
      </c>
      <c r="G6373">
        <f>IF(OR(E721="",F721=""),"",E721*F721)</f>
        <v/>
      </c>
      <c r="H6373" s="41">
        <f>IFERROR(XLOOKUP(C721,'DATA Wharton'!$A$2:$A$785,'DATA Wharton'!$C$2:$C$785),"")</f>
        <v/>
      </c>
      <c r="I6373">
        <f>IF(OR(G721="",H721=""),"",G721)</f>
        <v/>
      </c>
      <c r="J6373">
        <f>IF(OR(I721="",H721=""),"",I721*H721)</f>
        <v/>
      </c>
      <c r="K6373">
        <f>IF(G721="","Missing OEWS wage",IF(H721="","Missing Wharton SOC","Matched"))</f>
        <v/>
      </c>
    </row>
    <row r="6374">
      <c r="A6374" t="inlineStr">
        <is>
          <t>23</t>
        </is>
      </c>
      <c r="B6374" t="inlineStr">
        <is>
          <t>Construction</t>
        </is>
      </c>
      <c r="C6374" t="inlineStr">
        <is>
          <t>17-2112</t>
        </is>
      </c>
      <c r="D6374" t="inlineStr">
        <is>
          <t>Industrial Engineers</t>
        </is>
      </c>
      <c r="E6374" t="n">
        <v>2360</v>
      </c>
      <c r="F6374" t="n">
        <v>104720</v>
      </c>
      <c r="G6374">
        <f>IF(OR(E722="",F722=""),"",E722*F722)</f>
        <v/>
      </c>
      <c r="H6374" s="41">
        <f>IFERROR(XLOOKUP(C722,'DATA Wharton'!$A$2:$A$785,'DATA Wharton'!$C$2:$C$785),"")</f>
        <v/>
      </c>
      <c r="I6374">
        <f>IF(OR(G722="",H722=""),"",G722)</f>
        <v/>
      </c>
      <c r="J6374">
        <f>IF(OR(I722="",H722=""),"",I722*H722)</f>
        <v/>
      </c>
      <c r="K6374">
        <f>IF(G722="","Missing OEWS wage",IF(H722="","Missing Wharton SOC","Matched"))</f>
        <v/>
      </c>
    </row>
    <row r="6375">
      <c r="A6375" t="inlineStr">
        <is>
          <t>23</t>
        </is>
      </c>
      <c r="B6375" t="inlineStr">
        <is>
          <t>Construction</t>
        </is>
      </c>
      <c r="C6375" t="inlineStr">
        <is>
          <t>17-2121</t>
        </is>
      </c>
      <c r="D6375" t="inlineStr">
        <is>
          <t>Marine Engineers and Naval Architects</t>
        </is>
      </c>
      <c r="F6375" t="n">
        <v>99050</v>
      </c>
      <c r="G6375">
        <f>IF(OR(E723="",F723=""),"",E723*F723)</f>
        <v/>
      </c>
      <c r="H6375" s="41">
        <f>IFERROR(XLOOKUP(C723,'DATA Wharton'!$A$2:$A$785,'DATA Wharton'!$C$2:$C$785),"")</f>
        <v/>
      </c>
      <c r="I6375">
        <f>IF(OR(G723="",H723=""),"",G723)</f>
        <v/>
      </c>
      <c r="J6375">
        <f>IF(OR(I723="",H723=""),"",I723*H723)</f>
        <v/>
      </c>
      <c r="K6375">
        <f>IF(G723="","Missing OEWS wage",IF(H723="","Missing Wharton SOC","Matched"))</f>
        <v/>
      </c>
    </row>
    <row r="6376">
      <c r="A6376" t="inlineStr">
        <is>
          <t>23</t>
        </is>
      </c>
      <c r="B6376" t="inlineStr">
        <is>
          <t>Construction</t>
        </is>
      </c>
      <c r="C6376" t="inlineStr">
        <is>
          <t>17-2131</t>
        </is>
      </c>
      <c r="D6376" t="inlineStr">
        <is>
          <t>Materials Engineers</t>
        </is>
      </c>
      <c r="E6376" t="n">
        <v>110</v>
      </c>
      <c r="F6376" t="n">
        <v>118580</v>
      </c>
      <c r="G6376">
        <f>IF(OR(E724="",F724=""),"",E724*F724)</f>
        <v/>
      </c>
      <c r="H6376" s="41">
        <f>IFERROR(XLOOKUP(C724,'DATA Wharton'!$A$2:$A$785,'DATA Wharton'!$C$2:$C$785),"")</f>
        <v/>
      </c>
      <c r="I6376">
        <f>IF(OR(G724="",H724=""),"",G724)</f>
        <v/>
      </c>
      <c r="J6376">
        <f>IF(OR(I724="",H724=""),"",I724*H724)</f>
        <v/>
      </c>
      <c r="K6376">
        <f>IF(G724="","Missing OEWS wage",IF(H724="","Missing Wharton SOC","Matched"))</f>
        <v/>
      </c>
    </row>
    <row r="6377">
      <c r="A6377" t="inlineStr">
        <is>
          <t>23</t>
        </is>
      </c>
      <c r="B6377" t="inlineStr">
        <is>
          <t>Construction</t>
        </is>
      </c>
      <c r="C6377" t="inlineStr">
        <is>
          <t>17-2141</t>
        </is>
      </c>
      <c r="D6377" t="inlineStr">
        <is>
          <t>Mechanical Engineers</t>
        </is>
      </c>
      <c r="E6377" t="n">
        <v>7710</v>
      </c>
      <c r="F6377" t="n">
        <v>108560</v>
      </c>
      <c r="G6377">
        <f>IF(OR(E725="",F725=""),"",E725*F725)</f>
        <v/>
      </c>
      <c r="H6377" s="41">
        <f>IFERROR(XLOOKUP(C725,'DATA Wharton'!$A$2:$A$785,'DATA Wharton'!$C$2:$C$785),"")</f>
        <v/>
      </c>
      <c r="I6377">
        <f>IF(OR(G725="",H725=""),"",G725)</f>
        <v/>
      </c>
      <c r="J6377">
        <f>IF(OR(I725="",H725=""),"",I725*H725)</f>
        <v/>
      </c>
      <c r="K6377">
        <f>IF(G725="","Missing OEWS wage",IF(H725="","Missing Wharton SOC","Matched"))</f>
        <v/>
      </c>
    </row>
    <row r="6378">
      <c r="A6378" t="inlineStr">
        <is>
          <t>23</t>
        </is>
      </c>
      <c r="B6378" t="inlineStr">
        <is>
          <t>Construction</t>
        </is>
      </c>
      <c r="C6378" t="inlineStr">
        <is>
          <t>17-2151</t>
        </is>
      </c>
      <c r="D6378" t="inlineStr">
        <is>
          <t>Mining and Geological Engineers, Including Mining Safety Engineers</t>
        </is>
      </c>
      <c r="E6378" t="n">
        <v>40</v>
      </c>
      <c r="F6378" t="n">
        <v>81470</v>
      </c>
      <c r="G6378">
        <f>IF(OR(E726="",F726=""),"",E726*F726)</f>
        <v/>
      </c>
      <c r="H6378" s="41">
        <f>IFERROR(XLOOKUP(C726,'DATA Wharton'!$A$2:$A$785,'DATA Wharton'!$C$2:$C$785),"")</f>
        <v/>
      </c>
      <c r="I6378">
        <f>IF(OR(G726="",H726=""),"",G726)</f>
        <v/>
      </c>
      <c r="J6378">
        <f>IF(OR(I726="",H726=""),"",I726*H726)</f>
        <v/>
      </c>
      <c r="K6378">
        <f>IF(G726="","Missing OEWS wage",IF(H726="","Missing Wharton SOC","Matched"))</f>
        <v/>
      </c>
    </row>
    <row r="6379">
      <c r="A6379" t="inlineStr">
        <is>
          <t>23</t>
        </is>
      </c>
      <c r="B6379" t="inlineStr">
        <is>
          <t>Construction</t>
        </is>
      </c>
      <c r="C6379" t="inlineStr">
        <is>
          <t>17-2199</t>
        </is>
      </c>
      <c r="D6379" t="inlineStr">
        <is>
          <t>Engineers, All Other</t>
        </is>
      </c>
      <c r="E6379" t="n">
        <v>3880</v>
      </c>
      <c r="F6379" t="n">
        <v>107880</v>
      </c>
      <c r="G6379">
        <f>IF(OR(E727="",F727=""),"",E727*F727)</f>
        <v/>
      </c>
      <c r="H6379" s="41">
        <f>IFERROR(XLOOKUP(C727,'DATA Wharton'!$A$2:$A$785,'DATA Wharton'!$C$2:$C$785),"")</f>
        <v/>
      </c>
      <c r="I6379">
        <f>IF(OR(G727="",H727=""),"",G727)</f>
        <v/>
      </c>
      <c r="J6379">
        <f>IF(OR(I727="",H727=""),"",I727*H727)</f>
        <v/>
      </c>
      <c r="K6379">
        <f>IF(G727="","Missing OEWS wage",IF(H727="","Missing Wharton SOC","Matched"))</f>
        <v/>
      </c>
    </row>
    <row r="6380">
      <c r="A6380" t="inlineStr">
        <is>
          <t>23</t>
        </is>
      </c>
      <c r="B6380" t="inlineStr">
        <is>
          <t>Construction</t>
        </is>
      </c>
      <c r="C6380" t="inlineStr">
        <is>
          <t>17-3011</t>
        </is>
      </c>
      <c r="D6380" t="inlineStr">
        <is>
          <t>Architectural and Civil Drafters</t>
        </is>
      </c>
      <c r="E6380" t="n">
        <v>12480</v>
      </c>
      <c r="F6380" t="n">
        <v>73480</v>
      </c>
      <c r="G6380">
        <f>IF(OR(E728="",F728=""),"",E728*F728)</f>
        <v/>
      </c>
      <c r="H6380" s="41">
        <f>IFERROR(XLOOKUP(C728,'DATA Wharton'!$A$2:$A$785,'DATA Wharton'!$C$2:$C$785),"")</f>
        <v/>
      </c>
      <c r="I6380">
        <f>IF(OR(G728="",H728=""),"",G728)</f>
        <v/>
      </c>
      <c r="J6380">
        <f>IF(OR(I728="",H728=""),"",I728*H728)</f>
        <v/>
      </c>
      <c r="K6380">
        <f>IF(G728="","Missing OEWS wage",IF(H728="","Missing Wharton SOC","Matched"))</f>
        <v/>
      </c>
    </row>
    <row r="6381">
      <c r="A6381" t="inlineStr">
        <is>
          <t>23</t>
        </is>
      </c>
      <c r="B6381" t="inlineStr">
        <is>
          <t>Construction</t>
        </is>
      </c>
      <c r="C6381" t="inlineStr">
        <is>
          <t>17-3012</t>
        </is>
      </c>
      <c r="D6381" t="inlineStr">
        <is>
          <t>Electrical and Electronics Drafters</t>
        </is>
      </c>
      <c r="E6381" t="n">
        <v>3860</v>
      </c>
      <c r="F6381" t="n">
        <v>74200</v>
      </c>
      <c r="G6381">
        <f>IF(OR(E729="",F729=""),"",E729*F729)</f>
        <v/>
      </c>
      <c r="H6381" s="41">
        <f>IFERROR(XLOOKUP(C729,'DATA Wharton'!$A$2:$A$785,'DATA Wharton'!$C$2:$C$785),"")</f>
        <v/>
      </c>
      <c r="I6381">
        <f>IF(OR(G729="",H729=""),"",G729)</f>
        <v/>
      </c>
      <c r="J6381">
        <f>IF(OR(I729="",H729=""),"",I729*H729)</f>
        <v/>
      </c>
      <c r="K6381">
        <f>IF(G729="","Missing OEWS wage",IF(H729="","Missing Wharton SOC","Matched"))</f>
        <v/>
      </c>
    </row>
    <row r="6382">
      <c r="A6382" t="inlineStr">
        <is>
          <t>23</t>
        </is>
      </c>
      <c r="B6382" t="inlineStr">
        <is>
          <t>Construction</t>
        </is>
      </c>
      <c r="C6382" t="inlineStr">
        <is>
          <t>17-3013</t>
        </is>
      </c>
      <c r="D6382" t="inlineStr">
        <is>
          <t>Mechanical Drafters</t>
        </is>
      </c>
      <c r="E6382" t="n">
        <v>4180</v>
      </c>
      <c r="F6382" t="n">
        <v>84510</v>
      </c>
      <c r="G6382">
        <f>IF(OR(E730="",F730=""),"",E730*F730)</f>
        <v/>
      </c>
      <c r="H6382" s="41">
        <f>IFERROR(XLOOKUP(C730,'DATA Wharton'!$A$2:$A$785,'DATA Wharton'!$C$2:$C$785),"")</f>
        <v/>
      </c>
      <c r="I6382">
        <f>IF(OR(G730="",H730=""),"",G730)</f>
        <v/>
      </c>
      <c r="J6382">
        <f>IF(OR(I730="",H730=""),"",I730*H730)</f>
        <v/>
      </c>
      <c r="K6382">
        <f>IF(G730="","Missing OEWS wage",IF(H730="","Missing Wharton SOC","Matched"))</f>
        <v/>
      </c>
    </row>
    <row r="6383">
      <c r="A6383" t="inlineStr">
        <is>
          <t>23</t>
        </is>
      </c>
      <c r="B6383" t="inlineStr">
        <is>
          <t>Construction</t>
        </is>
      </c>
      <c r="C6383" t="inlineStr">
        <is>
          <t>17-3019</t>
        </is>
      </c>
      <c r="D6383" t="inlineStr">
        <is>
          <t>Drafters, All Other</t>
        </is>
      </c>
      <c r="E6383" t="n">
        <v>2050</v>
      </c>
      <c r="F6383" t="n">
        <v>69110</v>
      </c>
      <c r="G6383">
        <f>IF(OR(E731="",F731=""),"",E731*F731)</f>
        <v/>
      </c>
      <c r="H6383" s="41">
        <f>IFERROR(XLOOKUP(C731,'DATA Wharton'!$A$2:$A$785,'DATA Wharton'!$C$2:$C$785),"")</f>
        <v/>
      </c>
      <c r="I6383">
        <f>IF(OR(G731="",H731=""),"",G731)</f>
        <v/>
      </c>
      <c r="J6383">
        <f>IF(OR(I731="",H731=""),"",I731*H731)</f>
        <v/>
      </c>
      <c r="K6383">
        <f>IF(G731="","Missing OEWS wage",IF(H731="","Missing Wharton SOC","Matched"))</f>
        <v/>
      </c>
    </row>
    <row r="6384">
      <c r="A6384" t="inlineStr">
        <is>
          <t>23</t>
        </is>
      </c>
      <c r="B6384" t="inlineStr">
        <is>
          <t>Construction</t>
        </is>
      </c>
      <c r="C6384" t="inlineStr">
        <is>
          <t>17-3022</t>
        </is>
      </c>
      <c r="D6384" t="inlineStr">
        <is>
          <t>Civil Engineering Technologists and Technicians</t>
        </is>
      </c>
      <c r="E6384" t="n">
        <v>2340</v>
      </c>
      <c r="F6384" t="n">
        <v>65410</v>
      </c>
      <c r="G6384">
        <f>IF(OR(E732="",F732=""),"",E732*F732)</f>
        <v/>
      </c>
      <c r="H6384" s="41">
        <f>IFERROR(XLOOKUP(C732,'DATA Wharton'!$A$2:$A$785,'DATA Wharton'!$C$2:$C$785),"")</f>
        <v/>
      </c>
      <c r="I6384">
        <f>IF(OR(G732="",H732=""),"",G732)</f>
        <v/>
      </c>
      <c r="J6384">
        <f>IF(OR(I732="",H732=""),"",I732*H732)</f>
        <v/>
      </c>
      <c r="K6384">
        <f>IF(G732="","Missing OEWS wage",IF(H732="","Missing Wharton SOC","Matched"))</f>
        <v/>
      </c>
    </row>
    <row r="6385">
      <c r="A6385" t="inlineStr">
        <is>
          <t>23</t>
        </is>
      </c>
      <c r="B6385" t="inlineStr">
        <is>
          <t>Construction</t>
        </is>
      </c>
      <c r="C6385" t="inlineStr">
        <is>
          <t>17-3023</t>
        </is>
      </c>
      <c r="D6385" t="inlineStr">
        <is>
          <t>Electrical and Electronic Engineering Technologists and Technicians</t>
        </is>
      </c>
      <c r="E6385" t="n">
        <v>3190</v>
      </c>
      <c r="F6385" t="n">
        <v>72400</v>
      </c>
      <c r="G6385">
        <f>IF(OR(E733="",F733=""),"",E733*F733)</f>
        <v/>
      </c>
      <c r="H6385" s="41">
        <f>IFERROR(XLOOKUP(C733,'DATA Wharton'!$A$2:$A$785,'DATA Wharton'!$C$2:$C$785),"")</f>
        <v/>
      </c>
      <c r="I6385">
        <f>IF(OR(G733="",H733=""),"",G733)</f>
        <v/>
      </c>
      <c r="J6385">
        <f>IF(OR(I733="",H733=""),"",I733*H733)</f>
        <v/>
      </c>
      <c r="K6385">
        <f>IF(G733="","Missing OEWS wage",IF(H733="","Missing Wharton SOC","Matched"))</f>
        <v/>
      </c>
    </row>
    <row r="6386">
      <c r="A6386" t="inlineStr">
        <is>
          <t>23</t>
        </is>
      </c>
      <c r="B6386" t="inlineStr">
        <is>
          <t>Construction</t>
        </is>
      </c>
      <c r="C6386" t="inlineStr">
        <is>
          <t>17-3024</t>
        </is>
      </c>
      <c r="D6386" t="inlineStr">
        <is>
          <t>Electro-Mechanical and Mechatronics Technologists and Technicians</t>
        </is>
      </c>
      <c r="E6386" t="n">
        <v>170</v>
      </c>
      <c r="F6386" t="n">
        <v>76700</v>
      </c>
      <c r="G6386">
        <f>IF(OR(E734="",F734=""),"",E734*F734)</f>
        <v/>
      </c>
      <c r="H6386" s="41">
        <f>IFERROR(XLOOKUP(C734,'DATA Wharton'!$A$2:$A$785,'DATA Wharton'!$C$2:$C$785),"")</f>
        <v/>
      </c>
      <c r="I6386">
        <f>IF(OR(G734="",H734=""),"",G734)</f>
        <v/>
      </c>
      <c r="J6386">
        <f>IF(OR(I734="",H734=""),"",I734*H734)</f>
        <v/>
      </c>
      <c r="K6386">
        <f>IF(G734="","Missing OEWS wage",IF(H734="","Missing Wharton SOC","Matched"))</f>
        <v/>
      </c>
    </row>
    <row r="6387">
      <c r="A6387" t="inlineStr">
        <is>
          <t>23</t>
        </is>
      </c>
      <c r="B6387" t="inlineStr">
        <is>
          <t>Construction</t>
        </is>
      </c>
      <c r="C6387" t="inlineStr">
        <is>
          <t>17-3025</t>
        </is>
      </c>
      <c r="D6387" t="inlineStr">
        <is>
          <t>Environmental Engineering Technologists and Technicians</t>
        </is>
      </c>
      <c r="E6387" t="n">
        <v>60</v>
      </c>
      <c r="F6387" t="n">
        <v>60950</v>
      </c>
      <c r="G6387">
        <f>IF(OR(E735="",F735=""),"",E735*F735)</f>
        <v/>
      </c>
      <c r="H6387" s="41">
        <f>IFERROR(XLOOKUP(C735,'DATA Wharton'!$A$2:$A$785,'DATA Wharton'!$C$2:$C$785),"")</f>
        <v/>
      </c>
      <c r="I6387">
        <f>IF(OR(G735="",H735=""),"",G735)</f>
        <v/>
      </c>
      <c r="J6387">
        <f>IF(OR(I735="",H735=""),"",I735*H735)</f>
        <v/>
      </c>
      <c r="K6387">
        <f>IF(G735="","Missing OEWS wage",IF(H735="","Missing Wharton SOC","Matched"))</f>
        <v/>
      </c>
    </row>
    <row r="6388">
      <c r="A6388" t="inlineStr">
        <is>
          <t>23</t>
        </is>
      </c>
      <c r="B6388" t="inlineStr">
        <is>
          <t>Construction</t>
        </is>
      </c>
      <c r="C6388" t="inlineStr">
        <is>
          <t>17-3026</t>
        </is>
      </c>
      <c r="D6388" t="inlineStr">
        <is>
          <t>Industrial Engineering Technologists and Technicians</t>
        </is>
      </c>
      <c r="E6388" t="n">
        <v>240</v>
      </c>
      <c r="F6388" t="n">
        <v>76380</v>
      </c>
      <c r="G6388">
        <f>IF(OR(E736="",F736=""),"",E736*F736)</f>
        <v/>
      </c>
      <c r="H6388" s="41">
        <f>IFERROR(XLOOKUP(C736,'DATA Wharton'!$A$2:$A$785,'DATA Wharton'!$C$2:$C$785),"")</f>
        <v/>
      </c>
      <c r="I6388">
        <f>IF(OR(G736="",H736=""),"",G736)</f>
        <v/>
      </c>
      <c r="J6388">
        <f>IF(OR(I736="",H736=""),"",I736*H736)</f>
        <v/>
      </c>
      <c r="K6388">
        <f>IF(G736="","Missing OEWS wage",IF(H736="","Missing Wharton SOC","Matched"))</f>
        <v/>
      </c>
    </row>
    <row r="6389">
      <c r="A6389" t="inlineStr">
        <is>
          <t>23</t>
        </is>
      </c>
      <c r="B6389" t="inlineStr">
        <is>
          <t>Construction</t>
        </is>
      </c>
      <c r="C6389" t="inlineStr">
        <is>
          <t>17-3027</t>
        </is>
      </c>
      <c r="D6389" t="inlineStr">
        <is>
          <t>Mechanical Engineering Technologists and Technicians</t>
        </is>
      </c>
      <c r="E6389" t="n">
        <v>480</v>
      </c>
      <c r="F6389" t="n">
        <v>69570</v>
      </c>
      <c r="G6389">
        <f>IF(OR(E737="",F737=""),"",E737*F737)</f>
        <v/>
      </c>
      <c r="H6389" s="41">
        <f>IFERROR(XLOOKUP(C737,'DATA Wharton'!$A$2:$A$785,'DATA Wharton'!$C$2:$C$785),"")</f>
        <v/>
      </c>
      <c r="I6389">
        <f>IF(OR(G737="",H737=""),"",G737)</f>
        <v/>
      </c>
      <c r="J6389">
        <f>IF(OR(I737="",H737=""),"",I737*H737)</f>
        <v/>
      </c>
      <c r="K6389">
        <f>IF(G737="","Missing OEWS wage",IF(H737="","Missing Wharton SOC","Matched"))</f>
        <v/>
      </c>
    </row>
    <row r="6390">
      <c r="A6390" t="inlineStr">
        <is>
          <t>23</t>
        </is>
      </c>
      <c r="B6390" t="inlineStr">
        <is>
          <t>Construction</t>
        </is>
      </c>
      <c r="C6390" t="inlineStr">
        <is>
          <t>17-3028</t>
        </is>
      </c>
      <c r="D6390" t="inlineStr">
        <is>
          <t>Calibration Technologists and Technicians</t>
        </is>
      </c>
      <c r="E6390" t="n">
        <v>620</v>
      </c>
      <c r="F6390" t="n">
        <v>84870</v>
      </c>
      <c r="G6390">
        <f>IF(OR(E738="",F738=""),"",E738*F738)</f>
        <v/>
      </c>
      <c r="H6390" s="41">
        <f>IFERROR(XLOOKUP(C738,'DATA Wharton'!$A$2:$A$785,'DATA Wharton'!$C$2:$C$785),"")</f>
        <v/>
      </c>
      <c r="I6390">
        <f>IF(OR(G738="",H738=""),"",G738)</f>
        <v/>
      </c>
      <c r="J6390">
        <f>IF(OR(I738="",H738=""),"",I738*H738)</f>
        <v/>
      </c>
      <c r="K6390">
        <f>IF(G738="","Missing OEWS wage",IF(H738="","Missing Wharton SOC","Matched"))</f>
        <v/>
      </c>
    </row>
    <row r="6391">
      <c r="A6391" t="inlineStr">
        <is>
          <t>23</t>
        </is>
      </c>
      <c r="B6391" t="inlineStr">
        <is>
          <t>Construction</t>
        </is>
      </c>
      <c r="C6391" t="inlineStr">
        <is>
          <t>17-3029</t>
        </is>
      </c>
      <c r="D6391" t="inlineStr">
        <is>
          <t>Engineering Technologists and Technicians, Except Drafters, All Other</t>
        </is>
      </c>
      <c r="E6391" t="n">
        <v>320</v>
      </c>
      <c r="F6391" t="n">
        <v>74470</v>
      </c>
      <c r="G6391">
        <f>IF(OR(E739="",F739=""),"",E739*F739)</f>
        <v/>
      </c>
      <c r="H6391" s="41">
        <f>IFERROR(XLOOKUP(C739,'DATA Wharton'!$A$2:$A$785,'DATA Wharton'!$C$2:$C$785),"")</f>
        <v/>
      </c>
      <c r="I6391">
        <f>IF(OR(G739="",H739=""),"",G739)</f>
        <v/>
      </c>
      <c r="J6391">
        <f>IF(OR(I739="",H739=""),"",I739*H739)</f>
        <v/>
      </c>
      <c r="K6391">
        <f>IF(G739="","Missing OEWS wage",IF(H739="","Missing Wharton SOC","Matched"))</f>
        <v/>
      </c>
    </row>
    <row r="6392">
      <c r="A6392" t="inlineStr">
        <is>
          <t>23</t>
        </is>
      </c>
      <c r="B6392" t="inlineStr">
        <is>
          <t>Construction</t>
        </is>
      </c>
      <c r="C6392" t="inlineStr">
        <is>
          <t>17-3031</t>
        </is>
      </c>
      <c r="D6392" t="inlineStr">
        <is>
          <t>Surveying and Mapping Technicians</t>
        </is>
      </c>
      <c r="E6392" t="n">
        <v>1980</v>
      </c>
      <c r="F6392" t="n">
        <v>58500</v>
      </c>
      <c r="G6392">
        <f>IF(OR(E740="",F740=""),"",E740*F740)</f>
        <v/>
      </c>
      <c r="H6392" s="41">
        <f>IFERROR(XLOOKUP(C740,'DATA Wharton'!$A$2:$A$785,'DATA Wharton'!$C$2:$C$785),"")</f>
        <v/>
      </c>
      <c r="I6392">
        <f>IF(OR(G740="",H740=""),"",G740)</f>
        <v/>
      </c>
      <c r="J6392">
        <f>IF(OR(I740="",H740=""),"",I740*H740)</f>
        <v/>
      </c>
      <c r="K6392">
        <f>IF(G740="","Missing OEWS wage",IF(H740="","Missing Wharton SOC","Matched"))</f>
        <v/>
      </c>
    </row>
    <row r="6393">
      <c r="A6393" t="inlineStr">
        <is>
          <t>23</t>
        </is>
      </c>
      <c r="B6393" t="inlineStr">
        <is>
          <t>Construction</t>
        </is>
      </c>
      <c r="C6393" t="inlineStr">
        <is>
          <t>19-2031</t>
        </is>
      </c>
      <c r="D6393" t="inlineStr">
        <is>
          <t>Chemists</t>
        </is>
      </c>
      <c r="E6393" t="n">
        <v>90</v>
      </c>
      <c r="F6393" t="n">
        <v>93310</v>
      </c>
      <c r="G6393">
        <f>IF(OR(E741="",F741=""),"",E741*F741)</f>
        <v/>
      </c>
      <c r="H6393" s="41">
        <f>IFERROR(XLOOKUP(C741,'DATA Wharton'!$A$2:$A$785,'DATA Wharton'!$C$2:$C$785),"")</f>
        <v/>
      </c>
      <c r="I6393">
        <f>IF(OR(G741="",H741=""),"",G741)</f>
        <v/>
      </c>
      <c r="J6393">
        <f>IF(OR(I741="",H741=""),"",I741*H741)</f>
        <v/>
      </c>
      <c r="K6393">
        <f>IF(G741="","Missing OEWS wage",IF(H741="","Missing Wharton SOC","Matched"))</f>
        <v/>
      </c>
    </row>
    <row r="6394">
      <c r="A6394" t="inlineStr">
        <is>
          <t>23</t>
        </is>
      </c>
      <c r="B6394" t="inlineStr">
        <is>
          <t>Construction</t>
        </is>
      </c>
      <c r="C6394" t="inlineStr">
        <is>
          <t>19-2041</t>
        </is>
      </c>
      <c r="D6394" t="inlineStr">
        <is>
          <t>Environmental Scientists and Specialists, Including Health</t>
        </is>
      </c>
      <c r="E6394" t="n">
        <v>180</v>
      </c>
      <c r="F6394" t="n">
        <v>99740</v>
      </c>
      <c r="G6394">
        <f>IF(OR(E742="",F742=""),"",E742*F742)</f>
        <v/>
      </c>
      <c r="H6394" s="41">
        <f>IFERROR(XLOOKUP(C742,'DATA Wharton'!$A$2:$A$785,'DATA Wharton'!$C$2:$C$785),"")</f>
        <v/>
      </c>
      <c r="I6394">
        <f>IF(OR(G742="",H742=""),"",G742)</f>
        <v/>
      </c>
      <c r="J6394">
        <f>IF(OR(I742="",H742=""),"",I742*H742)</f>
        <v/>
      </c>
      <c r="K6394">
        <f>IF(G742="","Missing OEWS wage",IF(H742="","Missing Wharton SOC","Matched"))</f>
        <v/>
      </c>
    </row>
    <row r="6395">
      <c r="A6395" t="inlineStr">
        <is>
          <t>23</t>
        </is>
      </c>
      <c r="B6395" t="inlineStr">
        <is>
          <t>Construction</t>
        </is>
      </c>
      <c r="C6395" t="inlineStr">
        <is>
          <t>19-2042</t>
        </is>
      </c>
      <c r="D6395" t="inlineStr">
        <is>
          <t>Geoscientists, Except Hydrologists and Geographers</t>
        </is>
      </c>
      <c r="E6395" t="n">
        <v>70</v>
      </c>
      <c r="F6395" t="n">
        <v>72650</v>
      </c>
      <c r="G6395">
        <f>IF(OR(E743="",F743=""),"",E743*F743)</f>
        <v/>
      </c>
      <c r="H6395" s="41">
        <f>IFERROR(XLOOKUP(C743,'DATA Wharton'!$A$2:$A$785,'DATA Wharton'!$C$2:$C$785),"")</f>
        <v/>
      </c>
      <c r="I6395">
        <f>IF(OR(G743="",H743=""),"",G743)</f>
        <v/>
      </c>
      <c r="J6395">
        <f>IF(OR(I743="",H743=""),"",I743*H743)</f>
        <v/>
      </c>
      <c r="K6395">
        <f>IF(G743="","Missing OEWS wage",IF(H743="","Missing Wharton SOC","Matched"))</f>
        <v/>
      </c>
    </row>
    <row r="6396">
      <c r="A6396" t="inlineStr">
        <is>
          <t>23</t>
        </is>
      </c>
      <c r="B6396" t="inlineStr">
        <is>
          <t>Construction</t>
        </is>
      </c>
      <c r="C6396" t="inlineStr">
        <is>
          <t>19-3051</t>
        </is>
      </c>
      <c r="D6396" t="inlineStr">
        <is>
          <t>Urban and Regional Planners</t>
        </is>
      </c>
      <c r="E6396" t="n">
        <v>90</v>
      </c>
      <c r="F6396" t="n">
        <v>108270</v>
      </c>
      <c r="G6396">
        <f>IF(OR(E744="",F744=""),"",E744*F744)</f>
        <v/>
      </c>
      <c r="H6396" s="41">
        <f>IFERROR(XLOOKUP(C744,'DATA Wharton'!$A$2:$A$785,'DATA Wharton'!$C$2:$C$785),"")</f>
        <v/>
      </c>
      <c r="I6396">
        <f>IF(OR(G744="",H744=""),"",G744)</f>
        <v/>
      </c>
      <c r="J6396">
        <f>IF(OR(I744="",H744=""),"",I744*H744)</f>
        <v/>
      </c>
      <c r="K6396">
        <f>IF(G744="","Missing OEWS wage",IF(H744="","Missing Wharton SOC","Matched"))</f>
        <v/>
      </c>
    </row>
    <row r="6397">
      <c r="A6397" t="inlineStr">
        <is>
          <t>23</t>
        </is>
      </c>
      <c r="B6397" t="inlineStr">
        <is>
          <t>Construction</t>
        </is>
      </c>
      <c r="C6397" t="inlineStr">
        <is>
          <t>19-4031</t>
        </is>
      </c>
      <c r="D6397" t="inlineStr">
        <is>
          <t>Chemical Technicians</t>
        </is>
      </c>
      <c r="E6397" t="n">
        <v>370</v>
      </c>
      <c r="F6397" t="n">
        <v>55170</v>
      </c>
      <c r="G6397">
        <f>IF(OR(E745="",F745=""),"",E745*F745)</f>
        <v/>
      </c>
      <c r="H6397" s="41">
        <f>IFERROR(XLOOKUP(C745,'DATA Wharton'!$A$2:$A$785,'DATA Wharton'!$C$2:$C$785),"")</f>
        <v/>
      </c>
      <c r="I6397">
        <f>IF(OR(G745="",H745=""),"",G745)</f>
        <v/>
      </c>
      <c r="J6397">
        <f>IF(OR(I745="",H745=""),"",I745*H745)</f>
        <v/>
      </c>
      <c r="K6397">
        <f>IF(G745="","Missing OEWS wage",IF(H745="","Missing Wharton SOC","Matched"))</f>
        <v/>
      </c>
    </row>
    <row r="6398">
      <c r="A6398" t="inlineStr">
        <is>
          <t>23</t>
        </is>
      </c>
      <c r="B6398" t="inlineStr">
        <is>
          <t>Construction</t>
        </is>
      </c>
      <c r="C6398" t="inlineStr">
        <is>
          <t>19-4042</t>
        </is>
      </c>
      <c r="D6398" t="inlineStr">
        <is>
          <t>Environmental Science and Protection Technicians, Including Health</t>
        </is>
      </c>
      <c r="E6398" t="n">
        <v>110</v>
      </c>
      <c r="F6398" t="n">
        <v>65870</v>
      </c>
      <c r="G6398">
        <f>IF(OR(E746="",F746=""),"",E746*F746)</f>
        <v/>
      </c>
      <c r="H6398" s="41">
        <f>IFERROR(XLOOKUP(C746,'DATA Wharton'!$A$2:$A$785,'DATA Wharton'!$C$2:$C$785),"")</f>
        <v/>
      </c>
      <c r="I6398">
        <f>IF(OR(G746="",H746=""),"",G746)</f>
        <v/>
      </c>
      <c r="J6398">
        <f>IF(OR(I746="",H746=""),"",I746*H746)</f>
        <v/>
      </c>
      <c r="K6398">
        <f>IF(G746="","Missing OEWS wage",IF(H746="","Missing Wharton SOC","Matched"))</f>
        <v/>
      </c>
    </row>
    <row r="6399">
      <c r="A6399" t="inlineStr">
        <is>
          <t>23</t>
        </is>
      </c>
      <c r="B6399" t="inlineStr">
        <is>
          <t>Construction</t>
        </is>
      </c>
      <c r="C6399" t="inlineStr">
        <is>
          <t>19-4099</t>
        </is>
      </c>
      <c r="D6399" t="inlineStr">
        <is>
          <t>Life, Physical, and Social Science Technicians, All Other</t>
        </is>
      </c>
      <c r="E6399" t="n">
        <v>200</v>
      </c>
      <c r="F6399" t="n">
        <v>80080</v>
      </c>
      <c r="G6399">
        <f>IF(OR(E747="",F747=""),"",E747*F747)</f>
        <v/>
      </c>
      <c r="H6399" s="41">
        <f>IFERROR(XLOOKUP(C747,'DATA Wharton'!$A$2:$A$785,'DATA Wharton'!$C$2:$C$785),"")</f>
        <v/>
      </c>
      <c r="I6399">
        <f>IF(OR(G747="",H747=""),"",G747)</f>
        <v/>
      </c>
      <c r="J6399">
        <f>IF(OR(I747="",H747=""),"",I747*H747)</f>
        <v/>
      </c>
      <c r="K6399">
        <f>IF(G747="","Missing OEWS wage",IF(H747="","Missing Wharton SOC","Matched"))</f>
        <v/>
      </c>
    </row>
    <row r="6400">
      <c r="A6400" t="inlineStr">
        <is>
          <t>23</t>
        </is>
      </c>
      <c r="B6400" t="inlineStr">
        <is>
          <t>Construction</t>
        </is>
      </c>
      <c r="C6400" t="inlineStr">
        <is>
          <t>19-5011</t>
        </is>
      </c>
      <c r="D6400" t="inlineStr">
        <is>
          <t>Occupational Health and Safety Specialists</t>
        </is>
      </c>
      <c r="E6400" t="n">
        <v>23810</v>
      </c>
      <c r="F6400" t="n">
        <v>95860</v>
      </c>
      <c r="G6400">
        <f>IF(OR(E748="",F748=""),"",E748*F748)</f>
        <v/>
      </c>
      <c r="H6400" s="41">
        <f>IFERROR(XLOOKUP(C748,'DATA Wharton'!$A$2:$A$785,'DATA Wharton'!$C$2:$C$785),"")</f>
        <v/>
      </c>
      <c r="I6400">
        <f>IF(OR(G748="",H748=""),"",G748)</f>
        <v/>
      </c>
      <c r="J6400">
        <f>IF(OR(I748="",H748=""),"",I748*H748)</f>
        <v/>
      </c>
      <c r="K6400">
        <f>IF(G748="","Missing OEWS wage",IF(H748="","Missing Wharton SOC","Matched"))</f>
        <v/>
      </c>
    </row>
    <row r="6401">
      <c r="A6401" t="inlineStr">
        <is>
          <t>23</t>
        </is>
      </c>
      <c r="B6401" t="inlineStr">
        <is>
          <t>Construction</t>
        </is>
      </c>
      <c r="C6401" t="inlineStr">
        <is>
          <t>19-5012</t>
        </is>
      </c>
      <c r="D6401" t="inlineStr">
        <is>
          <t>Occupational Health and Safety Technicians</t>
        </is>
      </c>
      <c r="E6401" t="n">
        <v>2870</v>
      </c>
      <c r="F6401" t="n">
        <v>76460</v>
      </c>
      <c r="G6401">
        <f>IF(OR(E749="",F749=""),"",E749*F749)</f>
        <v/>
      </c>
      <c r="H6401" s="41">
        <f>IFERROR(XLOOKUP(C749,'DATA Wharton'!$A$2:$A$785,'DATA Wharton'!$C$2:$C$785),"")</f>
        <v/>
      </c>
      <c r="I6401">
        <f>IF(OR(G749="",H749=""),"",G749)</f>
        <v/>
      </c>
      <c r="J6401">
        <f>IF(OR(I749="",H749=""),"",I749*H749)</f>
        <v/>
      </c>
      <c r="K6401">
        <f>IF(G749="","Missing OEWS wage",IF(H749="","Missing Wharton SOC","Matched"))</f>
        <v/>
      </c>
    </row>
    <row r="6402">
      <c r="A6402" t="inlineStr">
        <is>
          <t>23</t>
        </is>
      </c>
      <c r="B6402" t="inlineStr">
        <is>
          <t>Construction</t>
        </is>
      </c>
      <c r="C6402" t="inlineStr">
        <is>
          <t>21-1093</t>
        </is>
      </c>
      <c r="D6402" t="inlineStr">
        <is>
          <t>Social and Human Service Assistants</t>
        </is>
      </c>
      <c r="E6402" t="n">
        <v>100</v>
      </c>
      <c r="G6402">
        <f>IF(OR(E750="",F750=""),"",E750*F750)</f>
        <v/>
      </c>
      <c r="H6402" s="41">
        <f>IFERROR(XLOOKUP(C750,'DATA Wharton'!$A$2:$A$785,'DATA Wharton'!$C$2:$C$785),"")</f>
        <v/>
      </c>
      <c r="I6402">
        <f>IF(OR(G750="",H750=""),"",G750)</f>
        <v/>
      </c>
      <c r="J6402">
        <f>IF(OR(I750="",H750=""),"",I750*H750)</f>
        <v/>
      </c>
      <c r="K6402">
        <f>IF(G750="","Missing OEWS wage",IF(H750="","Missing Wharton SOC","Matched"))</f>
        <v/>
      </c>
    </row>
    <row r="6403">
      <c r="A6403" t="inlineStr">
        <is>
          <t>23</t>
        </is>
      </c>
      <c r="B6403" t="inlineStr">
        <is>
          <t>Construction</t>
        </is>
      </c>
      <c r="C6403" t="inlineStr">
        <is>
          <t>21-1099</t>
        </is>
      </c>
      <c r="D6403" t="inlineStr">
        <is>
          <t>Community and Social Service Specialists, All Other</t>
        </is>
      </c>
      <c r="E6403" t="n">
        <v>80</v>
      </c>
      <c r="F6403" t="n">
        <v>56040</v>
      </c>
      <c r="G6403">
        <f>IF(OR(E751="",F751=""),"",E751*F751)</f>
        <v/>
      </c>
      <c r="H6403" s="41">
        <f>IFERROR(XLOOKUP(C751,'DATA Wharton'!$A$2:$A$785,'DATA Wharton'!$C$2:$C$785),"")</f>
        <v/>
      </c>
      <c r="I6403">
        <f>IF(OR(G751="",H751=""),"",G751)</f>
        <v/>
      </c>
      <c r="J6403">
        <f>IF(OR(I751="",H751=""),"",I751*H751)</f>
        <v/>
      </c>
      <c r="K6403">
        <f>IF(G751="","Missing OEWS wage",IF(H751="","Missing Wharton SOC","Matched"))</f>
        <v/>
      </c>
    </row>
    <row r="6404">
      <c r="A6404" t="inlineStr">
        <is>
          <t>23</t>
        </is>
      </c>
      <c r="B6404" t="inlineStr">
        <is>
          <t>Construction</t>
        </is>
      </c>
      <c r="C6404" t="inlineStr">
        <is>
          <t>23-1011</t>
        </is>
      </c>
      <c r="D6404" t="inlineStr">
        <is>
          <t>Lawyers</t>
        </is>
      </c>
      <c r="E6404" t="n">
        <v>2170</v>
      </c>
      <c r="F6404" t="n">
        <v>195210</v>
      </c>
      <c r="G6404">
        <f>IF(OR(E752="",F752=""),"",E752*F752)</f>
        <v/>
      </c>
      <c r="H6404" s="41">
        <f>IFERROR(XLOOKUP(C752,'DATA Wharton'!$A$2:$A$785,'DATA Wharton'!$C$2:$C$785),"")</f>
        <v/>
      </c>
      <c r="I6404">
        <f>IF(OR(G752="",H752=""),"",G752)</f>
        <v/>
      </c>
      <c r="J6404">
        <f>IF(OR(I752="",H752=""),"",I752*H752)</f>
        <v/>
      </c>
      <c r="K6404">
        <f>IF(G752="","Missing OEWS wage",IF(H752="","Missing Wharton SOC","Matched"))</f>
        <v/>
      </c>
    </row>
    <row r="6405">
      <c r="A6405" t="inlineStr">
        <is>
          <t>23</t>
        </is>
      </c>
      <c r="B6405" t="inlineStr">
        <is>
          <t>Construction</t>
        </is>
      </c>
      <c r="C6405" t="inlineStr">
        <is>
          <t>23-2011</t>
        </is>
      </c>
      <c r="D6405" t="inlineStr">
        <is>
          <t>Paralegals and Legal Assistants</t>
        </is>
      </c>
      <c r="E6405" t="n">
        <v>390</v>
      </c>
      <c r="F6405" t="n">
        <v>88120</v>
      </c>
      <c r="G6405">
        <f>IF(OR(E753="",F753=""),"",E753*F753)</f>
        <v/>
      </c>
      <c r="H6405" s="41">
        <f>IFERROR(XLOOKUP(C753,'DATA Wharton'!$A$2:$A$785,'DATA Wharton'!$C$2:$C$785),"")</f>
        <v/>
      </c>
      <c r="I6405">
        <f>IF(OR(G753="",H753=""),"",G753)</f>
        <v/>
      </c>
      <c r="J6405">
        <f>IF(OR(I753="",H753=""),"",I753*H753)</f>
        <v/>
      </c>
      <c r="K6405">
        <f>IF(G753="","Missing OEWS wage",IF(H753="","Missing Wharton SOC","Matched"))</f>
        <v/>
      </c>
    </row>
    <row r="6406">
      <c r="A6406" t="inlineStr">
        <is>
          <t>23</t>
        </is>
      </c>
      <c r="B6406" t="inlineStr">
        <is>
          <t>Construction</t>
        </is>
      </c>
      <c r="C6406" t="inlineStr">
        <is>
          <t>23-2093</t>
        </is>
      </c>
      <c r="D6406" t="inlineStr">
        <is>
          <t>Title Examiners, Abstractors, and Searchers</t>
        </is>
      </c>
      <c r="E6406" t="n">
        <v>320</v>
      </c>
      <c r="F6406" t="n">
        <v>77080</v>
      </c>
      <c r="G6406">
        <f>IF(OR(E754="",F754=""),"",E754*F754)</f>
        <v/>
      </c>
      <c r="H6406" s="41">
        <f>IFERROR(XLOOKUP(C754,'DATA Wharton'!$A$2:$A$785,'DATA Wharton'!$C$2:$C$785),"")</f>
        <v/>
      </c>
      <c r="I6406">
        <f>IF(OR(G754="",H754=""),"",G754)</f>
        <v/>
      </c>
      <c r="J6406">
        <f>IF(OR(I754="",H754=""),"",I754*H754)</f>
        <v/>
      </c>
      <c r="K6406">
        <f>IF(G754="","Missing OEWS wage",IF(H754="","Missing Wharton SOC","Matched"))</f>
        <v/>
      </c>
    </row>
    <row r="6407">
      <c r="A6407" t="inlineStr">
        <is>
          <t>23</t>
        </is>
      </c>
      <c r="B6407" t="inlineStr">
        <is>
          <t>Construction</t>
        </is>
      </c>
      <c r="C6407" t="inlineStr">
        <is>
          <t>23-2099</t>
        </is>
      </c>
      <c r="D6407" t="inlineStr">
        <is>
          <t>Legal Support Workers, All Other</t>
        </is>
      </c>
      <c r="E6407" t="n">
        <v>30</v>
      </c>
      <c r="F6407" t="n">
        <v>75610</v>
      </c>
      <c r="G6407">
        <f>IF(OR(E755="",F755=""),"",E755*F755)</f>
        <v/>
      </c>
      <c r="H6407" s="41">
        <f>IFERROR(XLOOKUP(C755,'DATA Wharton'!$A$2:$A$785,'DATA Wharton'!$C$2:$C$785),"")</f>
        <v/>
      </c>
      <c r="I6407">
        <f>IF(OR(G755="",H755=""),"",G755)</f>
        <v/>
      </c>
      <c r="J6407">
        <f>IF(OR(I755="",H755=""),"",I755*H755)</f>
        <v/>
      </c>
      <c r="K6407">
        <f>IF(G755="","Missing OEWS wage",IF(H755="","Missing Wharton SOC","Matched"))</f>
        <v/>
      </c>
    </row>
    <row r="6408">
      <c r="A6408" t="inlineStr">
        <is>
          <t>23</t>
        </is>
      </c>
      <c r="B6408" t="inlineStr">
        <is>
          <t>Construction</t>
        </is>
      </c>
      <c r="C6408" t="inlineStr">
        <is>
          <t>25-9031</t>
        </is>
      </c>
      <c r="D6408" t="inlineStr">
        <is>
          <t>Instructional Coordinators</t>
        </is>
      </c>
      <c r="F6408" t="n">
        <v>113990</v>
      </c>
      <c r="G6408">
        <f>IF(OR(E756="",F756=""),"",E756*F756)</f>
        <v/>
      </c>
      <c r="H6408" s="41">
        <f>IFERROR(XLOOKUP(C756,'DATA Wharton'!$A$2:$A$785,'DATA Wharton'!$C$2:$C$785),"")</f>
        <v/>
      </c>
      <c r="I6408">
        <f>IF(OR(G756="",H756=""),"",G756)</f>
        <v/>
      </c>
      <c r="J6408">
        <f>IF(OR(I756="",H756=""),"",I756*H756)</f>
        <v/>
      </c>
      <c r="K6408">
        <f>IF(G756="","Missing OEWS wage",IF(H756="","Missing Wharton SOC","Matched"))</f>
        <v/>
      </c>
    </row>
    <row r="6409">
      <c r="A6409" t="inlineStr">
        <is>
          <t>23</t>
        </is>
      </c>
      <c r="B6409" t="inlineStr">
        <is>
          <t>Construction</t>
        </is>
      </c>
      <c r="C6409" t="inlineStr">
        <is>
          <t>27-1011</t>
        </is>
      </c>
      <c r="D6409" t="inlineStr">
        <is>
          <t>Art Directors</t>
        </is>
      </c>
      <c r="F6409" t="n">
        <v>140890</v>
      </c>
      <c r="G6409">
        <f>IF(OR(E757="",F757=""),"",E757*F757)</f>
        <v/>
      </c>
      <c r="H6409" s="41">
        <f>IFERROR(XLOOKUP(C757,'DATA Wharton'!$A$2:$A$785,'DATA Wharton'!$C$2:$C$785),"")</f>
        <v/>
      </c>
      <c r="I6409">
        <f>IF(OR(G757="",H757=""),"",G757)</f>
        <v/>
      </c>
      <c r="J6409">
        <f>IF(OR(I757="",H757=""),"",I757*H757)</f>
        <v/>
      </c>
      <c r="K6409">
        <f>IF(G757="","Missing OEWS wage",IF(H757="","Missing Wharton SOC","Matched"))</f>
        <v/>
      </c>
    </row>
    <row r="6410">
      <c r="A6410" t="inlineStr">
        <is>
          <t>23</t>
        </is>
      </c>
      <c r="B6410" t="inlineStr">
        <is>
          <t>Construction</t>
        </is>
      </c>
      <c r="C6410" t="inlineStr">
        <is>
          <t>27-1013</t>
        </is>
      </c>
      <c r="D6410" t="inlineStr">
        <is>
          <t>Fine Artists, Including Painters, Sculptors, and Illustrators</t>
        </is>
      </c>
      <c r="F6410" t="n">
        <v>64650</v>
      </c>
      <c r="G6410">
        <f>IF(OR(E758="",F758=""),"",E758*F758)</f>
        <v/>
      </c>
      <c r="H6410" s="41">
        <f>IFERROR(XLOOKUP(C758,'DATA Wharton'!$A$2:$A$785,'DATA Wharton'!$C$2:$C$785),"")</f>
        <v/>
      </c>
      <c r="I6410">
        <f>IF(OR(G758="",H758=""),"",G758)</f>
        <v/>
      </c>
      <c r="J6410">
        <f>IF(OR(I758="",H758=""),"",I758*H758)</f>
        <v/>
      </c>
      <c r="K6410">
        <f>IF(G758="","Missing OEWS wage",IF(H758="","Missing Wharton SOC","Matched"))</f>
        <v/>
      </c>
    </row>
    <row r="6411">
      <c r="A6411" t="inlineStr">
        <is>
          <t>23</t>
        </is>
      </c>
      <c r="B6411" t="inlineStr">
        <is>
          <t>Construction</t>
        </is>
      </c>
      <c r="C6411" t="inlineStr">
        <is>
          <t>27-1019</t>
        </is>
      </c>
      <c r="D6411" t="inlineStr">
        <is>
          <t>Artists and Related Workers, All Other</t>
        </is>
      </c>
      <c r="F6411" t="n">
        <v>82100</v>
      </c>
      <c r="G6411">
        <f>IF(OR(E759="",F759=""),"",E759*F759)</f>
        <v/>
      </c>
      <c r="H6411" s="41">
        <f>IFERROR(XLOOKUP(C759,'DATA Wharton'!$A$2:$A$785,'DATA Wharton'!$C$2:$C$785),"")</f>
        <v/>
      </c>
      <c r="I6411">
        <f>IF(OR(G759="",H759=""),"",G759)</f>
        <v/>
      </c>
      <c r="J6411">
        <f>IF(OR(I759="",H759=""),"",I759*H759)</f>
        <v/>
      </c>
      <c r="K6411">
        <f>IF(G759="","Missing OEWS wage",IF(H759="","Missing Wharton SOC","Matched"))</f>
        <v/>
      </c>
    </row>
    <row r="6412">
      <c r="A6412" t="inlineStr">
        <is>
          <t>23</t>
        </is>
      </c>
      <c r="B6412" t="inlineStr">
        <is>
          <t>Construction</t>
        </is>
      </c>
      <c r="C6412" t="inlineStr">
        <is>
          <t>27-1021</t>
        </is>
      </c>
      <c r="D6412" t="inlineStr">
        <is>
          <t>Commercial and Industrial Designers</t>
        </is>
      </c>
      <c r="E6412" t="n">
        <v>900</v>
      </c>
      <c r="F6412" t="n">
        <v>82850</v>
      </c>
      <c r="G6412">
        <f>IF(OR(E760="",F760=""),"",E760*F760)</f>
        <v/>
      </c>
      <c r="H6412" s="41">
        <f>IFERROR(XLOOKUP(C760,'DATA Wharton'!$A$2:$A$785,'DATA Wharton'!$C$2:$C$785),"")</f>
        <v/>
      </c>
      <c r="I6412">
        <f>IF(OR(G760="",H760=""),"",G760)</f>
        <v/>
      </c>
      <c r="J6412">
        <f>IF(OR(I760="",H760=""),"",I760*H760)</f>
        <v/>
      </c>
      <c r="K6412">
        <f>IF(G760="","Missing OEWS wage",IF(H760="","Missing Wharton SOC","Matched"))</f>
        <v/>
      </c>
    </row>
    <row r="6413">
      <c r="A6413" t="inlineStr">
        <is>
          <t>23</t>
        </is>
      </c>
      <c r="B6413" t="inlineStr">
        <is>
          <t>Construction</t>
        </is>
      </c>
      <c r="C6413" t="inlineStr">
        <is>
          <t>27-1024</t>
        </is>
      </c>
      <c r="D6413" t="inlineStr">
        <is>
          <t>Graphic Designers</t>
        </is>
      </c>
      <c r="E6413" t="n">
        <v>1120</v>
      </c>
      <c r="F6413" t="n">
        <v>68090</v>
      </c>
      <c r="G6413">
        <f>IF(OR(E761="",F761=""),"",E761*F761)</f>
        <v/>
      </c>
      <c r="H6413" s="41">
        <f>IFERROR(XLOOKUP(C761,'DATA Wharton'!$A$2:$A$785,'DATA Wharton'!$C$2:$C$785),"")</f>
        <v/>
      </c>
      <c r="I6413">
        <f>IF(OR(G761="",H761=""),"",G761)</f>
        <v/>
      </c>
      <c r="J6413">
        <f>IF(OR(I761="",H761=""),"",I761*H761)</f>
        <v/>
      </c>
      <c r="K6413">
        <f>IF(G761="","Missing OEWS wage",IF(H761="","Missing Wharton SOC","Matched"))</f>
        <v/>
      </c>
    </row>
    <row r="6414">
      <c r="A6414" t="inlineStr">
        <is>
          <t>23</t>
        </is>
      </c>
      <c r="B6414" t="inlineStr">
        <is>
          <t>Construction</t>
        </is>
      </c>
      <c r="C6414" t="inlineStr">
        <is>
          <t>27-1025</t>
        </is>
      </c>
      <c r="D6414" t="inlineStr">
        <is>
          <t>Interior Designers</t>
        </is>
      </c>
      <c r="E6414" t="n">
        <v>6230</v>
      </c>
      <c r="F6414" t="n">
        <v>70350</v>
      </c>
      <c r="G6414">
        <f>IF(OR(E762="",F762=""),"",E762*F762)</f>
        <v/>
      </c>
      <c r="H6414" s="41">
        <f>IFERROR(XLOOKUP(C762,'DATA Wharton'!$A$2:$A$785,'DATA Wharton'!$C$2:$C$785),"")</f>
        <v/>
      </c>
      <c r="I6414">
        <f>IF(OR(G762="",H762=""),"",G762)</f>
        <v/>
      </c>
      <c r="J6414">
        <f>IF(OR(I762="",H762=""),"",I762*H762)</f>
        <v/>
      </c>
      <c r="K6414">
        <f>IF(G762="","Missing OEWS wage",IF(H762="","Missing Wharton SOC","Matched"))</f>
        <v/>
      </c>
    </row>
    <row r="6415">
      <c r="A6415" t="inlineStr">
        <is>
          <t>23</t>
        </is>
      </c>
      <c r="B6415" t="inlineStr">
        <is>
          <t>Construction</t>
        </is>
      </c>
      <c r="C6415" t="inlineStr">
        <is>
          <t>27-1026</t>
        </is>
      </c>
      <c r="D6415" t="inlineStr">
        <is>
          <t>Merchandise Displayers and Window Trimmers</t>
        </is>
      </c>
      <c r="F6415" t="n">
        <v>39080</v>
      </c>
      <c r="G6415">
        <f>IF(OR(E763="",F763=""),"",E763*F763)</f>
        <v/>
      </c>
      <c r="H6415" s="41">
        <f>IFERROR(XLOOKUP(C763,'DATA Wharton'!$A$2:$A$785,'DATA Wharton'!$C$2:$C$785),"")</f>
        <v/>
      </c>
      <c r="I6415">
        <f>IF(OR(G763="",H763=""),"",G763)</f>
        <v/>
      </c>
      <c r="J6415">
        <f>IF(OR(I763="",H763=""),"",I763*H763)</f>
        <v/>
      </c>
      <c r="K6415">
        <f>IF(G763="","Missing OEWS wage",IF(H763="","Missing Wharton SOC","Matched"))</f>
        <v/>
      </c>
    </row>
    <row r="6416">
      <c r="A6416" t="inlineStr">
        <is>
          <t>23</t>
        </is>
      </c>
      <c r="B6416" t="inlineStr">
        <is>
          <t>Construction</t>
        </is>
      </c>
      <c r="C6416" t="inlineStr">
        <is>
          <t>27-1029</t>
        </is>
      </c>
      <c r="D6416" t="inlineStr">
        <is>
          <t>Designers, All Other</t>
        </is>
      </c>
      <c r="E6416" t="n">
        <v>930</v>
      </c>
      <c r="F6416" t="n">
        <v>77220</v>
      </c>
      <c r="G6416">
        <f>IF(OR(E764="",F764=""),"",E764*F764)</f>
        <v/>
      </c>
      <c r="H6416" s="41">
        <f>IFERROR(XLOOKUP(C764,'DATA Wharton'!$A$2:$A$785,'DATA Wharton'!$C$2:$C$785),"")</f>
        <v/>
      </c>
      <c r="I6416">
        <f>IF(OR(G764="",H764=""),"",G764)</f>
        <v/>
      </c>
      <c r="J6416">
        <f>IF(OR(I764="",H764=""),"",I764*H764)</f>
        <v/>
      </c>
      <c r="K6416">
        <f>IF(G764="","Missing OEWS wage",IF(H764="","Missing Wharton SOC","Matched"))</f>
        <v/>
      </c>
    </row>
    <row r="6417">
      <c r="A6417" t="inlineStr">
        <is>
          <t>23</t>
        </is>
      </c>
      <c r="B6417" t="inlineStr">
        <is>
          <t>Construction</t>
        </is>
      </c>
      <c r="C6417" t="inlineStr">
        <is>
          <t>27-2012</t>
        </is>
      </c>
      <c r="D6417" t="inlineStr">
        <is>
          <t>Producers and Directors</t>
        </is>
      </c>
      <c r="E6417" t="n">
        <v>50</v>
      </c>
      <c r="F6417" t="n">
        <v>89780</v>
      </c>
      <c r="G6417">
        <f>IF(OR(E765="",F765=""),"",E765*F765)</f>
        <v/>
      </c>
      <c r="H6417" s="41">
        <f>IFERROR(XLOOKUP(C765,'DATA Wharton'!$A$2:$A$785,'DATA Wharton'!$C$2:$C$785),"")</f>
        <v/>
      </c>
      <c r="I6417">
        <f>IF(OR(G765="",H765=""),"",G765)</f>
        <v/>
      </c>
      <c r="J6417">
        <f>IF(OR(I765="",H765=""),"",I765*H765)</f>
        <v/>
      </c>
      <c r="K6417">
        <f>IF(G765="","Missing OEWS wage",IF(H765="","Missing Wharton SOC","Matched"))</f>
        <v/>
      </c>
    </row>
    <row r="6418">
      <c r="A6418" t="inlineStr">
        <is>
          <t>23</t>
        </is>
      </c>
      <c r="B6418" t="inlineStr">
        <is>
          <t>Construction</t>
        </is>
      </c>
      <c r="C6418" t="inlineStr">
        <is>
          <t>27-3031</t>
        </is>
      </c>
      <c r="D6418" t="inlineStr">
        <is>
          <t>Public Relations Specialists</t>
        </is>
      </c>
      <c r="E6418" t="n">
        <v>2000</v>
      </c>
      <c r="F6418" t="n">
        <v>62440</v>
      </c>
      <c r="G6418">
        <f>IF(OR(E766="",F766=""),"",E766*F766)</f>
        <v/>
      </c>
      <c r="H6418" s="41">
        <f>IFERROR(XLOOKUP(C766,'DATA Wharton'!$A$2:$A$785,'DATA Wharton'!$C$2:$C$785),"")</f>
        <v/>
      </c>
      <c r="I6418">
        <f>IF(OR(G766="",H766=""),"",G766)</f>
        <v/>
      </c>
      <c r="J6418">
        <f>IF(OR(I766="",H766=""),"",I766*H766)</f>
        <v/>
      </c>
      <c r="K6418">
        <f>IF(G766="","Missing OEWS wage",IF(H766="","Missing Wharton SOC","Matched"))</f>
        <v/>
      </c>
    </row>
    <row r="6419">
      <c r="A6419" t="inlineStr">
        <is>
          <t>23</t>
        </is>
      </c>
      <c r="B6419" t="inlineStr">
        <is>
          <t>Construction</t>
        </is>
      </c>
      <c r="C6419" t="inlineStr">
        <is>
          <t>27-3042</t>
        </is>
      </c>
      <c r="D6419" t="inlineStr">
        <is>
          <t>Technical Writers</t>
        </is>
      </c>
      <c r="F6419" t="n">
        <v>87820</v>
      </c>
      <c r="G6419">
        <f>IF(OR(E767="",F767=""),"",E767*F767)</f>
        <v/>
      </c>
      <c r="H6419" s="41">
        <f>IFERROR(XLOOKUP(C767,'DATA Wharton'!$A$2:$A$785,'DATA Wharton'!$C$2:$C$785),"")</f>
        <v/>
      </c>
      <c r="I6419">
        <f>IF(OR(G767="",H767=""),"",G767)</f>
        <v/>
      </c>
      <c r="J6419">
        <f>IF(OR(I767="",H767=""),"",I767*H767)</f>
        <v/>
      </c>
      <c r="K6419">
        <f>IF(G767="","Missing OEWS wage",IF(H767="","Missing Wharton SOC","Matched"))</f>
        <v/>
      </c>
    </row>
    <row r="6420">
      <c r="A6420" t="inlineStr">
        <is>
          <t>23</t>
        </is>
      </c>
      <c r="B6420" t="inlineStr">
        <is>
          <t>Construction</t>
        </is>
      </c>
      <c r="C6420" t="inlineStr">
        <is>
          <t>27-4011</t>
        </is>
      </c>
      <c r="D6420" t="inlineStr">
        <is>
          <t>Audio and Video Technicians</t>
        </is>
      </c>
      <c r="E6420" t="n">
        <v>1220</v>
      </c>
      <c r="F6420" t="n">
        <v>58420</v>
      </c>
      <c r="G6420">
        <f>IF(OR(E768="",F768=""),"",E768*F768)</f>
        <v/>
      </c>
      <c r="H6420" s="41">
        <f>IFERROR(XLOOKUP(C768,'DATA Wharton'!$A$2:$A$785,'DATA Wharton'!$C$2:$C$785),"")</f>
        <v/>
      </c>
      <c r="I6420">
        <f>IF(OR(G768="",H768=""),"",G768)</f>
        <v/>
      </c>
      <c r="J6420">
        <f>IF(OR(I768="",H768=""),"",I768*H768)</f>
        <v/>
      </c>
      <c r="K6420">
        <f>IF(G768="","Missing OEWS wage",IF(H768="","Missing Wharton SOC","Matched"))</f>
        <v/>
      </c>
    </row>
    <row r="6421">
      <c r="A6421" t="inlineStr">
        <is>
          <t>23</t>
        </is>
      </c>
      <c r="B6421" t="inlineStr">
        <is>
          <t>Construction</t>
        </is>
      </c>
      <c r="C6421" t="inlineStr">
        <is>
          <t>27-4014</t>
        </is>
      </c>
      <c r="D6421" t="inlineStr">
        <is>
          <t>Sound Engineering Technicians</t>
        </is>
      </c>
      <c r="F6421" t="n">
        <v>80180</v>
      </c>
      <c r="G6421">
        <f>IF(OR(E769="",F769=""),"",E769*F769)</f>
        <v/>
      </c>
      <c r="H6421" s="41">
        <f>IFERROR(XLOOKUP(C769,'DATA Wharton'!$A$2:$A$785,'DATA Wharton'!$C$2:$C$785),"")</f>
        <v/>
      </c>
      <c r="I6421">
        <f>IF(OR(G769="",H769=""),"",G769)</f>
        <v/>
      </c>
      <c r="J6421">
        <f>IF(OR(I769="",H769=""),"",I769*H769)</f>
        <v/>
      </c>
      <c r="K6421">
        <f>IF(G769="","Missing OEWS wage",IF(H769="","Missing Wharton SOC","Matched"))</f>
        <v/>
      </c>
    </row>
    <row r="6422">
      <c r="A6422" t="inlineStr">
        <is>
          <t>23</t>
        </is>
      </c>
      <c r="B6422" t="inlineStr">
        <is>
          <t>Construction</t>
        </is>
      </c>
      <c r="C6422" t="inlineStr">
        <is>
          <t>27-4015</t>
        </is>
      </c>
      <c r="D6422" t="inlineStr">
        <is>
          <t>Lighting Technicians</t>
        </is>
      </c>
      <c r="E6422" t="n">
        <v>650</v>
      </c>
      <c r="F6422" t="n">
        <v>58090</v>
      </c>
      <c r="G6422">
        <f>IF(OR(E770="",F770=""),"",E770*F770)</f>
        <v/>
      </c>
      <c r="H6422" s="41">
        <f>IFERROR(XLOOKUP(C770,'DATA Wharton'!$A$2:$A$785,'DATA Wharton'!$C$2:$C$785),"")</f>
        <v/>
      </c>
      <c r="I6422">
        <f>IF(OR(G770="",H770=""),"",G770)</f>
        <v/>
      </c>
      <c r="J6422">
        <f>IF(OR(I770="",H770=""),"",I770*H770)</f>
        <v/>
      </c>
      <c r="K6422">
        <f>IF(G770="","Missing OEWS wage",IF(H770="","Missing Wharton SOC","Matched"))</f>
        <v/>
      </c>
    </row>
    <row r="6423">
      <c r="A6423" t="inlineStr">
        <is>
          <t>23</t>
        </is>
      </c>
      <c r="B6423" t="inlineStr">
        <is>
          <t>Construction</t>
        </is>
      </c>
      <c r="C6423" t="inlineStr">
        <is>
          <t>27-4021</t>
        </is>
      </c>
      <c r="D6423" t="inlineStr">
        <is>
          <t>Photographers</t>
        </is>
      </c>
      <c r="E6423" t="n">
        <v>40</v>
      </c>
      <c r="F6423" t="n">
        <v>69750</v>
      </c>
      <c r="G6423">
        <f>IF(OR(E771="",F771=""),"",E771*F771)</f>
        <v/>
      </c>
      <c r="H6423" s="41">
        <f>IFERROR(XLOOKUP(C771,'DATA Wharton'!$A$2:$A$785,'DATA Wharton'!$C$2:$C$785),"")</f>
        <v/>
      </c>
      <c r="I6423">
        <f>IF(OR(G771="",H771=""),"",G771)</f>
        <v/>
      </c>
      <c r="J6423">
        <f>IF(OR(I771="",H771=""),"",I771*H771)</f>
        <v/>
      </c>
      <c r="K6423">
        <f>IF(G771="","Missing OEWS wage",IF(H771="","Missing Wharton SOC","Matched"))</f>
        <v/>
      </c>
    </row>
    <row r="6424">
      <c r="A6424" t="inlineStr">
        <is>
          <t>23</t>
        </is>
      </c>
      <c r="B6424" t="inlineStr">
        <is>
          <t>Construction</t>
        </is>
      </c>
      <c r="C6424" t="inlineStr">
        <is>
          <t>27-4031</t>
        </is>
      </c>
      <c r="D6424" t="inlineStr">
        <is>
          <t>Camera Operators, Television, Video, and Film</t>
        </is>
      </c>
      <c r="E6424" t="n">
        <v>60</v>
      </c>
      <c r="F6424" t="n">
        <v>74430</v>
      </c>
      <c r="G6424">
        <f>IF(OR(E772="",F772=""),"",E772*F772)</f>
        <v/>
      </c>
      <c r="H6424" s="41">
        <f>IFERROR(XLOOKUP(C772,'DATA Wharton'!$A$2:$A$785,'DATA Wharton'!$C$2:$C$785),"")</f>
        <v/>
      </c>
      <c r="I6424">
        <f>IF(OR(G772="",H772=""),"",G772)</f>
        <v/>
      </c>
      <c r="J6424">
        <f>IF(OR(I772="",H772=""),"",I772*H772)</f>
        <v/>
      </c>
      <c r="K6424">
        <f>IF(G772="","Missing OEWS wage",IF(H772="","Missing Wharton SOC","Matched"))</f>
        <v/>
      </c>
    </row>
    <row r="6425">
      <c r="A6425" t="inlineStr">
        <is>
          <t>23</t>
        </is>
      </c>
      <c r="B6425" t="inlineStr">
        <is>
          <t>Construction</t>
        </is>
      </c>
      <c r="C6425" t="inlineStr">
        <is>
          <t>31-1120</t>
        </is>
      </c>
      <c r="D6425" t="inlineStr">
        <is>
          <t>Home Health and Personal Care Aides</t>
        </is>
      </c>
      <c r="E6425" t="n">
        <v>170</v>
      </c>
      <c r="F6425" t="n">
        <v>39970</v>
      </c>
      <c r="G6425">
        <f>IF(OR(E773="",F773=""),"",E773*F773)</f>
        <v/>
      </c>
      <c r="H6425" s="41">
        <f>IFERROR(XLOOKUP(C773,'DATA Wharton'!$A$2:$A$785,'DATA Wharton'!$C$2:$C$785),"")</f>
        <v/>
      </c>
      <c r="I6425">
        <f>IF(OR(G773="",H773=""),"",G773)</f>
        <v/>
      </c>
      <c r="J6425">
        <f>IF(OR(I773="",H773=""),"",I773*H773)</f>
        <v/>
      </c>
      <c r="K6425">
        <f>IF(G773="","Missing OEWS wage",IF(H773="","Missing Wharton SOC","Matched"))</f>
        <v/>
      </c>
    </row>
    <row r="6426">
      <c r="A6426" t="inlineStr">
        <is>
          <t>23</t>
        </is>
      </c>
      <c r="B6426" t="inlineStr">
        <is>
          <t>Construction</t>
        </is>
      </c>
      <c r="C6426" t="inlineStr">
        <is>
          <t>33-1021</t>
        </is>
      </c>
      <c r="D6426" t="inlineStr">
        <is>
          <t>First-Line Supervisors of Firefighting and Prevention Workers</t>
        </is>
      </c>
      <c r="E6426" t="n">
        <v>40</v>
      </c>
      <c r="F6426" t="n">
        <v>70720</v>
      </c>
      <c r="G6426">
        <f>IF(OR(E774="",F774=""),"",E774*F774)</f>
        <v/>
      </c>
      <c r="H6426" s="41">
        <f>IFERROR(XLOOKUP(C774,'DATA Wharton'!$A$2:$A$785,'DATA Wharton'!$C$2:$C$785),"")</f>
        <v/>
      </c>
      <c r="I6426">
        <f>IF(OR(G774="",H774=""),"",G774)</f>
        <v/>
      </c>
      <c r="J6426">
        <f>IF(OR(I774="",H774=""),"",I774*H774)</f>
        <v/>
      </c>
      <c r="K6426">
        <f>IF(G774="","Missing OEWS wage",IF(H774="","Missing Wharton SOC","Matched"))</f>
        <v/>
      </c>
    </row>
    <row r="6427">
      <c r="A6427" t="inlineStr">
        <is>
          <t>23</t>
        </is>
      </c>
      <c r="B6427" t="inlineStr">
        <is>
          <t>Construction</t>
        </is>
      </c>
      <c r="C6427" t="inlineStr">
        <is>
          <t>33-1091</t>
        </is>
      </c>
      <c r="D6427" t="inlineStr">
        <is>
          <t>First-Line Supervisors of Security Workers</t>
        </is>
      </c>
      <c r="E6427" t="n">
        <v>30</v>
      </c>
      <c r="F6427" t="n">
        <v>74120</v>
      </c>
      <c r="G6427">
        <f>IF(OR(E775="",F775=""),"",E775*F775)</f>
        <v/>
      </c>
      <c r="H6427" s="41">
        <f>IFERROR(XLOOKUP(C775,'DATA Wharton'!$A$2:$A$785,'DATA Wharton'!$C$2:$C$785),"")</f>
        <v/>
      </c>
      <c r="I6427">
        <f>IF(OR(G775="",H775=""),"",G775)</f>
        <v/>
      </c>
      <c r="J6427">
        <f>IF(OR(I775="",H775=""),"",I775*H775)</f>
        <v/>
      </c>
      <c r="K6427">
        <f>IF(G775="","Missing OEWS wage",IF(H775="","Missing Wharton SOC","Matched"))</f>
        <v/>
      </c>
    </row>
    <row r="6428">
      <c r="A6428" t="inlineStr">
        <is>
          <t>23</t>
        </is>
      </c>
      <c r="B6428" t="inlineStr">
        <is>
          <t>Construction</t>
        </is>
      </c>
      <c r="C6428" t="inlineStr">
        <is>
          <t>33-1099</t>
        </is>
      </c>
      <c r="D6428" t="inlineStr">
        <is>
          <t>First-Line Supervisors of Protective Service Workers, All Other</t>
        </is>
      </c>
      <c r="E6428" t="n">
        <v>340</v>
      </c>
      <c r="F6428" t="n">
        <v>80920</v>
      </c>
      <c r="G6428">
        <f>IF(OR(E776="",F776=""),"",E776*F776)</f>
        <v/>
      </c>
      <c r="H6428" s="41">
        <f>IFERROR(XLOOKUP(C776,'DATA Wharton'!$A$2:$A$785,'DATA Wharton'!$C$2:$C$785),"")</f>
        <v/>
      </c>
      <c r="I6428">
        <f>IF(OR(G776="",H776=""),"",G776)</f>
        <v/>
      </c>
      <c r="J6428">
        <f>IF(OR(I776="",H776=""),"",I776*H776)</f>
        <v/>
      </c>
      <c r="K6428">
        <f>IF(G776="","Missing OEWS wage",IF(H776="","Missing Wharton SOC","Matched"))</f>
        <v/>
      </c>
    </row>
    <row r="6429">
      <c r="A6429" t="inlineStr">
        <is>
          <t>23</t>
        </is>
      </c>
      <c r="B6429" t="inlineStr">
        <is>
          <t>Construction</t>
        </is>
      </c>
      <c r="C6429" t="inlineStr">
        <is>
          <t>33-2021</t>
        </is>
      </c>
      <c r="D6429" t="inlineStr">
        <is>
          <t>Fire Inspectors and Investigators</t>
        </is>
      </c>
      <c r="F6429" t="n">
        <v>55690</v>
      </c>
      <c r="G6429">
        <f>IF(OR(E777="",F777=""),"",E777*F777)</f>
        <v/>
      </c>
      <c r="H6429" s="41">
        <f>IFERROR(XLOOKUP(C777,'DATA Wharton'!$A$2:$A$785,'DATA Wharton'!$C$2:$C$785),"")</f>
        <v/>
      </c>
      <c r="I6429">
        <f>IF(OR(G777="",H777=""),"",G777)</f>
        <v/>
      </c>
      <c r="J6429">
        <f>IF(OR(I777="",H777=""),"",I777*H777)</f>
        <v/>
      </c>
      <c r="K6429">
        <f>IF(G777="","Missing OEWS wage",IF(H777="","Missing Wharton SOC","Matched"))</f>
        <v/>
      </c>
    </row>
    <row r="6430">
      <c r="A6430" t="inlineStr">
        <is>
          <t>23</t>
        </is>
      </c>
      <c r="B6430" t="inlineStr">
        <is>
          <t>Construction</t>
        </is>
      </c>
      <c r="C6430" t="inlineStr">
        <is>
          <t>33-9032</t>
        </is>
      </c>
      <c r="D6430" t="inlineStr">
        <is>
          <t>Security Guards</t>
        </is>
      </c>
      <c r="E6430" t="n">
        <v>1520</v>
      </c>
      <c r="F6430" t="n">
        <v>49940</v>
      </c>
      <c r="G6430">
        <f>IF(OR(E778="",F778=""),"",E778*F778)</f>
        <v/>
      </c>
      <c r="H6430" s="41">
        <f>IFERROR(XLOOKUP(C778,'DATA Wharton'!$A$2:$A$785,'DATA Wharton'!$C$2:$C$785),"")</f>
        <v/>
      </c>
      <c r="I6430">
        <f>IF(OR(G778="",H778=""),"",G778)</f>
        <v/>
      </c>
      <c r="J6430">
        <f>IF(OR(I778="",H778=""),"",I778*H778)</f>
        <v/>
      </c>
      <c r="K6430">
        <f>IF(G778="","Missing OEWS wage",IF(H778="","Missing Wharton SOC","Matched"))</f>
        <v/>
      </c>
    </row>
    <row r="6431">
      <c r="A6431" t="inlineStr">
        <is>
          <t>23</t>
        </is>
      </c>
      <c r="B6431" t="inlineStr">
        <is>
          <t>Construction</t>
        </is>
      </c>
      <c r="C6431" t="inlineStr">
        <is>
          <t>33-9091</t>
        </is>
      </c>
      <c r="D6431" t="inlineStr">
        <is>
          <t>Crossing Guards and Flaggers</t>
        </is>
      </c>
      <c r="E6431" t="n">
        <v>6060</v>
      </c>
      <c r="F6431" t="n">
        <v>52490</v>
      </c>
      <c r="G6431">
        <f>IF(OR(E779="",F779=""),"",E779*F779)</f>
        <v/>
      </c>
      <c r="H6431" s="41">
        <f>IFERROR(XLOOKUP(C779,'DATA Wharton'!$A$2:$A$785,'DATA Wharton'!$C$2:$C$785),"")</f>
        <v/>
      </c>
      <c r="I6431">
        <f>IF(OR(G779="",H779=""),"",G779)</f>
        <v/>
      </c>
      <c r="J6431">
        <f>IF(OR(I779="",H779=""),"",I779*H779)</f>
        <v/>
      </c>
      <c r="K6431">
        <f>IF(G779="","Missing OEWS wage",IF(H779="","Missing Wharton SOC","Matched"))</f>
        <v/>
      </c>
    </row>
    <row r="6432">
      <c r="A6432" t="inlineStr">
        <is>
          <t>23</t>
        </is>
      </c>
      <c r="B6432" t="inlineStr">
        <is>
          <t>Construction</t>
        </is>
      </c>
      <c r="C6432" t="inlineStr">
        <is>
          <t>33-9099</t>
        </is>
      </c>
      <c r="D6432" t="inlineStr">
        <is>
          <t>Protective Service Workers, All Other</t>
        </is>
      </c>
      <c r="E6432" t="n">
        <v>30</v>
      </c>
      <c r="F6432" t="n">
        <v>47310</v>
      </c>
      <c r="G6432">
        <f>IF(OR(E780="",F780=""),"",E780*F780)</f>
        <v/>
      </c>
      <c r="H6432" s="41">
        <f>IFERROR(XLOOKUP(C780,'DATA Wharton'!$A$2:$A$785,'DATA Wharton'!$C$2:$C$785),"")</f>
        <v/>
      </c>
      <c r="I6432">
        <f>IF(OR(G780="",H780=""),"",G780)</f>
        <v/>
      </c>
      <c r="J6432">
        <f>IF(OR(I780="",H780=""),"",I780*H780)</f>
        <v/>
      </c>
      <c r="K6432">
        <f>IF(G780="","Missing OEWS wage",IF(H780="","Missing Wharton SOC","Matched"))</f>
        <v/>
      </c>
    </row>
    <row r="6433">
      <c r="A6433" t="inlineStr">
        <is>
          <t>23</t>
        </is>
      </c>
      <c r="B6433" t="inlineStr">
        <is>
          <t>Construction</t>
        </is>
      </c>
      <c r="C6433" t="inlineStr">
        <is>
          <t>35-1011</t>
        </is>
      </c>
      <c r="D6433" t="inlineStr">
        <is>
          <t>Chefs and Head Cooks</t>
        </is>
      </c>
      <c r="E6433" t="n">
        <v>140</v>
      </c>
      <c r="F6433" t="n">
        <v>69410</v>
      </c>
      <c r="G6433">
        <f>IF(OR(E781="",F781=""),"",E781*F781)</f>
        <v/>
      </c>
      <c r="H6433" s="41">
        <f>IFERROR(XLOOKUP(C781,'DATA Wharton'!$A$2:$A$785,'DATA Wharton'!$C$2:$C$785),"")</f>
        <v/>
      </c>
      <c r="I6433">
        <f>IF(OR(G781="",H781=""),"",G781)</f>
        <v/>
      </c>
      <c r="J6433">
        <f>IF(OR(I781="",H781=""),"",I781*H781)</f>
        <v/>
      </c>
      <c r="K6433">
        <f>IF(G781="","Missing OEWS wage",IF(H781="","Missing Wharton SOC","Matched"))</f>
        <v/>
      </c>
    </row>
    <row r="6434">
      <c r="A6434" t="inlineStr">
        <is>
          <t>23</t>
        </is>
      </c>
      <c r="B6434" t="inlineStr">
        <is>
          <t>Construction</t>
        </is>
      </c>
      <c r="C6434" t="inlineStr">
        <is>
          <t>35-1012</t>
        </is>
      </c>
      <c r="D6434" t="inlineStr">
        <is>
          <t>First-Line Supervisors of Food Preparation and Serving Workers</t>
        </is>
      </c>
      <c r="E6434" t="n">
        <v>100</v>
      </c>
      <c r="F6434" t="n">
        <v>47830</v>
      </c>
      <c r="G6434">
        <f>IF(OR(E782="",F782=""),"",E782*F782)</f>
        <v/>
      </c>
      <c r="H6434" s="41">
        <f>IFERROR(XLOOKUP(C782,'DATA Wharton'!$A$2:$A$785,'DATA Wharton'!$C$2:$C$785),"")</f>
        <v/>
      </c>
      <c r="I6434">
        <f>IF(OR(G782="",H782=""),"",G782)</f>
        <v/>
      </c>
      <c r="J6434">
        <f>IF(OR(I782="",H782=""),"",I782*H782)</f>
        <v/>
      </c>
      <c r="K6434">
        <f>IF(G782="","Missing OEWS wage",IF(H782="","Missing Wharton SOC","Matched"))</f>
        <v/>
      </c>
    </row>
    <row r="6435">
      <c r="A6435" t="inlineStr">
        <is>
          <t>23</t>
        </is>
      </c>
      <c r="B6435" t="inlineStr">
        <is>
          <t>Construction</t>
        </is>
      </c>
      <c r="C6435" t="inlineStr">
        <is>
          <t>35-2012</t>
        </is>
      </c>
      <c r="D6435" t="inlineStr">
        <is>
          <t>Cooks, Institution and Cafeteria</t>
        </is>
      </c>
      <c r="E6435" t="n">
        <v>810</v>
      </c>
      <c r="F6435" t="n">
        <v>25960</v>
      </c>
      <c r="G6435">
        <f>IF(OR(E783="",F783=""),"",E783*F783)</f>
        <v/>
      </c>
      <c r="H6435" s="41">
        <f>IFERROR(XLOOKUP(C783,'DATA Wharton'!$A$2:$A$785,'DATA Wharton'!$C$2:$C$785),"")</f>
        <v/>
      </c>
      <c r="I6435">
        <f>IF(OR(G783="",H783=""),"",G783)</f>
        <v/>
      </c>
      <c r="J6435">
        <f>IF(OR(I783="",H783=""),"",I783*H783)</f>
        <v/>
      </c>
      <c r="K6435">
        <f>IF(G783="","Missing OEWS wage",IF(H783="","Missing Wharton SOC","Matched"))</f>
        <v/>
      </c>
    </row>
    <row r="6436">
      <c r="A6436" t="inlineStr">
        <is>
          <t>23</t>
        </is>
      </c>
      <c r="B6436" t="inlineStr">
        <is>
          <t>Construction</t>
        </is>
      </c>
      <c r="C6436" t="inlineStr">
        <is>
          <t>35-2014</t>
        </is>
      </c>
      <c r="D6436" t="inlineStr">
        <is>
          <t>Cooks, Restaurant</t>
        </is>
      </c>
      <c r="E6436" t="n">
        <v>100</v>
      </c>
      <c r="F6436" t="n">
        <v>42400</v>
      </c>
      <c r="G6436">
        <f>IF(OR(E784="",F784=""),"",E784*F784)</f>
        <v/>
      </c>
      <c r="H6436" s="41">
        <f>IFERROR(XLOOKUP(C784,'DATA Wharton'!$A$2:$A$785,'DATA Wharton'!$C$2:$C$785),"")</f>
        <v/>
      </c>
      <c r="I6436">
        <f>IF(OR(G784="",H784=""),"",G784)</f>
        <v/>
      </c>
      <c r="J6436">
        <f>IF(OR(I784="",H784=""),"",I784*H784)</f>
        <v/>
      </c>
      <c r="K6436">
        <f>IF(G784="","Missing OEWS wage",IF(H784="","Missing Wharton SOC","Matched"))</f>
        <v/>
      </c>
    </row>
    <row r="6437">
      <c r="A6437" t="inlineStr">
        <is>
          <t>23</t>
        </is>
      </c>
      <c r="B6437" t="inlineStr">
        <is>
          <t>Construction</t>
        </is>
      </c>
      <c r="C6437" t="inlineStr">
        <is>
          <t>35-2021</t>
        </is>
      </c>
      <c r="D6437" t="inlineStr">
        <is>
          <t>Food Preparation Workers</t>
        </is>
      </c>
      <c r="E6437" t="n">
        <v>110</v>
      </c>
      <c r="F6437" t="n">
        <v>33510</v>
      </c>
      <c r="G6437">
        <f>IF(OR(E785="",F785=""),"",E785*F785)</f>
        <v/>
      </c>
      <c r="H6437" s="41">
        <f>IFERROR(XLOOKUP(C785,'DATA Wharton'!$A$2:$A$785,'DATA Wharton'!$C$2:$C$785),"")</f>
        <v/>
      </c>
      <c r="I6437">
        <f>IF(OR(G785="",H785=""),"",G785)</f>
        <v/>
      </c>
      <c r="J6437">
        <f>IF(OR(I785="",H785=""),"",I785*H785)</f>
        <v/>
      </c>
      <c r="K6437">
        <f>IF(G785="","Missing OEWS wage",IF(H785="","Missing Wharton SOC","Matched"))</f>
        <v/>
      </c>
    </row>
    <row r="6438">
      <c r="A6438" t="inlineStr">
        <is>
          <t>23</t>
        </is>
      </c>
      <c r="B6438" t="inlineStr">
        <is>
          <t>Construction</t>
        </is>
      </c>
      <c r="C6438" t="inlineStr">
        <is>
          <t>35-3023</t>
        </is>
      </c>
      <c r="D6438" t="inlineStr">
        <is>
          <t>Fast Food and Counter Workers</t>
        </is>
      </c>
      <c r="F6438" t="n">
        <v>33650</v>
      </c>
      <c r="G6438">
        <f>IF(OR(E786="",F786=""),"",E786*F786)</f>
        <v/>
      </c>
      <c r="H6438" s="41">
        <f>IFERROR(XLOOKUP(C786,'DATA Wharton'!$A$2:$A$785,'DATA Wharton'!$C$2:$C$785),"")</f>
        <v/>
      </c>
      <c r="I6438">
        <f>IF(OR(G786="",H786=""),"",G786)</f>
        <v/>
      </c>
      <c r="J6438">
        <f>IF(OR(I786="",H786=""),"",I786*H786)</f>
        <v/>
      </c>
      <c r="K6438">
        <f>IF(G786="","Missing OEWS wage",IF(H786="","Missing Wharton SOC","Matched"))</f>
        <v/>
      </c>
    </row>
    <row r="6439">
      <c r="A6439" t="inlineStr">
        <is>
          <t>23</t>
        </is>
      </c>
      <c r="B6439" t="inlineStr">
        <is>
          <t>Construction</t>
        </is>
      </c>
      <c r="C6439" t="inlineStr">
        <is>
          <t>35-3031</t>
        </is>
      </c>
      <c r="D6439" t="inlineStr">
        <is>
          <t>Waiters and Waitresses</t>
        </is>
      </c>
      <c r="E6439" t="n">
        <v>40</v>
      </c>
      <c r="F6439" t="n">
        <v>37930</v>
      </c>
      <c r="G6439">
        <f>IF(OR(E787="",F787=""),"",E787*F787)</f>
        <v/>
      </c>
      <c r="H6439" s="41">
        <f>IFERROR(XLOOKUP(C787,'DATA Wharton'!$A$2:$A$785,'DATA Wharton'!$C$2:$C$785),"")</f>
        <v/>
      </c>
      <c r="I6439">
        <f>IF(OR(G787="",H787=""),"",G787)</f>
        <v/>
      </c>
      <c r="J6439">
        <f>IF(OR(I787="",H787=""),"",I787*H787)</f>
        <v/>
      </c>
      <c r="K6439">
        <f>IF(G787="","Missing OEWS wage",IF(H787="","Missing Wharton SOC","Matched"))</f>
        <v/>
      </c>
    </row>
    <row r="6440">
      <c r="A6440" t="inlineStr">
        <is>
          <t>23</t>
        </is>
      </c>
      <c r="B6440" t="inlineStr">
        <is>
          <t>Construction</t>
        </is>
      </c>
      <c r="C6440" t="inlineStr">
        <is>
          <t>37-1011</t>
        </is>
      </c>
      <c r="D6440" t="inlineStr">
        <is>
          <t>First-Line Supervisors of Housekeeping and Janitorial Workers</t>
        </is>
      </c>
      <c r="E6440" t="n">
        <v>1100</v>
      </c>
      <c r="F6440" t="n">
        <v>69280</v>
      </c>
      <c r="G6440">
        <f>IF(OR(E788="",F788=""),"",E788*F788)</f>
        <v/>
      </c>
      <c r="H6440" s="41">
        <f>IFERROR(XLOOKUP(C788,'DATA Wharton'!$A$2:$A$785,'DATA Wharton'!$C$2:$C$785),"")</f>
        <v/>
      </c>
      <c r="I6440">
        <f>IF(OR(G788="",H788=""),"",G788)</f>
        <v/>
      </c>
      <c r="J6440">
        <f>IF(OR(I788="",H788=""),"",I788*H788)</f>
        <v/>
      </c>
      <c r="K6440">
        <f>IF(G788="","Missing OEWS wage",IF(H788="","Missing Wharton SOC","Matched"))</f>
        <v/>
      </c>
    </row>
    <row r="6441">
      <c r="A6441" t="inlineStr">
        <is>
          <t>23</t>
        </is>
      </c>
      <c r="B6441" t="inlineStr">
        <is>
          <t>Construction</t>
        </is>
      </c>
      <c r="C6441" t="inlineStr">
        <is>
          <t>37-1012</t>
        </is>
      </c>
      <c r="D6441" t="inlineStr">
        <is>
          <t>First-Line Supervisors of Landscaping, Lawn Service, and Groundskeeping Workers</t>
        </is>
      </c>
      <c r="E6441" t="n">
        <v>1720</v>
      </c>
      <c r="F6441" t="n">
        <v>63240</v>
      </c>
      <c r="G6441">
        <f>IF(OR(E789="",F789=""),"",E789*F789)</f>
        <v/>
      </c>
      <c r="H6441" s="41">
        <f>IFERROR(XLOOKUP(C789,'DATA Wharton'!$A$2:$A$785,'DATA Wharton'!$C$2:$C$785),"")</f>
        <v/>
      </c>
      <c r="I6441">
        <f>IF(OR(G789="",H789=""),"",G789)</f>
        <v/>
      </c>
      <c r="J6441">
        <f>IF(OR(I789="",H789=""),"",I789*H789)</f>
        <v/>
      </c>
      <c r="K6441">
        <f>IF(G789="","Missing OEWS wage",IF(H789="","Missing Wharton SOC","Matched"))</f>
        <v/>
      </c>
    </row>
    <row r="6442">
      <c r="A6442" t="inlineStr">
        <is>
          <t>23</t>
        </is>
      </c>
      <c r="B6442" t="inlineStr">
        <is>
          <t>Construction</t>
        </is>
      </c>
      <c r="C6442" t="inlineStr">
        <is>
          <t>37-2011</t>
        </is>
      </c>
      <c r="D6442" t="inlineStr">
        <is>
          <t>Janitors and Cleaners, Except Maids and Housekeeping Cleaners</t>
        </is>
      </c>
      <c r="E6442" t="n">
        <v>18640</v>
      </c>
      <c r="F6442" t="n">
        <v>39980</v>
      </c>
      <c r="G6442">
        <f>IF(OR(E790="",F790=""),"",E790*F790)</f>
        <v/>
      </c>
      <c r="H6442" s="41">
        <f>IFERROR(XLOOKUP(C790,'DATA Wharton'!$A$2:$A$785,'DATA Wharton'!$C$2:$C$785),"")</f>
        <v/>
      </c>
      <c r="I6442">
        <f>IF(OR(G790="",H790=""),"",G790)</f>
        <v/>
      </c>
      <c r="J6442">
        <f>IF(OR(I790="",H790=""),"",I790*H790)</f>
        <v/>
      </c>
      <c r="K6442">
        <f>IF(G790="","Missing OEWS wage",IF(H790="","Missing Wharton SOC","Matched"))</f>
        <v/>
      </c>
    </row>
    <row r="6443">
      <c r="A6443" t="inlineStr">
        <is>
          <t>23</t>
        </is>
      </c>
      <c r="B6443" t="inlineStr">
        <is>
          <t>Construction</t>
        </is>
      </c>
      <c r="C6443" t="inlineStr">
        <is>
          <t>37-2012</t>
        </is>
      </c>
      <c r="D6443" t="inlineStr">
        <is>
          <t>Maids and Housekeeping Cleaners</t>
        </is>
      </c>
      <c r="E6443" t="n">
        <v>540</v>
      </c>
      <c r="F6443" t="n">
        <v>41190</v>
      </c>
      <c r="G6443">
        <f>IF(OR(E791="",F791=""),"",E791*F791)</f>
        <v/>
      </c>
      <c r="H6443" s="41">
        <f>IFERROR(XLOOKUP(C791,'DATA Wharton'!$A$2:$A$785,'DATA Wharton'!$C$2:$C$785),"")</f>
        <v/>
      </c>
      <c r="I6443">
        <f>IF(OR(G791="",H791=""),"",G791)</f>
        <v/>
      </c>
      <c r="J6443">
        <f>IF(OR(I791="",H791=""),"",I791*H791)</f>
        <v/>
      </c>
      <c r="K6443">
        <f>IF(G791="","Missing OEWS wage",IF(H791="","Missing Wharton SOC","Matched"))</f>
        <v/>
      </c>
    </row>
    <row r="6444">
      <c r="A6444" t="inlineStr">
        <is>
          <t>23</t>
        </is>
      </c>
      <c r="B6444" t="inlineStr">
        <is>
          <t>Construction</t>
        </is>
      </c>
      <c r="C6444" t="inlineStr">
        <is>
          <t>37-2019</t>
        </is>
      </c>
      <c r="D6444" t="inlineStr">
        <is>
          <t>Building Cleaning Workers, All Other</t>
        </is>
      </c>
      <c r="E6444" t="n">
        <v>840</v>
      </c>
      <c r="F6444" t="n">
        <v>51250</v>
      </c>
      <c r="G6444">
        <f>IF(OR(E792="",F792=""),"",E792*F792)</f>
        <v/>
      </c>
      <c r="H6444" s="41">
        <f>IFERROR(XLOOKUP(C792,'DATA Wharton'!$A$2:$A$785,'DATA Wharton'!$C$2:$C$785),"")</f>
        <v/>
      </c>
      <c r="I6444">
        <f>IF(OR(G792="",H792=""),"",G792)</f>
        <v/>
      </c>
      <c r="J6444">
        <f>IF(OR(I792="",H792=""),"",I792*H792)</f>
        <v/>
      </c>
      <c r="K6444">
        <f>IF(G792="","Missing OEWS wage",IF(H792="","Missing Wharton SOC","Matched"))</f>
        <v/>
      </c>
    </row>
    <row r="6445">
      <c r="A6445" t="inlineStr">
        <is>
          <t>23</t>
        </is>
      </c>
      <c r="B6445" t="inlineStr">
        <is>
          <t>Construction</t>
        </is>
      </c>
      <c r="C6445" t="inlineStr">
        <is>
          <t>37-2021</t>
        </is>
      </c>
      <c r="D6445" t="inlineStr">
        <is>
          <t>Pest Control Workers</t>
        </is>
      </c>
      <c r="E6445" t="n">
        <v>180</v>
      </c>
      <c r="F6445" t="n">
        <v>50420</v>
      </c>
      <c r="G6445">
        <f>IF(OR(E793="",F793=""),"",E793*F793)</f>
        <v/>
      </c>
      <c r="H6445" s="41">
        <f>IFERROR(XLOOKUP(C793,'DATA Wharton'!$A$2:$A$785,'DATA Wharton'!$C$2:$C$785),"")</f>
        <v/>
      </c>
      <c r="I6445">
        <f>IF(OR(G793="",H793=""),"",G793)</f>
        <v/>
      </c>
      <c r="J6445">
        <f>IF(OR(I793="",H793=""),"",I793*H793)</f>
        <v/>
      </c>
      <c r="K6445">
        <f>IF(G793="","Missing OEWS wage",IF(H793="","Missing Wharton SOC","Matched"))</f>
        <v/>
      </c>
    </row>
    <row r="6446">
      <c r="A6446" t="inlineStr">
        <is>
          <t>23</t>
        </is>
      </c>
      <c r="B6446" t="inlineStr">
        <is>
          <t>Construction</t>
        </is>
      </c>
      <c r="C6446" t="inlineStr">
        <is>
          <t>37-3011</t>
        </is>
      </c>
      <c r="D6446" t="inlineStr">
        <is>
          <t>Landscaping and Groundskeeping Workers</t>
        </is>
      </c>
      <c r="E6446" t="n">
        <v>18270</v>
      </c>
      <c r="F6446" t="n">
        <v>44810</v>
      </c>
      <c r="G6446">
        <f>IF(OR(E794="",F794=""),"",E794*F794)</f>
        <v/>
      </c>
      <c r="H6446" s="41">
        <f>IFERROR(XLOOKUP(C794,'DATA Wharton'!$A$2:$A$785,'DATA Wharton'!$C$2:$C$785),"")</f>
        <v/>
      </c>
      <c r="I6446">
        <f>IF(OR(G794="",H794=""),"",G794)</f>
        <v/>
      </c>
      <c r="J6446">
        <f>IF(OR(I794="",H794=""),"",I794*H794)</f>
        <v/>
      </c>
      <c r="K6446">
        <f>IF(G794="","Missing OEWS wage",IF(H794="","Missing Wharton SOC","Matched"))</f>
        <v/>
      </c>
    </row>
    <row r="6447">
      <c r="A6447" t="inlineStr">
        <is>
          <t>23</t>
        </is>
      </c>
      <c r="B6447" t="inlineStr">
        <is>
          <t>Construction</t>
        </is>
      </c>
      <c r="C6447" t="inlineStr">
        <is>
          <t>37-3012</t>
        </is>
      </c>
      <c r="D6447" t="inlineStr">
        <is>
          <t>Pesticide Handlers, Sprayers, and Applicators, Vegetation</t>
        </is>
      </c>
      <c r="E6447" t="n">
        <v>40</v>
      </c>
      <c r="F6447" t="n">
        <v>41350</v>
      </c>
      <c r="G6447">
        <f>IF(OR(E795="",F795=""),"",E795*F795)</f>
        <v/>
      </c>
      <c r="H6447" s="41">
        <f>IFERROR(XLOOKUP(C795,'DATA Wharton'!$A$2:$A$785,'DATA Wharton'!$C$2:$C$785),"")</f>
        <v/>
      </c>
      <c r="I6447">
        <f>IF(OR(G795="",H795=""),"",G795)</f>
        <v/>
      </c>
      <c r="J6447">
        <f>IF(OR(I795="",H795=""),"",I795*H795)</f>
        <v/>
      </c>
      <c r="K6447">
        <f>IF(G795="","Missing OEWS wage",IF(H795="","Missing Wharton SOC","Matched"))</f>
        <v/>
      </c>
    </row>
    <row r="6448">
      <c r="A6448" t="inlineStr">
        <is>
          <t>23</t>
        </is>
      </c>
      <c r="B6448" t="inlineStr">
        <is>
          <t>Construction</t>
        </is>
      </c>
      <c r="C6448" t="inlineStr">
        <is>
          <t>37-3013</t>
        </is>
      </c>
      <c r="D6448" t="inlineStr">
        <is>
          <t>Tree Trimmers and Pruners</t>
        </is>
      </c>
      <c r="E6448" t="n">
        <v>470</v>
      </c>
      <c r="F6448" t="n">
        <v>61960</v>
      </c>
      <c r="G6448">
        <f>IF(OR(E796="",F796=""),"",E796*F796)</f>
        <v/>
      </c>
      <c r="H6448" s="41">
        <f>IFERROR(XLOOKUP(C796,'DATA Wharton'!$A$2:$A$785,'DATA Wharton'!$C$2:$C$785),"")</f>
        <v/>
      </c>
      <c r="I6448">
        <f>IF(OR(G796="",H796=""),"",G796)</f>
        <v/>
      </c>
      <c r="J6448">
        <f>IF(OR(I796="",H796=""),"",I796*H796)</f>
        <v/>
      </c>
      <c r="K6448">
        <f>IF(G796="","Missing OEWS wage",IF(H796="","Missing Wharton SOC","Matched"))</f>
        <v/>
      </c>
    </row>
    <row r="6449">
      <c r="A6449" t="inlineStr">
        <is>
          <t>23</t>
        </is>
      </c>
      <c r="B6449" t="inlineStr">
        <is>
          <t>Construction</t>
        </is>
      </c>
      <c r="C6449" t="inlineStr">
        <is>
          <t>37-3019</t>
        </is>
      </c>
      <c r="D6449" t="inlineStr">
        <is>
          <t>Grounds Maintenance Workers, All Other</t>
        </is>
      </c>
      <c r="E6449" t="n">
        <v>520</v>
      </c>
      <c r="F6449" t="n">
        <v>45080</v>
      </c>
      <c r="G6449">
        <f>IF(OR(E797="",F797=""),"",E797*F797)</f>
        <v/>
      </c>
      <c r="H6449" s="41">
        <f>IFERROR(XLOOKUP(C797,'DATA Wharton'!$A$2:$A$785,'DATA Wharton'!$C$2:$C$785),"")</f>
        <v/>
      </c>
      <c r="I6449">
        <f>IF(OR(G797="",H797=""),"",G797)</f>
        <v/>
      </c>
      <c r="J6449">
        <f>IF(OR(I797="",H797=""),"",I797*H797)</f>
        <v/>
      </c>
      <c r="K6449">
        <f>IF(G797="","Missing OEWS wage",IF(H797="","Missing Wharton SOC","Matched"))</f>
        <v/>
      </c>
    </row>
    <row r="6450">
      <c r="A6450" t="inlineStr">
        <is>
          <t>23</t>
        </is>
      </c>
      <c r="B6450" t="inlineStr">
        <is>
          <t>Construction</t>
        </is>
      </c>
      <c r="C6450" t="inlineStr">
        <is>
          <t>39-2021</t>
        </is>
      </c>
      <c r="D6450" t="inlineStr">
        <is>
          <t>Animal Caretakers</t>
        </is>
      </c>
      <c r="F6450" t="n">
        <v>53010</v>
      </c>
      <c r="G6450">
        <f>IF(OR(E798="",F798=""),"",E798*F798)</f>
        <v/>
      </c>
      <c r="H6450" s="41">
        <f>IFERROR(XLOOKUP(C798,'DATA Wharton'!$A$2:$A$785,'DATA Wharton'!$C$2:$C$785),"")</f>
        <v/>
      </c>
      <c r="I6450">
        <f>IF(OR(G798="",H798=""),"",G798)</f>
        <v/>
      </c>
      <c r="J6450">
        <f>IF(OR(I798="",H798=""),"",I798*H798)</f>
        <v/>
      </c>
      <c r="K6450">
        <f>IF(G798="","Missing OEWS wage",IF(H798="","Missing Wharton SOC","Matched"))</f>
        <v/>
      </c>
    </row>
    <row r="6451">
      <c r="A6451" t="inlineStr">
        <is>
          <t>23</t>
        </is>
      </c>
      <c r="B6451" t="inlineStr">
        <is>
          <t>Construction</t>
        </is>
      </c>
      <c r="C6451" t="inlineStr">
        <is>
          <t>39-3091</t>
        </is>
      </c>
      <c r="D6451" t="inlineStr">
        <is>
          <t>Amusement and Recreation Attendants</t>
        </is>
      </c>
      <c r="E6451" t="n">
        <v>180</v>
      </c>
      <c r="F6451" t="n">
        <v>34260</v>
      </c>
      <c r="G6451">
        <f>IF(OR(E799="",F799=""),"",E799*F799)</f>
        <v/>
      </c>
      <c r="H6451" s="41">
        <f>IFERROR(XLOOKUP(C799,'DATA Wharton'!$A$2:$A$785,'DATA Wharton'!$C$2:$C$785),"")</f>
        <v/>
      </c>
      <c r="I6451">
        <f>IF(OR(G799="",H799=""),"",G799)</f>
        <v/>
      </c>
      <c r="J6451">
        <f>IF(OR(I799="",H799=""),"",I799*H799)</f>
        <v/>
      </c>
      <c r="K6451">
        <f>IF(G799="","Missing OEWS wage",IF(H799="","Missing Wharton SOC","Matched"))</f>
        <v/>
      </c>
    </row>
    <row r="6452">
      <c r="A6452" t="inlineStr">
        <is>
          <t>23</t>
        </is>
      </c>
      <c r="B6452" t="inlineStr">
        <is>
          <t>Construction</t>
        </is>
      </c>
      <c r="C6452" t="inlineStr">
        <is>
          <t>39-5012</t>
        </is>
      </c>
      <c r="D6452" t="inlineStr">
        <is>
          <t>Hairdressers, Hairstylists, and Cosmetologists</t>
        </is>
      </c>
      <c r="F6452" t="n">
        <v>37770</v>
      </c>
      <c r="G6452">
        <f>IF(OR(E800="",F800=""),"",E800*F800)</f>
        <v/>
      </c>
      <c r="H6452" s="41">
        <f>IFERROR(XLOOKUP(C800,'DATA Wharton'!$A$2:$A$785,'DATA Wharton'!$C$2:$C$785),"")</f>
        <v/>
      </c>
      <c r="I6452">
        <f>IF(OR(G800="",H800=""),"",G800)</f>
        <v/>
      </c>
      <c r="J6452">
        <f>IF(OR(I800="",H800=""),"",I800*H800)</f>
        <v/>
      </c>
      <c r="K6452">
        <f>IF(G800="","Missing OEWS wage",IF(H800="","Missing Wharton SOC","Matched"))</f>
        <v/>
      </c>
    </row>
    <row r="6453">
      <c r="A6453" t="inlineStr">
        <is>
          <t>23</t>
        </is>
      </c>
      <c r="B6453" t="inlineStr">
        <is>
          <t>Construction</t>
        </is>
      </c>
      <c r="C6453" t="inlineStr">
        <is>
          <t>39-6012</t>
        </is>
      </c>
      <c r="D6453" t="inlineStr">
        <is>
          <t>Concierges</t>
        </is>
      </c>
      <c r="E6453" t="n">
        <v>120</v>
      </c>
      <c r="F6453" t="n">
        <v>51570</v>
      </c>
      <c r="G6453">
        <f>IF(OR(E801="",F801=""),"",E801*F801)</f>
        <v/>
      </c>
      <c r="H6453" s="41">
        <f>IFERROR(XLOOKUP(C801,'DATA Wharton'!$A$2:$A$785,'DATA Wharton'!$C$2:$C$785),"")</f>
        <v/>
      </c>
      <c r="I6453">
        <f>IF(OR(G801="",H801=""),"",G801)</f>
        <v/>
      </c>
      <c r="J6453">
        <f>IF(OR(I801="",H801=""),"",I801*H801)</f>
        <v/>
      </c>
      <c r="K6453">
        <f>IF(G801="","Missing OEWS wage",IF(H801="","Missing Wharton SOC","Matched"))</f>
        <v/>
      </c>
    </row>
    <row r="6454">
      <c r="A6454" t="inlineStr">
        <is>
          <t>23</t>
        </is>
      </c>
      <c r="B6454" t="inlineStr">
        <is>
          <t>Construction</t>
        </is>
      </c>
      <c r="C6454" t="inlineStr">
        <is>
          <t>39-9011</t>
        </is>
      </c>
      <c r="D6454" t="inlineStr">
        <is>
          <t>Childcare Workers</t>
        </is>
      </c>
      <c r="E6454" t="n">
        <v>90</v>
      </c>
      <c r="F6454" t="n">
        <v>41040</v>
      </c>
      <c r="G6454">
        <f>IF(OR(E802="",F802=""),"",E802*F802)</f>
        <v/>
      </c>
      <c r="H6454" s="41">
        <f>IFERROR(XLOOKUP(C802,'DATA Wharton'!$A$2:$A$785,'DATA Wharton'!$C$2:$C$785),"")</f>
        <v/>
      </c>
      <c r="I6454">
        <f>IF(OR(G802="",H802=""),"",G802)</f>
        <v/>
      </c>
      <c r="J6454">
        <f>IF(OR(I802="",H802=""),"",I802*H802)</f>
        <v/>
      </c>
      <c r="K6454">
        <f>IF(G802="","Missing OEWS wage",IF(H802="","Missing Wharton SOC","Matched"))</f>
        <v/>
      </c>
    </row>
    <row r="6455">
      <c r="A6455" t="inlineStr">
        <is>
          <t>23</t>
        </is>
      </c>
      <c r="B6455" t="inlineStr">
        <is>
          <t>Construction</t>
        </is>
      </c>
      <c r="C6455" t="inlineStr">
        <is>
          <t>39-9031</t>
        </is>
      </c>
      <c r="D6455" t="inlineStr">
        <is>
          <t>Exercise Trainers and Group Fitness Instructors</t>
        </is>
      </c>
      <c r="E6455" t="n">
        <v>40</v>
      </c>
      <c r="F6455" t="n">
        <v>51400</v>
      </c>
      <c r="G6455">
        <f>IF(OR(E803="",F803=""),"",E803*F803)</f>
        <v/>
      </c>
      <c r="H6455" s="41">
        <f>IFERROR(XLOOKUP(C803,'DATA Wharton'!$A$2:$A$785,'DATA Wharton'!$C$2:$C$785),"")</f>
        <v/>
      </c>
      <c r="I6455">
        <f>IF(OR(G803="",H803=""),"",G803)</f>
        <v/>
      </c>
      <c r="J6455">
        <f>IF(OR(I803="",H803=""),"",I803*H803)</f>
        <v/>
      </c>
      <c r="K6455">
        <f>IF(G803="","Missing OEWS wage",IF(H803="","Missing Wharton SOC","Matched"))</f>
        <v/>
      </c>
    </row>
    <row r="6456">
      <c r="A6456" t="inlineStr">
        <is>
          <t>23</t>
        </is>
      </c>
      <c r="B6456" t="inlineStr">
        <is>
          <t>Construction</t>
        </is>
      </c>
      <c r="C6456" t="inlineStr">
        <is>
          <t>41-1011</t>
        </is>
      </c>
      <c r="D6456" t="inlineStr">
        <is>
          <t>First-Line Supervisors of Retail Sales Workers</t>
        </is>
      </c>
      <c r="E6456" t="n">
        <v>1150</v>
      </c>
      <c r="F6456" t="n">
        <v>65150</v>
      </c>
      <c r="G6456">
        <f>IF(OR(E804="",F804=""),"",E804*F804)</f>
        <v/>
      </c>
      <c r="H6456" s="41">
        <f>IFERROR(XLOOKUP(C804,'DATA Wharton'!$A$2:$A$785,'DATA Wharton'!$C$2:$C$785),"")</f>
        <v/>
      </c>
      <c r="I6456">
        <f>IF(OR(G804="",H804=""),"",G804)</f>
        <v/>
      </c>
      <c r="J6456">
        <f>IF(OR(I804="",H804=""),"",I804*H804)</f>
        <v/>
      </c>
      <c r="K6456">
        <f>IF(G804="","Missing OEWS wage",IF(H804="","Missing Wharton SOC","Matched"))</f>
        <v/>
      </c>
    </row>
    <row r="6457">
      <c r="A6457" t="inlineStr">
        <is>
          <t>23</t>
        </is>
      </c>
      <c r="B6457" t="inlineStr">
        <is>
          <t>Construction</t>
        </is>
      </c>
      <c r="C6457" t="inlineStr">
        <is>
          <t>41-1012</t>
        </is>
      </c>
      <c r="D6457" t="inlineStr">
        <is>
          <t>First-Line Supervisors of Non-Retail Sales Workers</t>
        </is>
      </c>
      <c r="E6457" t="n">
        <v>4210</v>
      </c>
      <c r="F6457" t="n">
        <v>97430</v>
      </c>
      <c r="G6457">
        <f>IF(OR(E805="",F805=""),"",E805*F805)</f>
        <v/>
      </c>
      <c r="H6457" s="41">
        <f>IFERROR(XLOOKUP(C805,'DATA Wharton'!$A$2:$A$785,'DATA Wharton'!$C$2:$C$785),"")</f>
        <v/>
      </c>
      <c r="I6457">
        <f>IF(OR(G805="",H805=""),"",G805)</f>
        <v/>
      </c>
      <c r="J6457">
        <f>IF(OR(I805="",H805=""),"",I805*H805)</f>
        <v/>
      </c>
      <c r="K6457">
        <f>IF(G805="","Missing OEWS wage",IF(H805="","Missing Wharton SOC","Matched"))</f>
        <v/>
      </c>
    </row>
    <row r="6458">
      <c r="A6458" t="inlineStr">
        <is>
          <t>23</t>
        </is>
      </c>
      <c r="B6458" t="inlineStr">
        <is>
          <t>Construction</t>
        </is>
      </c>
      <c r="C6458" t="inlineStr">
        <is>
          <t>41-2011</t>
        </is>
      </c>
      <c r="D6458" t="inlineStr">
        <is>
          <t>Cashiers</t>
        </is>
      </c>
      <c r="E6458" t="n">
        <v>730</v>
      </c>
      <c r="F6458" t="n">
        <v>33640</v>
      </c>
      <c r="G6458">
        <f>IF(OR(E806="",F806=""),"",E806*F806)</f>
        <v/>
      </c>
      <c r="H6458" s="41">
        <f>IFERROR(XLOOKUP(C806,'DATA Wharton'!$A$2:$A$785,'DATA Wharton'!$C$2:$C$785),"")</f>
        <v/>
      </c>
      <c r="I6458">
        <f>IF(OR(G806="",H806=""),"",G806)</f>
        <v/>
      </c>
      <c r="J6458">
        <f>IF(OR(I806="",H806=""),"",I806*H806)</f>
        <v/>
      </c>
      <c r="K6458">
        <f>IF(G806="","Missing OEWS wage",IF(H806="","Missing Wharton SOC","Matched"))</f>
        <v/>
      </c>
    </row>
    <row r="6459">
      <c r="A6459" t="inlineStr">
        <is>
          <t>23</t>
        </is>
      </c>
      <c r="B6459" t="inlineStr">
        <is>
          <t>Construction</t>
        </is>
      </c>
      <c r="C6459" t="inlineStr">
        <is>
          <t>41-2021</t>
        </is>
      </c>
      <c r="D6459" t="inlineStr">
        <is>
          <t>Counter and Rental Clerks</t>
        </is>
      </c>
      <c r="E6459" t="n">
        <v>1160</v>
      </c>
      <c r="F6459" t="n">
        <v>44900</v>
      </c>
      <c r="G6459">
        <f>IF(OR(E807="",F807=""),"",E807*F807)</f>
        <v/>
      </c>
      <c r="H6459" s="41">
        <f>IFERROR(XLOOKUP(C807,'DATA Wharton'!$A$2:$A$785,'DATA Wharton'!$C$2:$C$785),"")</f>
        <v/>
      </c>
      <c r="I6459">
        <f>IF(OR(G807="",H807=""),"",G807)</f>
        <v/>
      </c>
      <c r="J6459">
        <f>IF(OR(I807="",H807=""),"",I807*H807)</f>
        <v/>
      </c>
      <c r="K6459">
        <f>IF(G807="","Missing OEWS wage",IF(H807="","Missing Wharton SOC","Matched"))</f>
        <v/>
      </c>
    </row>
    <row r="6460">
      <c r="A6460" t="inlineStr">
        <is>
          <t>23</t>
        </is>
      </c>
      <c r="B6460" t="inlineStr">
        <is>
          <t>Construction</t>
        </is>
      </c>
      <c r="C6460" t="inlineStr">
        <is>
          <t>41-2022</t>
        </is>
      </c>
      <c r="D6460" t="inlineStr">
        <is>
          <t>Parts Salespersons</t>
        </is>
      </c>
      <c r="E6460" t="n">
        <v>820</v>
      </c>
      <c r="F6460" t="n">
        <v>56690</v>
      </c>
      <c r="G6460">
        <f>IF(OR(E808="",F808=""),"",E808*F808)</f>
        <v/>
      </c>
      <c r="H6460" s="41">
        <f>IFERROR(XLOOKUP(C808,'DATA Wharton'!$A$2:$A$785,'DATA Wharton'!$C$2:$C$785),"")</f>
        <v/>
      </c>
      <c r="I6460">
        <f>IF(OR(G808="",H808=""),"",G808)</f>
        <v/>
      </c>
      <c r="J6460">
        <f>IF(OR(I808="",H808=""),"",I808*H808)</f>
        <v/>
      </c>
      <c r="K6460">
        <f>IF(G808="","Missing OEWS wage",IF(H808="","Missing Wharton SOC","Matched"))</f>
        <v/>
      </c>
    </row>
    <row r="6461">
      <c r="A6461" t="inlineStr">
        <is>
          <t>23</t>
        </is>
      </c>
      <c r="B6461" t="inlineStr">
        <is>
          <t>Construction</t>
        </is>
      </c>
      <c r="C6461" t="inlineStr">
        <is>
          <t>41-2031</t>
        </is>
      </c>
      <c r="D6461" t="inlineStr">
        <is>
          <t>Retail Salespersons</t>
        </is>
      </c>
      <c r="E6461" t="n">
        <v>8650</v>
      </c>
      <c r="F6461" t="n">
        <v>46400</v>
      </c>
      <c r="G6461">
        <f>IF(OR(E809="",F809=""),"",E809*F809)</f>
        <v/>
      </c>
      <c r="H6461" s="41">
        <f>IFERROR(XLOOKUP(C809,'DATA Wharton'!$A$2:$A$785,'DATA Wharton'!$C$2:$C$785),"")</f>
        <v/>
      </c>
      <c r="I6461">
        <f>IF(OR(G809="",H809=""),"",G809)</f>
        <v/>
      </c>
      <c r="J6461">
        <f>IF(OR(I809="",H809=""),"",I809*H809)</f>
        <v/>
      </c>
      <c r="K6461">
        <f>IF(G809="","Missing OEWS wage",IF(H809="","Missing Wharton SOC","Matched"))</f>
        <v/>
      </c>
    </row>
    <row r="6462">
      <c r="A6462" t="inlineStr">
        <is>
          <t>23</t>
        </is>
      </c>
      <c r="B6462" t="inlineStr">
        <is>
          <t>Construction</t>
        </is>
      </c>
      <c r="C6462" t="inlineStr">
        <is>
          <t>41-3011</t>
        </is>
      </c>
      <c r="D6462" t="inlineStr">
        <is>
          <t>Advertising Sales Agents</t>
        </is>
      </c>
      <c r="F6462" t="n">
        <v>49630</v>
      </c>
      <c r="G6462">
        <f>IF(OR(E810="",F810=""),"",E810*F810)</f>
        <v/>
      </c>
      <c r="H6462" s="41">
        <f>IFERROR(XLOOKUP(C810,'DATA Wharton'!$A$2:$A$785,'DATA Wharton'!$C$2:$C$785),"")</f>
        <v/>
      </c>
      <c r="I6462">
        <f>IF(OR(G810="",H810=""),"",G810)</f>
        <v/>
      </c>
      <c r="J6462">
        <f>IF(OR(I810="",H810=""),"",I810*H810)</f>
        <v/>
      </c>
      <c r="K6462">
        <f>IF(G810="","Missing OEWS wage",IF(H810="","Missing Wharton SOC","Matched"))</f>
        <v/>
      </c>
    </row>
    <row r="6463">
      <c r="A6463" t="inlineStr">
        <is>
          <t>23</t>
        </is>
      </c>
      <c r="B6463" t="inlineStr">
        <is>
          <t>Construction</t>
        </is>
      </c>
      <c r="C6463" t="inlineStr">
        <is>
          <t>41-3021</t>
        </is>
      </c>
      <c r="D6463" t="inlineStr">
        <is>
          <t>Insurance Sales Agents</t>
        </is>
      </c>
      <c r="E6463" t="n">
        <v>60</v>
      </c>
      <c r="F6463" t="n">
        <v>88850</v>
      </c>
      <c r="G6463">
        <f>IF(OR(E811="",F811=""),"",E811*F811)</f>
        <v/>
      </c>
      <c r="H6463" s="41">
        <f>IFERROR(XLOOKUP(C811,'DATA Wharton'!$A$2:$A$785,'DATA Wharton'!$C$2:$C$785),"")</f>
        <v/>
      </c>
      <c r="I6463">
        <f>IF(OR(G811="",H811=""),"",G811)</f>
        <v/>
      </c>
      <c r="J6463">
        <f>IF(OR(I811="",H811=""),"",I811*H811)</f>
        <v/>
      </c>
      <c r="K6463">
        <f>IF(G811="","Missing OEWS wage",IF(H811="","Missing Wharton SOC","Matched"))</f>
        <v/>
      </c>
    </row>
    <row r="6464">
      <c r="A6464" t="inlineStr">
        <is>
          <t>23</t>
        </is>
      </c>
      <c r="B6464" t="inlineStr">
        <is>
          <t>Construction</t>
        </is>
      </c>
      <c r="C6464" t="inlineStr">
        <is>
          <t>41-3091</t>
        </is>
      </c>
      <c r="D6464" t="inlineStr">
        <is>
          <t>Sales Representatives of Services, Except Advertising, Insurance, Financial Services, and Travel</t>
        </is>
      </c>
      <c r="E6464" t="n">
        <v>129530</v>
      </c>
      <c r="F6464" t="n">
        <v>83270</v>
      </c>
      <c r="G6464">
        <f>IF(OR(E812="",F812=""),"",E812*F812)</f>
        <v/>
      </c>
      <c r="H6464" s="41">
        <f>IFERROR(XLOOKUP(C812,'DATA Wharton'!$A$2:$A$785,'DATA Wharton'!$C$2:$C$785),"")</f>
        <v/>
      </c>
      <c r="I6464">
        <f>IF(OR(G812="",H812=""),"",G812)</f>
        <v/>
      </c>
      <c r="J6464">
        <f>IF(OR(I812="",H812=""),"",I812*H812)</f>
        <v/>
      </c>
      <c r="K6464">
        <f>IF(G812="","Missing OEWS wage",IF(H812="","Missing Wharton SOC","Matched"))</f>
        <v/>
      </c>
    </row>
    <row r="6465">
      <c r="A6465" t="inlineStr">
        <is>
          <t>23</t>
        </is>
      </c>
      <c r="B6465" t="inlineStr">
        <is>
          <t>Construction</t>
        </is>
      </c>
      <c r="C6465" t="inlineStr">
        <is>
          <t>41-4011</t>
        </is>
      </c>
      <c r="D6465" t="inlineStr">
        <is>
          <t>Sales Representatives, Wholesale and Manufacturing, Technical and Scientific Products</t>
        </is>
      </c>
      <c r="E6465" t="n">
        <v>2810</v>
      </c>
      <c r="F6465" t="n">
        <v>97460</v>
      </c>
      <c r="G6465">
        <f>IF(OR(E813="",F813=""),"",E813*F813)</f>
        <v/>
      </c>
      <c r="H6465" s="41">
        <f>IFERROR(XLOOKUP(C813,'DATA Wharton'!$A$2:$A$785,'DATA Wharton'!$C$2:$C$785),"")</f>
        <v/>
      </c>
      <c r="I6465">
        <f>IF(OR(G813="",H813=""),"",G813)</f>
        <v/>
      </c>
      <c r="J6465">
        <f>IF(OR(I813="",H813=""),"",I813*H813)</f>
        <v/>
      </c>
      <c r="K6465">
        <f>IF(G813="","Missing OEWS wage",IF(H813="","Missing Wharton SOC","Matched"))</f>
        <v/>
      </c>
    </row>
    <row r="6466">
      <c r="A6466" t="inlineStr">
        <is>
          <t>23</t>
        </is>
      </c>
      <c r="B6466" t="inlineStr">
        <is>
          <t>Construction</t>
        </is>
      </c>
      <c r="C6466" t="inlineStr">
        <is>
          <t>41-4012</t>
        </is>
      </c>
      <c r="D6466" t="inlineStr">
        <is>
          <t>Sales Representatives, Wholesale and Manufacturing, Except Technical and Scientific Products</t>
        </is>
      </c>
      <c r="E6466" t="n">
        <v>18610</v>
      </c>
      <c r="F6466" t="n">
        <v>83300</v>
      </c>
      <c r="G6466">
        <f>IF(OR(E814="",F814=""),"",E814*F814)</f>
        <v/>
      </c>
      <c r="H6466" s="41">
        <f>IFERROR(XLOOKUP(C814,'DATA Wharton'!$A$2:$A$785,'DATA Wharton'!$C$2:$C$785),"")</f>
        <v/>
      </c>
      <c r="I6466">
        <f>IF(OR(G814="",H814=""),"",G814)</f>
        <v/>
      </c>
      <c r="J6466">
        <f>IF(OR(I814="",H814=""),"",I814*H814)</f>
        <v/>
      </c>
      <c r="K6466">
        <f>IF(G814="","Missing OEWS wage",IF(H814="","Missing Wharton SOC","Matched"))</f>
        <v/>
      </c>
    </row>
    <row r="6467">
      <c r="A6467" t="inlineStr">
        <is>
          <t>23</t>
        </is>
      </c>
      <c r="B6467" t="inlineStr">
        <is>
          <t>Construction</t>
        </is>
      </c>
      <c r="C6467" t="inlineStr">
        <is>
          <t>41-9011</t>
        </is>
      </c>
      <c r="D6467" t="inlineStr">
        <is>
          <t>Demonstrators and Product Promoters</t>
        </is>
      </c>
      <c r="E6467" t="n">
        <v>1250</v>
      </c>
      <c r="F6467" t="n">
        <v>39800</v>
      </c>
      <c r="G6467">
        <f>IF(OR(E815="",F815=""),"",E815*F815)</f>
        <v/>
      </c>
      <c r="H6467" s="41">
        <f>IFERROR(XLOOKUP(C815,'DATA Wharton'!$A$2:$A$785,'DATA Wharton'!$C$2:$C$785),"")</f>
        <v/>
      </c>
      <c r="I6467">
        <f>IF(OR(G815="",H815=""),"",G815)</f>
        <v/>
      </c>
      <c r="J6467">
        <f>IF(OR(I815="",H815=""),"",I815*H815)</f>
        <v/>
      </c>
      <c r="K6467">
        <f>IF(G815="","Missing OEWS wage",IF(H815="","Missing Wharton SOC","Matched"))</f>
        <v/>
      </c>
    </row>
    <row r="6468">
      <c r="A6468" t="inlineStr">
        <is>
          <t>23</t>
        </is>
      </c>
      <c r="B6468" t="inlineStr">
        <is>
          <t>Construction</t>
        </is>
      </c>
      <c r="C6468" t="inlineStr">
        <is>
          <t>41-9021</t>
        </is>
      </c>
      <c r="D6468" t="inlineStr">
        <is>
          <t>Real Estate Brokers</t>
        </is>
      </c>
      <c r="E6468" t="n">
        <v>1040</v>
      </c>
      <c r="F6468" t="n">
        <v>91500</v>
      </c>
      <c r="G6468">
        <f>IF(OR(E816="",F816=""),"",E816*F816)</f>
        <v/>
      </c>
      <c r="H6468" s="41">
        <f>IFERROR(XLOOKUP(C816,'DATA Wharton'!$A$2:$A$785,'DATA Wharton'!$C$2:$C$785),"")</f>
        <v/>
      </c>
      <c r="I6468">
        <f>IF(OR(G816="",H816=""),"",G816)</f>
        <v/>
      </c>
      <c r="J6468">
        <f>IF(OR(I816="",H816=""),"",I816*H816)</f>
        <v/>
      </c>
      <c r="K6468">
        <f>IF(G816="","Missing OEWS wage",IF(H816="","Missing Wharton SOC","Matched"))</f>
        <v/>
      </c>
    </row>
    <row r="6469">
      <c r="A6469" t="inlineStr">
        <is>
          <t>23</t>
        </is>
      </c>
      <c r="B6469" t="inlineStr">
        <is>
          <t>Construction</t>
        </is>
      </c>
      <c r="C6469" t="inlineStr">
        <is>
          <t>41-9022</t>
        </is>
      </c>
      <c r="D6469" t="inlineStr">
        <is>
          <t>Real Estate Sales Agents</t>
        </is>
      </c>
      <c r="E6469" t="n">
        <v>13740</v>
      </c>
      <c r="F6469" t="n">
        <v>80190</v>
      </c>
      <c r="G6469">
        <f>IF(OR(E817="",F817=""),"",E817*F817)</f>
        <v/>
      </c>
      <c r="H6469" s="41">
        <f>IFERROR(XLOOKUP(C817,'DATA Wharton'!$A$2:$A$785,'DATA Wharton'!$C$2:$C$785),"")</f>
        <v/>
      </c>
      <c r="I6469">
        <f>IF(OR(G817="",H817=""),"",G817)</f>
        <v/>
      </c>
      <c r="J6469">
        <f>IF(OR(I817="",H817=""),"",I817*H817)</f>
        <v/>
      </c>
      <c r="K6469">
        <f>IF(G817="","Missing OEWS wage",IF(H817="","Missing Wharton SOC","Matched"))</f>
        <v/>
      </c>
    </row>
    <row r="6470">
      <c r="A6470" t="inlineStr">
        <is>
          <t>23</t>
        </is>
      </c>
      <c r="B6470" t="inlineStr">
        <is>
          <t>Construction</t>
        </is>
      </c>
      <c r="C6470" t="inlineStr">
        <is>
          <t>41-9031</t>
        </is>
      </c>
      <c r="D6470" t="inlineStr">
        <is>
          <t>Sales Engineers</t>
        </is>
      </c>
      <c r="E6470" t="n">
        <v>1490</v>
      </c>
      <c r="F6470" t="n">
        <v>114120</v>
      </c>
      <c r="G6470">
        <f>IF(OR(E818="",F818=""),"",E818*F818)</f>
        <v/>
      </c>
      <c r="H6470" s="41">
        <f>IFERROR(XLOOKUP(C818,'DATA Wharton'!$A$2:$A$785,'DATA Wharton'!$C$2:$C$785),"")</f>
        <v/>
      </c>
      <c r="I6470">
        <f>IF(OR(G818="",H818=""),"",G818)</f>
        <v/>
      </c>
      <c r="J6470">
        <f>IF(OR(I818="",H818=""),"",I818*H818)</f>
        <v/>
      </c>
      <c r="K6470">
        <f>IF(G818="","Missing OEWS wage",IF(H818="","Missing Wharton SOC","Matched"))</f>
        <v/>
      </c>
    </row>
    <row r="6471">
      <c r="A6471" t="inlineStr">
        <is>
          <t>23</t>
        </is>
      </c>
      <c r="B6471" t="inlineStr">
        <is>
          <t>Construction</t>
        </is>
      </c>
      <c r="C6471" t="inlineStr">
        <is>
          <t>41-9041</t>
        </is>
      </c>
      <c r="D6471" t="inlineStr">
        <is>
          <t>Telemarketers</t>
        </is>
      </c>
      <c r="E6471" t="n">
        <v>2260</v>
      </c>
      <c r="F6471" t="n">
        <v>38850</v>
      </c>
      <c r="G6471">
        <f>IF(OR(E819="",F819=""),"",E819*F819)</f>
        <v/>
      </c>
      <c r="H6471" s="41">
        <f>IFERROR(XLOOKUP(C819,'DATA Wharton'!$A$2:$A$785,'DATA Wharton'!$C$2:$C$785),"")</f>
        <v/>
      </c>
      <c r="I6471">
        <f>IF(OR(G819="",H819=""),"",G819)</f>
        <v/>
      </c>
      <c r="J6471">
        <f>IF(OR(I819="",H819=""),"",I819*H819)</f>
        <v/>
      </c>
      <c r="K6471">
        <f>IF(G819="","Missing OEWS wage",IF(H819="","Missing Wharton SOC","Matched"))</f>
        <v/>
      </c>
    </row>
    <row r="6472">
      <c r="A6472" t="inlineStr">
        <is>
          <t>23</t>
        </is>
      </c>
      <c r="B6472" t="inlineStr">
        <is>
          <t>Construction</t>
        </is>
      </c>
      <c r="C6472" t="inlineStr">
        <is>
          <t>41-9091</t>
        </is>
      </c>
      <c r="D6472" t="inlineStr">
        <is>
          <t>Door-to-Door Sales Workers, News and Street Vendors, and Related Workers</t>
        </is>
      </c>
      <c r="E6472" t="n">
        <v>1160</v>
      </c>
      <c r="F6472" t="n">
        <v>43770</v>
      </c>
      <c r="G6472">
        <f>IF(OR(E820="",F820=""),"",E820*F820)</f>
        <v/>
      </c>
      <c r="H6472" s="41">
        <f>IFERROR(XLOOKUP(C820,'DATA Wharton'!$A$2:$A$785,'DATA Wharton'!$C$2:$C$785),"")</f>
        <v/>
      </c>
      <c r="I6472">
        <f>IF(OR(G820="",H820=""),"",G820)</f>
        <v/>
      </c>
      <c r="J6472">
        <f>IF(OR(I820="",H820=""),"",I820*H820)</f>
        <v/>
      </c>
      <c r="K6472">
        <f>IF(G820="","Missing OEWS wage",IF(H820="","Missing Wharton SOC","Matched"))</f>
        <v/>
      </c>
    </row>
    <row r="6473">
      <c r="A6473" t="inlineStr">
        <is>
          <t>23</t>
        </is>
      </c>
      <c r="B6473" t="inlineStr">
        <is>
          <t>Construction</t>
        </is>
      </c>
      <c r="C6473" t="inlineStr">
        <is>
          <t>41-9099</t>
        </is>
      </c>
      <c r="D6473" t="inlineStr">
        <is>
          <t>Sales and Related Workers, All Other</t>
        </is>
      </c>
      <c r="E6473" t="n">
        <v>2670</v>
      </c>
      <c r="F6473" t="n">
        <v>52790</v>
      </c>
      <c r="G6473">
        <f>IF(OR(E821="",F821=""),"",E821*F821)</f>
        <v/>
      </c>
      <c r="H6473" s="41">
        <f>IFERROR(XLOOKUP(C821,'DATA Wharton'!$A$2:$A$785,'DATA Wharton'!$C$2:$C$785),"")</f>
        <v/>
      </c>
      <c r="I6473">
        <f>IF(OR(G821="",H821=""),"",G821)</f>
        <v/>
      </c>
      <c r="J6473">
        <f>IF(OR(I821="",H821=""),"",I821*H821)</f>
        <v/>
      </c>
      <c r="K6473">
        <f>IF(G821="","Missing OEWS wage",IF(H821="","Missing Wharton SOC","Matched"))</f>
        <v/>
      </c>
    </row>
    <row r="6474">
      <c r="A6474" t="inlineStr">
        <is>
          <t>23</t>
        </is>
      </c>
      <c r="B6474" t="inlineStr">
        <is>
          <t>Construction</t>
        </is>
      </c>
      <c r="C6474" t="inlineStr">
        <is>
          <t>43-1011</t>
        </is>
      </c>
      <c r="D6474" t="inlineStr">
        <is>
          <t>First-Line Supervisors of Office and Administrative Support Workers</t>
        </is>
      </c>
      <c r="E6474" t="n">
        <v>55420</v>
      </c>
      <c r="F6474" t="n">
        <v>74780</v>
      </c>
      <c r="G6474">
        <f>IF(OR(E822="",F822=""),"",E822*F822)</f>
        <v/>
      </c>
      <c r="H6474" s="41">
        <f>IFERROR(XLOOKUP(C822,'DATA Wharton'!$A$2:$A$785,'DATA Wharton'!$C$2:$C$785),"")</f>
        <v/>
      </c>
      <c r="I6474">
        <f>IF(OR(G822="",H822=""),"",G822)</f>
        <v/>
      </c>
      <c r="J6474">
        <f>IF(OR(I822="",H822=""),"",I822*H822)</f>
        <v/>
      </c>
      <c r="K6474">
        <f>IF(G822="","Missing OEWS wage",IF(H822="","Missing Wharton SOC","Matched"))</f>
        <v/>
      </c>
    </row>
    <row r="6475">
      <c r="A6475" t="inlineStr">
        <is>
          <t>23</t>
        </is>
      </c>
      <c r="B6475" t="inlineStr">
        <is>
          <t>Construction</t>
        </is>
      </c>
      <c r="C6475" t="inlineStr">
        <is>
          <t>43-2011</t>
        </is>
      </c>
      <c r="D6475" t="inlineStr">
        <is>
          <t>Switchboard Operators, Including Answering Service</t>
        </is>
      </c>
      <c r="F6475" t="n">
        <v>45810</v>
      </c>
      <c r="G6475">
        <f>IF(OR(E823="",F823=""),"",E823*F823)</f>
        <v/>
      </c>
      <c r="H6475" s="41">
        <f>IFERROR(XLOOKUP(C823,'DATA Wharton'!$A$2:$A$785,'DATA Wharton'!$C$2:$C$785),"")</f>
        <v/>
      </c>
      <c r="I6475">
        <f>IF(OR(G823="",H823=""),"",G823)</f>
        <v/>
      </c>
      <c r="J6475">
        <f>IF(OR(I823="",H823=""),"",I823*H823)</f>
        <v/>
      </c>
      <c r="K6475">
        <f>IF(G823="","Missing OEWS wage",IF(H823="","Missing Wharton SOC","Matched"))</f>
        <v/>
      </c>
    </row>
    <row r="6476">
      <c r="A6476" t="inlineStr">
        <is>
          <t>23</t>
        </is>
      </c>
      <c r="B6476" t="inlineStr">
        <is>
          <t>Construction</t>
        </is>
      </c>
      <c r="C6476" t="inlineStr">
        <is>
          <t>43-3011</t>
        </is>
      </c>
      <c r="D6476" t="inlineStr">
        <is>
          <t>Bill and Account Collectors</t>
        </is>
      </c>
      <c r="E6476" t="n">
        <v>1260</v>
      </c>
      <c r="F6476" t="n">
        <v>55490</v>
      </c>
      <c r="G6476">
        <f>IF(OR(E824="",F824=""),"",E824*F824)</f>
        <v/>
      </c>
      <c r="H6476" s="41">
        <f>IFERROR(XLOOKUP(C824,'DATA Wharton'!$A$2:$A$785,'DATA Wharton'!$C$2:$C$785),"")</f>
        <v/>
      </c>
      <c r="I6476">
        <f>IF(OR(G824="",H824=""),"",G824)</f>
        <v/>
      </c>
      <c r="J6476">
        <f>IF(OR(I824="",H824=""),"",I824*H824)</f>
        <v/>
      </c>
      <c r="K6476">
        <f>IF(G824="","Missing OEWS wage",IF(H824="","Missing Wharton SOC","Matched"))</f>
        <v/>
      </c>
    </row>
    <row r="6477">
      <c r="A6477" t="inlineStr">
        <is>
          <t>23</t>
        </is>
      </c>
      <c r="B6477" t="inlineStr">
        <is>
          <t>Construction</t>
        </is>
      </c>
      <c r="C6477" t="inlineStr">
        <is>
          <t>43-3021</t>
        </is>
      </c>
      <c r="D6477" t="inlineStr">
        <is>
          <t>Billing and Posting Clerks</t>
        </is>
      </c>
      <c r="E6477" t="n">
        <v>9590</v>
      </c>
      <c r="F6477" t="n">
        <v>53780</v>
      </c>
      <c r="G6477">
        <f>IF(OR(E825="",F825=""),"",E825*F825)</f>
        <v/>
      </c>
      <c r="H6477" s="41">
        <f>IFERROR(XLOOKUP(C825,'DATA Wharton'!$A$2:$A$785,'DATA Wharton'!$C$2:$C$785),"")</f>
        <v/>
      </c>
      <c r="I6477">
        <f>IF(OR(G825="",H825=""),"",G825)</f>
        <v/>
      </c>
      <c r="J6477">
        <f>IF(OR(I825="",H825=""),"",I825*H825)</f>
        <v/>
      </c>
      <c r="K6477">
        <f>IF(G825="","Missing OEWS wage",IF(H825="","Missing Wharton SOC","Matched"))</f>
        <v/>
      </c>
    </row>
    <row r="6478">
      <c r="A6478" t="inlineStr">
        <is>
          <t>23</t>
        </is>
      </c>
      <c r="B6478" t="inlineStr">
        <is>
          <t>Construction</t>
        </is>
      </c>
      <c r="C6478" t="inlineStr">
        <is>
          <t>43-3031</t>
        </is>
      </c>
      <c r="D6478" t="inlineStr">
        <is>
          <t>Bookkeeping, Accounting, and Auditing Clerks</t>
        </is>
      </c>
      <c r="E6478" t="n">
        <v>116680</v>
      </c>
      <c r="F6478" t="n">
        <v>55630</v>
      </c>
      <c r="G6478">
        <f>IF(OR(E826="",F826=""),"",E826*F826)</f>
        <v/>
      </c>
      <c r="H6478" s="41">
        <f>IFERROR(XLOOKUP(C826,'DATA Wharton'!$A$2:$A$785,'DATA Wharton'!$C$2:$C$785),"")</f>
        <v/>
      </c>
      <c r="I6478">
        <f>IF(OR(G826="",H826=""),"",G826)</f>
        <v/>
      </c>
      <c r="J6478">
        <f>IF(OR(I826="",H826=""),"",I826*H826)</f>
        <v/>
      </c>
      <c r="K6478">
        <f>IF(G826="","Missing OEWS wage",IF(H826="","Missing Wharton SOC","Matched"))</f>
        <v/>
      </c>
    </row>
    <row r="6479">
      <c r="A6479" t="inlineStr">
        <is>
          <t>23</t>
        </is>
      </c>
      <c r="B6479" t="inlineStr">
        <is>
          <t>Construction</t>
        </is>
      </c>
      <c r="C6479" t="inlineStr">
        <is>
          <t>43-3051</t>
        </is>
      </c>
      <c r="D6479" t="inlineStr">
        <is>
          <t>Payroll and Timekeeping Clerks</t>
        </is>
      </c>
      <c r="E6479" t="n">
        <v>15930</v>
      </c>
      <c r="F6479" t="n">
        <v>59660</v>
      </c>
      <c r="G6479">
        <f>IF(OR(E827="",F827=""),"",E827*F827)</f>
        <v/>
      </c>
      <c r="H6479" s="41">
        <f>IFERROR(XLOOKUP(C827,'DATA Wharton'!$A$2:$A$785,'DATA Wharton'!$C$2:$C$785),"")</f>
        <v/>
      </c>
      <c r="I6479">
        <f>IF(OR(G827="",H827=""),"",G827)</f>
        <v/>
      </c>
      <c r="J6479">
        <f>IF(OR(I827="",H827=""),"",I827*H827)</f>
        <v/>
      </c>
      <c r="K6479">
        <f>IF(G827="","Missing OEWS wage",IF(H827="","Missing Wharton SOC","Matched"))</f>
        <v/>
      </c>
    </row>
    <row r="6480">
      <c r="A6480" t="inlineStr">
        <is>
          <t>23</t>
        </is>
      </c>
      <c r="B6480" t="inlineStr">
        <is>
          <t>Construction</t>
        </is>
      </c>
      <c r="C6480" t="inlineStr">
        <is>
          <t>43-3061</t>
        </is>
      </c>
      <c r="D6480" t="inlineStr">
        <is>
          <t>Procurement Clerks</t>
        </is>
      </c>
      <c r="E6480" t="n">
        <v>2590</v>
      </c>
      <c r="F6480" t="n">
        <v>52060</v>
      </c>
      <c r="G6480">
        <f>IF(OR(E828="",F828=""),"",E828*F828)</f>
        <v/>
      </c>
      <c r="H6480" s="41">
        <f>IFERROR(XLOOKUP(C828,'DATA Wharton'!$A$2:$A$785,'DATA Wharton'!$C$2:$C$785),"")</f>
        <v/>
      </c>
      <c r="I6480">
        <f>IF(OR(G828="",H828=""),"",G828)</f>
        <v/>
      </c>
      <c r="J6480">
        <f>IF(OR(I828="",H828=""),"",I828*H828)</f>
        <v/>
      </c>
      <c r="K6480">
        <f>IF(G828="","Missing OEWS wage",IF(H828="","Missing Wharton SOC","Matched"))</f>
        <v/>
      </c>
    </row>
    <row r="6481">
      <c r="A6481" t="inlineStr">
        <is>
          <t>23</t>
        </is>
      </c>
      <c r="B6481" t="inlineStr">
        <is>
          <t>Construction</t>
        </is>
      </c>
      <c r="C6481" t="inlineStr">
        <is>
          <t>43-3099</t>
        </is>
      </c>
      <c r="D6481" t="inlineStr">
        <is>
          <t>Financial Clerks, All Other</t>
        </is>
      </c>
      <c r="E6481" t="n">
        <v>140</v>
      </c>
      <c r="F6481" t="n">
        <v>60220</v>
      </c>
      <c r="G6481">
        <f>IF(OR(E829="",F829=""),"",E829*F829)</f>
        <v/>
      </c>
      <c r="H6481" s="41">
        <f>IFERROR(XLOOKUP(C829,'DATA Wharton'!$A$2:$A$785,'DATA Wharton'!$C$2:$C$785),"")</f>
        <v/>
      </c>
      <c r="I6481">
        <f>IF(OR(G829="",H829=""),"",G829)</f>
        <v/>
      </c>
      <c r="J6481">
        <f>IF(OR(I829="",H829=""),"",I829*H829)</f>
        <v/>
      </c>
      <c r="K6481">
        <f>IF(G829="","Missing OEWS wage",IF(H829="","Missing Wharton SOC","Matched"))</f>
        <v/>
      </c>
    </row>
    <row r="6482">
      <c r="A6482" t="inlineStr">
        <is>
          <t>23</t>
        </is>
      </c>
      <c r="B6482" t="inlineStr">
        <is>
          <t>Construction</t>
        </is>
      </c>
      <c r="C6482" t="inlineStr">
        <is>
          <t>43-4041</t>
        </is>
      </c>
      <c r="D6482" t="inlineStr">
        <is>
          <t>Credit Authorizers, Checkers, and Clerks</t>
        </is>
      </c>
      <c r="E6482" t="n">
        <v>40</v>
      </c>
      <c r="F6482" t="n">
        <v>55970</v>
      </c>
      <c r="G6482">
        <f>IF(OR(E830="",F830=""),"",E830*F830)</f>
        <v/>
      </c>
      <c r="H6482" s="41">
        <f>IFERROR(XLOOKUP(C830,'DATA Wharton'!$A$2:$A$785,'DATA Wharton'!$C$2:$C$785),"")</f>
        <v/>
      </c>
      <c r="I6482">
        <f>IF(OR(G830="",H830=""),"",G830)</f>
        <v/>
      </c>
      <c r="J6482">
        <f>IF(OR(I830="",H830=""),"",I830*H830)</f>
        <v/>
      </c>
      <c r="K6482">
        <f>IF(G830="","Missing OEWS wage",IF(H830="","Missing Wharton SOC","Matched"))</f>
        <v/>
      </c>
    </row>
    <row r="6483">
      <c r="A6483" t="inlineStr">
        <is>
          <t>23</t>
        </is>
      </c>
      <c r="B6483" t="inlineStr">
        <is>
          <t>Construction</t>
        </is>
      </c>
      <c r="C6483" t="inlineStr">
        <is>
          <t>43-4051</t>
        </is>
      </c>
      <c r="D6483" t="inlineStr">
        <is>
          <t>Customer Service Representatives</t>
        </is>
      </c>
      <c r="E6483" t="n">
        <v>39810</v>
      </c>
      <c r="F6483" t="n">
        <v>50420</v>
      </c>
      <c r="G6483">
        <f>IF(OR(E831="",F831=""),"",E831*F831)</f>
        <v/>
      </c>
      <c r="H6483" s="41">
        <f>IFERROR(XLOOKUP(C831,'DATA Wharton'!$A$2:$A$785,'DATA Wharton'!$C$2:$C$785),"")</f>
        <v/>
      </c>
      <c r="I6483">
        <f>IF(OR(G831="",H831=""),"",G831)</f>
        <v/>
      </c>
      <c r="J6483">
        <f>IF(OR(I831="",H831=""),"",I831*H831)</f>
        <v/>
      </c>
      <c r="K6483">
        <f>IF(G831="","Missing OEWS wage",IF(H831="","Missing Wharton SOC","Matched"))</f>
        <v/>
      </c>
    </row>
    <row r="6484">
      <c r="A6484" t="inlineStr">
        <is>
          <t>23</t>
        </is>
      </c>
      <c r="B6484" t="inlineStr">
        <is>
          <t>Construction</t>
        </is>
      </c>
      <c r="C6484" t="inlineStr">
        <is>
          <t>43-4071</t>
        </is>
      </c>
      <c r="D6484" t="inlineStr">
        <is>
          <t>File Clerks</t>
        </is>
      </c>
      <c r="E6484" t="n">
        <v>1360</v>
      </c>
      <c r="F6484" t="n">
        <v>39700</v>
      </c>
      <c r="G6484">
        <f>IF(OR(E832="",F832=""),"",E832*F832)</f>
        <v/>
      </c>
      <c r="H6484" s="41">
        <f>IFERROR(XLOOKUP(C832,'DATA Wharton'!$A$2:$A$785,'DATA Wharton'!$C$2:$C$785),"")</f>
        <v/>
      </c>
      <c r="I6484">
        <f>IF(OR(G832="",H832=""),"",G832)</f>
        <v/>
      </c>
      <c r="J6484">
        <f>IF(OR(I832="",H832=""),"",I832*H832)</f>
        <v/>
      </c>
      <c r="K6484">
        <f>IF(G832="","Missing OEWS wage",IF(H832="","Missing Wharton SOC","Matched"))</f>
        <v/>
      </c>
    </row>
    <row r="6485">
      <c r="A6485" t="inlineStr">
        <is>
          <t>23</t>
        </is>
      </c>
      <c r="B6485" t="inlineStr">
        <is>
          <t>Construction</t>
        </is>
      </c>
      <c r="C6485" t="inlineStr">
        <is>
          <t>43-4131</t>
        </is>
      </c>
      <c r="D6485" t="inlineStr">
        <is>
          <t>Loan Interviewers and Clerks</t>
        </is>
      </c>
      <c r="E6485" t="n">
        <v>570</v>
      </c>
      <c r="F6485" t="n">
        <v>60510</v>
      </c>
      <c r="G6485">
        <f>IF(OR(E833="",F833=""),"",E833*F833)</f>
        <v/>
      </c>
      <c r="H6485" s="41">
        <f>IFERROR(XLOOKUP(C833,'DATA Wharton'!$A$2:$A$785,'DATA Wharton'!$C$2:$C$785),"")</f>
        <v/>
      </c>
      <c r="I6485">
        <f>IF(OR(G833="",H833=""),"",G833)</f>
        <v/>
      </c>
      <c r="J6485">
        <f>IF(OR(I833="",H833=""),"",I833*H833)</f>
        <v/>
      </c>
      <c r="K6485">
        <f>IF(G833="","Missing OEWS wage",IF(H833="","Missing Wharton SOC","Matched"))</f>
        <v/>
      </c>
    </row>
    <row r="6486">
      <c r="A6486" t="inlineStr">
        <is>
          <t>23</t>
        </is>
      </c>
      <c r="B6486" t="inlineStr">
        <is>
          <t>Construction</t>
        </is>
      </c>
      <c r="C6486" t="inlineStr">
        <is>
          <t>43-4151</t>
        </is>
      </c>
      <c r="D6486" t="inlineStr">
        <is>
          <t>Order Clerks</t>
        </is>
      </c>
      <c r="E6486" t="n">
        <v>1000</v>
      </c>
      <c r="F6486" t="n">
        <v>46870</v>
      </c>
      <c r="G6486">
        <f>IF(OR(E834="",F834=""),"",E834*F834)</f>
        <v/>
      </c>
      <c r="H6486" s="41">
        <f>IFERROR(XLOOKUP(C834,'DATA Wharton'!$A$2:$A$785,'DATA Wharton'!$C$2:$C$785),"")</f>
        <v/>
      </c>
      <c r="I6486">
        <f>IF(OR(G834="",H834=""),"",G834)</f>
        <v/>
      </c>
      <c r="J6486">
        <f>IF(OR(I834="",H834=""),"",I834*H834)</f>
        <v/>
      </c>
      <c r="K6486">
        <f>IF(G834="","Missing OEWS wage",IF(H834="","Missing Wharton SOC","Matched"))</f>
        <v/>
      </c>
    </row>
    <row r="6487">
      <c r="A6487" t="inlineStr">
        <is>
          <t>23</t>
        </is>
      </c>
      <c r="B6487" t="inlineStr">
        <is>
          <t>Construction</t>
        </is>
      </c>
      <c r="C6487" t="inlineStr">
        <is>
          <t>43-4161</t>
        </is>
      </c>
      <c r="D6487" t="inlineStr">
        <is>
          <t>Human Resources Assistants, Except Payroll and Timekeeping</t>
        </is>
      </c>
      <c r="E6487" t="n">
        <v>1610</v>
      </c>
      <c r="F6487" t="n">
        <v>53470</v>
      </c>
      <c r="G6487">
        <f>IF(OR(E835="",F835=""),"",E835*F835)</f>
        <v/>
      </c>
      <c r="H6487" s="41">
        <f>IFERROR(XLOOKUP(C835,'DATA Wharton'!$A$2:$A$785,'DATA Wharton'!$C$2:$C$785),"")</f>
        <v/>
      </c>
      <c r="I6487">
        <f>IF(OR(G835="",H835=""),"",G835)</f>
        <v/>
      </c>
      <c r="J6487">
        <f>IF(OR(I835="",H835=""),"",I835*H835)</f>
        <v/>
      </c>
      <c r="K6487">
        <f>IF(G835="","Missing OEWS wage",IF(H835="","Missing Wharton SOC","Matched"))</f>
        <v/>
      </c>
    </row>
    <row r="6488">
      <c r="A6488" t="inlineStr">
        <is>
          <t>23</t>
        </is>
      </c>
      <c r="B6488" t="inlineStr">
        <is>
          <t>Construction</t>
        </is>
      </c>
      <c r="C6488" t="inlineStr">
        <is>
          <t>43-4171</t>
        </is>
      </c>
      <c r="D6488" t="inlineStr">
        <is>
          <t>Receptionists and Information Clerks</t>
        </is>
      </c>
      <c r="E6488" t="n">
        <v>17610</v>
      </c>
      <c r="F6488" t="n">
        <v>40820</v>
      </c>
      <c r="G6488">
        <f>IF(OR(E836="",F836=""),"",E836*F836)</f>
        <v/>
      </c>
      <c r="H6488" s="41">
        <f>IFERROR(XLOOKUP(C836,'DATA Wharton'!$A$2:$A$785,'DATA Wharton'!$C$2:$C$785),"")</f>
        <v/>
      </c>
      <c r="I6488">
        <f>IF(OR(G836="",H836=""),"",G836)</f>
        <v/>
      </c>
      <c r="J6488">
        <f>IF(OR(I836="",H836=""),"",I836*H836)</f>
        <v/>
      </c>
      <c r="K6488">
        <f>IF(G836="","Missing OEWS wage",IF(H836="","Missing Wharton SOC","Matched"))</f>
        <v/>
      </c>
    </row>
    <row r="6489">
      <c r="A6489" t="inlineStr">
        <is>
          <t>23</t>
        </is>
      </c>
      <c r="B6489" t="inlineStr">
        <is>
          <t>Construction</t>
        </is>
      </c>
      <c r="C6489" t="inlineStr">
        <is>
          <t>43-4199</t>
        </is>
      </c>
      <c r="D6489" t="inlineStr">
        <is>
          <t>Information and Record Clerks, All Other</t>
        </is>
      </c>
      <c r="E6489" t="n">
        <v>780</v>
      </c>
      <c r="F6489" t="n">
        <v>59870</v>
      </c>
      <c r="G6489">
        <f>IF(OR(E837="",F837=""),"",E837*F837)</f>
        <v/>
      </c>
      <c r="H6489" s="41">
        <f>IFERROR(XLOOKUP(C837,'DATA Wharton'!$A$2:$A$785,'DATA Wharton'!$C$2:$C$785),"")</f>
        <v/>
      </c>
      <c r="I6489">
        <f>IF(OR(G837="",H837=""),"",G837)</f>
        <v/>
      </c>
      <c r="J6489">
        <f>IF(OR(I837="",H837=""),"",I837*H837)</f>
        <v/>
      </c>
      <c r="K6489">
        <f>IF(G837="","Missing OEWS wage",IF(H837="","Missing Wharton SOC","Matched"))</f>
        <v/>
      </c>
    </row>
    <row r="6490">
      <c r="A6490" t="inlineStr">
        <is>
          <t>23</t>
        </is>
      </c>
      <c r="B6490" t="inlineStr">
        <is>
          <t>Construction</t>
        </is>
      </c>
      <c r="C6490" t="inlineStr">
        <is>
          <t>43-5021</t>
        </is>
      </c>
      <c r="D6490" t="inlineStr">
        <is>
          <t>Couriers and Messengers</t>
        </is>
      </c>
      <c r="E6490" t="n">
        <v>560</v>
      </c>
      <c r="F6490" t="n">
        <v>36900</v>
      </c>
      <c r="G6490">
        <f>IF(OR(E838="",F838=""),"",E838*F838)</f>
        <v/>
      </c>
      <c r="H6490" s="41">
        <f>IFERROR(XLOOKUP(C838,'DATA Wharton'!$A$2:$A$785,'DATA Wharton'!$C$2:$C$785),"")</f>
        <v/>
      </c>
      <c r="I6490">
        <f>IF(OR(G838="",H838=""),"",G838)</f>
        <v/>
      </c>
      <c r="J6490">
        <f>IF(OR(I838="",H838=""),"",I838*H838)</f>
        <v/>
      </c>
      <c r="K6490">
        <f>IF(G838="","Missing OEWS wage",IF(H838="","Missing Wharton SOC","Matched"))</f>
        <v/>
      </c>
    </row>
    <row r="6491">
      <c r="A6491" t="inlineStr">
        <is>
          <t>23</t>
        </is>
      </c>
      <c r="B6491" t="inlineStr">
        <is>
          <t>Construction</t>
        </is>
      </c>
      <c r="C6491" t="inlineStr">
        <is>
          <t>43-5032</t>
        </is>
      </c>
      <c r="D6491" t="inlineStr">
        <is>
          <t>Dispatchers, Except Police, Fire, and Ambulance</t>
        </is>
      </c>
      <c r="E6491" t="n">
        <v>18890</v>
      </c>
      <c r="F6491" t="n">
        <v>53010</v>
      </c>
      <c r="G6491">
        <f>IF(OR(E839="",F839=""),"",E839*F839)</f>
        <v/>
      </c>
      <c r="H6491" s="41">
        <f>IFERROR(XLOOKUP(C839,'DATA Wharton'!$A$2:$A$785,'DATA Wharton'!$C$2:$C$785),"")</f>
        <v/>
      </c>
      <c r="I6491">
        <f>IF(OR(G839="",H839=""),"",G839)</f>
        <v/>
      </c>
      <c r="J6491">
        <f>IF(OR(I839="",H839=""),"",I839*H839)</f>
        <v/>
      </c>
      <c r="K6491">
        <f>IF(G839="","Missing OEWS wage",IF(H839="","Missing Wharton SOC","Matched"))</f>
        <v/>
      </c>
    </row>
    <row r="6492">
      <c r="A6492" t="inlineStr">
        <is>
          <t>23</t>
        </is>
      </c>
      <c r="B6492" t="inlineStr">
        <is>
          <t>Construction</t>
        </is>
      </c>
      <c r="C6492" t="inlineStr">
        <is>
          <t>43-5041</t>
        </is>
      </c>
      <c r="D6492" t="inlineStr">
        <is>
          <t>Meter Readers, Utilities</t>
        </is>
      </c>
      <c r="E6492" t="n">
        <v>370</v>
      </c>
      <c r="F6492" t="n">
        <v>43410</v>
      </c>
      <c r="G6492">
        <f>IF(OR(E840="",F840=""),"",E840*F840)</f>
        <v/>
      </c>
      <c r="H6492" s="41">
        <f>IFERROR(XLOOKUP(C840,'DATA Wharton'!$A$2:$A$785,'DATA Wharton'!$C$2:$C$785),"")</f>
        <v/>
      </c>
      <c r="I6492">
        <f>IF(OR(G840="",H840=""),"",G840)</f>
        <v/>
      </c>
      <c r="J6492">
        <f>IF(OR(I840="",H840=""),"",I840*H840)</f>
        <v/>
      </c>
      <c r="K6492">
        <f>IF(G840="","Missing OEWS wage",IF(H840="","Missing Wharton SOC","Matched"))</f>
        <v/>
      </c>
    </row>
    <row r="6493">
      <c r="A6493" t="inlineStr">
        <is>
          <t>23</t>
        </is>
      </c>
      <c r="B6493" t="inlineStr">
        <is>
          <t>Construction</t>
        </is>
      </c>
      <c r="C6493" t="inlineStr">
        <is>
          <t>43-5061</t>
        </is>
      </c>
      <c r="D6493" t="inlineStr">
        <is>
          <t>Production, Planning, and Expediting Clerks</t>
        </is>
      </c>
      <c r="E6493" t="n">
        <v>23610</v>
      </c>
      <c r="F6493" t="n">
        <v>62870</v>
      </c>
      <c r="G6493">
        <f>IF(OR(E841="",F841=""),"",E841*F841)</f>
        <v/>
      </c>
      <c r="H6493" s="41">
        <f>IFERROR(XLOOKUP(C841,'DATA Wharton'!$A$2:$A$785,'DATA Wharton'!$C$2:$C$785),"")</f>
        <v/>
      </c>
      <c r="I6493">
        <f>IF(OR(G841="",H841=""),"",G841)</f>
        <v/>
      </c>
      <c r="J6493">
        <f>IF(OR(I841="",H841=""),"",I841*H841)</f>
        <v/>
      </c>
      <c r="K6493">
        <f>IF(G841="","Missing OEWS wage",IF(H841="","Missing Wharton SOC","Matched"))</f>
        <v/>
      </c>
    </row>
    <row r="6494">
      <c r="A6494" t="inlineStr">
        <is>
          <t>23</t>
        </is>
      </c>
      <c r="B6494" t="inlineStr">
        <is>
          <t>Construction</t>
        </is>
      </c>
      <c r="C6494" t="inlineStr">
        <is>
          <t>43-5071</t>
        </is>
      </c>
      <c r="D6494" t="inlineStr">
        <is>
          <t>Shipping, Receiving, and Inventory Clerks</t>
        </is>
      </c>
      <c r="E6494" t="n">
        <v>11740</v>
      </c>
      <c r="F6494" t="n">
        <v>52170</v>
      </c>
      <c r="G6494">
        <f>IF(OR(E842="",F842=""),"",E842*F842)</f>
        <v/>
      </c>
      <c r="H6494" s="41">
        <f>IFERROR(XLOOKUP(C842,'DATA Wharton'!$A$2:$A$785,'DATA Wharton'!$C$2:$C$785),"")</f>
        <v/>
      </c>
      <c r="I6494">
        <f>IF(OR(G842="",H842=""),"",G842)</f>
        <v/>
      </c>
      <c r="J6494">
        <f>IF(OR(I842="",H842=""),"",I842*H842)</f>
        <v/>
      </c>
      <c r="K6494">
        <f>IF(G842="","Missing OEWS wage",IF(H842="","Missing Wharton SOC","Matched"))</f>
        <v/>
      </c>
    </row>
    <row r="6495">
      <c r="A6495" t="inlineStr">
        <is>
          <t>23</t>
        </is>
      </c>
      <c r="B6495" t="inlineStr">
        <is>
          <t>Construction</t>
        </is>
      </c>
      <c r="C6495" t="inlineStr">
        <is>
          <t>43-5111</t>
        </is>
      </c>
      <c r="D6495" t="inlineStr">
        <is>
          <t>Weighers, Measurers, Checkers, and Samplers, Recordkeeping</t>
        </is>
      </c>
      <c r="E6495" t="n">
        <v>550</v>
      </c>
      <c r="F6495" t="n">
        <v>48670</v>
      </c>
      <c r="G6495">
        <f>IF(OR(E843="",F843=""),"",E843*F843)</f>
        <v/>
      </c>
      <c r="H6495" s="41">
        <f>IFERROR(XLOOKUP(C843,'DATA Wharton'!$A$2:$A$785,'DATA Wharton'!$C$2:$C$785),"")</f>
        <v/>
      </c>
      <c r="I6495">
        <f>IF(OR(G843="",H843=""),"",G843)</f>
        <v/>
      </c>
      <c r="J6495">
        <f>IF(OR(I843="",H843=""),"",I843*H843)</f>
        <v/>
      </c>
      <c r="K6495">
        <f>IF(G843="","Missing OEWS wage",IF(H843="","Missing Wharton SOC","Matched"))</f>
        <v/>
      </c>
    </row>
    <row r="6496">
      <c r="A6496" t="inlineStr">
        <is>
          <t>23</t>
        </is>
      </c>
      <c r="B6496" t="inlineStr">
        <is>
          <t>Construction</t>
        </is>
      </c>
      <c r="C6496" t="inlineStr">
        <is>
          <t>43-6011</t>
        </is>
      </c>
      <c r="D6496" t="inlineStr">
        <is>
          <t>Executive Secretaries and Executive Administrative Assistants</t>
        </is>
      </c>
      <c r="E6496" t="n">
        <v>18450</v>
      </c>
      <c r="F6496" t="n">
        <v>77410</v>
      </c>
      <c r="G6496">
        <f>IF(OR(E844="",F844=""),"",E844*F844)</f>
        <v/>
      </c>
      <c r="H6496" s="41">
        <f>IFERROR(XLOOKUP(C844,'DATA Wharton'!$A$2:$A$785,'DATA Wharton'!$C$2:$C$785),"")</f>
        <v/>
      </c>
      <c r="I6496">
        <f>IF(OR(G844="",H844=""),"",G844)</f>
        <v/>
      </c>
      <c r="J6496">
        <f>IF(OR(I844="",H844=""),"",I844*H844)</f>
        <v/>
      </c>
      <c r="K6496">
        <f>IF(G844="","Missing OEWS wage",IF(H844="","Missing Wharton SOC","Matched"))</f>
        <v/>
      </c>
    </row>
    <row r="6497">
      <c r="A6497" t="inlineStr">
        <is>
          <t>23</t>
        </is>
      </c>
      <c r="B6497" t="inlineStr">
        <is>
          <t>Construction</t>
        </is>
      </c>
      <c r="C6497" t="inlineStr">
        <is>
          <t>43-6012</t>
        </is>
      </c>
      <c r="D6497" t="inlineStr">
        <is>
          <t>Legal Secretaries and Administrative Assistants</t>
        </is>
      </c>
      <c r="E6497" t="n">
        <v>180</v>
      </c>
      <c r="F6497" t="n">
        <v>69560</v>
      </c>
      <c r="G6497">
        <f>IF(OR(E845="",F845=""),"",E845*F845)</f>
        <v/>
      </c>
      <c r="H6497" s="41">
        <f>IFERROR(XLOOKUP(C845,'DATA Wharton'!$A$2:$A$785,'DATA Wharton'!$C$2:$C$785),"")</f>
        <v/>
      </c>
      <c r="I6497">
        <f>IF(OR(G845="",H845=""),"",G845)</f>
        <v/>
      </c>
      <c r="J6497">
        <f>IF(OR(I845="",H845=""),"",I845*H845)</f>
        <v/>
      </c>
      <c r="K6497">
        <f>IF(G845="","Missing OEWS wage",IF(H845="","Missing Wharton SOC","Matched"))</f>
        <v/>
      </c>
    </row>
    <row r="6498">
      <c r="A6498" t="inlineStr">
        <is>
          <t>23</t>
        </is>
      </c>
      <c r="B6498" t="inlineStr">
        <is>
          <t>Construction</t>
        </is>
      </c>
      <c r="C6498" t="inlineStr">
        <is>
          <t>43-6014</t>
        </is>
      </c>
      <c r="D6498" t="inlineStr">
        <is>
          <t>Secretaries and Administrative Assistants, Except Legal, Medical, and Executive</t>
        </is>
      </c>
      <c r="E6498" t="n">
        <v>135720</v>
      </c>
      <c r="F6498" t="n">
        <v>47720</v>
      </c>
      <c r="G6498">
        <f>IF(OR(E846="",F846=""),"",E846*F846)</f>
        <v/>
      </c>
      <c r="H6498" s="41">
        <f>IFERROR(XLOOKUP(C846,'DATA Wharton'!$A$2:$A$785,'DATA Wharton'!$C$2:$C$785),"")</f>
        <v/>
      </c>
      <c r="I6498">
        <f>IF(OR(G846="",H846=""),"",G846)</f>
        <v/>
      </c>
      <c r="J6498">
        <f>IF(OR(I846="",H846=""),"",I846*H846)</f>
        <v/>
      </c>
      <c r="K6498">
        <f>IF(G846="","Missing OEWS wage",IF(H846="","Missing Wharton SOC","Matched"))</f>
        <v/>
      </c>
    </row>
    <row r="6499">
      <c r="A6499" t="inlineStr">
        <is>
          <t>23</t>
        </is>
      </c>
      <c r="B6499" t="inlineStr">
        <is>
          <t>Construction</t>
        </is>
      </c>
      <c r="C6499" t="inlineStr">
        <is>
          <t>43-9021</t>
        </is>
      </c>
      <c r="D6499" t="inlineStr">
        <is>
          <t>Data Entry Keyers</t>
        </is>
      </c>
      <c r="E6499" t="n">
        <v>2020</v>
      </c>
      <c r="F6499" t="n">
        <v>44670</v>
      </c>
      <c r="G6499">
        <f>IF(OR(E847="",F847=""),"",E847*F847)</f>
        <v/>
      </c>
      <c r="H6499" s="41">
        <f>IFERROR(XLOOKUP(C847,'DATA Wharton'!$A$2:$A$785,'DATA Wharton'!$C$2:$C$785),"")</f>
        <v/>
      </c>
      <c r="I6499">
        <f>IF(OR(G847="",H847=""),"",G847)</f>
        <v/>
      </c>
      <c r="J6499">
        <f>IF(OR(I847="",H847=""),"",I847*H847)</f>
        <v/>
      </c>
      <c r="K6499">
        <f>IF(G847="","Missing OEWS wage",IF(H847="","Missing Wharton SOC","Matched"))</f>
        <v/>
      </c>
    </row>
    <row r="6500">
      <c r="A6500" t="inlineStr">
        <is>
          <t>23</t>
        </is>
      </c>
      <c r="B6500" t="inlineStr">
        <is>
          <t>Construction</t>
        </is>
      </c>
      <c r="C6500" t="inlineStr">
        <is>
          <t>43-9041</t>
        </is>
      </c>
      <c r="D6500" t="inlineStr">
        <is>
          <t>Insurance Claims and Policy Processing Clerks</t>
        </is>
      </c>
      <c r="E6500" t="n">
        <v>70</v>
      </c>
      <c r="F6500" t="n">
        <v>58280</v>
      </c>
      <c r="G6500">
        <f>IF(OR(E848="",F848=""),"",E848*F848)</f>
        <v/>
      </c>
      <c r="H6500" s="41">
        <f>IFERROR(XLOOKUP(C848,'DATA Wharton'!$A$2:$A$785,'DATA Wharton'!$C$2:$C$785),"")</f>
        <v/>
      </c>
      <c r="I6500">
        <f>IF(OR(G848="",H848=""),"",G848)</f>
        <v/>
      </c>
      <c r="J6500">
        <f>IF(OR(I848="",H848=""),"",I848*H848)</f>
        <v/>
      </c>
      <c r="K6500">
        <f>IF(G848="","Missing OEWS wage",IF(H848="","Missing Wharton SOC","Matched"))</f>
        <v/>
      </c>
    </row>
    <row r="6501">
      <c r="A6501" t="inlineStr">
        <is>
          <t>23</t>
        </is>
      </c>
      <c r="B6501" t="inlineStr">
        <is>
          <t>Construction</t>
        </is>
      </c>
      <c r="C6501" t="inlineStr">
        <is>
          <t>43-9051</t>
        </is>
      </c>
      <c r="D6501" t="inlineStr">
        <is>
          <t>Mail Clerks and Mail Machine Operators, Except Postal Service</t>
        </is>
      </c>
      <c r="F6501" t="n">
        <v>42350</v>
      </c>
      <c r="G6501">
        <f>IF(OR(E849="",F849=""),"",E849*F849)</f>
        <v/>
      </c>
      <c r="H6501" s="41">
        <f>IFERROR(XLOOKUP(C849,'DATA Wharton'!$A$2:$A$785,'DATA Wharton'!$C$2:$C$785),"")</f>
        <v/>
      </c>
      <c r="I6501">
        <f>IF(OR(G849="",H849=""),"",G849)</f>
        <v/>
      </c>
      <c r="J6501">
        <f>IF(OR(I849="",H849=""),"",I849*H849)</f>
        <v/>
      </c>
      <c r="K6501">
        <f>IF(G849="","Missing OEWS wage",IF(H849="","Missing Wharton SOC","Matched"))</f>
        <v/>
      </c>
    </row>
    <row r="6502">
      <c r="A6502" t="inlineStr">
        <is>
          <t>23</t>
        </is>
      </c>
      <c r="B6502" t="inlineStr">
        <is>
          <t>Construction</t>
        </is>
      </c>
      <c r="C6502" t="inlineStr">
        <is>
          <t>43-9061</t>
        </is>
      </c>
      <c r="D6502" t="inlineStr">
        <is>
          <t>Office Clerks, General</t>
        </is>
      </c>
      <c r="E6502" t="n">
        <v>260720</v>
      </c>
      <c r="F6502" t="n">
        <v>49570</v>
      </c>
      <c r="G6502">
        <f>IF(OR(E850="",F850=""),"",E850*F850)</f>
        <v/>
      </c>
      <c r="H6502" s="41">
        <f>IFERROR(XLOOKUP(C850,'DATA Wharton'!$A$2:$A$785,'DATA Wharton'!$C$2:$C$785),"")</f>
        <v/>
      </c>
      <c r="I6502">
        <f>IF(OR(G850="",H850=""),"",G850)</f>
        <v/>
      </c>
      <c r="J6502">
        <f>IF(OR(I850="",H850=""),"",I850*H850)</f>
        <v/>
      </c>
      <c r="K6502">
        <f>IF(G850="","Missing OEWS wage",IF(H850="","Missing Wharton SOC","Matched"))</f>
        <v/>
      </c>
    </row>
    <row r="6503">
      <c r="A6503" t="inlineStr">
        <is>
          <t>23</t>
        </is>
      </c>
      <c r="B6503" t="inlineStr">
        <is>
          <t>Construction</t>
        </is>
      </c>
      <c r="C6503" t="inlineStr">
        <is>
          <t>43-9071</t>
        </is>
      </c>
      <c r="D6503" t="inlineStr">
        <is>
          <t>Office Machine Operators, Except Computer</t>
        </is>
      </c>
      <c r="E6503" t="n">
        <v>100</v>
      </c>
      <c r="F6503" t="n">
        <v>53680</v>
      </c>
      <c r="G6503">
        <f>IF(OR(E851="",F851=""),"",E851*F851)</f>
        <v/>
      </c>
      <c r="H6503" s="41">
        <f>IFERROR(XLOOKUP(C851,'DATA Wharton'!$A$2:$A$785,'DATA Wharton'!$C$2:$C$785),"")</f>
        <v/>
      </c>
      <c r="I6503">
        <f>IF(OR(G851="",H851=""),"",G851)</f>
        <v/>
      </c>
      <c r="J6503">
        <f>IF(OR(I851="",H851=""),"",I851*H851)</f>
        <v/>
      </c>
      <c r="K6503">
        <f>IF(G851="","Missing OEWS wage",IF(H851="","Missing Wharton SOC","Matched"))</f>
        <v/>
      </c>
    </row>
    <row r="6504">
      <c r="A6504" t="inlineStr">
        <is>
          <t>23</t>
        </is>
      </c>
      <c r="B6504" t="inlineStr">
        <is>
          <t>Construction</t>
        </is>
      </c>
      <c r="C6504" t="inlineStr">
        <is>
          <t>43-9199</t>
        </is>
      </c>
      <c r="D6504" t="inlineStr">
        <is>
          <t>Office and Administrative Support Workers, All Other</t>
        </is>
      </c>
      <c r="E6504" t="n">
        <v>3570</v>
      </c>
      <c r="F6504" t="n">
        <v>56090</v>
      </c>
      <c r="G6504">
        <f>IF(OR(E852="",F852=""),"",E852*F852)</f>
        <v/>
      </c>
      <c r="H6504" s="41">
        <f>IFERROR(XLOOKUP(C852,'DATA Wharton'!$A$2:$A$785,'DATA Wharton'!$C$2:$C$785),"")</f>
        <v/>
      </c>
      <c r="I6504">
        <f>IF(OR(G852="",H852=""),"",G852)</f>
        <v/>
      </c>
      <c r="J6504">
        <f>IF(OR(I852="",H852=""),"",I852*H852)</f>
        <v/>
      </c>
      <c r="K6504">
        <f>IF(G852="","Missing OEWS wage",IF(H852="","Missing Wharton SOC","Matched"))</f>
        <v/>
      </c>
    </row>
    <row r="6505">
      <c r="A6505" t="inlineStr">
        <is>
          <t>23</t>
        </is>
      </c>
      <c r="B6505" t="inlineStr">
        <is>
          <t>Construction</t>
        </is>
      </c>
      <c r="C6505" t="inlineStr">
        <is>
          <t>45-1011</t>
        </is>
      </c>
      <c r="D6505" t="inlineStr">
        <is>
          <t>First-Line Supervisors of Farming, Fishing, and Forestry Workers</t>
        </is>
      </c>
      <c r="E6505" t="n">
        <v>80</v>
      </c>
      <c r="F6505" t="n">
        <v>60430</v>
      </c>
      <c r="G6505">
        <f>IF(OR(E853="",F853=""),"",E853*F853)</f>
        <v/>
      </c>
      <c r="H6505" s="41">
        <f>IFERROR(XLOOKUP(C853,'DATA Wharton'!$A$2:$A$785,'DATA Wharton'!$C$2:$C$785),"")</f>
        <v/>
      </c>
      <c r="I6505">
        <f>IF(OR(G853="",H853=""),"",G853)</f>
        <v/>
      </c>
      <c r="J6505">
        <f>IF(OR(I853="",H853=""),"",I853*H853)</f>
        <v/>
      </c>
      <c r="K6505">
        <f>IF(G853="","Missing OEWS wage",IF(H853="","Missing Wharton SOC","Matched"))</f>
        <v/>
      </c>
    </row>
    <row r="6506">
      <c r="A6506" t="inlineStr">
        <is>
          <t>23</t>
        </is>
      </c>
      <c r="B6506" t="inlineStr">
        <is>
          <t>Construction</t>
        </is>
      </c>
      <c r="C6506" t="inlineStr">
        <is>
          <t>45-2091</t>
        </is>
      </c>
      <c r="D6506" t="inlineStr">
        <is>
          <t>Agricultural Equipment Operators</t>
        </is>
      </c>
      <c r="F6506" t="n">
        <v>44520</v>
      </c>
      <c r="G6506">
        <f>IF(OR(E854="",F854=""),"",E854*F854)</f>
        <v/>
      </c>
      <c r="H6506" s="41">
        <f>IFERROR(XLOOKUP(C854,'DATA Wharton'!$A$2:$A$785,'DATA Wharton'!$C$2:$C$785),"")</f>
        <v/>
      </c>
      <c r="I6506">
        <f>IF(OR(G854="",H854=""),"",G854)</f>
        <v/>
      </c>
      <c r="J6506">
        <f>IF(OR(I854="",H854=""),"",I854*H854)</f>
        <v/>
      </c>
      <c r="K6506">
        <f>IF(G854="","Missing OEWS wage",IF(H854="","Missing Wharton SOC","Matched"))</f>
        <v/>
      </c>
    </row>
    <row r="6507">
      <c r="A6507" t="inlineStr">
        <is>
          <t>23</t>
        </is>
      </c>
      <c r="B6507" t="inlineStr">
        <is>
          <t>Construction</t>
        </is>
      </c>
      <c r="C6507" t="inlineStr">
        <is>
          <t>45-2092</t>
        </is>
      </c>
      <c r="D6507" t="inlineStr">
        <is>
          <t>Farmworkers and Laborers, Crop, Nursery, and Greenhouse</t>
        </is>
      </c>
      <c r="E6507" t="n">
        <v>340</v>
      </c>
      <c r="F6507" t="n">
        <v>40890</v>
      </c>
      <c r="G6507">
        <f>IF(OR(E855="",F855=""),"",E855*F855)</f>
        <v/>
      </c>
      <c r="H6507" s="41">
        <f>IFERROR(XLOOKUP(C855,'DATA Wharton'!$A$2:$A$785,'DATA Wharton'!$C$2:$C$785),"")</f>
        <v/>
      </c>
      <c r="I6507">
        <f>IF(OR(G855="",H855=""),"",G855)</f>
        <v/>
      </c>
      <c r="J6507">
        <f>IF(OR(I855="",H855=""),"",I855*H855)</f>
        <v/>
      </c>
      <c r="K6507">
        <f>IF(G855="","Missing OEWS wage",IF(H855="","Missing Wharton SOC","Matched"))</f>
        <v/>
      </c>
    </row>
    <row r="6508">
      <c r="A6508" t="inlineStr">
        <is>
          <t>23</t>
        </is>
      </c>
      <c r="B6508" t="inlineStr">
        <is>
          <t>Construction</t>
        </is>
      </c>
      <c r="C6508" t="inlineStr">
        <is>
          <t>45-2093</t>
        </is>
      </c>
      <c r="D6508" t="inlineStr">
        <is>
          <t>Farmworkers, Farm, Ranch, and Aquacultural Animals</t>
        </is>
      </c>
      <c r="E6508" t="n">
        <v>410</v>
      </c>
      <c r="F6508" t="n">
        <v>36290</v>
      </c>
      <c r="G6508">
        <f>IF(OR(E856="",F856=""),"",E856*F856)</f>
        <v/>
      </c>
      <c r="H6508" s="41">
        <f>IFERROR(XLOOKUP(C856,'DATA Wharton'!$A$2:$A$785,'DATA Wharton'!$C$2:$C$785),"")</f>
        <v/>
      </c>
      <c r="I6508">
        <f>IF(OR(G856="",H856=""),"",G856)</f>
        <v/>
      </c>
      <c r="J6508">
        <f>IF(OR(I856="",H856=""),"",I856*H856)</f>
        <v/>
      </c>
      <c r="K6508">
        <f>IF(G856="","Missing OEWS wage",IF(H856="","Missing Wharton SOC","Matched"))</f>
        <v/>
      </c>
    </row>
    <row r="6509">
      <c r="A6509" t="inlineStr">
        <is>
          <t>23</t>
        </is>
      </c>
      <c r="B6509" t="inlineStr">
        <is>
          <t>Construction</t>
        </is>
      </c>
      <c r="C6509" t="inlineStr">
        <is>
          <t>45-4022</t>
        </is>
      </c>
      <c r="D6509" t="inlineStr">
        <is>
          <t>Logging Equipment Operators</t>
        </is>
      </c>
      <c r="E6509" t="n">
        <v>50</v>
      </c>
      <c r="F6509" t="n">
        <v>53330</v>
      </c>
      <c r="G6509">
        <f>IF(OR(E857="",F857=""),"",E857*F857)</f>
        <v/>
      </c>
      <c r="H6509" s="41">
        <f>IFERROR(XLOOKUP(C857,'DATA Wharton'!$A$2:$A$785,'DATA Wharton'!$C$2:$C$785),"")</f>
        <v/>
      </c>
      <c r="I6509">
        <f>IF(OR(G857="",H857=""),"",G857)</f>
        <v/>
      </c>
      <c r="J6509">
        <f>IF(OR(I857="",H857=""),"",I857*H857)</f>
        <v/>
      </c>
      <c r="K6509">
        <f>IF(G857="","Missing OEWS wage",IF(H857="","Missing Wharton SOC","Matched"))</f>
        <v/>
      </c>
    </row>
    <row r="6510">
      <c r="A6510" t="inlineStr">
        <is>
          <t>23</t>
        </is>
      </c>
      <c r="B6510" t="inlineStr">
        <is>
          <t>Construction</t>
        </is>
      </c>
      <c r="C6510" t="inlineStr">
        <is>
          <t>47-1011</t>
        </is>
      </c>
      <c r="D6510" t="inlineStr">
        <is>
          <t>First-Line Supervisors of Construction Trades and Extraction Workers</t>
        </is>
      </c>
      <c r="E6510" t="n">
        <v>633650</v>
      </c>
      <c r="F6510" t="n">
        <v>86580</v>
      </c>
      <c r="G6510">
        <f>IF(OR(E858="",F858=""),"",E858*F858)</f>
        <v/>
      </c>
      <c r="H6510" s="41">
        <f>IFERROR(XLOOKUP(C858,'DATA Wharton'!$A$2:$A$785,'DATA Wharton'!$C$2:$C$785),"")</f>
        <v/>
      </c>
      <c r="I6510">
        <f>IF(OR(G858="",H858=""),"",G858)</f>
        <v/>
      </c>
      <c r="J6510">
        <f>IF(OR(I858="",H858=""),"",I858*H858)</f>
        <v/>
      </c>
      <c r="K6510">
        <f>IF(G858="","Missing OEWS wage",IF(H858="","Missing Wharton SOC","Matched"))</f>
        <v/>
      </c>
    </row>
    <row r="6511">
      <c r="A6511" t="inlineStr">
        <is>
          <t>23</t>
        </is>
      </c>
      <c r="B6511" t="inlineStr">
        <is>
          <t>Construction</t>
        </is>
      </c>
      <c r="C6511" t="inlineStr">
        <is>
          <t>47-2011</t>
        </is>
      </c>
      <c r="D6511" t="inlineStr">
        <is>
          <t>Boilermakers</t>
        </is>
      </c>
      <c r="E6511" t="n">
        <v>6160</v>
      </c>
      <c r="F6511" t="n">
        <v>81180</v>
      </c>
      <c r="G6511">
        <f>IF(OR(E859="",F859=""),"",E859*F859)</f>
        <v/>
      </c>
      <c r="H6511" s="41">
        <f>IFERROR(XLOOKUP(C859,'DATA Wharton'!$A$2:$A$785,'DATA Wharton'!$C$2:$C$785),"")</f>
        <v/>
      </c>
      <c r="I6511">
        <f>IF(OR(G859="",H859=""),"",G859)</f>
        <v/>
      </c>
      <c r="J6511">
        <f>IF(OR(I859="",H859=""),"",I859*H859)</f>
        <v/>
      </c>
      <c r="K6511">
        <f>IF(G859="","Missing OEWS wage",IF(H859="","Missing Wharton SOC","Matched"))</f>
        <v/>
      </c>
    </row>
    <row r="6512">
      <c r="A6512" t="inlineStr">
        <is>
          <t>23</t>
        </is>
      </c>
      <c r="B6512" t="inlineStr">
        <is>
          <t>Construction</t>
        </is>
      </c>
      <c r="C6512" t="inlineStr">
        <is>
          <t>47-2021</t>
        </is>
      </c>
      <c r="D6512" t="inlineStr">
        <is>
          <t>Brickmasons and Blockmasons</t>
        </is>
      </c>
      <c r="E6512" t="n">
        <v>49800</v>
      </c>
      <c r="F6512" t="n">
        <v>68570</v>
      </c>
      <c r="G6512">
        <f>IF(OR(E860="",F860=""),"",E860*F860)</f>
        <v/>
      </c>
      <c r="H6512" s="41">
        <f>IFERROR(XLOOKUP(C860,'DATA Wharton'!$A$2:$A$785,'DATA Wharton'!$C$2:$C$785),"")</f>
        <v/>
      </c>
      <c r="I6512">
        <f>IF(OR(G860="",H860=""),"",G860)</f>
        <v/>
      </c>
      <c r="J6512">
        <f>IF(OR(I860="",H860=""),"",I860*H860)</f>
        <v/>
      </c>
      <c r="K6512">
        <f>IF(G860="","Missing OEWS wage",IF(H860="","Missing Wharton SOC","Matched"))</f>
        <v/>
      </c>
    </row>
    <row r="6513">
      <c r="A6513" t="inlineStr">
        <is>
          <t>23</t>
        </is>
      </c>
      <c r="B6513" t="inlineStr">
        <is>
          <t>Construction</t>
        </is>
      </c>
      <c r="C6513" t="inlineStr">
        <is>
          <t>47-2022</t>
        </is>
      </c>
      <c r="D6513" t="inlineStr">
        <is>
          <t>Stonemasons</t>
        </is>
      </c>
      <c r="E6513" t="n">
        <v>6260</v>
      </c>
      <c r="F6513" t="n">
        <v>61910</v>
      </c>
      <c r="G6513">
        <f>IF(OR(E861="",F861=""),"",E861*F861)</f>
        <v/>
      </c>
      <c r="H6513" s="41">
        <f>IFERROR(XLOOKUP(C861,'DATA Wharton'!$A$2:$A$785,'DATA Wharton'!$C$2:$C$785),"")</f>
        <v/>
      </c>
      <c r="I6513">
        <f>IF(OR(G861="",H861=""),"",G861)</f>
        <v/>
      </c>
      <c r="J6513">
        <f>IF(OR(I861="",H861=""),"",I861*H861)</f>
        <v/>
      </c>
      <c r="K6513">
        <f>IF(G861="","Missing OEWS wage",IF(H861="","Missing Wharton SOC","Matched"))</f>
        <v/>
      </c>
    </row>
    <row r="6514">
      <c r="A6514" t="inlineStr">
        <is>
          <t>23</t>
        </is>
      </c>
      <c r="B6514" t="inlineStr">
        <is>
          <t>Construction</t>
        </is>
      </c>
      <c r="C6514" t="inlineStr">
        <is>
          <t>47-2031</t>
        </is>
      </c>
      <c r="D6514" t="inlineStr">
        <is>
          <t>Carpenters</t>
        </is>
      </c>
      <c r="E6514" t="n">
        <v>570980</v>
      </c>
      <c r="F6514" t="n">
        <v>66470</v>
      </c>
      <c r="G6514">
        <f>IF(OR(E862="",F862=""),"",E862*F862)</f>
        <v/>
      </c>
      <c r="H6514" s="41">
        <f>IFERROR(XLOOKUP(C862,'DATA Wharton'!$A$2:$A$785,'DATA Wharton'!$C$2:$C$785),"")</f>
        <v/>
      </c>
      <c r="I6514">
        <f>IF(OR(G862="",H862=""),"",G862)</f>
        <v/>
      </c>
      <c r="J6514">
        <f>IF(OR(I862="",H862=""),"",I862*H862)</f>
        <v/>
      </c>
      <c r="K6514">
        <f>IF(G862="","Missing OEWS wage",IF(H862="","Missing Wharton SOC","Matched"))</f>
        <v/>
      </c>
    </row>
    <row r="6515">
      <c r="A6515" t="inlineStr">
        <is>
          <t>23</t>
        </is>
      </c>
      <c r="B6515" t="inlineStr">
        <is>
          <t>Construction</t>
        </is>
      </c>
      <c r="C6515" t="inlineStr">
        <is>
          <t>47-2041</t>
        </is>
      </c>
      <c r="D6515" t="inlineStr">
        <is>
          <t>Carpet Installers</t>
        </is>
      </c>
      <c r="E6515" t="n">
        <v>7980</v>
      </c>
      <c r="F6515" t="n">
        <v>58330</v>
      </c>
      <c r="G6515">
        <f>IF(OR(E863="",F863=""),"",E863*F863)</f>
        <v/>
      </c>
      <c r="H6515" s="41">
        <f>IFERROR(XLOOKUP(C863,'DATA Wharton'!$A$2:$A$785,'DATA Wharton'!$C$2:$C$785),"")</f>
        <v/>
      </c>
      <c r="I6515">
        <f>IF(OR(G863="",H863=""),"",G863)</f>
        <v/>
      </c>
      <c r="J6515">
        <f>IF(OR(I863="",H863=""),"",I863*H863)</f>
        <v/>
      </c>
      <c r="K6515">
        <f>IF(G863="","Missing OEWS wage",IF(H863="","Missing Wharton SOC","Matched"))</f>
        <v/>
      </c>
    </row>
    <row r="6516">
      <c r="A6516" t="inlineStr">
        <is>
          <t>23</t>
        </is>
      </c>
      <c r="B6516" t="inlineStr">
        <is>
          <t>Construction</t>
        </is>
      </c>
      <c r="C6516" t="inlineStr">
        <is>
          <t>47-2042</t>
        </is>
      </c>
      <c r="D6516" t="inlineStr">
        <is>
          <t>Floor Layers, Except Carpet, Wood, and Hard Tiles</t>
        </is>
      </c>
      <c r="E6516" t="n">
        <v>20310</v>
      </c>
      <c r="F6516" t="n">
        <v>62830</v>
      </c>
      <c r="G6516">
        <f>IF(OR(E864="",F864=""),"",E864*F864)</f>
        <v/>
      </c>
      <c r="H6516" s="41">
        <f>IFERROR(XLOOKUP(C864,'DATA Wharton'!$A$2:$A$785,'DATA Wharton'!$C$2:$C$785),"")</f>
        <v/>
      </c>
      <c r="I6516">
        <f>IF(OR(G864="",H864=""),"",G864)</f>
        <v/>
      </c>
      <c r="J6516">
        <f>IF(OR(I864="",H864=""),"",I864*H864)</f>
        <v/>
      </c>
      <c r="K6516">
        <f>IF(G864="","Missing OEWS wage",IF(H864="","Missing Wharton SOC","Matched"))</f>
        <v/>
      </c>
    </row>
    <row r="6517">
      <c r="A6517" t="inlineStr">
        <is>
          <t>23</t>
        </is>
      </c>
      <c r="B6517" t="inlineStr">
        <is>
          <t>Construction</t>
        </is>
      </c>
      <c r="C6517" t="inlineStr">
        <is>
          <t>47-2043</t>
        </is>
      </c>
      <c r="D6517" t="inlineStr">
        <is>
          <t>Floor Sanders and Finishers</t>
        </is>
      </c>
      <c r="E6517" t="n">
        <v>3430</v>
      </c>
      <c r="F6517" t="n">
        <v>53250</v>
      </c>
      <c r="G6517">
        <f>IF(OR(E865="",F865=""),"",E865*F865)</f>
        <v/>
      </c>
      <c r="H6517" s="41">
        <f>IFERROR(XLOOKUP(C865,'DATA Wharton'!$A$2:$A$785,'DATA Wharton'!$C$2:$C$785),"")</f>
        <v/>
      </c>
      <c r="I6517">
        <f>IF(OR(G865="",H865=""),"",G865)</f>
        <v/>
      </c>
      <c r="J6517">
        <f>IF(OR(I865="",H865=""),"",I865*H865)</f>
        <v/>
      </c>
      <c r="K6517">
        <f>IF(G865="","Missing OEWS wage",IF(H865="","Missing Wharton SOC","Matched"))</f>
        <v/>
      </c>
    </row>
    <row r="6518">
      <c r="A6518" t="inlineStr">
        <is>
          <t>23</t>
        </is>
      </c>
      <c r="B6518" t="inlineStr">
        <is>
          <t>Construction</t>
        </is>
      </c>
      <c r="C6518" t="inlineStr">
        <is>
          <t>47-2044</t>
        </is>
      </c>
      <c r="D6518" t="inlineStr">
        <is>
          <t>Tile and Stone Setters</t>
        </is>
      </c>
      <c r="E6518" t="n">
        <v>28940</v>
      </c>
      <c r="F6518" t="n">
        <v>60750</v>
      </c>
      <c r="G6518">
        <f>IF(OR(E866="",F866=""),"",E866*F866)</f>
        <v/>
      </c>
      <c r="H6518" s="41">
        <f>IFERROR(XLOOKUP(C866,'DATA Wharton'!$A$2:$A$785,'DATA Wharton'!$C$2:$C$785),"")</f>
        <v/>
      </c>
      <c r="I6518">
        <f>IF(OR(G866="",H866=""),"",G866)</f>
        <v/>
      </c>
      <c r="J6518">
        <f>IF(OR(I866="",H866=""),"",I866*H866)</f>
        <v/>
      </c>
      <c r="K6518">
        <f>IF(G866="","Missing OEWS wage",IF(H866="","Missing Wharton SOC","Matched"))</f>
        <v/>
      </c>
    </row>
    <row r="6519">
      <c r="A6519" t="inlineStr">
        <is>
          <t>23</t>
        </is>
      </c>
      <c r="B6519" t="inlineStr">
        <is>
          <t>Construction</t>
        </is>
      </c>
      <c r="C6519" t="inlineStr">
        <is>
          <t>47-2051</t>
        </is>
      </c>
      <c r="D6519" t="inlineStr">
        <is>
          <t>Cement Masons and Concrete Finishers</t>
        </is>
      </c>
      <c r="E6519" t="n">
        <v>194180</v>
      </c>
      <c r="F6519" t="n">
        <v>60240</v>
      </c>
      <c r="G6519">
        <f>IF(OR(E867="",F867=""),"",E867*F867)</f>
        <v/>
      </c>
      <c r="H6519" s="41">
        <f>IFERROR(XLOOKUP(C867,'DATA Wharton'!$A$2:$A$785,'DATA Wharton'!$C$2:$C$785),"")</f>
        <v/>
      </c>
      <c r="I6519">
        <f>IF(OR(G867="",H867=""),"",G867)</f>
        <v/>
      </c>
      <c r="J6519">
        <f>IF(OR(I867="",H867=""),"",I867*H867)</f>
        <v/>
      </c>
      <c r="K6519">
        <f>IF(G867="","Missing OEWS wage",IF(H867="","Missing Wharton SOC","Matched"))</f>
        <v/>
      </c>
    </row>
    <row r="6520">
      <c r="A6520" t="inlineStr">
        <is>
          <t>23</t>
        </is>
      </c>
      <c r="B6520" t="inlineStr">
        <is>
          <t>Construction</t>
        </is>
      </c>
      <c r="C6520" t="inlineStr">
        <is>
          <t>47-2053</t>
        </is>
      </c>
      <c r="D6520" t="inlineStr">
        <is>
          <t>Terrazzo Workers and Finishers</t>
        </is>
      </c>
      <c r="E6520" t="n">
        <v>1160</v>
      </c>
      <c r="F6520" t="n">
        <v>85230</v>
      </c>
      <c r="G6520">
        <f>IF(OR(E868="",F868=""),"",E868*F868)</f>
        <v/>
      </c>
      <c r="H6520" s="41">
        <f>IFERROR(XLOOKUP(C868,'DATA Wharton'!$A$2:$A$785,'DATA Wharton'!$C$2:$C$785),"")</f>
        <v/>
      </c>
      <c r="I6520">
        <f>IF(OR(G868="",H868=""),"",G868)</f>
        <v/>
      </c>
      <c r="J6520">
        <f>IF(OR(I868="",H868=""),"",I868*H868)</f>
        <v/>
      </c>
      <c r="K6520">
        <f>IF(G868="","Missing OEWS wage",IF(H868="","Missing Wharton SOC","Matched"))</f>
        <v/>
      </c>
    </row>
    <row r="6521">
      <c r="A6521" t="inlineStr">
        <is>
          <t>23</t>
        </is>
      </c>
      <c r="B6521" t="inlineStr">
        <is>
          <t>Construction</t>
        </is>
      </c>
      <c r="C6521" t="inlineStr">
        <is>
          <t>47-2061</t>
        </is>
      </c>
      <c r="D6521" t="inlineStr">
        <is>
          <t>Construction Laborers</t>
        </is>
      </c>
      <c r="E6521" t="n">
        <v>929760</v>
      </c>
      <c r="F6521" t="n">
        <v>52810</v>
      </c>
      <c r="G6521">
        <f>IF(OR(E869="",F869=""),"",E869*F869)</f>
        <v/>
      </c>
      <c r="H6521" s="41">
        <f>IFERROR(XLOOKUP(C869,'DATA Wharton'!$A$2:$A$785,'DATA Wharton'!$C$2:$C$785),"")</f>
        <v/>
      </c>
      <c r="I6521">
        <f>IF(OR(G869="",H869=""),"",G869)</f>
        <v/>
      </c>
      <c r="J6521">
        <f>IF(OR(I869="",H869=""),"",I869*H869)</f>
        <v/>
      </c>
      <c r="K6521">
        <f>IF(G869="","Missing OEWS wage",IF(H869="","Missing Wharton SOC","Matched"))</f>
        <v/>
      </c>
    </row>
    <row r="6522">
      <c r="A6522" t="inlineStr">
        <is>
          <t>23</t>
        </is>
      </c>
      <c r="B6522" t="inlineStr">
        <is>
          <t>Construction</t>
        </is>
      </c>
      <c r="C6522" t="inlineStr">
        <is>
          <t>47-2071</t>
        </is>
      </c>
      <c r="D6522" t="inlineStr">
        <is>
          <t>Paving, Surfacing, and Tamping Equipment Operators</t>
        </is>
      </c>
      <c r="E6522" t="n">
        <v>31820</v>
      </c>
      <c r="F6522" t="n">
        <v>58930</v>
      </c>
      <c r="G6522">
        <f>IF(OR(E870="",F870=""),"",E870*F870)</f>
        <v/>
      </c>
      <c r="H6522" s="41">
        <f>IFERROR(XLOOKUP(C870,'DATA Wharton'!$A$2:$A$785,'DATA Wharton'!$C$2:$C$785),"")</f>
        <v/>
      </c>
      <c r="I6522">
        <f>IF(OR(G870="",H870=""),"",G870)</f>
        <v/>
      </c>
      <c r="J6522">
        <f>IF(OR(I870="",H870=""),"",I870*H870)</f>
        <v/>
      </c>
      <c r="K6522">
        <f>IF(G870="","Missing OEWS wage",IF(H870="","Missing Wharton SOC","Matched"))</f>
        <v/>
      </c>
    </row>
    <row r="6523">
      <c r="A6523" t="inlineStr">
        <is>
          <t>23</t>
        </is>
      </c>
      <c r="B6523" t="inlineStr">
        <is>
          <t>Construction</t>
        </is>
      </c>
      <c r="C6523" t="inlineStr">
        <is>
          <t>47-2072</t>
        </is>
      </c>
      <c r="D6523" t="inlineStr">
        <is>
          <t>Pile Driver Operators</t>
        </is>
      </c>
      <c r="E6523" t="n">
        <v>2110</v>
      </c>
      <c r="F6523" t="n">
        <v>82040</v>
      </c>
      <c r="G6523">
        <f>IF(OR(E871="",F871=""),"",E871*F871)</f>
        <v/>
      </c>
      <c r="H6523" s="41">
        <f>IFERROR(XLOOKUP(C871,'DATA Wharton'!$A$2:$A$785,'DATA Wharton'!$C$2:$C$785),"")</f>
        <v/>
      </c>
      <c r="I6523">
        <f>IF(OR(G871="",H871=""),"",G871)</f>
        <v/>
      </c>
      <c r="J6523">
        <f>IF(OR(I871="",H871=""),"",I871*H871)</f>
        <v/>
      </c>
      <c r="K6523">
        <f>IF(G871="","Missing OEWS wage",IF(H871="","Missing Wharton SOC","Matched"))</f>
        <v/>
      </c>
    </row>
    <row r="6524">
      <c r="A6524" t="inlineStr">
        <is>
          <t>23</t>
        </is>
      </c>
      <c r="B6524" t="inlineStr">
        <is>
          <t>Construction</t>
        </is>
      </c>
      <c r="C6524" t="inlineStr">
        <is>
          <t>47-2073</t>
        </is>
      </c>
      <c r="D6524" t="inlineStr">
        <is>
          <t>Operating Engineers and Other Construction Equipment Operators</t>
        </is>
      </c>
      <c r="E6524" t="n">
        <v>302290</v>
      </c>
      <c r="F6524" t="n">
        <v>70760</v>
      </c>
      <c r="G6524">
        <f>IF(OR(E872="",F872=""),"",E872*F872)</f>
        <v/>
      </c>
      <c r="H6524" s="41">
        <f>IFERROR(XLOOKUP(C872,'DATA Wharton'!$A$2:$A$785,'DATA Wharton'!$C$2:$C$785),"")</f>
        <v/>
      </c>
      <c r="I6524">
        <f>IF(OR(G872="",H872=""),"",G872)</f>
        <v/>
      </c>
      <c r="J6524">
        <f>IF(OR(I872="",H872=""),"",I872*H872)</f>
        <v/>
      </c>
      <c r="K6524">
        <f>IF(G872="","Missing OEWS wage",IF(H872="","Missing Wharton SOC","Matched"))</f>
        <v/>
      </c>
    </row>
    <row r="6525">
      <c r="A6525" t="inlineStr">
        <is>
          <t>23</t>
        </is>
      </c>
      <c r="B6525" t="inlineStr">
        <is>
          <t>Construction</t>
        </is>
      </c>
      <c r="C6525" t="inlineStr">
        <is>
          <t>47-2081</t>
        </is>
      </c>
      <c r="D6525" t="inlineStr">
        <is>
          <t>Drywall and Ceiling Tile Installers</t>
        </is>
      </c>
      <c r="E6525" t="n">
        <v>80680</v>
      </c>
      <c r="F6525" t="n">
        <v>64120</v>
      </c>
      <c r="G6525">
        <f>IF(OR(E873="",F873=""),"",E873*F873)</f>
        <v/>
      </c>
      <c r="H6525" s="41">
        <f>IFERROR(XLOOKUP(C873,'DATA Wharton'!$A$2:$A$785,'DATA Wharton'!$C$2:$C$785),"")</f>
        <v/>
      </c>
      <c r="I6525">
        <f>IF(OR(G873="",H873=""),"",G873)</f>
        <v/>
      </c>
      <c r="J6525">
        <f>IF(OR(I873="",H873=""),"",I873*H873)</f>
        <v/>
      </c>
      <c r="K6525">
        <f>IF(G873="","Missing OEWS wage",IF(H873="","Missing Wharton SOC","Matched"))</f>
        <v/>
      </c>
    </row>
    <row r="6526">
      <c r="A6526" t="inlineStr">
        <is>
          <t>23</t>
        </is>
      </c>
      <c r="B6526" t="inlineStr">
        <is>
          <t>Construction</t>
        </is>
      </c>
      <c r="C6526" t="inlineStr">
        <is>
          <t>47-2082</t>
        </is>
      </c>
      <c r="D6526" t="inlineStr">
        <is>
          <t>Tapers</t>
        </is>
      </c>
      <c r="E6526" t="n">
        <v>12680</v>
      </c>
      <c r="F6526" t="n">
        <v>72730</v>
      </c>
      <c r="G6526">
        <f>IF(OR(E874="",F874=""),"",E874*F874)</f>
        <v/>
      </c>
      <c r="H6526" s="41">
        <f>IFERROR(XLOOKUP(C874,'DATA Wharton'!$A$2:$A$785,'DATA Wharton'!$C$2:$C$785),"")</f>
        <v/>
      </c>
      <c r="I6526">
        <f>IF(OR(G874="",H874=""),"",G874)</f>
        <v/>
      </c>
      <c r="J6526">
        <f>IF(OR(I874="",H874=""),"",I874*H874)</f>
        <v/>
      </c>
      <c r="K6526">
        <f>IF(G874="","Missing OEWS wage",IF(H874="","Missing Wharton SOC","Matched"))</f>
        <v/>
      </c>
    </row>
    <row r="6527">
      <c r="A6527" t="inlineStr">
        <is>
          <t>23</t>
        </is>
      </c>
      <c r="B6527" t="inlineStr">
        <is>
          <t>Construction</t>
        </is>
      </c>
      <c r="C6527" t="inlineStr">
        <is>
          <t>47-2111</t>
        </is>
      </c>
      <c r="D6527" t="inlineStr">
        <is>
          <t>Electricians</t>
        </is>
      </c>
      <c r="E6527" t="n">
        <v>599700</v>
      </c>
      <c r="F6527" t="n">
        <v>70190</v>
      </c>
      <c r="G6527">
        <f>IF(OR(E875="",F875=""),"",E875*F875)</f>
        <v/>
      </c>
      <c r="H6527" s="41">
        <f>IFERROR(XLOOKUP(C875,'DATA Wharton'!$A$2:$A$785,'DATA Wharton'!$C$2:$C$785),"")</f>
        <v/>
      </c>
      <c r="I6527">
        <f>IF(OR(G875="",H875=""),"",G875)</f>
        <v/>
      </c>
      <c r="J6527">
        <f>IF(OR(I875="",H875=""),"",I875*H875)</f>
        <v/>
      </c>
      <c r="K6527">
        <f>IF(G875="","Missing OEWS wage",IF(H875="","Missing Wharton SOC","Matched"))</f>
        <v/>
      </c>
    </row>
    <row r="6528">
      <c r="A6528" t="inlineStr">
        <is>
          <t>23</t>
        </is>
      </c>
      <c r="B6528" t="inlineStr">
        <is>
          <t>Construction</t>
        </is>
      </c>
      <c r="C6528" t="inlineStr">
        <is>
          <t>47-2121</t>
        </is>
      </c>
      <c r="D6528" t="inlineStr">
        <is>
          <t>Glaziers</t>
        </is>
      </c>
      <c r="E6528" t="n">
        <v>46870</v>
      </c>
      <c r="F6528" t="n">
        <v>60630</v>
      </c>
      <c r="G6528">
        <f>IF(OR(E876="",F876=""),"",E876*F876)</f>
        <v/>
      </c>
      <c r="H6528" s="41">
        <f>IFERROR(XLOOKUP(C876,'DATA Wharton'!$A$2:$A$785,'DATA Wharton'!$C$2:$C$785),"")</f>
        <v/>
      </c>
      <c r="I6528">
        <f>IF(OR(G876="",H876=""),"",G876)</f>
        <v/>
      </c>
      <c r="J6528">
        <f>IF(OR(I876="",H876=""),"",I876*H876)</f>
        <v/>
      </c>
      <c r="K6528">
        <f>IF(G876="","Missing OEWS wage",IF(H876="","Missing Wharton SOC","Matched"))</f>
        <v/>
      </c>
    </row>
    <row r="6529">
      <c r="A6529" t="inlineStr">
        <is>
          <t>23</t>
        </is>
      </c>
      <c r="B6529" t="inlineStr">
        <is>
          <t>Construction</t>
        </is>
      </c>
      <c r="C6529" t="inlineStr">
        <is>
          <t>47-2131</t>
        </is>
      </c>
      <c r="D6529" t="inlineStr">
        <is>
          <t>Insulation Workers, Floor, Ceiling, and Wall</t>
        </is>
      </c>
      <c r="E6529" t="n">
        <v>42240</v>
      </c>
      <c r="F6529" t="n">
        <v>55010</v>
      </c>
      <c r="G6529">
        <f>IF(OR(E877="",F877=""),"",E877*F877)</f>
        <v/>
      </c>
      <c r="H6529" s="41">
        <f>IFERROR(XLOOKUP(C877,'DATA Wharton'!$A$2:$A$785,'DATA Wharton'!$C$2:$C$785),"")</f>
        <v/>
      </c>
      <c r="I6529">
        <f>IF(OR(G877="",H877=""),"",G877)</f>
        <v/>
      </c>
      <c r="J6529">
        <f>IF(OR(I877="",H877=""),"",I877*H877)</f>
        <v/>
      </c>
      <c r="K6529">
        <f>IF(G877="","Missing OEWS wage",IF(H877="","Missing Wharton SOC","Matched"))</f>
        <v/>
      </c>
    </row>
    <row r="6530">
      <c r="A6530" t="inlineStr">
        <is>
          <t>23</t>
        </is>
      </c>
      <c r="B6530" t="inlineStr">
        <is>
          <t>Construction</t>
        </is>
      </c>
      <c r="C6530" t="inlineStr">
        <is>
          <t>47-2132</t>
        </is>
      </c>
      <c r="D6530" t="inlineStr">
        <is>
          <t>Insulation Workers, Mechanical</t>
        </is>
      </c>
      <c r="E6530" t="n">
        <v>23330</v>
      </c>
      <c r="F6530" t="n">
        <v>65140</v>
      </c>
      <c r="G6530">
        <f>IF(OR(E878="",F878=""),"",E878*F878)</f>
        <v/>
      </c>
      <c r="H6530" s="41">
        <f>IFERROR(XLOOKUP(C878,'DATA Wharton'!$A$2:$A$785,'DATA Wharton'!$C$2:$C$785),"")</f>
        <v/>
      </c>
      <c r="I6530">
        <f>IF(OR(G878="",H878=""),"",G878)</f>
        <v/>
      </c>
      <c r="J6530">
        <f>IF(OR(I878="",H878=""),"",I878*H878)</f>
        <v/>
      </c>
      <c r="K6530">
        <f>IF(G878="","Missing OEWS wage",IF(H878="","Missing Wharton SOC","Matched"))</f>
        <v/>
      </c>
    </row>
    <row r="6531">
      <c r="A6531" t="inlineStr">
        <is>
          <t>23</t>
        </is>
      </c>
      <c r="B6531" t="inlineStr">
        <is>
          <t>Construction</t>
        </is>
      </c>
      <c r="C6531" t="inlineStr">
        <is>
          <t>47-2141</t>
        </is>
      </c>
      <c r="D6531" t="inlineStr">
        <is>
          <t>Painters, Construction and Maintenance</t>
        </is>
      </c>
      <c r="E6531" t="n">
        <v>185730</v>
      </c>
      <c r="F6531" t="n">
        <v>54820</v>
      </c>
      <c r="G6531">
        <f>IF(OR(E879="",F879=""),"",E879*F879)</f>
        <v/>
      </c>
      <c r="H6531" s="41">
        <f>IFERROR(XLOOKUP(C879,'DATA Wharton'!$A$2:$A$785,'DATA Wharton'!$C$2:$C$785),"")</f>
        <v/>
      </c>
      <c r="I6531">
        <f>IF(OR(G879="",H879=""),"",G879)</f>
        <v/>
      </c>
      <c r="J6531">
        <f>IF(OR(I879="",H879=""),"",I879*H879)</f>
        <v/>
      </c>
      <c r="K6531">
        <f>IF(G879="","Missing OEWS wage",IF(H879="","Missing Wharton SOC","Matched"))</f>
        <v/>
      </c>
    </row>
    <row r="6532">
      <c r="A6532" t="inlineStr">
        <is>
          <t>23</t>
        </is>
      </c>
      <c r="B6532" t="inlineStr">
        <is>
          <t>Construction</t>
        </is>
      </c>
      <c r="C6532" t="inlineStr">
        <is>
          <t>47-2142</t>
        </is>
      </c>
      <c r="D6532" t="inlineStr">
        <is>
          <t>Paperhangers</t>
        </is>
      </c>
      <c r="E6532" t="n">
        <v>360</v>
      </c>
      <c r="F6532" t="n">
        <v>58550</v>
      </c>
      <c r="G6532">
        <f>IF(OR(E880="",F880=""),"",E880*F880)</f>
        <v/>
      </c>
      <c r="H6532" s="41">
        <f>IFERROR(XLOOKUP(C880,'DATA Wharton'!$A$2:$A$785,'DATA Wharton'!$C$2:$C$785),"")</f>
        <v/>
      </c>
      <c r="I6532">
        <f>IF(OR(G880="",H880=""),"",G880)</f>
        <v/>
      </c>
      <c r="J6532">
        <f>IF(OR(I880="",H880=""),"",I880*H880)</f>
        <v/>
      </c>
      <c r="K6532">
        <f>IF(G880="","Missing OEWS wage",IF(H880="","Missing Wharton SOC","Matched"))</f>
        <v/>
      </c>
    </row>
    <row r="6533">
      <c r="A6533" t="inlineStr">
        <is>
          <t>23</t>
        </is>
      </c>
      <c r="B6533" t="inlineStr">
        <is>
          <t>Construction</t>
        </is>
      </c>
      <c r="C6533" t="inlineStr">
        <is>
          <t>47-2151</t>
        </is>
      </c>
      <c r="D6533" t="inlineStr">
        <is>
          <t>Pipelayers</t>
        </is>
      </c>
      <c r="E6533" t="n">
        <v>26300</v>
      </c>
      <c r="F6533" t="n">
        <v>54600</v>
      </c>
      <c r="G6533">
        <f>IF(OR(E881="",F881=""),"",E881*F881)</f>
        <v/>
      </c>
      <c r="H6533" s="41">
        <f>IFERROR(XLOOKUP(C881,'DATA Wharton'!$A$2:$A$785,'DATA Wharton'!$C$2:$C$785),"")</f>
        <v/>
      </c>
      <c r="I6533">
        <f>IF(OR(G881="",H881=""),"",G881)</f>
        <v/>
      </c>
      <c r="J6533">
        <f>IF(OR(I881="",H881=""),"",I881*H881)</f>
        <v/>
      </c>
      <c r="K6533">
        <f>IF(G881="","Missing OEWS wage",IF(H881="","Missing Wharton SOC","Matched"))</f>
        <v/>
      </c>
    </row>
    <row r="6534">
      <c r="A6534" t="inlineStr">
        <is>
          <t>23</t>
        </is>
      </c>
      <c r="B6534" t="inlineStr">
        <is>
          <t>Construction</t>
        </is>
      </c>
      <c r="C6534" t="inlineStr">
        <is>
          <t>47-2152</t>
        </is>
      </c>
      <c r="D6534" t="inlineStr">
        <is>
          <t>Plumbers, Pipefitters, and Steamfitters</t>
        </is>
      </c>
      <c r="E6534" t="n">
        <v>383600</v>
      </c>
      <c r="F6534" t="n">
        <v>71870</v>
      </c>
      <c r="G6534">
        <f>IF(OR(E882="",F882=""),"",E882*F882)</f>
        <v/>
      </c>
      <c r="H6534" s="41">
        <f>IFERROR(XLOOKUP(C882,'DATA Wharton'!$A$2:$A$785,'DATA Wharton'!$C$2:$C$785),"")</f>
        <v/>
      </c>
      <c r="I6534">
        <f>IF(OR(G882="",H882=""),"",G882)</f>
        <v/>
      </c>
      <c r="J6534">
        <f>IF(OR(I882="",H882=""),"",I882*H882)</f>
        <v/>
      </c>
      <c r="K6534">
        <f>IF(G882="","Missing OEWS wage",IF(H882="","Missing Wharton SOC","Matched"))</f>
        <v/>
      </c>
    </row>
    <row r="6535">
      <c r="A6535" t="inlineStr">
        <is>
          <t>23</t>
        </is>
      </c>
      <c r="B6535" t="inlineStr">
        <is>
          <t>Construction</t>
        </is>
      </c>
      <c r="C6535" t="inlineStr">
        <is>
          <t>47-2161</t>
        </is>
      </c>
      <c r="D6535" t="inlineStr">
        <is>
          <t>Plasterers and Stucco Masons</t>
        </is>
      </c>
      <c r="E6535" t="n">
        <v>18350</v>
      </c>
      <c r="F6535" t="n">
        <v>61900</v>
      </c>
      <c r="G6535">
        <f>IF(OR(E883="",F883=""),"",E883*F883)</f>
        <v/>
      </c>
      <c r="H6535" s="41">
        <f>IFERROR(XLOOKUP(C883,'DATA Wharton'!$A$2:$A$785,'DATA Wharton'!$C$2:$C$785),"")</f>
        <v/>
      </c>
      <c r="I6535">
        <f>IF(OR(G883="",H883=""),"",G883)</f>
        <v/>
      </c>
      <c r="J6535">
        <f>IF(OR(I883="",H883=""),"",I883*H883)</f>
        <v/>
      </c>
      <c r="K6535">
        <f>IF(G883="","Missing OEWS wage",IF(H883="","Missing Wharton SOC","Matched"))</f>
        <v/>
      </c>
    </row>
    <row r="6536">
      <c r="A6536" t="inlineStr">
        <is>
          <t>23</t>
        </is>
      </c>
      <c r="B6536" t="inlineStr">
        <is>
          <t>Construction</t>
        </is>
      </c>
      <c r="C6536" t="inlineStr">
        <is>
          <t>47-2171</t>
        </is>
      </c>
      <c r="D6536" t="inlineStr">
        <is>
          <t>Reinforcing Iron and Rebar Workers</t>
        </is>
      </c>
      <c r="E6536" t="n">
        <v>12410</v>
      </c>
      <c r="F6536" t="n">
        <v>65520</v>
      </c>
      <c r="G6536">
        <f>IF(OR(E884="",F884=""),"",E884*F884)</f>
        <v/>
      </c>
      <c r="H6536" s="41">
        <f>IFERROR(XLOOKUP(C884,'DATA Wharton'!$A$2:$A$785,'DATA Wharton'!$C$2:$C$785),"")</f>
        <v/>
      </c>
      <c r="I6536">
        <f>IF(OR(G884="",H884=""),"",G884)</f>
        <v/>
      </c>
      <c r="J6536">
        <f>IF(OR(I884="",H884=""),"",I884*H884)</f>
        <v/>
      </c>
      <c r="K6536">
        <f>IF(G884="","Missing OEWS wage",IF(H884="","Missing Wharton SOC","Matched"))</f>
        <v/>
      </c>
    </row>
    <row r="6537">
      <c r="A6537" t="inlineStr">
        <is>
          <t>23</t>
        </is>
      </c>
      <c r="B6537" t="inlineStr">
        <is>
          <t>Construction</t>
        </is>
      </c>
      <c r="C6537" t="inlineStr">
        <is>
          <t>47-2181</t>
        </is>
      </c>
      <c r="D6537" t="inlineStr">
        <is>
          <t>Roofers</t>
        </is>
      </c>
      <c r="E6537" t="n">
        <v>132130</v>
      </c>
      <c r="F6537" t="n">
        <v>58230</v>
      </c>
      <c r="G6537">
        <f>IF(OR(E885="",F885=""),"",E885*F885)</f>
        <v/>
      </c>
      <c r="H6537" s="41">
        <f>IFERROR(XLOOKUP(C885,'DATA Wharton'!$A$2:$A$785,'DATA Wharton'!$C$2:$C$785),"")</f>
        <v/>
      </c>
      <c r="I6537">
        <f>IF(OR(G885="",H885=""),"",G885)</f>
        <v/>
      </c>
      <c r="J6537">
        <f>IF(OR(I885="",H885=""),"",I885*H885)</f>
        <v/>
      </c>
      <c r="K6537">
        <f>IF(G885="","Missing OEWS wage",IF(H885="","Missing Wharton SOC","Matched"))</f>
        <v/>
      </c>
    </row>
    <row r="6538">
      <c r="A6538" t="inlineStr">
        <is>
          <t>23</t>
        </is>
      </c>
      <c r="B6538" t="inlineStr">
        <is>
          <t>Construction</t>
        </is>
      </c>
      <c r="C6538" t="inlineStr">
        <is>
          <t>47-2211</t>
        </is>
      </c>
      <c r="D6538" t="inlineStr">
        <is>
          <t>Sheet Metal Workers</t>
        </is>
      </c>
      <c r="E6538" t="n">
        <v>77530</v>
      </c>
      <c r="F6538" t="n">
        <v>70890</v>
      </c>
      <c r="G6538">
        <f>IF(OR(E886="",F886=""),"",E886*F886)</f>
        <v/>
      </c>
      <c r="H6538" s="41">
        <f>IFERROR(XLOOKUP(C886,'DATA Wharton'!$A$2:$A$785,'DATA Wharton'!$C$2:$C$785),"")</f>
        <v/>
      </c>
      <c r="I6538">
        <f>IF(OR(G886="",H886=""),"",G886)</f>
        <v/>
      </c>
      <c r="J6538">
        <f>IF(OR(I886="",H886=""),"",I886*H886)</f>
        <v/>
      </c>
      <c r="K6538">
        <f>IF(G886="","Missing OEWS wage",IF(H886="","Missing Wharton SOC","Matched"))</f>
        <v/>
      </c>
    </row>
    <row r="6539">
      <c r="A6539" t="inlineStr">
        <is>
          <t>23</t>
        </is>
      </c>
      <c r="B6539" t="inlineStr">
        <is>
          <t>Construction</t>
        </is>
      </c>
      <c r="C6539" t="inlineStr">
        <is>
          <t>47-2221</t>
        </is>
      </c>
      <c r="D6539" t="inlineStr">
        <is>
          <t>Structural Iron and Steel Workers</t>
        </is>
      </c>
      <c r="E6539" t="n">
        <v>57020</v>
      </c>
      <c r="F6539" t="n">
        <v>71330</v>
      </c>
      <c r="G6539">
        <f>IF(OR(E887="",F887=""),"",E887*F887)</f>
        <v/>
      </c>
      <c r="H6539" s="41">
        <f>IFERROR(XLOOKUP(C887,'DATA Wharton'!$A$2:$A$785,'DATA Wharton'!$C$2:$C$785),"")</f>
        <v/>
      </c>
      <c r="I6539">
        <f>IF(OR(G887="",H887=""),"",G887)</f>
        <v/>
      </c>
      <c r="J6539">
        <f>IF(OR(I887="",H887=""),"",I887*H887)</f>
        <v/>
      </c>
      <c r="K6539">
        <f>IF(G887="","Missing OEWS wage",IF(H887="","Missing Wharton SOC","Matched"))</f>
        <v/>
      </c>
    </row>
    <row r="6540">
      <c r="A6540" t="inlineStr">
        <is>
          <t>23</t>
        </is>
      </c>
      <c r="B6540" t="inlineStr">
        <is>
          <t>Construction</t>
        </is>
      </c>
      <c r="C6540" t="inlineStr">
        <is>
          <t>47-2231</t>
        </is>
      </c>
      <c r="D6540" t="inlineStr">
        <is>
          <t>Solar Photovoltaic Installers</t>
        </is>
      </c>
      <c r="E6540" t="n">
        <v>20420</v>
      </c>
      <c r="F6540" t="n">
        <v>60360</v>
      </c>
      <c r="G6540">
        <f>IF(OR(E888="",F888=""),"",E888*F888)</f>
        <v/>
      </c>
      <c r="H6540" s="41">
        <f>IFERROR(XLOOKUP(C888,'DATA Wharton'!$A$2:$A$785,'DATA Wharton'!$C$2:$C$785),"")</f>
        <v/>
      </c>
      <c r="I6540">
        <f>IF(OR(G888="",H888=""),"",G888)</f>
        <v/>
      </c>
      <c r="J6540">
        <f>IF(OR(I888="",H888=""),"",I888*H888)</f>
        <v/>
      </c>
      <c r="K6540">
        <f>IF(G888="","Missing OEWS wage",IF(H888="","Missing Wharton SOC","Matched"))</f>
        <v/>
      </c>
    </row>
    <row r="6541">
      <c r="A6541" t="inlineStr">
        <is>
          <t>23</t>
        </is>
      </c>
      <c r="B6541" t="inlineStr">
        <is>
          <t>Construction</t>
        </is>
      </c>
      <c r="C6541" t="inlineStr">
        <is>
          <t>47-3011</t>
        </is>
      </c>
      <c r="D6541" t="inlineStr">
        <is>
          <t>Helpers--Brickmasons, Blockmasons, Stonemasons, and Tile and Marble Setters</t>
        </is>
      </c>
      <c r="E6541" t="n">
        <v>13730</v>
      </c>
      <c r="F6541" t="n">
        <v>51040</v>
      </c>
      <c r="G6541">
        <f>IF(OR(E889="",F889=""),"",E889*F889)</f>
        <v/>
      </c>
      <c r="H6541" s="41">
        <f>IFERROR(XLOOKUP(C889,'DATA Wharton'!$A$2:$A$785,'DATA Wharton'!$C$2:$C$785),"")</f>
        <v/>
      </c>
      <c r="I6541">
        <f>IF(OR(G889="",H889=""),"",G889)</f>
        <v/>
      </c>
      <c r="J6541">
        <f>IF(OR(I889="",H889=""),"",I889*H889)</f>
        <v/>
      </c>
      <c r="K6541">
        <f>IF(G889="","Missing OEWS wage",IF(H889="","Missing Wharton SOC","Matched"))</f>
        <v/>
      </c>
    </row>
    <row r="6542">
      <c r="A6542" t="inlineStr">
        <is>
          <t>23</t>
        </is>
      </c>
      <c r="B6542" t="inlineStr">
        <is>
          <t>Construction</t>
        </is>
      </c>
      <c r="C6542" t="inlineStr">
        <is>
          <t>47-3012</t>
        </is>
      </c>
      <c r="D6542" t="inlineStr">
        <is>
          <t>Helpers--Carpenters</t>
        </is>
      </c>
      <c r="E6542" t="n">
        <v>19120</v>
      </c>
      <c r="F6542" t="n">
        <v>43830</v>
      </c>
      <c r="G6542">
        <f>IF(OR(E890="",F890=""),"",E890*F890)</f>
        <v/>
      </c>
      <c r="H6542" s="41">
        <f>IFERROR(XLOOKUP(C890,'DATA Wharton'!$A$2:$A$785,'DATA Wharton'!$C$2:$C$785),"")</f>
        <v/>
      </c>
      <c r="I6542">
        <f>IF(OR(G890="",H890=""),"",G890)</f>
        <v/>
      </c>
      <c r="J6542">
        <f>IF(OR(I890="",H890=""),"",I890*H890)</f>
        <v/>
      </c>
      <c r="K6542">
        <f>IF(G890="","Missing OEWS wage",IF(H890="","Missing Wharton SOC","Matched"))</f>
        <v/>
      </c>
    </row>
    <row r="6543">
      <c r="A6543" t="inlineStr">
        <is>
          <t>23</t>
        </is>
      </c>
      <c r="B6543" t="inlineStr">
        <is>
          <t>Construction</t>
        </is>
      </c>
      <c r="C6543" t="inlineStr">
        <is>
          <t>47-3013</t>
        </is>
      </c>
      <c r="D6543" t="inlineStr">
        <is>
          <t>Helpers--Electricians</t>
        </is>
      </c>
      <c r="E6543" t="n">
        <v>57960</v>
      </c>
      <c r="F6543" t="n">
        <v>43550</v>
      </c>
      <c r="G6543">
        <f>IF(OR(E891="",F891=""),"",E891*F891)</f>
        <v/>
      </c>
      <c r="H6543" s="41">
        <f>IFERROR(XLOOKUP(C891,'DATA Wharton'!$A$2:$A$785,'DATA Wharton'!$C$2:$C$785),"")</f>
        <v/>
      </c>
      <c r="I6543">
        <f>IF(OR(G891="",H891=""),"",G891)</f>
        <v/>
      </c>
      <c r="J6543">
        <f>IF(OR(I891="",H891=""),"",I891*H891)</f>
        <v/>
      </c>
      <c r="K6543">
        <f>IF(G891="","Missing OEWS wage",IF(H891="","Missing Wharton SOC","Matched"))</f>
        <v/>
      </c>
    </row>
    <row r="6544">
      <c r="A6544" t="inlineStr">
        <is>
          <t>23</t>
        </is>
      </c>
      <c r="B6544" t="inlineStr">
        <is>
          <t>Construction</t>
        </is>
      </c>
      <c r="C6544" t="inlineStr">
        <is>
          <t>47-3014</t>
        </is>
      </c>
      <c r="D6544" t="inlineStr">
        <is>
          <t>Helpers--Painters, Paperhangers, Plasterers, and Stucco Masons</t>
        </is>
      </c>
      <c r="E6544" t="n">
        <v>6930</v>
      </c>
      <c r="F6544" t="n">
        <v>42830</v>
      </c>
      <c r="G6544">
        <f>IF(OR(E892="",F892=""),"",E892*F892)</f>
        <v/>
      </c>
      <c r="H6544" s="41">
        <f>IFERROR(XLOOKUP(C892,'DATA Wharton'!$A$2:$A$785,'DATA Wharton'!$C$2:$C$785),"")</f>
        <v/>
      </c>
      <c r="I6544">
        <f>IF(OR(G892="",H892=""),"",G892)</f>
        <v/>
      </c>
      <c r="J6544">
        <f>IF(OR(I892="",H892=""),"",I892*H892)</f>
        <v/>
      </c>
      <c r="K6544">
        <f>IF(G892="","Missing OEWS wage",IF(H892="","Missing Wharton SOC","Matched"))</f>
        <v/>
      </c>
    </row>
    <row r="6545">
      <c r="A6545" t="inlineStr">
        <is>
          <t>23</t>
        </is>
      </c>
      <c r="B6545" t="inlineStr">
        <is>
          <t>Construction</t>
        </is>
      </c>
      <c r="C6545" t="inlineStr">
        <is>
          <t>47-3015</t>
        </is>
      </c>
      <c r="D6545" t="inlineStr">
        <is>
          <t>Helpers--Pipelayers, Plumbers, Pipefitters, and Steamfitters</t>
        </is>
      </c>
      <c r="E6545" t="n">
        <v>42460</v>
      </c>
      <c r="F6545" t="n">
        <v>43590</v>
      </c>
      <c r="G6545">
        <f>IF(OR(E893="",F893=""),"",E893*F893)</f>
        <v/>
      </c>
      <c r="H6545" s="41">
        <f>IFERROR(XLOOKUP(C893,'DATA Wharton'!$A$2:$A$785,'DATA Wharton'!$C$2:$C$785),"")</f>
        <v/>
      </c>
      <c r="I6545">
        <f>IF(OR(G893="",H893=""),"",G893)</f>
        <v/>
      </c>
      <c r="J6545">
        <f>IF(OR(I893="",H893=""),"",I893*H893)</f>
        <v/>
      </c>
      <c r="K6545">
        <f>IF(G893="","Missing OEWS wage",IF(H893="","Missing Wharton SOC","Matched"))</f>
        <v/>
      </c>
    </row>
    <row r="6546">
      <c r="A6546" t="inlineStr">
        <is>
          <t>23</t>
        </is>
      </c>
      <c r="B6546" t="inlineStr">
        <is>
          <t>Construction</t>
        </is>
      </c>
      <c r="C6546" t="inlineStr">
        <is>
          <t>47-3016</t>
        </is>
      </c>
      <c r="D6546" t="inlineStr">
        <is>
          <t>Helpers--Roofers</t>
        </is>
      </c>
      <c r="E6546" t="n">
        <v>5930</v>
      </c>
      <c r="F6546" t="n">
        <v>45240</v>
      </c>
      <c r="G6546">
        <f>IF(OR(E894="",F894=""),"",E894*F894)</f>
        <v/>
      </c>
      <c r="H6546" s="41">
        <f>IFERROR(XLOOKUP(C894,'DATA Wharton'!$A$2:$A$785,'DATA Wharton'!$C$2:$C$785),"")</f>
        <v/>
      </c>
      <c r="I6546">
        <f>IF(OR(G894="",H894=""),"",G894)</f>
        <v/>
      </c>
      <c r="J6546">
        <f>IF(OR(I894="",H894=""),"",I894*H894)</f>
        <v/>
      </c>
      <c r="K6546">
        <f>IF(G894="","Missing OEWS wage",IF(H894="","Missing Wharton SOC","Matched"))</f>
        <v/>
      </c>
    </row>
    <row r="6547">
      <c r="A6547" t="inlineStr">
        <is>
          <t>23</t>
        </is>
      </c>
      <c r="B6547" t="inlineStr">
        <is>
          <t>Construction</t>
        </is>
      </c>
      <c r="C6547" t="inlineStr">
        <is>
          <t>47-3019</t>
        </is>
      </c>
      <c r="D6547" t="inlineStr">
        <is>
          <t>Helpers, Construction Trades, All Other</t>
        </is>
      </c>
      <c r="E6547" t="n">
        <v>20640</v>
      </c>
      <c r="F6547" t="n">
        <v>45130</v>
      </c>
      <c r="G6547">
        <f>IF(OR(E895="",F895=""),"",E895*F895)</f>
        <v/>
      </c>
      <c r="H6547" s="41">
        <f>IFERROR(XLOOKUP(C895,'DATA Wharton'!$A$2:$A$785,'DATA Wharton'!$C$2:$C$785),"")</f>
        <v/>
      </c>
      <c r="I6547">
        <f>IF(OR(G895="",H895=""),"",G895)</f>
        <v/>
      </c>
      <c r="J6547">
        <f>IF(OR(I895="",H895=""),"",I895*H895)</f>
        <v/>
      </c>
      <c r="K6547">
        <f>IF(G895="","Missing OEWS wage",IF(H895="","Missing Wharton SOC","Matched"))</f>
        <v/>
      </c>
    </row>
    <row r="6548">
      <c r="A6548" t="inlineStr">
        <is>
          <t>23</t>
        </is>
      </c>
      <c r="B6548" t="inlineStr">
        <is>
          <t>Construction</t>
        </is>
      </c>
      <c r="C6548" t="inlineStr">
        <is>
          <t>47-4011</t>
        </is>
      </c>
      <c r="D6548" t="inlineStr">
        <is>
          <t>Construction and Building Inspectors</t>
        </is>
      </c>
      <c r="E6548" t="n">
        <v>13780</v>
      </c>
      <c r="F6548" t="n">
        <v>78260</v>
      </c>
      <c r="G6548">
        <f>IF(OR(E896="",F896=""),"",E896*F896)</f>
        <v/>
      </c>
      <c r="H6548" s="41">
        <f>IFERROR(XLOOKUP(C896,'DATA Wharton'!$A$2:$A$785,'DATA Wharton'!$C$2:$C$785),"")</f>
        <v/>
      </c>
      <c r="I6548">
        <f>IF(OR(G896="",H896=""),"",G896)</f>
        <v/>
      </c>
      <c r="J6548">
        <f>IF(OR(I896="",H896=""),"",I896*H896)</f>
        <v/>
      </c>
      <c r="K6548">
        <f>IF(G896="","Missing OEWS wage",IF(H896="","Missing Wharton SOC","Matched"))</f>
        <v/>
      </c>
    </row>
    <row r="6549">
      <c r="A6549" t="inlineStr">
        <is>
          <t>23</t>
        </is>
      </c>
      <c r="B6549" t="inlineStr">
        <is>
          <t>Construction</t>
        </is>
      </c>
      <c r="C6549" t="inlineStr">
        <is>
          <t>47-4021</t>
        </is>
      </c>
      <c r="D6549" t="inlineStr">
        <is>
          <t>Elevator and Escalator Installers and Repairers</t>
        </is>
      </c>
      <c r="E6549" t="n">
        <v>21280</v>
      </c>
      <c r="F6549" t="n">
        <v>112120</v>
      </c>
      <c r="G6549">
        <f>IF(OR(E897="",F897=""),"",E897*F897)</f>
        <v/>
      </c>
      <c r="H6549" s="41">
        <f>IFERROR(XLOOKUP(C897,'DATA Wharton'!$A$2:$A$785,'DATA Wharton'!$C$2:$C$785),"")</f>
        <v/>
      </c>
      <c r="I6549">
        <f>IF(OR(G897="",H897=""),"",G897)</f>
        <v/>
      </c>
      <c r="J6549">
        <f>IF(OR(I897="",H897=""),"",I897*H897)</f>
        <v/>
      </c>
      <c r="K6549">
        <f>IF(G897="","Missing OEWS wage",IF(H897="","Missing Wharton SOC","Matched"))</f>
        <v/>
      </c>
    </row>
    <row r="6550">
      <c r="A6550" t="inlineStr">
        <is>
          <t>23</t>
        </is>
      </c>
      <c r="B6550" t="inlineStr">
        <is>
          <t>Construction</t>
        </is>
      </c>
      <c r="C6550" t="inlineStr">
        <is>
          <t>47-4031</t>
        </is>
      </c>
      <c r="D6550" t="inlineStr">
        <is>
          <t>Fence Erectors</t>
        </is>
      </c>
      <c r="E6550" t="n">
        <v>21770</v>
      </c>
      <c r="F6550" t="n">
        <v>50910</v>
      </c>
      <c r="G6550">
        <f>IF(OR(E898="",F898=""),"",E898*F898)</f>
        <v/>
      </c>
      <c r="H6550" s="41">
        <f>IFERROR(XLOOKUP(C898,'DATA Wharton'!$A$2:$A$785,'DATA Wharton'!$C$2:$C$785),"")</f>
        <v/>
      </c>
      <c r="I6550">
        <f>IF(OR(G898="",H898=""),"",G898)</f>
        <v/>
      </c>
      <c r="J6550">
        <f>IF(OR(I898="",H898=""),"",I898*H898)</f>
        <v/>
      </c>
      <c r="K6550">
        <f>IF(G898="","Missing OEWS wage",IF(H898="","Missing Wharton SOC","Matched"))</f>
        <v/>
      </c>
    </row>
    <row r="6551">
      <c r="A6551" t="inlineStr">
        <is>
          <t>23</t>
        </is>
      </c>
      <c r="B6551" t="inlineStr">
        <is>
          <t>Construction</t>
        </is>
      </c>
      <c r="C6551" t="inlineStr">
        <is>
          <t>47-4041</t>
        </is>
      </c>
      <c r="D6551" t="inlineStr">
        <is>
          <t>Hazardous Materials Removal Workers</t>
        </is>
      </c>
      <c r="E6551" t="n">
        <v>2810</v>
      </c>
      <c r="F6551" t="n">
        <v>53630</v>
      </c>
      <c r="G6551">
        <f>IF(OR(E899="",F899=""),"",E899*F899)</f>
        <v/>
      </c>
      <c r="H6551" s="41">
        <f>IFERROR(XLOOKUP(C899,'DATA Wharton'!$A$2:$A$785,'DATA Wharton'!$C$2:$C$785),"")</f>
        <v/>
      </c>
      <c r="I6551">
        <f>IF(OR(G899="",H899=""),"",G899)</f>
        <v/>
      </c>
      <c r="J6551">
        <f>IF(OR(I899="",H899=""),"",I899*H899)</f>
        <v/>
      </c>
      <c r="K6551">
        <f>IF(G899="","Missing OEWS wage",IF(H899="","Missing Wharton SOC","Matched"))</f>
        <v/>
      </c>
    </row>
    <row r="6552">
      <c r="A6552" t="inlineStr">
        <is>
          <t>23</t>
        </is>
      </c>
      <c r="B6552" t="inlineStr">
        <is>
          <t>Construction</t>
        </is>
      </c>
      <c r="C6552" t="inlineStr">
        <is>
          <t>47-4051</t>
        </is>
      </c>
      <c r="D6552" t="inlineStr">
        <is>
          <t>Highway Maintenance Workers</t>
        </is>
      </c>
      <c r="E6552" t="n">
        <v>4290</v>
      </c>
      <c r="F6552" t="n">
        <v>56460</v>
      </c>
      <c r="G6552">
        <f>IF(OR(E900="",F900=""),"",E900*F900)</f>
        <v/>
      </c>
      <c r="H6552" s="41">
        <f>IFERROR(XLOOKUP(C900,'DATA Wharton'!$A$2:$A$785,'DATA Wharton'!$C$2:$C$785),"")</f>
        <v/>
      </c>
      <c r="I6552">
        <f>IF(OR(G900="",H900=""),"",G900)</f>
        <v/>
      </c>
      <c r="J6552">
        <f>IF(OR(I900="",H900=""),"",I900*H900)</f>
        <v/>
      </c>
      <c r="K6552">
        <f>IF(G900="","Missing OEWS wage",IF(H900="","Missing Wharton SOC","Matched"))</f>
        <v/>
      </c>
    </row>
    <row r="6553">
      <c r="A6553" t="inlineStr">
        <is>
          <t>23</t>
        </is>
      </c>
      <c r="B6553" t="inlineStr">
        <is>
          <t>Construction</t>
        </is>
      </c>
      <c r="C6553" t="inlineStr">
        <is>
          <t>47-4061</t>
        </is>
      </c>
      <c r="D6553" t="inlineStr">
        <is>
          <t>Rail-Track Laying and Maintenance Equipment Operators</t>
        </is>
      </c>
      <c r="E6553" t="n">
        <v>1390</v>
      </c>
      <c r="F6553" t="n">
        <v>58740</v>
      </c>
      <c r="G6553">
        <f>IF(OR(E901="",F901=""),"",E901*F901)</f>
        <v/>
      </c>
      <c r="H6553" s="41">
        <f>IFERROR(XLOOKUP(C901,'DATA Wharton'!$A$2:$A$785,'DATA Wharton'!$C$2:$C$785),"")</f>
        <v/>
      </c>
      <c r="I6553">
        <f>IF(OR(G901="",H901=""),"",G901)</f>
        <v/>
      </c>
      <c r="J6553">
        <f>IF(OR(I901="",H901=""),"",I901*H901)</f>
        <v/>
      </c>
      <c r="K6553">
        <f>IF(G901="","Missing OEWS wage",IF(H901="","Missing Wharton SOC","Matched"))</f>
        <v/>
      </c>
    </row>
    <row r="6554">
      <c r="A6554" t="inlineStr">
        <is>
          <t>23</t>
        </is>
      </c>
      <c r="B6554" t="inlineStr">
        <is>
          <t>Construction</t>
        </is>
      </c>
      <c r="C6554" t="inlineStr">
        <is>
          <t>47-4071</t>
        </is>
      </c>
      <c r="D6554" t="inlineStr">
        <is>
          <t>Septic Tank Servicers and Sewer Pipe Cleaners</t>
        </is>
      </c>
      <c r="E6554" t="n">
        <v>4670</v>
      </c>
      <c r="F6554" t="n">
        <v>56690</v>
      </c>
      <c r="G6554">
        <f>IF(OR(E902="",F902=""),"",E902*F902)</f>
        <v/>
      </c>
      <c r="H6554" s="41">
        <f>IFERROR(XLOOKUP(C902,'DATA Wharton'!$A$2:$A$785,'DATA Wharton'!$C$2:$C$785),"")</f>
        <v/>
      </c>
      <c r="I6554">
        <f>IF(OR(G902="",H902=""),"",G902)</f>
        <v/>
      </c>
      <c r="J6554">
        <f>IF(OR(I902="",H902=""),"",I902*H902)</f>
        <v/>
      </c>
      <c r="K6554">
        <f>IF(G902="","Missing OEWS wage",IF(H902="","Missing Wharton SOC","Matched"))</f>
        <v/>
      </c>
    </row>
    <row r="6555">
      <c r="A6555" t="inlineStr">
        <is>
          <t>23</t>
        </is>
      </c>
      <c r="B6555" t="inlineStr">
        <is>
          <t>Construction</t>
        </is>
      </c>
      <c r="C6555" t="inlineStr">
        <is>
          <t>47-4090</t>
        </is>
      </c>
      <c r="D6555" t="inlineStr">
        <is>
          <t>Miscellaneous Construction and Related Workers</t>
        </is>
      </c>
      <c r="E6555" t="n">
        <v>18940</v>
      </c>
      <c r="F6555" t="n">
        <v>54690</v>
      </c>
      <c r="G6555">
        <f>IF(OR(E903="",F903=""),"",E903*F903)</f>
        <v/>
      </c>
      <c r="H6555" s="41">
        <f>IFERROR(XLOOKUP(C903,'DATA Wharton'!$A$2:$A$785,'DATA Wharton'!$C$2:$C$785),"")</f>
        <v/>
      </c>
      <c r="I6555">
        <f>IF(OR(G903="",H903=""),"",G903)</f>
        <v/>
      </c>
      <c r="J6555">
        <f>IF(OR(I903="",H903=""),"",I903*H903)</f>
        <v/>
      </c>
      <c r="K6555">
        <f>IF(G903="","Missing OEWS wage",IF(H903="","Missing Wharton SOC","Matched"))</f>
        <v/>
      </c>
    </row>
    <row r="6556">
      <c r="A6556" t="inlineStr">
        <is>
          <t>23</t>
        </is>
      </c>
      <c r="B6556" t="inlineStr">
        <is>
          <t>Construction</t>
        </is>
      </c>
      <c r="C6556" t="inlineStr">
        <is>
          <t>47-5011</t>
        </is>
      </c>
      <c r="D6556" t="inlineStr">
        <is>
          <t>Derrick Operators, Oil and Gas</t>
        </is>
      </c>
      <c r="E6556" t="n">
        <v>80</v>
      </c>
      <c r="F6556" t="n">
        <v>67990</v>
      </c>
      <c r="G6556">
        <f>IF(OR(E904="",F904=""),"",E904*F904)</f>
        <v/>
      </c>
      <c r="H6556" s="41">
        <f>IFERROR(XLOOKUP(C904,'DATA Wharton'!$A$2:$A$785,'DATA Wharton'!$C$2:$C$785),"")</f>
        <v/>
      </c>
      <c r="I6556">
        <f>IF(OR(G904="",H904=""),"",G904)</f>
        <v/>
      </c>
      <c r="J6556">
        <f>IF(OR(I904="",H904=""),"",I904*H904)</f>
        <v/>
      </c>
      <c r="K6556">
        <f>IF(G904="","Missing OEWS wage",IF(H904="","Missing Wharton SOC","Matched"))</f>
        <v/>
      </c>
    </row>
    <row r="6557">
      <c r="A6557" t="inlineStr">
        <is>
          <t>23</t>
        </is>
      </c>
      <c r="B6557" t="inlineStr">
        <is>
          <t>Construction</t>
        </is>
      </c>
      <c r="C6557" t="inlineStr">
        <is>
          <t>47-5012</t>
        </is>
      </c>
      <c r="D6557" t="inlineStr">
        <is>
          <t>Rotary Drill Operators, Oil and Gas</t>
        </is>
      </c>
      <c r="E6557" t="n">
        <v>370</v>
      </c>
      <c r="F6557" t="n">
        <v>58280</v>
      </c>
      <c r="G6557">
        <f>IF(OR(E905="",F905=""),"",E905*F905)</f>
        <v/>
      </c>
      <c r="H6557" s="41">
        <f>IFERROR(XLOOKUP(C905,'DATA Wharton'!$A$2:$A$785,'DATA Wharton'!$C$2:$C$785),"")</f>
        <v/>
      </c>
      <c r="I6557">
        <f>IF(OR(G905="",H905=""),"",G905)</f>
        <v/>
      </c>
      <c r="J6557">
        <f>IF(OR(I905="",H905=""),"",I905*H905)</f>
        <v/>
      </c>
      <c r="K6557">
        <f>IF(G905="","Missing OEWS wage",IF(H905="","Missing Wharton SOC","Matched"))</f>
        <v/>
      </c>
    </row>
    <row r="6558">
      <c r="A6558" t="inlineStr">
        <is>
          <t>23</t>
        </is>
      </c>
      <c r="B6558" t="inlineStr">
        <is>
          <t>Construction</t>
        </is>
      </c>
      <c r="C6558" t="inlineStr">
        <is>
          <t>47-5013</t>
        </is>
      </c>
      <c r="D6558" t="inlineStr">
        <is>
          <t>Service Unit Operators, Oil and Gas</t>
        </is>
      </c>
      <c r="F6558" t="n">
        <v>56330</v>
      </c>
      <c r="G6558">
        <f>IF(OR(E906="",F906=""),"",E906*F906)</f>
        <v/>
      </c>
      <c r="H6558" s="41">
        <f>IFERROR(XLOOKUP(C906,'DATA Wharton'!$A$2:$A$785,'DATA Wharton'!$C$2:$C$785),"")</f>
        <v/>
      </c>
      <c r="I6558">
        <f>IF(OR(G906="",H906=""),"",G906)</f>
        <v/>
      </c>
      <c r="J6558">
        <f>IF(OR(I906="",H906=""),"",I906*H906)</f>
        <v/>
      </c>
      <c r="K6558">
        <f>IF(G906="","Missing OEWS wage",IF(H906="","Missing Wharton SOC","Matched"))</f>
        <v/>
      </c>
    </row>
    <row r="6559">
      <c r="A6559" t="inlineStr">
        <is>
          <t>23</t>
        </is>
      </c>
      <c r="B6559" t="inlineStr">
        <is>
          <t>Construction</t>
        </is>
      </c>
      <c r="C6559" t="inlineStr">
        <is>
          <t>47-5022</t>
        </is>
      </c>
      <c r="D6559" t="inlineStr">
        <is>
          <t>Excavating and Loading Machine and Dragline Operators, Surface Mining</t>
        </is>
      </c>
      <c r="E6559" t="n">
        <v>7850</v>
      </c>
      <c r="F6559" t="n">
        <v>60430</v>
      </c>
      <c r="G6559">
        <f>IF(OR(E907="",F907=""),"",E907*F907)</f>
        <v/>
      </c>
      <c r="H6559" s="41">
        <f>IFERROR(XLOOKUP(C907,'DATA Wharton'!$A$2:$A$785,'DATA Wharton'!$C$2:$C$785),"")</f>
        <v/>
      </c>
      <c r="I6559">
        <f>IF(OR(G907="",H907=""),"",G907)</f>
        <v/>
      </c>
      <c r="J6559">
        <f>IF(OR(I907="",H907=""),"",I907*H907)</f>
        <v/>
      </c>
      <c r="K6559">
        <f>IF(G907="","Missing OEWS wage",IF(H907="","Missing Wharton SOC","Matched"))</f>
        <v/>
      </c>
    </row>
    <row r="6560">
      <c r="A6560" t="inlineStr">
        <is>
          <t>23</t>
        </is>
      </c>
      <c r="B6560" t="inlineStr">
        <is>
          <t>Construction</t>
        </is>
      </c>
      <c r="C6560" t="inlineStr">
        <is>
          <t>47-5023</t>
        </is>
      </c>
      <c r="D6560" t="inlineStr">
        <is>
          <t>Earth Drillers, Except Oil and Gas</t>
        </is>
      </c>
      <c r="E6560" t="n">
        <v>12980</v>
      </c>
      <c r="F6560" t="n">
        <v>63320</v>
      </c>
      <c r="G6560">
        <f>IF(OR(E908="",F908=""),"",E908*F908)</f>
        <v/>
      </c>
      <c r="H6560" s="41">
        <f>IFERROR(XLOOKUP(C908,'DATA Wharton'!$A$2:$A$785,'DATA Wharton'!$C$2:$C$785),"")</f>
        <v/>
      </c>
      <c r="I6560">
        <f>IF(OR(G908="",H908=""),"",G908)</f>
        <v/>
      </c>
      <c r="J6560">
        <f>IF(OR(I908="",H908=""),"",I908*H908)</f>
        <v/>
      </c>
      <c r="K6560">
        <f>IF(G908="","Missing OEWS wage",IF(H908="","Missing Wharton SOC","Matched"))</f>
        <v/>
      </c>
    </row>
    <row r="6561">
      <c r="A6561" t="inlineStr">
        <is>
          <t>23</t>
        </is>
      </c>
      <c r="B6561" t="inlineStr">
        <is>
          <t>Construction</t>
        </is>
      </c>
      <c r="C6561" t="inlineStr">
        <is>
          <t>47-5032</t>
        </is>
      </c>
      <c r="D6561" t="inlineStr">
        <is>
          <t>Explosives Workers, Ordnance Handling Experts, and Blasters</t>
        </is>
      </c>
      <c r="E6561" t="n">
        <v>680</v>
      </c>
      <c r="F6561" t="n">
        <v>71540</v>
      </c>
      <c r="G6561">
        <f>IF(OR(E909="",F909=""),"",E909*F909)</f>
        <v/>
      </c>
      <c r="H6561" s="41">
        <f>IFERROR(XLOOKUP(C909,'DATA Wharton'!$A$2:$A$785,'DATA Wharton'!$C$2:$C$785),"")</f>
        <v/>
      </c>
      <c r="I6561">
        <f>IF(OR(G909="",H909=""),"",G909)</f>
        <v/>
      </c>
      <c r="J6561">
        <f>IF(OR(I909="",H909=""),"",I909*H909)</f>
        <v/>
      </c>
      <c r="K6561">
        <f>IF(G909="","Missing OEWS wage",IF(H909="","Missing Wharton SOC","Matched"))</f>
        <v/>
      </c>
    </row>
    <row r="6562">
      <c r="A6562" t="inlineStr">
        <is>
          <t>23</t>
        </is>
      </c>
      <c r="B6562" t="inlineStr">
        <is>
          <t>Construction</t>
        </is>
      </c>
      <c r="C6562" t="inlineStr">
        <is>
          <t>47-5044</t>
        </is>
      </c>
      <c r="D6562" t="inlineStr">
        <is>
          <t>Loading and Moving Machine Operators, Underground Mining</t>
        </is>
      </c>
      <c r="E6562" t="n">
        <v>130</v>
      </c>
      <c r="F6562" t="n">
        <v>52740</v>
      </c>
      <c r="G6562">
        <f>IF(OR(E910="",F910=""),"",E910*F910)</f>
        <v/>
      </c>
      <c r="H6562" s="41">
        <f>IFERROR(XLOOKUP(C910,'DATA Wharton'!$A$2:$A$785,'DATA Wharton'!$C$2:$C$785),"")</f>
        <v/>
      </c>
      <c r="I6562">
        <f>IF(OR(G910="",H910=""),"",G910)</f>
        <v/>
      </c>
      <c r="J6562">
        <f>IF(OR(I910="",H910=""),"",I910*H910)</f>
        <v/>
      </c>
      <c r="K6562">
        <f>IF(G910="","Missing OEWS wage",IF(H910="","Missing Wharton SOC","Matched"))</f>
        <v/>
      </c>
    </row>
    <row r="6563">
      <c r="A6563" t="inlineStr">
        <is>
          <t>23</t>
        </is>
      </c>
      <c r="B6563" t="inlineStr">
        <is>
          <t>Construction</t>
        </is>
      </c>
      <c r="C6563" t="inlineStr">
        <is>
          <t>47-5051</t>
        </is>
      </c>
      <c r="D6563" t="inlineStr">
        <is>
          <t>Rock Splitters, Quarry</t>
        </is>
      </c>
      <c r="E6563" t="n">
        <v>40</v>
      </c>
      <c r="F6563" t="n">
        <v>63240</v>
      </c>
      <c r="G6563">
        <f>IF(OR(E911="",F911=""),"",E911*F911)</f>
        <v/>
      </c>
      <c r="H6563" s="41">
        <f>IFERROR(XLOOKUP(C911,'DATA Wharton'!$A$2:$A$785,'DATA Wharton'!$C$2:$C$785),"")</f>
        <v/>
      </c>
      <c r="I6563">
        <f>IF(OR(G911="",H911=""),"",G911)</f>
        <v/>
      </c>
      <c r="J6563">
        <f>IF(OR(I911="",H911=""),"",I911*H911)</f>
        <v/>
      </c>
      <c r="K6563">
        <f>IF(G911="","Missing OEWS wage",IF(H911="","Missing Wharton SOC","Matched"))</f>
        <v/>
      </c>
    </row>
    <row r="6564">
      <c r="A6564" t="inlineStr">
        <is>
          <t>23</t>
        </is>
      </c>
      <c r="B6564" t="inlineStr">
        <is>
          <t>Construction</t>
        </is>
      </c>
      <c r="C6564" t="inlineStr">
        <is>
          <t>47-5071</t>
        </is>
      </c>
      <c r="D6564" t="inlineStr">
        <is>
          <t>Roustabouts, Oil and Gas</t>
        </is>
      </c>
      <c r="E6564" t="n">
        <v>3460</v>
      </c>
      <c r="F6564" t="n">
        <v>43270</v>
      </c>
      <c r="G6564">
        <f>IF(OR(E912="",F912=""),"",E912*F912)</f>
        <v/>
      </c>
      <c r="H6564" s="41">
        <f>IFERROR(XLOOKUP(C912,'DATA Wharton'!$A$2:$A$785,'DATA Wharton'!$C$2:$C$785),"")</f>
        <v/>
      </c>
      <c r="I6564">
        <f>IF(OR(G912="",H912=""),"",G912)</f>
        <v/>
      </c>
      <c r="J6564">
        <f>IF(OR(I912="",H912=""),"",I912*H912)</f>
        <v/>
      </c>
      <c r="K6564">
        <f>IF(G912="","Missing OEWS wage",IF(H912="","Missing Wharton SOC","Matched"))</f>
        <v/>
      </c>
    </row>
    <row r="6565">
      <c r="A6565" t="inlineStr">
        <is>
          <t>23</t>
        </is>
      </c>
      <c r="B6565" t="inlineStr">
        <is>
          <t>Construction</t>
        </is>
      </c>
      <c r="C6565" t="inlineStr">
        <is>
          <t>47-5081</t>
        </is>
      </c>
      <c r="D6565" t="inlineStr">
        <is>
          <t>Helpers--Extraction Workers</t>
        </is>
      </c>
      <c r="E6565" t="n">
        <v>3100</v>
      </c>
      <c r="F6565" t="n">
        <v>49670</v>
      </c>
      <c r="G6565">
        <f>IF(OR(E913="",F913=""),"",E913*F913)</f>
        <v/>
      </c>
      <c r="H6565" s="41">
        <f>IFERROR(XLOOKUP(C913,'DATA Wharton'!$A$2:$A$785,'DATA Wharton'!$C$2:$C$785),"")</f>
        <v/>
      </c>
      <c r="I6565">
        <f>IF(OR(G913="",H913=""),"",G913)</f>
        <v/>
      </c>
      <c r="J6565">
        <f>IF(OR(I913="",H913=""),"",I913*H913)</f>
        <v/>
      </c>
      <c r="K6565">
        <f>IF(G913="","Missing OEWS wage",IF(H913="","Missing Wharton SOC","Matched"))</f>
        <v/>
      </c>
    </row>
    <row r="6566">
      <c r="A6566" t="inlineStr">
        <is>
          <t>23</t>
        </is>
      </c>
      <c r="B6566" t="inlineStr">
        <is>
          <t>Construction</t>
        </is>
      </c>
      <c r="C6566" t="inlineStr">
        <is>
          <t>47-5099</t>
        </is>
      </c>
      <c r="D6566" t="inlineStr">
        <is>
          <t>Extraction Workers, All Other</t>
        </is>
      </c>
      <c r="F6566" t="n">
        <v>57090</v>
      </c>
      <c r="G6566">
        <f>IF(OR(E914="",F914=""),"",E914*F914)</f>
        <v/>
      </c>
      <c r="H6566" s="41">
        <f>IFERROR(XLOOKUP(C914,'DATA Wharton'!$A$2:$A$785,'DATA Wharton'!$C$2:$C$785),"")</f>
        <v/>
      </c>
      <c r="I6566">
        <f>IF(OR(G914="",H914=""),"",G914)</f>
        <v/>
      </c>
      <c r="J6566">
        <f>IF(OR(I914="",H914=""),"",I914*H914)</f>
        <v/>
      </c>
      <c r="K6566">
        <f>IF(G914="","Missing OEWS wage",IF(H914="","Missing Wharton SOC","Matched"))</f>
        <v/>
      </c>
    </row>
    <row r="6567">
      <c r="A6567" t="inlineStr">
        <is>
          <t>23</t>
        </is>
      </c>
      <c r="B6567" t="inlineStr">
        <is>
          <t>Construction</t>
        </is>
      </c>
      <c r="C6567" t="inlineStr">
        <is>
          <t>49-1011</t>
        </is>
      </c>
      <c r="D6567" t="inlineStr">
        <is>
          <t>First-Line Supervisors of Mechanics, Installers, and Repairers</t>
        </is>
      </c>
      <c r="E6567" t="n">
        <v>68510</v>
      </c>
      <c r="F6567" t="n">
        <v>89150</v>
      </c>
      <c r="G6567">
        <f>IF(OR(E915="",F915=""),"",E915*F915)</f>
        <v/>
      </c>
      <c r="H6567" s="41">
        <f>IFERROR(XLOOKUP(C915,'DATA Wharton'!$A$2:$A$785,'DATA Wharton'!$C$2:$C$785),"")</f>
        <v/>
      </c>
      <c r="I6567">
        <f>IF(OR(G915="",H915=""),"",G915)</f>
        <v/>
      </c>
      <c r="J6567">
        <f>IF(OR(I915="",H915=""),"",I915*H915)</f>
        <v/>
      </c>
      <c r="K6567">
        <f>IF(G915="","Missing OEWS wage",IF(H915="","Missing Wharton SOC","Matched"))</f>
        <v/>
      </c>
    </row>
    <row r="6568">
      <c r="A6568" t="inlineStr">
        <is>
          <t>23</t>
        </is>
      </c>
      <c r="B6568" t="inlineStr">
        <is>
          <t>Construction</t>
        </is>
      </c>
      <c r="C6568" t="inlineStr">
        <is>
          <t>49-2011</t>
        </is>
      </c>
      <c r="D6568" t="inlineStr">
        <is>
          <t>Computer, Automated Teller, and Office Machine Repairers</t>
        </is>
      </c>
      <c r="E6568" t="n">
        <v>820</v>
      </c>
      <c r="F6568" t="n">
        <v>52400</v>
      </c>
      <c r="G6568">
        <f>IF(OR(E916="",F916=""),"",E916*F916)</f>
        <v/>
      </c>
      <c r="H6568" s="41">
        <f>IFERROR(XLOOKUP(C916,'DATA Wharton'!$A$2:$A$785,'DATA Wharton'!$C$2:$C$785),"")</f>
        <v/>
      </c>
      <c r="I6568">
        <f>IF(OR(G916="",H916=""),"",G916)</f>
        <v/>
      </c>
      <c r="J6568">
        <f>IF(OR(I916="",H916=""),"",I916*H916)</f>
        <v/>
      </c>
      <c r="K6568">
        <f>IF(G916="","Missing OEWS wage",IF(H916="","Missing Wharton SOC","Matched"))</f>
        <v/>
      </c>
    </row>
    <row r="6569">
      <c r="A6569" t="inlineStr">
        <is>
          <t>23</t>
        </is>
      </c>
      <c r="B6569" t="inlineStr">
        <is>
          <t>Construction</t>
        </is>
      </c>
      <c r="C6569" t="inlineStr">
        <is>
          <t>49-2021</t>
        </is>
      </c>
      <c r="D6569" t="inlineStr">
        <is>
          <t>Radio, Cellular, and Tower Equipment Installers and Repairers</t>
        </is>
      </c>
      <c r="E6569" t="n">
        <v>2750</v>
      </c>
      <c r="F6569" t="n">
        <v>60210</v>
      </c>
      <c r="G6569">
        <f>IF(OR(E917="",F917=""),"",E917*F917)</f>
        <v/>
      </c>
      <c r="H6569" s="41">
        <f>IFERROR(XLOOKUP(C917,'DATA Wharton'!$A$2:$A$785,'DATA Wharton'!$C$2:$C$785),"")</f>
        <v/>
      </c>
      <c r="I6569">
        <f>IF(OR(G917="",H917=""),"",G917)</f>
        <v/>
      </c>
      <c r="J6569">
        <f>IF(OR(I917="",H917=""),"",I917*H917)</f>
        <v/>
      </c>
      <c r="K6569">
        <f>IF(G917="","Missing OEWS wage",IF(H917="","Missing Wharton SOC","Matched"))</f>
        <v/>
      </c>
    </row>
    <row r="6570">
      <c r="A6570" t="inlineStr">
        <is>
          <t>23</t>
        </is>
      </c>
      <c r="B6570" t="inlineStr">
        <is>
          <t>Construction</t>
        </is>
      </c>
      <c r="C6570" t="inlineStr">
        <is>
          <t>49-2022</t>
        </is>
      </c>
      <c r="D6570" t="inlineStr">
        <is>
          <t>Telecommunications Equipment Installers and Repairers, Except Line Installers</t>
        </is>
      </c>
      <c r="E6570" t="n">
        <v>20050</v>
      </c>
      <c r="F6570" t="n">
        <v>66710</v>
      </c>
      <c r="G6570">
        <f>IF(OR(E918="",F918=""),"",E918*F918)</f>
        <v/>
      </c>
      <c r="H6570" s="41">
        <f>IFERROR(XLOOKUP(C918,'DATA Wharton'!$A$2:$A$785,'DATA Wharton'!$C$2:$C$785),"")</f>
        <v/>
      </c>
      <c r="I6570">
        <f>IF(OR(G918="",H918=""),"",G918)</f>
        <v/>
      </c>
      <c r="J6570">
        <f>IF(OR(I918="",H918=""),"",I918*H918)</f>
        <v/>
      </c>
      <c r="K6570">
        <f>IF(G918="","Missing OEWS wage",IF(H918="","Missing Wharton SOC","Matched"))</f>
        <v/>
      </c>
    </row>
    <row r="6571">
      <c r="A6571" t="inlineStr">
        <is>
          <t>23</t>
        </is>
      </c>
      <c r="B6571" t="inlineStr">
        <is>
          <t>Construction</t>
        </is>
      </c>
      <c r="C6571" t="inlineStr">
        <is>
          <t>49-2092</t>
        </is>
      </c>
      <c r="D6571" t="inlineStr">
        <is>
          <t>Electric Motor, Power Tool, and Related Repairers</t>
        </is>
      </c>
      <c r="E6571" t="n">
        <v>770</v>
      </c>
      <c r="F6571" t="n">
        <v>62120</v>
      </c>
      <c r="G6571">
        <f>IF(OR(E919="",F919=""),"",E919*F919)</f>
        <v/>
      </c>
      <c r="H6571" s="41">
        <f>IFERROR(XLOOKUP(C919,'DATA Wharton'!$A$2:$A$785,'DATA Wharton'!$C$2:$C$785),"")</f>
        <v/>
      </c>
      <c r="I6571">
        <f>IF(OR(G919="",H919=""),"",G919)</f>
        <v/>
      </c>
      <c r="J6571">
        <f>IF(OR(I919="",H919=""),"",I919*H919)</f>
        <v/>
      </c>
      <c r="K6571">
        <f>IF(G919="","Missing OEWS wage",IF(H919="","Missing Wharton SOC","Matched"))</f>
        <v/>
      </c>
    </row>
    <row r="6572">
      <c r="A6572" t="inlineStr">
        <is>
          <t>23</t>
        </is>
      </c>
      <c r="B6572" t="inlineStr">
        <is>
          <t>Construction</t>
        </is>
      </c>
      <c r="C6572" t="inlineStr">
        <is>
          <t>49-2093</t>
        </is>
      </c>
      <c r="D6572" t="inlineStr">
        <is>
          <t>Electrical and Electronics Installers and Repairers, Transportation Equipment</t>
        </is>
      </c>
      <c r="E6572" t="n">
        <v>150</v>
      </c>
      <c r="F6572" t="n">
        <v>53980</v>
      </c>
      <c r="G6572">
        <f>IF(OR(E920="",F920=""),"",E920*F920)</f>
        <v/>
      </c>
      <c r="H6572" s="41">
        <f>IFERROR(XLOOKUP(C920,'DATA Wharton'!$A$2:$A$785,'DATA Wharton'!$C$2:$C$785),"")</f>
        <v/>
      </c>
      <c r="I6572">
        <f>IF(OR(G920="",H920=""),"",G920)</f>
        <v/>
      </c>
      <c r="J6572">
        <f>IF(OR(I920="",H920=""),"",I920*H920)</f>
        <v/>
      </c>
      <c r="K6572">
        <f>IF(G920="","Missing OEWS wage",IF(H920="","Missing Wharton SOC","Matched"))</f>
        <v/>
      </c>
    </row>
    <row r="6573">
      <c r="A6573" t="inlineStr">
        <is>
          <t>23</t>
        </is>
      </c>
      <c r="B6573" t="inlineStr">
        <is>
          <t>Construction</t>
        </is>
      </c>
      <c r="C6573" t="inlineStr">
        <is>
          <t>49-2094</t>
        </is>
      </c>
      <c r="D6573" t="inlineStr">
        <is>
          <t>Electrical and Electronics Repairers, Commercial and Industrial Equipment</t>
        </is>
      </c>
      <c r="E6573" t="n">
        <v>3960</v>
      </c>
      <c r="F6573" t="n">
        <v>67550</v>
      </c>
      <c r="G6573">
        <f>IF(OR(E921="",F921=""),"",E921*F921)</f>
        <v/>
      </c>
      <c r="H6573" s="41">
        <f>IFERROR(XLOOKUP(C921,'DATA Wharton'!$A$2:$A$785,'DATA Wharton'!$C$2:$C$785),"")</f>
        <v/>
      </c>
      <c r="I6573">
        <f>IF(OR(G921="",H921=""),"",G921)</f>
        <v/>
      </c>
      <c r="J6573">
        <f>IF(OR(I921="",H921=""),"",I921*H921)</f>
        <v/>
      </c>
      <c r="K6573">
        <f>IF(G921="","Missing OEWS wage",IF(H921="","Missing Wharton SOC","Matched"))</f>
        <v/>
      </c>
    </row>
    <row r="6574">
      <c r="A6574" t="inlineStr">
        <is>
          <t>23</t>
        </is>
      </c>
      <c r="B6574" t="inlineStr">
        <is>
          <t>Construction</t>
        </is>
      </c>
      <c r="C6574" t="inlineStr">
        <is>
          <t>49-2095</t>
        </is>
      </c>
      <c r="D6574" t="inlineStr">
        <is>
          <t>Electrical and Electronics Repairers, Powerhouse, Substation, and Relay</t>
        </is>
      </c>
      <c r="E6574" t="n">
        <v>1280</v>
      </c>
      <c r="F6574" t="n">
        <v>88250</v>
      </c>
      <c r="G6574">
        <f>IF(OR(E922="",F922=""),"",E922*F922)</f>
        <v/>
      </c>
      <c r="H6574" s="41">
        <f>IFERROR(XLOOKUP(C922,'DATA Wharton'!$A$2:$A$785,'DATA Wharton'!$C$2:$C$785),"")</f>
        <v/>
      </c>
      <c r="I6574">
        <f>IF(OR(G922="",H922=""),"",G922)</f>
        <v/>
      </c>
      <c r="J6574">
        <f>IF(OR(I922="",H922=""),"",I922*H922)</f>
        <v/>
      </c>
      <c r="K6574">
        <f>IF(G922="","Missing OEWS wage",IF(H922="","Missing Wharton SOC","Matched"))</f>
        <v/>
      </c>
    </row>
    <row r="6575">
      <c r="A6575" t="inlineStr">
        <is>
          <t>23</t>
        </is>
      </c>
      <c r="B6575" t="inlineStr">
        <is>
          <t>Construction</t>
        </is>
      </c>
      <c r="C6575" t="inlineStr">
        <is>
          <t>49-2097</t>
        </is>
      </c>
      <c r="D6575" t="inlineStr">
        <is>
          <t>Audiovisual Equipment Installers and Repairers</t>
        </is>
      </c>
      <c r="E6575" t="n">
        <v>5450</v>
      </c>
      <c r="F6575" t="n">
        <v>62670</v>
      </c>
      <c r="G6575">
        <f>IF(OR(E923="",F923=""),"",E923*F923)</f>
        <v/>
      </c>
      <c r="H6575" s="41">
        <f>IFERROR(XLOOKUP(C923,'DATA Wharton'!$A$2:$A$785,'DATA Wharton'!$C$2:$C$785),"")</f>
        <v/>
      </c>
      <c r="I6575">
        <f>IF(OR(G923="",H923=""),"",G923)</f>
        <v/>
      </c>
      <c r="J6575">
        <f>IF(OR(I923="",H923=""),"",I923*H923)</f>
        <v/>
      </c>
      <c r="K6575">
        <f>IF(G923="","Missing OEWS wage",IF(H923="","Missing Wharton SOC","Matched"))</f>
        <v/>
      </c>
    </row>
    <row r="6576">
      <c r="A6576" t="inlineStr">
        <is>
          <t>23</t>
        </is>
      </c>
      <c r="B6576" t="inlineStr">
        <is>
          <t>Construction</t>
        </is>
      </c>
      <c r="C6576" t="inlineStr">
        <is>
          <t>49-2098</t>
        </is>
      </c>
      <c r="D6576" t="inlineStr">
        <is>
          <t>Security and Fire Alarm Systems Installers</t>
        </is>
      </c>
      <c r="E6576" t="n">
        <v>21340</v>
      </c>
      <c r="F6576" t="n">
        <v>62960</v>
      </c>
      <c r="G6576">
        <f>IF(OR(E924="",F924=""),"",E924*F924)</f>
        <v/>
      </c>
      <c r="H6576" s="41">
        <f>IFERROR(XLOOKUP(C924,'DATA Wharton'!$A$2:$A$785,'DATA Wharton'!$C$2:$C$785),"")</f>
        <v/>
      </c>
      <c r="I6576">
        <f>IF(OR(G924="",H924=""),"",G924)</f>
        <v/>
      </c>
      <c r="J6576">
        <f>IF(OR(I924="",H924=""),"",I924*H924)</f>
        <v/>
      </c>
      <c r="K6576">
        <f>IF(G924="","Missing OEWS wage",IF(H924="","Missing Wharton SOC","Matched"))</f>
        <v/>
      </c>
    </row>
    <row r="6577">
      <c r="A6577" t="inlineStr">
        <is>
          <t>23</t>
        </is>
      </c>
      <c r="B6577" t="inlineStr">
        <is>
          <t>Construction</t>
        </is>
      </c>
      <c r="C6577" t="inlineStr">
        <is>
          <t>49-3011</t>
        </is>
      </c>
      <c r="D6577" t="inlineStr">
        <is>
          <t>Aircraft Mechanics and Service Technicians</t>
        </is>
      </c>
      <c r="E6577" t="n">
        <v>70</v>
      </c>
      <c r="F6577" t="n">
        <v>98040</v>
      </c>
      <c r="G6577">
        <f>IF(OR(E925="",F925=""),"",E925*F925)</f>
        <v/>
      </c>
      <c r="H6577" s="41">
        <f>IFERROR(XLOOKUP(C925,'DATA Wharton'!$A$2:$A$785,'DATA Wharton'!$C$2:$C$785),"")</f>
        <v/>
      </c>
      <c r="I6577">
        <f>IF(OR(G925="",H925=""),"",G925)</f>
        <v/>
      </c>
      <c r="J6577">
        <f>IF(OR(I925="",H925=""),"",I925*H925)</f>
        <v/>
      </c>
      <c r="K6577">
        <f>IF(G925="","Missing OEWS wage",IF(H925="","Missing Wharton SOC","Matched"))</f>
        <v/>
      </c>
    </row>
    <row r="6578">
      <c r="A6578" t="inlineStr">
        <is>
          <t>23</t>
        </is>
      </c>
      <c r="B6578" t="inlineStr">
        <is>
          <t>Construction</t>
        </is>
      </c>
      <c r="C6578" t="inlineStr">
        <is>
          <t>49-3021</t>
        </is>
      </c>
      <c r="D6578" t="inlineStr">
        <is>
          <t>Automotive Body and Related Repairers</t>
        </is>
      </c>
      <c r="E6578" t="n">
        <v>90</v>
      </c>
      <c r="F6578" t="n">
        <v>54150</v>
      </c>
      <c r="G6578">
        <f>IF(OR(E926="",F926=""),"",E926*F926)</f>
        <v/>
      </c>
      <c r="H6578" s="41">
        <f>IFERROR(XLOOKUP(C926,'DATA Wharton'!$A$2:$A$785,'DATA Wharton'!$C$2:$C$785),"")</f>
        <v/>
      </c>
      <c r="I6578">
        <f>IF(OR(G926="",H926=""),"",G926)</f>
        <v/>
      </c>
      <c r="J6578">
        <f>IF(OR(I926="",H926=""),"",I926*H926)</f>
        <v/>
      </c>
      <c r="K6578">
        <f>IF(G926="","Missing OEWS wage",IF(H926="","Missing Wharton SOC","Matched"))</f>
        <v/>
      </c>
    </row>
    <row r="6579">
      <c r="A6579" t="inlineStr">
        <is>
          <t>23</t>
        </is>
      </c>
      <c r="B6579" t="inlineStr">
        <is>
          <t>Construction</t>
        </is>
      </c>
      <c r="C6579" t="inlineStr">
        <is>
          <t>49-3022</t>
        </is>
      </c>
      <c r="D6579" t="inlineStr">
        <is>
          <t>Automotive Glass Installers and Repairers</t>
        </is>
      </c>
      <c r="E6579" t="n">
        <v>520</v>
      </c>
      <c r="F6579" t="n">
        <v>47830</v>
      </c>
      <c r="G6579">
        <f>IF(OR(E927="",F927=""),"",E927*F927)</f>
        <v/>
      </c>
      <c r="H6579" s="41">
        <f>IFERROR(XLOOKUP(C927,'DATA Wharton'!$A$2:$A$785,'DATA Wharton'!$C$2:$C$785),"")</f>
        <v/>
      </c>
      <c r="I6579">
        <f>IF(OR(G927="",H927=""),"",G927)</f>
        <v/>
      </c>
      <c r="J6579">
        <f>IF(OR(I927="",H927=""),"",I927*H927)</f>
        <v/>
      </c>
      <c r="K6579">
        <f>IF(G927="","Missing OEWS wage",IF(H927="","Missing Wharton SOC","Matched"))</f>
        <v/>
      </c>
    </row>
    <row r="6580">
      <c r="A6580" t="inlineStr">
        <is>
          <t>23</t>
        </is>
      </c>
      <c r="B6580" t="inlineStr">
        <is>
          <t>Construction</t>
        </is>
      </c>
      <c r="C6580" t="inlineStr">
        <is>
          <t>49-3023</t>
        </is>
      </c>
      <c r="D6580" t="inlineStr">
        <is>
          <t>Automotive Service Technicians and Mechanics</t>
        </is>
      </c>
      <c r="E6580" t="n">
        <v>4170</v>
      </c>
      <c r="F6580" t="n">
        <v>60770</v>
      </c>
      <c r="G6580">
        <f>IF(OR(E928="",F928=""),"",E928*F928)</f>
        <v/>
      </c>
      <c r="H6580" s="41">
        <f>IFERROR(XLOOKUP(C928,'DATA Wharton'!$A$2:$A$785,'DATA Wharton'!$C$2:$C$785),"")</f>
        <v/>
      </c>
      <c r="I6580">
        <f>IF(OR(G928="",H928=""),"",G928)</f>
        <v/>
      </c>
      <c r="J6580">
        <f>IF(OR(I928="",H928=""),"",I928*H928)</f>
        <v/>
      </c>
      <c r="K6580">
        <f>IF(G928="","Missing OEWS wage",IF(H928="","Missing Wharton SOC","Matched"))</f>
        <v/>
      </c>
    </row>
    <row r="6581">
      <c r="A6581" t="inlineStr">
        <is>
          <t>23</t>
        </is>
      </c>
      <c r="B6581" t="inlineStr">
        <is>
          <t>Construction</t>
        </is>
      </c>
      <c r="C6581" t="inlineStr">
        <is>
          <t>49-3031</t>
        </is>
      </c>
      <c r="D6581" t="inlineStr">
        <is>
          <t>Bus and Truck Mechanics and Diesel Engine Specialists</t>
        </is>
      </c>
      <c r="E6581" t="n">
        <v>10330</v>
      </c>
      <c r="F6581" t="n">
        <v>67120</v>
      </c>
      <c r="G6581">
        <f>IF(OR(E929="",F929=""),"",E929*F929)</f>
        <v/>
      </c>
      <c r="H6581" s="41">
        <f>IFERROR(XLOOKUP(C929,'DATA Wharton'!$A$2:$A$785,'DATA Wharton'!$C$2:$C$785),"")</f>
        <v/>
      </c>
      <c r="I6581">
        <f>IF(OR(G929="",H929=""),"",G929)</f>
        <v/>
      </c>
      <c r="J6581">
        <f>IF(OR(I929="",H929=""),"",I929*H929)</f>
        <v/>
      </c>
      <c r="K6581">
        <f>IF(G929="","Missing OEWS wage",IF(H929="","Missing Wharton SOC","Matched"))</f>
        <v/>
      </c>
    </row>
    <row r="6582">
      <c r="A6582" t="inlineStr">
        <is>
          <t>23</t>
        </is>
      </c>
      <c r="B6582" t="inlineStr">
        <is>
          <t>Construction</t>
        </is>
      </c>
      <c r="C6582" t="inlineStr">
        <is>
          <t>49-3041</t>
        </is>
      </c>
      <c r="D6582" t="inlineStr">
        <is>
          <t>Farm Equipment Mechanics and Service Technicians</t>
        </is>
      </c>
      <c r="E6582" t="n">
        <v>80</v>
      </c>
      <c r="F6582" t="n">
        <v>56890</v>
      </c>
      <c r="G6582">
        <f>IF(OR(E930="",F930=""),"",E930*F930)</f>
        <v/>
      </c>
      <c r="H6582" s="41">
        <f>IFERROR(XLOOKUP(C930,'DATA Wharton'!$A$2:$A$785,'DATA Wharton'!$C$2:$C$785),"")</f>
        <v/>
      </c>
      <c r="I6582">
        <f>IF(OR(G930="",H930=""),"",G930)</f>
        <v/>
      </c>
      <c r="J6582">
        <f>IF(OR(I930="",H930=""),"",I930*H930)</f>
        <v/>
      </c>
      <c r="K6582">
        <f>IF(G930="","Missing OEWS wage",IF(H930="","Missing Wharton SOC","Matched"))</f>
        <v/>
      </c>
    </row>
    <row r="6583">
      <c r="A6583" t="inlineStr">
        <is>
          <t>23</t>
        </is>
      </c>
      <c r="B6583" t="inlineStr">
        <is>
          <t>Construction</t>
        </is>
      </c>
      <c r="C6583" t="inlineStr">
        <is>
          <t>49-3042</t>
        </is>
      </c>
      <c r="D6583" t="inlineStr">
        <is>
          <t>Mobile Heavy Equipment Mechanics, Except Engines</t>
        </is>
      </c>
      <c r="E6583" t="n">
        <v>44220</v>
      </c>
      <c r="F6583" t="n">
        <v>67290</v>
      </c>
      <c r="G6583">
        <f>IF(OR(E931="",F931=""),"",E931*F931)</f>
        <v/>
      </c>
      <c r="H6583" s="41">
        <f>IFERROR(XLOOKUP(C931,'DATA Wharton'!$A$2:$A$785,'DATA Wharton'!$C$2:$C$785),"")</f>
        <v/>
      </c>
      <c r="I6583">
        <f>IF(OR(G931="",H931=""),"",G931)</f>
        <v/>
      </c>
      <c r="J6583">
        <f>IF(OR(I931="",H931=""),"",I931*H931)</f>
        <v/>
      </c>
      <c r="K6583">
        <f>IF(G931="","Missing OEWS wage",IF(H931="","Missing Wharton SOC","Matched"))</f>
        <v/>
      </c>
    </row>
    <row r="6584">
      <c r="A6584" t="inlineStr">
        <is>
          <t>23</t>
        </is>
      </c>
      <c r="B6584" t="inlineStr">
        <is>
          <t>Construction</t>
        </is>
      </c>
      <c r="C6584" t="inlineStr">
        <is>
          <t>49-3051</t>
        </is>
      </c>
      <c r="D6584" t="inlineStr">
        <is>
          <t>Motorboat Mechanics and Service Technicians</t>
        </is>
      </c>
      <c r="E6584" t="n">
        <v>40</v>
      </c>
      <c r="F6584" t="n">
        <v>62960</v>
      </c>
      <c r="G6584">
        <f>IF(OR(E932="",F932=""),"",E932*F932)</f>
        <v/>
      </c>
      <c r="H6584" s="41">
        <f>IFERROR(XLOOKUP(C932,'DATA Wharton'!$A$2:$A$785,'DATA Wharton'!$C$2:$C$785),"")</f>
        <v/>
      </c>
      <c r="I6584">
        <f>IF(OR(G932="",H932=""),"",G932)</f>
        <v/>
      </c>
      <c r="J6584">
        <f>IF(OR(I932="",H932=""),"",I932*H932)</f>
        <v/>
      </c>
      <c r="K6584">
        <f>IF(G932="","Missing OEWS wage",IF(H932="","Missing Wharton SOC","Matched"))</f>
        <v/>
      </c>
    </row>
    <row r="6585">
      <c r="A6585" t="inlineStr">
        <is>
          <t>23</t>
        </is>
      </c>
      <c r="B6585" t="inlineStr">
        <is>
          <t>Construction</t>
        </is>
      </c>
      <c r="C6585" t="inlineStr">
        <is>
          <t>49-3053</t>
        </is>
      </c>
      <c r="D6585" t="inlineStr">
        <is>
          <t>Outdoor Power Equipment and Other Small Engine Mechanics</t>
        </is>
      </c>
      <c r="E6585" t="n">
        <v>330</v>
      </c>
      <c r="F6585" t="n">
        <v>57460</v>
      </c>
      <c r="G6585">
        <f>IF(OR(E933="",F933=""),"",E933*F933)</f>
        <v/>
      </c>
      <c r="H6585" s="41">
        <f>IFERROR(XLOOKUP(C933,'DATA Wharton'!$A$2:$A$785,'DATA Wharton'!$C$2:$C$785),"")</f>
        <v/>
      </c>
      <c r="I6585">
        <f>IF(OR(G933="",H933=""),"",G933)</f>
        <v/>
      </c>
      <c r="J6585">
        <f>IF(OR(I933="",H933=""),"",I933*H933)</f>
        <v/>
      </c>
      <c r="K6585">
        <f>IF(G933="","Missing OEWS wage",IF(H933="","Missing Wharton SOC","Matched"))</f>
        <v/>
      </c>
    </row>
    <row r="6586">
      <c r="A6586" t="inlineStr">
        <is>
          <t>23</t>
        </is>
      </c>
      <c r="B6586" t="inlineStr">
        <is>
          <t>Construction</t>
        </is>
      </c>
      <c r="C6586" t="inlineStr">
        <is>
          <t>49-3093</t>
        </is>
      </c>
      <c r="D6586" t="inlineStr">
        <is>
          <t>Tire Repairers and Changers</t>
        </is>
      </c>
      <c r="E6586" t="n">
        <v>60</v>
      </c>
      <c r="F6586" t="n">
        <v>53290</v>
      </c>
      <c r="G6586">
        <f>IF(OR(E934="",F934=""),"",E934*F934)</f>
        <v/>
      </c>
      <c r="H6586" s="41">
        <f>IFERROR(XLOOKUP(C934,'DATA Wharton'!$A$2:$A$785,'DATA Wharton'!$C$2:$C$785),"")</f>
        <v/>
      </c>
      <c r="I6586">
        <f>IF(OR(G934="",H934=""),"",G934)</f>
        <v/>
      </c>
      <c r="J6586">
        <f>IF(OR(I934="",H934=""),"",I934*H934)</f>
        <v/>
      </c>
      <c r="K6586">
        <f>IF(G934="","Missing OEWS wage",IF(H934="","Missing Wharton SOC","Matched"))</f>
        <v/>
      </c>
    </row>
    <row r="6587">
      <c r="A6587" t="inlineStr">
        <is>
          <t>23</t>
        </is>
      </c>
      <c r="B6587" t="inlineStr">
        <is>
          <t>Construction</t>
        </is>
      </c>
      <c r="C6587" t="inlineStr">
        <is>
          <t>49-9011</t>
        </is>
      </c>
      <c r="D6587" t="inlineStr">
        <is>
          <t>Mechanical Door Repairers</t>
        </is>
      </c>
      <c r="E6587" t="n">
        <v>20300</v>
      </c>
      <c r="F6587" t="n">
        <v>57390</v>
      </c>
      <c r="G6587">
        <f>IF(OR(E935="",F935=""),"",E935*F935)</f>
        <v/>
      </c>
      <c r="H6587" s="41">
        <f>IFERROR(XLOOKUP(C935,'DATA Wharton'!$A$2:$A$785,'DATA Wharton'!$C$2:$C$785),"")</f>
        <v/>
      </c>
      <c r="I6587">
        <f>IF(OR(G935="",H935=""),"",G935)</f>
        <v/>
      </c>
      <c r="J6587">
        <f>IF(OR(I935="",H935=""),"",I935*H935)</f>
        <v/>
      </c>
      <c r="K6587">
        <f>IF(G935="","Missing OEWS wage",IF(H935="","Missing Wharton SOC","Matched"))</f>
        <v/>
      </c>
    </row>
    <row r="6588">
      <c r="A6588" t="inlineStr">
        <is>
          <t>23</t>
        </is>
      </c>
      <c r="B6588" t="inlineStr">
        <is>
          <t>Construction</t>
        </is>
      </c>
      <c r="C6588" t="inlineStr">
        <is>
          <t>49-9012</t>
        </is>
      </c>
      <c r="D6588" t="inlineStr">
        <is>
          <t>Control and Valve Installers and Repairers, Except Mechanical Door</t>
        </is>
      </c>
      <c r="E6588" t="n">
        <v>3340</v>
      </c>
      <c r="F6588" t="n">
        <v>75880</v>
      </c>
      <c r="G6588">
        <f>IF(OR(E936="",F936=""),"",E936*F936)</f>
        <v/>
      </c>
      <c r="H6588" s="41">
        <f>IFERROR(XLOOKUP(C936,'DATA Wharton'!$A$2:$A$785,'DATA Wharton'!$C$2:$C$785),"")</f>
        <v/>
      </c>
      <c r="I6588">
        <f>IF(OR(G936="",H936=""),"",G936)</f>
        <v/>
      </c>
      <c r="J6588">
        <f>IF(OR(I936="",H936=""),"",I936*H936)</f>
        <v/>
      </c>
      <c r="K6588">
        <f>IF(G936="","Missing OEWS wage",IF(H936="","Missing Wharton SOC","Matched"))</f>
        <v/>
      </c>
    </row>
    <row r="6589">
      <c r="A6589" t="inlineStr">
        <is>
          <t>23</t>
        </is>
      </c>
      <c r="B6589" t="inlineStr">
        <is>
          <t>Construction</t>
        </is>
      </c>
      <c r="C6589" t="inlineStr">
        <is>
          <t>49-9021</t>
        </is>
      </c>
      <c r="D6589" t="inlineStr">
        <is>
          <t>Heating, Air Conditioning, and Refrigeration Mechanics and Installers</t>
        </is>
      </c>
      <c r="E6589" t="n">
        <v>310000</v>
      </c>
      <c r="F6589" t="n">
        <v>63290</v>
      </c>
      <c r="G6589">
        <f>IF(OR(E937="",F937=""),"",E937*F937)</f>
        <v/>
      </c>
      <c r="H6589" s="41">
        <f>IFERROR(XLOOKUP(C937,'DATA Wharton'!$A$2:$A$785,'DATA Wharton'!$C$2:$C$785),"")</f>
        <v/>
      </c>
      <c r="I6589">
        <f>IF(OR(G937="",H937=""),"",G937)</f>
        <v/>
      </c>
      <c r="J6589">
        <f>IF(OR(I937="",H937=""),"",I937*H937)</f>
        <v/>
      </c>
      <c r="K6589">
        <f>IF(G937="","Missing OEWS wage",IF(H937="","Missing Wharton SOC","Matched"))</f>
        <v/>
      </c>
    </row>
    <row r="6590">
      <c r="A6590" t="inlineStr">
        <is>
          <t>23</t>
        </is>
      </c>
      <c r="B6590" t="inlineStr">
        <is>
          <t>Construction</t>
        </is>
      </c>
      <c r="C6590" t="inlineStr">
        <is>
          <t>49-9031</t>
        </is>
      </c>
      <c r="D6590" t="inlineStr">
        <is>
          <t>Home Appliance Repairers</t>
        </is>
      </c>
      <c r="E6590" t="n">
        <v>1030</v>
      </c>
      <c r="F6590" t="n">
        <v>60500</v>
      </c>
      <c r="G6590">
        <f>IF(OR(E938="",F938=""),"",E938*F938)</f>
        <v/>
      </c>
      <c r="H6590" s="41">
        <f>IFERROR(XLOOKUP(C938,'DATA Wharton'!$A$2:$A$785,'DATA Wharton'!$C$2:$C$785),"")</f>
        <v/>
      </c>
      <c r="I6590">
        <f>IF(OR(G938="",H938=""),"",G938)</f>
        <v/>
      </c>
      <c r="J6590">
        <f>IF(OR(I938="",H938=""),"",I938*H938)</f>
        <v/>
      </c>
      <c r="K6590">
        <f>IF(G938="","Missing OEWS wage",IF(H938="","Missing Wharton SOC","Matched"))</f>
        <v/>
      </c>
    </row>
    <row r="6591">
      <c r="A6591" t="inlineStr">
        <is>
          <t>23</t>
        </is>
      </c>
      <c r="B6591" t="inlineStr">
        <is>
          <t>Construction</t>
        </is>
      </c>
      <c r="C6591" t="inlineStr">
        <is>
          <t>49-9041</t>
        </is>
      </c>
      <c r="D6591" t="inlineStr">
        <is>
          <t>Industrial Machinery Mechanics</t>
        </is>
      </c>
      <c r="E6591" t="n">
        <v>7390</v>
      </c>
      <c r="F6591" t="n">
        <v>65660</v>
      </c>
      <c r="G6591">
        <f>IF(OR(E939="",F939=""),"",E939*F939)</f>
        <v/>
      </c>
      <c r="H6591" s="41">
        <f>IFERROR(XLOOKUP(C939,'DATA Wharton'!$A$2:$A$785,'DATA Wharton'!$C$2:$C$785),"")</f>
        <v/>
      </c>
      <c r="I6591">
        <f>IF(OR(G939="",H939=""),"",G939)</f>
        <v/>
      </c>
      <c r="J6591">
        <f>IF(OR(I939="",H939=""),"",I939*H939)</f>
        <v/>
      </c>
      <c r="K6591">
        <f>IF(G939="","Missing OEWS wage",IF(H939="","Missing Wharton SOC","Matched"))</f>
        <v/>
      </c>
    </row>
    <row r="6592">
      <c r="A6592" t="inlineStr">
        <is>
          <t>23</t>
        </is>
      </c>
      <c r="B6592" t="inlineStr">
        <is>
          <t>Construction</t>
        </is>
      </c>
      <c r="C6592" t="inlineStr">
        <is>
          <t>49-9043</t>
        </is>
      </c>
      <c r="D6592" t="inlineStr">
        <is>
          <t>Maintenance Workers, Machinery</t>
        </is>
      </c>
      <c r="E6592" t="n">
        <v>1690</v>
      </c>
      <c r="F6592" t="n">
        <v>66580</v>
      </c>
      <c r="G6592">
        <f>IF(OR(E940="",F940=""),"",E940*F940)</f>
        <v/>
      </c>
      <c r="H6592" s="41">
        <f>IFERROR(XLOOKUP(C940,'DATA Wharton'!$A$2:$A$785,'DATA Wharton'!$C$2:$C$785),"")</f>
        <v/>
      </c>
      <c r="I6592">
        <f>IF(OR(G940="",H940=""),"",G940)</f>
        <v/>
      </c>
      <c r="J6592">
        <f>IF(OR(I940="",H940=""),"",I940*H940)</f>
        <v/>
      </c>
      <c r="K6592">
        <f>IF(G940="","Missing OEWS wage",IF(H940="","Missing Wharton SOC","Matched"))</f>
        <v/>
      </c>
    </row>
    <row r="6593">
      <c r="A6593" t="inlineStr">
        <is>
          <t>23</t>
        </is>
      </c>
      <c r="B6593" t="inlineStr">
        <is>
          <t>Construction</t>
        </is>
      </c>
      <c r="C6593" t="inlineStr">
        <is>
          <t>49-9044</t>
        </is>
      </c>
      <c r="D6593" t="inlineStr">
        <is>
          <t>Millwrights</t>
        </is>
      </c>
      <c r="E6593" t="n">
        <v>17640</v>
      </c>
      <c r="F6593" t="n">
        <v>68880</v>
      </c>
      <c r="G6593">
        <f>IF(OR(E941="",F941=""),"",E941*F941)</f>
        <v/>
      </c>
      <c r="H6593" s="41">
        <f>IFERROR(XLOOKUP(C941,'DATA Wharton'!$A$2:$A$785,'DATA Wharton'!$C$2:$C$785),"")</f>
        <v/>
      </c>
      <c r="I6593">
        <f>IF(OR(G941="",H941=""),"",G941)</f>
        <v/>
      </c>
      <c r="J6593">
        <f>IF(OR(I941="",H941=""),"",I941*H941)</f>
        <v/>
      </c>
      <c r="K6593">
        <f>IF(G941="","Missing OEWS wage",IF(H941="","Missing Wharton SOC","Matched"))</f>
        <v/>
      </c>
    </row>
    <row r="6594">
      <c r="A6594" t="inlineStr">
        <is>
          <t>23</t>
        </is>
      </c>
      <c r="B6594" t="inlineStr">
        <is>
          <t>Construction</t>
        </is>
      </c>
      <c r="C6594" t="inlineStr">
        <is>
          <t>49-9045</t>
        </is>
      </c>
      <c r="D6594" t="inlineStr">
        <is>
          <t>Refractory Materials Repairers, Except Brickmasons</t>
        </is>
      </c>
      <c r="E6594" t="n">
        <v>320</v>
      </c>
      <c r="F6594" t="n">
        <v>65560</v>
      </c>
      <c r="G6594">
        <f>IF(OR(E942="",F942=""),"",E942*F942)</f>
        <v/>
      </c>
      <c r="H6594" s="41">
        <f>IFERROR(XLOOKUP(C942,'DATA Wharton'!$A$2:$A$785,'DATA Wharton'!$C$2:$C$785),"")</f>
        <v/>
      </c>
      <c r="I6594">
        <f>IF(OR(G942="",H942=""),"",G942)</f>
        <v/>
      </c>
      <c r="J6594">
        <f>IF(OR(I942="",H942=""),"",I942*H942)</f>
        <v/>
      </c>
      <c r="K6594">
        <f>IF(G942="","Missing OEWS wage",IF(H942="","Missing Wharton SOC","Matched"))</f>
        <v/>
      </c>
    </row>
    <row r="6595">
      <c r="A6595" t="inlineStr">
        <is>
          <t>23</t>
        </is>
      </c>
      <c r="B6595" t="inlineStr">
        <is>
          <t>Construction</t>
        </is>
      </c>
      <c r="C6595" t="inlineStr">
        <is>
          <t>49-9051</t>
        </is>
      </c>
      <c r="D6595" t="inlineStr">
        <is>
          <t>Electrical Power-Line Installers and Repairers</t>
        </is>
      </c>
      <c r="E6595" t="n">
        <v>47460</v>
      </c>
      <c r="F6595" t="n">
        <v>78850</v>
      </c>
      <c r="G6595">
        <f>IF(OR(E943="",F943=""),"",E943*F943)</f>
        <v/>
      </c>
      <c r="H6595" s="41">
        <f>IFERROR(XLOOKUP(C943,'DATA Wharton'!$A$2:$A$785,'DATA Wharton'!$C$2:$C$785),"")</f>
        <v/>
      </c>
      <c r="I6595">
        <f>IF(OR(G943="",H943=""),"",G943)</f>
        <v/>
      </c>
      <c r="J6595">
        <f>IF(OR(I943="",H943=""),"",I943*H943)</f>
        <v/>
      </c>
      <c r="K6595">
        <f>IF(G943="","Missing OEWS wage",IF(H943="","Missing Wharton SOC","Matched"))</f>
        <v/>
      </c>
    </row>
    <row r="6596">
      <c r="A6596" t="inlineStr">
        <is>
          <t>23</t>
        </is>
      </c>
      <c r="B6596" t="inlineStr">
        <is>
          <t>Construction</t>
        </is>
      </c>
      <c r="C6596" t="inlineStr">
        <is>
          <t>49-9052</t>
        </is>
      </c>
      <c r="D6596" t="inlineStr">
        <is>
          <t>Telecommunications Line Installers and Repairers</t>
        </is>
      </c>
      <c r="E6596" t="n">
        <v>28940</v>
      </c>
      <c r="F6596" t="n">
        <v>58650</v>
      </c>
      <c r="G6596">
        <f>IF(OR(E944="",F944=""),"",E944*F944)</f>
        <v/>
      </c>
      <c r="H6596" s="41">
        <f>IFERROR(XLOOKUP(C944,'DATA Wharton'!$A$2:$A$785,'DATA Wharton'!$C$2:$C$785),"")</f>
        <v/>
      </c>
      <c r="I6596">
        <f>IF(OR(G944="",H944=""),"",G944)</f>
        <v/>
      </c>
      <c r="J6596">
        <f>IF(OR(I944="",H944=""),"",I944*H944)</f>
        <v/>
      </c>
      <c r="K6596">
        <f>IF(G944="","Missing OEWS wage",IF(H944="","Missing Wharton SOC","Matched"))</f>
        <v/>
      </c>
    </row>
    <row r="6597">
      <c r="A6597" t="inlineStr">
        <is>
          <t>23</t>
        </is>
      </c>
      <c r="B6597" t="inlineStr">
        <is>
          <t>Construction</t>
        </is>
      </c>
      <c r="C6597" t="inlineStr">
        <is>
          <t>49-9069</t>
        </is>
      </c>
      <c r="D6597" t="inlineStr">
        <is>
          <t>Precision Instrument and Equipment Repairers, All Other</t>
        </is>
      </c>
      <c r="E6597" t="n">
        <v>30</v>
      </c>
      <c r="F6597" t="n">
        <v>70710</v>
      </c>
      <c r="G6597">
        <f>IF(OR(E945="",F945=""),"",E945*F945)</f>
        <v/>
      </c>
      <c r="H6597" s="41">
        <f>IFERROR(XLOOKUP(C945,'DATA Wharton'!$A$2:$A$785,'DATA Wharton'!$C$2:$C$785),"")</f>
        <v/>
      </c>
      <c r="I6597">
        <f>IF(OR(G945="",H945=""),"",G945)</f>
        <v/>
      </c>
      <c r="J6597">
        <f>IF(OR(I945="",H945=""),"",I945*H945)</f>
        <v/>
      </c>
      <c r="K6597">
        <f>IF(G945="","Missing OEWS wage",IF(H945="","Missing Wharton SOC","Matched"))</f>
        <v/>
      </c>
    </row>
    <row r="6598">
      <c r="A6598" t="inlineStr">
        <is>
          <t>23</t>
        </is>
      </c>
      <c r="B6598" t="inlineStr">
        <is>
          <t>Construction</t>
        </is>
      </c>
      <c r="C6598" t="inlineStr">
        <is>
          <t>49-9071</t>
        </is>
      </c>
      <c r="D6598" t="inlineStr">
        <is>
          <t>Maintenance and Repair Workers, General</t>
        </is>
      </c>
      <c r="E6598" t="n">
        <v>34200</v>
      </c>
      <c r="F6598" t="n">
        <v>54380</v>
      </c>
      <c r="G6598">
        <f>IF(OR(E946="",F946=""),"",E946*F946)</f>
        <v/>
      </c>
      <c r="H6598" s="41">
        <f>IFERROR(XLOOKUP(C946,'DATA Wharton'!$A$2:$A$785,'DATA Wharton'!$C$2:$C$785),"")</f>
        <v/>
      </c>
      <c r="I6598">
        <f>IF(OR(G946="",H946=""),"",G946)</f>
        <v/>
      </c>
      <c r="J6598">
        <f>IF(OR(I946="",H946=""),"",I946*H946)</f>
        <v/>
      </c>
      <c r="K6598">
        <f>IF(G946="","Missing OEWS wage",IF(H946="","Missing Wharton SOC","Matched"))</f>
        <v/>
      </c>
    </row>
    <row r="6599">
      <c r="A6599" t="inlineStr">
        <is>
          <t>23</t>
        </is>
      </c>
      <c r="B6599" t="inlineStr">
        <is>
          <t>Construction</t>
        </is>
      </c>
      <c r="C6599" t="inlineStr">
        <is>
          <t>49-9081</t>
        </is>
      </c>
      <c r="D6599" t="inlineStr">
        <is>
          <t>Wind Turbine Service Technicians</t>
        </is>
      </c>
      <c r="E6599" t="n">
        <v>2050</v>
      </c>
      <c r="F6599" t="n">
        <v>65520</v>
      </c>
      <c r="G6599">
        <f>IF(OR(E947="",F947=""),"",E947*F947)</f>
        <v/>
      </c>
      <c r="H6599" s="41">
        <f>IFERROR(XLOOKUP(C947,'DATA Wharton'!$A$2:$A$785,'DATA Wharton'!$C$2:$C$785),"")</f>
        <v/>
      </c>
      <c r="I6599">
        <f>IF(OR(G947="",H947=""),"",G947)</f>
        <v/>
      </c>
      <c r="J6599">
        <f>IF(OR(I947="",H947=""),"",I947*H947)</f>
        <v/>
      </c>
      <c r="K6599">
        <f>IF(G947="","Missing OEWS wage",IF(H947="","Missing Wharton SOC","Matched"))</f>
        <v/>
      </c>
    </row>
    <row r="6600">
      <c r="A6600" t="inlineStr">
        <is>
          <t>23</t>
        </is>
      </c>
      <c r="B6600" t="inlineStr">
        <is>
          <t>Construction</t>
        </is>
      </c>
      <c r="C6600" t="inlineStr">
        <is>
          <t>49-9091</t>
        </is>
      </c>
      <c r="D6600" t="inlineStr">
        <is>
          <t>Coin, Vending, and Amusement Machine Servicers and Repairers</t>
        </is>
      </c>
      <c r="E6600" t="n">
        <v>90</v>
      </c>
      <c r="F6600" t="n">
        <v>49890</v>
      </c>
      <c r="G6600">
        <f>IF(OR(E948="",F948=""),"",E948*F948)</f>
        <v/>
      </c>
      <c r="H6600" s="41">
        <f>IFERROR(XLOOKUP(C948,'DATA Wharton'!$A$2:$A$785,'DATA Wharton'!$C$2:$C$785),"")</f>
        <v/>
      </c>
      <c r="I6600">
        <f>IF(OR(G948="",H948=""),"",G948)</f>
        <v/>
      </c>
      <c r="J6600">
        <f>IF(OR(I948="",H948=""),"",I948*H948)</f>
        <v/>
      </c>
      <c r="K6600">
        <f>IF(G948="","Missing OEWS wage",IF(H948="","Missing Wharton SOC","Matched"))</f>
        <v/>
      </c>
    </row>
    <row r="6601">
      <c r="A6601" t="inlineStr">
        <is>
          <t>23</t>
        </is>
      </c>
      <c r="B6601" t="inlineStr">
        <is>
          <t>Construction</t>
        </is>
      </c>
      <c r="C6601" t="inlineStr">
        <is>
          <t>49-9092</t>
        </is>
      </c>
      <c r="D6601" t="inlineStr">
        <is>
          <t>Commercial Divers</t>
        </is>
      </c>
      <c r="E6601" t="n">
        <v>1020</v>
      </c>
      <c r="F6601" t="n">
        <v>105320</v>
      </c>
      <c r="G6601">
        <f>IF(OR(E949="",F949=""),"",E949*F949)</f>
        <v/>
      </c>
      <c r="H6601" s="41">
        <f>IFERROR(XLOOKUP(C949,'DATA Wharton'!$A$2:$A$785,'DATA Wharton'!$C$2:$C$785),"")</f>
        <v/>
      </c>
      <c r="I6601">
        <f>IF(OR(G949="",H949=""),"",G949)</f>
        <v/>
      </c>
      <c r="J6601">
        <f>IF(OR(I949="",H949=""),"",I949*H949)</f>
        <v/>
      </c>
      <c r="K6601">
        <f>IF(G949="","Missing OEWS wage",IF(H949="","Missing Wharton SOC","Matched"))</f>
        <v/>
      </c>
    </row>
    <row r="6602">
      <c r="A6602" t="inlineStr">
        <is>
          <t>23</t>
        </is>
      </c>
      <c r="B6602" t="inlineStr">
        <is>
          <t>Construction</t>
        </is>
      </c>
      <c r="C6602" t="inlineStr">
        <is>
          <t>49-9094</t>
        </is>
      </c>
      <c r="D6602" t="inlineStr">
        <is>
          <t>Locksmiths and Safe Repairers</t>
        </is>
      </c>
      <c r="E6602" t="n">
        <v>240</v>
      </c>
      <c r="F6602" t="n">
        <v>47780</v>
      </c>
      <c r="G6602">
        <f>IF(OR(E950="",F950=""),"",E950*F950)</f>
        <v/>
      </c>
      <c r="H6602" s="41">
        <f>IFERROR(XLOOKUP(C950,'DATA Wharton'!$A$2:$A$785,'DATA Wharton'!$C$2:$C$785),"")</f>
        <v/>
      </c>
      <c r="I6602">
        <f>IF(OR(G950="",H950=""),"",G950)</f>
        <v/>
      </c>
      <c r="J6602">
        <f>IF(OR(I950="",H950=""),"",I950*H950)</f>
        <v/>
      </c>
      <c r="K6602">
        <f>IF(G950="","Missing OEWS wage",IF(H950="","Missing Wharton SOC","Matched"))</f>
        <v/>
      </c>
    </row>
    <row r="6603">
      <c r="A6603" t="inlineStr">
        <is>
          <t>23</t>
        </is>
      </c>
      <c r="B6603" t="inlineStr">
        <is>
          <t>Construction</t>
        </is>
      </c>
      <c r="C6603" t="inlineStr">
        <is>
          <t>49-9095</t>
        </is>
      </c>
      <c r="D6603" t="inlineStr">
        <is>
          <t>Manufactured Building and Mobile Home Installers</t>
        </is>
      </c>
      <c r="F6603" t="n">
        <v>59830</v>
      </c>
      <c r="G6603">
        <f>IF(OR(E951="",F951=""),"",E951*F951)</f>
        <v/>
      </c>
      <c r="H6603" s="41">
        <f>IFERROR(XLOOKUP(C951,'DATA Wharton'!$A$2:$A$785,'DATA Wharton'!$C$2:$C$785),"")</f>
        <v/>
      </c>
      <c r="I6603">
        <f>IF(OR(G951="",H951=""),"",G951)</f>
        <v/>
      </c>
      <c r="J6603">
        <f>IF(OR(I951="",H951=""),"",I951*H951)</f>
        <v/>
      </c>
      <c r="K6603">
        <f>IF(G951="","Missing OEWS wage",IF(H951="","Missing Wharton SOC","Matched"))</f>
        <v/>
      </c>
    </row>
    <row r="6604">
      <c r="A6604" t="inlineStr">
        <is>
          <t>23</t>
        </is>
      </c>
      <c r="B6604" t="inlineStr">
        <is>
          <t>Construction</t>
        </is>
      </c>
      <c r="C6604" t="inlineStr">
        <is>
          <t>49-9096</t>
        </is>
      </c>
      <c r="D6604" t="inlineStr">
        <is>
          <t>Riggers</t>
        </is>
      </c>
      <c r="E6604" t="n">
        <v>7690</v>
      </c>
      <c r="F6604" t="n">
        <v>66550</v>
      </c>
      <c r="G6604">
        <f>IF(OR(E952="",F952=""),"",E952*F952)</f>
        <v/>
      </c>
      <c r="H6604" s="41">
        <f>IFERROR(XLOOKUP(C952,'DATA Wharton'!$A$2:$A$785,'DATA Wharton'!$C$2:$C$785),"")</f>
        <v/>
      </c>
      <c r="I6604">
        <f>IF(OR(G952="",H952=""),"",G952)</f>
        <v/>
      </c>
      <c r="J6604">
        <f>IF(OR(I952="",H952=""),"",I952*H952)</f>
        <v/>
      </c>
      <c r="K6604">
        <f>IF(G952="","Missing OEWS wage",IF(H952="","Missing Wharton SOC","Matched"))</f>
        <v/>
      </c>
    </row>
    <row r="6605">
      <c r="A6605" t="inlineStr">
        <is>
          <t>23</t>
        </is>
      </c>
      <c r="B6605" t="inlineStr">
        <is>
          <t>Construction</t>
        </is>
      </c>
      <c r="C6605" t="inlineStr">
        <is>
          <t>49-9097</t>
        </is>
      </c>
      <c r="D6605" t="inlineStr">
        <is>
          <t>Signal and Track Switch Repairers</t>
        </is>
      </c>
      <c r="F6605" t="n">
        <v>76540</v>
      </c>
      <c r="G6605">
        <f>IF(OR(E953="",F953=""),"",E953*F953)</f>
        <v/>
      </c>
      <c r="H6605" s="41">
        <f>IFERROR(XLOOKUP(C953,'DATA Wharton'!$A$2:$A$785,'DATA Wharton'!$C$2:$C$785),"")</f>
        <v/>
      </c>
      <c r="I6605">
        <f>IF(OR(G953="",H953=""),"",G953)</f>
        <v/>
      </c>
      <c r="J6605">
        <f>IF(OR(I953="",H953=""),"",I953*H953)</f>
        <v/>
      </c>
      <c r="K6605">
        <f>IF(G953="","Missing OEWS wage",IF(H953="","Missing Wharton SOC","Matched"))</f>
        <v/>
      </c>
    </row>
    <row r="6606">
      <c r="A6606" t="inlineStr">
        <is>
          <t>23</t>
        </is>
      </c>
      <c r="B6606" t="inlineStr">
        <is>
          <t>Construction</t>
        </is>
      </c>
      <c r="C6606" t="inlineStr">
        <is>
          <t>49-9098</t>
        </is>
      </c>
      <c r="D6606" t="inlineStr">
        <is>
          <t>Helpers--Installation, Maintenance, and Repair Workers</t>
        </is>
      </c>
      <c r="E6606" t="n">
        <v>34460</v>
      </c>
      <c r="F6606" t="n">
        <v>41700</v>
      </c>
      <c r="G6606">
        <f>IF(OR(E954="",F954=""),"",E954*F954)</f>
        <v/>
      </c>
      <c r="H6606" s="41">
        <f>IFERROR(XLOOKUP(C954,'DATA Wharton'!$A$2:$A$785,'DATA Wharton'!$C$2:$C$785),"")</f>
        <v/>
      </c>
      <c r="I6606">
        <f>IF(OR(G954="",H954=""),"",G954)</f>
        <v/>
      </c>
      <c r="J6606">
        <f>IF(OR(I954="",H954=""),"",I954*H954)</f>
        <v/>
      </c>
      <c r="K6606">
        <f>IF(G954="","Missing OEWS wage",IF(H954="","Missing Wharton SOC","Matched"))</f>
        <v/>
      </c>
    </row>
    <row r="6607">
      <c r="A6607" t="inlineStr">
        <is>
          <t>23</t>
        </is>
      </c>
      <c r="B6607" t="inlineStr">
        <is>
          <t>Construction</t>
        </is>
      </c>
      <c r="C6607" t="inlineStr">
        <is>
          <t>49-9099</t>
        </is>
      </c>
      <c r="D6607" t="inlineStr">
        <is>
          <t>Installation, Maintenance, and Repair Workers, All Other</t>
        </is>
      </c>
      <c r="E6607" t="n">
        <v>18900</v>
      </c>
      <c r="F6607" t="n">
        <v>52560</v>
      </c>
      <c r="G6607">
        <f>IF(OR(E955="",F955=""),"",E955*F955)</f>
        <v/>
      </c>
      <c r="H6607" s="41">
        <f>IFERROR(XLOOKUP(C955,'DATA Wharton'!$A$2:$A$785,'DATA Wharton'!$C$2:$C$785),"")</f>
        <v/>
      </c>
      <c r="I6607">
        <f>IF(OR(G955="",H955=""),"",G955)</f>
        <v/>
      </c>
      <c r="J6607">
        <f>IF(OR(I955="",H955=""),"",I955*H955)</f>
        <v/>
      </c>
      <c r="K6607">
        <f>IF(G955="","Missing OEWS wage",IF(H955="","Missing Wharton SOC","Matched"))</f>
        <v/>
      </c>
    </row>
    <row r="6608">
      <c r="A6608" t="inlineStr">
        <is>
          <t>23</t>
        </is>
      </c>
      <c r="B6608" t="inlineStr">
        <is>
          <t>Construction</t>
        </is>
      </c>
      <c r="C6608" t="inlineStr">
        <is>
          <t>51-1011</t>
        </is>
      </c>
      <c r="D6608" t="inlineStr">
        <is>
          <t>First-Line Supervisors of Production and Operating Workers</t>
        </is>
      </c>
      <c r="E6608" t="n">
        <v>8370</v>
      </c>
      <c r="F6608" t="n">
        <v>81520</v>
      </c>
      <c r="G6608">
        <f>IF(OR(E956="",F956=""),"",E956*F956)</f>
        <v/>
      </c>
      <c r="H6608" s="41">
        <f>IFERROR(XLOOKUP(C956,'DATA Wharton'!$A$2:$A$785,'DATA Wharton'!$C$2:$C$785),"")</f>
        <v/>
      </c>
      <c r="I6608">
        <f>IF(OR(G956="",H956=""),"",G956)</f>
        <v/>
      </c>
      <c r="J6608">
        <f>IF(OR(I956="",H956=""),"",I956*H956)</f>
        <v/>
      </c>
      <c r="K6608">
        <f>IF(G956="","Missing OEWS wage",IF(H956="","Missing Wharton SOC","Matched"))</f>
        <v/>
      </c>
    </row>
    <row r="6609">
      <c r="A6609" t="inlineStr">
        <is>
          <t>23</t>
        </is>
      </c>
      <c r="B6609" t="inlineStr">
        <is>
          <t>Construction</t>
        </is>
      </c>
      <c r="C6609" t="inlineStr">
        <is>
          <t>51-2028</t>
        </is>
      </c>
      <c r="D6609" t="inlineStr">
        <is>
          <t>Electrical, Electronic, and Electromechanical Assemblers, Except Coil Winders, Tapers, and Finishers</t>
        </is>
      </c>
      <c r="E6609" t="n">
        <v>350</v>
      </c>
      <c r="F6609" t="n">
        <v>58400</v>
      </c>
      <c r="G6609">
        <f>IF(OR(E957="",F957=""),"",E957*F957)</f>
        <v/>
      </c>
      <c r="H6609" s="41">
        <f>IFERROR(XLOOKUP(C957,'DATA Wharton'!$A$2:$A$785,'DATA Wharton'!$C$2:$C$785),"")</f>
        <v/>
      </c>
      <c r="I6609">
        <f>IF(OR(G957="",H957=""),"",G957)</f>
        <v/>
      </c>
      <c r="J6609">
        <f>IF(OR(I957="",H957=""),"",I957*H957)</f>
        <v/>
      </c>
      <c r="K6609">
        <f>IF(G957="","Missing OEWS wage",IF(H957="","Missing Wharton SOC","Matched"))</f>
        <v/>
      </c>
    </row>
    <row r="6610">
      <c r="A6610" t="inlineStr">
        <is>
          <t>23</t>
        </is>
      </c>
      <c r="B6610" t="inlineStr">
        <is>
          <t>Construction</t>
        </is>
      </c>
      <c r="C6610" t="inlineStr">
        <is>
          <t>51-2041</t>
        </is>
      </c>
      <c r="D6610" t="inlineStr">
        <is>
          <t>Structural Metal Fabricators and Fitters</t>
        </is>
      </c>
      <c r="E6610" t="n">
        <v>5460</v>
      </c>
      <c r="F6610" t="n">
        <v>54140</v>
      </c>
      <c r="G6610">
        <f>IF(OR(E958="",F958=""),"",E958*F958)</f>
        <v/>
      </c>
      <c r="H6610" s="41">
        <f>IFERROR(XLOOKUP(C958,'DATA Wharton'!$A$2:$A$785,'DATA Wharton'!$C$2:$C$785),"")</f>
        <v/>
      </c>
      <c r="I6610">
        <f>IF(OR(G958="",H958=""),"",G958)</f>
        <v/>
      </c>
      <c r="J6610">
        <f>IF(OR(I958="",H958=""),"",I958*H958)</f>
        <v/>
      </c>
      <c r="K6610">
        <f>IF(G958="","Missing OEWS wage",IF(H958="","Missing Wharton SOC","Matched"))</f>
        <v/>
      </c>
    </row>
    <row r="6611">
      <c r="A6611" t="inlineStr">
        <is>
          <t>23</t>
        </is>
      </c>
      <c r="B6611" t="inlineStr">
        <is>
          <t>Construction</t>
        </is>
      </c>
      <c r="C6611" t="inlineStr">
        <is>
          <t>51-2051</t>
        </is>
      </c>
      <c r="D6611" t="inlineStr">
        <is>
          <t>Fiberglass Laminators and Fabricators</t>
        </is>
      </c>
      <c r="F6611" t="n">
        <v>59000</v>
      </c>
      <c r="G6611">
        <f>IF(OR(E959="",F959=""),"",E959*F959)</f>
        <v/>
      </c>
      <c r="H6611" s="41">
        <f>IFERROR(XLOOKUP(C959,'DATA Wharton'!$A$2:$A$785,'DATA Wharton'!$C$2:$C$785),"")</f>
        <v/>
      </c>
      <c r="I6611">
        <f>IF(OR(G959="",H959=""),"",G959)</f>
        <v/>
      </c>
      <c r="J6611">
        <f>IF(OR(I959="",H959=""),"",I959*H959)</f>
        <v/>
      </c>
      <c r="K6611">
        <f>IF(G959="","Missing OEWS wage",IF(H959="","Missing Wharton SOC","Matched"))</f>
        <v/>
      </c>
    </row>
    <row r="6612">
      <c r="A6612" t="inlineStr">
        <is>
          <t>23</t>
        </is>
      </c>
      <c r="B6612" t="inlineStr">
        <is>
          <t>Construction</t>
        </is>
      </c>
      <c r="C6612" t="inlineStr">
        <is>
          <t>51-2090</t>
        </is>
      </c>
      <c r="D6612" t="inlineStr">
        <is>
          <t>Miscellaneous Assemblers and Fabricators</t>
        </is>
      </c>
      <c r="E6612" t="n">
        <v>10150</v>
      </c>
      <c r="F6612" t="n">
        <v>47950</v>
      </c>
      <c r="G6612">
        <f>IF(OR(E960="",F960=""),"",E960*F960)</f>
        <v/>
      </c>
      <c r="H6612" s="41">
        <f>IFERROR(XLOOKUP(C960,'DATA Wharton'!$A$2:$A$785,'DATA Wharton'!$C$2:$C$785),"")</f>
        <v/>
      </c>
      <c r="I6612">
        <f>IF(OR(G960="",H960=""),"",G960)</f>
        <v/>
      </c>
      <c r="J6612">
        <f>IF(OR(I960="",H960=""),"",I960*H960)</f>
        <v/>
      </c>
      <c r="K6612">
        <f>IF(G960="","Missing OEWS wage",IF(H960="","Missing Wharton SOC","Matched"))</f>
        <v/>
      </c>
    </row>
    <row r="6613">
      <c r="A6613" t="inlineStr">
        <is>
          <t>23</t>
        </is>
      </c>
      <c r="B6613" t="inlineStr">
        <is>
          <t>Construction</t>
        </is>
      </c>
      <c r="C6613" t="inlineStr">
        <is>
          <t>51-4021</t>
        </is>
      </c>
      <c r="D6613" t="inlineStr">
        <is>
          <t>Extruding and Drawing Machine Setters, Operators, and Tenders, Metal and Plastic</t>
        </is>
      </c>
      <c r="E6613" t="n">
        <v>70</v>
      </c>
      <c r="F6613" t="n">
        <v>49580</v>
      </c>
      <c r="G6613">
        <f>IF(OR(E961="",F961=""),"",E961*F961)</f>
        <v/>
      </c>
      <c r="H6613" s="41">
        <f>IFERROR(XLOOKUP(C961,'DATA Wharton'!$A$2:$A$785,'DATA Wharton'!$C$2:$C$785),"")</f>
        <v/>
      </c>
      <c r="I6613">
        <f>IF(OR(G961="",H961=""),"",G961)</f>
        <v/>
      </c>
      <c r="J6613">
        <f>IF(OR(I961="",H961=""),"",I961*H961)</f>
        <v/>
      </c>
      <c r="K6613">
        <f>IF(G961="","Missing OEWS wage",IF(H961="","Missing Wharton SOC","Matched"))</f>
        <v/>
      </c>
    </row>
    <row r="6614">
      <c r="A6614" t="inlineStr">
        <is>
          <t>23</t>
        </is>
      </c>
      <c r="B6614" t="inlineStr">
        <is>
          <t>Construction</t>
        </is>
      </c>
      <c r="C6614" t="inlineStr">
        <is>
          <t>51-4022</t>
        </is>
      </c>
      <c r="D6614" t="inlineStr">
        <is>
          <t>Forging Machine Setters, Operators, and Tenders, Metal and Plastic</t>
        </is>
      </c>
      <c r="F6614" t="n">
        <v>45360</v>
      </c>
      <c r="G6614">
        <f>IF(OR(E962="",F962=""),"",E962*F962)</f>
        <v/>
      </c>
      <c r="H6614" s="41">
        <f>IFERROR(XLOOKUP(C962,'DATA Wharton'!$A$2:$A$785,'DATA Wharton'!$C$2:$C$785),"")</f>
        <v/>
      </c>
      <c r="I6614">
        <f>IF(OR(G962="",H962=""),"",G962)</f>
        <v/>
      </c>
      <c r="J6614">
        <f>IF(OR(I962="",H962=""),"",I962*H962)</f>
        <v/>
      </c>
      <c r="K6614">
        <f>IF(G962="","Missing OEWS wage",IF(H962="","Missing Wharton SOC","Matched"))</f>
        <v/>
      </c>
    </row>
    <row r="6615">
      <c r="A6615" t="inlineStr">
        <is>
          <t>23</t>
        </is>
      </c>
      <c r="B6615" t="inlineStr">
        <is>
          <t>Construction</t>
        </is>
      </c>
      <c r="C6615" t="inlineStr">
        <is>
          <t>51-4023</t>
        </is>
      </c>
      <c r="D6615" t="inlineStr">
        <is>
          <t>Rolling Machine Setters, Operators, and Tenders, Metal and Plastic</t>
        </is>
      </c>
      <c r="E6615" t="n">
        <v>120</v>
      </c>
      <c r="F6615" t="n">
        <v>53620</v>
      </c>
      <c r="G6615">
        <f>IF(OR(E963="",F963=""),"",E963*F963)</f>
        <v/>
      </c>
      <c r="H6615" s="41">
        <f>IFERROR(XLOOKUP(C963,'DATA Wharton'!$A$2:$A$785,'DATA Wharton'!$C$2:$C$785),"")</f>
        <v/>
      </c>
      <c r="I6615">
        <f>IF(OR(G963="",H963=""),"",G963)</f>
        <v/>
      </c>
      <c r="J6615">
        <f>IF(OR(I963="",H963=""),"",I963*H963)</f>
        <v/>
      </c>
      <c r="K6615">
        <f>IF(G963="","Missing OEWS wage",IF(H963="","Missing Wharton SOC","Matched"))</f>
        <v/>
      </c>
    </row>
    <row r="6616">
      <c r="A6616" t="inlineStr">
        <is>
          <t>23</t>
        </is>
      </c>
      <c r="B6616" t="inlineStr">
        <is>
          <t>Construction</t>
        </is>
      </c>
      <c r="C6616" t="inlineStr">
        <is>
          <t>51-4031</t>
        </is>
      </c>
      <c r="D6616" t="inlineStr">
        <is>
          <t>Cutting, Punching, and Press Machine Setters, Operators, and Tenders, Metal and Plastic</t>
        </is>
      </c>
      <c r="E6616" t="n">
        <v>670</v>
      </c>
      <c r="F6616" t="n">
        <v>54860</v>
      </c>
      <c r="G6616">
        <f>IF(OR(E964="",F964=""),"",E964*F964)</f>
        <v/>
      </c>
      <c r="H6616" s="41">
        <f>IFERROR(XLOOKUP(C964,'DATA Wharton'!$A$2:$A$785,'DATA Wharton'!$C$2:$C$785),"")</f>
        <v/>
      </c>
      <c r="I6616">
        <f>IF(OR(G964="",H964=""),"",G964)</f>
        <v/>
      </c>
      <c r="J6616">
        <f>IF(OR(I964="",H964=""),"",I964*H964)</f>
        <v/>
      </c>
      <c r="K6616">
        <f>IF(G964="","Missing OEWS wage",IF(H964="","Missing Wharton SOC","Matched"))</f>
        <v/>
      </c>
    </row>
    <row r="6617">
      <c r="A6617" t="inlineStr">
        <is>
          <t>23</t>
        </is>
      </c>
      <c r="B6617" t="inlineStr">
        <is>
          <t>Construction</t>
        </is>
      </c>
      <c r="C6617" t="inlineStr">
        <is>
          <t>51-4032</t>
        </is>
      </c>
      <c r="D6617" t="inlineStr">
        <is>
          <t>Drilling and Boring Machine Tool Setters, Operators, and Tenders, Metal and Plastic</t>
        </is>
      </c>
      <c r="E6617" t="n">
        <v>110</v>
      </c>
      <c r="F6617" t="n">
        <v>78400</v>
      </c>
      <c r="G6617">
        <f>IF(OR(E965="",F965=""),"",E965*F965)</f>
        <v/>
      </c>
      <c r="H6617" s="41">
        <f>IFERROR(XLOOKUP(C965,'DATA Wharton'!$A$2:$A$785,'DATA Wharton'!$C$2:$C$785),"")</f>
        <v/>
      </c>
      <c r="I6617">
        <f>IF(OR(G965="",H965=""),"",G965)</f>
        <v/>
      </c>
      <c r="J6617">
        <f>IF(OR(I965="",H965=""),"",I965*H965)</f>
        <v/>
      </c>
      <c r="K6617">
        <f>IF(G965="","Missing OEWS wage",IF(H965="","Missing Wharton SOC","Matched"))</f>
        <v/>
      </c>
    </row>
    <row r="6618">
      <c r="A6618" t="inlineStr">
        <is>
          <t>23</t>
        </is>
      </c>
      <c r="B6618" t="inlineStr">
        <is>
          <t>Construction</t>
        </is>
      </c>
      <c r="C6618" t="inlineStr">
        <is>
          <t>51-4033</t>
        </is>
      </c>
      <c r="D6618" t="inlineStr">
        <is>
          <t>Grinding, Lapping, Polishing, and Buffing Machine Tool Setters, Operators, and Tenders, Metal and Plastic</t>
        </is>
      </c>
      <c r="E6618" t="n">
        <v>80</v>
      </c>
      <c r="F6618" t="n">
        <v>48750</v>
      </c>
      <c r="G6618">
        <f>IF(OR(E966="",F966=""),"",E966*F966)</f>
        <v/>
      </c>
      <c r="H6618" s="41">
        <f>IFERROR(XLOOKUP(C966,'DATA Wharton'!$A$2:$A$785,'DATA Wharton'!$C$2:$C$785),"")</f>
        <v/>
      </c>
      <c r="I6618">
        <f>IF(OR(G966="",H966=""),"",G966)</f>
        <v/>
      </c>
      <c r="J6618">
        <f>IF(OR(I966="",H966=""),"",I966*H966)</f>
        <v/>
      </c>
      <c r="K6618">
        <f>IF(G966="","Missing OEWS wage",IF(H966="","Missing Wharton SOC","Matched"))</f>
        <v/>
      </c>
    </row>
    <row r="6619">
      <c r="A6619" t="inlineStr">
        <is>
          <t>23</t>
        </is>
      </c>
      <c r="B6619" t="inlineStr">
        <is>
          <t>Construction</t>
        </is>
      </c>
      <c r="C6619" t="inlineStr">
        <is>
          <t>51-4034</t>
        </is>
      </c>
      <c r="D6619" t="inlineStr">
        <is>
          <t>Lathe and Turning Machine Tool Setters, Operators, and Tenders, Metal and Plastic</t>
        </is>
      </c>
      <c r="F6619" t="n">
        <v>53740</v>
      </c>
      <c r="G6619">
        <f>IF(OR(E967="",F967=""),"",E967*F967)</f>
        <v/>
      </c>
      <c r="H6619" s="41">
        <f>IFERROR(XLOOKUP(C967,'DATA Wharton'!$A$2:$A$785,'DATA Wharton'!$C$2:$C$785),"")</f>
        <v/>
      </c>
      <c r="I6619">
        <f>IF(OR(G967="",H967=""),"",G967)</f>
        <v/>
      </c>
      <c r="J6619">
        <f>IF(OR(I967="",H967=""),"",I967*H967)</f>
        <v/>
      </c>
      <c r="K6619">
        <f>IF(G967="","Missing OEWS wage",IF(H967="","Missing Wharton SOC","Matched"))</f>
        <v/>
      </c>
    </row>
    <row r="6620">
      <c r="A6620" t="inlineStr">
        <is>
          <t>23</t>
        </is>
      </c>
      <c r="B6620" t="inlineStr">
        <is>
          <t>Construction</t>
        </is>
      </c>
      <c r="C6620" t="inlineStr">
        <is>
          <t>51-4035</t>
        </is>
      </c>
      <c r="D6620" t="inlineStr">
        <is>
          <t>Milling and Planing Machine Setters, Operators, and Tenders, Metal and Plastic</t>
        </is>
      </c>
      <c r="E6620" t="n">
        <v>320</v>
      </c>
      <c r="F6620" t="n">
        <v>53170</v>
      </c>
      <c r="G6620">
        <f>IF(OR(E968="",F968=""),"",E968*F968)</f>
        <v/>
      </c>
      <c r="H6620" s="41">
        <f>IFERROR(XLOOKUP(C968,'DATA Wharton'!$A$2:$A$785,'DATA Wharton'!$C$2:$C$785),"")</f>
        <v/>
      </c>
      <c r="I6620">
        <f>IF(OR(G968="",H968=""),"",G968)</f>
        <v/>
      </c>
      <c r="J6620">
        <f>IF(OR(I968="",H968=""),"",I968*H968)</f>
        <v/>
      </c>
      <c r="K6620">
        <f>IF(G968="","Missing OEWS wage",IF(H968="","Missing Wharton SOC","Matched"))</f>
        <v/>
      </c>
    </row>
    <row r="6621">
      <c r="A6621" t="inlineStr">
        <is>
          <t>23</t>
        </is>
      </c>
      <c r="B6621" t="inlineStr">
        <is>
          <t>Construction</t>
        </is>
      </c>
      <c r="C6621" t="inlineStr">
        <is>
          <t>51-4041</t>
        </is>
      </c>
      <c r="D6621" t="inlineStr">
        <is>
          <t>Machinists</t>
        </is>
      </c>
      <c r="E6621" t="n">
        <v>2480</v>
      </c>
      <c r="F6621" t="n">
        <v>68640</v>
      </c>
      <c r="G6621">
        <f>IF(OR(E969="",F969=""),"",E969*F969)</f>
        <v/>
      </c>
      <c r="H6621" s="41">
        <f>IFERROR(XLOOKUP(C969,'DATA Wharton'!$A$2:$A$785,'DATA Wharton'!$C$2:$C$785),"")</f>
        <v/>
      </c>
      <c r="I6621">
        <f>IF(OR(G969="",H969=""),"",G969)</f>
        <v/>
      </c>
      <c r="J6621">
        <f>IF(OR(I969="",H969=""),"",I969*H969)</f>
        <v/>
      </c>
      <c r="K6621">
        <f>IF(G969="","Missing OEWS wage",IF(H969="","Missing Wharton SOC","Matched"))</f>
        <v/>
      </c>
    </row>
    <row r="6622">
      <c r="A6622" t="inlineStr">
        <is>
          <t>23</t>
        </is>
      </c>
      <c r="B6622" t="inlineStr">
        <is>
          <t>Construction</t>
        </is>
      </c>
      <c r="C6622" t="inlineStr">
        <is>
          <t>51-4072</t>
        </is>
      </c>
      <c r="D6622" t="inlineStr">
        <is>
          <t>Molding, Coremaking, and Casting Machine Setters, Operators, and Tenders, Metal and Plastic</t>
        </is>
      </c>
      <c r="E6622" t="n">
        <v>40</v>
      </c>
      <c r="F6622" t="n">
        <v>48240</v>
      </c>
      <c r="G6622">
        <f>IF(OR(E970="",F970=""),"",E970*F970)</f>
        <v/>
      </c>
      <c r="H6622" s="41">
        <f>IFERROR(XLOOKUP(C970,'DATA Wharton'!$A$2:$A$785,'DATA Wharton'!$C$2:$C$785),"")</f>
        <v/>
      </c>
      <c r="I6622">
        <f>IF(OR(G970="",H970=""),"",G970)</f>
        <v/>
      </c>
      <c r="J6622">
        <f>IF(OR(I970="",H970=""),"",I970*H970)</f>
        <v/>
      </c>
      <c r="K6622">
        <f>IF(G970="","Missing OEWS wage",IF(H970="","Missing Wharton SOC","Matched"))</f>
        <v/>
      </c>
    </row>
    <row r="6623">
      <c r="A6623" t="inlineStr">
        <is>
          <t>23</t>
        </is>
      </c>
      <c r="B6623" t="inlineStr">
        <is>
          <t>Construction</t>
        </is>
      </c>
      <c r="C6623" t="inlineStr">
        <is>
          <t>51-4081</t>
        </is>
      </c>
      <c r="D6623" t="inlineStr">
        <is>
          <t>Multiple Machine Tool Setters, Operators, and Tenders, Metal and Plastic</t>
        </is>
      </c>
      <c r="E6623" t="n">
        <v>170</v>
      </c>
      <c r="F6623" t="n">
        <v>52800</v>
      </c>
      <c r="G6623">
        <f>IF(OR(E971="",F971=""),"",E971*F971)</f>
        <v/>
      </c>
      <c r="H6623" s="41">
        <f>IFERROR(XLOOKUP(C971,'DATA Wharton'!$A$2:$A$785,'DATA Wharton'!$C$2:$C$785),"")</f>
        <v/>
      </c>
      <c r="I6623">
        <f>IF(OR(G971="",H971=""),"",G971)</f>
        <v/>
      </c>
      <c r="J6623">
        <f>IF(OR(I971="",H971=""),"",I971*H971)</f>
        <v/>
      </c>
      <c r="K6623">
        <f>IF(G971="","Missing OEWS wage",IF(H971="","Missing Wharton SOC","Matched"))</f>
        <v/>
      </c>
    </row>
    <row r="6624">
      <c r="A6624" t="inlineStr">
        <is>
          <t>23</t>
        </is>
      </c>
      <c r="B6624" t="inlineStr">
        <is>
          <t>Construction</t>
        </is>
      </c>
      <c r="C6624" t="inlineStr">
        <is>
          <t>51-4111</t>
        </is>
      </c>
      <c r="D6624" t="inlineStr">
        <is>
          <t>Tool and Die Makers</t>
        </is>
      </c>
      <c r="E6624" t="n">
        <v>90</v>
      </c>
      <c r="F6624" t="n">
        <v>59360</v>
      </c>
      <c r="G6624">
        <f>IF(OR(E972="",F972=""),"",E972*F972)</f>
        <v/>
      </c>
      <c r="H6624" s="41">
        <f>IFERROR(XLOOKUP(C972,'DATA Wharton'!$A$2:$A$785,'DATA Wharton'!$C$2:$C$785),"")</f>
        <v/>
      </c>
      <c r="I6624">
        <f>IF(OR(G972="",H972=""),"",G972)</f>
        <v/>
      </c>
      <c r="J6624">
        <f>IF(OR(I972="",H972=""),"",I972*H972)</f>
        <v/>
      </c>
      <c r="K6624">
        <f>IF(G972="","Missing OEWS wage",IF(H972="","Missing Wharton SOC","Matched"))</f>
        <v/>
      </c>
    </row>
    <row r="6625">
      <c r="A6625" t="inlineStr">
        <is>
          <t>23</t>
        </is>
      </c>
      <c r="B6625" t="inlineStr">
        <is>
          <t>Construction</t>
        </is>
      </c>
      <c r="C6625" t="inlineStr">
        <is>
          <t>51-4121</t>
        </is>
      </c>
      <c r="D6625" t="inlineStr">
        <is>
          <t>Welders, Cutters, Solderers, and Brazers</t>
        </is>
      </c>
      <c r="E6625" t="n">
        <v>55860</v>
      </c>
      <c r="F6625" t="n">
        <v>64690</v>
      </c>
      <c r="G6625">
        <f>IF(OR(E973="",F973=""),"",E973*F973)</f>
        <v/>
      </c>
      <c r="H6625" s="41">
        <f>IFERROR(XLOOKUP(C973,'DATA Wharton'!$A$2:$A$785,'DATA Wharton'!$C$2:$C$785),"")</f>
        <v/>
      </c>
      <c r="I6625">
        <f>IF(OR(G973="",H973=""),"",G973)</f>
        <v/>
      </c>
      <c r="J6625">
        <f>IF(OR(I973="",H973=""),"",I973*H973)</f>
        <v/>
      </c>
      <c r="K6625">
        <f>IF(G973="","Missing OEWS wage",IF(H973="","Missing Wharton SOC","Matched"))</f>
        <v/>
      </c>
    </row>
    <row r="6626">
      <c r="A6626" t="inlineStr">
        <is>
          <t>23</t>
        </is>
      </c>
      <c r="B6626" t="inlineStr">
        <is>
          <t>Construction</t>
        </is>
      </c>
      <c r="C6626" t="inlineStr">
        <is>
          <t>51-4122</t>
        </is>
      </c>
      <c r="D6626" t="inlineStr">
        <is>
          <t>Welding, Soldering, and Brazing Machine Setters, Operators, and Tenders</t>
        </is>
      </c>
      <c r="E6626" t="n">
        <v>830</v>
      </c>
      <c r="F6626" t="n">
        <v>54780</v>
      </c>
      <c r="G6626">
        <f>IF(OR(E974="",F974=""),"",E974*F974)</f>
        <v/>
      </c>
      <c r="H6626" s="41">
        <f>IFERROR(XLOOKUP(C974,'DATA Wharton'!$A$2:$A$785,'DATA Wharton'!$C$2:$C$785),"")</f>
        <v/>
      </c>
      <c r="I6626">
        <f>IF(OR(G974="",H974=""),"",G974)</f>
        <v/>
      </c>
      <c r="J6626">
        <f>IF(OR(I974="",H974=""),"",I974*H974)</f>
        <v/>
      </c>
      <c r="K6626">
        <f>IF(G974="","Missing OEWS wage",IF(H974="","Missing Wharton SOC","Matched"))</f>
        <v/>
      </c>
    </row>
    <row r="6627">
      <c r="A6627" t="inlineStr">
        <is>
          <t>23</t>
        </is>
      </c>
      <c r="B6627" t="inlineStr">
        <is>
          <t>Construction</t>
        </is>
      </c>
      <c r="C6627" t="inlineStr">
        <is>
          <t>51-4191</t>
        </is>
      </c>
      <c r="D6627" t="inlineStr">
        <is>
          <t>Heat Treating Equipment Setters, Operators, and Tenders, Metal and Plastic</t>
        </is>
      </c>
      <c r="E6627" t="n">
        <v>50</v>
      </c>
      <c r="F6627" t="n">
        <v>81200</v>
      </c>
      <c r="G6627">
        <f>IF(OR(E975="",F975=""),"",E975*F975)</f>
        <v/>
      </c>
      <c r="H6627" s="41">
        <f>IFERROR(XLOOKUP(C975,'DATA Wharton'!$A$2:$A$785,'DATA Wharton'!$C$2:$C$785),"")</f>
        <v/>
      </c>
      <c r="I6627">
        <f>IF(OR(G975="",H975=""),"",G975)</f>
        <v/>
      </c>
      <c r="J6627">
        <f>IF(OR(I975="",H975=""),"",I975*H975)</f>
        <v/>
      </c>
      <c r="K6627">
        <f>IF(G975="","Missing OEWS wage",IF(H975="","Missing Wharton SOC","Matched"))</f>
        <v/>
      </c>
    </row>
    <row r="6628">
      <c r="A6628" t="inlineStr">
        <is>
          <t>23</t>
        </is>
      </c>
      <c r="B6628" t="inlineStr">
        <is>
          <t>Construction</t>
        </is>
      </c>
      <c r="C6628" t="inlineStr">
        <is>
          <t>51-4192</t>
        </is>
      </c>
      <c r="D6628" t="inlineStr">
        <is>
          <t>Layout Workers, Metal and Plastic</t>
        </is>
      </c>
      <c r="E6628" t="n">
        <v>350</v>
      </c>
      <c r="F6628" t="n">
        <v>83960</v>
      </c>
      <c r="G6628">
        <f>IF(OR(E976="",F976=""),"",E976*F976)</f>
        <v/>
      </c>
      <c r="H6628" s="41">
        <f>IFERROR(XLOOKUP(C976,'DATA Wharton'!$A$2:$A$785,'DATA Wharton'!$C$2:$C$785),"")</f>
        <v/>
      </c>
      <c r="I6628">
        <f>IF(OR(G976="",H976=""),"",G976)</f>
        <v/>
      </c>
      <c r="J6628">
        <f>IF(OR(I976="",H976=""),"",I976*H976)</f>
        <v/>
      </c>
      <c r="K6628">
        <f>IF(G976="","Missing OEWS wage",IF(H976="","Missing Wharton SOC","Matched"))</f>
        <v/>
      </c>
    </row>
    <row r="6629">
      <c r="A6629" t="inlineStr">
        <is>
          <t>23</t>
        </is>
      </c>
      <c r="B6629" t="inlineStr">
        <is>
          <t>Construction</t>
        </is>
      </c>
      <c r="C6629" t="inlineStr">
        <is>
          <t>51-4194</t>
        </is>
      </c>
      <c r="D6629" t="inlineStr">
        <is>
          <t>Tool Grinders, Filers, and Sharpeners</t>
        </is>
      </c>
      <c r="E6629" t="n">
        <v>50</v>
      </c>
      <c r="F6629" t="n">
        <v>49500</v>
      </c>
      <c r="G6629">
        <f>IF(OR(E977="",F977=""),"",E977*F977)</f>
        <v/>
      </c>
      <c r="H6629" s="41">
        <f>IFERROR(XLOOKUP(C977,'DATA Wharton'!$A$2:$A$785,'DATA Wharton'!$C$2:$C$785),"")</f>
        <v/>
      </c>
      <c r="I6629">
        <f>IF(OR(G977="",H977=""),"",G977)</f>
        <v/>
      </c>
      <c r="J6629">
        <f>IF(OR(I977="",H977=""),"",I977*H977)</f>
        <v/>
      </c>
      <c r="K6629">
        <f>IF(G977="","Missing OEWS wage",IF(H977="","Missing Wharton SOC","Matched"))</f>
        <v/>
      </c>
    </row>
    <row r="6630">
      <c r="A6630" t="inlineStr">
        <is>
          <t>23</t>
        </is>
      </c>
      <c r="B6630" t="inlineStr">
        <is>
          <t>Construction</t>
        </is>
      </c>
      <c r="C6630" t="inlineStr">
        <is>
          <t>51-4199</t>
        </is>
      </c>
      <c r="D6630" t="inlineStr">
        <is>
          <t>Metal Workers and Plastic Workers, All Other</t>
        </is>
      </c>
      <c r="E6630" t="n">
        <v>530</v>
      </c>
      <c r="F6630" t="n">
        <v>43850</v>
      </c>
      <c r="G6630">
        <f>IF(OR(E978="",F978=""),"",E978*F978)</f>
        <v/>
      </c>
      <c r="H6630" s="41">
        <f>IFERROR(XLOOKUP(C978,'DATA Wharton'!$A$2:$A$785,'DATA Wharton'!$C$2:$C$785),"")</f>
        <v/>
      </c>
      <c r="I6630">
        <f>IF(OR(G978="",H978=""),"",G978)</f>
        <v/>
      </c>
      <c r="J6630">
        <f>IF(OR(I978="",H978=""),"",I978*H978)</f>
        <v/>
      </c>
      <c r="K6630">
        <f>IF(G978="","Missing OEWS wage",IF(H978="","Missing Wharton SOC","Matched"))</f>
        <v/>
      </c>
    </row>
    <row r="6631">
      <c r="A6631" t="inlineStr">
        <is>
          <t>23</t>
        </is>
      </c>
      <c r="B6631" t="inlineStr">
        <is>
          <t>Construction</t>
        </is>
      </c>
      <c r="C6631" t="inlineStr">
        <is>
          <t>51-6011</t>
        </is>
      </c>
      <c r="D6631" t="inlineStr">
        <is>
          <t>Laundry and Dry-Cleaning Workers</t>
        </is>
      </c>
      <c r="E6631" t="n">
        <v>40</v>
      </c>
      <c r="F6631" t="n">
        <v>36320</v>
      </c>
      <c r="G6631">
        <f>IF(OR(E979="",F979=""),"",E979*F979)</f>
        <v/>
      </c>
      <c r="H6631" s="41">
        <f>IFERROR(XLOOKUP(C979,'DATA Wharton'!$A$2:$A$785,'DATA Wharton'!$C$2:$C$785),"")</f>
        <v/>
      </c>
      <c r="I6631">
        <f>IF(OR(G979="",H979=""),"",G979)</f>
        <v/>
      </c>
      <c r="J6631">
        <f>IF(OR(I979="",H979=""),"",I979*H979)</f>
        <v/>
      </c>
      <c r="K6631">
        <f>IF(G979="","Missing OEWS wage",IF(H979="","Missing Wharton SOC","Matched"))</f>
        <v/>
      </c>
    </row>
    <row r="6632">
      <c r="A6632" t="inlineStr">
        <is>
          <t>23</t>
        </is>
      </c>
      <c r="B6632" t="inlineStr">
        <is>
          <t>Construction</t>
        </is>
      </c>
      <c r="C6632" t="inlineStr">
        <is>
          <t>51-6031</t>
        </is>
      </c>
      <c r="D6632" t="inlineStr">
        <is>
          <t>Sewing Machine Operators</t>
        </is>
      </c>
      <c r="E6632" t="n">
        <v>40</v>
      </c>
      <c r="F6632" t="n">
        <v>44890</v>
      </c>
      <c r="G6632">
        <f>IF(OR(E980="",F980=""),"",E980*F980)</f>
        <v/>
      </c>
      <c r="H6632" s="41">
        <f>IFERROR(XLOOKUP(C980,'DATA Wharton'!$A$2:$A$785,'DATA Wharton'!$C$2:$C$785),"")</f>
        <v/>
      </c>
      <c r="I6632">
        <f>IF(OR(G980="",H980=""),"",G980)</f>
        <v/>
      </c>
      <c r="J6632">
        <f>IF(OR(I980="",H980=""),"",I980*H980)</f>
        <v/>
      </c>
      <c r="K6632">
        <f>IF(G980="","Missing OEWS wage",IF(H980="","Missing Wharton SOC","Matched"))</f>
        <v/>
      </c>
    </row>
    <row r="6633">
      <c r="A6633" t="inlineStr">
        <is>
          <t>23</t>
        </is>
      </c>
      <c r="B6633" t="inlineStr">
        <is>
          <t>Construction</t>
        </is>
      </c>
      <c r="C6633" t="inlineStr">
        <is>
          <t>51-6093</t>
        </is>
      </c>
      <c r="D6633" t="inlineStr">
        <is>
          <t>Upholsterers</t>
        </is>
      </c>
      <c r="E6633" t="n">
        <v>40</v>
      </c>
      <c r="F6633" t="n">
        <v>46410</v>
      </c>
      <c r="G6633">
        <f>IF(OR(E981="",F981=""),"",E981*F981)</f>
        <v/>
      </c>
      <c r="H6633" s="41">
        <f>IFERROR(XLOOKUP(C981,'DATA Wharton'!$A$2:$A$785,'DATA Wharton'!$C$2:$C$785),"")</f>
        <v/>
      </c>
      <c r="I6633">
        <f>IF(OR(G981="",H981=""),"",G981)</f>
        <v/>
      </c>
      <c r="J6633">
        <f>IF(OR(I981="",H981=""),"",I981*H981)</f>
        <v/>
      </c>
      <c r="K6633">
        <f>IF(G981="","Missing OEWS wage",IF(H981="","Missing Wharton SOC","Matched"))</f>
        <v/>
      </c>
    </row>
    <row r="6634">
      <c r="A6634" t="inlineStr">
        <is>
          <t>23</t>
        </is>
      </c>
      <c r="B6634" t="inlineStr">
        <is>
          <t>Construction</t>
        </is>
      </c>
      <c r="C6634" t="inlineStr">
        <is>
          <t>51-7011</t>
        </is>
      </c>
      <c r="D6634" t="inlineStr">
        <is>
          <t>Cabinetmakers and Bench Carpenters</t>
        </is>
      </c>
      <c r="E6634" t="n">
        <v>7120</v>
      </c>
      <c r="F6634" t="n">
        <v>52490</v>
      </c>
      <c r="G6634">
        <f>IF(OR(E982="",F982=""),"",E982*F982)</f>
        <v/>
      </c>
      <c r="H6634" s="41">
        <f>IFERROR(XLOOKUP(C982,'DATA Wharton'!$A$2:$A$785,'DATA Wharton'!$C$2:$C$785),"")</f>
        <v/>
      </c>
      <c r="I6634">
        <f>IF(OR(G982="",H982=""),"",G982)</f>
        <v/>
      </c>
      <c r="J6634">
        <f>IF(OR(I982="",H982=""),"",I982*H982)</f>
        <v/>
      </c>
      <c r="K6634">
        <f>IF(G982="","Missing OEWS wage",IF(H982="","Missing Wharton SOC","Matched"))</f>
        <v/>
      </c>
    </row>
    <row r="6635">
      <c r="A6635" t="inlineStr">
        <is>
          <t>23</t>
        </is>
      </c>
      <c r="B6635" t="inlineStr">
        <is>
          <t>Construction</t>
        </is>
      </c>
      <c r="C6635" t="inlineStr">
        <is>
          <t>51-7021</t>
        </is>
      </c>
      <c r="D6635" t="inlineStr">
        <is>
          <t>Furniture Finishers</t>
        </is>
      </c>
      <c r="E6635" t="n">
        <v>110</v>
      </c>
      <c r="F6635" t="n">
        <v>43330</v>
      </c>
      <c r="G6635">
        <f>IF(OR(E983="",F983=""),"",E983*F983)</f>
        <v/>
      </c>
      <c r="H6635" s="41">
        <f>IFERROR(XLOOKUP(C983,'DATA Wharton'!$A$2:$A$785,'DATA Wharton'!$C$2:$C$785),"")</f>
        <v/>
      </c>
      <c r="I6635">
        <f>IF(OR(G983="",H983=""),"",G983)</f>
        <v/>
      </c>
      <c r="J6635">
        <f>IF(OR(I983="",H983=""),"",I983*H983)</f>
        <v/>
      </c>
      <c r="K6635">
        <f>IF(G983="","Missing OEWS wage",IF(H983="","Missing Wharton SOC","Matched"))</f>
        <v/>
      </c>
    </row>
    <row r="6636">
      <c r="A6636" t="inlineStr">
        <is>
          <t>23</t>
        </is>
      </c>
      <c r="B6636" t="inlineStr">
        <is>
          <t>Construction</t>
        </is>
      </c>
      <c r="C6636" t="inlineStr">
        <is>
          <t>51-7041</t>
        </is>
      </c>
      <c r="D6636" t="inlineStr">
        <is>
          <t>Sawing Machine Setters, Operators, and Tenders, Wood</t>
        </is>
      </c>
      <c r="E6636" t="n">
        <v>210</v>
      </c>
      <c r="F6636" t="n">
        <v>52330</v>
      </c>
      <c r="G6636">
        <f>IF(OR(E984="",F984=""),"",E984*F984)</f>
        <v/>
      </c>
      <c r="H6636" s="41">
        <f>IFERROR(XLOOKUP(C984,'DATA Wharton'!$A$2:$A$785,'DATA Wharton'!$C$2:$C$785),"")</f>
        <v/>
      </c>
      <c r="I6636">
        <f>IF(OR(G984="",H984=""),"",G984)</f>
        <v/>
      </c>
      <c r="J6636">
        <f>IF(OR(I984="",H984=""),"",I984*H984)</f>
        <v/>
      </c>
      <c r="K6636">
        <f>IF(G984="","Missing OEWS wage",IF(H984="","Missing Wharton SOC","Matched"))</f>
        <v/>
      </c>
    </row>
    <row r="6637">
      <c r="A6637" t="inlineStr">
        <is>
          <t>23</t>
        </is>
      </c>
      <c r="B6637" t="inlineStr">
        <is>
          <t>Construction</t>
        </is>
      </c>
      <c r="C6637" t="inlineStr">
        <is>
          <t>51-7042</t>
        </is>
      </c>
      <c r="D6637" t="inlineStr">
        <is>
          <t>Woodworking Machine Setters, Operators, and Tenders, Except Sawing</t>
        </is>
      </c>
      <c r="E6637" t="n">
        <v>280</v>
      </c>
      <c r="F6637" t="n">
        <v>50030</v>
      </c>
      <c r="G6637">
        <f>IF(OR(E985="",F985=""),"",E985*F985)</f>
        <v/>
      </c>
      <c r="H6637" s="41">
        <f>IFERROR(XLOOKUP(C985,'DATA Wharton'!$A$2:$A$785,'DATA Wharton'!$C$2:$C$785),"")</f>
        <v/>
      </c>
      <c r="I6637">
        <f>IF(OR(G985="",H985=""),"",G985)</f>
        <v/>
      </c>
      <c r="J6637">
        <f>IF(OR(I985="",H985=""),"",I985*H985)</f>
        <v/>
      </c>
      <c r="K6637">
        <f>IF(G985="","Missing OEWS wage",IF(H985="","Missing Wharton SOC","Matched"))</f>
        <v/>
      </c>
    </row>
    <row r="6638">
      <c r="A6638" t="inlineStr">
        <is>
          <t>23</t>
        </is>
      </c>
      <c r="B6638" t="inlineStr">
        <is>
          <t>Construction</t>
        </is>
      </c>
      <c r="C6638" t="inlineStr">
        <is>
          <t>51-8013</t>
        </is>
      </c>
      <c r="D6638" t="inlineStr">
        <is>
          <t>Power Plant Operators</t>
        </is>
      </c>
      <c r="F6638" t="n">
        <v>80430</v>
      </c>
      <c r="G6638">
        <f>IF(OR(E986="",F986=""),"",E986*F986)</f>
        <v/>
      </c>
      <c r="H6638" s="41">
        <f>IFERROR(XLOOKUP(C986,'DATA Wharton'!$A$2:$A$785,'DATA Wharton'!$C$2:$C$785),"")</f>
        <v/>
      </c>
      <c r="I6638">
        <f>IF(OR(G986="",H986=""),"",G986)</f>
        <v/>
      </c>
      <c r="J6638">
        <f>IF(OR(I986="",H986=""),"",I986*H986)</f>
        <v/>
      </c>
      <c r="K6638">
        <f>IF(G986="","Missing OEWS wage",IF(H986="","Missing Wharton SOC","Matched"))</f>
        <v/>
      </c>
    </row>
    <row r="6639">
      <c r="A6639" t="inlineStr">
        <is>
          <t>23</t>
        </is>
      </c>
      <c r="B6639" t="inlineStr">
        <is>
          <t>Construction</t>
        </is>
      </c>
      <c r="C6639" t="inlineStr">
        <is>
          <t>51-8021</t>
        </is>
      </c>
      <c r="D6639" t="inlineStr">
        <is>
          <t>Stationary Engineers and Boiler Operators</t>
        </is>
      </c>
      <c r="E6639" t="n">
        <v>800</v>
      </c>
      <c r="F6639" t="n">
        <v>83870</v>
      </c>
      <c r="G6639">
        <f>IF(OR(E987="",F987=""),"",E987*F987)</f>
        <v/>
      </c>
      <c r="H6639" s="41">
        <f>IFERROR(XLOOKUP(C987,'DATA Wharton'!$A$2:$A$785,'DATA Wharton'!$C$2:$C$785),"")</f>
        <v/>
      </c>
      <c r="I6639">
        <f>IF(OR(G987="",H987=""),"",G987)</f>
        <v/>
      </c>
      <c r="J6639">
        <f>IF(OR(I987="",H987=""),"",I987*H987)</f>
        <v/>
      </c>
      <c r="K6639">
        <f>IF(G987="","Missing OEWS wage",IF(H987="","Missing Wharton SOC","Matched"))</f>
        <v/>
      </c>
    </row>
    <row r="6640">
      <c r="A6640" t="inlineStr">
        <is>
          <t>23</t>
        </is>
      </c>
      <c r="B6640" t="inlineStr">
        <is>
          <t>Construction</t>
        </is>
      </c>
      <c r="C6640" t="inlineStr">
        <is>
          <t>51-8031</t>
        </is>
      </c>
      <c r="D6640" t="inlineStr">
        <is>
          <t>Water and Wastewater Treatment Plant and System Operators</t>
        </is>
      </c>
      <c r="E6640" t="n">
        <v>1030</v>
      </c>
      <c r="F6640" t="n">
        <v>68810</v>
      </c>
      <c r="G6640">
        <f>IF(OR(E988="",F988=""),"",E988*F988)</f>
        <v/>
      </c>
      <c r="H6640" s="41">
        <f>IFERROR(XLOOKUP(C988,'DATA Wharton'!$A$2:$A$785,'DATA Wharton'!$C$2:$C$785),"")</f>
        <v/>
      </c>
      <c r="I6640">
        <f>IF(OR(G988="",H988=""),"",G988)</f>
        <v/>
      </c>
      <c r="J6640">
        <f>IF(OR(I988="",H988=""),"",I988*H988)</f>
        <v/>
      </c>
      <c r="K6640">
        <f>IF(G988="","Missing OEWS wage",IF(H988="","Missing Wharton SOC","Matched"))</f>
        <v/>
      </c>
    </row>
    <row r="6641">
      <c r="A6641" t="inlineStr">
        <is>
          <t>23</t>
        </is>
      </c>
      <c r="B6641" t="inlineStr">
        <is>
          <t>Construction</t>
        </is>
      </c>
      <c r="C6641" t="inlineStr">
        <is>
          <t>51-8093</t>
        </is>
      </c>
      <c r="D6641" t="inlineStr">
        <is>
          <t>Petroleum Pump System Operators, Refinery Operators, and Gaugers</t>
        </is>
      </c>
      <c r="E6641" t="n">
        <v>110</v>
      </c>
      <c r="F6641" t="n">
        <v>69870</v>
      </c>
      <c r="G6641">
        <f>IF(OR(E989="",F989=""),"",E989*F989)</f>
        <v/>
      </c>
      <c r="H6641" s="41">
        <f>IFERROR(XLOOKUP(C989,'DATA Wharton'!$A$2:$A$785,'DATA Wharton'!$C$2:$C$785),"")</f>
        <v/>
      </c>
      <c r="I6641">
        <f>IF(OR(G989="",H989=""),"",G989)</f>
        <v/>
      </c>
      <c r="J6641">
        <f>IF(OR(I989="",H989=""),"",I989*H989)</f>
        <v/>
      </c>
      <c r="K6641">
        <f>IF(G989="","Missing OEWS wage",IF(H989="","Missing Wharton SOC","Matched"))</f>
        <v/>
      </c>
    </row>
    <row r="6642">
      <c r="A6642" t="inlineStr">
        <is>
          <t>23</t>
        </is>
      </c>
      <c r="B6642" t="inlineStr">
        <is>
          <t>Construction</t>
        </is>
      </c>
      <c r="C6642" t="inlineStr">
        <is>
          <t>51-8099</t>
        </is>
      </c>
      <c r="D6642" t="inlineStr">
        <is>
          <t>Plant and System Operators, All Other</t>
        </is>
      </c>
      <c r="E6642" t="n">
        <v>960</v>
      </c>
      <c r="F6642" t="n">
        <v>62330</v>
      </c>
      <c r="G6642">
        <f>IF(OR(E990="",F990=""),"",E990*F990)</f>
        <v/>
      </c>
      <c r="H6642" s="41">
        <f>IFERROR(XLOOKUP(C990,'DATA Wharton'!$A$2:$A$785,'DATA Wharton'!$C$2:$C$785),"")</f>
        <v/>
      </c>
      <c r="I6642">
        <f>IF(OR(G990="",H990=""),"",G990)</f>
        <v/>
      </c>
      <c r="J6642">
        <f>IF(OR(I990="",H990=""),"",I990*H990)</f>
        <v/>
      </c>
      <c r="K6642">
        <f>IF(G990="","Missing OEWS wage",IF(H990="","Missing Wharton SOC","Matched"))</f>
        <v/>
      </c>
    </row>
    <row r="6643">
      <c r="A6643" t="inlineStr">
        <is>
          <t>23</t>
        </is>
      </c>
      <c r="B6643" t="inlineStr">
        <is>
          <t>Construction</t>
        </is>
      </c>
      <c r="C6643" t="inlineStr">
        <is>
          <t>51-9012</t>
        </is>
      </c>
      <c r="D6643" t="inlineStr">
        <is>
          <t>Separating, Filtering, Clarifying, Precipitating, and Still Machine Setters, Operators, and Tenders</t>
        </is>
      </c>
      <c r="E6643" t="n">
        <v>130</v>
      </c>
      <c r="F6643" t="n">
        <v>61550</v>
      </c>
      <c r="G6643">
        <f>IF(OR(E991="",F991=""),"",E991*F991)</f>
        <v/>
      </c>
      <c r="H6643" s="41">
        <f>IFERROR(XLOOKUP(C991,'DATA Wharton'!$A$2:$A$785,'DATA Wharton'!$C$2:$C$785),"")</f>
        <v/>
      </c>
      <c r="I6643">
        <f>IF(OR(G991="",H991=""),"",G991)</f>
        <v/>
      </c>
      <c r="J6643">
        <f>IF(OR(I991="",H991=""),"",I991*H991)</f>
        <v/>
      </c>
      <c r="K6643">
        <f>IF(G991="","Missing OEWS wage",IF(H991="","Missing Wharton SOC","Matched"))</f>
        <v/>
      </c>
    </row>
    <row r="6644">
      <c r="A6644" t="inlineStr">
        <is>
          <t>23</t>
        </is>
      </c>
      <c r="B6644" t="inlineStr">
        <is>
          <t>Construction</t>
        </is>
      </c>
      <c r="C6644" t="inlineStr">
        <is>
          <t>51-9021</t>
        </is>
      </c>
      <c r="D6644" t="inlineStr">
        <is>
          <t>Crushing, Grinding, and Polishing Machine Setters, Operators, and Tenders</t>
        </is>
      </c>
      <c r="E6644" t="n">
        <v>1080</v>
      </c>
      <c r="F6644" t="n">
        <v>54480</v>
      </c>
      <c r="G6644">
        <f>IF(OR(E992="",F992=""),"",E992*F992)</f>
        <v/>
      </c>
      <c r="H6644" s="41">
        <f>IFERROR(XLOOKUP(C992,'DATA Wharton'!$A$2:$A$785,'DATA Wharton'!$C$2:$C$785),"")</f>
        <v/>
      </c>
      <c r="I6644">
        <f>IF(OR(G992="",H992=""),"",G992)</f>
        <v/>
      </c>
      <c r="J6644">
        <f>IF(OR(I992="",H992=""),"",I992*H992)</f>
        <v/>
      </c>
      <c r="K6644">
        <f>IF(G992="","Missing OEWS wage",IF(H992="","Missing Wharton SOC","Matched"))</f>
        <v/>
      </c>
    </row>
    <row r="6645">
      <c r="A6645" t="inlineStr">
        <is>
          <t>23</t>
        </is>
      </c>
      <c r="B6645" t="inlineStr">
        <is>
          <t>Construction</t>
        </is>
      </c>
      <c r="C6645" t="inlineStr">
        <is>
          <t>51-9022</t>
        </is>
      </c>
      <c r="D6645" t="inlineStr">
        <is>
          <t>Grinding and Polishing Workers, Hand</t>
        </is>
      </c>
      <c r="E6645" t="n">
        <v>200</v>
      </c>
      <c r="F6645" t="n">
        <v>47730</v>
      </c>
      <c r="G6645">
        <f>IF(OR(E993="",F993=""),"",E993*F993)</f>
        <v/>
      </c>
      <c r="H6645" s="41">
        <f>IFERROR(XLOOKUP(C993,'DATA Wharton'!$A$2:$A$785,'DATA Wharton'!$C$2:$C$785),"")</f>
        <v/>
      </c>
      <c r="I6645">
        <f>IF(OR(G993="",H993=""),"",G993)</f>
        <v/>
      </c>
      <c r="J6645">
        <f>IF(OR(I993="",H993=""),"",I993*H993)</f>
        <v/>
      </c>
      <c r="K6645">
        <f>IF(G993="","Missing OEWS wage",IF(H993="","Missing Wharton SOC","Matched"))</f>
        <v/>
      </c>
    </row>
    <row r="6646">
      <c r="A6646" t="inlineStr">
        <is>
          <t>23</t>
        </is>
      </c>
      <c r="B6646" t="inlineStr">
        <is>
          <t>Construction</t>
        </is>
      </c>
      <c r="C6646" t="inlineStr">
        <is>
          <t>51-9023</t>
        </is>
      </c>
      <c r="D6646" t="inlineStr">
        <is>
          <t>Mixing and Blending Machine Setters, Operators, and Tenders</t>
        </is>
      </c>
      <c r="E6646" t="n">
        <v>1300</v>
      </c>
      <c r="F6646" t="n">
        <v>52520</v>
      </c>
      <c r="G6646">
        <f>IF(OR(E994="",F994=""),"",E994*F994)</f>
        <v/>
      </c>
      <c r="H6646" s="41">
        <f>IFERROR(XLOOKUP(C994,'DATA Wharton'!$A$2:$A$785,'DATA Wharton'!$C$2:$C$785),"")</f>
        <v/>
      </c>
      <c r="I6646">
        <f>IF(OR(G994="",H994=""),"",G994)</f>
        <v/>
      </c>
      <c r="J6646">
        <f>IF(OR(I994="",H994=""),"",I994*H994)</f>
        <v/>
      </c>
      <c r="K6646">
        <f>IF(G994="","Missing OEWS wage",IF(H994="","Missing Wharton SOC","Matched"))</f>
        <v/>
      </c>
    </row>
    <row r="6647">
      <c r="A6647" t="inlineStr">
        <is>
          <t>23</t>
        </is>
      </c>
      <c r="B6647" t="inlineStr">
        <is>
          <t>Construction</t>
        </is>
      </c>
      <c r="C6647" t="inlineStr">
        <is>
          <t>51-9031</t>
        </is>
      </c>
      <c r="D6647" t="inlineStr">
        <is>
          <t>Cutters and Trimmers, Hand</t>
        </is>
      </c>
      <c r="E6647" t="n">
        <v>260</v>
      </c>
      <c r="F6647" t="n">
        <v>54100</v>
      </c>
      <c r="G6647">
        <f>IF(OR(E995="",F995=""),"",E995*F995)</f>
        <v/>
      </c>
      <c r="H6647" s="41">
        <f>IFERROR(XLOOKUP(C995,'DATA Wharton'!$A$2:$A$785,'DATA Wharton'!$C$2:$C$785),"")</f>
        <v/>
      </c>
      <c r="I6647">
        <f>IF(OR(G995="",H995=""),"",G995)</f>
        <v/>
      </c>
      <c r="J6647">
        <f>IF(OR(I995="",H995=""),"",I995*H995)</f>
        <v/>
      </c>
      <c r="K6647">
        <f>IF(G995="","Missing OEWS wage",IF(H995="","Missing Wharton SOC","Matched"))</f>
        <v/>
      </c>
    </row>
    <row r="6648">
      <c r="A6648" t="inlineStr">
        <is>
          <t>23</t>
        </is>
      </c>
      <c r="B6648" t="inlineStr">
        <is>
          <t>Construction</t>
        </is>
      </c>
      <c r="C6648" t="inlineStr">
        <is>
          <t>51-9032</t>
        </is>
      </c>
      <c r="D6648" t="inlineStr">
        <is>
          <t>Cutting and Slicing Machine Setters, Operators, and Tenders</t>
        </is>
      </c>
      <c r="E6648" t="n">
        <v>1530</v>
      </c>
      <c r="F6648" t="n">
        <v>48310</v>
      </c>
      <c r="G6648">
        <f>IF(OR(E996="",F996=""),"",E996*F996)</f>
        <v/>
      </c>
      <c r="H6648" s="41">
        <f>IFERROR(XLOOKUP(C996,'DATA Wharton'!$A$2:$A$785,'DATA Wharton'!$C$2:$C$785),"")</f>
        <v/>
      </c>
      <c r="I6648">
        <f>IF(OR(G996="",H996=""),"",G996)</f>
        <v/>
      </c>
      <c r="J6648">
        <f>IF(OR(I996="",H996=""),"",I996*H996)</f>
        <v/>
      </c>
      <c r="K6648">
        <f>IF(G996="","Missing OEWS wage",IF(H996="","Missing Wharton SOC","Matched"))</f>
        <v/>
      </c>
    </row>
    <row r="6649">
      <c r="A6649" t="inlineStr">
        <is>
          <t>23</t>
        </is>
      </c>
      <c r="B6649" t="inlineStr">
        <is>
          <t>Construction</t>
        </is>
      </c>
      <c r="C6649" t="inlineStr">
        <is>
          <t>51-9041</t>
        </is>
      </c>
      <c r="D6649" t="inlineStr">
        <is>
          <t>Extruding, Forming, Pressing, and Compacting Machine Setters, Operators, and Tenders</t>
        </is>
      </c>
      <c r="E6649" t="n">
        <v>80</v>
      </c>
      <c r="F6649" t="n">
        <v>42400</v>
      </c>
      <c r="G6649">
        <f>IF(OR(E997="",F997=""),"",E997*F997)</f>
        <v/>
      </c>
      <c r="H6649" s="41">
        <f>IFERROR(XLOOKUP(C997,'DATA Wharton'!$A$2:$A$785,'DATA Wharton'!$C$2:$C$785),"")</f>
        <v/>
      </c>
      <c r="I6649">
        <f>IF(OR(G997="",H997=""),"",G997)</f>
        <v/>
      </c>
      <c r="J6649">
        <f>IF(OR(I997="",H997=""),"",I997*H997)</f>
        <v/>
      </c>
      <c r="K6649">
        <f>IF(G997="","Missing OEWS wage",IF(H997="","Missing Wharton SOC","Matched"))</f>
        <v/>
      </c>
    </row>
    <row r="6650">
      <c r="A6650" t="inlineStr">
        <is>
          <t>23</t>
        </is>
      </c>
      <c r="B6650" t="inlineStr">
        <is>
          <t>Construction</t>
        </is>
      </c>
      <c r="C6650" t="inlineStr">
        <is>
          <t>51-9061</t>
        </is>
      </c>
      <c r="D6650" t="inlineStr">
        <is>
          <t>Inspectors, Testers, Sorters, Samplers, and Weighers</t>
        </is>
      </c>
      <c r="E6650" t="n">
        <v>7410</v>
      </c>
      <c r="F6650" t="n">
        <v>63510</v>
      </c>
      <c r="G6650">
        <f>IF(OR(E998="",F998=""),"",E998*F998)</f>
        <v/>
      </c>
      <c r="H6650" s="41">
        <f>IFERROR(XLOOKUP(C998,'DATA Wharton'!$A$2:$A$785,'DATA Wharton'!$C$2:$C$785),"")</f>
        <v/>
      </c>
      <c r="I6650">
        <f>IF(OR(G998="",H998=""),"",G998)</f>
        <v/>
      </c>
      <c r="J6650">
        <f>IF(OR(I998="",H998=""),"",I998*H998)</f>
        <v/>
      </c>
      <c r="K6650">
        <f>IF(G998="","Missing OEWS wage",IF(H998="","Missing Wharton SOC","Matched"))</f>
        <v/>
      </c>
    </row>
    <row r="6651">
      <c r="A6651" t="inlineStr">
        <is>
          <t>23</t>
        </is>
      </c>
      <c r="B6651" t="inlineStr">
        <is>
          <t>Construction</t>
        </is>
      </c>
      <c r="C6651" t="inlineStr">
        <is>
          <t>51-9111</t>
        </is>
      </c>
      <c r="D6651" t="inlineStr">
        <is>
          <t>Packaging and Filling Machine Operators and Tenders</t>
        </is>
      </c>
      <c r="E6651" t="n">
        <v>430</v>
      </c>
      <c r="F6651" t="n">
        <v>43830</v>
      </c>
      <c r="G6651">
        <f>IF(OR(E999="",F999=""),"",E999*F999)</f>
        <v/>
      </c>
      <c r="H6651" s="41">
        <f>IFERROR(XLOOKUP(C999,'DATA Wharton'!$A$2:$A$785,'DATA Wharton'!$C$2:$C$785),"")</f>
        <v/>
      </c>
      <c r="I6651">
        <f>IF(OR(G999="",H999=""),"",G999)</f>
        <v/>
      </c>
      <c r="J6651">
        <f>IF(OR(I999="",H999=""),"",I999*H999)</f>
        <v/>
      </c>
      <c r="K6651">
        <f>IF(G999="","Missing OEWS wage",IF(H999="","Missing Wharton SOC","Matched"))</f>
        <v/>
      </c>
    </row>
    <row r="6652">
      <c r="A6652" t="inlineStr">
        <is>
          <t>23</t>
        </is>
      </c>
      <c r="B6652" t="inlineStr">
        <is>
          <t>Construction</t>
        </is>
      </c>
      <c r="C6652" t="inlineStr">
        <is>
          <t>51-9123</t>
        </is>
      </c>
      <c r="D6652" t="inlineStr">
        <is>
          <t>Painting, Coating, and Decorating Workers</t>
        </is>
      </c>
      <c r="F6652" t="n">
        <v>55810</v>
      </c>
      <c r="G6652">
        <f>IF(OR(E1000="",F1000=""),"",E1000*F1000)</f>
        <v/>
      </c>
      <c r="H6652" s="41">
        <f>IFERROR(XLOOKUP(C1000,'DATA Wharton'!$A$2:$A$785,'DATA Wharton'!$C$2:$C$785),"")</f>
        <v/>
      </c>
      <c r="I6652">
        <f>IF(OR(G1000="",H1000=""),"",G1000)</f>
        <v/>
      </c>
      <c r="J6652">
        <f>IF(OR(I1000="",H1000=""),"",I1000*H1000)</f>
        <v/>
      </c>
      <c r="K6652">
        <f>IF(G1000="","Missing OEWS wage",IF(H1000="","Missing Wharton SOC","Matched"))</f>
        <v/>
      </c>
    </row>
    <row r="6653">
      <c r="A6653" t="inlineStr">
        <is>
          <t>23</t>
        </is>
      </c>
      <c r="B6653" t="inlineStr">
        <is>
          <t>Construction</t>
        </is>
      </c>
      <c r="C6653" t="inlineStr">
        <is>
          <t>51-9124</t>
        </is>
      </c>
      <c r="D6653" t="inlineStr">
        <is>
          <t>Coating, Painting, and Spraying Machine Setters, Operators, and Tenders</t>
        </is>
      </c>
      <c r="E6653" t="n">
        <v>2800</v>
      </c>
      <c r="F6653" t="n">
        <v>55550</v>
      </c>
      <c r="G6653">
        <f>IF(OR(E1001="",F1001=""),"",E1001*F1001)</f>
        <v/>
      </c>
      <c r="H6653" s="41">
        <f>IFERROR(XLOOKUP(C1001,'DATA Wharton'!$A$2:$A$785,'DATA Wharton'!$C$2:$C$785),"")</f>
        <v/>
      </c>
      <c r="I6653">
        <f>IF(OR(G1001="",H1001=""),"",G1001)</f>
        <v/>
      </c>
      <c r="J6653">
        <f>IF(OR(I1001="",H1001=""),"",I1001*H1001)</f>
        <v/>
      </c>
      <c r="K6653">
        <f>IF(G1001="","Missing OEWS wage",IF(H1001="","Missing Wharton SOC","Matched"))</f>
        <v/>
      </c>
    </row>
    <row r="6654">
      <c r="A6654" t="inlineStr">
        <is>
          <t>23</t>
        </is>
      </c>
      <c r="B6654" t="inlineStr">
        <is>
          <t>Construction</t>
        </is>
      </c>
      <c r="C6654" t="inlineStr">
        <is>
          <t>51-9161</t>
        </is>
      </c>
      <c r="D6654" t="inlineStr">
        <is>
          <t>Computer Numerically Controlled Tool Operators</t>
        </is>
      </c>
      <c r="E6654" t="n">
        <v>1290</v>
      </c>
      <c r="F6654" t="n">
        <v>51500</v>
      </c>
      <c r="G6654">
        <f>IF(OR(E1002="",F1002=""),"",E1002*F1002)</f>
        <v/>
      </c>
      <c r="H6654" s="41">
        <f>IFERROR(XLOOKUP(C1002,'DATA Wharton'!$A$2:$A$785,'DATA Wharton'!$C$2:$C$785),"")</f>
        <v/>
      </c>
      <c r="I6654">
        <f>IF(OR(G1002="",H1002=""),"",G1002)</f>
        <v/>
      </c>
      <c r="J6654">
        <f>IF(OR(I1002="",H1002=""),"",I1002*H1002)</f>
        <v/>
      </c>
      <c r="K6654">
        <f>IF(G1002="","Missing OEWS wage",IF(H1002="","Missing Wharton SOC","Matched"))</f>
        <v/>
      </c>
    </row>
    <row r="6655">
      <c r="A6655" t="inlineStr">
        <is>
          <t>23</t>
        </is>
      </c>
      <c r="B6655" t="inlineStr">
        <is>
          <t>Construction</t>
        </is>
      </c>
      <c r="C6655" t="inlineStr">
        <is>
          <t>51-9162</t>
        </is>
      </c>
      <c r="D6655" t="inlineStr">
        <is>
          <t>Computer Numerically Controlled Tool Programmers</t>
        </is>
      </c>
      <c r="E6655" t="n">
        <v>430</v>
      </c>
      <c r="F6655" t="n">
        <v>71050</v>
      </c>
      <c r="G6655">
        <f>IF(OR(E1003="",F1003=""),"",E1003*F1003)</f>
        <v/>
      </c>
      <c r="H6655" s="41">
        <f>IFERROR(XLOOKUP(C1003,'DATA Wharton'!$A$2:$A$785,'DATA Wharton'!$C$2:$C$785),"")</f>
        <v/>
      </c>
      <c r="I6655">
        <f>IF(OR(G1003="",H1003=""),"",G1003)</f>
        <v/>
      </c>
      <c r="J6655">
        <f>IF(OR(I1003="",H1003=""),"",I1003*H1003)</f>
        <v/>
      </c>
      <c r="K6655">
        <f>IF(G1003="","Missing OEWS wage",IF(H1003="","Missing Wharton SOC","Matched"))</f>
        <v/>
      </c>
    </row>
    <row r="6656">
      <c r="A6656" t="inlineStr">
        <is>
          <t>23</t>
        </is>
      </c>
      <c r="B6656" t="inlineStr">
        <is>
          <t>Construction</t>
        </is>
      </c>
      <c r="C6656" t="inlineStr">
        <is>
          <t>51-9195</t>
        </is>
      </c>
      <c r="D6656" t="inlineStr">
        <is>
          <t>Molders, Shapers, and Casters, Except Metal and Plastic</t>
        </is>
      </c>
      <c r="E6656" t="n">
        <v>3110</v>
      </c>
      <c r="F6656" t="n">
        <v>51720</v>
      </c>
      <c r="G6656">
        <f>IF(OR(E1004="",F1004=""),"",E1004*F1004)</f>
        <v/>
      </c>
      <c r="H6656" s="41">
        <f>IFERROR(XLOOKUP(C1004,'DATA Wharton'!$A$2:$A$785,'DATA Wharton'!$C$2:$C$785),"")</f>
        <v/>
      </c>
      <c r="I6656">
        <f>IF(OR(G1004="",H1004=""),"",G1004)</f>
        <v/>
      </c>
      <c r="J6656">
        <f>IF(OR(I1004="",H1004=""),"",I1004*H1004)</f>
        <v/>
      </c>
      <c r="K6656">
        <f>IF(G1004="","Missing OEWS wage",IF(H1004="","Missing Wharton SOC","Matched"))</f>
        <v/>
      </c>
    </row>
    <row r="6657">
      <c r="A6657" t="inlineStr">
        <is>
          <t>23</t>
        </is>
      </c>
      <c r="B6657" t="inlineStr">
        <is>
          <t>Construction</t>
        </is>
      </c>
      <c r="C6657" t="inlineStr">
        <is>
          <t>51-9198</t>
        </is>
      </c>
      <c r="D6657" t="inlineStr">
        <is>
          <t>Helpers--Production Workers</t>
        </is>
      </c>
      <c r="E6657" t="n">
        <v>4930</v>
      </c>
      <c r="F6657" t="n">
        <v>42440</v>
      </c>
      <c r="G6657">
        <f>IF(OR(E1005="",F1005=""),"",E1005*F1005)</f>
        <v/>
      </c>
      <c r="H6657" s="41">
        <f>IFERROR(XLOOKUP(C1005,'DATA Wharton'!$A$2:$A$785,'DATA Wharton'!$C$2:$C$785),"")</f>
        <v/>
      </c>
      <c r="I6657">
        <f>IF(OR(G1005="",H1005=""),"",G1005)</f>
        <v/>
      </c>
      <c r="J6657">
        <f>IF(OR(I1005="",H1005=""),"",I1005*H1005)</f>
        <v/>
      </c>
      <c r="K6657">
        <f>IF(G1005="","Missing OEWS wage",IF(H1005="","Missing Wharton SOC","Matched"))</f>
        <v/>
      </c>
    </row>
    <row r="6658">
      <c r="A6658" t="inlineStr">
        <is>
          <t>23</t>
        </is>
      </c>
      <c r="B6658" t="inlineStr">
        <is>
          <t>Construction</t>
        </is>
      </c>
      <c r="C6658" t="inlineStr">
        <is>
          <t>51-9199</t>
        </is>
      </c>
      <c r="D6658" t="inlineStr">
        <is>
          <t>Production Workers, All Other</t>
        </is>
      </c>
      <c r="E6658" t="n">
        <v>2190</v>
      </c>
      <c r="F6658" t="n">
        <v>45350</v>
      </c>
      <c r="G6658">
        <f>IF(OR(E1006="",F1006=""),"",E1006*F1006)</f>
        <v/>
      </c>
      <c r="H6658" s="41">
        <f>IFERROR(XLOOKUP(C1006,'DATA Wharton'!$A$2:$A$785,'DATA Wharton'!$C$2:$C$785),"")</f>
        <v/>
      </c>
      <c r="I6658">
        <f>IF(OR(G1006="",H1006=""),"",G1006)</f>
        <v/>
      </c>
      <c r="J6658">
        <f>IF(OR(I1006="",H1006=""),"",I1006*H1006)</f>
        <v/>
      </c>
      <c r="K6658">
        <f>IF(G1006="","Missing OEWS wage",IF(H1006="","Missing Wharton SOC","Matched"))</f>
        <v/>
      </c>
    </row>
    <row r="6659">
      <c r="A6659" t="inlineStr">
        <is>
          <t>23</t>
        </is>
      </c>
      <c r="B6659" t="inlineStr">
        <is>
          <t>Construction</t>
        </is>
      </c>
      <c r="C6659" t="inlineStr">
        <is>
          <t>53-1047</t>
        </is>
      </c>
      <c r="D6659" t="inlineStr">
        <is>
          <t>First-Line Supervisors of Transportation and Material Moving Workers, Except Aircraft Cargo Handling Supervisors</t>
        </is>
      </c>
      <c r="E6659" t="n">
        <v>10680</v>
      </c>
      <c r="F6659" t="n">
        <v>73410</v>
      </c>
      <c r="G6659">
        <f>IF(OR(E1007="",F1007=""),"",E1007*F1007)</f>
        <v/>
      </c>
      <c r="H6659" s="41">
        <f>IFERROR(XLOOKUP(C1007,'DATA Wharton'!$A$2:$A$785,'DATA Wharton'!$C$2:$C$785),"")</f>
        <v/>
      </c>
      <c r="I6659">
        <f>IF(OR(G1007="",H1007=""),"",G1007)</f>
        <v/>
      </c>
      <c r="J6659">
        <f>IF(OR(I1007="",H1007=""),"",I1007*H1007)</f>
        <v/>
      </c>
      <c r="K6659">
        <f>IF(G1007="","Missing OEWS wage",IF(H1007="","Missing Wharton SOC","Matched"))</f>
        <v/>
      </c>
    </row>
    <row r="6660">
      <c r="A6660" t="inlineStr">
        <is>
          <t>23</t>
        </is>
      </c>
      <c r="B6660" t="inlineStr">
        <is>
          <t>Construction</t>
        </is>
      </c>
      <c r="C6660" t="inlineStr">
        <is>
          <t>53-2012</t>
        </is>
      </c>
      <c r="D6660" t="inlineStr">
        <is>
          <t>Commercial Pilots</t>
        </is>
      </c>
      <c r="E6660" t="n">
        <v>450</v>
      </c>
      <c r="F6660" t="n">
        <v>159370</v>
      </c>
      <c r="G6660">
        <f>IF(OR(E1008="",F1008=""),"",E1008*F1008)</f>
        <v/>
      </c>
      <c r="H6660" s="41">
        <f>IFERROR(XLOOKUP(C1008,'DATA Wharton'!$A$2:$A$785,'DATA Wharton'!$C$2:$C$785),"")</f>
        <v/>
      </c>
      <c r="I6660">
        <f>IF(OR(G1008="",H1008=""),"",G1008)</f>
        <v/>
      </c>
      <c r="J6660">
        <f>IF(OR(I1008="",H1008=""),"",I1008*H1008)</f>
        <v/>
      </c>
      <c r="K6660">
        <f>IF(G1008="","Missing OEWS wage",IF(H1008="","Missing Wharton SOC","Matched"))</f>
        <v/>
      </c>
    </row>
    <row r="6661">
      <c r="A6661" t="inlineStr">
        <is>
          <t>23</t>
        </is>
      </c>
      <c r="B6661" t="inlineStr">
        <is>
          <t>Construction</t>
        </is>
      </c>
      <c r="C6661" t="inlineStr">
        <is>
          <t>53-3031</t>
        </is>
      </c>
      <c r="D6661" t="inlineStr">
        <is>
          <t>Driver/Sales Workers</t>
        </is>
      </c>
      <c r="E6661" t="n">
        <v>820</v>
      </c>
      <c r="F6661" t="n">
        <v>49120</v>
      </c>
      <c r="G6661">
        <f>IF(OR(E1009="",F1009=""),"",E1009*F1009)</f>
        <v/>
      </c>
      <c r="H6661" s="41">
        <f>IFERROR(XLOOKUP(C1009,'DATA Wharton'!$A$2:$A$785,'DATA Wharton'!$C$2:$C$785),"")</f>
        <v/>
      </c>
      <c r="I6661">
        <f>IF(OR(G1009="",H1009=""),"",G1009)</f>
        <v/>
      </c>
      <c r="J6661">
        <f>IF(OR(I1009="",H1009=""),"",I1009*H1009)</f>
        <v/>
      </c>
      <c r="K6661">
        <f>IF(G1009="","Missing OEWS wage",IF(H1009="","Missing Wharton SOC","Matched"))</f>
        <v/>
      </c>
    </row>
    <row r="6662">
      <c r="A6662" t="inlineStr">
        <is>
          <t>23</t>
        </is>
      </c>
      <c r="B6662" t="inlineStr">
        <is>
          <t>Construction</t>
        </is>
      </c>
      <c r="C6662" t="inlineStr">
        <is>
          <t>53-3032</t>
        </is>
      </c>
      <c r="D6662" t="inlineStr">
        <is>
          <t>Heavy and Tractor-Trailer Truck Drivers</t>
        </is>
      </c>
      <c r="E6662" t="n">
        <v>138590</v>
      </c>
      <c r="F6662" t="n">
        <v>57970</v>
      </c>
      <c r="G6662">
        <f>IF(OR(E1010="",F1010=""),"",E1010*F1010)</f>
        <v/>
      </c>
      <c r="H6662" s="41">
        <f>IFERROR(XLOOKUP(C1010,'DATA Wharton'!$A$2:$A$785,'DATA Wharton'!$C$2:$C$785),"")</f>
        <v/>
      </c>
      <c r="I6662">
        <f>IF(OR(G1010="",H1010=""),"",G1010)</f>
        <v/>
      </c>
      <c r="J6662">
        <f>IF(OR(I1010="",H1010=""),"",I1010*H1010)</f>
        <v/>
      </c>
      <c r="K6662">
        <f>IF(G1010="","Missing OEWS wage",IF(H1010="","Missing Wharton SOC","Matched"))</f>
        <v/>
      </c>
    </row>
    <row r="6663">
      <c r="A6663" t="inlineStr">
        <is>
          <t>23</t>
        </is>
      </c>
      <c r="B6663" t="inlineStr">
        <is>
          <t>Construction</t>
        </is>
      </c>
      <c r="C6663" t="inlineStr">
        <is>
          <t>53-3033</t>
        </is>
      </c>
      <c r="D6663" t="inlineStr">
        <is>
          <t>Light Truck Drivers</t>
        </is>
      </c>
      <c r="E6663" t="n">
        <v>18180</v>
      </c>
      <c r="F6663" t="n">
        <v>49590</v>
      </c>
      <c r="G6663">
        <f>IF(OR(E1011="",F1011=""),"",E1011*F1011)</f>
        <v/>
      </c>
      <c r="H6663" s="41">
        <f>IFERROR(XLOOKUP(C1011,'DATA Wharton'!$A$2:$A$785,'DATA Wharton'!$C$2:$C$785),"")</f>
        <v/>
      </c>
      <c r="I6663">
        <f>IF(OR(G1011="",H1011=""),"",G1011)</f>
        <v/>
      </c>
      <c r="J6663">
        <f>IF(OR(I1011="",H1011=""),"",I1011*H1011)</f>
        <v/>
      </c>
      <c r="K6663">
        <f>IF(G1011="","Missing OEWS wage",IF(H1011="","Missing Wharton SOC","Matched"))</f>
        <v/>
      </c>
    </row>
    <row r="6664">
      <c r="A6664" t="inlineStr">
        <is>
          <t>23</t>
        </is>
      </c>
      <c r="B6664" t="inlineStr">
        <is>
          <t>Construction</t>
        </is>
      </c>
      <c r="C6664" t="inlineStr">
        <is>
          <t>53-3053</t>
        </is>
      </c>
      <c r="D6664" t="inlineStr">
        <is>
          <t>Shuttle Drivers and Chauffeurs</t>
        </is>
      </c>
      <c r="E6664" t="n">
        <v>70</v>
      </c>
      <c r="F6664" t="n">
        <v>53280</v>
      </c>
      <c r="G6664">
        <f>IF(OR(E1012="",F1012=""),"",E1012*F1012)</f>
        <v/>
      </c>
      <c r="H6664" s="41">
        <f>IFERROR(XLOOKUP(C1012,'DATA Wharton'!$A$2:$A$785,'DATA Wharton'!$C$2:$C$785),"")</f>
        <v/>
      </c>
      <c r="I6664">
        <f>IF(OR(G1012="",H1012=""),"",G1012)</f>
        <v/>
      </c>
      <c r="J6664">
        <f>IF(OR(I1012="",H1012=""),"",I1012*H1012)</f>
        <v/>
      </c>
      <c r="K6664">
        <f>IF(G1012="","Missing OEWS wage",IF(H1012="","Missing Wharton SOC","Matched"))</f>
        <v/>
      </c>
    </row>
    <row r="6665">
      <c r="A6665" t="inlineStr">
        <is>
          <t>23</t>
        </is>
      </c>
      <c r="B6665" t="inlineStr">
        <is>
          <t>Construction</t>
        </is>
      </c>
      <c r="C6665" t="inlineStr">
        <is>
          <t>53-3099</t>
        </is>
      </c>
      <c r="D6665" t="inlineStr">
        <is>
          <t>Motor Vehicle Operators, All Other</t>
        </is>
      </c>
      <c r="E6665" t="n">
        <v>320</v>
      </c>
      <c r="F6665" t="n">
        <v>51880</v>
      </c>
      <c r="G6665">
        <f>IF(OR(E1013="",F1013=""),"",E1013*F1013)</f>
        <v/>
      </c>
      <c r="H6665" s="41">
        <f>IFERROR(XLOOKUP(C1013,'DATA Wharton'!$A$2:$A$785,'DATA Wharton'!$C$2:$C$785),"")</f>
        <v/>
      </c>
      <c r="I6665">
        <f>IF(OR(G1013="",H1013=""),"",G1013)</f>
        <v/>
      </c>
      <c r="J6665">
        <f>IF(OR(I1013="",H1013=""),"",I1013*H1013)</f>
        <v/>
      </c>
      <c r="K6665">
        <f>IF(G1013="","Missing OEWS wage",IF(H1013="","Missing Wharton SOC","Matched"))</f>
        <v/>
      </c>
    </row>
    <row r="6666">
      <c r="A6666" t="inlineStr">
        <is>
          <t>23</t>
        </is>
      </c>
      <c r="B6666" t="inlineStr">
        <is>
          <t>Construction</t>
        </is>
      </c>
      <c r="C6666" t="inlineStr">
        <is>
          <t>53-5011</t>
        </is>
      </c>
      <c r="D6666" t="inlineStr">
        <is>
          <t>Sailors and Marine Oilers</t>
        </is>
      </c>
      <c r="E6666" t="n">
        <v>950</v>
      </c>
      <c r="F6666" t="n">
        <v>50080</v>
      </c>
      <c r="G6666">
        <f>IF(OR(E1014="",F1014=""),"",E1014*F1014)</f>
        <v/>
      </c>
      <c r="H6666" s="41">
        <f>IFERROR(XLOOKUP(C1014,'DATA Wharton'!$A$2:$A$785,'DATA Wharton'!$C$2:$C$785),"")</f>
        <v/>
      </c>
      <c r="I6666">
        <f>IF(OR(G1014="",H1014=""),"",G1014)</f>
        <v/>
      </c>
      <c r="J6666">
        <f>IF(OR(I1014="",H1014=""),"",I1014*H1014)</f>
        <v/>
      </c>
      <c r="K6666">
        <f>IF(G1014="","Missing OEWS wage",IF(H1014="","Missing Wharton SOC","Matched"))</f>
        <v/>
      </c>
    </row>
    <row r="6667">
      <c r="A6667" t="inlineStr">
        <is>
          <t>23</t>
        </is>
      </c>
      <c r="B6667" t="inlineStr">
        <is>
          <t>Construction</t>
        </is>
      </c>
      <c r="C6667" t="inlineStr">
        <is>
          <t>53-5021</t>
        </is>
      </c>
      <c r="D6667" t="inlineStr">
        <is>
          <t>Captains, Mates, and Pilots of Water Vessels</t>
        </is>
      </c>
      <c r="E6667" t="n">
        <v>1010</v>
      </c>
      <c r="F6667" t="n">
        <v>95220</v>
      </c>
      <c r="G6667">
        <f>IF(OR(E1015="",F1015=""),"",E1015*F1015)</f>
        <v/>
      </c>
      <c r="H6667" s="41">
        <f>IFERROR(XLOOKUP(C1015,'DATA Wharton'!$A$2:$A$785,'DATA Wharton'!$C$2:$C$785),"")</f>
        <v/>
      </c>
      <c r="I6667">
        <f>IF(OR(G1015="",H1015=""),"",G1015)</f>
        <v/>
      </c>
      <c r="J6667">
        <f>IF(OR(I1015="",H1015=""),"",I1015*H1015)</f>
        <v/>
      </c>
      <c r="K6667">
        <f>IF(G1015="","Missing OEWS wage",IF(H1015="","Missing Wharton SOC","Matched"))</f>
        <v/>
      </c>
    </row>
    <row r="6668">
      <c r="A6668" t="inlineStr">
        <is>
          <t>23</t>
        </is>
      </c>
      <c r="B6668" t="inlineStr">
        <is>
          <t>Construction</t>
        </is>
      </c>
      <c r="C6668" t="inlineStr">
        <is>
          <t>53-5022</t>
        </is>
      </c>
      <c r="D6668" t="inlineStr">
        <is>
          <t>Motorboat Operators</t>
        </is>
      </c>
      <c r="E6668" t="n">
        <v>60</v>
      </c>
      <c r="F6668" t="n">
        <v>56300</v>
      </c>
      <c r="G6668">
        <f>IF(OR(E1016="",F1016=""),"",E1016*F1016)</f>
        <v/>
      </c>
      <c r="H6668" s="41">
        <f>IFERROR(XLOOKUP(C1016,'DATA Wharton'!$A$2:$A$785,'DATA Wharton'!$C$2:$C$785),"")</f>
        <v/>
      </c>
      <c r="I6668">
        <f>IF(OR(G1016="",H1016=""),"",G1016)</f>
        <v/>
      </c>
      <c r="J6668">
        <f>IF(OR(I1016="",H1016=""),"",I1016*H1016)</f>
        <v/>
      </c>
      <c r="K6668">
        <f>IF(G1016="","Missing OEWS wage",IF(H1016="","Missing Wharton SOC","Matched"))</f>
        <v/>
      </c>
    </row>
    <row r="6669">
      <c r="A6669" t="inlineStr">
        <is>
          <t>23</t>
        </is>
      </c>
      <c r="B6669" t="inlineStr">
        <is>
          <t>Construction</t>
        </is>
      </c>
      <c r="C6669" t="inlineStr">
        <is>
          <t>53-5031</t>
        </is>
      </c>
      <c r="D6669" t="inlineStr">
        <is>
          <t>Ship Engineers</t>
        </is>
      </c>
      <c r="E6669" t="n">
        <v>140</v>
      </c>
      <c r="F6669" t="n">
        <v>83720</v>
      </c>
      <c r="G6669">
        <f>IF(OR(E1017="",F1017=""),"",E1017*F1017)</f>
        <v/>
      </c>
      <c r="H6669" s="41">
        <f>IFERROR(XLOOKUP(C1017,'DATA Wharton'!$A$2:$A$785,'DATA Wharton'!$C$2:$C$785),"")</f>
        <v/>
      </c>
      <c r="I6669">
        <f>IF(OR(G1017="",H1017=""),"",G1017)</f>
        <v/>
      </c>
      <c r="J6669">
        <f>IF(OR(I1017="",H1017=""),"",I1017*H1017)</f>
        <v/>
      </c>
      <c r="K6669">
        <f>IF(G1017="","Missing OEWS wage",IF(H1017="","Missing Wharton SOC","Matched"))</f>
        <v/>
      </c>
    </row>
    <row r="6670">
      <c r="A6670" t="inlineStr">
        <is>
          <t>23</t>
        </is>
      </c>
      <c r="B6670" t="inlineStr">
        <is>
          <t>Construction</t>
        </is>
      </c>
      <c r="C6670" t="inlineStr">
        <is>
          <t>53-6031</t>
        </is>
      </c>
      <c r="D6670" t="inlineStr">
        <is>
          <t>Automotive and Watercraft Service Attendants</t>
        </is>
      </c>
      <c r="E6670" t="n">
        <v>160</v>
      </c>
      <c r="F6670" t="n">
        <v>53470</v>
      </c>
      <c r="G6670">
        <f>IF(OR(E1018="",F1018=""),"",E1018*F1018)</f>
        <v/>
      </c>
      <c r="H6670" s="41">
        <f>IFERROR(XLOOKUP(C1018,'DATA Wharton'!$A$2:$A$785,'DATA Wharton'!$C$2:$C$785),"")</f>
        <v/>
      </c>
      <c r="I6670">
        <f>IF(OR(G1018="",H1018=""),"",G1018)</f>
        <v/>
      </c>
      <c r="J6670">
        <f>IF(OR(I1018="",H1018=""),"",I1018*H1018)</f>
        <v/>
      </c>
      <c r="K6670">
        <f>IF(G1018="","Missing OEWS wage",IF(H1018="","Missing Wharton SOC","Matched"))</f>
        <v/>
      </c>
    </row>
    <row r="6671">
      <c r="A6671" t="inlineStr">
        <is>
          <t>23</t>
        </is>
      </c>
      <c r="B6671" t="inlineStr">
        <is>
          <t>Construction</t>
        </is>
      </c>
      <c r="C6671" t="inlineStr">
        <is>
          <t>53-6041</t>
        </is>
      </c>
      <c r="D6671" t="inlineStr">
        <is>
          <t>Traffic Technicians</t>
        </is>
      </c>
      <c r="E6671" t="n">
        <v>100</v>
      </c>
      <c r="F6671" t="n">
        <v>48160</v>
      </c>
      <c r="G6671">
        <f>IF(OR(E1019="",F1019=""),"",E1019*F1019)</f>
        <v/>
      </c>
      <c r="H6671" s="41">
        <f>IFERROR(XLOOKUP(C1019,'DATA Wharton'!$A$2:$A$785,'DATA Wharton'!$C$2:$C$785),"")</f>
        <v/>
      </c>
      <c r="I6671">
        <f>IF(OR(G1019="",H1019=""),"",G1019)</f>
        <v/>
      </c>
      <c r="J6671">
        <f>IF(OR(I1019="",H1019=""),"",I1019*H1019)</f>
        <v/>
      </c>
      <c r="K6671">
        <f>IF(G1019="","Missing OEWS wage",IF(H1019="","Missing Wharton SOC","Matched"))</f>
        <v/>
      </c>
    </row>
    <row r="6672">
      <c r="A6672" t="inlineStr">
        <is>
          <t>23</t>
        </is>
      </c>
      <c r="B6672" t="inlineStr">
        <is>
          <t>Construction</t>
        </is>
      </c>
      <c r="C6672" t="inlineStr">
        <is>
          <t>53-6099</t>
        </is>
      </c>
      <c r="D6672" t="inlineStr">
        <is>
          <t>Transportation Workers, All Other</t>
        </is>
      </c>
      <c r="E6672" t="n">
        <v>40</v>
      </c>
      <c r="F6672" t="n">
        <v>59160</v>
      </c>
      <c r="G6672">
        <f>IF(OR(E1020="",F1020=""),"",E1020*F1020)</f>
        <v/>
      </c>
      <c r="H6672" s="41">
        <f>IFERROR(XLOOKUP(C1020,'DATA Wharton'!$A$2:$A$785,'DATA Wharton'!$C$2:$C$785),"")</f>
        <v/>
      </c>
      <c r="I6672">
        <f>IF(OR(G1020="",H1020=""),"",G1020)</f>
        <v/>
      </c>
      <c r="J6672">
        <f>IF(OR(I1020="",H1020=""),"",I1020*H1020)</f>
        <v/>
      </c>
      <c r="K6672">
        <f>IF(G1020="","Missing OEWS wage",IF(H1020="","Missing Wharton SOC","Matched"))</f>
        <v/>
      </c>
    </row>
    <row r="6673">
      <c r="A6673" t="inlineStr">
        <is>
          <t>23</t>
        </is>
      </c>
      <c r="B6673" t="inlineStr">
        <is>
          <t>Construction</t>
        </is>
      </c>
      <c r="C6673" t="inlineStr">
        <is>
          <t>53-7011</t>
        </is>
      </c>
      <c r="D6673" t="inlineStr">
        <is>
          <t>Conveyor Operators and Tenders</t>
        </is>
      </c>
      <c r="E6673" t="n">
        <v>30</v>
      </c>
      <c r="F6673" t="n">
        <v>53480</v>
      </c>
      <c r="G6673">
        <f>IF(OR(E1021="",F1021=""),"",E1021*F1021)</f>
        <v/>
      </c>
      <c r="H6673" s="41">
        <f>IFERROR(XLOOKUP(C1021,'DATA Wharton'!$A$2:$A$785,'DATA Wharton'!$C$2:$C$785),"")</f>
        <v/>
      </c>
      <c r="I6673">
        <f>IF(OR(G1021="",H1021=""),"",G1021)</f>
        <v/>
      </c>
      <c r="J6673">
        <f>IF(OR(I1021="",H1021=""),"",I1021*H1021)</f>
        <v/>
      </c>
      <c r="K6673">
        <f>IF(G1021="","Missing OEWS wage",IF(H1021="","Missing Wharton SOC","Matched"))</f>
        <v/>
      </c>
    </row>
    <row r="6674">
      <c r="A6674" t="inlineStr">
        <is>
          <t>23</t>
        </is>
      </c>
      <c r="B6674" t="inlineStr">
        <is>
          <t>Construction</t>
        </is>
      </c>
      <c r="C6674" t="inlineStr">
        <is>
          <t>53-7021</t>
        </is>
      </c>
      <c r="D6674" t="inlineStr">
        <is>
          <t>Crane and Tower Operators</t>
        </is>
      </c>
      <c r="E6674" t="n">
        <v>17550</v>
      </c>
      <c r="F6674" t="n">
        <v>84400</v>
      </c>
      <c r="G6674">
        <f>IF(OR(E1022="",F1022=""),"",E1022*F1022)</f>
        <v/>
      </c>
      <c r="H6674" s="41">
        <f>IFERROR(XLOOKUP(C1022,'DATA Wharton'!$A$2:$A$785,'DATA Wharton'!$C$2:$C$785),"")</f>
        <v/>
      </c>
      <c r="I6674">
        <f>IF(OR(G1022="",H1022=""),"",G1022)</f>
        <v/>
      </c>
      <c r="J6674">
        <f>IF(OR(I1022="",H1022=""),"",I1022*H1022)</f>
        <v/>
      </c>
      <c r="K6674">
        <f>IF(G1022="","Missing OEWS wage",IF(H1022="","Missing Wharton SOC","Matched"))</f>
        <v/>
      </c>
    </row>
    <row r="6675">
      <c r="A6675" t="inlineStr">
        <is>
          <t>23</t>
        </is>
      </c>
      <c r="B6675" t="inlineStr">
        <is>
          <t>Construction</t>
        </is>
      </c>
      <c r="C6675" t="inlineStr">
        <is>
          <t>53-7031</t>
        </is>
      </c>
      <c r="D6675" t="inlineStr">
        <is>
          <t>Dredge Operators</t>
        </is>
      </c>
      <c r="E6675" t="n">
        <v>590</v>
      </c>
      <c r="F6675" t="n">
        <v>56730</v>
      </c>
      <c r="G6675">
        <f>IF(OR(E1023="",F1023=""),"",E1023*F1023)</f>
        <v/>
      </c>
      <c r="H6675" s="41">
        <f>IFERROR(XLOOKUP(C1023,'DATA Wharton'!$A$2:$A$785,'DATA Wharton'!$C$2:$C$785),"")</f>
        <v/>
      </c>
      <c r="I6675">
        <f>IF(OR(G1023="",H1023=""),"",G1023)</f>
        <v/>
      </c>
      <c r="J6675">
        <f>IF(OR(I1023="",H1023=""),"",I1023*H1023)</f>
        <v/>
      </c>
      <c r="K6675">
        <f>IF(G1023="","Missing OEWS wage",IF(H1023="","Missing Wharton SOC","Matched"))</f>
        <v/>
      </c>
    </row>
    <row r="6676">
      <c r="A6676" t="inlineStr">
        <is>
          <t>23</t>
        </is>
      </c>
      <c r="B6676" t="inlineStr">
        <is>
          <t>Construction</t>
        </is>
      </c>
      <c r="C6676" t="inlineStr">
        <is>
          <t>53-7041</t>
        </is>
      </c>
      <c r="D6676" t="inlineStr">
        <is>
          <t>Hoist and Winch Operators</t>
        </is>
      </c>
      <c r="E6676" t="n">
        <v>320</v>
      </c>
      <c r="F6676" t="n">
        <v>72160</v>
      </c>
      <c r="G6676">
        <f>IF(OR(E1024="",F1024=""),"",E1024*F1024)</f>
        <v/>
      </c>
      <c r="H6676" s="41">
        <f>IFERROR(XLOOKUP(C1024,'DATA Wharton'!$A$2:$A$785,'DATA Wharton'!$C$2:$C$785),"")</f>
        <v/>
      </c>
      <c r="I6676">
        <f>IF(OR(G1024="",H1024=""),"",G1024)</f>
        <v/>
      </c>
      <c r="J6676">
        <f>IF(OR(I1024="",H1024=""),"",I1024*H1024)</f>
        <v/>
      </c>
      <c r="K6676">
        <f>IF(G1024="","Missing OEWS wage",IF(H1024="","Missing Wharton SOC","Matched"))</f>
        <v/>
      </c>
    </row>
    <row r="6677">
      <c r="A6677" t="inlineStr">
        <is>
          <t>23</t>
        </is>
      </c>
      <c r="B6677" t="inlineStr">
        <is>
          <t>Construction</t>
        </is>
      </c>
      <c r="C6677" t="inlineStr">
        <is>
          <t>53-7051</t>
        </is>
      </c>
      <c r="D6677" t="inlineStr">
        <is>
          <t>Industrial Truck and Tractor Operators</t>
        </is>
      </c>
      <c r="E6677" t="n">
        <v>9290</v>
      </c>
      <c r="F6677" t="n">
        <v>53140</v>
      </c>
      <c r="G6677">
        <f>IF(OR(E1025="",F1025=""),"",E1025*F1025)</f>
        <v/>
      </c>
      <c r="H6677" s="41">
        <f>IFERROR(XLOOKUP(C1025,'DATA Wharton'!$A$2:$A$785,'DATA Wharton'!$C$2:$C$785),"")</f>
        <v/>
      </c>
      <c r="I6677">
        <f>IF(OR(G1025="",H1025=""),"",G1025)</f>
        <v/>
      </c>
      <c r="J6677">
        <f>IF(OR(I1025="",H1025=""),"",I1025*H1025)</f>
        <v/>
      </c>
      <c r="K6677">
        <f>IF(G1025="","Missing OEWS wage",IF(H1025="","Missing Wharton SOC","Matched"))</f>
        <v/>
      </c>
    </row>
    <row r="6678">
      <c r="A6678" t="inlineStr">
        <is>
          <t>23</t>
        </is>
      </c>
      <c r="B6678" t="inlineStr">
        <is>
          <t>Construction</t>
        </is>
      </c>
      <c r="C6678" t="inlineStr">
        <is>
          <t>53-7061</t>
        </is>
      </c>
      <c r="D6678" t="inlineStr">
        <is>
          <t>Cleaners of Vehicles and Equipment</t>
        </is>
      </c>
      <c r="E6678" t="n">
        <v>830</v>
      </c>
      <c r="F6678" t="n">
        <v>43920</v>
      </c>
      <c r="G6678">
        <f>IF(OR(E1026="",F1026=""),"",E1026*F1026)</f>
        <v/>
      </c>
      <c r="H6678" s="41">
        <f>IFERROR(XLOOKUP(C1026,'DATA Wharton'!$A$2:$A$785,'DATA Wharton'!$C$2:$C$785),"")</f>
        <v/>
      </c>
      <c r="I6678">
        <f>IF(OR(G1026="",H1026=""),"",G1026)</f>
        <v/>
      </c>
      <c r="J6678">
        <f>IF(OR(I1026="",H1026=""),"",I1026*H1026)</f>
        <v/>
      </c>
      <c r="K6678">
        <f>IF(G1026="","Missing OEWS wage",IF(H1026="","Missing Wharton SOC","Matched"))</f>
        <v/>
      </c>
    </row>
    <row r="6679">
      <c r="A6679" t="inlineStr">
        <is>
          <t>23</t>
        </is>
      </c>
      <c r="B6679" t="inlineStr">
        <is>
          <t>Construction</t>
        </is>
      </c>
      <c r="C6679" t="inlineStr">
        <is>
          <t>53-7062</t>
        </is>
      </c>
      <c r="D6679" t="inlineStr">
        <is>
          <t>Laborers and Freight, Stock, and Material Movers, Hand</t>
        </is>
      </c>
      <c r="E6679" t="n">
        <v>49830</v>
      </c>
      <c r="F6679" t="n">
        <v>45890</v>
      </c>
      <c r="G6679">
        <f>IF(OR(E1027="",F1027=""),"",E1027*F1027)</f>
        <v/>
      </c>
      <c r="H6679" s="41">
        <f>IFERROR(XLOOKUP(C1027,'DATA Wharton'!$A$2:$A$785,'DATA Wharton'!$C$2:$C$785),"")</f>
        <v/>
      </c>
      <c r="I6679">
        <f>IF(OR(G1027="",H1027=""),"",G1027)</f>
        <v/>
      </c>
      <c r="J6679">
        <f>IF(OR(I1027="",H1027=""),"",I1027*H1027)</f>
        <v/>
      </c>
      <c r="K6679">
        <f>IF(G1027="","Missing OEWS wage",IF(H1027="","Missing Wharton SOC","Matched"))</f>
        <v/>
      </c>
    </row>
    <row r="6680">
      <c r="A6680" t="inlineStr">
        <is>
          <t>23</t>
        </is>
      </c>
      <c r="B6680" t="inlineStr">
        <is>
          <t>Construction</t>
        </is>
      </c>
      <c r="C6680" t="inlineStr">
        <is>
          <t>53-7063</t>
        </is>
      </c>
      <c r="D6680" t="inlineStr">
        <is>
          <t>Machine Feeders and Offbearers</t>
        </is>
      </c>
      <c r="E6680" t="n">
        <v>30</v>
      </c>
      <c r="F6680" t="n">
        <v>42470</v>
      </c>
      <c r="G6680">
        <f>IF(OR(E1028="",F1028=""),"",E1028*F1028)</f>
        <v/>
      </c>
      <c r="H6680" s="41">
        <f>IFERROR(XLOOKUP(C1028,'DATA Wharton'!$A$2:$A$785,'DATA Wharton'!$C$2:$C$785),"")</f>
        <v/>
      </c>
      <c r="I6680">
        <f>IF(OR(G1028="",H1028=""),"",G1028)</f>
        <v/>
      </c>
      <c r="J6680">
        <f>IF(OR(I1028="",H1028=""),"",I1028*H1028)</f>
        <v/>
      </c>
      <c r="K6680">
        <f>IF(G1028="","Missing OEWS wage",IF(H1028="","Missing Wharton SOC","Matched"))</f>
        <v/>
      </c>
    </row>
    <row r="6681">
      <c r="A6681" t="inlineStr">
        <is>
          <t>23</t>
        </is>
      </c>
      <c r="B6681" t="inlineStr">
        <is>
          <t>Construction</t>
        </is>
      </c>
      <c r="C6681" t="inlineStr">
        <is>
          <t>53-7064</t>
        </is>
      </c>
      <c r="D6681" t="inlineStr">
        <is>
          <t>Packers and Packagers, Hand</t>
        </is>
      </c>
      <c r="F6681" t="n">
        <v>42690</v>
      </c>
      <c r="G6681">
        <f>IF(OR(E1029="",F1029=""),"",E1029*F1029)</f>
        <v/>
      </c>
      <c r="H6681" s="41">
        <f>IFERROR(XLOOKUP(C1029,'DATA Wharton'!$A$2:$A$785,'DATA Wharton'!$C$2:$C$785),"")</f>
        <v/>
      </c>
      <c r="I6681">
        <f>IF(OR(G1029="",H1029=""),"",G1029)</f>
        <v/>
      </c>
      <c r="J6681">
        <f>IF(OR(I1029="",H1029=""),"",I1029*H1029)</f>
        <v/>
      </c>
      <c r="K6681">
        <f>IF(G1029="","Missing OEWS wage",IF(H1029="","Missing Wharton SOC","Matched"))</f>
        <v/>
      </c>
    </row>
    <row r="6682">
      <c r="A6682" t="inlineStr">
        <is>
          <t>23</t>
        </is>
      </c>
      <c r="B6682" t="inlineStr">
        <is>
          <t>Construction</t>
        </is>
      </c>
      <c r="C6682" t="inlineStr">
        <is>
          <t>53-7065</t>
        </is>
      </c>
      <c r="D6682" t="inlineStr">
        <is>
          <t>Stockers and Order Fillers</t>
        </is>
      </c>
      <c r="E6682" t="n">
        <v>10770</v>
      </c>
      <c r="F6682" t="n">
        <v>46230</v>
      </c>
      <c r="G6682">
        <f>IF(OR(E1030="",F1030=""),"",E1030*F1030)</f>
        <v/>
      </c>
      <c r="H6682" s="41">
        <f>IFERROR(XLOOKUP(C1030,'DATA Wharton'!$A$2:$A$785,'DATA Wharton'!$C$2:$C$785),"")</f>
        <v/>
      </c>
      <c r="I6682">
        <f>IF(OR(G1030="",H1030=""),"",G1030)</f>
        <v/>
      </c>
      <c r="J6682">
        <f>IF(OR(I1030="",H1030=""),"",I1030*H1030)</f>
        <v/>
      </c>
      <c r="K6682">
        <f>IF(G1030="","Missing OEWS wage",IF(H1030="","Missing Wharton SOC","Matched"))</f>
        <v/>
      </c>
    </row>
    <row r="6683">
      <c r="A6683" t="inlineStr">
        <is>
          <t>23</t>
        </is>
      </c>
      <c r="B6683" t="inlineStr">
        <is>
          <t>Construction</t>
        </is>
      </c>
      <c r="C6683" t="inlineStr">
        <is>
          <t>53-7071</t>
        </is>
      </c>
      <c r="D6683" t="inlineStr">
        <is>
          <t>Gas Compressor and Gas Pumping Station Operators</t>
        </is>
      </c>
      <c r="E6683" t="n">
        <v>150</v>
      </c>
      <c r="F6683" t="n">
        <v>62220</v>
      </c>
      <c r="G6683">
        <f>IF(OR(E1031="",F1031=""),"",E1031*F1031)</f>
        <v/>
      </c>
      <c r="H6683" s="41">
        <f>IFERROR(XLOOKUP(C1031,'DATA Wharton'!$A$2:$A$785,'DATA Wharton'!$C$2:$C$785),"")</f>
        <v/>
      </c>
      <c r="I6683">
        <f>IF(OR(G1031="",H1031=""),"",G1031)</f>
        <v/>
      </c>
      <c r="J6683">
        <f>IF(OR(I1031="",H1031=""),"",I1031*H1031)</f>
        <v/>
      </c>
      <c r="K6683">
        <f>IF(G1031="","Missing OEWS wage",IF(H1031="","Missing Wharton SOC","Matched"))</f>
        <v/>
      </c>
    </row>
    <row r="6684">
      <c r="A6684" t="inlineStr">
        <is>
          <t>23</t>
        </is>
      </c>
      <c r="B6684" t="inlineStr">
        <is>
          <t>Construction</t>
        </is>
      </c>
      <c r="C6684" t="inlineStr">
        <is>
          <t>53-7072</t>
        </is>
      </c>
      <c r="D6684" t="inlineStr">
        <is>
          <t>Pump Operators, Except Wellhead Pumpers</t>
        </is>
      </c>
      <c r="E6684" t="n">
        <v>2700</v>
      </c>
      <c r="F6684" t="n">
        <v>61910</v>
      </c>
      <c r="G6684">
        <f>IF(OR(E1032="",F1032=""),"",E1032*F1032)</f>
        <v/>
      </c>
      <c r="H6684" s="41">
        <f>IFERROR(XLOOKUP(C1032,'DATA Wharton'!$A$2:$A$785,'DATA Wharton'!$C$2:$C$785),"")</f>
        <v/>
      </c>
      <c r="I6684">
        <f>IF(OR(G1032="",H1032=""),"",G1032)</f>
        <v/>
      </c>
      <c r="J6684">
        <f>IF(OR(I1032="",H1032=""),"",I1032*H1032)</f>
        <v/>
      </c>
      <c r="K6684">
        <f>IF(G1032="","Missing OEWS wage",IF(H1032="","Missing Wharton SOC","Matched"))</f>
        <v/>
      </c>
    </row>
    <row r="6685">
      <c r="A6685" t="inlineStr">
        <is>
          <t>23</t>
        </is>
      </c>
      <c r="B6685" t="inlineStr">
        <is>
          <t>Construction</t>
        </is>
      </c>
      <c r="C6685" t="inlineStr">
        <is>
          <t>53-7073</t>
        </is>
      </c>
      <c r="D6685" t="inlineStr">
        <is>
          <t>Wellhead Pumpers</t>
        </is>
      </c>
      <c r="F6685" t="n">
        <v>63480</v>
      </c>
      <c r="G6685">
        <f>IF(OR(E1033="",F1033=""),"",E1033*F1033)</f>
        <v/>
      </c>
      <c r="H6685" s="41">
        <f>IFERROR(XLOOKUP(C1033,'DATA Wharton'!$A$2:$A$785,'DATA Wharton'!$C$2:$C$785),"")</f>
        <v/>
      </c>
      <c r="I6685">
        <f>IF(OR(G1033="",H1033=""),"",G1033)</f>
        <v/>
      </c>
      <c r="J6685">
        <f>IF(OR(I1033="",H1033=""),"",I1033*H1033)</f>
        <v/>
      </c>
      <c r="K6685">
        <f>IF(G1033="","Missing OEWS wage",IF(H1033="","Missing Wharton SOC","Matched"))</f>
        <v/>
      </c>
    </row>
    <row r="6686">
      <c r="A6686" t="inlineStr">
        <is>
          <t>23</t>
        </is>
      </c>
      <c r="B6686" t="inlineStr">
        <is>
          <t>Construction</t>
        </is>
      </c>
      <c r="C6686" t="inlineStr">
        <is>
          <t>53-7121</t>
        </is>
      </c>
      <c r="D6686" t="inlineStr">
        <is>
          <t>Tank Car, Truck, and Ship Loaders</t>
        </is>
      </c>
      <c r="E6686" t="n">
        <v>90</v>
      </c>
      <c r="F6686" t="n">
        <v>53710</v>
      </c>
      <c r="G6686">
        <f>IF(OR(E1034="",F1034=""),"",E1034*F1034)</f>
        <v/>
      </c>
      <c r="H6686" s="41">
        <f>IFERROR(XLOOKUP(C1034,'DATA Wharton'!$A$2:$A$785,'DATA Wharton'!$C$2:$C$785),"")</f>
        <v/>
      </c>
      <c r="I6686">
        <f>IF(OR(G1034="",H1034=""),"",G1034)</f>
        <v/>
      </c>
      <c r="J6686">
        <f>IF(OR(I1034="",H1034=""),"",I1034*H1034)</f>
        <v/>
      </c>
      <c r="K6686">
        <f>IF(G1034="","Missing OEWS wage",IF(H1034="","Missing Wharton SOC","Matched"))</f>
        <v/>
      </c>
    </row>
    <row r="6687">
      <c r="A6687" t="inlineStr">
        <is>
          <t>23</t>
        </is>
      </c>
      <c r="B6687" t="inlineStr">
        <is>
          <t>Construction</t>
        </is>
      </c>
      <c r="C6687" t="inlineStr">
        <is>
          <t>53-7199</t>
        </is>
      </c>
      <c r="D6687" t="inlineStr">
        <is>
          <t>Material Moving Workers, All Other</t>
        </is>
      </c>
      <c r="E6687" t="n">
        <v>1020</v>
      </c>
      <c r="F6687" t="n">
        <v>59270</v>
      </c>
      <c r="G6687">
        <f>IF(OR(E1035="",F1035=""),"",E1035*F1035)</f>
        <v/>
      </c>
      <c r="H6687" s="41">
        <f>IFERROR(XLOOKUP(C1035,'DATA Wharton'!$A$2:$A$785,'DATA Wharton'!$C$2:$C$785),"")</f>
        <v/>
      </c>
      <c r="I6687">
        <f>IF(OR(G1035="",H1035=""),"",G1035)</f>
        <v/>
      </c>
      <c r="J6687">
        <f>IF(OR(I1035="",H1035=""),"",I1035*H1035)</f>
        <v/>
      </c>
      <c r="K6687">
        <f>IF(G1035="","Missing OEWS wage",IF(H1035="","Missing Wharton SOC","Matched"))</f>
        <v/>
      </c>
    </row>
    <row r="6688">
      <c r="A6688" t="inlineStr">
        <is>
          <t>31-33</t>
        </is>
      </c>
      <c r="B6688" t="inlineStr">
        <is>
          <t>Manufacturing</t>
        </is>
      </c>
      <c r="C6688" t="inlineStr">
        <is>
          <t>11-1011</t>
        </is>
      </c>
      <c r="D6688" t="inlineStr">
        <is>
          <t>Chief Executives</t>
        </is>
      </c>
      <c r="E6688" t="n">
        <v>10990</v>
      </c>
      <c r="F6688" t="n">
        <v>294550</v>
      </c>
      <c r="G6688">
        <f>IF(OR(E1036="",F1036=""),"",E1036*F1036)</f>
        <v/>
      </c>
      <c r="H6688" s="41">
        <f>IFERROR(XLOOKUP(C1036,'DATA Wharton'!$A$2:$A$785,'DATA Wharton'!$C$2:$C$785),"")</f>
        <v/>
      </c>
      <c r="I6688">
        <f>IF(OR(G1036="",H1036=""),"",G1036)</f>
        <v/>
      </c>
      <c r="J6688">
        <f>IF(OR(I1036="",H1036=""),"",I1036*H1036)</f>
        <v/>
      </c>
      <c r="K6688">
        <f>IF(G1036="","Missing OEWS wage",IF(H1036="","Missing Wharton SOC","Matched"))</f>
        <v/>
      </c>
    </row>
    <row r="6689">
      <c r="A6689" t="inlineStr">
        <is>
          <t>31-33</t>
        </is>
      </c>
      <c r="B6689" t="inlineStr">
        <is>
          <t>Manufacturing</t>
        </is>
      </c>
      <c r="C6689" t="inlineStr">
        <is>
          <t>11-1021</t>
        </is>
      </c>
      <c r="D6689" t="inlineStr">
        <is>
          <t>General and Operations Managers</t>
        </is>
      </c>
      <c r="E6689" t="n">
        <v>249060</v>
      </c>
      <c r="F6689" t="n">
        <v>152860</v>
      </c>
      <c r="G6689">
        <f>IF(OR(E1037="",F1037=""),"",E1037*F1037)</f>
        <v/>
      </c>
      <c r="H6689" s="41">
        <f>IFERROR(XLOOKUP(C1037,'DATA Wharton'!$A$2:$A$785,'DATA Wharton'!$C$2:$C$785),"")</f>
        <v/>
      </c>
      <c r="I6689">
        <f>IF(OR(G1037="",H1037=""),"",G1037)</f>
        <v/>
      </c>
      <c r="J6689">
        <f>IF(OR(I1037="",H1037=""),"",I1037*H1037)</f>
        <v/>
      </c>
      <c r="K6689">
        <f>IF(G1037="","Missing OEWS wage",IF(H1037="","Missing Wharton SOC","Matched"))</f>
        <v/>
      </c>
    </row>
    <row r="6690">
      <c r="A6690" t="inlineStr">
        <is>
          <t>31-33</t>
        </is>
      </c>
      <c r="B6690" t="inlineStr">
        <is>
          <t>Manufacturing</t>
        </is>
      </c>
      <c r="C6690" t="inlineStr">
        <is>
          <t>11-2011</t>
        </is>
      </c>
      <c r="D6690" t="inlineStr">
        <is>
          <t>Advertising and Promotions Managers</t>
        </is>
      </c>
      <c r="E6690" t="n">
        <v>330</v>
      </c>
      <c r="F6690" t="n">
        <v>134610</v>
      </c>
      <c r="G6690">
        <f>IF(OR(E1038="",F1038=""),"",E1038*F1038)</f>
        <v/>
      </c>
      <c r="H6690" s="41">
        <f>IFERROR(XLOOKUP(C1038,'DATA Wharton'!$A$2:$A$785,'DATA Wharton'!$C$2:$C$785),"")</f>
        <v/>
      </c>
      <c r="I6690">
        <f>IF(OR(G1038="",H1038=""),"",G1038)</f>
        <v/>
      </c>
      <c r="J6690">
        <f>IF(OR(I1038="",H1038=""),"",I1038*H1038)</f>
        <v/>
      </c>
      <c r="K6690">
        <f>IF(G1038="","Missing OEWS wage",IF(H1038="","Missing Wharton SOC","Matched"))</f>
        <v/>
      </c>
    </row>
    <row r="6691">
      <c r="A6691" t="inlineStr">
        <is>
          <t>31-33</t>
        </is>
      </c>
      <c r="B6691" t="inlineStr">
        <is>
          <t>Manufacturing</t>
        </is>
      </c>
      <c r="C6691" t="inlineStr">
        <is>
          <t>11-2021</t>
        </is>
      </c>
      <c r="D6691" t="inlineStr">
        <is>
          <t>Marketing Managers</t>
        </is>
      </c>
      <c r="E6691" t="n">
        <v>31460</v>
      </c>
      <c r="F6691" t="n">
        <v>178590</v>
      </c>
      <c r="G6691">
        <f>IF(OR(E1039="",F1039=""),"",E1039*F1039)</f>
        <v/>
      </c>
      <c r="H6691" s="41">
        <f>IFERROR(XLOOKUP(C1039,'DATA Wharton'!$A$2:$A$785,'DATA Wharton'!$C$2:$C$785),"")</f>
        <v/>
      </c>
      <c r="I6691">
        <f>IF(OR(G1039="",H1039=""),"",G1039)</f>
        <v/>
      </c>
      <c r="J6691">
        <f>IF(OR(I1039="",H1039=""),"",I1039*H1039)</f>
        <v/>
      </c>
      <c r="K6691">
        <f>IF(G1039="","Missing OEWS wage",IF(H1039="","Missing Wharton SOC","Matched"))</f>
        <v/>
      </c>
    </row>
    <row r="6692">
      <c r="A6692" t="inlineStr">
        <is>
          <t>31-33</t>
        </is>
      </c>
      <c r="B6692" t="inlineStr">
        <is>
          <t>Manufacturing</t>
        </is>
      </c>
      <c r="C6692" t="inlineStr">
        <is>
          <t>11-2022</t>
        </is>
      </c>
      <c r="D6692" t="inlineStr">
        <is>
          <t>Sales Managers</t>
        </is>
      </c>
      <c r="E6692" t="n">
        <v>65440</v>
      </c>
      <c r="F6692" t="n">
        <v>164990</v>
      </c>
      <c r="G6692">
        <f>IF(OR(E1040="",F1040=""),"",E1040*F1040)</f>
        <v/>
      </c>
      <c r="H6692" s="41">
        <f>IFERROR(XLOOKUP(C1040,'DATA Wharton'!$A$2:$A$785,'DATA Wharton'!$C$2:$C$785),"")</f>
        <v/>
      </c>
      <c r="I6692">
        <f>IF(OR(G1040="",H1040=""),"",G1040)</f>
        <v/>
      </c>
      <c r="J6692">
        <f>IF(OR(I1040="",H1040=""),"",I1040*H1040)</f>
        <v/>
      </c>
      <c r="K6692">
        <f>IF(G1040="","Missing OEWS wage",IF(H1040="","Missing Wharton SOC","Matched"))</f>
        <v/>
      </c>
    </row>
    <row r="6693">
      <c r="A6693" t="inlineStr">
        <is>
          <t>31-33</t>
        </is>
      </c>
      <c r="B6693" t="inlineStr">
        <is>
          <t>Manufacturing</t>
        </is>
      </c>
      <c r="C6693" t="inlineStr">
        <is>
          <t>11-2032</t>
        </is>
      </c>
      <c r="D6693" t="inlineStr">
        <is>
          <t>Public Relations Managers</t>
        </is>
      </c>
      <c r="E6693" t="n">
        <v>1770</v>
      </c>
      <c r="F6693" t="n">
        <v>185210</v>
      </c>
      <c r="G6693">
        <f>IF(OR(E1041="",F1041=""),"",E1041*F1041)</f>
        <v/>
      </c>
      <c r="H6693" s="41">
        <f>IFERROR(XLOOKUP(C1041,'DATA Wharton'!$A$2:$A$785,'DATA Wharton'!$C$2:$C$785),"")</f>
        <v/>
      </c>
      <c r="I6693">
        <f>IF(OR(G1041="",H1041=""),"",G1041)</f>
        <v/>
      </c>
      <c r="J6693">
        <f>IF(OR(I1041="",H1041=""),"",I1041*H1041)</f>
        <v/>
      </c>
      <c r="K6693">
        <f>IF(G1041="","Missing OEWS wage",IF(H1041="","Missing Wharton SOC","Matched"))</f>
        <v/>
      </c>
    </row>
    <row r="6694">
      <c r="A6694" t="inlineStr">
        <is>
          <t>31-33</t>
        </is>
      </c>
      <c r="B6694" t="inlineStr">
        <is>
          <t>Manufacturing</t>
        </is>
      </c>
      <c r="C6694" t="inlineStr">
        <is>
          <t>11-2033</t>
        </is>
      </c>
      <c r="D6694" t="inlineStr">
        <is>
          <t>Fundraising Managers</t>
        </is>
      </c>
      <c r="E6694" t="n">
        <v>40</v>
      </c>
      <c r="F6694" t="n">
        <v>161560</v>
      </c>
      <c r="G6694">
        <f>IF(OR(E1042="",F1042=""),"",E1042*F1042)</f>
        <v/>
      </c>
      <c r="H6694" s="41">
        <f>IFERROR(XLOOKUP(C1042,'DATA Wharton'!$A$2:$A$785,'DATA Wharton'!$C$2:$C$785),"")</f>
        <v/>
      </c>
      <c r="I6694">
        <f>IF(OR(G1042="",H1042=""),"",G1042)</f>
        <v/>
      </c>
      <c r="J6694">
        <f>IF(OR(I1042="",H1042=""),"",I1042*H1042)</f>
        <v/>
      </c>
      <c r="K6694">
        <f>IF(G1042="","Missing OEWS wage",IF(H1042="","Missing Wharton SOC","Matched"))</f>
        <v/>
      </c>
    </row>
    <row r="6695">
      <c r="A6695" t="inlineStr">
        <is>
          <t>31-33</t>
        </is>
      </c>
      <c r="B6695" t="inlineStr">
        <is>
          <t>Manufacturing</t>
        </is>
      </c>
      <c r="C6695" t="inlineStr">
        <is>
          <t>11-3012</t>
        </is>
      </c>
      <c r="D6695" t="inlineStr">
        <is>
          <t>Administrative Services Managers</t>
        </is>
      </c>
      <c r="E6695" t="n">
        <v>11570</v>
      </c>
      <c r="F6695" t="n">
        <v>143670</v>
      </c>
      <c r="G6695">
        <f>IF(OR(E1043="",F1043=""),"",E1043*F1043)</f>
        <v/>
      </c>
      <c r="H6695" s="41">
        <f>IFERROR(XLOOKUP(C1043,'DATA Wharton'!$A$2:$A$785,'DATA Wharton'!$C$2:$C$785),"")</f>
        <v/>
      </c>
      <c r="I6695">
        <f>IF(OR(G1043="",H1043=""),"",G1043)</f>
        <v/>
      </c>
      <c r="J6695">
        <f>IF(OR(I1043="",H1043=""),"",I1043*H1043)</f>
        <v/>
      </c>
      <c r="K6695">
        <f>IF(G1043="","Missing OEWS wage",IF(H1043="","Missing Wharton SOC","Matched"))</f>
        <v/>
      </c>
    </row>
    <row r="6696">
      <c r="A6696" t="inlineStr">
        <is>
          <t>31-33</t>
        </is>
      </c>
      <c r="B6696" t="inlineStr">
        <is>
          <t>Manufacturing</t>
        </is>
      </c>
      <c r="C6696" t="inlineStr">
        <is>
          <t>11-3013</t>
        </is>
      </c>
      <c r="D6696" t="inlineStr">
        <is>
          <t>Facilities Managers</t>
        </is>
      </c>
      <c r="E6696" t="n">
        <v>18590</v>
      </c>
      <c r="F6696" t="n">
        <v>133810</v>
      </c>
      <c r="G6696">
        <f>IF(OR(E1044="",F1044=""),"",E1044*F1044)</f>
        <v/>
      </c>
      <c r="H6696" s="41">
        <f>IFERROR(XLOOKUP(C1044,'DATA Wharton'!$A$2:$A$785,'DATA Wharton'!$C$2:$C$785),"")</f>
        <v/>
      </c>
      <c r="I6696">
        <f>IF(OR(G1044="",H1044=""),"",G1044)</f>
        <v/>
      </c>
      <c r="J6696">
        <f>IF(OR(I1044="",H1044=""),"",I1044*H1044)</f>
        <v/>
      </c>
      <c r="K6696">
        <f>IF(G1044="","Missing OEWS wage",IF(H1044="","Missing Wharton SOC","Matched"))</f>
        <v/>
      </c>
    </row>
    <row r="6697">
      <c r="A6697" t="inlineStr">
        <is>
          <t>31-33</t>
        </is>
      </c>
      <c r="B6697" t="inlineStr">
        <is>
          <t>Manufacturing</t>
        </is>
      </c>
      <c r="C6697" t="inlineStr">
        <is>
          <t>11-3021</t>
        </is>
      </c>
      <c r="D6697" t="inlineStr">
        <is>
          <t>Computer and Information Systems Managers</t>
        </is>
      </c>
      <c r="E6697" t="n">
        <v>43350</v>
      </c>
      <c r="F6697" t="n">
        <v>191730</v>
      </c>
      <c r="G6697">
        <f>IF(OR(E1045="",F1045=""),"",E1045*F1045)</f>
        <v/>
      </c>
      <c r="H6697" s="41">
        <f>IFERROR(XLOOKUP(C1045,'DATA Wharton'!$A$2:$A$785,'DATA Wharton'!$C$2:$C$785),"")</f>
        <v/>
      </c>
      <c r="I6697">
        <f>IF(OR(G1045="",H1045=""),"",G1045)</f>
        <v/>
      </c>
      <c r="J6697">
        <f>IF(OR(I1045="",H1045=""),"",I1045*H1045)</f>
        <v/>
      </c>
      <c r="K6697">
        <f>IF(G1045="","Missing OEWS wage",IF(H1045="","Missing Wharton SOC","Matched"))</f>
        <v/>
      </c>
    </row>
    <row r="6698">
      <c r="A6698" t="inlineStr">
        <is>
          <t>31-33</t>
        </is>
      </c>
      <c r="B6698" t="inlineStr">
        <is>
          <t>Manufacturing</t>
        </is>
      </c>
      <c r="C6698" t="inlineStr">
        <is>
          <t>11-3031</t>
        </is>
      </c>
      <c r="D6698" t="inlineStr">
        <is>
          <t>Financial Managers</t>
        </is>
      </c>
      <c r="E6698" t="n">
        <v>46980</v>
      </c>
      <c r="F6698" t="n">
        <v>179420</v>
      </c>
      <c r="G6698">
        <f>IF(OR(E1046="",F1046=""),"",E1046*F1046)</f>
        <v/>
      </c>
      <c r="H6698" s="41">
        <f>IFERROR(XLOOKUP(C1046,'DATA Wharton'!$A$2:$A$785,'DATA Wharton'!$C$2:$C$785),"")</f>
        <v/>
      </c>
      <c r="I6698">
        <f>IF(OR(G1046="",H1046=""),"",G1046)</f>
        <v/>
      </c>
      <c r="J6698">
        <f>IF(OR(I1046="",H1046=""),"",I1046*H1046)</f>
        <v/>
      </c>
      <c r="K6698">
        <f>IF(G1046="","Missing OEWS wage",IF(H1046="","Missing Wharton SOC","Matched"))</f>
        <v/>
      </c>
    </row>
    <row r="6699">
      <c r="A6699" t="inlineStr">
        <is>
          <t>31-33</t>
        </is>
      </c>
      <c r="B6699" t="inlineStr">
        <is>
          <t>Manufacturing</t>
        </is>
      </c>
      <c r="C6699" t="inlineStr">
        <is>
          <t>11-3051</t>
        </is>
      </c>
      <c r="D6699" t="inlineStr">
        <is>
          <t>Industrial Production Managers</t>
        </is>
      </c>
      <c r="E6699" t="n">
        <v>185250</v>
      </c>
      <c r="F6699" t="n">
        <v>131670</v>
      </c>
      <c r="G6699">
        <f>IF(OR(E1047="",F1047=""),"",E1047*F1047)</f>
        <v/>
      </c>
      <c r="H6699" s="41">
        <f>IFERROR(XLOOKUP(C1047,'DATA Wharton'!$A$2:$A$785,'DATA Wharton'!$C$2:$C$785),"")</f>
        <v/>
      </c>
      <c r="I6699">
        <f>IF(OR(G1047="",H1047=""),"",G1047)</f>
        <v/>
      </c>
      <c r="J6699">
        <f>IF(OR(I1047="",H1047=""),"",I1047*H1047)</f>
        <v/>
      </c>
      <c r="K6699">
        <f>IF(G1047="","Missing OEWS wage",IF(H1047="","Missing Wharton SOC","Matched"))</f>
        <v/>
      </c>
    </row>
    <row r="6700">
      <c r="A6700" t="inlineStr">
        <is>
          <t>31-33</t>
        </is>
      </c>
      <c r="B6700" t="inlineStr">
        <is>
          <t>Manufacturing</t>
        </is>
      </c>
      <c r="C6700" t="inlineStr">
        <is>
          <t>11-3061</t>
        </is>
      </c>
      <c r="D6700" t="inlineStr">
        <is>
          <t>Purchasing Managers</t>
        </is>
      </c>
      <c r="E6700" t="n">
        <v>20100</v>
      </c>
      <c r="F6700" t="n">
        <v>147410</v>
      </c>
      <c r="G6700">
        <f>IF(OR(E1048="",F1048=""),"",E1048*F1048)</f>
        <v/>
      </c>
      <c r="H6700" s="41">
        <f>IFERROR(XLOOKUP(C1048,'DATA Wharton'!$A$2:$A$785,'DATA Wharton'!$C$2:$C$785),"")</f>
        <v/>
      </c>
      <c r="I6700">
        <f>IF(OR(G1048="",H1048=""),"",G1048)</f>
        <v/>
      </c>
      <c r="J6700">
        <f>IF(OR(I1048="",H1048=""),"",I1048*H1048)</f>
        <v/>
      </c>
      <c r="K6700">
        <f>IF(G1048="","Missing OEWS wage",IF(H1048="","Missing Wharton SOC","Matched"))</f>
        <v/>
      </c>
    </row>
    <row r="6701">
      <c r="A6701" t="inlineStr">
        <is>
          <t>31-33</t>
        </is>
      </c>
      <c r="B6701" t="inlineStr">
        <is>
          <t>Manufacturing</t>
        </is>
      </c>
      <c r="C6701" t="inlineStr">
        <is>
          <t>11-3071</t>
        </is>
      </c>
      <c r="D6701" t="inlineStr">
        <is>
          <t>Transportation, Storage, and Distribution Managers</t>
        </is>
      </c>
      <c r="E6701" t="n">
        <v>29990</v>
      </c>
      <c r="F6701" t="n">
        <v>127290</v>
      </c>
      <c r="G6701">
        <f>IF(OR(E1049="",F1049=""),"",E1049*F1049)</f>
        <v/>
      </c>
      <c r="H6701" s="41">
        <f>IFERROR(XLOOKUP(C1049,'DATA Wharton'!$A$2:$A$785,'DATA Wharton'!$C$2:$C$785),"")</f>
        <v/>
      </c>
      <c r="I6701">
        <f>IF(OR(G1049="",H1049=""),"",G1049)</f>
        <v/>
      </c>
      <c r="J6701">
        <f>IF(OR(I1049="",H1049=""),"",I1049*H1049)</f>
        <v/>
      </c>
      <c r="K6701">
        <f>IF(G1049="","Missing OEWS wage",IF(H1049="","Missing Wharton SOC","Matched"))</f>
        <v/>
      </c>
    </row>
    <row r="6702">
      <c r="A6702" t="inlineStr">
        <is>
          <t>31-33</t>
        </is>
      </c>
      <c r="B6702" t="inlineStr">
        <is>
          <t>Manufacturing</t>
        </is>
      </c>
      <c r="C6702" t="inlineStr">
        <is>
          <t>11-3111</t>
        </is>
      </c>
      <c r="D6702" t="inlineStr">
        <is>
          <t>Compensation and Benefits Managers</t>
        </is>
      </c>
      <c r="E6702" t="n">
        <v>980</v>
      </c>
      <c r="F6702" t="n">
        <v>168530</v>
      </c>
      <c r="G6702">
        <f>IF(OR(E1050="",F1050=""),"",E1050*F1050)</f>
        <v/>
      </c>
      <c r="H6702" s="41">
        <f>IFERROR(XLOOKUP(C1050,'DATA Wharton'!$A$2:$A$785,'DATA Wharton'!$C$2:$C$785),"")</f>
        <v/>
      </c>
      <c r="I6702">
        <f>IF(OR(G1050="",H1050=""),"",G1050)</f>
        <v/>
      </c>
      <c r="J6702">
        <f>IF(OR(I1050="",H1050=""),"",I1050*H1050)</f>
        <v/>
      </c>
      <c r="K6702">
        <f>IF(G1050="","Missing OEWS wage",IF(H1050="","Missing Wharton SOC","Matched"))</f>
        <v/>
      </c>
    </row>
    <row r="6703">
      <c r="A6703" t="inlineStr">
        <is>
          <t>31-33</t>
        </is>
      </c>
      <c r="B6703" t="inlineStr">
        <is>
          <t>Manufacturing</t>
        </is>
      </c>
      <c r="C6703" t="inlineStr">
        <is>
          <t>11-3121</t>
        </is>
      </c>
      <c r="D6703" t="inlineStr">
        <is>
          <t>Human Resources Managers</t>
        </is>
      </c>
      <c r="E6703" t="n">
        <v>20320</v>
      </c>
      <c r="F6703" t="n">
        <v>159990</v>
      </c>
      <c r="G6703">
        <f>IF(OR(E1051="",F1051=""),"",E1051*F1051)</f>
        <v/>
      </c>
      <c r="H6703" s="41">
        <f>IFERROR(XLOOKUP(C1051,'DATA Wharton'!$A$2:$A$785,'DATA Wharton'!$C$2:$C$785),"")</f>
        <v/>
      </c>
      <c r="I6703">
        <f>IF(OR(G1051="",H1051=""),"",G1051)</f>
        <v/>
      </c>
      <c r="J6703">
        <f>IF(OR(I1051="",H1051=""),"",I1051*H1051)</f>
        <v/>
      </c>
      <c r="K6703">
        <f>IF(G1051="","Missing OEWS wage",IF(H1051="","Missing Wharton SOC","Matched"))</f>
        <v/>
      </c>
    </row>
    <row r="6704">
      <c r="A6704" t="inlineStr">
        <is>
          <t>31-33</t>
        </is>
      </c>
      <c r="B6704" t="inlineStr">
        <is>
          <t>Manufacturing</t>
        </is>
      </c>
      <c r="C6704" t="inlineStr">
        <is>
          <t>11-3131</t>
        </is>
      </c>
      <c r="D6704" t="inlineStr">
        <is>
          <t>Training and Development Managers</t>
        </is>
      </c>
      <c r="E6704" t="n">
        <v>2470</v>
      </c>
      <c r="F6704" t="n">
        <v>148960</v>
      </c>
      <c r="G6704">
        <f>IF(OR(E1052="",F1052=""),"",E1052*F1052)</f>
        <v/>
      </c>
      <c r="H6704" s="41">
        <f>IFERROR(XLOOKUP(C1052,'DATA Wharton'!$A$2:$A$785,'DATA Wharton'!$C$2:$C$785),"")</f>
        <v/>
      </c>
      <c r="I6704">
        <f>IF(OR(G1052="",H1052=""),"",G1052)</f>
        <v/>
      </c>
      <c r="J6704">
        <f>IF(OR(I1052="",H1052=""),"",I1052*H1052)</f>
        <v/>
      </c>
      <c r="K6704">
        <f>IF(G1052="","Missing OEWS wage",IF(H1052="","Missing Wharton SOC","Matched"))</f>
        <v/>
      </c>
    </row>
    <row r="6705">
      <c r="A6705" t="inlineStr">
        <is>
          <t>31-33</t>
        </is>
      </c>
      <c r="B6705" t="inlineStr">
        <is>
          <t>Manufacturing</t>
        </is>
      </c>
      <c r="C6705" t="inlineStr">
        <is>
          <t>11-9013</t>
        </is>
      </c>
      <c r="D6705" t="inlineStr">
        <is>
          <t>Farmers, Ranchers, and Other Agricultural Managers</t>
        </is>
      </c>
      <c r="E6705" t="n">
        <v>450</v>
      </c>
      <c r="F6705" t="n">
        <v>122520</v>
      </c>
      <c r="G6705">
        <f>IF(OR(E1053="",F1053=""),"",E1053*F1053)</f>
        <v/>
      </c>
      <c r="H6705" s="41">
        <f>IFERROR(XLOOKUP(C1053,'DATA Wharton'!$A$2:$A$785,'DATA Wharton'!$C$2:$C$785),"")</f>
        <v/>
      </c>
      <c r="I6705">
        <f>IF(OR(G1053="",H1053=""),"",G1053)</f>
        <v/>
      </c>
      <c r="J6705">
        <f>IF(OR(I1053="",H1053=""),"",I1053*H1053)</f>
        <v/>
      </c>
      <c r="K6705">
        <f>IF(G1053="","Missing OEWS wage",IF(H1053="","Missing Wharton SOC","Matched"))</f>
        <v/>
      </c>
    </row>
    <row r="6706">
      <c r="A6706" t="inlineStr">
        <is>
          <t>31-33</t>
        </is>
      </c>
      <c r="B6706" t="inlineStr">
        <is>
          <t>Manufacturing</t>
        </is>
      </c>
      <c r="C6706" t="inlineStr">
        <is>
          <t>11-9021</t>
        </is>
      </c>
      <c r="D6706" t="inlineStr">
        <is>
          <t>Construction Managers</t>
        </is>
      </c>
      <c r="E6706" t="n">
        <v>3380</v>
      </c>
      <c r="F6706" t="n">
        <v>137870</v>
      </c>
      <c r="G6706">
        <f>IF(OR(E1054="",F1054=""),"",E1054*F1054)</f>
        <v/>
      </c>
      <c r="H6706" s="41">
        <f>IFERROR(XLOOKUP(C1054,'DATA Wharton'!$A$2:$A$785,'DATA Wharton'!$C$2:$C$785),"")</f>
        <v/>
      </c>
      <c r="I6706">
        <f>IF(OR(G1054="",H1054=""),"",G1054)</f>
        <v/>
      </c>
      <c r="J6706">
        <f>IF(OR(I1054="",H1054=""),"",I1054*H1054)</f>
        <v/>
      </c>
      <c r="K6706">
        <f>IF(G1054="","Missing OEWS wage",IF(H1054="","Missing Wharton SOC","Matched"))</f>
        <v/>
      </c>
    </row>
    <row r="6707">
      <c r="A6707" t="inlineStr">
        <is>
          <t>31-33</t>
        </is>
      </c>
      <c r="B6707" t="inlineStr">
        <is>
          <t>Manufacturing</t>
        </is>
      </c>
      <c r="C6707" t="inlineStr">
        <is>
          <t>11-9041</t>
        </is>
      </c>
      <c r="D6707" t="inlineStr">
        <is>
          <t>Architectural and Engineering Managers</t>
        </is>
      </c>
      <c r="E6707" t="n">
        <v>77280</v>
      </c>
      <c r="F6707" t="n">
        <v>177270</v>
      </c>
      <c r="G6707">
        <f>IF(OR(E1055="",F1055=""),"",E1055*F1055)</f>
        <v/>
      </c>
      <c r="H6707" s="41">
        <f>IFERROR(XLOOKUP(C1055,'DATA Wharton'!$A$2:$A$785,'DATA Wharton'!$C$2:$C$785),"")</f>
        <v/>
      </c>
      <c r="I6707">
        <f>IF(OR(G1055="",H1055=""),"",G1055)</f>
        <v/>
      </c>
      <c r="J6707">
        <f>IF(OR(I1055="",H1055=""),"",I1055*H1055)</f>
        <v/>
      </c>
      <c r="K6707">
        <f>IF(G1055="","Missing OEWS wage",IF(H1055="","Missing Wharton SOC","Matched"))</f>
        <v/>
      </c>
    </row>
    <row r="6708">
      <c r="A6708" t="inlineStr">
        <is>
          <t>31-33</t>
        </is>
      </c>
      <c r="B6708" t="inlineStr">
        <is>
          <t>Manufacturing</t>
        </is>
      </c>
      <c r="C6708" t="inlineStr">
        <is>
          <t>11-9051</t>
        </is>
      </c>
      <c r="D6708" t="inlineStr">
        <is>
          <t>Food Service Managers</t>
        </is>
      </c>
      <c r="E6708" t="n">
        <v>1030</v>
      </c>
      <c r="F6708" t="n">
        <v>82010</v>
      </c>
      <c r="G6708">
        <f>IF(OR(E1056="",F1056=""),"",E1056*F1056)</f>
        <v/>
      </c>
      <c r="H6708" s="41">
        <f>IFERROR(XLOOKUP(C1056,'DATA Wharton'!$A$2:$A$785,'DATA Wharton'!$C$2:$C$785),"")</f>
        <v/>
      </c>
      <c r="I6708">
        <f>IF(OR(G1056="",H1056=""),"",G1056)</f>
        <v/>
      </c>
      <c r="J6708">
        <f>IF(OR(I1056="",H1056=""),"",I1056*H1056)</f>
        <v/>
      </c>
      <c r="K6708">
        <f>IF(G1056="","Missing OEWS wage",IF(H1056="","Missing Wharton SOC","Matched"))</f>
        <v/>
      </c>
    </row>
    <row r="6709">
      <c r="A6709" t="inlineStr">
        <is>
          <t>31-33</t>
        </is>
      </c>
      <c r="B6709" t="inlineStr">
        <is>
          <t>Manufacturing</t>
        </is>
      </c>
      <c r="C6709" t="inlineStr">
        <is>
          <t>11-9111</t>
        </is>
      </c>
      <c r="D6709" t="inlineStr">
        <is>
          <t>Medical and Health Services Managers</t>
        </is>
      </c>
      <c r="E6709" t="n">
        <v>2320</v>
      </c>
      <c r="F6709" t="n">
        <v>227030</v>
      </c>
      <c r="G6709">
        <f>IF(OR(E1057="",F1057=""),"",E1057*F1057)</f>
        <v/>
      </c>
      <c r="H6709" s="41">
        <f>IFERROR(XLOOKUP(C1057,'DATA Wharton'!$A$2:$A$785,'DATA Wharton'!$C$2:$C$785),"")</f>
        <v/>
      </c>
      <c r="I6709">
        <f>IF(OR(G1057="",H1057=""),"",G1057)</f>
        <v/>
      </c>
      <c r="J6709">
        <f>IF(OR(I1057="",H1057=""),"",I1057*H1057)</f>
        <v/>
      </c>
      <c r="K6709">
        <f>IF(G1057="","Missing OEWS wage",IF(H1057="","Missing Wharton SOC","Matched"))</f>
        <v/>
      </c>
    </row>
    <row r="6710">
      <c r="A6710" t="inlineStr">
        <is>
          <t>31-33</t>
        </is>
      </c>
      <c r="B6710" t="inlineStr">
        <is>
          <t>Manufacturing</t>
        </is>
      </c>
      <c r="C6710" t="inlineStr">
        <is>
          <t>11-9121</t>
        </is>
      </c>
      <c r="D6710" t="inlineStr">
        <is>
          <t>Natural Sciences Managers</t>
        </is>
      </c>
      <c r="E6710" t="n">
        <v>9270</v>
      </c>
      <c r="F6710" t="n">
        <v>201740</v>
      </c>
      <c r="G6710">
        <f>IF(OR(E1058="",F1058=""),"",E1058*F1058)</f>
        <v/>
      </c>
      <c r="H6710" s="41">
        <f>IFERROR(XLOOKUP(C1058,'DATA Wharton'!$A$2:$A$785,'DATA Wharton'!$C$2:$C$785),"")</f>
        <v/>
      </c>
      <c r="I6710">
        <f>IF(OR(G1058="",H1058=""),"",G1058)</f>
        <v/>
      </c>
      <c r="J6710">
        <f>IF(OR(I1058="",H1058=""),"",I1058*H1058)</f>
        <v/>
      </c>
      <c r="K6710">
        <f>IF(G1058="","Missing OEWS wage",IF(H1058="","Missing Wharton SOC","Matched"))</f>
        <v/>
      </c>
    </row>
    <row r="6711">
      <c r="A6711" t="inlineStr">
        <is>
          <t>31-33</t>
        </is>
      </c>
      <c r="B6711" t="inlineStr">
        <is>
          <t>Manufacturing</t>
        </is>
      </c>
      <c r="C6711" t="inlineStr">
        <is>
          <t>11-9141</t>
        </is>
      </c>
      <c r="D6711" t="inlineStr">
        <is>
          <t>Property, Real Estate, and Community Association Managers</t>
        </is>
      </c>
      <c r="E6711" t="n">
        <v>390</v>
      </c>
      <c r="F6711" t="n">
        <v>145810</v>
      </c>
      <c r="G6711">
        <f>IF(OR(E1059="",F1059=""),"",E1059*F1059)</f>
        <v/>
      </c>
      <c r="H6711" s="41">
        <f>IFERROR(XLOOKUP(C1059,'DATA Wharton'!$A$2:$A$785,'DATA Wharton'!$C$2:$C$785),"")</f>
        <v/>
      </c>
      <c r="I6711">
        <f>IF(OR(G1059="",H1059=""),"",G1059)</f>
        <v/>
      </c>
      <c r="J6711">
        <f>IF(OR(I1059="",H1059=""),"",I1059*H1059)</f>
        <v/>
      </c>
      <c r="K6711">
        <f>IF(G1059="","Missing OEWS wage",IF(H1059="","Missing Wharton SOC","Matched"))</f>
        <v/>
      </c>
    </row>
    <row r="6712">
      <c r="A6712" t="inlineStr">
        <is>
          <t>31-33</t>
        </is>
      </c>
      <c r="B6712" t="inlineStr">
        <is>
          <t>Manufacturing</t>
        </is>
      </c>
      <c r="C6712" t="inlineStr">
        <is>
          <t>11-9161</t>
        </is>
      </c>
      <c r="D6712" t="inlineStr">
        <is>
          <t>Emergency Management Directors</t>
        </is>
      </c>
      <c r="E6712" t="n">
        <v>160</v>
      </c>
      <c r="F6712" t="n">
        <v>132590</v>
      </c>
      <c r="G6712">
        <f>IF(OR(E1060="",F1060=""),"",E1060*F1060)</f>
        <v/>
      </c>
      <c r="H6712" s="41">
        <f>IFERROR(XLOOKUP(C1060,'DATA Wharton'!$A$2:$A$785,'DATA Wharton'!$C$2:$C$785),"")</f>
        <v/>
      </c>
      <c r="I6712">
        <f>IF(OR(G1060="",H1060=""),"",G1060)</f>
        <v/>
      </c>
      <c r="J6712">
        <f>IF(OR(I1060="",H1060=""),"",I1060*H1060)</f>
        <v/>
      </c>
      <c r="K6712">
        <f>IF(G1060="","Missing OEWS wage",IF(H1060="","Missing Wharton SOC","Matched"))</f>
        <v/>
      </c>
    </row>
    <row r="6713">
      <c r="A6713" t="inlineStr">
        <is>
          <t>31-33</t>
        </is>
      </c>
      <c r="B6713" t="inlineStr">
        <is>
          <t>Manufacturing</t>
        </is>
      </c>
      <c r="C6713" t="inlineStr">
        <is>
          <t>11-9179</t>
        </is>
      </c>
      <c r="D6713" t="inlineStr">
        <is>
          <t>Personal Service Managers, All Other</t>
        </is>
      </c>
      <c r="E6713" t="n">
        <v>40</v>
      </c>
      <c r="F6713" t="n">
        <v>76530</v>
      </c>
      <c r="G6713">
        <f>IF(OR(E1061="",F1061=""),"",E1061*F1061)</f>
        <v/>
      </c>
      <c r="H6713" s="41">
        <f>IFERROR(XLOOKUP(C1061,'DATA Wharton'!$A$2:$A$785,'DATA Wharton'!$C$2:$C$785),"")</f>
        <v/>
      </c>
      <c r="I6713">
        <f>IF(OR(G1061="",H1061=""),"",G1061)</f>
        <v/>
      </c>
      <c r="J6713">
        <f>IF(OR(I1061="",H1061=""),"",I1061*H1061)</f>
        <v/>
      </c>
      <c r="K6713">
        <f>IF(G1061="","Missing OEWS wage",IF(H1061="","Missing Wharton SOC","Matched"))</f>
        <v/>
      </c>
    </row>
    <row r="6714">
      <c r="A6714" t="inlineStr">
        <is>
          <t>31-33</t>
        </is>
      </c>
      <c r="B6714" t="inlineStr">
        <is>
          <t>Manufacturing</t>
        </is>
      </c>
      <c r="C6714" t="inlineStr">
        <is>
          <t>11-9199</t>
        </is>
      </c>
      <c r="D6714" t="inlineStr">
        <is>
          <t>Managers, All Other</t>
        </is>
      </c>
      <c r="E6714" t="n">
        <v>45220</v>
      </c>
      <c r="F6714" t="n">
        <v>167640</v>
      </c>
      <c r="G6714">
        <f>IF(OR(E1062="",F1062=""),"",E1062*F1062)</f>
        <v/>
      </c>
      <c r="H6714" s="41">
        <f>IFERROR(XLOOKUP(C1062,'DATA Wharton'!$A$2:$A$785,'DATA Wharton'!$C$2:$C$785),"")</f>
        <v/>
      </c>
      <c r="I6714">
        <f>IF(OR(G1062="",H1062=""),"",G1062)</f>
        <v/>
      </c>
      <c r="J6714">
        <f>IF(OR(I1062="",H1062=""),"",I1062*H1062)</f>
        <v/>
      </c>
      <c r="K6714">
        <f>IF(G1062="","Missing OEWS wage",IF(H1062="","Missing Wharton SOC","Matched"))</f>
        <v/>
      </c>
    </row>
    <row r="6715">
      <c r="A6715" t="inlineStr">
        <is>
          <t>31-33</t>
        </is>
      </c>
      <c r="B6715" t="inlineStr">
        <is>
          <t>Manufacturing</t>
        </is>
      </c>
      <c r="C6715" t="inlineStr">
        <is>
          <t>13-1020</t>
        </is>
      </c>
      <c r="D6715" t="inlineStr">
        <is>
          <t>Buyers and Purchasing Agents</t>
        </is>
      </c>
      <c r="E6715" t="n">
        <v>112200</v>
      </c>
      <c r="F6715" t="n">
        <v>82180</v>
      </c>
      <c r="G6715">
        <f>IF(OR(E1063="",F1063=""),"",E1063*F1063)</f>
        <v/>
      </c>
      <c r="H6715" s="41">
        <f>IFERROR(XLOOKUP(C1063,'DATA Wharton'!$A$2:$A$785,'DATA Wharton'!$C$2:$C$785),"")</f>
        <v/>
      </c>
      <c r="I6715">
        <f>IF(OR(G1063="",H1063=""),"",G1063)</f>
        <v/>
      </c>
      <c r="J6715">
        <f>IF(OR(I1063="",H1063=""),"",I1063*H1063)</f>
        <v/>
      </c>
      <c r="K6715">
        <f>IF(G1063="","Missing OEWS wage",IF(H1063="","Missing Wharton SOC","Matched"))</f>
        <v/>
      </c>
    </row>
    <row r="6716">
      <c r="A6716" t="inlineStr">
        <is>
          <t>31-33</t>
        </is>
      </c>
      <c r="B6716" t="inlineStr">
        <is>
          <t>Manufacturing</t>
        </is>
      </c>
      <c r="C6716" t="inlineStr">
        <is>
          <t>13-1031</t>
        </is>
      </c>
      <c r="D6716" t="inlineStr">
        <is>
          <t>Claims Adjusters, Examiners, and Investigators</t>
        </is>
      </c>
      <c r="E6716" t="n">
        <v>110</v>
      </c>
      <c r="F6716" t="n">
        <v>83270</v>
      </c>
      <c r="G6716">
        <f>IF(OR(E1064="",F1064=""),"",E1064*F1064)</f>
        <v/>
      </c>
      <c r="H6716" s="41">
        <f>IFERROR(XLOOKUP(C1064,'DATA Wharton'!$A$2:$A$785,'DATA Wharton'!$C$2:$C$785),"")</f>
        <v/>
      </c>
      <c r="I6716">
        <f>IF(OR(G1064="",H1064=""),"",G1064)</f>
        <v/>
      </c>
      <c r="J6716">
        <f>IF(OR(I1064="",H1064=""),"",I1064*H1064)</f>
        <v/>
      </c>
      <c r="K6716">
        <f>IF(G1064="","Missing OEWS wage",IF(H1064="","Missing Wharton SOC","Matched"))</f>
        <v/>
      </c>
    </row>
    <row r="6717">
      <c r="A6717" t="inlineStr">
        <is>
          <t>31-33</t>
        </is>
      </c>
      <c r="B6717" t="inlineStr">
        <is>
          <t>Manufacturing</t>
        </is>
      </c>
      <c r="C6717" t="inlineStr">
        <is>
          <t>13-1041</t>
        </is>
      </c>
      <c r="D6717" t="inlineStr">
        <is>
          <t>Compliance Officers</t>
        </is>
      </c>
      <c r="E6717" t="n">
        <v>19770</v>
      </c>
      <c r="F6717" t="n">
        <v>95990</v>
      </c>
      <c r="G6717">
        <f>IF(OR(E1065="",F1065=""),"",E1065*F1065)</f>
        <v/>
      </c>
      <c r="H6717" s="41">
        <f>IFERROR(XLOOKUP(C1065,'DATA Wharton'!$A$2:$A$785,'DATA Wharton'!$C$2:$C$785),"")</f>
        <v/>
      </c>
      <c r="I6717">
        <f>IF(OR(G1065="",H1065=""),"",G1065)</f>
        <v/>
      </c>
      <c r="J6717">
        <f>IF(OR(I1065="",H1065=""),"",I1065*H1065)</f>
        <v/>
      </c>
      <c r="K6717">
        <f>IF(G1065="","Missing OEWS wage",IF(H1065="","Missing Wharton SOC","Matched"))</f>
        <v/>
      </c>
    </row>
    <row r="6718">
      <c r="A6718" t="inlineStr">
        <is>
          <t>31-33</t>
        </is>
      </c>
      <c r="B6718" t="inlineStr">
        <is>
          <t>Manufacturing</t>
        </is>
      </c>
      <c r="C6718" t="inlineStr">
        <is>
          <t>13-1051</t>
        </is>
      </c>
      <c r="D6718" t="inlineStr">
        <is>
          <t>Cost Estimators</t>
        </is>
      </c>
      <c r="E6718" t="n">
        <v>26950</v>
      </c>
      <c r="F6718" t="n">
        <v>80260</v>
      </c>
      <c r="G6718">
        <f>IF(OR(E1066="",F1066=""),"",E1066*F1066)</f>
        <v/>
      </c>
      <c r="H6718" s="41">
        <f>IFERROR(XLOOKUP(C1066,'DATA Wharton'!$A$2:$A$785,'DATA Wharton'!$C$2:$C$785),"")</f>
        <v/>
      </c>
      <c r="I6718">
        <f>IF(OR(G1066="",H1066=""),"",G1066)</f>
        <v/>
      </c>
      <c r="J6718">
        <f>IF(OR(I1066="",H1066=""),"",I1066*H1066)</f>
        <v/>
      </c>
      <c r="K6718">
        <f>IF(G1066="","Missing OEWS wage",IF(H1066="","Missing Wharton SOC","Matched"))</f>
        <v/>
      </c>
    </row>
    <row r="6719">
      <c r="A6719" t="inlineStr">
        <is>
          <t>31-33</t>
        </is>
      </c>
      <c r="B6719" t="inlineStr">
        <is>
          <t>Manufacturing</t>
        </is>
      </c>
      <c r="C6719" t="inlineStr">
        <is>
          <t>13-1071</t>
        </is>
      </c>
      <c r="D6719" t="inlineStr">
        <is>
          <t>Human Resources Specialists</t>
        </is>
      </c>
      <c r="E6719" t="n">
        <v>67120</v>
      </c>
      <c r="F6719" t="n">
        <v>85530</v>
      </c>
      <c r="G6719">
        <f>IF(OR(E1067="",F1067=""),"",E1067*F1067)</f>
        <v/>
      </c>
      <c r="H6719" s="41">
        <f>IFERROR(XLOOKUP(C1067,'DATA Wharton'!$A$2:$A$785,'DATA Wharton'!$C$2:$C$785),"")</f>
        <v/>
      </c>
      <c r="I6719">
        <f>IF(OR(G1067="",H1067=""),"",G1067)</f>
        <v/>
      </c>
      <c r="J6719">
        <f>IF(OR(I1067="",H1067=""),"",I1067*H1067)</f>
        <v/>
      </c>
      <c r="K6719">
        <f>IF(G1067="","Missing OEWS wage",IF(H1067="","Missing Wharton SOC","Matched"))</f>
        <v/>
      </c>
    </row>
    <row r="6720">
      <c r="A6720" t="inlineStr">
        <is>
          <t>31-33</t>
        </is>
      </c>
      <c r="B6720" t="inlineStr">
        <is>
          <t>Manufacturing</t>
        </is>
      </c>
      <c r="C6720" t="inlineStr">
        <is>
          <t>13-1075</t>
        </is>
      </c>
      <c r="D6720" t="inlineStr">
        <is>
          <t>Labor Relations Specialists</t>
        </is>
      </c>
      <c r="E6720" t="n">
        <v>900</v>
      </c>
      <c r="F6720" t="n">
        <v>106720</v>
      </c>
      <c r="G6720">
        <f>IF(OR(E1068="",F1068=""),"",E1068*F1068)</f>
        <v/>
      </c>
      <c r="H6720" s="41">
        <f>IFERROR(XLOOKUP(C1068,'DATA Wharton'!$A$2:$A$785,'DATA Wharton'!$C$2:$C$785),"")</f>
        <v/>
      </c>
      <c r="I6720">
        <f>IF(OR(G1068="",H1068=""),"",G1068)</f>
        <v/>
      </c>
      <c r="J6720">
        <f>IF(OR(I1068="",H1068=""),"",I1068*H1068)</f>
        <v/>
      </c>
      <c r="K6720">
        <f>IF(G1068="","Missing OEWS wage",IF(H1068="","Missing Wharton SOC","Matched"))</f>
        <v/>
      </c>
    </row>
    <row r="6721">
      <c r="A6721" t="inlineStr">
        <is>
          <t>31-33</t>
        </is>
      </c>
      <c r="B6721" t="inlineStr">
        <is>
          <t>Manufacturing</t>
        </is>
      </c>
      <c r="C6721" t="inlineStr">
        <is>
          <t>13-1081</t>
        </is>
      </c>
      <c r="D6721" t="inlineStr">
        <is>
          <t>Logisticians</t>
        </is>
      </c>
      <c r="E6721" t="n">
        <v>56330</v>
      </c>
      <c r="F6721" t="n">
        <v>90670</v>
      </c>
      <c r="G6721">
        <f>IF(OR(E1069="",F1069=""),"",E1069*F1069)</f>
        <v/>
      </c>
      <c r="H6721" s="41">
        <f>IFERROR(XLOOKUP(C1069,'DATA Wharton'!$A$2:$A$785,'DATA Wharton'!$C$2:$C$785),"")</f>
        <v/>
      </c>
      <c r="I6721">
        <f>IF(OR(G1069="",H1069=""),"",G1069)</f>
        <v/>
      </c>
      <c r="J6721">
        <f>IF(OR(I1069="",H1069=""),"",I1069*H1069)</f>
        <v/>
      </c>
      <c r="K6721">
        <f>IF(G1069="","Missing OEWS wage",IF(H1069="","Missing Wharton SOC","Matched"))</f>
        <v/>
      </c>
    </row>
    <row r="6722">
      <c r="A6722" t="inlineStr">
        <is>
          <t>31-33</t>
        </is>
      </c>
      <c r="B6722" t="inlineStr">
        <is>
          <t>Manufacturing</t>
        </is>
      </c>
      <c r="C6722" t="inlineStr">
        <is>
          <t>13-1082</t>
        </is>
      </c>
      <c r="D6722" t="inlineStr">
        <is>
          <t>Project Management Specialists</t>
        </is>
      </c>
      <c r="E6722" t="n">
        <v>79810</v>
      </c>
      <c r="F6722" t="n">
        <v>109920</v>
      </c>
      <c r="G6722">
        <f>IF(OR(E1070="",F1070=""),"",E1070*F1070)</f>
        <v/>
      </c>
      <c r="H6722" s="41">
        <f>IFERROR(XLOOKUP(C1070,'DATA Wharton'!$A$2:$A$785,'DATA Wharton'!$C$2:$C$785),"")</f>
        <v/>
      </c>
      <c r="I6722">
        <f>IF(OR(G1070="",H1070=""),"",G1070)</f>
        <v/>
      </c>
      <c r="J6722">
        <f>IF(OR(I1070="",H1070=""),"",I1070*H1070)</f>
        <v/>
      </c>
      <c r="K6722">
        <f>IF(G1070="","Missing OEWS wage",IF(H1070="","Missing Wharton SOC","Matched"))</f>
        <v/>
      </c>
    </row>
    <row r="6723">
      <c r="A6723" t="inlineStr">
        <is>
          <t>31-33</t>
        </is>
      </c>
      <c r="B6723" t="inlineStr">
        <is>
          <t>Manufacturing</t>
        </is>
      </c>
      <c r="C6723" t="inlineStr">
        <is>
          <t>13-1111</t>
        </is>
      </c>
      <c r="D6723" t="inlineStr">
        <is>
          <t>Management Analysts</t>
        </is>
      </c>
      <c r="E6723" t="n">
        <v>22140</v>
      </c>
      <c r="F6723" t="n">
        <v>116290</v>
      </c>
      <c r="G6723">
        <f>IF(OR(E1071="",F1071=""),"",E1071*F1071)</f>
        <v/>
      </c>
      <c r="H6723" s="41">
        <f>IFERROR(XLOOKUP(C1071,'DATA Wharton'!$A$2:$A$785,'DATA Wharton'!$C$2:$C$785),"")</f>
        <v/>
      </c>
      <c r="I6723">
        <f>IF(OR(G1071="",H1071=""),"",G1071)</f>
        <v/>
      </c>
      <c r="J6723">
        <f>IF(OR(I1071="",H1071=""),"",I1071*H1071)</f>
        <v/>
      </c>
      <c r="K6723">
        <f>IF(G1071="","Missing OEWS wage",IF(H1071="","Missing Wharton SOC","Matched"))</f>
        <v/>
      </c>
    </row>
    <row r="6724">
      <c r="A6724" t="inlineStr">
        <is>
          <t>31-33</t>
        </is>
      </c>
      <c r="B6724" t="inlineStr">
        <is>
          <t>Manufacturing</t>
        </is>
      </c>
      <c r="C6724" t="inlineStr">
        <is>
          <t>13-1121</t>
        </is>
      </c>
      <c r="D6724" t="inlineStr">
        <is>
          <t>Meeting, Convention, and Event Planners</t>
        </is>
      </c>
      <c r="E6724" t="n">
        <v>3030</v>
      </c>
      <c r="F6724" t="n">
        <v>64480</v>
      </c>
      <c r="G6724">
        <f>IF(OR(E1072="",F1072=""),"",E1072*F1072)</f>
        <v/>
      </c>
      <c r="H6724" s="41">
        <f>IFERROR(XLOOKUP(C1072,'DATA Wharton'!$A$2:$A$785,'DATA Wharton'!$C$2:$C$785),"")</f>
        <v/>
      </c>
      <c r="I6724">
        <f>IF(OR(G1072="",H1072=""),"",G1072)</f>
        <v/>
      </c>
      <c r="J6724">
        <f>IF(OR(I1072="",H1072=""),"",I1072*H1072)</f>
        <v/>
      </c>
      <c r="K6724">
        <f>IF(G1072="","Missing OEWS wage",IF(H1072="","Missing Wharton SOC","Matched"))</f>
        <v/>
      </c>
    </row>
    <row r="6725">
      <c r="A6725" t="inlineStr">
        <is>
          <t>31-33</t>
        </is>
      </c>
      <c r="B6725" t="inlineStr">
        <is>
          <t>Manufacturing</t>
        </is>
      </c>
      <c r="C6725" t="inlineStr">
        <is>
          <t>13-1131</t>
        </is>
      </c>
      <c r="D6725" t="inlineStr">
        <is>
          <t>Fundraisers</t>
        </is>
      </c>
      <c r="E6725" t="n">
        <v>100</v>
      </c>
      <c r="F6725" t="n">
        <v>83970</v>
      </c>
      <c r="G6725">
        <f>IF(OR(E1073="",F1073=""),"",E1073*F1073)</f>
        <v/>
      </c>
      <c r="H6725" s="41">
        <f>IFERROR(XLOOKUP(C1073,'DATA Wharton'!$A$2:$A$785,'DATA Wharton'!$C$2:$C$785),"")</f>
        <v/>
      </c>
      <c r="I6725">
        <f>IF(OR(G1073="",H1073=""),"",G1073)</f>
        <v/>
      </c>
      <c r="J6725">
        <f>IF(OR(I1073="",H1073=""),"",I1073*H1073)</f>
        <v/>
      </c>
      <c r="K6725">
        <f>IF(G1073="","Missing OEWS wage",IF(H1073="","Missing Wharton SOC","Matched"))</f>
        <v/>
      </c>
    </row>
    <row r="6726">
      <c r="A6726" t="inlineStr">
        <is>
          <t>31-33</t>
        </is>
      </c>
      <c r="B6726" t="inlineStr">
        <is>
          <t>Manufacturing</t>
        </is>
      </c>
      <c r="C6726" t="inlineStr">
        <is>
          <t>13-1141</t>
        </is>
      </c>
      <c r="D6726" t="inlineStr">
        <is>
          <t>Compensation, Benefits, and Job Analysis Specialists</t>
        </is>
      </c>
      <c r="E6726" t="n">
        <v>3900</v>
      </c>
      <c r="F6726" t="n">
        <v>92350</v>
      </c>
      <c r="G6726">
        <f>IF(OR(E1074="",F1074=""),"",E1074*F1074)</f>
        <v/>
      </c>
      <c r="H6726" s="41">
        <f>IFERROR(XLOOKUP(C1074,'DATA Wharton'!$A$2:$A$785,'DATA Wharton'!$C$2:$C$785),"")</f>
        <v/>
      </c>
      <c r="I6726">
        <f>IF(OR(G1074="",H1074=""),"",G1074)</f>
        <v/>
      </c>
      <c r="J6726">
        <f>IF(OR(I1074="",H1074=""),"",I1074*H1074)</f>
        <v/>
      </c>
      <c r="K6726">
        <f>IF(G1074="","Missing OEWS wage",IF(H1074="","Missing Wharton SOC","Matched"))</f>
        <v/>
      </c>
    </row>
    <row r="6727">
      <c r="A6727" t="inlineStr">
        <is>
          <t>31-33</t>
        </is>
      </c>
      <c r="B6727" t="inlineStr">
        <is>
          <t>Manufacturing</t>
        </is>
      </c>
      <c r="C6727" t="inlineStr">
        <is>
          <t>13-1151</t>
        </is>
      </c>
      <c r="D6727" t="inlineStr">
        <is>
          <t>Training and Development Specialists</t>
        </is>
      </c>
      <c r="E6727" t="n">
        <v>32690</v>
      </c>
      <c r="F6727" t="n">
        <v>74940</v>
      </c>
      <c r="G6727">
        <f>IF(OR(E1075="",F1075=""),"",E1075*F1075)</f>
        <v/>
      </c>
      <c r="H6727" s="41">
        <f>IFERROR(XLOOKUP(C1075,'DATA Wharton'!$A$2:$A$785,'DATA Wharton'!$C$2:$C$785),"")</f>
        <v/>
      </c>
      <c r="I6727">
        <f>IF(OR(G1075="",H1075=""),"",G1075)</f>
        <v/>
      </c>
      <c r="J6727">
        <f>IF(OR(I1075="",H1075=""),"",I1075*H1075)</f>
        <v/>
      </c>
      <c r="K6727">
        <f>IF(G1075="","Missing OEWS wage",IF(H1075="","Missing Wharton SOC","Matched"))</f>
        <v/>
      </c>
    </row>
    <row r="6728">
      <c r="A6728" t="inlineStr">
        <is>
          <t>31-33</t>
        </is>
      </c>
      <c r="B6728" t="inlineStr">
        <is>
          <t>Manufacturing</t>
        </is>
      </c>
      <c r="C6728" t="inlineStr">
        <is>
          <t>13-1161</t>
        </is>
      </c>
      <c r="D6728" t="inlineStr">
        <is>
          <t>Market Research Analysts and Marketing Specialists</t>
        </is>
      </c>
      <c r="E6728" t="n">
        <v>53160</v>
      </c>
      <c r="F6728" t="n">
        <v>95190</v>
      </c>
      <c r="G6728">
        <f>IF(OR(E1076="",F1076=""),"",E1076*F1076)</f>
        <v/>
      </c>
      <c r="H6728" s="41">
        <f>IFERROR(XLOOKUP(C1076,'DATA Wharton'!$A$2:$A$785,'DATA Wharton'!$C$2:$C$785),"")</f>
        <v/>
      </c>
      <c r="I6728">
        <f>IF(OR(G1076="",H1076=""),"",G1076)</f>
        <v/>
      </c>
      <c r="J6728">
        <f>IF(OR(I1076="",H1076=""),"",I1076*H1076)</f>
        <v/>
      </c>
      <c r="K6728">
        <f>IF(G1076="","Missing OEWS wage",IF(H1076="","Missing Wharton SOC","Matched"))</f>
        <v/>
      </c>
    </row>
    <row r="6729">
      <c r="A6729" t="inlineStr">
        <is>
          <t>31-33</t>
        </is>
      </c>
      <c r="B6729" t="inlineStr">
        <is>
          <t>Manufacturing</t>
        </is>
      </c>
      <c r="C6729" t="inlineStr">
        <is>
          <t>13-1199</t>
        </is>
      </c>
      <c r="D6729" t="inlineStr">
        <is>
          <t>Business Operations Specialists, All Other</t>
        </is>
      </c>
      <c r="E6729" t="n">
        <v>66780</v>
      </c>
      <c r="F6729" t="n">
        <v>110650</v>
      </c>
      <c r="G6729">
        <f>IF(OR(E1077="",F1077=""),"",E1077*F1077)</f>
        <v/>
      </c>
      <c r="H6729" s="41">
        <f>IFERROR(XLOOKUP(C1077,'DATA Wharton'!$A$2:$A$785,'DATA Wharton'!$C$2:$C$785),"")</f>
        <v/>
      </c>
      <c r="I6729">
        <f>IF(OR(G1077="",H1077=""),"",G1077)</f>
        <v/>
      </c>
      <c r="J6729">
        <f>IF(OR(I1077="",H1077=""),"",I1077*H1077)</f>
        <v/>
      </c>
      <c r="K6729">
        <f>IF(G1077="","Missing OEWS wage",IF(H1077="","Missing Wharton SOC","Matched"))</f>
        <v/>
      </c>
    </row>
    <row r="6730">
      <c r="A6730" t="inlineStr">
        <is>
          <t>31-33</t>
        </is>
      </c>
      <c r="B6730" t="inlineStr">
        <is>
          <t>Manufacturing</t>
        </is>
      </c>
      <c r="C6730" t="inlineStr">
        <is>
          <t>13-2011</t>
        </is>
      </c>
      <c r="D6730" t="inlineStr">
        <is>
          <t>Accountants and Auditors</t>
        </is>
      </c>
      <c r="E6730" t="n">
        <v>90380</v>
      </c>
      <c r="F6730" t="n">
        <v>95040</v>
      </c>
      <c r="G6730">
        <f>IF(OR(E1078="",F1078=""),"",E1078*F1078)</f>
        <v/>
      </c>
      <c r="H6730" s="41">
        <f>IFERROR(XLOOKUP(C1078,'DATA Wharton'!$A$2:$A$785,'DATA Wharton'!$C$2:$C$785),"")</f>
        <v/>
      </c>
      <c r="I6730">
        <f>IF(OR(G1078="",H1078=""),"",G1078)</f>
        <v/>
      </c>
      <c r="J6730">
        <f>IF(OR(I1078="",H1078=""),"",I1078*H1078)</f>
        <v/>
      </c>
      <c r="K6730">
        <f>IF(G1078="","Missing OEWS wage",IF(H1078="","Missing Wharton SOC","Matched"))</f>
        <v/>
      </c>
    </row>
    <row r="6731">
      <c r="A6731" t="inlineStr">
        <is>
          <t>31-33</t>
        </is>
      </c>
      <c r="B6731" t="inlineStr">
        <is>
          <t>Manufacturing</t>
        </is>
      </c>
      <c r="C6731" t="inlineStr">
        <is>
          <t>13-2020</t>
        </is>
      </c>
      <c r="D6731" t="inlineStr">
        <is>
          <t>Property Appraisers and Assessors</t>
        </is>
      </c>
      <c r="E6731" t="n">
        <v>30</v>
      </c>
      <c r="F6731" t="n">
        <v>88100</v>
      </c>
      <c r="G6731">
        <f>IF(OR(E1079="",F1079=""),"",E1079*F1079)</f>
        <v/>
      </c>
      <c r="H6731" s="41">
        <f>IFERROR(XLOOKUP(C1079,'DATA Wharton'!$A$2:$A$785,'DATA Wharton'!$C$2:$C$785),"")</f>
        <v/>
      </c>
      <c r="I6731">
        <f>IF(OR(G1079="",H1079=""),"",G1079)</f>
        <v/>
      </c>
      <c r="J6731">
        <f>IF(OR(I1079="",H1079=""),"",I1079*H1079)</f>
        <v/>
      </c>
      <c r="K6731">
        <f>IF(G1079="","Missing OEWS wage",IF(H1079="","Missing Wharton SOC","Matched"))</f>
        <v/>
      </c>
    </row>
    <row r="6732">
      <c r="A6732" t="inlineStr">
        <is>
          <t>31-33</t>
        </is>
      </c>
      <c r="B6732" t="inlineStr">
        <is>
          <t>Manufacturing</t>
        </is>
      </c>
      <c r="C6732" t="inlineStr">
        <is>
          <t>13-2031</t>
        </is>
      </c>
      <c r="D6732" t="inlineStr">
        <is>
          <t>Budget Analysts</t>
        </is>
      </c>
      <c r="E6732" t="n">
        <v>1820</v>
      </c>
      <c r="F6732" t="n">
        <v>98230</v>
      </c>
      <c r="G6732">
        <f>IF(OR(E1080="",F1080=""),"",E1080*F1080)</f>
        <v/>
      </c>
      <c r="H6732" s="41">
        <f>IFERROR(XLOOKUP(C1080,'DATA Wharton'!$A$2:$A$785,'DATA Wharton'!$C$2:$C$785),"")</f>
        <v/>
      </c>
      <c r="I6732">
        <f>IF(OR(G1080="",H1080=""),"",G1080)</f>
        <v/>
      </c>
      <c r="J6732">
        <f>IF(OR(I1080="",H1080=""),"",I1080*H1080)</f>
        <v/>
      </c>
      <c r="K6732">
        <f>IF(G1080="","Missing OEWS wage",IF(H1080="","Missing Wharton SOC","Matched"))</f>
        <v/>
      </c>
    </row>
    <row r="6733">
      <c r="A6733" t="inlineStr">
        <is>
          <t>31-33</t>
        </is>
      </c>
      <c r="B6733" t="inlineStr">
        <is>
          <t>Manufacturing</t>
        </is>
      </c>
      <c r="C6733" t="inlineStr">
        <is>
          <t>13-2041</t>
        </is>
      </c>
      <c r="D6733" t="inlineStr">
        <is>
          <t>Credit Analysts</t>
        </is>
      </c>
      <c r="E6733" t="n">
        <v>1120</v>
      </c>
      <c r="F6733" t="n">
        <v>73050</v>
      </c>
      <c r="G6733">
        <f>IF(OR(E1081="",F1081=""),"",E1081*F1081)</f>
        <v/>
      </c>
      <c r="H6733" s="41">
        <f>IFERROR(XLOOKUP(C1081,'DATA Wharton'!$A$2:$A$785,'DATA Wharton'!$C$2:$C$785),"")</f>
        <v/>
      </c>
      <c r="I6733">
        <f>IF(OR(G1081="",H1081=""),"",G1081)</f>
        <v/>
      </c>
      <c r="J6733">
        <f>IF(OR(I1081="",H1081=""),"",I1081*H1081)</f>
        <v/>
      </c>
      <c r="K6733">
        <f>IF(G1081="","Missing OEWS wage",IF(H1081="","Missing Wharton SOC","Matched"))</f>
        <v/>
      </c>
    </row>
    <row r="6734">
      <c r="A6734" t="inlineStr">
        <is>
          <t>31-33</t>
        </is>
      </c>
      <c r="B6734" t="inlineStr">
        <is>
          <t>Manufacturing</t>
        </is>
      </c>
      <c r="C6734" t="inlineStr">
        <is>
          <t>13-2051</t>
        </is>
      </c>
      <c r="D6734" t="inlineStr">
        <is>
          <t>Financial and Investment Analysts</t>
        </is>
      </c>
      <c r="E6734" t="n">
        <v>16190</v>
      </c>
      <c r="F6734" t="n">
        <v>106700</v>
      </c>
      <c r="G6734">
        <f>IF(OR(E1082="",F1082=""),"",E1082*F1082)</f>
        <v/>
      </c>
      <c r="H6734" s="41">
        <f>IFERROR(XLOOKUP(C1082,'DATA Wharton'!$A$2:$A$785,'DATA Wharton'!$C$2:$C$785),"")</f>
        <v/>
      </c>
      <c r="I6734">
        <f>IF(OR(G1082="",H1082=""),"",G1082)</f>
        <v/>
      </c>
      <c r="J6734">
        <f>IF(OR(I1082="",H1082=""),"",I1082*H1082)</f>
        <v/>
      </c>
      <c r="K6734">
        <f>IF(G1082="","Missing OEWS wage",IF(H1082="","Missing Wharton SOC","Matched"))</f>
        <v/>
      </c>
    </row>
    <row r="6735">
      <c r="A6735" t="inlineStr">
        <is>
          <t>31-33</t>
        </is>
      </c>
      <c r="B6735" t="inlineStr">
        <is>
          <t>Manufacturing</t>
        </is>
      </c>
      <c r="C6735" t="inlineStr">
        <is>
          <t>13-2054</t>
        </is>
      </c>
      <c r="D6735" t="inlineStr">
        <is>
          <t>Financial Risk Specialists</t>
        </is>
      </c>
      <c r="E6735" t="n">
        <v>450</v>
      </c>
      <c r="F6735" t="n">
        <v>122910</v>
      </c>
      <c r="G6735">
        <f>IF(OR(E1083="",F1083=""),"",E1083*F1083)</f>
        <v/>
      </c>
      <c r="H6735" s="41">
        <f>IFERROR(XLOOKUP(C1083,'DATA Wharton'!$A$2:$A$785,'DATA Wharton'!$C$2:$C$785),"")</f>
        <v/>
      </c>
      <c r="I6735">
        <f>IF(OR(G1083="",H1083=""),"",G1083)</f>
        <v/>
      </c>
      <c r="J6735">
        <f>IF(OR(I1083="",H1083=""),"",I1083*H1083)</f>
        <v/>
      </c>
      <c r="K6735">
        <f>IF(G1083="","Missing OEWS wage",IF(H1083="","Missing Wharton SOC","Matched"))</f>
        <v/>
      </c>
    </row>
    <row r="6736">
      <c r="A6736" t="inlineStr">
        <is>
          <t>31-33</t>
        </is>
      </c>
      <c r="B6736" t="inlineStr">
        <is>
          <t>Manufacturing</t>
        </is>
      </c>
      <c r="C6736" t="inlineStr">
        <is>
          <t>13-2061</t>
        </is>
      </c>
      <c r="D6736" t="inlineStr">
        <is>
          <t>Financial Examiners</t>
        </is>
      </c>
      <c r="E6736" t="n">
        <v>30</v>
      </c>
      <c r="F6736" t="n">
        <v>117040</v>
      </c>
      <c r="G6736">
        <f>IF(OR(E1084="",F1084=""),"",E1084*F1084)</f>
        <v/>
      </c>
      <c r="H6736" s="41">
        <f>IFERROR(XLOOKUP(C1084,'DATA Wharton'!$A$2:$A$785,'DATA Wharton'!$C$2:$C$785),"")</f>
        <v/>
      </c>
      <c r="I6736">
        <f>IF(OR(G1084="",H1084=""),"",G1084)</f>
        <v/>
      </c>
      <c r="J6736">
        <f>IF(OR(I1084="",H1084=""),"",I1084*H1084)</f>
        <v/>
      </c>
      <c r="K6736">
        <f>IF(G1084="","Missing OEWS wage",IF(H1084="","Missing Wharton SOC","Matched"))</f>
        <v/>
      </c>
    </row>
    <row r="6737">
      <c r="A6737" t="inlineStr">
        <is>
          <t>31-33</t>
        </is>
      </c>
      <c r="B6737" t="inlineStr">
        <is>
          <t>Manufacturing</t>
        </is>
      </c>
      <c r="C6737" t="inlineStr">
        <is>
          <t>13-2072</t>
        </is>
      </c>
      <c r="D6737" t="inlineStr">
        <is>
          <t>Loan Officers</t>
        </is>
      </c>
      <c r="F6737" t="n">
        <v>83060</v>
      </c>
      <c r="G6737">
        <f>IF(OR(E1085="",F1085=""),"",E1085*F1085)</f>
        <v/>
      </c>
      <c r="H6737" s="41">
        <f>IFERROR(XLOOKUP(C1085,'DATA Wharton'!$A$2:$A$785,'DATA Wharton'!$C$2:$C$785),"")</f>
        <v/>
      </c>
      <c r="I6737">
        <f>IF(OR(G1085="",H1085=""),"",G1085)</f>
        <v/>
      </c>
      <c r="J6737">
        <f>IF(OR(I1085="",H1085=""),"",I1085*H1085)</f>
        <v/>
      </c>
      <c r="K6737">
        <f>IF(G1085="","Missing OEWS wage",IF(H1085="","Missing Wharton SOC","Matched"))</f>
        <v/>
      </c>
    </row>
    <row r="6738">
      <c r="A6738" t="inlineStr">
        <is>
          <t>31-33</t>
        </is>
      </c>
      <c r="B6738" t="inlineStr">
        <is>
          <t>Manufacturing</t>
        </is>
      </c>
      <c r="C6738" t="inlineStr">
        <is>
          <t>13-2099</t>
        </is>
      </c>
      <c r="D6738" t="inlineStr">
        <is>
          <t>Financial Specialists, All Other</t>
        </is>
      </c>
      <c r="E6738" t="n">
        <v>2220</v>
      </c>
      <c r="F6738" t="n">
        <v>105610</v>
      </c>
      <c r="G6738">
        <f>IF(OR(E1086="",F1086=""),"",E1086*F1086)</f>
        <v/>
      </c>
      <c r="H6738" s="41">
        <f>IFERROR(XLOOKUP(C1086,'DATA Wharton'!$A$2:$A$785,'DATA Wharton'!$C$2:$C$785),"")</f>
        <v/>
      </c>
      <c r="I6738">
        <f>IF(OR(G1086="",H1086=""),"",G1086)</f>
        <v/>
      </c>
      <c r="J6738">
        <f>IF(OR(I1086="",H1086=""),"",I1086*H1086)</f>
        <v/>
      </c>
      <c r="K6738">
        <f>IF(G1086="","Missing OEWS wage",IF(H1086="","Missing Wharton SOC","Matched"))</f>
        <v/>
      </c>
    </row>
    <row r="6739">
      <c r="A6739" t="inlineStr">
        <is>
          <t>31-33</t>
        </is>
      </c>
      <c r="B6739" t="inlineStr">
        <is>
          <t>Manufacturing</t>
        </is>
      </c>
      <c r="C6739" t="inlineStr">
        <is>
          <t>15-1211</t>
        </is>
      </c>
      <c r="D6739" t="inlineStr">
        <is>
          <t>Computer Systems Analysts</t>
        </is>
      </c>
      <c r="E6739" t="n">
        <v>23870</v>
      </c>
      <c r="F6739" t="n">
        <v>118200</v>
      </c>
      <c r="G6739">
        <f>IF(OR(E1087="",F1087=""),"",E1087*F1087)</f>
        <v/>
      </c>
      <c r="H6739" s="41">
        <f>IFERROR(XLOOKUP(C1087,'DATA Wharton'!$A$2:$A$785,'DATA Wharton'!$C$2:$C$785),"")</f>
        <v/>
      </c>
      <c r="I6739">
        <f>IF(OR(G1087="",H1087=""),"",G1087)</f>
        <v/>
      </c>
      <c r="J6739">
        <f>IF(OR(I1087="",H1087=""),"",I1087*H1087)</f>
        <v/>
      </c>
      <c r="K6739">
        <f>IF(G1087="","Missing OEWS wage",IF(H1087="","Missing Wharton SOC","Matched"))</f>
        <v/>
      </c>
    </row>
    <row r="6740">
      <c r="A6740" t="inlineStr">
        <is>
          <t>31-33</t>
        </is>
      </c>
      <c r="B6740" t="inlineStr">
        <is>
          <t>Manufacturing</t>
        </is>
      </c>
      <c r="C6740" t="inlineStr">
        <is>
          <t>15-1212</t>
        </is>
      </c>
      <c r="D6740" t="inlineStr">
        <is>
          <t>Information Security Analysts</t>
        </is>
      </c>
      <c r="E6740" t="n">
        <v>9870</v>
      </c>
      <c r="F6740" t="n">
        <v>132510</v>
      </c>
      <c r="G6740">
        <f>IF(OR(E1088="",F1088=""),"",E1088*F1088)</f>
        <v/>
      </c>
      <c r="H6740" s="41">
        <f>IFERROR(XLOOKUP(C1088,'DATA Wharton'!$A$2:$A$785,'DATA Wharton'!$C$2:$C$785),"")</f>
        <v/>
      </c>
      <c r="I6740">
        <f>IF(OR(G1088="",H1088=""),"",G1088)</f>
        <v/>
      </c>
      <c r="J6740">
        <f>IF(OR(I1088="",H1088=""),"",I1088*H1088)</f>
        <v/>
      </c>
      <c r="K6740">
        <f>IF(G1088="","Missing OEWS wage",IF(H1088="","Missing Wharton SOC","Matched"))</f>
        <v/>
      </c>
    </row>
    <row r="6741">
      <c r="A6741" t="inlineStr">
        <is>
          <t>31-33</t>
        </is>
      </c>
      <c r="B6741" t="inlineStr">
        <is>
          <t>Manufacturing</t>
        </is>
      </c>
      <c r="C6741" t="inlineStr">
        <is>
          <t>15-1221</t>
        </is>
      </c>
      <c r="D6741" t="inlineStr">
        <is>
          <t>Computer and Information Research Scientists</t>
        </is>
      </c>
      <c r="E6741" t="n">
        <v>1680</v>
      </c>
      <c r="F6741" t="n">
        <v>199840</v>
      </c>
      <c r="G6741">
        <f>IF(OR(E1089="",F1089=""),"",E1089*F1089)</f>
        <v/>
      </c>
      <c r="H6741" s="41">
        <f>IFERROR(XLOOKUP(C1089,'DATA Wharton'!$A$2:$A$785,'DATA Wharton'!$C$2:$C$785),"")</f>
        <v/>
      </c>
      <c r="I6741">
        <f>IF(OR(G1089="",H1089=""),"",G1089)</f>
        <v/>
      </c>
      <c r="J6741">
        <f>IF(OR(I1089="",H1089=""),"",I1089*H1089)</f>
        <v/>
      </c>
      <c r="K6741">
        <f>IF(G1089="","Missing OEWS wage",IF(H1089="","Missing Wharton SOC","Matched"))</f>
        <v/>
      </c>
    </row>
    <row r="6742">
      <c r="A6742" t="inlineStr">
        <is>
          <t>31-33</t>
        </is>
      </c>
      <c r="B6742" t="inlineStr">
        <is>
          <t>Manufacturing</t>
        </is>
      </c>
      <c r="C6742" t="inlineStr">
        <is>
          <t>15-1231</t>
        </is>
      </c>
      <c r="D6742" t="inlineStr">
        <is>
          <t>Computer Network Support Specialists</t>
        </is>
      </c>
      <c r="E6742" t="n">
        <v>6180</v>
      </c>
      <c r="F6742" t="n">
        <v>85240</v>
      </c>
      <c r="G6742">
        <f>IF(OR(E1090="",F1090=""),"",E1090*F1090)</f>
        <v/>
      </c>
      <c r="H6742" s="41">
        <f>IFERROR(XLOOKUP(C1090,'DATA Wharton'!$A$2:$A$785,'DATA Wharton'!$C$2:$C$785),"")</f>
        <v/>
      </c>
      <c r="I6742">
        <f>IF(OR(G1090="",H1090=""),"",G1090)</f>
        <v/>
      </c>
      <c r="J6742">
        <f>IF(OR(I1090="",H1090=""),"",I1090*H1090)</f>
        <v/>
      </c>
      <c r="K6742">
        <f>IF(G1090="","Missing OEWS wage",IF(H1090="","Missing Wharton SOC","Matched"))</f>
        <v/>
      </c>
    </row>
    <row r="6743">
      <c r="A6743" t="inlineStr">
        <is>
          <t>31-33</t>
        </is>
      </c>
      <c r="B6743" t="inlineStr">
        <is>
          <t>Manufacturing</t>
        </is>
      </c>
      <c r="C6743" t="inlineStr">
        <is>
          <t>15-1232</t>
        </is>
      </c>
      <c r="D6743" t="inlineStr">
        <is>
          <t>Computer User Support Specialists</t>
        </is>
      </c>
      <c r="E6743" t="n">
        <v>31700</v>
      </c>
      <c r="F6743" t="n">
        <v>72210</v>
      </c>
      <c r="G6743">
        <f>IF(OR(E1091="",F1091=""),"",E1091*F1091)</f>
        <v/>
      </c>
      <c r="H6743" s="41">
        <f>IFERROR(XLOOKUP(C1091,'DATA Wharton'!$A$2:$A$785,'DATA Wharton'!$C$2:$C$785),"")</f>
        <v/>
      </c>
      <c r="I6743">
        <f>IF(OR(G1091="",H1091=""),"",G1091)</f>
        <v/>
      </c>
      <c r="J6743">
        <f>IF(OR(I1091="",H1091=""),"",I1091*H1091)</f>
        <v/>
      </c>
      <c r="K6743">
        <f>IF(G1091="","Missing OEWS wage",IF(H1091="","Missing Wharton SOC","Matched"))</f>
        <v/>
      </c>
    </row>
    <row r="6744">
      <c r="A6744" t="inlineStr">
        <is>
          <t>31-33</t>
        </is>
      </c>
      <c r="B6744" t="inlineStr">
        <is>
          <t>Manufacturing</t>
        </is>
      </c>
      <c r="C6744" t="inlineStr">
        <is>
          <t>15-1241</t>
        </is>
      </c>
      <c r="D6744" t="inlineStr">
        <is>
          <t>Computer Network Architects</t>
        </is>
      </c>
      <c r="E6744" t="n">
        <v>7480</v>
      </c>
      <c r="F6744" t="n">
        <v>142540</v>
      </c>
      <c r="G6744">
        <f>IF(OR(E1092="",F1092=""),"",E1092*F1092)</f>
        <v/>
      </c>
      <c r="H6744" s="41">
        <f>IFERROR(XLOOKUP(C1092,'DATA Wharton'!$A$2:$A$785,'DATA Wharton'!$C$2:$C$785),"")</f>
        <v/>
      </c>
      <c r="I6744">
        <f>IF(OR(G1092="",H1092=""),"",G1092)</f>
        <v/>
      </c>
      <c r="J6744">
        <f>IF(OR(I1092="",H1092=""),"",I1092*H1092)</f>
        <v/>
      </c>
      <c r="K6744">
        <f>IF(G1092="","Missing OEWS wage",IF(H1092="","Missing Wharton SOC","Matched"))</f>
        <v/>
      </c>
    </row>
    <row r="6745">
      <c r="A6745" t="inlineStr">
        <is>
          <t>31-33</t>
        </is>
      </c>
      <c r="B6745" t="inlineStr">
        <is>
          <t>Manufacturing</t>
        </is>
      </c>
      <c r="C6745" t="inlineStr">
        <is>
          <t>15-1242</t>
        </is>
      </c>
      <c r="D6745" t="inlineStr">
        <is>
          <t>Database Administrators</t>
        </is>
      </c>
      <c r="E6745" t="n">
        <v>2920</v>
      </c>
      <c r="F6745" t="n">
        <v>105760</v>
      </c>
      <c r="G6745">
        <f>IF(OR(E1093="",F1093=""),"",E1093*F1093)</f>
        <v/>
      </c>
      <c r="H6745" s="41">
        <f>IFERROR(XLOOKUP(C1093,'DATA Wharton'!$A$2:$A$785,'DATA Wharton'!$C$2:$C$785),"")</f>
        <v/>
      </c>
      <c r="I6745">
        <f>IF(OR(G1093="",H1093=""),"",G1093)</f>
        <v/>
      </c>
      <c r="J6745">
        <f>IF(OR(I1093="",H1093=""),"",I1093*H1093)</f>
        <v/>
      </c>
      <c r="K6745">
        <f>IF(G1093="","Missing OEWS wage",IF(H1093="","Missing Wharton SOC","Matched"))</f>
        <v/>
      </c>
    </row>
    <row r="6746">
      <c r="A6746" t="inlineStr">
        <is>
          <t>31-33</t>
        </is>
      </c>
      <c r="B6746" t="inlineStr">
        <is>
          <t>Manufacturing</t>
        </is>
      </c>
      <c r="C6746" t="inlineStr">
        <is>
          <t>15-1243</t>
        </is>
      </c>
      <c r="D6746" t="inlineStr">
        <is>
          <t>Database Architects</t>
        </is>
      </c>
      <c r="E6746" t="n">
        <v>1630</v>
      </c>
      <c r="F6746" t="n">
        <v>139720</v>
      </c>
      <c r="G6746">
        <f>IF(OR(E1094="",F1094=""),"",E1094*F1094)</f>
        <v/>
      </c>
      <c r="H6746" s="41">
        <f>IFERROR(XLOOKUP(C1094,'DATA Wharton'!$A$2:$A$785,'DATA Wharton'!$C$2:$C$785),"")</f>
        <v/>
      </c>
      <c r="I6746">
        <f>IF(OR(G1094="",H1094=""),"",G1094)</f>
        <v/>
      </c>
      <c r="J6746">
        <f>IF(OR(I1094="",H1094=""),"",I1094*H1094)</f>
        <v/>
      </c>
      <c r="K6746">
        <f>IF(G1094="","Missing OEWS wage",IF(H1094="","Missing Wharton SOC","Matched"))</f>
        <v/>
      </c>
    </row>
    <row r="6747">
      <c r="A6747" t="inlineStr">
        <is>
          <t>31-33</t>
        </is>
      </c>
      <c r="B6747" t="inlineStr">
        <is>
          <t>Manufacturing</t>
        </is>
      </c>
      <c r="C6747" t="inlineStr">
        <is>
          <t>15-1244</t>
        </is>
      </c>
      <c r="D6747" t="inlineStr">
        <is>
          <t>Network and Computer Systems Administrators</t>
        </is>
      </c>
      <c r="E6747" t="n">
        <v>21100</v>
      </c>
      <c r="F6747" t="n">
        <v>105220</v>
      </c>
      <c r="G6747">
        <f>IF(OR(E1095="",F1095=""),"",E1095*F1095)</f>
        <v/>
      </c>
      <c r="H6747" s="41">
        <f>IFERROR(XLOOKUP(C1095,'DATA Wharton'!$A$2:$A$785,'DATA Wharton'!$C$2:$C$785),"")</f>
        <v/>
      </c>
      <c r="I6747">
        <f>IF(OR(G1095="",H1095=""),"",G1095)</f>
        <v/>
      </c>
      <c r="J6747">
        <f>IF(OR(I1095="",H1095=""),"",I1095*H1095)</f>
        <v/>
      </c>
      <c r="K6747">
        <f>IF(G1095="","Missing OEWS wage",IF(H1095="","Missing Wharton SOC","Matched"))</f>
        <v/>
      </c>
    </row>
    <row r="6748">
      <c r="A6748" t="inlineStr">
        <is>
          <t>31-33</t>
        </is>
      </c>
      <c r="B6748" t="inlineStr">
        <is>
          <t>Manufacturing</t>
        </is>
      </c>
      <c r="C6748" t="inlineStr">
        <is>
          <t>15-1251</t>
        </is>
      </c>
      <c r="D6748" t="inlineStr">
        <is>
          <t>Computer Programmers</t>
        </is>
      </c>
      <c r="E6748" t="n">
        <v>7360</v>
      </c>
      <c r="F6748" t="n">
        <v>105260</v>
      </c>
      <c r="G6748">
        <f>IF(OR(E1096="",F1096=""),"",E1096*F1096)</f>
        <v/>
      </c>
      <c r="H6748" s="41">
        <f>IFERROR(XLOOKUP(C1096,'DATA Wharton'!$A$2:$A$785,'DATA Wharton'!$C$2:$C$785),"")</f>
        <v/>
      </c>
      <c r="I6748">
        <f>IF(OR(G1096="",H1096=""),"",G1096)</f>
        <v/>
      </c>
      <c r="J6748">
        <f>IF(OR(I1096="",H1096=""),"",I1096*H1096)</f>
        <v/>
      </c>
      <c r="K6748">
        <f>IF(G1096="","Missing OEWS wage",IF(H1096="","Missing Wharton SOC","Matched"))</f>
        <v/>
      </c>
    </row>
    <row r="6749">
      <c r="A6749" t="inlineStr">
        <is>
          <t>31-33</t>
        </is>
      </c>
      <c r="B6749" t="inlineStr">
        <is>
          <t>Manufacturing</t>
        </is>
      </c>
      <c r="C6749" t="inlineStr">
        <is>
          <t>15-1252</t>
        </is>
      </c>
      <c r="D6749" t="inlineStr">
        <is>
          <t>Software Developers</t>
        </is>
      </c>
      <c r="E6749" t="n">
        <v>136390</v>
      </c>
      <c r="F6749" t="n">
        <v>147420</v>
      </c>
      <c r="G6749">
        <f>IF(OR(E1097="",F1097=""),"",E1097*F1097)</f>
        <v/>
      </c>
      <c r="H6749" s="41">
        <f>IFERROR(XLOOKUP(C1097,'DATA Wharton'!$A$2:$A$785,'DATA Wharton'!$C$2:$C$785),"")</f>
        <v/>
      </c>
      <c r="I6749">
        <f>IF(OR(G1097="",H1097=""),"",G1097)</f>
        <v/>
      </c>
      <c r="J6749">
        <f>IF(OR(I1097="",H1097=""),"",I1097*H1097)</f>
        <v/>
      </c>
      <c r="K6749">
        <f>IF(G1097="","Missing OEWS wage",IF(H1097="","Missing Wharton SOC","Matched"))</f>
        <v/>
      </c>
    </row>
    <row r="6750">
      <c r="A6750" t="inlineStr">
        <is>
          <t>31-33</t>
        </is>
      </c>
      <c r="B6750" t="inlineStr">
        <is>
          <t>Manufacturing</t>
        </is>
      </c>
      <c r="C6750" t="inlineStr">
        <is>
          <t>15-1253</t>
        </is>
      </c>
      <c r="D6750" t="inlineStr">
        <is>
          <t>Software Quality Assurance Analysts and Testers</t>
        </is>
      </c>
      <c r="E6750" t="n">
        <v>16230</v>
      </c>
      <c r="F6750" t="n">
        <v>130710</v>
      </c>
      <c r="G6750">
        <f>IF(OR(E1098="",F1098=""),"",E1098*F1098)</f>
        <v/>
      </c>
      <c r="H6750" s="41">
        <f>IFERROR(XLOOKUP(C1098,'DATA Wharton'!$A$2:$A$785,'DATA Wharton'!$C$2:$C$785),"")</f>
        <v/>
      </c>
      <c r="I6750">
        <f>IF(OR(G1098="",H1098=""),"",G1098)</f>
        <v/>
      </c>
      <c r="J6750">
        <f>IF(OR(I1098="",H1098=""),"",I1098*H1098)</f>
        <v/>
      </c>
      <c r="K6750">
        <f>IF(G1098="","Missing OEWS wage",IF(H1098="","Missing Wharton SOC","Matched"))</f>
        <v/>
      </c>
    </row>
    <row r="6751">
      <c r="A6751" t="inlineStr">
        <is>
          <t>31-33</t>
        </is>
      </c>
      <c r="B6751" t="inlineStr">
        <is>
          <t>Manufacturing</t>
        </is>
      </c>
      <c r="C6751" t="inlineStr">
        <is>
          <t>15-1254</t>
        </is>
      </c>
      <c r="D6751" t="inlineStr">
        <is>
          <t>Web Developers</t>
        </is>
      </c>
      <c r="E6751" t="n">
        <v>2550</v>
      </c>
      <c r="F6751" t="n">
        <v>97490</v>
      </c>
      <c r="G6751">
        <f>IF(OR(E1099="",F1099=""),"",E1099*F1099)</f>
        <v/>
      </c>
      <c r="H6751" s="41">
        <f>IFERROR(XLOOKUP(C1099,'DATA Wharton'!$A$2:$A$785,'DATA Wharton'!$C$2:$C$785),"")</f>
        <v/>
      </c>
      <c r="I6751">
        <f>IF(OR(G1099="",H1099=""),"",G1099)</f>
        <v/>
      </c>
      <c r="J6751">
        <f>IF(OR(I1099="",H1099=""),"",I1099*H1099)</f>
        <v/>
      </c>
      <c r="K6751">
        <f>IF(G1099="","Missing OEWS wage",IF(H1099="","Missing Wharton SOC","Matched"))</f>
        <v/>
      </c>
    </row>
    <row r="6752">
      <c r="A6752" t="inlineStr">
        <is>
          <t>31-33</t>
        </is>
      </c>
      <c r="B6752" t="inlineStr">
        <is>
          <t>Manufacturing</t>
        </is>
      </c>
      <c r="C6752" t="inlineStr">
        <is>
          <t>15-1255</t>
        </is>
      </c>
      <c r="D6752" t="inlineStr">
        <is>
          <t>Web and Digital Interface Designers</t>
        </is>
      </c>
      <c r="E6752" t="n">
        <v>3640</v>
      </c>
      <c r="F6752" t="n">
        <v>116840</v>
      </c>
      <c r="G6752">
        <f>IF(OR(E1100="",F1100=""),"",E1100*F1100)</f>
        <v/>
      </c>
      <c r="H6752" s="41">
        <f>IFERROR(XLOOKUP(C1100,'DATA Wharton'!$A$2:$A$785,'DATA Wharton'!$C$2:$C$785),"")</f>
        <v/>
      </c>
      <c r="I6752">
        <f>IF(OR(G1100="",H1100=""),"",G1100)</f>
        <v/>
      </c>
      <c r="J6752">
        <f>IF(OR(I1100="",H1100=""),"",I1100*H1100)</f>
        <v/>
      </c>
      <c r="K6752">
        <f>IF(G1100="","Missing OEWS wage",IF(H1100="","Missing Wharton SOC","Matched"))</f>
        <v/>
      </c>
    </row>
    <row r="6753">
      <c r="A6753" t="inlineStr">
        <is>
          <t>31-33</t>
        </is>
      </c>
      <c r="B6753" t="inlineStr">
        <is>
          <t>Manufacturing</t>
        </is>
      </c>
      <c r="C6753" t="inlineStr">
        <is>
          <t>15-1299</t>
        </is>
      </c>
      <c r="D6753" t="inlineStr">
        <is>
          <t>Computer Occupations, All Other</t>
        </is>
      </c>
      <c r="E6753" t="n">
        <v>23360</v>
      </c>
      <c r="F6753" t="n">
        <v>117330</v>
      </c>
      <c r="G6753">
        <f>IF(OR(E1101="",F1101=""),"",E1101*F1101)</f>
        <v/>
      </c>
      <c r="H6753" s="41">
        <f>IFERROR(XLOOKUP(C1101,'DATA Wharton'!$A$2:$A$785,'DATA Wharton'!$C$2:$C$785),"")</f>
        <v/>
      </c>
      <c r="I6753">
        <f>IF(OR(G1101="",H1101=""),"",G1101)</f>
        <v/>
      </c>
      <c r="J6753">
        <f>IF(OR(I1101="",H1101=""),"",I1101*H1101)</f>
        <v/>
      </c>
      <c r="K6753">
        <f>IF(G1101="","Missing OEWS wage",IF(H1101="","Missing Wharton SOC","Matched"))</f>
        <v/>
      </c>
    </row>
    <row r="6754">
      <c r="A6754" t="inlineStr">
        <is>
          <t>31-33</t>
        </is>
      </c>
      <c r="B6754" t="inlineStr">
        <is>
          <t>Manufacturing</t>
        </is>
      </c>
      <c r="C6754" t="inlineStr">
        <is>
          <t>15-2021</t>
        </is>
      </c>
      <c r="D6754" t="inlineStr">
        <is>
          <t>Mathematicians</t>
        </is>
      </c>
      <c r="E6754" t="n">
        <v>130</v>
      </c>
      <c r="F6754" t="n">
        <v>147800</v>
      </c>
      <c r="G6754">
        <f>IF(OR(E1102="",F1102=""),"",E1102*F1102)</f>
        <v/>
      </c>
      <c r="H6754" s="41">
        <f>IFERROR(XLOOKUP(C1102,'DATA Wharton'!$A$2:$A$785,'DATA Wharton'!$C$2:$C$785),"")</f>
        <v/>
      </c>
      <c r="I6754">
        <f>IF(OR(G1102="",H1102=""),"",G1102)</f>
        <v/>
      </c>
      <c r="J6754">
        <f>IF(OR(I1102="",H1102=""),"",I1102*H1102)</f>
        <v/>
      </c>
      <c r="K6754">
        <f>IF(G1102="","Missing OEWS wage",IF(H1102="","Missing Wharton SOC","Matched"))</f>
        <v/>
      </c>
    </row>
    <row r="6755">
      <c r="A6755" t="inlineStr">
        <is>
          <t>31-33</t>
        </is>
      </c>
      <c r="B6755" t="inlineStr">
        <is>
          <t>Manufacturing</t>
        </is>
      </c>
      <c r="C6755" t="inlineStr">
        <is>
          <t>15-2031</t>
        </is>
      </c>
      <c r="D6755" t="inlineStr">
        <is>
          <t>Operations Research Analysts</t>
        </is>
      </c>
      <c r="E6755" t="n">
        <v>4230</v>
      </c>
      <c r="F6755" t="n">
        <v>115270</v>
      </c>
      <c r="G6755">
        <f>IF(OR(E1103="",F1103=""),"",E1103*F1103)</f>
        <v/>
      </c>
      <c r="H6755" s="41">
        <f>IFERROR(XLOOKUP(C1103,'DATA Wharton'!$A$2:$A$785,'DATA Wharton'!$C$2:$C$785),"")</f>
        <v/>
      </c>
      <c r="I6755">
        <f>IF(OR(G1103="",H1103=""),"",G1103)</f>
        <v/>
      </c>
      <c r="J6755">
        <f>IF(OR(I1103="",H1103=""),"",I1103*H1103)</f>
        <v/>
      </c>
      <c r="K6755">
        <f>IF(G1103="","Missing OEWS wage",IF(H1103="","Missing Wharton SOC","Matched"))</f>
        <v/>
      </c>
    </row>
    <row r="6756">
      <c r="A6756" t="inlineStr">
        <is>
          <t>31-33</t>
        </is>
      </c>
      <c r="B6756" t="inlineStr">
        <is>
          <t>Manufacturing</t>
        </is>
      </c>
      <c r="C6756" t="inlineStr">
        <is>
          <t>15-2041</t>
        </is>
      </c>
      <c r="D6756" t="inlineStr">
        <is>
          <t>Statisticians</t>
        </is>
      </c>
      <c r="E6756" t="n">
        <v>570</v>
      </c>
      <c r="F6756" t="n">
        <v>132830</v>
      </c>
      <c r="G6756">
        <f>IF(OR(E1104="",F1104=""),"",E1104*F1104)</f>
        <v/>
      </c>
      <c r="H6756" s="41">
        <f>IFERROR(XLOOKUP(C1104,'DATA Wharton'!$A$2:$A$785,'DATA Wharton'!$C$2:$C$785),"")</f>
        <v/>
      </c>
      <c r="I6756">
        <f>IF(OR(G1104="",H1104=""),"",G1104)</f>
        <v/>
      </c>
      <c r="J6756">
        <f>IF(OR(I1104="",H1104=""),"",I1104*H1104)</f>
        <v/>
      </c>
      <c r="K6756">
        <f>IF(G1104="","Missing OEWS wage",IF(H1104="","Missing Wharton SOC","Matched"))</f>
        <v/>
      </c>
    </row>
    <row r="6757">
      <c r="A6757" t="inlineStr">
        <is>
          <t>31-33</t>
        </is>
      </c>
      <c r="B6757" t="inlineStr">
        <is>
          <t>Manufacturing</t>
        </is>
      </c>
      <c r="C6757" t="inlineStr">
        <is>
          <t>15-2051</t>
        </is>
      </c>
      <c r="D6757" t="inlineStr">
        <is>
          <t>Data Scientists</t>
        </is>
      </c>
      <c r="E6757" t="n">
        <v>10400</v>
      </c>
      <c r="F6757" t="n">
        <v>125990</v>
      </c>
      <c r="G6757">
        <f>IF(OR(E1105="",F1105=""),"",E1105*F1105)</f>
        <v/>
      </c>
      <c r="H6757" s="41">
        <f>IFERROR(XLOOKUP(C1105,'DATA Wharton'!$A$2:$A$785,'DATA Wharton'!$C$2:$C$785),"")</f>
        <v/>
      </c>
      <c r="I6757">
        <f>IF(OR(G1105="",H1105=""),"",G1105)</f>
        <v/>
      </c>
      <c r="J6757">
        <f>IF(OR(I1105="",H1105=""),"",I1105*H1105)</f>
        <v/>
      </c>
      <c r="K6757">
        <f>IF(G1105="","Missing OEWS wage",IF(H1105="","Missing Wharton SOC","Matched"))</f>
        <v/>
      </c>
    </row>
    <row r="6758">
      <c r="A6758" t="inlineStr">
        <is>
          <t>31-33</t>
        </is>
      </c>
      <c r="B6758" t="inlineStr">
        <is>
          <t>Manufacturing</t>
        </is>
      </c>
      <c r="C6758" t="inlineStr">
        <is>
          <t>15-2099</t>
        </is>
      </c>
      <c r="D6758" t="inlineStr">
        <is>
          <t>Mathematical Science Occupations, All Other</t>
        </is>
      </c>
      <c r="E6758" t="n">
        <v>100</v>
      </c>
      <c r="F6758" t="n">
        <v>74550</v>
      </c>
      <c r="G6758">
        <f>IF(OR(E1106="",F1106=""),"",E1106*F1106)</f>
        <v/>
      </c>
      <c r="H6758" s="41">
        <f>IFERROR(XLOOKUP(C1106,'DATA Wharton'!$A$2:$A$785,'DATA Wharton'!$C$2:$C$785),"")</f>
        <v/>
      </c>
      <c r="I6758">
        <f>IF(OR(G1106="",H1106=""),"",G1106)</f>
        <v/>
      </c>
      <c r="J6758">
        <f>IF(OR(I1106="",H1106=""),"",I1106*H1106)</f>
        <v/>
      </c>
      <c r="K6758">
        <f>IF(G1106="","Missing OEWS wage",IF(H1106="","Missing Wharton SOC","Matched"))</f>
        <v/>
      </c>
    </row>
    <row r="6759">
      <c r="A6759" t="inlineStr">
        <is>
          <t>31-33</t>
        </is>
      </c>
      <c r="B6759" t="inlineStr">
        <is>
          <t>Manufacturing</t>
        </is>
      </c>
      <c r="C6759" t="inlineStr">
        <is>
          <t>17-1011</t>
        </is>
      </c>
      <c r="D6759" t="inlineStr">
        <is>
          <t>Architects, Except Landscape and Naval</t>
        </is>
      </c>
      <c r="E6759" t="n">
        <v>350</v>
      </c>
      <c r="G6759">
        <f>IF(OR(E1107="",F1107=""),"",E1107*F1107)</f>
        <v/>
      </c>
      <c r="H6759" s="41">
        <f>IFERROR(XLOOKUP(C1107,'DATA Wharton'!$A$2:$A$785,'DATA Wharton'!$C$2:$C$785),"")</f>
        <v/>
      </c>
      <c r="I6759">
        <f>IF(OR(G1107="",H1107=""),"",G1107)</f>
        <v/>
      </c>
      <c r="J6759">
        <f>IF(OR(I1107="",H1107=""),"",I1107*H1107)</f>
        <v/>
      </c>
      <c r="K6759">
        <f>IF(G1107="","Missing OEWS wage",IF(H1107="","Missing Wharton SOC","Matched"))</f>
        <v/>
      </c>
    </row>
    <row r="6760">
      <c r="A6760" t="inlineStr">
        <is>
          <t>31-33</t>
        </is>
      </c>
      <c r="B6760" t="inlineStr">
        <is>
          <t>Manufacturing</t>
        </is>
      </c>
      <c r="C6760" t="inlineStr">
        <is>
          <t>17-1021</t>
        </is>
      </c>
      <c r="D6760" t="inlineStr">
        <is>
          <t>Cartographers and Photogrammetrists</t>
        </is>
      </c>
      <c r="E6760" t="n">
        <v>70</v>
      </c>
      <c r="G6760">
        <f>IF(OR(E1108="",F1108=""),"",E1108*F1108)</f>
        <v/>
      </c>
      <c r="H6760" s="41">
        <f>IFERROR(XLOOKUP(C1108,'DATA Wharton'!$A$2:$A$785,'DATA Wharton'!$C$2:$C$785),"")</f>
        <v/>
      </c>
      <c r="I6760">
        <f>IF(OR(G1108="",H1108=""),"",G1108)</f>
        <v/>
      </c>
      <c r="J6760">
        <f>IF(OR(I1108="",H1108=""),"",I1108*H1108)</f>
        <v/>
      </c>
      <c r="K6760">
        <f>IF(G1108="","Missing OEWS wage",IF(H1108="","Missing Wharton SOC","Matched"))</f>
        <v/>
      </c>
    </row>
    <row r="6761">
      <c r="A6761" t="inlineStr">
        <is>
          <t>31-33</t>
        </is>
      </c>
      <c r="B6761" t="inlineStr">
        <is>
          <t>Manufacturing</t>
        </is>
      </c>
      <c r="C6761" t="inlineStr">
        <is>
          <t>17-1022</t>
        </is>
      </c>
      <c r="D6761" t="inlineStr">
        <is>
          <t>Surveyors</t>
        </is>
      </c>
      <c r="E6761" t="n">
        <v>90</v>
      </c>
      <c r="F6761" t="n">
        <v>69990</v>
      </c>
      <c r="G6761">
        <f>IF(OR(E1109="",F1109=""),"",E1109*F1109)</f>
        <v/>
      </c>
      <c r="H6761" s="41">
        <f>IFERROR(XLOOKUP(C1109,'DATA Wharton'!$A$2:$A$785,'DATA Wharton'!$C$2:$C$785),"")</f>
        <v/>
      </c>
      <c r="I6761">
        <f>IF(OR(G1109="",H1109=""),"",G1109)</f>
        <v/>
      </c>
      <c r="J6761">
        <f>IF(OR(I1109="",H1109=""),"",I1109*H1109)</f>
        <v/>
      </c>
      <c r="K6761">
        <f>IF(G1109="","Missing OEWS wage",IF(H1109="","Missing Wharton SOC","Matched"))</f>
        <v/>
      </c>
    </row>
    <row r="6762">
      <c r="A6762" t="inlineStr">
        <is>
          <t>31-33</t>
        </is>
      </c>
      <c r="B6762" t="inlineStr">
        <is>
          <t>Manufacturing</t>
        </is>
      </c>
      <c r="C6762" t="inlineStr">
        <is>
          <t>17-2011</t>
        </is>
      </c>
      <c r="D6762" t="inlineStr">
        <is>
          <t>Aerospace Engineers</t>
        </is>
      </c>
      <c r="E6762" t="n">
        <v>32750</v>
      </c>
      <c r="F6762" t="n">
        <v>141790</v>
      </c>
      <c r="G6762">
        <f>IF(OR(E1110="",F1110=""),"",E1110*F1110)</f>
        <v/>
      </c>
      <c r="H6762" s="41">
        <f>IFERROR(XLOOKUP(C1110,'DATA Wharton'!$A$2:$A$785,'DATA Wharton'!$C$2:$C$785),"")</f>
        <v/>
      </c>
      <c r="I6762">
        <f>IF(OR(G1110="",H1110=""),"",G1110)</f>
        <v/>
      </c>
      <c r="J6762">
        <f>IF(OR(I1110="",H1110=""),"",I1110*H1110)</f>
        <v/>
      </c>
      <c r="K6762">
        <f>IF(G1110="","Missing OEWS wage",IF(H1110="","Missing Wharton SOC","Matched"))</f>
        <v/>
      </c>
    </row>
    <row r="6763">
      <c r="A6763" t="inlineStr">
        <is>
          <t>31-33</t>
        </is>
      </c>
      <c r="B6763" t="inlineStr">
        <is>
          <t>Manufacturing</t>
        </is>
      </c>
      <c r="C6763" t="inlineStr">
        <is>
          <t>17-2021</t>
        </is>
      </c>
      <c r="D6763" t="inlineStr">
        <is>
          <t>Agricultural Engineers</t>
        </is>
      </c>
      <c r="E6763" t="n">
        <v>170</v>
      </c>
      <c r="F6763" t="n">
        <v>105340</v>
      </c>
      <c r="G6763">
        <f>IF(OR(E1111="",F1111=""),"",E1111*F1111)</f>
        <v/>
      </c>
      <c r="H6763" s="41">
        <f>IFERROR(XLOOKUP(C1111,'DATA Wharton'!$A$2:$A$785,'DATA Wharton'!$C$2:$C$785),"")</f>
        <v/>
      </c>
      <c r="I6763">
        <f>IF(OR(G1111="",H1111=""),"",G1111)</f>
        <v/>
      </c>
      <c r="J6763">
        <f>IF(OR(I1111="",H1111=""),"",I1111*H1111)</f>
        <v/>
      </c>
      <c r="K6763">
        <f>IF(G1111="","Missing OEWS wage",IF(H1111="","Missing Wharton SOC","Matched"))</f>
        <v/>
      </c>
    </row>
    <row r="6764">
      <c r="A6764" t="inlineStr">
        <is>
          <t>31-33</t>
        </is>
      </c>
      <c r="B6764" t="inlineStr">
        <is>
          <t>Manufacturing</t>
        </is>
      </c>
      <c r="C6764" t="inlineStr">
        <is>
          <t>17-2031</t>
        </is>
      </c>
      <c r="D6764" t="inlineStr">
        <is>
          <t>Bioengineers and Biomedical Engineers</t>
        </is>
      </c>
      <c r="E6764" t="n">
        <v>6520</v>
      </c>
      <c r="F6764" t="n">
        <v>122640</v>
      </c>
      <c r="G6764">
        <f>IF(OR(E1112="",F1112=""),"",E1112*F1112)</f>
        <v/>
      </c>
      <c r="H6764" s="41">
        <f>IFERROR(XLOOKUP(C1112,'DATA Wharton'!$A$2:$A$785,'DATA Wharton'!$C$2:$C$785),"")</f>
        <v/>
      </c>
      <c r="I6764">
        <f>IF(OR(G1112="",H1112=""),"",G1112)</f>
        <v/>
      </c>
      <c r="J6764">
        <f>IF(OR(I1112="",H1112=""),"",I1112*H1112)</f>
        <v/>
      </c>
      <c r="K6764">
        <f>IF(G1112="","Missing OEWS wage",IF(H1112="","Missing Wharton SOC","Matched"))</f>
        <v/>
      </c>
    </row>
    <row r="6765">
      <c r="A6765" t="inlineStr">
        <is>
          <t>31-33</t>
        </is>
      </c>
      <c r="B6765" t="inlineStr">
        <is>
          <t>Manufacturing</t>
        </is>
      </c>
      <c r="C6765" t="inlineStr">
        <is>
          <t>17-2041</t>
        </is>
      </c>
      <c r="D6765" t="inlineStr">
        <is>
          <t>Chemical Engineers</t>
        </is>
      </c>
      <c r="E6765" t="n">
        <v>10860</v>
      </c>
      <c r="F6765" t="n">
        <v>126110</v>
      </c>
      <c r="G6765">
        <f>IF(OR(E1113="",F1113=""),"",E1113*F1113)</f>
        <v/>
      </c>
      <c r="H6765" s="41">
        <f>IFERROR(XLOOKUP(C1113,'DATA Wharton'!$A$2:$A$785,'DATA Wharton'!$C$2:$C$785),"")</f>
        <v/>
      </c>
      <c r="I6765">
        <f>IF(OR(G1113="",H1113=""),"",G1113)</f>
        <v/>
      </c>
      <c r="J6765">
        <f>IF(OR(I1113="",H1113=""),"",I1113*H1113)</f>
        <v/>
      </c>
      <c r="K6765">
        <f>IF(G1113="","Missing OEWS wage",IF(H1113="","Missing Wharton SOC","Matched"))</f>
        <v/>
      </c>
    </row>
    <row r="6766">
      <c r="A6766" t="inlineStr">
        <is>
          <t>31-33</t>
        </is>
      </c>
      <c r="B6766" t="inlineStr">
        <is>
          <t>Manufacturing</t>
        </is>
      </c>
      <c r="C6766" t="inlineStr">
        <is>
          <t>17-2051</t>
        </is>
      </c>
      <c r="D6766" t="inlineStr">
        <is>
          <t>Civil Engineers</t>
        </is>
      </c>
      <c r="E6766" t="n">
        <v>4440</v>
      </c>
      <c r="F6766" t="n">
        <v>116430</v>
      </c>
      <c r="G6766">
        <f>IF(OR(E1114="",F1114=""),"",E1114*F1114)</f>
        <v/>
      </c>
      <c r="H6766" s="41">
        <f>IFERROR(XLOOKUP(C1114,'DATA Wharton'!$A$2:$A$785,'DATA Wharton'!$C$2:$C$785),"")</f>
        <v/>
      </c>
      <c r="I6766">
        <f>IF(OR(G1114="",H1114=""),"",G1114)</f>
        <v/>
      </c>
      <c r="J6766">
        <f>IF(OR(I1114="",H1114=""),"",I1114*H1114)</f>
        <v/>
      </c>
      <c r="K6766">
        <f>IF(G1114="","Missing OEWS wage",IF(H1114="","Missing Wharton SOC","Matched"))</f>
        <v/>
      </c>
    </row>
    <row r="6767">
      <c r="A6767" t="inlineStr">
        <is>
          <t>31-33</t>
        </is>
      </c>
      <c r="B6767" t="inlineStr">
        <is>
          <t>Manufacturing</t>
        </is>
      </c>
      <c r="C6767" t="inlineStr">
        <is>
          <t>17-2061</t>
        </is>
      </c>
      <c r="D6767" t="inlineStr">
        <is>
          <t>Computer Hardware Engineers</t>
        </is>
      </c>
      <c r="E6767" t="n">
        <v>26270</v>
      </c>
      <c r="F6767" t="n">
        <v>160980</v>
      </c>
      <c r="G6767">
        <f>IF(OR(E1115="",F1115=""),"",E1115*F1115)</f>
        <v/>
      </c>
      <c r="H6767" s="41">
        <f>IFERROR(XLOOKUP(C1115,'DATA Wharton'!$A$2:$A$785,'DATA Wharton'!$C$2:$C$785),"")</f>
        <v/>
      </c>
      <c r="I6767">
        <f>IF(OR(G1115="",H1115=""),"",G1115)</f>
        <v/>
      </c>
      <c r="J6767">
        <f>IF(OR(I1115="",H1115=""),"",I1115*H1115)</f>
        <v/>
      </c>
      <c r="K6767">
        <f>IF(G1115="","Missing OEWS wage",IF(H1115="","Missing Wharton SOC","Matched"))</f>
        <v/>
      </c>
    </row>
    <row r="6768">
      <c r="A6768" t="inlineStr">
        <is>
          <t>31-33</t>
        </is>
      </c>
      <c r="B6768" t="inlineStr">
        <is>
          <t>Manufacturing</t>
        </is>
      </c>
      <c r="C6768" t="inlineStr">
        <is>
          <t>17-2071</t>
        </is>
      </c>
      <c r="D6768" t="inlineStr">
        <is>
          <t>Electrical Engineers</t>
        </is>
      </c>
      <c r="E6768" t="n">
        <v>57140</v>
      </c>
      <c r="F6768" t="n">
        <v>124440</v>
      </c>
      <c r="G6768">
        <f>IF(OR(E1116="",F1116=""),"",E1116*F1116)</f>
        <v/>
      </c>
      <c r="H6768" s="41">
        <f>IFERROR(XLOOKUP(C1116,'DATA Wharton'!$A$2:$A$785,'DATA Wharton'!$C$2:$C$785),"")</f>
        <v/>
      </c>
      <c r="I6768">
        <f>IF(OR(G1116="",H1116=""),"",G1116)</f>
        <v/>
      </c>
      <c r="J6768">
        <f>IF(OR(I1116="",H1116=""),"",I1116*H1116)</f>
        <v/>
      </c>
      <c r="K6768">
        <f>IF(G1116="","Missing OEWS wage",IF(H1116="","Missing Wharton SOC","Matched"))</f>
        <v/>
      </c>
    </row>
    <row r="6769">
      <c r="A6769" t="inlineStr">
        <is>
          <t>31-33</t>
        </is>
      </c>
      <c r="B6769" t="inlineStr">
        <is>
          <t>Manufacturing</t>
        </is>
      </c>
      <c r="C6769" t="inlineStr">
        <is>
          <t>17-2072</t>
        </is>
      </c>
      <c r="D6769" t="inlineStr">
        <is>
          <t>Electronics Engineers, Except Computer</t>
        </is>
      </c>
      <c r="E6769" t="n">
        <v>34710</v>
      </c>
      <c r="F6769" t="n">
        <v>143110</v>
      </c>
      <c r="G6769">
        <f>IF(OR(E1117="",F1117=""),"",E1117*F1117)</f>
        <v/>
      </c>
      <c r="H6769" s="41">
        <f>IFERROR(XLOOKUP(C1117,'DATA Wharton'!$A$2:$A$785,'DATA Wharton'!$C$2:$C$785),"")</f>
        <v/>
      </c>
      <c r="I6769">
        <f>IF(OR(G1117="",H1117=""),"",G1117)</f>
        <v/>
      </c>
      <c r="J6769">
        <f>IF(OR(I1117="",H1117=""),"",I1117*H1117)</f>
        <v/>
      </c>
      <c r="K6769">
        <f>IF(G1117="","Missing OEWS wage",IF(H1117="","Missing Wharton SOC","Matched"))</f>
        <v/>
      </c>
    </row>
    <row r="6770">
      <c r="A6770" t="inlineStr">
        <is>
          <t>31-33</t>
        </is>
      </c>
      <c r="B6770" t="inlineStr">
        <is>
          <t>Manufacturing</t>
        </is>
      </c>
      <c r="C6770" t="inlineStr">
        <is>
          <t>17-2081</t>
        </is>
      </c>
      <c r="D6770" t="inlineStr">
        <is>
          <t>Environmental Engineers</t>
        </is>
      </c>
      <c r="E6770" t="n">
        <v>2670</v>
      </c>
      <c r="F6770" t="n">
        <v>119580</v>
      </c>
      <c r="G6770">
        <f>IF(OR(E1118="",F1118=""),"",E1118*F1118)</f>
        <v/>
      </c>
      <c r="H6770" s="41">
        <f>IFERROR(XLOOKUP(C1118,'DATA Wharton'!$A$2:$A$785,'DATA Wharton'!$C$2:$C$785),"")</f>
        <v/>
      </c>
      <c r="I6770">
        <f>IF(OR(G1118="",H1118=""),"",G1118)</f>
        <v/>
      </c>
      <c r="J6770">
        <f>IF(OR(I1118="",H1118=""),"",I1118*H1118)</f>
        <v/>
      </c>
      <c r="K6770">
        <f>IF(G1118="","Missing OEWS wage",IF(H1118="","Missing Wharton SOC","Matched"))</f>
        <v/>
      </c>
    </row>
    <row r="6771">
      <c r="A6771" t="inlineStr">
        <is>
          <t>31-33</t>
        </is>
      </c>
      <c r="B6771" t="inlineStr">
        <is>
          <t>Manufacturing</t>
        </is>
      </c>
      <c r="C6771" t="inlineStr">
        <is>
          <t>17-2111</t>
        </is>
      </c>
      <c r="D6771" t="inlineStr">
        <is>
          <t>Health and Safety Engineers, Except Mining Safety Engineers and Inspectors</t>
        </is>
      </c>
      <c r="E6771" t="n">
        <v>4840</v>
      </c>
      <c r="F6771" t="n">
        <v>120780</v>
      </c>
      <c r="G6771">
        <f>IF(OR(E1119="",F1119=""),"",E1119*F1119)</f>
        <v/>
      </c>
      <c r="H6771" s="41">
        <f>IFERROR(XLOOKUP(C1119,'DATA Wharton'!$A$2:$A$785,'DATA Wharton'!$C$2:$C$785),"")</f>
        <v/>
      </c>
      <c r="I6771">
        <f>IF(OR(G1119="",H1119=""),"",G1119)</f>
        <v/>
      </c>
      <c r="J6771">
        <f>IF(OR(I1119="",H1119=""),"",I1119*H1119)</f>
        <v/>
      </c>
      <c r="K6771">
        <f>IF(G1119="","Missing OEWS wage",IF(H1119="","Missing Wharton SOC","Matched"))</f>
        <v/>
      </c>
    </row>
    <row r="6772">
      <c r="A6772" t="inlineStr">
        <is>
          <t>31-33</t>
        </is>
      </c>
      <c r="B6772" t="inlineStr">
        <is>
          <t>Manufacturing</t>
        </is>
      </c>
      <c r="C6772" t="inlineStr">
        <is>
          <t>17-2112</t>
        </is>
      </c>
      <c r="D6772" t="inlineStr">
        <is>
          <t>Industrial Engineers</t>
        </is>
      </c>
      <c r="E6772" t="n">
        <v>248860</v>
      </c>
      <c r="F6772" t="n">
        <v>106390</v>
      </c>
      <c r="G6772">
        <f>IF(OR(E1120="",F1120=""),"",E1120*F1120)</f>
        <v/>
      </c>
      <c r="H6772" s="41">
        <f>IFERROR(XLOOKUP(C1120,'DATA Wharton'!$A$2:$A$785,'DATA Wharton'!$C$2:$C$785),"")</f>
        <v/>
      </c>
      <c r="I6772">
        <f>IF(OR(G1120="",H1120=""),"",G1120)</f>
        <v/>
      </c>
      <c r="J6772">
        <f>IF(OR(I1120="",H1120=""),"",I1120*H1120)</f>
        <v/>
      </c>
      <c r="K6772">
        <f>IF(G1120="","Missing OEWS wage",IF(H1120="","Missing Wharton SOC","Matched"))</f>
        <v/>
      </c>
    </row>
    <row r="6773">
      <c r="A6773" t="inlineStr">
        <is>
          <t>31-33</t>
        </is>
      </c>
      <c r="B6773" t="inlineStr">
        <is>
          <t>Manufacturing</t>
        </is>
      </c>
      <c r="C6773" t="inlineStr">
        <is>
          <t>17-2121</t>
        </is>
      </c>
      <c r="D6773" t="inlineStr">
        <is>
          <t>Marine Engineers and Naval Architects</t>
        </is>
      </c>
      <c r="E6773" t="n">
        <v>4230</v>
      </c>
      <c r="F6773" t="n">
        <v>114500</v>
      </c>
      <c r="G6773">
        <f>IF(OR(E1121="",F1121=""),"",E1121*F1121)</f>
        <v/>
      </c>
      <c r="H6773" s="41">
        <f>IFERROR(XLOOKUP(C1121,'DATA Wharton'!$A$2:$A$785,'DATA Wharton'!$C$2:$C$785),"")</f>
        <v/>
      </c>
      <c r="I6773">
        <f>IF(OR(G1121="",H1121=""),"",G1121)</f>
        <v/>
      </c>
      <c r="J6773">
        <f>IF(OR(I1121="",H1121=""),"",I1121*H1121)</f>
        <v/>
      </c>
      <c r="K6773">
        <f>IF(G1121="","Missing OEWS wage",IF(H1121="","Missing Wharton SOC","Matched"))</f>
        <v/>
      </c>
    </row>
    <row r="6774">
      <c r="A6774" t="inlineStr">
        <is>
          <t>31-33</t>
        </is>
      </c>
      <c r="B6774" t="inlineStr">
        <is>
          <t>Manufacturing</t>
        </is>
      </c>
      <c r="C6774" t="inlineStr">
        <is>
          <t>17-2131</t>
        </is>
      </c>
      <c r="D6774" t="inlineStr">
        <is>
          <t>Materials Engineers</t>
        </is>
      </c>
      <c r="E6774" t="n">
        <v>11400</v>
      </c>
      <c r="F6774" t="n">
        <v>115800</v>
      </c>
      <c r="G6774">
        <f>IF(OR(E1122="",F1122=""),"",E1122*F1122)</f>
        <v/>
      </c>
      <c r="H6774" s="41">
        <f>IFERROR(XLOOKUP(C1122,'DATA Wharton'!$A$2:$A$785,'DATA Wharton'!$C$2:$C$785),"")</f>
        <v/>
      </c>
      <c r="I6774">
        <f>IF(OR(G1122="",H1122=""),"",G1122)</f>
        <v/>
      </c>
      <c r="J6774">
        <f>IF(OR(I1122="",H1122=""),"",I1122*H1122)</f>
        <v/>
      </c>
      <c r="K6774">
        <f>IF(G1122="","Missing OEWS wage",IF(H1122="","Missing Wharton SOC","Matched"))</f>
        <v/>
      </c>
    </row>
    <row r="6775">
      <c r="A6775" t="inlineStr">
        <is>
          <t>31-33</t>
        </is>
      </c>
      <c r="B6775" t="inlineStr">
        <is>
          <t>Manufacturing</t>
        </is>
      </c>
      <c r="C6775" t="inlineStr">
        <is>
          <t>17-2141</t>
        </is>
      </c>
      <c r="D6775" t="inlineStr">
        <is>
          <t>Mechanical Engineers</t>
        </is>
      </c>
      <c r="E6775" t="n">
        <v>130930</v>
      </c>
      <c r="F6775" t="n">
        <v>107840</v>
      </c>
      <c r="G6775">
        <f>IF(OR(E1123="",F1123=""),"",E1123*F1123)</f>
        <v/>
      </c>
      <c r="H6775" s="41">
        <f>IFERROR(XLOOKUP(C1123,'DATA Wharton'!$A$2:$A$785,'DATA Wharton'!$C$2:$C$785),"")</f>
        <v/>
      </c>
      <c r="I6775">
        <f>IF(OR(G1123="",H1123=""),"",G1123)</f>
        <v/>
      </c>
      <c r="J6775">
        <f>IF(OR(I1123="",H1123=""),"",I1123*H1123)</f>
        <v/>
      </c>
      <c r="K6775">
        <f>IF(G1123="","Missing OEWS wage",IF(H1123="","Missing Wharton SOC","Matched"))</f>
        <v/>
      </c>
    </row>
    <row r="6776">
      <c r="A6776" t="inlineStr">
        <is>
          <t>31-33</t>
        </is>
      </c>
      <c r="B6776" t="inlineStr">
        <is>
          <t>Manufacturing</t>
        </is>
      </c>
      <c r="C6776" t="inlineStr">
        <is>
          <t>17-2151</t>
        </is>
      </c>
      <c r="D6776" t="inlineStr">
        <is>
          <t>Mining and Geological Engineers, Including Mining Safety Engineers</t>
        </is>
      </c>
      <c r="E6776" t="n">
        <v>60</v>
      </c>
      <c r="F6776" t="n">
        <v>105490</v>
      </c>
      <c r="G6776">
        <f>IF(OR(E1124="",F1124=""),"",E1124*F1124)</f>
        <v/>
      </c>
      <c r="H6776" s="41">
        <f>IFERROR(XLOOKUP(C1124,'DATA Wharton'!$A$2:$A$785,'DATA Wharton'!$C$2:$C$785),"")</f>
        <v/>
      </c>
      <c r="I6776">
        <f>IF(OR(G1124="",H1124=""),"",G1124)</f>
        <v/>
      </c>
      <c r="J6776">
        <f>IF(OR(I1124="",H1124=""),"",I1124*H1124)</f>
        <v/>
      </c>
      <c r="K6776">
        <f>IF(G1124="","Missing OEWS wage",IF(H1124="","Missing Wharton SOC","Matched"))</f>
        <v/>
      </c>
    </row>
    <row r="6777">
      <c r="A6777" t="inlineStr">
        <is>
          <t>31-33</t>
        </is>
      </c>
      <c r="B6777" t="inlineStr">
        <is>
          <t>Manufacturing</t>
        </is>
      </c>
      <c r="C6777" t="inlineStr">
        <is>
          <t>17-2161</t>
        </is>
      </c>
      <c r="D6777" t="inlineStr">
        <is>
          <t>Nuclear Engineers</t>
        </is>
      </c>
      <c r="E6777" t="n">
        <v>780</v>
      </c>
      <c r="F6777" t="n">
        <v>117900</v>
      </c>
      <c r="G6777">
        <f>IF(OR(E1125="",F1125=""),"",E1125*F1125)</f>
        <v/>
      </c>
      <c r="H6777" s="41">
        <f>IFERROR(XLOOKUP(C1125,'DATA Wharton'!$A$2:$A$785,'DATA Wharton'!$C$2:$C$785),"")</f>
        <v/>
      </c>
      <c r="I6777">
        <f>IF(OR(G1125="",H1125=""),"",G1125)</f>
        <v/>
      </c>
      <c r="J6777">
        <f>IF(OR(I1125="",H1125=""),"",I1125*H1125)</f>
        <v/>
      </c>
      <c r="K6777">
        <f>IF(G1125="","Missing OEWS wage",IF(H1125="","Missing Wharton SOC","Matched"))</f>
        <v/>
      </c>
    </row>
    <row r="6778">
      <c r="A6778" t="inlineStr">
        <is>
          <t>31-33</t>
        </is>
      </c>
      <c r="B6778" t="inlineStr">
        <is>
          <t>Manufacturing</t>
        </is>
      </c>
      <c r="C6778" t="inlineStr">
        <is>
          <t>17-2171</t>
        </is>
      </c>
      <c r="D6778" t="inlineStr">
        <is>
          <t>Petroleum Engineers</t>
        </is>
      </c>
      <c r="E6778" t="n">
        <v>1380</v>
      </c>
      <c r="F6778" t="n">
        <v>160440</v>
      </c>
      <c r="G6778">
        <f>IF(OR(E1126="",F1126=""),"",E1126*F1126)</f>
        <v/>
      </c>
      <c r="H6778" s="41">
        <f>IFERROR(XLOOKUP(C1126,'DATA Wharton'!$A$2:$A$785,'DATA Wharton'!$C$2:$C$785),"")</f>
        <v/>
      </c>
      <c r="I6778">
        <f>IF(OR(G1126="",H1126=""),"",G1126)</f>
        <v/>
      </c>
      <c r="J6778">
        <f>IF(OR(I1126="",H1126=""),"",I1126*H1126)</f>
        <v/>
      </c>
      <c r="K6778">
        <f>IF(G1126="","Missing OEWS wage",IF(H1126="","Missing Wharton SOC","Matched"))</f>
        <v/>
      </c>
    </row>
    <row r="6779">
      <c r="A6779" t="inlineStr">
        <is>
          <t>31-33</t>
        </is>
      </c>
      <c r="B6779" t="inlineStr">
        <is>
          <t>Manufacturing</t>
        </is>
      </c>
      <c r="C6779" t="inlineStr">
        <is>
          <t>17-2199</t>
        </is>
      </c>
      <c r="D6779" t="inlineStr">
        <is>
          <t>Engineers, All Other</t>
        </is>
      </c>
      <c r="E6779" t="n">
        <v>34400</v>
      </c>
      <c r="F6779" t="n">
        <v>117080</v>
      </c>
      <c r="G6779">
        <f>IF(OR(E1127="",F1127=""),"",E1127*F1127)</f>
        <v/>
      </c>
      <c r="H6779" s="41">
        <f>IFERROR(XLOOKUP(C1127,'DATA Wharton'!$A$2:$A$785,'DATA Wharton'!$C$2:$C$785),"")</f>
        <v/>
      </c>
      <c r="I6779">
        <f>IF(OR(G1127="",H1127=""),"",G1127)</f>
        <v/>
      </c>
      <c r="J6779">
        <f>IF(OR(I1127="",H1127=""),"",I1127*H1127)</f>
        <v/>
      </c>
      <c r="K6779">
        <f>IF(G1127="","Missing OEWS wage",IF(H1127="","Missing Wharton SOC","Matched"))</f>
        <v/>
      </c>
    </row>
    <row r="6780">
      <c r="A6780" t="inlineStr">
        <is>
          <t>31-33</t>
        </is>
      </c>
      <c r="B6780" t="inlineStr">
        <is>
          <t>Manufacturing</t>
        </is>
      </c>
      <c r="C6780" t="inlineStr">
        <is>
          <t>17-3011</t>
        </is>
      </c>
      <c r="D6780" t="inlineStr">
        <is>
          <t>Architectural and Civil Drafters</t>
        </is>
      </c>
      <c r="E6780" t="n">
        <v>6810</v>
      </c>
      <c r="F6780" t="n">
        <v>66260</v>
      </c>
      <c r="G6780">
        <f>IF(OR(E1128="",F1128=""),"",E1128*F1128)</f>
        <v/>
      </c>
      <c r="H6780" s="41">
        <f>IFERROR(XLOOKUP(C1128,'DATA Wharton'!$A$2:$A$785,'DATA Wharton'!$C$2:$C$785),"")</f>
        <v/>
      </c>
      <c r="I6780">
        <f>IF(OR(G1128="",H1128=""),"",G1128)</f>
        <v/>
      </c>
      <c r="J6780">
        <f>IF(OR(I1128="",H1128=""),"",I1128*H1128)</f>
        <v/>
      </c>
      <c r="K6780">
        <f>IF(G1128="","Missing OEWS wage",IF(H1128="","Missing Wharton SOC","Matched"))</f>
        <v/>
      </c>
    </row>
    <row r="6781">
      <c r="A6781" t="inlineStr">
        <is>
          <t>31-33</t>
        </is>
      </c>
      <c r="B6781" t="inlineStr">
        <is>
          <t>Manufacturing</t>
        </is>
      </c>
      <c r="C6781" t="inlineStr">
        <is>
          <t>17-3012</t>
        </is>
      </c>
      <c r="D6781" t="inlineStr">
        <is>
          <t>Electrical and Electronics Drafters</t>
        </is>
      </c>
      <c r="E6781" t="n">
        <v>4100</v>
      </c>
      <c r="F6781" t="n">
        <v>83850</v>
      </c>
      <c r="G6781">
        <f>IF(OR(E1129="",F1129=""),"",E1129*F1129)</f>
        <v/>
      </c>
      <c r="H6781" s="41">
        <f>IFERROR(XLOOKUP(C1129,'DATA Wharton'!$A$2:$A$785,'DATA Wharton'!$C$2:$C$785),"")</f>
        <v/>
      </c>
      <c r="I6781">
        <f>IF(OR(G1129="",H1129=""),"",G1129)</f>
        <v/>
      </c>
      <c r="J6781">
        <f>IF(OR(I1129="",H1129=""),"",I1129*H1129)</f>
        <v/>
      </c>
      <c r="K6781">
        <f>IF(G1129="","Missing OEWS wage",IF(H1129="","Missing Wharton SOC","Matched"))</f>
        <v/>
      </c>
    </row>
    <row r="6782">
      <c r="A6782" t="inlineStr">
        <is>
          <t>31-33</t>
        </is>
      </c>
      <c r="B6782" t="inlineStr">
        <is>
          <t>Manufacturing</t>
        </is>
      </c>
      <c r="C6782" t="inlineStr">
        <is>
          <t>17-3013</t>
        </is>
      </c>
      <c r="D6782" t="inlineStr">
        <is>
          <t>Mechanical Drafters</t>
        </is>
      </c>
      <c r="E6782" t="n">
        <v>21160</v>
      </c>
      <c r="F6782" t="n">
        <v>71120</v>
      </c>
      <c r="G6782">
        <f>IF(OR(E1130="",F1130=""),"",E1130*F1130)</f>
        <v/>
      </c>
      <c r="H6782" s="41">
        <f>IFERROR(XLOOKUP(C1130,'DATA Wharton'!$A$2:$A$785,'DATA Wharton'!$C$2:$C$785),"")</f>
        <v/>
      </c>
      <c r="I6782">
        <f>IF(OR(G1130="",H1130=""),"",G1130)</f>
        <v/>
      </c>
      <c r="J6782">
        <f>IF(OR(I1130="",H1130=""),"",I1130*H1130)</f>
        <v/>
      </c>
      <c r="K6782">
        <f>IF(G1130="","Missing OEWS wage",IF(H1130="","Missing Wharton SOC","Matched"))</f>
        <v/>
      </c>
    </row>
    <row r="6783">
      <c r="A6783" t="inlineStr">
        <is>
          <t>31-33</t>
        </is>
      </c>
      <c r="B6783" t="inlineStr">
        <is>
          <t>Manufacturing</t>
        </is>
      </c>
      <c r="C6783" t="inlineStr">
        <is>
          <t>17-3019</t>
        </is>
      </c>
      <c r="D6783" t="inlineStr">
        <is>
          <t>Drafters, All Other</t>
        </is>
      </c>
      <c r="E6783" t="n">
        <v>6390</v>
      </c>
      <c r="F6783" t="n">
        <v>65660</v>
      </c>
      <c r="G6783">
        <f>IF(OR(E1131="",F1131=""),"",E1131*F1131)</f>
        <v/>
      </c>
      <c r="H6783" s="41">
        <f>IFERROR(XLOOKUP(C1131,'DATA Wharton'!$A$2:$A$785,'DATA Wharton'!$C$2:$C$785),"")</f>
        <v/>
      </c>
      <c r="I6783">
        <f>IF(OR(G1131="",H1131=""),"",G1131)</f>
        <v/>
      </c>
      <c r="J6783">
        <f>IF(OR(I1131="",H1131=""),"",I1131*H1131)</f>
        <v/>
      </c>
      <c r="K6783">
        <f>IF(G1131="","Missing OEWS wage",IF(H1131="","Missing Wharton SOC","Matched"))</f>
        <v/>
      </c>
    </row>
    <row r="6784">
      <c r="A6784" t="inlineStr">
        <is>
          <t>31-33</t>
        </is>
      </c>
      <c r="B6784" t="inlineStr">
        <is>
          <t>Manufacturing</t>
        </is>
      </c>
      <c r="C6784" t="inlineStr">
        <is>
          <t>17-3021</t>
        </is>
      </c>
      <c r="D6784" t="inlineStr">
        <is>
          <t>Aerospace Engineering and Operations Technologists and Technicians</t>
        </is>
      </c>
      <c r="E6784" t="n">
        <v>6310</v>
      </c>
      <c r="F6784" t="n">
        <v>93090</v>
      </c>
      <c r="G6784">
        <f>IF(OR(E1132="",F1132=""),"",E1132*F1132)</f>
        <v/>
      </c>
      <c r="H6784" s="41">
        <f>IFERROR(XLOOKUP(C1132,'DATA Wharton'!$A$2:$A$785,'DATA Wharton'!$C$2:$C$785),"")</f>
        <v/>
      </c>
      <c r="I6784">
        <f>IF(OR(G1132="",H1132=""),"",G1132)</f>
        <v/>
      </c>
      <c r="J6784">
        <f>IF(OR(I1132="",H1132=""),"",I1132*H1132)</f>
        <v/>
      </c>
      <c r="K6784">
        <f>IF(G1132="","Missing OEWS wage",IF(H1132="","Missing Wharton SOC","Matched"))</f>
        <v/>
      </c>
    </row>
    <row r="6785">
      <c r="A6785" t="inlineStr">
        <is>
          <t>31-33</t>
        </is>
      </c>
      <c r="B6785" t="inlineStr">
        <is>
          <t>Manufacturing</t>
        </is>
      </c>
      <c r="C6785" t="inlineStr">
        <is>
          <t>17-3022</t>
        </is>
      </c>
      <c r="D6785" t="inlineStr">
        <is>
          <t>Civil Engineering Technologists and Technicians</t>
        </is>
      </c>
      <c r="E6785" t="n">
        <v>360</v>
      </c>
      <c r="F6785" t="n">
        <v>72490</v>
      </c>
      <c r="G6785">
        <f>IF(OR(E1133="",F1133=""),"",E1133*F1133)</f>
        <v/>
      </c>
      <c r="H6785" s="41">
        <f>IFERROR(XLOOKUP(C1133,'DATA Wharton'!$A$2:$A$785,'DATA Wharton'!$C$2:$C$785),"")</f>
        <v/>
      </c>
      <c r="I6785">
        <f>IF(OR(G1133="",H1133=""),"",G1133)</f>
        <v/>
      </c>
      <c r="J6785">
        <f>IF(OR(I1133="",H1133=""),"",I1133*H1133)</f>
        <v/>
      </c>
      <c r="K6785">
        <f>IF(G1133="","Missing OEWS wage",IF(H1133="","Missing Wharton SOC","Matched"))</f>
        <v/>
      </c>
    </row>
    <row r="6786">
      <c r="A6786" t="inlineStr">
        <is>
          <t>31-33</t>
        </is>
      </c>
      <c r="B6786" t="inlineStr">
        <is>
          <t>Manufacturing</t>
        </is>
      </c>
      <c r="C6786" t="inlineStr">
        <is>
          <t>17-3023</t>
        </is>
      </c>
      <c r="D6786" t="inlineStr">
        <is>
          <t>Electrical and Electronic Engineering Technologists and Technicians</t>
        </is>
      </c>
      <c r="E6786" t="n">
        <v>38090</v>
      </c>
      <c r="F6786" t="n">
        <v>74560</v>
      </c>
      <c r="G6786">
        <f>IF(OR(E1134="",F1134=""),"",E1134*F1134)</f>
        <v/>
      </c>
      <c r="H6786" s="41">
        <f>IFERROR(XLOOKUP(C1134,'DATA Wharton'!$A$2:$A$785,'DATA Wharton'!$C$2:$C$785),"")</f>
        <v/>
      </c>
      <c r="I6786">
        <f>IF(OR(G1134="",H1134=""),"",G1134)</f>
        <v/>
      </c>
      <c r="J6786">
        <f>IF(OR(I1134="",H1134=""),"",I1134*H1134)</f>
        <v/>
      </c>
      <c r="K6786">
        <f>IF(G1134="","Missing OEWS wage",IF(H1134="","Missing Wharton SOC","Matched"))</f>
        <v/>
      </c>
    </row>
    <row r="6787">
      <c r="A6787" t="inlineStr">
        <is>
          <t>31-33</t>
        </is>
      </c>
      <c r="B6787" t="inlineStr">
        <is>
          <t>Manufacturing</t>
        </is>
      </c>
      <c r="C6787" t="inlineStr">
        <is>
          <t>17-3024</t>
        </is>
      </c>
      <c r="D6787" t="inlineStr">
        <is>
          <t>Electro-Mechanical and Mechatronics Technologists and Technicians</t>
        </is>
      </c>
      <c r="E6787" t="n">
        <v>7830</v>
      </c>
      <c r="F6787" t="n">
        <v>73300</v>
      </c>
      <c r="G6787">
        <f>IF(OR(E1135="",F1135=""),"",E1135*F1135)</f>
        <v/>
      </c>
      <c r="H6787" s="41">
        <f>IFERROR(XLOOKUP(C1135,'DATA Wharton'!$A$2:$A$785,'DATA Wharton'!$C$2:$C$785),"")</f>
        <v/>
      </c>
      <c r="I6787">
        <f>IF(OR(G1135="",H1135=""),"",G1135)</f>
        <v/>
      </c>
      <c r="J6787">
        <f>IF(OR(I1135="",H1135=""),"",I1135*H1135)</f>
        <v/>
      </c>
      <c r="K6787">
        <f>IF(G1135="","Missing OEWS wage",IF(H1135="","Missing Wharton SOC","Matched"))</f>
        <v/>
      </c>
    </row>
    <row r="6788">
      <c r="A6788" t="inlineStr">
        <is>
          <t>31-33</t>
        </is>
      </c>
      <c r="B6788" t="inlineStr">
        <is>
          <t>Manufacturing</t>
        </is>
      </c>
      <c r="C6788" t="inlineStr">
        <is>
          <t>17-3025</t>
        </is>
      </c>
      <c r="D6788" t="inlineStr">
        <is>
          <t>Environmental Engineering Technologists and Technicians</t>
        </is>
      </c>
      <c r="E6788" t="n">
        <v>980</v>
      </c>
      <c r="F6788" t="n">
        <v>80670</v>
      </c>
      <c r="G6788">
        <f>IF(OR(E1136="",F1136=""),"",E1136*F1136)</f>
        <v/>
      </c>
      <c r="H6788" s="41">
        <f>IFERROR(XLOOKUP(C1136,'DATA Wharton'!$A$2:$A$785,'DATA Wharton'!$C$2:$C$785),"")</f>
        <v/>
      </c>
      <c r="I6788">
        <f>IF(OR(G1136="",H1136=""),"",G1136)</f>
        <v/>
      </c>
      <c r="J6788">
        <f>IF(OR(I1136="",H1136=""),"",I1136*H1136)</f>
        <v/>
      </c>
      <c r="K6788">
        <f>IF(G1136="","Missing OEWS wage",IF(H1136="","Missing Wharton SOC","Matched"))</f>
        <v/>
      </c>
    </row>
    <row r="6789">
      <c r="A6789" t="inlineStr">
        <is>
          <t>31-33</t>
        </is>
      </c>
      <c r="B6789" t="inlineStr">
        <is>
          <t>Manufacturing</t>
        </is>
      </c>
      <c r="C6789" t="inlineStr">
        <is>
          <t>17-3026</t>
        </is>
      </c>
      <c r="D6789" t="inlineStr">
        <is>
          <t>Industrial Engineering Technologists and Technicians</t>
        </is>
      </c>
      <c r="E6789" t="n">
        <v>58250</v>
      </c>
      <c r="F6789" t="n">
        <v>69100</v>
      </c>
      <c r="G6789">
        <f>IF(OR(E1137="",F1137=""),"",E1137*F1137)</f>
        <v/>
      </c>
      <c r="H6789" s="41">
        <f>IFERROR(XLOOKUP(C1137,'DATA Wharton'!$A$2:$A$785,'DATA Wharton'!$C$2:$C$785),"")</f>
        <v/>
      </c>
      <c r="I6789">
        <f>IF(OR(G1137="",H1137=""),"",G1137)</f>
        <v/>
      </c>
      <c r="J6789">
        <f>IF(OR(I1137="",H1137=""),"",I1137*H1137)</f>
        <v/>
      </c>
      <c r="K6789">
        <f>IF(G1137="","Missing OEWS wage",IF(H1137="","Missing Wharton SOC","Matched"))</f>
        <v/>
      </c>
    </row>
    <row r="6790">
      <c r="A6790" t="inlineStr">
        <is>
          <t>31-33</t>
        </is>
      </c>
      <c r="B6790" t="inlineStr">
        <is>
          <t>Manufacturing</t>
        </is>
      </c>
      <c r="C6790" t="inlineStr">
        <is>
          <t>17-3027</t>
        </is>
      </c>
      <c r="D6790" t="inlineStr">
        <is>
          <t>Mechanical Engineering Technologists and Technicians</t>
        </is>
      </c>
      <c r="E6790" t="n">
        <v>18720</v>
      </c>
      <c r="F6790" t="n">
        <v>73420</v>
      </c>
      <c r="G6790">
        <f>IF(OR(E1138="",F1138=""),"",E1138*F1138)</f>
        <v/>
      </c>
      <c r="H6790" s="41">
        <f>IFERROR(XLOOKUP(C1138,'DATA Wharton'!$A$2:$A$785,'DATA Wharton'!$C$2:$C$785),"")</f>
        <v/>
      </c>
      <c r="I6790">
        <f>IF(OR(G1138="",H1138=""),"",G1138)</f>
        <v/>
      </c>
      <c r="J6790">
        <f>IF(OR(I1138="",H1138=""),"",I1138*H1138)</f>
        <v/>
      </c>
      <c r="K6790">
        <f>IF(G1138="","Missing OEWS wage",IF(H1138="","Missing Wharton SOC","Matched"))</f>
        <v/>
      </c>
    </row>
    <row r="6791">
      <c r="A6791" t="inlineStr">
        <is>
          <t>31-33</t>
        </is>
      </c>
      <c r="B6791" t="inlineStr">
        <is>
          <t>Manufacturing</t>
        </is>
      </c>
      <c r="C6791" t="inlineStr">
        <is>
          <t>17-3028</t>
        </is>
      </c>
      <c r="D6791" t="inlineStr">
        <is>
          <t>Calibration Technologists and Technicians</t>
        </is>
      </c>
      <c r="E6791" t="n">
        <v>5950</v>
      </c>
      <c r="F6791" t="n">
        <v>76750</v>
      </c>
      <c r="G6791">
        <f>IF(OR(E1139="",F1139=""),"",E1139*F1139)</f>
        <v/>
      </c>
      <c r="H6791" s="41">
        <f>IFERROR(XLOOKUP(C1139,'DATA Wharton'!$A$2:$A$785,'DATA Wharton'!$C$2:$C$785),"")</f>
        <v/>
      </c>
      <c r="I6791">
        <f>IF(OR(G1139="",H1139=""),"",G1139)</f>
        <v/>
      </c>
      <c r="J6791">
        <f>IF(OR(I1139="",H1139=""),"",I1139*H1139)</f>
        <v/>
      </c>
      <c r="K6791">
        <f>IF(G1139="","Missing OEWS wage",IF(H1139="","Missing Wharton SOC","Matched"))</f>
        <v/>
      </c>
    </row>
    <row r="6792">
      <c r="A6792" t="inlineStr">
        <is>
          <t>31-33</t>
        </is>
      </c>
      <c r="B6792" t="inlineStr">
        <is>
          <t>Manufacturing</t>
        </is>
      </c>
      <c r="C6792" t="inlineStr">
        <is>
          <t>17-3029</t>
        </is>
      </c>
      <c r="D6792" t="inlineStr">
        <is>
          <t>Engineering Technologists and Technicians, Except Drafters, All Other</t>
        </is>
      </c>
      <c r="E6792" t="n">
        <v>16490</v>
      </c>
      <c r="F6792" t="n">
        <v>71720</v>
      </c>
      <c r="G6792">
        <f>IF(OR(E1140="",F1140=""),"",E1140*F1140)</f>
        <v/>
      </c>
      <c r="H6792" s="41">
        <f>IFERROR(XLOOKUP(C1140,'DATA Wharton'!$A$2:$A$785,'DATA Wharton'!$C$2:$C$785),"")</f>
        <v/>
      </c>
      <c r="I6792">
        <f>IF(OR(G1140="",H1140=""),"",G1140)</f>
        <v/>
      </c>
      <c r="J6792">
        <f>IF(OR(I1140="",H1140=""),"",I1140*H1140)</f>
        <v/>
      </c>
      <c r="K6792">
        <f>IF(G1140="","Missing OEWS wage",IF(H1140="","Missing Wharton SOC","Matched"))</f>
        <v/>
      </c>
    </row>
    <row r="6793">
      <c r="A6793" t="inlineStr">
        <is>
          <t>31-33</t>
        </is>
      </c>
      <c r="B6793" t="inlineStr">
        <is>
          <t>Manufacturing</t>
        </is>
      </c>
      <c r="C6793" t="inlineStr">
        <is>
          <t>17-3031</t>
        </is>
      </c>
      <c r="D6793" t="inlineStr">
        <is>
          <t>Surveying and Mapping Technicians</t>
        </is>
      </c>
      <c r="E6793" t="n">
        <v>160</v>
      </c>
      <c r="F6793" t="n">
        <v>56410</v>
      </c>
      <c r="G6793">
        <f>IF(OR(E1141="",F1141=""),"",E1141*F1141)</f>
        <v/>
      </c>
      <c r="H6793" s="41">
        <f>IFERROR(XLOOKUP(C1141,'DATA Wharton'!$A$2:$A$785,'DATA Wharton'!$C$2:$C$785),"")</f>
        <v/>
      </c>
      <c r="I6793">
        <f>IF(OR(G1141="",H1141=""),"",G1141)</f>
        <v/>
      </c>
      <c r="J6793">
        <f>IF(OR(I1141="",H1141=""),"",I1141*H1141)</f>
        <v/>
      </c>
      <c r="K6793">
        <f>IF(G1141="","Missing OEWS wage",IF(H1141="","Missing Wharton SOC","Matched"))</f>
        <v/>
      </c>
    </row>
    <row r="6794">
      <c r="A6794" t="inlineStr">
        <is>
          <t>31-33</t>
        </is>
      </c>
      <c r="B6794" t="inlineStr">
        <is>
          <t>Manufacturing</t>
        </is>
      </c>
      <c r="C6794" t="inlineStr">
        <is>
          <t>19-1011</t>
        </is>
      </c>
      <c r="D6794" t="inlineStr">
        <is>
          <t>Animal Scientists</t>
        </is>
      </c>
      <c r="E6794" t="n">
        <v>320</v>
      </c>
      <c r="F6794" t="n">
        <v>114180</v>
      </c>
      <c r="G6794">
        <f>IF(OR(E1142="",F1142=""),"",E1142*F1142)</f>
        <v/>
      </c>
      <c r="H6794" s="41">
        <f>IFERROR(XLOOKUP(C1142,'DATA Wharton'!$A$2:$A$785,'DATA Wharton'!$C$2:$C$785),"")</f>
        <v/>
      </c>
      <c r="I6794">
        <f>IF(OR(G1142="",H1142=""),"",G1142)</f>
        <v/>
      </c>
      <c r="J6794">
        <f>IF(OR(I1142="",H1142=""),"",I1142*H1142)</f>
        <v/>
      </c>
      <c r="K6794">
        <f>IF(G1142="","Missing OEWS wage",IF(H1142="","Missing Wharton SOC","Matched"))</f>
        <v/>
      </c>
    </row>
    <row r="6795">
      <c r="A6795" t="inlineStr">
        <is>
          <t>31-33</t>
        </is>
      </c>
      <c r="B6795" t="inlineStr">
        <is>
          <t>Manufacturing</t>
        </is>
      </c>
      <c r="C6795" t="inlineStr">
        <is>
          <t>19-1012</t>
        </is>
      </c>
      <c r="D6795" t="inlineStr">
        <is>
          <t>Food Scientists and Technologists</t>
        </is>
      </c>
      <c r="E6795" t="n">
        <v>7400</v>
      </c>
      <c r="F6795" t="n">
        <v>91230</v>
      </c>
      <c r="G6795">
        <f>IF(OR(E1143="",F1143=""),"",E1143*F1143)</f>
        <v/>
      </c>
      <c r="H6795" s="41">
        <f>IFERROR(XLOOKUP(C1143,'DATA Wharton'!$A$2:$A$785,'DATA Wharton'!$C$2:$C$785),"")</f>
        <v/>
      </c>
      <c r="I6795">
        <f>IF(OR(G1143="",H1143=""),"",G1143)</f>
        <v/>
      </c>
      <c r="J6795">
        <f>IF(OR(I1143="",H1143=""),"",I1143*H1143)</f>
        <v/>
      </c>
      <c r="K6795">
        <f>IF(G1143="","Missing OEWS wage",IF(H1143="","Missing Wharton SOC","Matched"))</f>
        <v/>
      </c>
    </row>
    <row r="6796">
      <c r="A6796" t="inlineStr">
        <is>
          <t>31-33</t>
        </is>
      </c>
      <c r="B6796" t="inlineStr">
        <is>
          <t>Manufacturing</t>
        </is>
      </c>
      <c r="C6796" t="inlineStr">
        <is>
          <t>19-1013</t>
        </is>
      </c>
      <c r="D6796" t="inlineStr">
        <is>
          <t>Soil and Plant Scientists</t>
        </is>
      </c>
      <c r="E6796" t="n">
        <v>670</v>
      </c>
      <c r="F6796" t="n">
        <v>110380</v>
      </c>
      <c r="G6796">
        <f>IF(OR(E1144="",F1144=""),"",E1144*F1144)</f>
        <v/>
      </c>
      <c r="H6796" s="41">
        <f>IFERROR(XLOOKUP(C1144,'DATA Wharton'!$A$2:$A$785,'DATA Wharton'!$C$2:$C$785),"")</f>
        <v/>
      </c>
      <c r="I6796">
        <f>IF(OR(G1144="",H1144=""),"",G1144)</f>
        <v/>
      </c>
      <c r="J6796">
        <f>IF(OR(I1144="",H1144=""),"",I1144*H1144)</f>
        <v/>
      </c>
      <c r="K6796">
        <f>IF(G1144="","Missing OEWS wage",IF(H1144="","Missing Wharton SOC","Matched"))</f>
        <v/>
      </c>
    </row>
    <row r="6797">
      <c r="A6797" t="inlineStr">
        <is>
          <t>31-33</t>
        </is>
      </c>
      <c r="B6797" t="inlineStr">
        <is>
          <t>Manufacturing</t>
        </is>
      </c>
      <c r="C6797" t="inlineStr">
        <is>
          <t>19-1021</t>
        </is>
      </c>
      <c r="D6797" t="inlineStr">
        <is>
          <t>Biochemists and Biophysicists</t>
        </is>
      </c>
      <c r="E6797" t="n">
        <v>6930</v>
      </c>
      <c r="F6797" t="n">
        <v>121900</v>
      </c>
      <c r="G6797">
        <f>IF(OR(E1145="",F1145=""),"",E1145*F1145)</f>
        <v/>
      </c>
      <c r="H6797" s="41">
        <f>IFERROR(XLOOKUP(C1145,'DATA Wharton'!$A$2:$A$785,'DATA Wharton'!$C$2:$C$785),"")</f>
        <v/>
      </c>
      <c r="I6797">
        <f>IF(OR(G1145="",H1145=""),"",G1145)</f>
        <v/>
      </c>
      <c r="J6797">
        <f>IF(OR(I1145="",H1145=""),"",I1145*H1145)</f>
        <v/>
      </c>
      <c r="K6797">
        <f>IF(G1145="","Missing OEWS wage",IF(H1145="","Missing Wharton SOC","Matched"))</f>
        <v/>
      </c>
    </row>
    <row r="6798">
      <c r="A6798" t="inlineStr">
        <is>
          <t>31-33</t>
        </is>
      </c>
      <c r="B6798" t="inlineStr">
        <is>
          <t>Manufacturing</t>
        </is>
      </c>
      <c r="C6798" t="inlineStr">
        <is>
          <t>19-1022</t>
        </is>
      </c>
      <c r="D6798" t="inlineStr">
        <is>
          <t>Microbiologists</t>
        </is>
      </c>
      <c r="E6798" t="n">
        <v>4770</v>
      </c>
      <c r="F6798" t="n">
        <v>95740</v>
      </c>
      <c r="G6798">
        <f>IF(OR(E1146="",F1146=""),"",E1146*F1146)</f>
        <v/>
      </c>
      <c r="H6798" s="41">
        <f>IFERROR(XLOOKUP(C1146,'DATA Wharton'!$A$2:$A$785,'DATA Wharton'!$C$2:$C$785),"")</f>
        <v/>
      </c>
      <c r="I6798">
        <f>IF(OR(G1146="",H1146=""),"",G1146)</f>
        <v/>
      </c>
      <c r="J6798">
        <f>IF(OR(I1146="",H1146=""),"",I1146*H1146)</f>
        <v/>
      </c>
      <c r="K6798">
        <f>IF(G1146="","Missing OEWS wage",IF(H1146="","Missing Wharton SOC","Matched"))</f>
        <v/>
      </c>
    </row>
    <row r="6799">
      <c r="A6799" t="inlineStr">
        <is>
          <t>31-33</t>
        </is>
      </c>
      <c r="B6799" t="inlineStr">
        <is>
          <t>Manufacturing</t>
        </is>
      </c>
      <c r="C6799" t="inlineStr">
        <is>
          <t>19-1029</t>
        </is>
      </c>
      <c r="D6799" t="inlineStr">
        <is>
          <t>Biological Scientists, All Other</t>
        </is>
      </c>
      <c r="E6799" t="n">
        <v>3430</v>
      </c>
      <c r="F6799" t="n">
        <v>130930</v>
      </c>
      <c r="G6799">
        <f>IF(OR(E1147="",F1147=""),"",E1147*F1147)</f>
        <v/>
      </c>
      <c r="H6799" s="41">
        <f>IFERROR(XLOOKUP(C1147,'DATA Wharton'!$A$2:$A$785,'DATA Wharton'!$C$2:$C$785),"")</f>
        <v/>
      </c>
      <c r="I6799">
        <f>IF(OR(G1147="",H1147=""),"",G1147)</f>
        <v/>
      </c>
      <c r="J6799">
        <f>IF(OR(I1147="",H1147=""),"",I1147*H1147)</f>
        <v/>
      </c>
      <c r="K6799">
        <f>IF(G1147="","Missing OEWS wage",IF(H1147="","Missing Wharton SOC","Matched"))</f>
        <v/>
      </c>
    </row>
    <row r="6800">
      <c r="A6800" t="inlineStr">
        <is>
          <t>31-33</t>
        </is>
      </c>
      <c r="B6800" t="inlineStr">
        <is>
          <t>Manufacturing</t>
        </is>
      </c>
      <c r="C6800" t="inlineStr">
        <is>
          <t>19-1032</t>
        </is>
      </c>
      <c r="D6800" t="inlineStr">
        <is>
          <t>Foresters</t>
        </is>
      </c>
      <c r="E6800" t="n">
        <v>600</v>
      </c>
      <c r="F6800" t="n">
        <v>84720</v>
      </c>
      <c r="G6800">
        <f>IF(OR(E1148="",F1148=""),"",E1148*F1148)</f>
        <v/>
      </c>
      <c r="H6800" s="41">
        <f>IFERROR(XLOOKUP(C1148,'DATA Wharton'!$A$2:$A$785,'DATA Wharton'!$C$2:$C$785),"")</f>
        <v/>
      </c>
      <c r="I6800">
        <f>IF(OR(G1148="",H1148=""),"",G1148)</f>
        <v/>
      </c>
      <c r="J6800">
        <f>IF(OR(I1148="",H1148=""),"",I1148*H1148)</f>
        <v/>
      </c>
      <c r="K6800">
        <f>IF(G1148="","Missing OEWS wage",IF(H1148="","Missing Wharton SOC","Matched"))</f>
        <v/>
      </c>
    </row>
    <row r="6801">
      <c r="A6801" t="inlineStr">
        <is>
          <t>31-33</t>
        </is>
      </c>
      <c r="B6801" t="inlineStr">
        <is>
          <t>Manufacturing</t>
        </is>
      </c>
      <c r="C6801" t="inlineStr">
        <is>
          <t>19-1041</t>
        </is>
      </c>
      <c r="D6801" t="inlineStr">
        <is>
          <t>Epidemiologists</t>
        </is>
      </c>
      <c r="E6801" t="n">
        <v>40</v>
      </c>
      <c r="F6801" t="n">
        <v>118080</v>
      </c>
      <c r="G6801">
        <f>IF(OR(E1149="",F1149=""),"",E1149*F1149)</f>
        <v/>
      </c>
      <c r="H6801" s="41">
        <f>IFERROR(XLOOKUP(C1149,'DATA Wharton'!$A$2:$A$785,'DATA Wharton'!$C$2:$C$785),"")</f>
        <v/>
      </c>
      <c r="I6801">
        <f>IF(OR(G1149="",H1149=""),"",G1149)</f>
        <v/>
      </c>
      <c r="J6801">
        <f>IF(OR(I1149="",H1149=""),"",I1149*H1149)</f>
        <v/>
      </c>
      <c r="K6801">
        <f>IF(G1149="","Missing OEWS wage",IF(H1149="","Missing Wharton SOC","Matched"))</f>
        <v/>
      </c>
    </row>
    <row r="6802">
      <c r="A6802" t="inlineStr">
        <is>
          <t>31-33</t>
        </is>
      </c>
      <c r="B6802" t="inlineStr">
        <is>
          <t>Manufacturing</t>
        </is>
      </c>
      <c r="C6802" t="inlineStr">
        <is>
          <t>19-1042</t>
        </is>
      </c>
      <c r="D6802" t="inlineStr">
        <is>
          <t>Medical Scientists, Except Epidemiologists</t>
        </is>
      </c>
      <c r="E6802" t="n">
        <v>8270</v>
      </c>
      <c r="F6802" t="n">
        <v>128530</v>
      </c>
      <c r="G6802">
        <f>IF(OR(E1150="",F1150=""),"",E1150*F1150)</f>
        <v/>
      </c>
      <c r="H6802" s="41">
        <f>IFERROR(XLOOKUP(C1150,'DATA Wharton'!$A$2:$A$785,'DATA Wharton'!$C$2:$C$785),"")</f>
        <v/>
      </c>
      <c r="I6802">
        <f>IF(OR(G1150="",H1150=""),"",G1150)</f>
        <v/>
      </c>
      <c r="J6802">
        <f>IF(OR(I1150="",H1150=""),"",I1150*H1150)</f>
        <v/>
      </c>
      <c r="K6802">
        <f>IF(G1150="","Missing OEWS wage",IF(H1150="","Missing Wharton SOC","Matched"))</f>
        <v/>
      </c>
    </row>
    <row r="6803">
      <c r="A6803" t="inlineStr">
        <is>
          <t>31-33</t>
        </is>
      </c>
      <c r="B6803" t="inlineStr">
        <is>
          <t>Manufacturing</t>
        </is>
      </c>
      <c r="C6803" t="inlineStr">
        <is>
          <t>19-1099</t>
        </is>
      </c>
      <c r="D6803" t="inlineStr">
        <is>
          <t>Life Scientists, All Other</t>
        </is>
      </c>
      <c r="E6803" t="n">
        <v>530</v>
      </c>
      <c r="F6803" t="n">
        <v>104160</v>
      </c>
      <c r="G6803">
        <f>IF(OR(E1151="",F1151=""),"",E1151*F1151)</f>
        <v/>
      </c>
      <c r="H6803" s="41">
        <f>IFERROR(XLOOKUP(C1151,'DATA Wharton'!$A$2:$A$785,'DATA Wharton'!$C$2:$C$785),"")</f>
        <v/>
      </c>
      <c r="I6803">
        <f>IF(OR(G1151="",H1151=""),"",G1151)</f>
        <v/>
      </c>
      <c r="J6803">
        <f>IF(OR(I1151="",H1151=""),"",I1151*H1151)</f>
        <v/>
      </c>
      <c r="K6803">
        <f>IF(G1151="","Missing OEWS wage",IF(H1151="","Missing Wharton SOC","Matched"))</f>
        <v/>
      </c>
    </row>
    <row r="6804">
      <c r="A6804" t="inlineStr">
        <is>
          <t>31-33</t>
        </is>
      </c>
      <c r="B6804" t="inlineStr">
        <is>
          <t>Manufacturing</t>
        </is>
      </c>
      <c r="C6804" t="inlineStr">
        <is>
          <t>19-2012</t>
        </is>
      </c>
      <c r="D6804" t="inlineStr">
        <is>
          <t>Physicists</t>
        </is>
      </c>
      <c r="E6804" t="n">
        <v>800</v>
      </c>
      <c r="F6804" t="n">
        <v>161870</v>
      </c>
      <c r="G6804">
        <f>IF(OR(E1152="",F1152=""),"",E1152*F1152)</f>
        <v/>
      </c>
      <c r="H6804" s="41">
        <f>IFERROR(XLOOKUP(C1152,'DATA Wharton'!$A$2:$A$785,'DATA Wharton'!$C$2:$C$785),"")</f>
        <v/>
      </c>
      <c r="I6804">
        <f>IF(OR(G1152="",H1152=""),"",G1152)</f>
        <v/>
      </c>
      <c r="J6804">
        <f>IF(OR(I1152="",H1152=""),"",I1152*H1152)</f>
        <v/>
      </c>
      <c r="K6804">
        <f>IF(G1152="","Missing OEWS wage",IF(H1152="","Missing Wharton SOC","Matched"))</f>
        <v/>
      </c>
    </row>
    <row r="6805">
      <c r="A6805" t="inlineStr">
        <is>
          <t>31-33</t>
        </is>
      </c>
      <c r="B6805" t="inlineStr">
        <is>
          <t>Manufacturing</t>
        </is>
      </c>
      <c r="C6805" t="inlineStr">
        <is>
          <t>19-2031</t>
        </is>
      </c>
      <c r="D6805" t="inlineStr">
        <is>
          <t>Chemists</t>
        </is>
      </c>
      <c r="E6805" t="n">
        <v>34670</v>
      </c>
      <c r="F6805" t="n">
        <v>97630</v>
      </c>
      <c r="G6805">
        <f>IF(OR(E1153="",F1153=""),"",E1153*F1153)</f>
        <v/>
      </c>
      <c r="H6805" s="41">
        <f>IFERROR(XLOOKUP(C1153,'DATA Wharton'!$A$2:$A$785,'DATA Wharton'!$C$2:$C$785),"")</f>
        <v/>
      </c>
      <c r="I6805">
        <f>IF(OR(G1153="",H1153=""),"",G1153)</f>
        <v/>
      </c>
      <c r="J6805">
        <f>IF(OR(I1153="",H1153=""),"",I1153*H1153)</f>
        <v/>
      </c>
      <c r="K6805">
        <f>IF(G1153="","Missing OEWS wage",IF(H1153="","Missing Wharton SOC","Matched"))</f>
        <v/>
      </c>
    </row>
    <row r="6806">
      <c r="A6806" t="inlineStr">
        <is>
          <t>31-33</t>
        </is>
      </c>
      <c r="B6806" t="inlineStr">
        <is>
          <t>Manufacturing</t>
        </is>
      </c>
      <c r="C6806" t="inlineStr">
        <is>
          <t>19-2032</t>
        </is>
      </c>
      <c r="D6806" t="inlineStr">
        <is>
          <t>Materials Scientists</t>
        </is>
      </c>
      <c r="E6806" t="n">
        <v>2970</v>
      </c>
      <c r="F6806" t="n">
        <v>118500</v>
      </c>
      <c r="G6806">
        <f>IF(OR(E1154="",F1154=""),"",E1154*F1154)</f>
        <v/>
      </c>
      <c r="H6806" s="41">
        <f>IFERROR(XLOOKUP(C1154,'DATA Wharton'!$A$2:$A$785,'DATA Wharton'!$C$2:$C$785),"")</f>
        <v/>
      </c>
      <c r="I6806">
        <f>IF(OR(G1154="",H1154=""),"",G1154)</f>
        <v/>
      </c>
      <c r="J6806">
        <f>IF(OR(I1154="",H1154=""),"",I1154*H1154)</f>
        <v/>
      </c>
      <c r="K6806">
        <f>IF(G1154="","Missing OEWS wage",IF(H1154="","Missing Wharton SOC","Matched"))</f>
        <v/>
      </c>
    </row>
    <row r="6807">
      <c r="A6807" t="inlineStr">
        <is>
          <t>31-33</t>
        </is>
      </c>
      <c r="B6807" t="inlineStr">
        <is>
          <t>Manufacturing</t>
        </is>
      </c>
      <c r="C6807" t="inlineStr">
        <is>
          <t>19-2041</t>
        </is>
      </c>
      <c r="D6807" t="inlineStr">
        <is>
          <t>Environmental Scientists and Specialists, Including Health</t>
        </is>
      </c>
      <c r="E6807" t="n">
        <v>1110</v>
      </c>
      <c r="F6807" t="n">
        <v>122610</v>
      </c>
      <c r="G6807">
        <f>IF(OR(E1155="",F1155=""),"",E1155*F1155)</f>
        <v/>
      </c>
      <c r="H6807" s="41">
        <f>IFERROR(XLOOKUP(C1155,'DATA Wharton'!$A$2:$A$785,'DATA Wharton'!$C$2:$C$785),"")</f>
        <v/>
      </c>
      <c r="I6807">
        <f>IF(OR(G1155="",H1155=""),"",G1155)</f>
        <v/>
      </c>
      <c r="J6807">
        <f>IF(OR(I1155="",H1155=""),"",I1155*H1155)</f>
        <v/>
      </c>
      <c r="K6807">
        <f>IF(G1155="","Missing OEWS wage",IF(H1155="","Missing Wharton SOC","Matched"))</f>
        <v/>
      </c>
    </row>
    <row r="6808">
      <c r="A6808" t="inlineStr">
        <is>
          <t>31-33</t>
        </is>
      </c>
      <c r="B6808" t="inlineStr">
        <is>
          <t>Manufacturing</t>
        </is>
      </c>
      <c r="C6808" t="inlineStr">
        <is>
          <t>19-2042</t>
        </is>
      </c>
      <c r="D6808" t="inlineStr">
        <is>
          <t>Geoscientists, Except Hydrologists and Geographers</t>
        </is>
      </c>
      <c r="E6808" t="n">
        <v>110</v>
      </c>
      <c r="F6808" t="n">
        <v>127610</v>
      </c>
      <c r="G6808">
        <f>IF(OR(E1156="",F1156=""),"",E1156*F1156)</f>
        <v/>
      </c>
      <c r="H6808" s="41">
        <f>IFERROR(XLOOKUP(C1156,'DATA Wharton'!$A$2:$A$785,'DATA Wharton'!$C$2:$C$785),"")</f>
        <v/>
      </c>
      <c r="I6808">
        <f>IF(OR(G1156="",H1156=""),"",G1156)</f>
        <v/>
      </c>
      <c r="J6808">
        <f>IF(OR(I1156="",H1156=""),"",I1156*H1156)</f>
        <v/>
      </c>
      <c r="K6808">
        <f>IF(G1156="","Missing OEWS wage",IF(H1156="","Missing Wharton SOC","Matched"))</f>
        <v/>
      </c>
    </row>
    <row r="6809">
      <c r="A6809" t="inlineStr">
        <is>
          <t>31-33</t>
        </is>
      </c>
      <c r="B6809" t="inlineStr">
        <is>
          <t>Manufacturing</t>
        </is>
      </c>
      <c r="C6809" t="inlineStr">
        <is>
          <t>19-2099</t>
        </is>
      </c>
      <c r="D6809" t="inlineStr">
        <is>
          <t>Physical Scientists, All Other</t>
        </is>
      </c>
      <c r="E6809" t="n">
        <v>1380</v>
      </c>
      <c r="F6809" t="n">
        <v>191320</v>
      </c>
      <c r="G6809">
        <f>IF(OR(E1157="",F1157=""),"",E1157*F1157)</f>
        <v/>
      </c>
      <c r="H6809" s="41">
        <f>IFERROR(XLOOKUP(C1157,'DATA Wharton'!$A$2:$A$785,'DATA Wharton'!$C$2:$C$785),"")</f>
        <v/>
      </c>
      <c r="I6809">
        <f>IF(OR(G1157="",H1157=""),"",G1157)</f>
        <v/>
      </c>
      <c r="J6809">
        <f>IF(OR(I1157="",H1157=""),"",I1157*H1157)</f>
        <v/>
      </c>
      <c r="K6809">
        <f>IF(G1157="","Missing OEWS wage",IF(H1157="","Missing Wharton SOC","Matched"))</f>
        <v/>
      </c>
    </row>
    <row r="6810">
      <c r="A6810" t="inlineStr">
        <is>
          <t>31-33</t>
        </is>
      </c>
      <c r="B6810" t="inlineStr">
        <is>
          <t>Manufacturing</t>
        </is>
      </c>
      <c r="C6810" t="inlineStr">
        <is>
          <t>19-3011</t>
        </is>
      </c>
      <c r="D6810" t="inlineStr">
        <is>
          <t>Economists</t>
        </is>
      </c>
      <c r="E6810" t="n">
        <v>90</v>
      </c>
      <c r="F6810" t="n">
        <v>170690</v>
      </c>
      <c r="G6810">
        <f>IF(OR(E1158="",F1158=""),"",E1158*F1158)</f>
        <v/>
      </c>
      <c r="H6810" s="41">
        <f>IFERROR(XLOOKUP(C1158,'DATA Wharton'!$A$2:$A$785,'DATA Wharton'!$C$2:$C$785),"")</f>
        <v/>
      </c>
      <c r="I6810">
        <f>IF(OR(G1158="",H1158=""),"",G1158)</f>
        <v/>
      </c>
      <c r="J6810">
        <f>IF(OR(I1158="",H1158=""),"",I1158*H1158)</f>
        <v/>
      </c>
      <c r="K6810">
        <f>IF(G1158="","Missing OEWS wage",IF(H1158="","Missing Wharton SOC","Matched"))</f>
        <v/>
      </c>
    </row>
    <row r="6811">
      <c r="A6811" t="inlineStr">
        <is>
          <t>31-33</t>
        </is>
      </c>
      <c r="B6811" t="inlineStr">
        <is>
          <t>Manufacturing</t>
        </is>
      </c>
      <c r="C6811" t="inlineStr">
        <is>
          <t>19-3099</t>
        </is>
      </c>
      <c r="D6811" t="inlineStr">
        <is>
          <t>Social Scientists and Related Workers, All Other</t>
        </is>
      </c>
      <c r="E6811" t="n">
        <v>40</v>
      </c>
      <c r="F6811" t="n">
        <v>90160</v>
      </c>
      <c r="G6811">
        <f>IF(OR(E1159="",F1159=""),"",E1159*F1159)</f>
        <v/>
      </c>
      <c r="H6811" s="41">
        <f>IFERROR(XLOOKUP(C1159,'DATA Wharton'!$A$2:$A$785,'DATA Wharton'!$C$2:$C$785),"")</f>
        <v/>
      </c>
      <c r="I6811">
        <f>IF(OR(G1159="",H1159=""),"",G1159)</f>
        <v/>
      </c>
      <c r="J6811">
        <f>IF(OR(I1159="",H1159=""),"",I1159*H1159)</f>
        <v/>
      </c>
      <c r="K6811">
        <f>IF(G1159="","Missing OEWS wage",IF(H1159="","Missing Wharton SOC","Matched"))</f>
        <v/>
      </c>
    </row>
    <row r="6812">
      <c r="A6812" t="inlineStr">
        <is>
          <t>31-33</t>
        </is>
      </c>
      <c r="B6812" t="inlineStr">
        <is>
          <t>Manufacturing</t>
        </is>
      </c>
      <c r="C6812" t="inlineStr">
        <is>
          <t>19-4012</t>
        </is>
      </c>
      <c r="D6812" t="inlineStr">
        <is>
          <t>Agricultural Technicians</t>
        </is>
      </c>
      <c r="E6812" t="n">
        <v>710</v>
      </c>
      <c r="F6812" t="n">
        <v>59710</v>
      </c>
      <c r="G6812">
        <f>IF(OR(E1160="",F1160=""),"",E1160*F1160)</f>
        <v/>
      </c>
      <c r="H6812" s="41">
        <f>IFERROR(XLOOKUP(C1160,'DATA Wharton'!$A$2:$A$785,'DATA Wharton'!$C$2:$C$785),"")</f>
        <v/>
      </c>
      <c r="I6812">
        <f>IF(OR(G1160="",H1160=""),"",G1160)</f>
        <v/>
      </c>
      <c r="J6812">
        <f>IF(OR(I1160="",H1160=""),"",I1160*H1160)</f>
        <v/>
      </c>
      <c r="K6812">
        <f>IF(G1160="","Missing OEWS wage",IF(H1160="","Missing Wharton SOC","Matched"))</f>
        <v/>
      </c>
    </row>
    <row r="6813">
      <c r="A6813" t="inlineStr">
        <is>
          <t>31-33</t>
        </is>
      </c>
      <c r="B6813" t="inlineStr">
        <is>
          <t>Manufacturing</t>
        </is>
      </c>
      <c r="C6813" t="inlineStr">
        <is>
          <t>19-4013</t>
        </is>
      </c>
      <c r="D6813" t="inlineStr">
        <is>
          <t>Food Science Technicians</t>
        </is>
      </c>
      <c r="E6813" t="n">
        <v>10890</v>
      </c>
      <c r="F6813" t="n">
        <v>55070</v>
      </c>
      <c r="G6813">
        <f>IF(OR(E1161="",F1161=""),"",E1161*F1161)</f>
        <v/>
      </c>
      <c r="H6813" s="41">
        <f>IFERROR(XLOOKUP(C1161,'DATA Wharton'!$A$2:$A$785,'DATA Wharton'!$C$2:$C$785),"")</f>
        <v/>
      </c>
      <c r="I6813">
        <f>IF(OR(G1161="",H1161=""),"",G1161)</f>
        <v/>
      </c>
      <c r="J6813">
        <f>IF(OR(I1161="",H1161=""),"",I1161*H1161)</f>
        <v/>
      </c>
      <c r="K6813">
        <f>IF(G1161="","Missing OEWS wage",IF(H1161="","Missing Wharton SOC","Matched"))</f>
        <v/>
      </c>
    </row>
    <row r="6814">
      <c r="A6814" t="inlineStr">
        <is>
          <t>31-33</t>
        </is>
      </c>
      <c r="B6814" t="inlineStr">
        <is>
          <t>Manufacturing</t>
        </is>
      </c>
      <c r="C6814" t="inlineStr">
        <is>
          <t>19-4021</t>
        </is>
      </c>
      <c r="D6814" t="inlineStr">
        <is>
          <t>Biological Technicians</t>
        </is>
      </c>
      <c r="E6814" t="n">
        <v>6990</v>
      </c>
      <c r="F6814" t="n">
        <v>71920</v>
      </c>
      <c r="G6814">
        <f>IF(OR(E1162="",F1162=""),"",E1162*F1162)</f>
        <v/>
      </c>
      <c r="H6814" s="41">
        <f>IFERROR(XLOOKUP(C1162,'DATA Wharton'!$A$2:$A$785,'DATA Wharton'!$C$2:$C$785),"")</f>
        <v/>
      </c>
      <c r="I6814">
        <f>IF(OR(G1162="",H1162=""),"",G1162)</f>
        <v/>
      </c>
      <c r="J6814">
        <f>IF(OR(I1162="",H1162=""),"",I1162*H1162)</f>
        <v/>
      </c>
      <c r="K6814">
        <f>IF(G1162="","Missing OEWS wage",IF(H1162="","Missing Wharton SOC","Matched"))</f>
        <v/>
      </c>
    </row>
    <row r="6815">
      <c r="A6815" t="inlineStr">
        <is>
          <t>31-33</t>
        </is>
      </c>
      <c r="B6815" t="inlineStr">
        <is>
          <t>Manufacturing</t>
        </is>
      </c>
      <c r="C6815" t="inlineStr">
        <is>
          <t>19-4031</t>
        </is>
      </c>
      <c r="D6815" t="inlineStr">
        <is>
          <t>Chemical Technicians</t>
        </is>
      </c>
      <c r="E6815" t="n">
        <v>25710</v>
      </c>
      <c r="F6815" t="n">
        <v>66740</v>
      </c>
      <c r="G6815">
        <f>IF(OR(E1163="",F1163=""),"",E1163*F1163)</f>
        <v/>
      </c>
      <c r="H6815" s="41">
        <f>IFERROR(XLOOKUP(C1163,'DATA Wharton'!$A$2:$A$785,'DATA Wharton'!$C$2:$C$785),"")</f>
        <v/>
      </c>
      <c r="I6815">
        <f>IF(OR(G1163="",H1163=""),"",G1163)</f>
        <v/>
      </c>
      <c r="J6815">
        <f>IF(OR(I1163="",H1163=""),"",I1163*H1163)</f>
        <v/>
      </c>
      <c r="K6815">
        <f>IF(G1163="","Missing OEWS wage",IF(H1163="","Missing Wharton SOC","Matched"))</f>
        <v/>
      </c>
    </row>
    <row r="6816">
      <c r="A6816" t="inlineStr">
        <is>
          <t>31-33</t>
        </is>
      </c>
      <c r="B6816" t="inlineStr">
        <is>
          <t>Manufacturing</t>
        </is>
      </c>
      <c r="C6816" t="inlineStr">
        <is>
          <t>19-4042</t>
        </is>
      </c>
      <c r="D6816" t="inlineStr">
        <is>
          <t>Environmental Science and Protection Technicians, Including Health</t>
        </is>
      </c>
      <c r="E6816" t="n">
        <v>940</v>
      </c>
      <c r="F6816" t="n">
        <v>73160</v>
      </c>
      <c r="G6816">
        <f>IF(OR(E1164="",F1164=""),"",E1164*F1164)</f>
        <v/>
      </c>
      <c r="H6816" s="41">
        <f>IFERROR(XLOOKUP(C1164,'DATA Wharton'!$A$2:$A$785,'DATA Wharton'!$C$2:$C$785),"")</f>
        <v/>
      </c>
      <c r="I6816">
        <f>IF(OR(G1164="",H1164=""),"",G1164)</f>
        <v/>
      </c>
      <c r="J6816">
        <f>IF(OR(I1164="",H1164=""),"",I1164*H1164)</f>
        <v/>
      </c>
      <c r="K6816">
        <f>IF(G1164="","Missing OEWS wage",IF(H1164="","Missing Wharton SOC","Matched"))</f>
        <v/>
      </c>
    </row>
    <row r="6817">
      <c r="A6817" t="inlineStr">
        <is>
          <t>31-33</t>
        </is>
      </c>
      <c r="B6817" t="inlineStr">
        <is>
          <t>Manufacturing</t>
        </is>
      </c>
      <c r="C6817" t="inlineStr">
        <is>
          <t>19-4043</t>
        </is>
      </c>
      <c r="D6817" t="inlineStr">
        <is>
          <t>Geological Technicians, Except Hydrologic Technicians</t>
        </is>
      </c>
      <c r="E6817" t="n">
        <v>140</v>
      </c>
      <c r="F6817" t="n">
        <v>91980</v>
      </c>
      <c r="G6817">
        <f>IF(OR(E1165="",F1165=""),"",E1165*F1165)</f>
        <v/>
      </c>
      <c r="H6817" s="41">
        <f>IFERROR(XLOOKUP(C1165,'DATA Wharton'!$A$2:$A$785,'DATA Wharton'!$C$2:$C$785),"")</f>
        <v/>
      </c>
      <c r="I6817">
        <f>IF(OR(G1165="",H1165=""),"",G1165)</f>
        <v/>
      </c>
      <c r="J6817">
        <f>IF(OR(I1165="",H1165=""),"",I1165*H1165)</f>
        <v/>
      </c>
      <c r="K6817">
        <f>IF(G1165="","Missing OEWS wage",IF(H1165="","Missing Wharton SOC","Matched"))</f>
        <v/>
      </c>
    </row>
    <row r="6818">
      <c r="A6818" t="inlineStr">
        <is>
          <t>31-33</t>
        </is>
      </c>
      <c r="B6818" t="inlineStr">
        <is>
          <t>Manufacturing</t>
        </is>
      </c>
      <c r="C6818" t="inlineStr">
        <is>
          <t>19-4061</t>
        </is>
      </c>
      <c r="D6818" t="inlineStr">
        <is>
          <t>Social Science Research Assistants</t>
        </is>
      </c>
      <c r="E6818" t="n">
        <v>150</v>
      </c>
      <c r="F6818" t="n">
        <v>92260</v>
      </c>
      <c r="G6818">
        <f>IF(OR(E1166="",F1166=""),"",E1166*F1166)</f>
        <v/>
      </c>
      <c r="H6818" s="41">
        <f>IFERROR(XLOOKUP(C1166,'DATA Wharton'!$A$2:$A$785,'DATA Wharton'!$C$2:$C$785),"")</f>
        <v/>
      </c>
      <c r="I6818">
        <f>IF(OR(G1166="",H1166=""),"",G1166)</f>
        <v/>
      </c>
      <c r="J6818">
        <f>IF(OR(I1166="",H1166=""),"",I1166*H1166)</f>
        <v/>
      </c>
      <c r="K6818">
        <f>IF(G1166="","Missing OEWS wage",IF(H1166="","Missing Wharton SOC","Matched"))</f>
        <v/>
      </c>
    </row>
    <row r="6819">
      <c r="A6819" t="inlineStr">
        <is>
          <t>31-33</t>
        </is>
      </c>
      <c r="B6819" t="inlineStr">
        <is>
          <t>Manufacturing</t>
        </is>
      </c>
      <c r="C6819" t="inlineStr">
        <is>
          <t>19-4099</t>
        </is>
      </c>
      <c r="D6819" t="inlineStr">
        <is>
          <t>Life, Physical, and Social Science Technicians, All Other</t>
        </is>
      </c>
      <c r="E6819" t="n">
        <v>8410</v>
      </c>
      <c r="F6819" t="n">
        <v>73470</v>
      </c>
      <c r="G6819">
        <f>IF(OR(E1167="",F1167=""),"",E1167*F1167)</f>
        <v/>
      </c>
      <c r="H6819" s="41">
        <f>IFERROR(XLOOKUP(C1167,'DATA Wharton'!$A$2:$A$785,'DATA Wharton'!$C$2:$C$785),"")</f>
        <v/>
      </c>
      <c r="I6819">
        <f>IF(OR(G1167="",H1167=""),"",G1167)</f>
        <v/>
      </c>
      <c r="J6819">
        <f>IF(OR(I1167="",H1167=""),"",I1167*H1167)</f>
        <v/>
      </c>
      <c r="K6819">
        <f>IF(G1167="","Missing OEWS wage",IF(H1167="","Missing Wharton SOC","Matched"))</f>
        <v/>
      </c>
    </row>
    <row r="6820">
      <c r="A6820" t="inlineStr">
        <is>
          <t>31-33</t>
        </is>
      </c>
      <c r="B6820" t="inlineStr">
        <is>
          <t>Manufacturing</t>
        </is>
      </c>
      <c r="C6820" t="inlineStr">
        <is>
          <t>19-5011</t>
        </is>
      </c>
      <c r="D6820" t="inlineStr">
        <is>
          <t>Occupational Health and Safety Specialists</t>
        </is>
      </c>
      <c r="E6820" t="n">
        <v>24780</v>
      </c>
      <c r="F6820" t="n">
        <v>95270</v>
      </c>
      <c r="G6820">
        <f>IF(OR(E1168="",F1168=""),"",E1168*F1168)</f>
        <v/>
      </c>
      <c r="H6820" s="41">
        <f>IFERROR(XLOOKUP(C1168,'DATA Wharton'!$A$2:$A$785,'DATA Wharton'!$C$2:$C$785),"")</f>
        <v/>
      </c>
      <c r="I6820">
        <f>IF(OR(G1168="",H1168=""),"",G1168)</f>
        <v/>
      </c>
      <c r="J6820">
        <f>IF(OR(I1168="",H1168=""),"",I1168*H1168)</f>
        <v/>
      </c>
      <c r="K6820">
        <f>IF(G1168="","Missing OEWS wage",IF(H1168="","Missing Wharton SOC","Matched"))</f>
        <v/>
      </c>
    </row>
    <row r="6821">
      <c r="A6821" t="inlineStr">
        <is>
          <t>31-33</t>
        </is>
      </c>
      <c r="B6821" t="inlineStr">
        <is>
          <t>Manufacturing</t>
        </is>
      </c>
      <c r="C6821" t="inlineStr">
        <is>
          <t>19-5012</t>
        </is>
      </c>
      <c r="D6821" t="inlineStr">
        <is>
          <t>Occupational Health and Safety Technicians</t>
        </is>
      </c>
      <c r="E6821" t="n">
        <v>5410</v>
      </c>
      <c r="F6821" t="n">
        <v>72750</v>
      </c>
      <c r="G6821">
        <f>IF(OR(E1169="",F1169=""),"",E1169*F1169)</f>
        <v/>
      </c>
      <c r="H6821" s="41">
        <f>IFERROR(XLOOKUP(C1169,'DATA Wharton'!$A$2:$A$785,'DATA Wharton'!$C$2:$C$785),"")</f>
        <v/>
      </c>
      <c r="I6821">
        <f>IF(OR(G1169="",H1169=""),"",G1169)</f>
        <v/>
      </c>
      <c r="J6821">
        <f>IF(OR(I1169="",H1169=""),"",I1169*H1169)</f>
        <v/>
      </c>
      <c r="K6821">
        <f>IF(G1169="","Missing OEWS wage",IF(H1169="","Missing Wharton SOC","Matched"))</f>
        <v/>
      </c>
    </row>
    <row r="6822">
      <c r="A6822" t="inlineStr">
        <is>
          <t>31-33</t>
        </is>
      </c>
      <c r="B6822" t="inlineStr">
        <is>
          <t>Manufacturing</t>
        </is>
      </c>
      <c r="C6822" t="inlineStr">
        <is>
          <t>21-2011</t>
        </is>
      </c>
      <c r="D6822" t="inlineStr">
        <is>
          <t>Clergy</t>
        </is>
      </c>
      <c r="E6822" t="n">
        <v>170</v>
      </c>
      <c r="F6822" t="n">
        <v>68540</v>
      </c>
      <c r="G6822">
        <f>IF(OR(E1170="",F1170=""),"",E1170*F1170)</f>
        <v/>
      </c>
      <c r="H6822" s="41">
        <f>IFERROR(XLOOKUP(C1170,'DATA Wharton'!$A$2:$A$785,'DATA Wharton'!$C$2:$C$785),"")</f>
        <v/>
      </c>
      <c r="I6822">
        <f>IF(OR(G1170="",H1170=""),"",G1170)</f>
        <v/>
      </c>
      <c r="J6822">
        <f>IF(OR(I1170="",H1170=""),"",I1170*H1170)</f>
        <v/>
      </c>
      <c r="K6822">
        <f>IF(G1170="","Missing OEWS wage",IF(H1170="","Missing Wharton SOC","Matched"))</f>
        <v/>
      </c>
    </row>
    <row r="6823">
      <c r="A6823" t="inlineStr">
        <is>
          <t>31-33</t>
        </is>
      </c>
      <c r="B6823" t="inlineStr">
        <is>
          <t>Manufacturing</t>
        </is>
      </c>
      <c r="C6823" t="inlineStr">
        <is>
          <t>23-1011</t>
        </is>
      </c>
      <c r="D6823" t="inlineStr">
        <is>
          <t>Lawyers</t>
        </is>
      </c>
      <c r="E6823" t="n">
        <v>5090</v>
      </c>
      <c r="F6823" t="n">
        <v>242960</v>
      </c>
      <c r="G6823">
        <f>IF(OR(E1171="",F1171=""),"",E1171*F1171)</f>
        <v/>
      </c>
      <c r="H6823" s="41">
        <f>IFERROR(XLOOKUP(C1171,'DATA Wharton'!$A$2:$A$785,'DATA Wharton'!$C$2:$C$785),"")</f>
        <v/>
      </c>
      <c r="I6823">
        <f>IF(OR(G1171="",H1171=""),"",G1171)</f>
        <v/>
      </c>
      <c r="J6823">
        <f>IF(OR(I1171="",H1171=""),"",I1171*H1171)</f>
        <v/>
      </c>
      <c r="K6823">
        <f>IF(G1171="","Missing OEWS wage",IF(H1171="","Missing Wharton SOC","Matched"))</f>
        <v/>
      </c>
    </row>
    <row r="6824">
      <c r="A6824" t="inlineStr">
        <is>
          <t>31-33</t>
        </is>
      </c>
      <c r="B6824" t="inlineStr">
        <is>
          <t>Manufacturing</t>
        </is>
      </c>
      <c r="C6824" t="inlineStr">
        <is>
          <t>23-2011</t>
        </is>
      </c>
      <c r="D6824" t="inlineStr">
        <is>
          <t>Paralegals and Legal Assistants</t>
        </is>
      </c>
      <c r="E6824" t="n">
        <v>1020</v>
      </c>
      <c r="F6824" t="n">
        <v>100020</v>
      </c>
      <c r="G6824">
        <f>IF(OR(E1172="",F1172=""),"",E1172*F1172)</f>
        <v/>
      </c>
      <c r="H6824" s="41">
        <f>IFERROR(XLOOKUP(C1172,'DATA Wharton'!$A$2:$A$785,'DATA Wharton'!$C$2:$C$785),"")</f>
        <v/>
      </c>
      <c r="I6824">
        <f>IF(OR(G1172="",H1172=""),"",G1172)</f>
        <v/>
      </c>
      <c r="J6824">
        <f>IF(OR(I1172="",H1172=""),"",I1172*H1172)</f>
        <v/>
      </c>
      <c r="K6824">
        <f>IF(G1172="","Missing OEWS wage",IF(H1172="","Missing Wharton SOC","Matched"))</f>
        <v/>
      </c>
    </row>
    <row r="6825">
      <c r="A6825" t="inlineStr">
        <is>
          <t>31-33</t>
        </is>
      </c>
      <c r="B6825" t="inlineStr">
        <is>
          <t>Manufacturing</t>
        </is>
      </c>
      <c r="C6825" t="inlineStr">
        <is>
          <t>23-2099</t>
        </is>
      </c>
      <c r="D6825" t="inlineStr">
        <is>
          <t>Legal Support Workers, All Other</t>
        </is>
      </c>
      <c r="E6825" t="n">
        <v>260</v>
      </c>
      <c r="F6825" t="n">
        <v>109470</v>
      </c>
      <c r="G6825">
        <f>IF(OR(E1173="",F1173=""),"",E1173*F1173)</f>
        <v/>
      </c>
      <c r="H6825" s="41">
        <f>IFERROR(XLOOKUP(C1173,'DATA Wharton'!$A$2:$A$785,'DATA Wharton'!$C$2:$C$785),"")</f>
        <v/>
      </c>
      <c r="I6825">
        <f>IF(OR(G1173="",H1173=""),"",G1173)</f>
        <v/>
      </c>
      <c r="J6825">
        <f>IF(OR(I1173="",H1173=""),"",I1173*H1173)</f>
        <v/>
      </c>
      <c r="K6825">
        <f>IF(G1173="","Missing OEWS wage",IF(H1173="","Missing Wharton SOC","Matched"))</f>
        <v/>
      </c>
    </row>
    <row r="6826">
      <c r="A6826" t="inlineStr">
        <is>
          <t>31-33</t>
        </is>
      </c>
      <c r="B6826" t="inlineStr">
        <is>
          <t>Manufacturing</t>
        </is>
      </c>
      <c r="C6826" t="inlineStr">
        <is>
          <t>25-3021</t>
        </is>
      </c>
      <c r="D6826" t="inlineStr">
        <is>
          <t>Self-Enrichment Teachers</t>
        </is>
      </c>
      <c r="E6826" t="n">
        <v>100</v>
      </c>
      <c r="F6826" t="n">
        <v>54740</v>
      </c>
      <c r="G6826">
        <f>IF(OR(E1174="",F1174=""),"",E1174*F1174)</f>
        <v/>
      </c>
      <c r="H6826" s="41">
        <f>IFERROR(XLOOKUP(C1174,'DATA Wharton'!$A$2:$A$785,'DATA Wharton'!$C$2:$C$785),"")</f>
        <v/>
      </c>
      <c r="I6826">
        <f>IF(OR(G1174="",H1174=""),"",G1174)</f>
        <v/>
      </c>
      <c r="J6826">
        <f>IF(OR(I1174="",H1174=""),"",I1174*H1174)</f>
        <v/>
      </c>
      <c r="K6826">
        <f>IF(G1174="","Missing OEWS wage",IF(H1174="","Missing Wharton SOC","Matched"))</f>
        <v/>
      </c>
    </row>
    <row r="6827">
      <c r="A6827" t="inlineStr">
        <is>
          <t>31-33</t>
        </is>
      </c>
      <c r="B6827" t="inlineStr">
        <is>
          <t>Manufacturing</t>
        </is>
      </c>
      <c r="C6827" t="inlineStr">
        <is>
          <t>25-4022</t>
        </is>
      </c>
      <c r="D6827" t="inlineStr">
        <is>
          <t>Librarians and Media Collections Specialists</t>
        </is>
      </c>
      <c r="E6827" t="n">
        <v>40</v>
      </c>
      <c r="F6827" t="n">
        <v>77600</v>
      </c>
      <c r="G6827">
        <f>IF(OR(E1175="",F1175=""),"",E1175*F1175)</f>
        <v/>
      </c>
      <c r="H6827" s="41">
        <f>IFERROR(XLOOKUP(C1175,'DATA Wharton'!$A$2:$A$785,'DATA Wharton'!$C$2:$C$785),"")</f>
        <v/>
      </c>
      <c r="I6827">
        <f>IF(OR(G1175="",H1175=""),"",G1175)</f>
        <v/>
      </c>
      <c r="J6827">
        <f>IF(OR(I1175="",H1175=""),"",I1175*H1175)</f>
        <v/>
      </c>
      <c r="K6827">
        <f>IF(G1175="","Missing OEWS wage",IF(H1175="","Missing Wharton SOC","Matched"))</f>
        <v/>
      </c>
    </row>
    <row r="6828">
      <c r="A6828" t="inlineStr">
        <is>
          <t>31-33</t>
        </is>
      </c>
      <c r="B6828" t="inlineStr">
        <is>
          <t>Manufacturing</t>
        </is>
      </c>
      <c r="C6828" t="inlineStr">
        <is>
          <t>25-9031</t>
        </is>
      </c>
      <c r="D6828" t="inlineStr">
        <is>
          <t>Instructional Coordinators</t>
        </is>
      </c>
      <c r="E6828" t="n">
        <v>100</v>
      </c>
      <c r="F6828" t="n">
        <v>93350</v>
      </c>
      <c r="G6828">
        <f>IF(OR(E1176="",F1176=""),"",E1176*F1176)</f>
        <v/>
      </c>
      <c r="H6828" s="41">
        <f>IFERROR(XLOOKUP(C1176,'DATA Wharton'!$A$2:$A$785,'DATA Wharton'!$C$2:$C$785),"")</f>
        <v/>
      </c>
      <c r="I6828">
        <f>IF(OR(G1176="",H1176=""),"",G1176)</f>
        <v/>
      </c>
      <c r="J6828">
        <f>IF(OR(I1176="",H1176=""),"",I1176*H1176)</f>
        <v/>
      </c>
      <c r="K6828">
        <f>IF(G1176="","Missing OEWS wage",IF(H1176="","Missing Wharton SOC","Matched"))</f>
        <v/>
      </c>
    </row>
    <row r="6829">
      <c r="A6829" t="inlineStr">
        <is>
          <t>31-33</t>
        </is>
      </c>
      <c r="B6829" t="inlineStr">
        <is>
          <t>Manufacturing</t>
        </is>
      </c>
      <c r="C6829" t="inlineStr">
        <is>
          <t>27-1011</t>
        </is>
      </c>
      <c r="D6829" t="inlineStr">
        <is>
          <t>Art Directors</t>
        </is>
      </c>
      <c r="E6829" t="n">
        <v>1770</v>
      </c>
      <c r="F6829" t="n">
        <v>122170</v>
      </c>
      <c r="G6829">
        <f>IF(OR(E1177="",F1177=""),"",E1177*F1177)</f>
        <v/>
      </c>
      <c r="H6829" s="41">
        <f>IFERROR(XLOOKUP(C1177,'DATA Wharton'!$A$2:$A$785,'DATA Wharton'!$C$2:$C$785),"")</f>
        <v/>
      </c>
      <c r="I6829">
        <f>IF(OR(G1177="",H1177=""),"",G1177)</f>
        <v/>
      </c>
      <c r="J6829">
        <f>IF(OR(I1177="",H1177=""),"",I1177*H1177)</f>
        <v/>
      </c>
      <c r="K6829">
        <f>IF(G1177="","Missing OEWS wage",IF(H1177="","Missing Wharton SOC","Matched"))</f>
        <v/>
      </c>
    </row>
    <row r="6830">
      <c r="A6830" t="inlineStr">
        <is>
          <t>31-33</t>
        </is>
      </c>
      <c r="B6830" t="inlineStr">
        <is>
          <t>Manufacturing</t>
        </is>
      </c>
      <c r="C6830" t="inlineStr">
        <is>
          <t>27-1012</t>
        </is>
      </c>
      <c r="D6830" t="inlineStr">
        <is>
          <t>Craft Artists</t>
        </is>
      </c>
      <c r="E6830" t="n">
        <v>640</v>
      </c>
      <c r="F6830" t="n">
        <v>49680</v>
      </c>
      <c r="G6830">
        <f>IF(OR(E1178="",F1178=""),"",E1178*F1178)</f>
        <v/>
      </c>
      <c r="H6830" s="41">
        <f>IFERROR(XLOOKUP(C1178,'DATA Wharton'!$A$2:$A$785,'DATA Wharton'!$C$2:$C$785),"")</f>
        <v/>
      </c>
      <c r="I6830">
        <f>IF(OR(G1178="",H1178=""),"",G1178)</f>
        <v/>
      </c>
      <c r="J6830">
        <f>IF(OR(I1178="",H1178=""),"",I1178*H1178)</f>
        <v/>
      </c>
      <c r="K6830">
        <f>IF(G1178="","Missing OEWS wage",IF(H1178="","Missing Wharton SOC","Matched"))</f>
        <v/>
      </c>
    </row>
    <row r="6831">
      <c r="A6831" t="inlineStr">
        <is>
          <t>31-33</t>
        </is>
      </c>
      <c r="B6831" t="inlineStr">
        <is>
          <t>Manufacturing</t>
        </is>
      </c>
      <c r="C6831" t="inlineStr">
        <is>
          <t>27-1013</t>
        </is>
      </c>
      <c r="D6831" t="inlineStr">
        <is>
          <t>Fine Artists, Including Painters, Sculptors, and Illustrators</t>
        </is>
      </c>
      <c r="E6831" t="n">
        <v>540</v>
      </c>
      <c r="F6831" t="n">
        <v>55210</v>
      </c>
      <c r="G6831">
        <f>IF(OR(E1179="",F1179=""),"",E1179*F1179)</f>
        <v/>
      </c>
      <c r="H6831" s="41">
        <f>IFERROR(XLOOKUP(C1179,'DATA Wharton'!$A$2:$A$785,'DATA Wharton'!$C$2:$C$785),"")</f>
        <v/>
      </c>
      <c r="I6831">
        <f>IF(OR(G1179="",H1179=""),"",G1179)</f>
        <v/>
      </c>
      <c r="J6831">
        <f>IF(OR(I1179="",H1179=""),"",I1179*H1179)</f>
        <v/>
      </c>
      <c r="K6831">
        <f>IF(G1179="","Missing OEWS wage",IF(H1179="","Missing Wharton SOC","Matched"))</f>
        <v/>
      </c>
    </row>
    <row r="6832">
      <c r="A6832" t="inlineStr">
        <is>
          <t>31-33</t>
        </is>
      </c>
      <c r="B6832" t="inlineStr">
        <is>
          <t>Manufacturing</t>
        </is>
      </c>
      <c r="C6832" t="inlineStr">
        <is>
          <t>27-1014</t>
        </is>
      </c>
      <c r="D6832" t="inlineStr">
        <is>
          <t>Special Effects Artists and Animators</t>
        </is>
      </c>
      <c r="E6832" t="n">
        <v>580</v>
      </c>
      <c r="F6832" t="n">
        <v>96690</v>
      </c>
      <c r="G6832">
        <f>IF(OR(E1180="",F1180=""),"",E1180*F1180)</f>
        <v/>
      </c>
      <c r="H6832" s="41">
        <f>IFERROR(XLOOKUP(C1180,'DATA Wharton'!$A$2:$A$785,'DATA Wharton'!$C$2:$C$785),"")</f>
        <v/>
      </c>
      <c r="I6832">
        <f>IF(OR(G1180="",H1180=""),"",G1180)</f>
        <v/>
      </c>
      <c r="J6832">
        <f>IF(OR(I1180="",H1180=""),"",I1180*H1180)</f>
        <v/>
      </c>
      <c r="K6832">
        <f>IF(G1180="","Missing OEWS wage",IF(H1180="","Missing Wharton SOC","Matched"))</f>
        <v/>
      </c>
    </row>
    <row r="6833">
      <c r="A6833" t="inlineStr">
        <is>
          <t>31-33</t>
        </is>
      </c>
      <c r="B6833" t="inlineStr">
        <is>
          <t>Manufacturing</t>
        </is>
      </c>
      <c r="C6833" t="inlineStr">
        <is>
          <t>27-1019</t>
        </is>
      </c>
      <c r="D6833" t="inlineStr">
        <is>
          <t>Artists and Related Workers, All Other</t>
        </is>
      </c>
      <c r="E6833" t="n">
        <v>40</v>
      </c>
      <c r="F6833" t="n">
        <v>74130</v>
      </c>
      <c r="G6833">
        <f>IF(OR(E1181="",F1181=""),"",E1181*F1181)</f>
        <v/>
      </c>
      <c r="H6833" s="41">
        <f>IFERROR(XLOOKUP(C1181,'DATA Wharton'!$A$2:$A$785,'DATA Wharton'!$C$2:$C$785),"")</f>
        <v/>
      </c>
      <c r="I6833">
        <f>IF(OR(G1181="",H1181=""),"",G1181)</f>
        <v/>
      </c>
      <c r="J6833">
        <f>IF(OR(I1181="",H1181=""),"",I1181*H1181)</f>
        <v/>
      </c>
      <c r="K6833">
        <f>IF(G1181="","Missing OEWS wage",IF(H1181="","Missing Wharton SOC","Matched"))</f>
        <v/>
      </c>
    </row>
    <row r="6834">
      <c r="A6834" t="inlineStr">
        <is>
          <t>31-33</t>
        </is>
      </c>
      <c r="B6834" t="inlineStr">
        <is>
          <t>Manufacturing</t>
        </is>
      </c>
      <c r="C6834" t="inlineStr">
        <is>
          <t>27-1021</t>
        </is>
      </c>
      <c r="D6834" t="inlineStr">
        <is>
          <t>Commercial and Industrial Designers</t>
        </is>
      </c>
      <c r="E6834" t="n">
        <v>11870</v>
      </c>
      <c r="F6834" t="n">
        <v>85340</v>
      </c>
      <c r="G6834">
        <f>IF(OR(E1182="",F1182=""),"",E1182*F1182)</f>
        <v/>
      </c>
      <c r="H6834" s="41">
        <f>IFERROR(XLOOKUP(C1182,'DATA Wharton'!$A$2:$A$785,'DATA Wharton'!$C$2:$C$785),"")</f>
        <v/>
      </c>
      <c r="I6834">
        <f>IF(OR(G1182="",H1182=""),"",G1182)</f>
        <v/>
      </c>
      <c r="J6834">
        <f>IF(OR(I1182="",H1182=""),"",I1182*H1182)</f>
        <v/>
      </c>
      <c r="K6834">
        <f>IF(G1182="","Missing OEWS wage",IF(H1182="","Missing Wharton SOC","Matched"))</f>
        <v/>
      </c>
    </row>
    <row r="6835">
      <c r="A6835" t="inlineStr">
        <is>
          <t>31-33</t>
        </is>
      </c>
      <c r="B6835" t="inlineStr">
        <is>
          <t>Manufacturing</t>
        </is>
      </c>
      <c r="C6835" t="inlineStr">
        <is>
          <t>27-1022</t>
        </is>
      </c>
      <c r="D6835" t="inlineStr">
        <is>
          <t>Fashion Designers</t>
        </is>
      </c>
      <c r="E6835" t="n">
        <v>2570</v>
      </c>
      <c r="F6835" t="n">
        <v>88600</v>
      </c>
      <c r="G6835">
        <f>IF(OR(E1183="",F1183=""),"",E1183*F1183)</f>
        <v/>
      </c>
      <c r="H6835" s="41">
        <f>IFERROR(XLOOKUP(C1183,'DATA Wharton'!$A$2:$A$785,'DATA Wharton'!$C$2:$C$785),"")</f>
        <v/>
      </c>
      <c r="I6835">
        <f>IF(OR(G1183="",H1183=""),"",G1183)</f>
        <v/>
      </c>
      <c r="J6835">
        <f>IF(OR(I1183="",H1183=""),"",I1183*H1183)</f>
        <v/>
      </c>
      <c r="K6835">
        <f>IF(G1183="","Missing OEWS wage",IF(H1183="","Missing Wharton SOC","Matched"))</f>
        <v/>
      </c>
    </row>
    <row r="6836">
      <c r="A6836" t="inlineStr">
        <is>
          <t>31-33</t>
        </is>
      </c>
      <c r="B6836" t="inlineStr">
        <is>
          <t>Manufacturing</t>
        </is>
      </c>
      <c r="C6836" t="inlineStr">
        <is>
          <t>27-1023</t>
        </is>
      </c>
      <c r="D6836" t="inlineStr">
        <is>
          <t>Floral Designers</t>
        </is>
      </c>
      <c r="E6836" t="n">
        <v>190</v>
      </c>
      <c r="F6836" t="n">
        <v>37570</v>
      </c>
      <c r="G6836">
        <f>IF(OR(E1184="",F1184=""),"",E1184*F1184)</f>
        <v/>
      </c>
      <c r="H6836" s="41">
        <f>IFERROR(XLOOKUP(C1184,'DATA Wharton'!$A$2:$A$785,'DATA Wharton'!$C$2:$C$785),"")</f>
        <v/>
      </c>
      <c r="I6836">
        <f>IF(OR(G1184="",H1184=""),"",G1184)</f>
        <v/>
      </c>
      <c r="J6836">
        <f>IF(OR(I1184="",H1184=""),"",I1184*H1184)</f>
        <v/>
      </c>
      <c r="K6836">
        <f>IF(G1184="","Missing OEWS wage",IF(H1184="","Missing Wharton SOC","Matched"))</f>
        <v/>
      </c>
    </row>
    <row r="6837">
      <c r="A6837" t="inlineStr">
        <is>
          <t>31-33</t>
        </is>
      </c>
      <c r="B6837" t="inlineStr">
        <is>
          <t>Manufacturing</t>
        </is>
      </c>
      <c r="C6837" t="inlineStr">
        <is>
          <t>27-1024</t>
        </is>
      </c>
      <c r="D6837" t="inlineStr">
        <is>
          <t>Graphic Designers</t>
        </is>
      </c>
      <c r="E6837" t="n">
        <v>37220</v>
      </c>
      <c r="F6837" t="n">
        <v>57490</v>
      </c>
      <c r="G6837">
        <f>IF(OR(E1185="",F1185=""),"",E1185*F1185)</f>
        <v/>
      </c>
      <c r="H6837" s="41">
        <f>IFERROR(XLOOKUP(C1185,'DATA Wharton'!$A$2:$A$785,'DATA Wharton'!$C$2:$C$785),"")</f>
        <v/>
      </c>
      <c r="I6837">
        <f>IF(OR(G1185="",H1185=""),"",G1185)</f>
        <v/>
      </c>
      <c r="J6837">
        <f>IF(OR(I1185="",H1185=""),"",I1185*H1185)</f>
        <v/>
      </c>
      <c r="K6837">
        <f>IF(G1185="","Missing OEWS wage",IF(H1185="","Missing Wharton SOC","Matched"))</f>
        <v/>
      </c>
    </row>
    <row r="6838">
      <c r="A6838" t="inlineStr">
        <is>
          <t>31-33</t>
        </is>
      </c>
      <c r="B6838" t="inlineStr">
        <is>
          <t>Manufacturing</t>
        </is>
      </c>
      <c r="C6838" t="inlineStr">
        <is>
          <t>27-1025</t>
        </is>
      </c>
      <c r="D6838" t="inlineStr">
        <is>
          <t>Interior Designers</t>
        </is>
      </c>
      <c r="E6838" t="n">
        <v>780</v>
      </c>
      <c r="F6838" t="n">
        <v>65760</v>
      </c>
      <c r="G6838">
        <f>IF(OR(E1186="",F1186=""),"",E1186*F1186)</f>
        <v/>
      </c>
      <c r="H6838" s="41">
        <f>IFERROR(XLOOKUP(C1186,'DATA Wharton'!$A$2:$A$785,'DATA Wharton'!$C$2:$C$785),"")</f>
        <v/>
      </c>
      <c r="I6838">
        <f>IF(OR(G1186="",H1186=""),"",G1186)</f>
        <v/>
      </c>
      <c r="J6838">
        <f>IF(OR(I1186="",H1186=""),"",I1186*H1186)</f>
        <v/>
      </c>
      <c r="K6838">
        <f>IF(G1186="","Missing OEWS wage",IF(H1186="","Missing Wharton SOC","Matched"))</f>
        <v/>
      </c>
    </row>
    <row r="6839">
      <c r="A6839" t="inlineStr">
        <is>
          <t>31-33</t>
        </is>
      </c>
      <c r="B6839" t="inlineStr">
        <is>
          <t>Manufacturing</t>
        </is>
      </c>
      <c r="C6839" t="inlineStr">
        <is>
          <t>27-1026</t>
        </is>
      </c>
      <c r="D6839" t="inlineStr">
        <is>
          <t>Merchandise Displayers and Window Trimmers</t>
        </is>
      </c>
      <c r="E6839" t="n">
        <v>8540</v>
      </c>
      <c r="F6839" t="n">
        <v>44440</v>
      </c>
      <c r="G6839">
        <f>IF(OR(E1187="",F1187=""),"",E1187*F1187)</f>
        <v/>
      </c>
      <c r="H6839" s="41">
        <f>IFERROR(XLOOKUP(C1187,'DATA Wharton'!$A$2:$A$785,'DATA Wharton'!$C$2:$C$785),"")</f>
        <v/>
      </c>
      <c r="I6839">
        <f>IF(OR(G1187="",H1187=""),"",G1187)</f>
        <v/>
      </c>
      <c r="J6839">
        <f>IF(OR(I1187="",H1187=""),"",I1187*H1187)</f>
        <v/>
      </c>
      <c r="K6839">
        <f>IF(G1187="","Missing OEWS wage",IF(H1187="","Missing Wharton SOC","Matched"))</f>
        <v/>
      </c>
    </row>
    <row r="6840">
      <c r="A6840" t="inlineStr">
        <is>
          <t>31-33</t>
        </is>
      </c>
      <c r="B6840" t="inlineStr">
        <is>
          <t>Manufacturing</t>
        </is>
      </c>
      <c r="C6840" t="inlineStr">
        <is>
          <t>27-1027</t>
        </is>
      </c>
      <c r="D6840" t="inlineStr">
        <is>
          <t>Set and Exhibit Designers</t>
        </is>
      </c>
      <c r="F6840" t="n">
        <v>87270</v>
      </c>
      <c r="G6840">
        <f>IF(OR(E1188="",F1188=""),"",E1188*F1188)</f>
        <v/>
      </c>
      <c r="H6840" s="41">
        <f>IFERROR(XLOOKUP(C1188,'DATA Wharton'!$A$2:$A$785,'DATA Wharton'!$C$2:$C$785),"")</f>
        <v/>
      </c>
      <c r="I6840">
        <f>IF(OR(G1188="",H1188=""),"",G1188)</f>
        <v/>
      </c>
      <c r="J6840">
        <f>IF(OR(I1188="",H1188=""),"",I1188*H1188)</f>
        <v/>
      </c>
      <c r="K6840">
        <f>IF(G1188="","Missing OEWS wage",IF(H1188="","Missing Wharton SOC","Matched"))</f>
        <v/>
      </c>
    </row>
    <row r="6841">
      <c r="A6841" t="inlineStr">
        <is>
          <t>31-33</t>
        </is>
      </c>
      <c r="B6841" t="inlineStr">
        <is>
          <t>Manufacturing</t>
        </is>
      </c>
      <c r="C6841" t="inlineStr">
        <is>
          <t>27-1029</t>
        </is>
      </c>
      <c r="D6841" t="inlineStr">
        <is>
          <t>Designers, All Other</t>
        </is>
      </c>
      <c r="E6841" t="n">
        <v>1600</v>
      </c>
      <c r="F6841" t="n">
        <v>66900</v>
      </c>
      <c r="G6841">
        <f>IF(OR(E1189="",F1189=""),"",E1189*F1189)</f>
        <v/>
      </c>
      <c r="H6841" s="41">
        <f>IFERROR(XLOOKUP(C1189,'DATA Wharton'!$A$2:$A$785,'DATA Wharton'!$C$2:$C$785),"")</f>
        <v/>
      </c>
      <c r="I6841">
        <f>IF(OR(G1189="",H1189=""),"",G1189)</f>
        <v/>
      </c>
      <c r="J6841">
        <f>IF(OR(I1189="",H1189=""),"",I1189*H1189)</f>
        <v/>
      </c>
      <c r="K6841">
        <f>IF(G1189="","Missing OEWS wage",IF(H1189="","Missing Wharton SOC","Matched"))</f>
        <v/>
      </c>
    </row>
    <row r="6842">
      <c r="A6842" t="inlineStr">
        <is>
          <t>31-33</t>
        </is>
      </c>
      <c r="B6842" t="inlineStr">
        <is>
          <t>Manufacturing</t>
        </is>
      </c>
      <c r="C6842" t="inlineStr">
        <is>
          <t>27-2012</t>
        </is>
      </c>
      <c r="D6842" t="inlineStr">
        <is>
          <t>Producers and Directors</t>
        </is>
      </c>
      <c r="E6842" t="n">
        <v>200</v>
      </c>
      <c r="F6842" t="n">
        <v>101330</v>
      </c>
      <c r="G6842">
        <f>IF(OR(E1190="",F1190=""),"",E1190*F1190)</f>
        <v/>
      </c>
      <c r="H6842" s="41">
        <f>IFERROR(XLOOKUP(C1190,'DATA Wharton'!$A$2:$A$785,'DATA Wharton'!$C$2:$C$785),"")</f>
        <v/>
      </c>
      <c r="I6842">
        <f>IF(OR(G1190="",H1190=""),"",G1190)</f>
        <v/>
      </c>
      <c r="J6842">
        <f>IF(OR(I1190="",H1190=""),"",I1190*H1190)</f>
        <v/>
      </c>
      <c r="K6842">
        <f>IF(G1190="","Missing OEWS wage",IF(H1190="","Missing Wharton SOC","Matched"))</f>
        <v/>
      </c>
    </row>
    <row r="6843">
      <c r="A6843" t="inlineStr">
        <is>
          <t>31-33</t>
        </is>
      </c>
      <c r="B6843" t="inlineStr">
        <is>
          <t>Manufacturing</t>
        </is>
      </c>
      <c r="C6843" t="inlineStr">
        <is>
          <t>27-2099</t>
        </is>
      </c>
      <c r="D6843" t="inlineStr">
        <is>
          <t>Entertainers and Performers, Sports and Related Workers, All Other</t>
        </is>
      </c>
      <c r="E6843" t="n">
        <v>40</v>
      </c>
      <c r="G6843">
        <f>IF(OR(E1191="",F1191=""),"",E1191*F1191)</f>
        <v/>
      </c>
      <c r="H6843" s="41">
        <f>IFERROR(XLOOKUP(C1191,'DATA Wharton'!$A$2:$A$785,'DATA Wharton'!$C$2:$C$785),"")</f>
        <v/>
      </c>
      <c r="I6843">
        <f>IF(OR(G1191="",H1191=""),"",G1191)</f>
        <v/>
      </c>
      <c r="J6843">
        <f>IF(OR(I1191="",H1191=""),"",I1191*H1191)</f>
        <v/>
      </c>
      <c r="K6843">
        <f>IF(G1191="","Missing OEWS wage",IF(H1191="","Missing Wharton SOC","Matched"))</f>
        <v/>
      </c>
    </row>
    <row r="6844">
      <c r="A6844" t="inlineStr">
        <is>
          <t>31-33</t>
        </is>
      </c>
      <c r="B6844" t="inlineStr">
        <is>
          <t>Manufacturing</t>
        </is>
      </c>
      <c r="C6844" t="inlineStr">
        <is>
          <t>27-3023</t>
        </is>
      </c>
      <c r="D6844" t="inlineStr">
        <is>
          <t>News Analysts, Reporters, and Journalists</t>
        </is>
      </c>
      <c r="E6844" t="n">
        <v>60</v>
      </c>
      <c r="F6844" t="n">
        <v>41690</v>
      </c>
      <c r="G6844">
        <f>IF(OR(E1192="",F1192=""),"",E1192*F1192)</f>
        <v/>
      </c>
      <c r="H6844" s="41">
        <f>IFERROR(XLOOKUP(C1192,'DATA Wharton'!$A$2:$A$785,'DATA Wharton'!$C$2:$C$785),"")</f>
        <v/>
      </c>
      <c r="I6844">
        <f>IF(OR(G1192="",H1192=""),"",G1192)</f>
        <v/>
      </c>
      <c r="J6844">
        <f>IF(OR(I1192="",H1192=""),"",I1192*H1192)</f>
        <v/>
      </c>
      <c r="K6844">
        <f>IF(G1192="","Missing OEWS wage",IF(H1192="","Missing Wharton SOC","Matched"))</f>
        <v/>
      </c>
    </row>
    <row r="6845">
      <c r="A6845" t="inlineStr">
        <is>
          <t>31-33</t>
        </is>
      </c>
      <c r="B6845" t="inlineStr">
        <is>
          <t>Manufacturing</t>
        </is>
      </c>
      <c r="C6845" t="inlineStr">
        <is>
          <t>27-3031</t>
        </is>
      </c>
      <c r="D6845" t="inlineStr">
        <is>
          <t>Public Relations Specialists</t>
        </is>
      </c>
      <c r="E6845" t="n">
        <v>5640</v>
      </c>
      <c r="F6845" t="n">
        <v>81110</v>
      </c>
      <c r="G6845">
        <f>IF(OR(E1193="",F1193=""),"",E1193*F1193)</f>
        <v/>
      </c>
      <c r="H6845" s="41">
        <f>IFERROR(XLOOKUP(C1193,'DATA Wharton'!$A$2:$A$785,'DATA Wharton'!$C$2:$C$785),"")</f>
        <v/>
      </c>
      <c r="I6845">
        <f>IF(OR(G1193="",H1193=""),"",G1193)</f>
        <v/>
      </c>
      <c r="J6845">
        <f>IF(OR(I1193="",H1193=""),"",I1193*H1193)</f>
        <v/>
      </c>
      <c r="K6845">
        <f>IF(G1193="","Missing OEWS wage",IF(H1193="","Missing Wharton SOC","Matched"))</f>
        <v/>
      </c>
    </row>
    <row r="6846">
      <c r="A6846" t="inlineStr">
        <is>
          <t>31-33</t>
        </is>
      </c>
      <c r="B6846" t="inlineStr">
        <is>
          <t>Manufacturing</t>
        </is>
      </c>
      <c r="C6846" t="inlineStr">
        <is>
          <t>27-3041</t>
        </is>
      </c>
      <c r="D6846" t="inlineStr">
        <is>
          <t>Editors</t>
        </is>
      </c>
      <c r="E6846" t="n">
        <v>480</v>
      </c>
      <c r="F6846" t="n">
        <v>82490</v>
      </c>
      <c r="G6846">
        <f>IF(OR(E1194="",F1194=""),"",E1194*F1194)</f>
        <v/>
      </c>
      <c r="H6846" s="41">
        <f>IFERROR(XLOOKUP(C1194,'DATA Wharton'!$A$2:$A$785,'DATA Wharton'!$C$2:$C$785),"")</f>
        <v/>
      </c>
      <c r="I6846">
        <f>IF(OR(G1194="",H1194=""),"",G1194)</f>
        <v/>
      </c>
      <c r="J6846">
        <f>IF(OR(I1194="",H1194=""),"",I1194*H1194)</f>
        <v/>
      </c>
      <c r="K6846">
        <f>IF(G1194="","Missing OEWS wage",IF(H1194="","Missing Wharton SOC","Matched"))</f>
        <v/>
      </c>
    </row>
    <row r="6847">
      <c r="A6847" t="inlineStr">
        <is>
          <t>31-33</t>
        </is>
      </c>
      <c r="B6847" t="inlineStr">
        <is>
          <t>Manufacturing</t>
        </is>
      </c>
      <c r="C6847" t="inlineStr">
        <is>
          <t>27-3042</t>
        </is>
      </c>
      <c r="D6847" t="inlineStr">
        <is>
          <t>Technical Writers</t>
        </is>
      </c>
      <c r="E6847" t="n">
        <v>5920</v>
      </c>
      <c r="F6847" t="n">
        <v>88560</v>
      </c>
      <c r="G6847">
        <f>IF(OR(E1195="",F1195=""),"",E1195*F1195)</f>
        <v/>
      </c>
      <c r="H6847" s="41">
        <f>IFERROR(XLOOKUP(C1195,'DATA Wharton'!$A$2:$A$785,'DATA Wharton'!$C$2:$C$785),"")</f>
        <v/>
      </c>
      <c r="I6847">
        <f>IF(OR(G1195="",H1195=""),"",G1195)</f>
        <v/>
      </c>
      <c r="J6847">
        <f>IF(OR(I1195="",H1195=""),"",I1195*H1195)</f>
        <v/>
      </c>
      <c r="K6847">
        <f>IF(G1195="","Missing OEWS wage",IF(H1195="","Missing Wharton SOC","Matched"))</f>
        <v/>
      </c>
    </row>
    <row r="6848">
      <c r="A6848" t="inlineStr">
        <is>
          <t>31-33</t>
        </is>
      </c>
      <c r="B6848" t="inlineStr">
        <is>
          <t>Manufacturing</t>
        </is>
      </c>
      <c r="C6848" t="inlineStr">
        <is>
          <t>27-3043</t>
        </is>
      </c>
      <c r="D6848" t="inlineStr">
        <is>
          <t>Writers and Authors</t>
        </is>
      </c>
      <c r="E6848" t="n">
        <v>370</v>
      </c>
      <c r="F6848" t="n">
        <v>91380</v>
      </c>
      <c r="G6848">
        <f>IF(OR(E1196="",F1196=""),"",E1196*F1196)</f>
        <v/>
      </c>
      <c r="H6848" s="41">
        <f>IFERROR(XLOOKUP(C1196,'DATA Wharton'!$A$2:$A$785,'DATA Wharton'!$C$2:$C$785),"")</f>
        <v/>
      </c>
      <c r="I6848">
        <f>IF(OR(G1196="",H1196=""),"",G1196)</f>
        <v/>
      </c>
      <c r="J6848">
        <f>IF(OR(I1196="",H1196=""),"",I1196*H1196)</f>
        <v/>
      </c>
      <c r="K6848">
        <f>IF(G1196="","Missing OEWS wage",IF(H1196="","Missing Wharton SOC","Matched"))</f>
        <v/>
      </c>
    </row>
    <row r="6849">
      <c r="A6849" t="inlineStr">
        <is>
          <t>31-33</t>
        </is>
      </c>
      <c r="B6849" t="inlineStr">
        <is>
          <t>Manufacturing</t>
        </is>
      </c>
      <c r="C6849" t="inlineStr">
        <is>
          <t>27-3091</t>
        </is>
      </c>
      <c r="D6849" t="inlineStr">
        <is>
          <t>Interpreters and Translators</t>
        </is>
      </c>
      <c r="E6849" t="n">
        <v>660</v>
      </c>
      <c r="F6849" t="n">
        <v>55550</v>
      </c>
      <c r="G6849">
        <f>IF(OR(E1197="",F1197=""),"",E1197*F1197)</f>
        <v/>
      </c>
      <c r="H6849" s="41">
        <f>IFERROR(XLOOKUP(C1197,'DATA Wharton'!$A$2:$A$785,'DATA Wharton'!$C$2:$C$785),"")</f>
        <v/>
      </c>
      <c r="I6849">
        <f>IF(OR(G1197="",H1197=""),"",G1197)</f>
        <v/>
      </c>
      <c r="J6849">
        <f>IF(OR(I1197="",H1197=""),"",I1197*H1197)</f>
        <v/>
      </c>
      <c r="K6849">
        <f>IF(G1197="","Missing OEWS wage",IF(H1197="","Missing Wharton SOC","Matched"))</f>
        <v/>
      </c>
    </row>
    <row r="6850">
      <c r="A6850" t="inlineStr">
        <is>
          <t>31-33</t>
        </is>
      </c>
      <c r="B6850" t="inlineStr">
        <is>
          <t>Manufacturing</t>
        </is>
      </c>
      <c r="C6850" t="inlineStr">
        <is>
          <t>27-3099</t>
        </is>
      </c>
      <c r="D6850" t="inlineStr">
        <is>
          <t>Media and Communication Workers, All Other</t>
        </is>
      </c>
      <c r="E6850" t="n">
        <v>130</v>
      </c>
      <c r="F6850" t="n">
        <v>67150</v>
      </c>
      <c r="G6850">
        <f>IF(OR(E1198="",F1198=""),"",E1198*F1198)</f>
        <v/>
      </c>
      <c r="H6850" s="41">
        <f>IFERROR(XLOOKUP(C1198,'DATA Wharton'!$A$2:$A$785,'DATA Wharton'!$C$2:$C$785),"")</f>
        <v/>
      </c>
      <c r="I6850">
        <f>IF(OR(G1198="",H1198=""),"",G1198)</f>
        <v/>
      </c>
      <c r="J6850">
        <f>IF(OR(I1198="",H1198=""),"",I1198*H1198)</f>
        <v/>
      </c>
      <c r="K6850">
        <f>IF(G1198="","Missing OEWS wage",IF(H1198="","Missing Wharton SOC","Matched"))</f>
        <v/>
      </c>
    </row>
    <row r="6851">
      <c r="A6851" t="inlineStr">
        <is>
          <t>31-33</t>
        </is>
      </c>
      <c r="B6851" t="inlineStr">
        <is>
          <t>Manufacturing</t>
        </is>
      </c>
      <c r="C6851" t="inlineStr">
        <is>
          <t>27-4011</t>
        </is>
      </c>
      <c r="D6851" t="inlineStr">
        <is>
          <t>Audio and Video Technicians</t>
        </is>
      </c>
      <c r="E6851" t="n">
        <v>950</v>
      </c>
      <c r="F6851" t="n">
        <v>61360</v>
      </c>
      <c r="G6851">
        <f>IF(OR(E1199="",F1199=""),"",E1199*F1199)</f>
        <v/>
      </c>
      <c r="H6851" s="41">
        <f>IFERROR(XLOOKUP(C1199,'DATA Wharton'!$A$2:$A$785,'DATA Wharton'!$C$2:$C$785),"")</f>
        <v/>
      </c>
      <c r="I6851">
        <f>IF(OR(G1199="",H1199=""),"",G1199)</f>
        <v/>
      </c>
      <c r="J6851">
        <f>IF(OR(I1199="",H1199=""),"",I1199*H1199)</f>
        <v/>
      </c>
      <c r="K6851">
        <f>IF(G1199="","Missing OEWS wage",IF(H1199="","Missing Wharton SOC","Matched"))</f>
        <v/>
      </c>
    </row>
    <row r="6852">
      <c r="A6852" t="inlineStr">
        <is>
          <t>31-33</t>
        </is>
      </c>
      <c r="B6852" t="inlineStr">
        <is>
          <t>Manufacturing</t>
        </is>
      </c>
      <c r="C6852" t="inlineStr">
        <is>
          <t>27-4014</t>
        </is>
      </c>
      <c r="D6852" t="inlineStr">
        <is>
          <t>Sound Engineering Technicians</t>
        </is>
      </c>
      <c r="E6852" t="n">
        <v>70</v>
      </c>
      <c r="F6852" t="n">
        <v>72540</v>
      </c>
      <c r="G6852">
        <f>IF(OR(E1200="",F1200=""),"",E1200*F1200)</f>
        <v/>
      </c>
      <c r="H6852" s="41">
        <f>IFERROR(XLOOKUP(C1200,'DATA Wharton'!$A$2:$A$785,'DATA Wharton'!$C$2:$C$785),"")</f>
        <v/>
      </c>
      <c r="I6852">
        <f>IF(OR(G1200="",H1200=""),"",G1200)</f>
        <v/>
      </c>
      <c r="J6852">
        <f>IF(OR(I1200="",H1200=""),"",I1200*H1200)</f>
        <v/>
      </c>
      <c r="K6852">
        <f>IF(G1200="","Missing OEWS wage",IF(H1200="","Missing Wharton SOC","Matched"))</f>
        <v/>
      </c>
    </row>
    <row r="6853">
      <c r="A6853" t="inlineStr">
        <is>
          <t>31-33</t>
        </is>
      </c>
      <c r="B6853" t="inlineStr">
        <is>
          <t>Manufacturing</t>
        </is>
      </c>
      <c r="C6853" t="inlineStr">
        <is>
          <t>27-4015</t>
        </is>
      </c>
      <c r="D6853" t="inlineStr">
        <is>
          <t>Lighting Technicians</t>
        </is>
      </c>
      <c r="E6853" t="n">
        <v>250</v>
      </c>
      <c r="F6853" t="n">
        <v>62240</v>
      </c>
      <c r="G6853">
        <f>IF(OR(E1201="",F1201=""),"",E1201*F1201)</f>
        <v/>
      </c>
      <c r="H6853" s="41">
        <f>IFERROR(XLOOKUP(C1201,'DATA Wharton'!$A$2:$A$785,'DATA Wharton'!$C$2:$C$785),"")</f>
        <v/>
      </c>
      <c r="I6853">
        <f>IF(OR(G1201="",H1201=""),"",G1201)</f>
        <v/>
      </c>
      <c r="J6853">
        <f>IF(OR(I1201="",H1201=""),"",I1201*H1201)</f>
        <v/>
      </c>
      <c r="K6853">
        <f>IF(G1201="","Missing OEWS wage",IF(H1201="","Missing Wharton SOC","Matched"))</f>
        <v/>
      </c>
    </row>
    <row r="6854">
      <c r="A6854" t="inlineStr">
        <is>
          <t>31-33</t>
        </is>
      </c>
      <c r="B6854" t="inlineStr">
        <is>
          <t>Manufacturing</t>
        </is>
      </c>
      <c r="C6854" t="inlineStr">
        <is>
          <t>27-4021</t>
        </is>
      </c>
      <c r="D6854" t="inlineStr">
        <is>
          <t>Photographers</t>
        </is>
      </c>
      <c r="E6854" t="n">
        <v>630</v>
      </c>
      <c r="F6854" t="n">
        <v>58620</v>
      </c>
      <c r="G6854">
        <f>IF(OR(E1202="",F1202=""),"",E1202*F1202)</f>
        <v/>
      </c>
      <c r="H6854" s="41">
        <f>IFERROR(XLOOKUP(C1202,'DATA Wharton'!$A$2:$A$785,'DATA Wharton'!$C$2:$C$785),"")</f>
        <v/>
      </c>
      <c r="I6854">
        <f>IF(OR(G1202="",H1202=""),"",G1202)</f>
        <v/>
      </c>
      <c r="J6854">
        <f>IF(OR(I1202="",H1202=""),"",I1202*H1202)</f>
        <v/>
      </c>
      <c r="K6854">
        <f>IF(G1202="","Missing OEWS wage",IF(H1202="","Missing Wharton SOC","Matched"))</f>
        <v/>
      </c>
    </row>
    <row r="6855">
      <c r="A6855" t="inlineStr">
        <is>
          <t>31-33</t>
        </is>
      </c>
      <c r="B6855" t="inlineStr">
        <is>
          <t>Manufacturing</t>
        </is>
      </c>
      <c r="C6855" t="inlineStr">
        <is>
          <t>27-4031</t>
        </is>
      </c>
      <c r="D6855" t="inlineStr">
        <is>
          <t>Camera Operators, Television, Video, and Film</t>
        </is>
      </c>
      <c r="E6855" t="n">
        <v>240</v>
      </c>
      <c r="F6855" t="n">
        <v>70330</v>
      </c>
      <c r="G6855">
        <f>IF(OR(E1203="",F1203=""),"",E1203*F1203)</f>
        <v/>
      </c>
      <c r="H6855" s="41">
        <f>IFERROR(XLOOKUP(C1203,'DATA Wharton'!$A$2:$A$785,'DATA Wharton'!$C$2:$C$785),"")</f>
        <v/>
      </c>
      <c r="I6855">
        <f>IF(OR(G1203="",H1203=""),"",G1203)</f>
        <v/>
      </c>
      <c r="J6855">
        <f>IF(OR(I1203="",H1203=""),"",I1203*H1203)</f>
        <v/>
      </c>
      <c r="K6855">
        <f>IF(G1203="","Missing OEWS wage",IF(H1203="","Missing Wharton SOC","Matched"))</f>
        <v/>
      </c>
    </row>
    <row r="6856">
      <c r="A6856" t="inlineStr">
        <is>
          <t>31-33</t>
        </is>
      </c>
      <c r="B6856" t="inlineStr">
        <is>
          <t>Manufacturing</t>
        </is>
      </c>
      <c r="C6856" t="inlineStr">
        <is>
          <t>27-4032</t>
        </is>
      </c>
      <c r="D6856" t="inlineStr">
        <is>
          <t>Film and Video Editors</t>
        </is>
      </c>
      <c r="E6856" t="n">
        <v>170</v>
      </c>
      <c r="F6856" t="n">
        <v>76430</v>
      </c>
      <c r="G6856">
        <f>IF(OR(E1204="",F1204=""),"",E1204*F1204)</f>
        <v/>
      </c>
      <c r="H6856" s="41">
        <f>IFERROR(XLOOKUP(C1204,'DATA Wharton'!$A$2:$A$785,'DATA Wharton'!$C$2:$C$785),"")</f>
        <v/>
      </c>
      <c r="I6856">
        <f>IF(OR(G1204="",H1204=""),"",G1204)</f>
        <v/>
      </c>
      <c r="J6856">
        <f>IF(OR(I1204="",H1204=""),"",I1204*H1204)</f>
        <v/>
      </c>
      <c r="K6856">
        <f>IF(G1204="","Missing OEWS wage",IF(H1204="","Missing Wharton SOC","Matched"))</f>
        <v/>
      </c>
    </row>
    <row r="6857">
      <c r="A6857" t="inlineStr">
        <is>
          <t>31-33</t>
        </is>
      </c>
      <c r="B6857" t="inlineStr">
        <is>
          <t>Manufacturing</t>
        </is>
      </c>
      <c r="C6857" t="inlineStr">
        <is>
          <t>29-1021</t>
        </is>
      </c>
      <c r="D6857" t="inlineStr">
        <is>
          <t>Dentists, General</t>
        </is>
      </c>
      <c r="E6857" t="n">
        <v>90</v>
      </c>
      <c r="F6857" t="n">
        <v>199370</v>
      </c>
      <c r="G6857">
        <f>IF(OR(E1205="",F1205=""),"",E1205*F1205)</f>
        <v/>
      </c>
      <c r="H6857" s="41">
        <f>IFERROR(XLOOKUP(C1205,'DATA Wharton'!$A$2:$A$785,'DATA Wharton'!$C$2:$C$785),"")</f>
        <v/>
      </c>
      <c r="I6857">
        <f>IF(OR(G1205="",H1205=""),"",G1205)</f>
        <v/>
      </c>
      <c r="J6857">
        <f>IF(OR(I1205="",H1205=""),"",I1205*H1205)</f>
        <v/>
      </c>
      <c r="K6857">
        <f>IF(G1205="","Missing OEWS wage",IF(H1205="","Missing Wharton SOC","Matched"))</f>
        <v/>
      </c>
    </row>
    <row r="6858">
      <c r="A6858" t="inlineStr">
        <is>
          <t>31-33</t>
        </is>
      </c>
      <c r="B6858" t="inlineStr">
        <is>
          <t>Manufacturing</t>
        </is>
      </c>
      <c r="C6858" t="inlineStr">
        <is>
          <t>29-1024</t>
        </is>
      </c>
      <c r="D6858" t="inlineStr">
        <is>
          <t>Prosthodontists</t>
        </is>
      </c>
      <c r="E6858" t="n">
        <v>40</v>
      </c>
      <c r="F6858" t="n">
        <v>169300</v>
      </c>
      <c r="G6858">
        <f>IF(OR(E1206="",F1206=""),"",E1206*F1206)</f>
        <v/>
      </c>
      <c r="H6858" s="41">
        <f>IFERROR(XLOOKUP(C1206,'DATA Wharton'!$A$2:$A$785,'DATA Wharton'!$C$2:$C$785),"")</f>
        <v/>
      </c>
      <c r="I6858">
        <f>IF(OR(G1206="",H1206=""),"",G1206)</f>
        <v/>
      </c>
      <c r="J6858">
        <f>IF(OR(I1206="",H1206=""),"",I1206*H1206)</f>
        <v/>
      </c>
      <c r="K6858">
        <f>IF(G1206="","Missing OEWS wage",IF(H1206="","Missing Wharton SOC","Matched"))</f>
        <v/>
      </c>
    </row>
    <row r="6859">
      <c r="A6859" t="inlineStr">
        <is>
          <t>31-33</t>
        </is>
      </c>
      <c r="B6859" t="inlineStr">
        <is>
          <t>Manufacturing</t>
        </is>
      </c>
      <c r="C6859" t="inlineStr">
        <is>
          <t>29-1031</t>
        </is>
      </c>
      <c r="D6859" t="inlineStr">
        <is>
          <t>Dietitians and Nutritionists</t>
        </is>
      </c>
      <c r="E6859" t="n">
        <v>120</v>
      </c>
      <c r="F6859" t="n">
        <v>87600</v>
      </c>
      <c r="G6859">
        <f>IF(OR(E1207="",F1207=""),"",E1207*F1207)</f>
        <v/>
      </c>
      <c r="H6859" s="41">
        <f>IFERROR(XLOOKUP(C1207,'DATA Wharton'!$A$2:$A$785,'DATA Wharton'!$C$2:$C$785),"")</f>
        <v/>
      </c>
      <c r="I6859">
        <f>IF(OR(G1207="",H1207=""),"",G1207)</f>
        <v/>
      </c>
      <c r="J6859">
        <f>IF(OR(I1207="",H1207=""),"",I1207*H1207)</f>
        <v/>
      </c>
      <c r="K6859">
        <f>IF(G1207="","Missing OEWS wage",IF(H1207="","Missing Wharton SOC","Matched"))</f>
        <v/>
      </c>
    </row>
    <row r="6860">
      <c r="A6860" t="inlineStr">
        <is>
          <t>31-33</t>
        </is>
      </c>
      <c r="B6860" t="inlineStr">
        <is>
          <t>Manufacturing</t>
        </is>
      </c>
      <c r="C6860" t="inlineStr">
        <is>
          <t>29-1051</t>
        </is>
      </c>
      <c r="D6860" t="inlineStr">
        <is>
          <t>Pharmacists</t>
        </is>
      </c>
      <c r="E6860" t="n">
        <v>1420</v>
      </c>
      <c r="F6860" t="n">
        <v>142540</v>
      </c>
      <c r="G6860">
        <f>IF(OR(E1208="",F1208=""),"",E1208*F1208)</f>
        <v/>
      </c>
      <c r="H6860" s="41">
        <f>IFERROR(XLOOKUP(C1208,'DATA Wharton'!$A$2:$A$785,'DATA Wharton'!$C$2:$C$785),"")</f>
        <v/>
      </c>
      <c r="I6860">
        <f>IF(OR(G1208="",H1208=""),"",G1208)</f>
        <v/>
      </c>
      <c r="J6860">
        <f>IF(OR(I1208="",H1208=""),"",I1208*H1208)</f>
        <v/>
      </c>
      <c r="K6860">
        <f>IF(G1208="","Missing OEWS wage",IF(H1208="","Missing Wharton SOC","Matched"))</f>
        <v/>
      </c>
    </row>
    <row r="6861">
      <c r="A6861" t="inlineStr">
        <is>
          <t>31-33</t>
        </is>
      </c>
      <c r="B6861" t="inlineStr">
        <is>
          <t>Manufacturing</t>
        </is>
      </c>
      <c r="C6861" t="inlineStr">
        <is>
          <t>29-1131</t>
        </is>
      </c>
      <c r="D6861" t="inlineStr">
        <is>
          <t>Veterinarians</t>
        </is>
      </c>
      <c r="E6861" t="n">
        <v>140</v>
      </c>
      <c r="F6861" t="n">
        <v>173630</v>
      </c>
      <c r="G6861">
        <f>IF(OR(E1209="",F1209=""),"",E1209*F1209)</f>
        <v/>
      </c>
      <c r="H6861" s="41">
        <f>IFERROR(XLOOKUP(C1209,'DATA Wharton'!$A$2:$A$785,'DATA Wharton'!$C$2:$C$785),"")</f>
        <v/>
      </c>
      <c r="I6861">
        <f>IF(OR(G1209="",H1209=""),"",G1209)</f>
        <v/>
      </c>
      <c r="J6861">
        <f>IF(OR(I1209="",H1209=""),"",I1209*H1209)</f>
        <v/>
      </c>
      <c r="K6861">
        <f>IF(G1209="","Missing OEWS wage",IF(H1209="","Missing Wharton SOC","Matched"))</f>
        <v/>
      </c>
    </row>
    <row r="6862">
      <c r="A6862" t="inlineStr">
        <is>
          <t>31-33</t>
        </is>
      </c>
      <c r="B6862" t="inlineStr">
        <is>
          <t>Manufacturing</t>
        </is>
      </c>
      <c r="C6862" t="inlineStr">
        <is>
          <t>29-1141</t>
        </is>
      </c>
      <c r="D6862" t="inlineStr">
        <is>
          <t>Registered Nurses</t>
        </is>
      </c>
      <c r="E6862" t="n">
        <v>2000</v>
      </c>
      <c r="F6862" t="n">
        <v>93950</v>
      </c>
      <c r="G6862">
        <f>IF(OR(E1210="",F1210=""),"",E1210*F1210)</f>
        <v/>
      </c>
      <c r="H6862" s="41">
        <f>IFERROR(XLOOKUP(C1210,'DATA Wharton'!$A$2:$A$785,'DATA Wharton'!$C$2:$C$785),"")</f>
        <v/>
      </c>
      <c r="I6862">
        <f>IF(OR(G1210="",H1210=""),"",G1210)</f>
        <v/>
      </c>
      <c r="J6862">
        <f>IF(OR(I1210="",H1210=""),"",I1210*H1210)</f>
        <v/>
      </c>
      <c r="K6862">
        <f>IF(G1210="","Missing OEWS wage",IF(H1210="","Missing Wharton SOC","Matched"))</f>
        <v/>
      </c>
    </row>
    <row r="6863">
      <c r="A6863" t="inlineStr">
        <is>
          <t>31-33</t>
        </is>
      </c>
      <c r="B6863" t="inlineStr">
        <is>
          <t>Manufacturing</t>
        </is>
      </c>
      <c r="C6863" t="inlineStr">
        <is>
          <t>29-1151</t>
        </is>
      </c>
      <c r="D6863" t="inlineStr">
        <is>
          <t>Nurse Anesthetists</t>
        </is>
      </c>
      <c r="F6863" t="n">
        <v>245580</v>
      </c>
      <c r="G6863">
        <f>IF(OR(E1211="",F1211=""),"",E1211*F1211)</f>
        <v/>
      </c>
      <c r="H6863" s="41">
        <f>IFERROR(XLOOKUP(C1211,'DATA Wharton'!$A$2:$A$785,'DATA Wharton'!$C$2:$C$785),"")</f>
        <v/>
      </c>
      <c r="I6863">
        <f>IF(OR(G1211="",H1211=""),"",G1211)</f>
        <v/>
      </c>
      <c r="J6863">
        <f>IF(OR(I1211="",H1211=""),"",I1211*H1211)</f>
        <v/>
      </c>
      <c r="K6863">
        <f>IF(G1211="","Missing OEWS wage",IF(H1211="","Missing Wharton SOC","Matched"))</f>
        <v/>
      </c>
    </row>
    <row r="6864">
      <c r="A6864" t="inlineStr">
        <is>
          <t>31-33</t>
        </is>
      </c>
      <c r="B6864" t="inlineStr">
        <is>
          <t>Manufacturing</t>
        </is>
      </c>
      <c r="C6864" t="inlineStr">
        <is>
          <t>29-1171</t>
        </is>
      </c>
      <c r="D6864" t="inlineStr">
        <is>
          <t>Nurse Practitioners</t>
        </is>
      </c>
      <c r="E6864" t="n">
        <v>90</v>
      </c>
      <c r="F6864" t="n">
        <v>122900</v>
      </c>
      <c r="G6864">
        <f>IF(OR(E1212="",F1212=""),"",E1212*F1212)</f>
        <v/>
      </c>
      <c r="H6864" s="41">
        <f>IFERROR(XLOOKUP(C1212,'DATA Wharton'!$A$2:$A$785,'DATA Wharton'!$C$2:$C$785),"")</f>
        <v/>
      </c>
      <c r="I6864">
        <f>IF(OR(G1212="",H1212=""),"",G1212)</f>
        <v/>
      </c>
      <c r="J6864">
        <f>IF(OR(I1212="",H1212=""),"",I1212*H1212)</f>
        <v/>
      </c>
      <c r="K6864">
        <f>IF(G1212="","Missing OEWS wage",IF(H1212="","Missing Wharton SOC","Matched"))</f>
        <v/>
      </c>
    </row>
    <row r="6865">
      <c r="A6865" t="inlineStr">
        <is>
          <t>31-33</t>
        </is>
      </c>
      <c r="B6865" t="inlineStr">
        <is>
          <t>Manufacturing</t>
        </is>
      </c>
      <c r="C6865" t="inlineStr">
        <is>
          <t>29-1229</t>
        </is>
      </c>
      <c r="D6865" t="inlineStr">
        <is>
          <t>Physicians, All Other</t>
        </is>
      </c>
      <c r="E6865" t="n">
        <v>190</v>
      </c>
      <c r="F6865" t="n">
        <v>150410</v>
      </c>
      <c r="G6865">
        <f>IF(OR(E1213="",F1213=""),"",E1213*F1213)</f>
        <v/>
      </c>
      <c r="H6865" s="41">
        <f>IFERROR(XLOOKUP(C1213,'DATA Wharton'!$A$2:$A$785,'DATA Wharton'!$C$2:$C$785),"")</f>
        <v/>
      </c>
      <c r="I6865">
        <f>IF(OR(G1213="",H1213=""),"",G1213)</f>
        <v/>
      </c>
      <c r="J6865">
        <f>IF(OR(I1213="",H1213=""),"",I1213*H1213)</f>
        <v/>
      </c>
      <c r="K6865">
        <f>IF(G1213="","Missing OEWS wage",IF(H1213="","Missing Wharton SOC","Matched"))</f>
        <v/>
      </c>
    </row>
    <row r="6866">
      <c r="A6866" t="inlineStr">
        <is>
          <t>31-33</t>
        </is>
      </c>
      <c r="B6866" t="inlineStr">
        <is>
          <t>Manufacturing</t>
        </is>
      </c>
      <c r="C6866" t="inlineStr">
        <is>
          <t>29-1292</t>
        </is>
      </c>
      <c r="D6866" t="inlineStr">
        <is>
          <t>Dental Hygienists</t>
        </is>
      </c>
      <c r="E6866" t="n">
        <v>40</v>
      </c>
      <c r="F6866" t="n">
        <v>101340</v>
      </c>
      <c r="G6866">
        <f>IF(OR(E1214="",F1214=""),"",E1214*F1214)</f>
        <v/>
      </c>
      <c r="H6866" s="41">
        <f>IFERROR(XLOOKUP(C1214,'DATA Wharton'!$A$2:$A$785,'DATA Wharton'!$C$2:$C$785),"")</f>
        <v/>
      </c>
      <c r="I6866">
        <f>IF(OR(G1214="",H1214=""),"",G1214)</f>
        <v/>
      </c>
      <c r="J6866">
        <f>IF(OR(I1214="",H1214=""),"",I1214*H1214)</f>
        <v/>
      </c>
      <c r="K6866">
        <f>IF(G1214="","Missing OEWS wage",IF(H1214="","Missing Wharton SOC","Matched"))</f>
        <v/>
      </c>
    </row>
    <row r="6867">
      <c r="A6867" t="inlineStr">
        <is>
          <t>31-33</t>
        </is>
      </c>
      <c r="B6867" t="inlineStr">
        <is>
          <t>Manufacturing</t>
        </is>
      </c>
      <c r="C6867" t="inlineStr">
        <is>
          <t>29-2010</t>
        </is>
      </c>
      <c r="D6867" t="inlineStr">
        <is>
          <t>Clinical Laboratory Technologists and Technicians</t>
        </is>
      </c>
      <c r="E6867" t="n">
        <v>930</v>
      </c>
      <c r="F6867" t="n">
        <v>67660</v>
      </c>
      <c r="G6867">
        <f>IF(OR(E1215="",F1215=""),"",E1215*F1215)</f>
        <v/>
      </c>
      <c r="H6867" s="41">
        <f>IFERROR(XLOOKUP(C1215,'DATA Wharton'!$A$2:$A$785,'DATA Wharton'!$C$2:$C$785),"")</f>
        <v/>
      </c>
      <c r="I6867">
        <f>IF(OR(G1215="",H1215=""),"",G1215)</f>
        <v/>
      </c>
      <c r="J6867">
        <f>IF(OR(I1215="",H1215=""),"",I1215*H1215)</f>
        <v/>
      </c>
      <c r="K6867">
        <f>IF(G1215="","Missing OEWS wage",IF(H1215="","Missing Wharton SOC","Matched"))</f>
        <v/>
      </c>
    </row>
    <row r="6868">
      <c r="A6868" t="inlineStr">
        <is>
          <t>31-33</t>
        </is>
      </c>
      <c r="B6868" t="inlineStr">
        <is>
          <t>Manufacturing</t>
        </is>
      </c>
      <c r="C6868" t="inlineStr">
        <is>
          <t>29-2034</t>
        </is>
      </c>
      <c r="D6868" t="inlineStr">
        <is>
          <t>Radiologic Technologists and Technicians</t>
        </is>
      </c>
      <c r="E6868" t="n">
        <v>50</v>
      </c>
      <c r="F6868" t="n">
        <v>72100</v>
      </c>
      <c r="G6868">
        <f>IF(OR(E1216="",F1216=""),"",E1216*F1216)</f>
        <v/>
      </c>
      <c r="H6868" s="41">
        <f>IFERROR(XLOOKUP(C1216,'DATA Wharton'!$A$2:$A$785,'DATA Wharton'!$C$2:$C$785),"")</f>
        <v/>
      </c>
      <c r="I6868">
        <f>IF(OR(G1216="",H1216=""),"",G1216)</f>
        <v/>
      </c>
      <c r="J6868">
        <f>IF(OR(I1216="",H1216=""),"",I1216*H1216)</f>
        <v/>
      </c>
      <c r="K6868">
        <f>IF(G1216="","Missing OEWS wage",IF(H1216="","Missing Wharton SOC","Matched"))</f>
        <v/>
      </c>
    </row>
    <row r="6869">
      <c r="A6869" t="inlineStr">
        <is>
          <t>31-33</t>
        </is>
      </c>
      <c r="B6869" t="inlineStr">
        <is>
          <t>Manufacturing</t>
        </is>
      </c>
      <c r="C6869" t="inlineStr">
        <is>
          <t>29-2042</t>
        </is>
      </c>
      <c r="D6869" t="inlineStr">
        <is>
          <t>Emergency Medical Technicians</t>
        </is>
      </c>
      <c r="E6869" t="n">
        <v>160</v>
      </c>
      <c r="F6869" t="n">
        <v>62360</v>
      </c>
      <c r="G6869">
        <f>IF(OR(E1217="",F1217=""),"",E1217*F1217)</f>
        <v/>
      </c>
      <c r="H6869" s="41">
        <f>IFERROR(XLOOKUP(C1217,'DATA Wharton'!$A$2:$A$785,'DATA Wharton'!$C$2:$C$785),"")</f>
        <v/>
      </c>
      <c r="I6869">
        <f>IF(OR(G1217="",H1217=""),"",G1217)</f>
        <v/>
      </c>
      <c r="J6869">
        <f>IF(OR(I1217="",H1217=""),"",I1217*H1217)</f>
        <v/>
      </c>
      <c r="K6869">
        <f>IF(G1217="","Missing OEWS wage",IF(H1217="","Missing Wharton SOC","Matched"))</f>
        <v/>
      </c>
    </row>
    <row r="6870">
      <c r="A6870" t="inlineStr">
        <is>
          <t>31-33</t>
        </is>
      </c>
      <c r="B6870" t="inlineStr">
        <is>
          <t>Manufacturing</t>
        </is>
      </c>
      <c r="C6870" t="inlineStr">
        <is>
          <t>29-2043</t>
        </is>
      </c>
      <c r="D6870" t="inlineStr">
        <is>
          <t>Paramedics</t>
        </is>
      </c>
      <c r="E6870" t="n">
        <v>50</v>
      </c>
      <c r="F6870" t="n">
        <v>88120</v>
      </c>
      <c r="G6870">
        <f>IF(OR(E1218="",F1218=""),"",E1218*F1218)</f>
        <v/>
      </c>
      <c r="H6870" s="41">
        <f>IFERROR(XLOOKUP(C1218,'DATA Wharton'!$A$2:$A$785,'DATA Wharton'!$C$2:$C$785),"")</f>
        <v/>
      </c>
      <c r="I6870">
        <f>IF(OR(G1218="",H1218=""),"",G1218)</f>
        <v/>
      </c>
      <c r="J6870">
        <f>IF(OR(I1218="",H1218=""),"",I1218*H1218)</f>
        <v/>
      </c>
      <c r="K6870">
        <f>IF(G1218="","Missing OEWS wage",IF(H1218="","Missing Wharton SOC","Matched"))</f>
        <v/>
      </c>
    </row>
    <row r="6871">
      <c r="A6871" t="inlineStr">
        <is>
          <t>31-33</t>
        </is>
      </c>
      <c r="B6871" t="inlineStr">
        <is>
          <t>Manufacturing</t>
        </is>
      </c>
      <c r="C6871" t="inlineStr">
        <is>
          <t>29-2052</t>
        </is>
      </c>
      <c r="D6871" t="inlineStr">
        <is>
          <t>Pharmacy Technicians</t>
        </is>
      </c>
      <c r="E6871" t="n">
        <v>2050</v>
      </c>
      <c r="F6871" t="n">
        <v>49700</v>
      </c>
      <c r="G6871">
        <f>IF(OR(E1219="",F1219=""),"",E1219*F1219)</f>
        <v/>
      </c>
      <c r="H6871" s="41">
        <f>IFERROR(XLOOKUP(C1219,'DATA Wharton'!$A$2:$A$785,'DATA Wharton'!$C$2:$C$785),"")</f>
        <v/>
      </c>
      <c r="I6871">
        <f>IF(OR(G1219="",H1219=""),"",G1219)</f>
        <v/>
      </c>
      <c r="J6871">
        <f>IF(OR(I1219="",H1219=""),"",I1219*H1219)</f>
        <v/>
      </c>
      <c r="K6871">
        <f>IF(G1219="","Missing OEWS wage",IF(H1219="","Missing Wharton SOC","Matched"))</f>
        <v/>
      </c>
    </row>
    <row r="6872">
      <c r="A6872" t="inlineStr">
        <is>
          <t>31-33</t>
        </is>
      </c>
      <c r="B6872" t="inlineStr">
        <is>
          <t>Manufacturing</t>
        </is>
      </c>
      <c r="C6872" t="inlineStr">
        <is>
          <t>29-2056</t>
        </is>
      </c>
      <c r="D6872" t="inlineStr">
        <is>
          <t>Veterinary Technologists and Technicians</t>
        </is>
      </c>
      <c r="E6872" t="n">
        <v>220</v>
      </c>
      <c r="F6872" t="n">
        <v>69370</v>
      </c>
      <c r="G6872">
        <f>IF(OR(E1220="",F1220=""),"",E1220*F1220)</f>
        <v/>
      </c>
      <c r="H6872" s="41">
        <f>IFERROR(XLOOKUP(C1220,'DATA Wharton'!$A$2:$A$785,'DATA Wharton'!$C$2:$C$785),"")</f>
        <v/>
      </c>
      <c r="I6872">
        <f>IF(OR(G1220="",H1220=""),"",G1220)</f>
        <v/>
      </c>
      <c r="J6872">
        <f>IF(OR(I1220="",H1220=""),"",I1220*H1220)</f>
        <v/>
      </c>
      <c r="K6872">
        <f>IF(G1220="","Missing OEWS wage",IF(H1220="","Missing Wharton SOC","Matched"))</f>
        <v/>
      </c>
    </row>
    <row r="6873">
      <c r="A6873" t="inlineStr">
        <is>
          <t>31-33</t>
        </is>
      </c>
      <c r="B6873" t="inlineStr">
        <is>
          <t>Manufacturing</t>
        </is>
      </c>
      <c r="C6873" t="inlineStr">
        <is>
          <t>29-2061</t>
        </is>
      </c>
      <c r="D6873" t="inlineStr">
        <is>
          <t>Licensed Practical and Licensed Vocational Nurses</t>
        </is>
      </c>
      <c r="E6873" t="n">
        <v>280</v>
      </c>
      <c r="F6873" t="n">
        <v>64480</v>
      </c>
      <c r="G6873">
        <f>IF(OR(E1221="",F1221=""),"",E1221*F1221)</f>
        <v/>
      </c>
      <c r="H6873" s="41">
        <f>IFERROR(XLOOKUP(C1221,'DATA Wharton'!$A$2:$A$785,'DATA Wharton'!$C$2:$C$785),"")</f>
        <v/>
      </c>
      <c r="I6873">
        <f>IF(OR(G1221="",H1221=""),"",G1221)</f>
        <v/>
      </c>
      <c r="J6873">
        <f>IF(OR(I1221="",H1221=""),"",I1221*H1221)</f>
        <v/>
      </c>
      <c r="K6873">
        <f>IF(G1221="","Missing OEWS wage",IF(H1221="","Missing Wharton SOC","Matched"))</f>
        <v/>
      </c>
    </row>
    <row r="6874">
      <c r="A6874" t="inlineStr">
        <is>
          <t>31-33</t>
        </is>
      </c>
      <c r="B6874" t="inlineStr">
        <is>
          <t>Manufacturing</t>
        </is>
      </c>
      <c r="C6874" t="inlineStr">
        <is>
          <t>29-2072</t>
        </is>
      </c>
      <c r="D6874" t="inlineStr">
        <is>
          <t>Medical Records Specialists</t>
        </is>
      </c>
      <c r="E6874" t="n">
        <v>120</v>
      </c>
      <c r="F6874" t="n">
        <v>57470</v>
      </c>
      <c r="G6874">
        <f>IF(OR(E1222="",F1222=""),"",E1222*F1222)</f>
        <v/>
      </c>
      <c r="H6874" s="41">
        <f>IFERROR(XLOOKUP(C1222,'DATA Wharton'!$A$2:$A$785,'DATA Wharton'!$C$2:$C$785),"")</f>
        <v/>
      </c>
      <c r="I6874">
        <f>IF(OR(G1222="",H1222=""),"",G1222)</f>
        <v/>
      </c>
      <c r="J6874">
        <f>IF(OR(I1222="",H1222=""),"",I1222*H1222)</f>
        <v/>
      </c>
      <c r="K6874">
        <f>IF(G1222="","Missing OEWS wage",IF(H1222="","Missing Wharton SOC","Matched"))</f>
        <v/>
      </c>
    </row>
    <row r="6875">
      <c r="A6875" t="inlineStr">
        <is>
          <t>31-33</t>
        </is>
      </c>
      <c r="B6875" t="inlineStr">
        <is>
          <t>Manufacturing</t>
        </is>
      </c>
      <c r="C6875" t="inlineStr">
        <is>
          <t>29-2081</t>
        </is>
      </c>
      <c r="D6875" t="inlineStr">
        <is>
          <t>Opticians, Dispensing</t>
        </is>
      </c>
      <c r="E6875" t="n">
        <v>30</v>
      </c>
      <c r="F6875" t="n">
        <v>50950</v>
      </c>
      <c r="G6875">
        <f>IF(OR(E1223="",F1223=""),"",E1223*F1223)</f>
        <v/>
      </c>
      <c r="H6875" s="41">
        <f>IFERROR(XLOOKUP(C1223,'DATA Wharton'!$A$2:$A$785,'DATA Wharton'!$C$2:$C$785),"")</f>
        <v/>
      </c>
      <c r="I6875">
        <f>IF(OR(G1223="",H1223=""),"",G1223)</f>
        <v/>
      </c>
      <c r="J6875">
        <f>IF(OR(I1223="",H1223=""),"",I1223*H1223)</f>
        <v/>
      </c>
      <c r="K6875">
        <f>IF(G1223="","Missing OEWS wage",IF(H1223="","Missing Wharton SOC","Matched"))</f>
        <v/>
      </c>
    </row>
    <row r="6876">
      <c r="A6876" t="inlineStr">
        <is>
          <t>31-33</t>
        </is>
      </c>
      <c r="B6876" t="inlineStr">
        <is>
          <t>Manufacturing</t>
        </is>
      </c>
      <c r="C6876" t="inlineStr">
        <is>
          <t>29-2091</t>
        </is>
      </c>
      <c r="D6876" t="inlineStr">
        <is>
          <t>Orthotists and Prosthetists</t>
        </is>
      </c>
      <c r="E6876" t="n">
        <v>2390</v>
      </c>
      <c r="F6876" t="n">
        <v>87660</v>
      </c>
      <c r="G6876">
        <f>IF(OR(E1224="",F1224=""),"",E1224*F1224)</f>
        <v/>
      </c>
      <c r="H6876" s="41">
        <f>IFERROR(XLOOKUP(C1224,'DATA Wharton'!$A$2:$A$785,'DATA Wharton'!$C$2:$C$785),"")</f>
        <v/>
      </c>
      <c r="I6876">
        <f>IF(OR(G1224="",H1224=""),"",G1224)</f>
        <v/>
      </c>
      <c r="J6876">
        <f>IF(OR(I1224="",H1224=""),"",I1224*H1224)</f>
        <v/>
      </c>
      <c r="K6876">
        <f>IF(G1224="","Missing OEWS wage",IF(H1224="","Missing Wharton SOC","Matched"))</f>
        <v/>
      </c>
    </row>
    <row r="6877">
      <c r="A6877" t="inlineStr">
        <is>
          <t>31-33</t>
        </is>
      </c>
      <c r="B6877" t="inlineStr">
        <is>
          <t>Manufacturing</t>
        </is>
      </c>
      <c r="C6877" t="inlineStr">
        <is>
          <t>29-2092</t>
        </is>
      </c>
      <c r="D6877" t="inlineStr">
        <is>
          <t>Hearing Aid Specialists</t>
        </is>
      </c>
      <c r="E6877" t="n">
        <v>40</v>
      </c>
      <c r="F6877" t="n">
        <v>83270</v>
      </c>
      <c r="G6877">
        <f>IF(OR(E1225="",F1225=""),"",E1225*F1225)</f>
        <v/>
      </c>
      <c r="H6877" s="41">
        <f>IFERROR(XLOOKUP(C1225,'DATA Wharton'!$A$2:$A$785,'DATA Wharton'!$C$2:$C$785),"")</f>
        <v/>
      </c>
      <c r="I6877">
        <f>IF(OR(G1225="",H1225=""),"",G1225)</f>
        <v/>
      </c>
      <c r="J6877">
        <f>IF(OR(I1225="",H1225=""),"",I1225*H1225)</f>
        <v/>
      </c>
      <c r="K6877">
        <f>IF(G1225="","Missing OEWS wage",IF(H1225="","Missing Wharton SOC","Matched"))</f>
        <v/>
      </c>
    </row>
    <row r="6878">
      <c r="A6878" t="inlineStr">
        <is>
          <t>31-33</t>
        </is>
      </c>
      <c r="B6878" t="inlineStr">
        <is>
          <t>Manufacturing</t>
        </is>
      </c>
      <c r="C6878" t="inlineStr">
        <is>
          <t>29-2099</t>
        </is>
      </c>
      <c r="D6878" t="inlineStr">
        <is>
          <t>Health Technologists and Technicians, All Other</t>
        </is>
      </c>
      <c r="E6878" t="n">
        <v>40</v>
      </c>
      <c r="F6878" t="n">
        <v>66410</v>
      </c>
      <c r="G6878">
        <f>IF(OR(E1226="",F1226=""),"",E1226*F1226)</f>
        <v/>
      </c>
      <c r="H6878" s="41">
        <f>IFERROR(XLOOKUP(C1226,'DATA Wharton'!$A$2:$A$785,'DATA Wharton'!$C$2:$C$785),"")</f>
        <v/>
      </c>
      <c r="I6878">
        <f>IF(OR(G1226="",H1226=""),"",G1226)</f>
        <v/>
      </c>
      <c r="J6878">
        <f>IF(OR(I1226="",H1226=""),"",I1226*H1226)</f>
        <v/>
      </c>
      <c r="K6878">
        <f>IF(G1226="","Missing OEWS wage",IF(H1226="","Missing Wharton SOC","Matched"))</f>
        <v/>
      </c>
    </row>
    <row r="6879">
      <c r="A6879" t="inlineStr">
        <is>
          <t>31-33</t>
        </is>
      </c>
      <c r="B6879" t="inlineStr">
        <is>
          <t>Manufacturing</t>
        </is>
      </c>
      <c r="C6879" t="inlineStr">
        <is>
          <t>29-9021</t>
        </is>
      </c>
      <c r="D6879" t="inlineStr">
        <is>
          <t>Health Information Technologists and Medical Registrars</t>
        </is>
      </c>
      <c r="E6879" t="n">
        <v>30</v>
      </c>
      <c r="F6879" t="n">
        <v>127730</v>
      </c>
      <c r="G6879">
        <f>IF(OR(E1227="",F1227=""),"",E1227*F1227)</f>
        <v/>
      </c>
      <c r="H6879" s="41">
        <f>IFERROR(XLOOKUP(C1227,'DATA Wharton'!$A$2:$A$785,'DATA Wharton'!$C$2:$C$785),"")</f>
        <v/>
      </c>
      <c r="I6879">
        <f>IF(OR(G1227="",H1227=""),"",G1227)</f>
        <v/>
      </c>
      <c r="J6879">
        <f>IF(OR(I1227="",H1227=""),"",I1227*H1227)</f>
        <v/>
      </c>
      <c r="K6879">
        <f>IF(G1227="","Missing OEWS wage",IF(H1227="","Missing Wharton SOC","Matched"))</f>
        <v/>
      </c>
    </row>
    <row r="6880">
      <c r="A6880" t="inlineStr">
        <is>
          <t>31-33</t>
        </is>
      </c>
      <c r="B6880" t="inlineStr">
        <is>
          <t>Manufacturing</t>
        </is>
      </c>
      <c r="C6880" t="inlineStr">
        <is>
          <t>29-9092</t>
        </is>
      </c>
      <c r="D6880" t="inlineStr">
        <is>
          <t>Genetic Counselors</t>
        </is>
      </c>
      <c r="F6880" t="n">
        <v>89610</v>
      </c>
      <c r="G6880">
        <f>IF(OR(E1228="",F1228=""),"",E1228*F1228)</f>
        <v/>
      </c>
      <c r="H6880" s="41">
        <f>IFERROR(XLOOKUP(C1228,'DATA Wharton'!$A$2:$A$785,'DATA Wharton'!$C$2:$C$785),"")</f>
        <v/>
      </c>
      <c r="I6880">
        <f>IF(OR(G1228="",H1228=""),"",G1228)</f>
        <v/>
      </c>
      <c r="J6880">
        <f>IF(OR(I1228="",H1228=""),"",I1228*H1228)</f>
        <v/>
      </c>
      <c r="K6880">
        <f>IF(G1228="","Missing OEWS wage",IF(H1228="","Missing Wharton SOC","Matched"))</f>
        <v/>
      </c>
    </row>
    <row r="6881">
      <c r="A6881" t="inlineStr">
        <is>
          <t>31-33</t>
        </is>
      </c>
      <c r="B6881" t="inlineStr">
        <is>
          <t>Manufacturing</t>
        </is>
      </c>
      <c r="C6881" t="inlineStr">
        <is>
          <t>29-9099</t>
        </is>
      </c>
      <c r="D6881" t="inlineStr">
        <is>
          <t>Healthcare Practitioners and Technical Workers, All Other</t>
        </is>
      </c>
      <c r="E6881" t="n">
        <v>130</v>
      </c>
      <c r="F6881" t="n">
        <v>77330</v>
      </c>
      <c r="G6881">
        <f>IF(OR(E1229="",F1229=""),"",E1229*F1229)</f>
        <v/>
      </c>
      <c r="H6881" s="41">
        <f>IFERROR(XLOOKUP(C1229,'DATA Wharton'!$A$2:$A$785,'DATA Wharton'!$C$2:$C$785),"")</f>
        <v/>
      </c>
      <c r="I6881">
        <f>IF(OR(G1229="",H1229=""),"",G1229)</f>
        <v/>
      </c>
      <c r="J6881">
        <f>IF(OR(I1229="",H1229=""),"",I1229*H1229)</f>
        <v/>
      </c>
      <c r="K6881">
        <f>IF(G1229="","Missing OEWS wage",IF(H1229="","Missing Wharton SOC","Matched"))</f>
        <v/>
      </c>
    </row>
    <row r="6882">
      <c r="A6882" t="inlineStr">
        <is>
          <t>31-33</t>
        </is>
      </c>
      <c r="B6882" t="inlineStr">
        <is>
          <t>Manufacturing</t>
        </is>
      </c>
      <c r="C6882" t="inlineStr">
        <is>
          <t>31-9091</t>
        </is>
      </c>
      <c r="D6882" t="inlineStr">
        <is>
          <t>Dental Assistants</t>
        </is>
      </c>
      <c r="E6882" t="n">
        <v>130</v>
      </c>
      <c r="F6882" t="n">
        <v>52990</v>
      </c>
      <c r="G6882">
        <f>IF(OR(E1230="",F1230=""),"",E1230*F1230)</f>
        <v/>
      </c>
      <c r="H6882" s="41">
        <f>IFERROR(XLOOKUP(C1230,'DATA Wharton'!$A$2:$A$785,'DATA Wharton'!$C$2:$C$785),"")</f>
        <v/>
      </c>
      <c r="I6882">
        <f>IF(OR(G1230="",H1230=""),"",G1230)</f>
        <v/>
      </c>
      <c r="J6882">
        <f>IF(OR(I1230="",H1230=""),"",I1230*H1230)</f>
        <v/>
      </c>
      <c r="K6882">
        <f>IF(G1230="","Missing OEWS wage",IF(H1230="","Missing Wharton SOC","Matched"))</f>
        <v/>
      </c>
    </row>
    <row r="6883">
      <c r="A6883" t="inlineStr">
        <is>
          <t>31-33</t>
        </is>
      </c>
      <c r="B6883" t="inlineStr">
        <is>
          <t>Manufacturing</t>
        </is>
      </c>
      <c r="C6883" t="inlineStr">
        <is>
          <t>31-9092</t>
        </is>
      </c>
      <c r="D6883" t="inlineStr">
        <is>
          <t>Medical Assistants</t>
        </is>
      </c>
      <c r="E6883" t="n">
        <v>220</v>
      </c>
      <c r="F6883" t="n">
        <v>46520</v>
      </c>
      <c r="G6883">
        <f>IF(OR(E1231="",F1231=""),"",E1231*F1231)</f>
        <v/>
      </c>
      <c r="H6883" s="41">
        <f>IFERROR(XLOOKUP(C1231,'DATA Wharton'!$A$2:$A$785,'DATA Wharton'!$C$2:$C$785),"")</f>
        <v/>
      </c>
      <c r="I6883">
        <f>IF(OR(G1231="",H1231=""),"",G1231)</f>
        <v/>
      </c>
      <c r="J6883">
        <f>IF(OR(I1231="",H1231=""),"",I1231*H1231)</f>
        <v/>
      </c>
      <c r="K6883">
        <f>IF(G1231="","Missing OEWS wage",IF(H1231="","Missing Wharton SOC","Matched"))</f>
        <v/>
      </c>
    </row>
    <row r="6884">
      <c r="A6884" t="inlineStr">
        <is>
          <t>31-33</t>
        </is>
      </c>
      <c r="B6884" t="inlineStr">
        <is>
          <t>Manufacturing</t>
        </is>
      </c>
      <c r="C6884" t="inlineStr">
        <is>
          <t>31-9093</t>
        </is>
      </c>
      <c r="D6884" t="inlineStr">
        <is>
          <t>Medical Equipment Preparers</t>
        </is>
      </c>
      <c r="E6884" t="n">
        <v>190</v>
      </c>
      <c r="F6884" t="n">
        <v>59490</v>
      </c>
      <c r="G6884">
        <f>IF(OR(E1232="",F1232=""),"",E1232*F1232)</f>
        <v/>
      </c>
      <c r="H6884" s="41">
        <f>IFERROR(XLOOKUP(C1232,'DATA Wharton'!$A$2:$A$785,'DATA Wharton'!$C$2:$C$785),"")</f>
        <v/>
      </c>
      <c r="I6884">
        <f>IF(OR(G1232="",H1232=""),"",G1232)</f>
        <v/>
      </c>
      <c r="J6884">
        <f>IF(OR(I1232="",H1232=""),"",I1232*H1232)</f>
        <v/>
      </c>
      <c r="K6884">
        <f>IF(G1232="","Missing OEWS wage",IF(H1232="","Missing Wharton SOC","Matched"))</f>
        <v/>
      </c>
    </row>
    <row r="6885">
      <c r="A6885" t="inlineStr">
        <is>
          <t>31-33</t>
        </is>
      </c>
      <c r="B6885" t="inlineStr">
        <is>
          <t>Manufacturing</t>
        </is>
      </c>
      <c r="C6885" t="inlineStr">
        <is>
          <t>31-9096</t>
        </is>
      </c>
      <c r="D6885" t="inlineStr">
        <is>
          <t>Veterinary Assistants and Laboratory Animal Caretakers</t>
        </is>
      </c>
      <c r="E6885" t="n">
        <v>230</v>
      </c>
      <c r="F6885" t="n">
        <v>44640</v>
      </c>
      <c r="G6885">
        <f>IF(OR(E1233="",F1233=""),"",E1233*F1233)</f>
        <v/>
      </c>
      <c r="H6885" s="41">
        <f>IFERROR(XLOOKUP(C1233,'DATA Wharton'!$A$2:$A$785,'DATA Wharton'!$C$2:$C$785),"")</f>
        <v/>
      </c>
      <c r="I6885">
        <f>IF(OR(G1233="",H1233=""),"",G1233)</f>
        <v/>
      </c>
      <c r="J6885">
        <f>IF(OR(I1233="",H1233=""),"",I1233*H1233)</f>
        <v/>
      </c>
      <c r="K6885">
        <f>IF(G1233="","Missing OEWS wage",IF(H1233="","Missing Wharton SOC","Matched"))</f>
        <v/>
      </c>
    </row>
    <row r="6886">
      <c r="A6886" t="inlineStr">
        <is>
          <t>31-33</t>
        </is>
      </c>
      <c r="B6886" t="inlineStr">
        <is>
          <t>Manufacturing</t>
        </is>
      </c>
      <c r="C6886" t="inlineStr">
        <is>
          <t>31-9099</t>
        </is>
      </c>
      <c r="D6886" t="inlineStr">
        <is>
          <t>Healthcare Support Workers, All Other</t>
        </is>
      </c>
      <c r="E6886" t="n">
        <v>370</v>
      </c>
      <c r="F6886" t="n">
        <v>61040</v>
      </c>
      <c r="G6886">
        <f>IF(OR(E1234="",F1234=""),"",E1234*F1234)</f>
        <v/>
      </c>
      <c r="H6886" s="41">
        <f>IFERROR(XLOOKUP(C1234,'DATA Wharton'!$A$2:$A$785,'DATA Wharton'!$C$2:$C$785),"")</f>
        <v/>
      </c>
      <c r="I6886">
        <f>IF(OR(G1234="",H1234=""),"",G1234)</f>
        <v/>
      </c>
      <c r="J6886">
        <f>IF(OR(I1234="",H1234=""),"",I1234*H1234)</f>
        <v/>
      </c>
      <c r="K6886">
        <f>IF(G1234="","Missing OEWS wage",IF(H1234="","Missing Wharton SOC","Matched"))</f>
        <v/>
      </c>
    </row>
    <row r="6887">
      <c r="A6887" t="inlineStr">
        <is>
          <t>31-33</t>
        </is>
      </c>
      <c r="B6887" t="inlineStr">
        <is>
          <t>Manufacturing</t>
        </is>
      </c>
      <c r="C6887" t="inlineStr">
        <is>
          <t>33-1021</t>
        </is>
      </c>
      <c r="D6887" t="inlineStr">
        <is>
          <t>First-Line Supervisors of Firefighting and Prevention Workers</t>
        </is>
      </c>
      <c r="E6887" t="n">
        <v>100</v>
      </c>
      <c r="F6887" t="n">
        <v>88280</v>
      </c>
      <c r="G6887">
        <f>IF(OR(E1235="",F1235=""),"",E1235*F1235)</f>
        <v/>
      </c>
      <c r="H6887" s="41">
        <f>IFERROR(XLOOKUP(C1235,'DATA Wharton'!$A$2:$A$785,'DATA Wharton'!$C$2:$C$785),"")</f>
        <v/>
      </c>
      <c r="I6887">
        <f>IF(OR(G1235="",H1235=""),"",G1235)</f>
        <v/>
      </c>
      <c r="J6887">
        <f>IF(OR(I1235="",H1235=""),"",I1235*H1235)</f>
        <v/>
      </c>
      <c r="K6887">
        <f>IF(G1235="","Missing OEWS wage",IF(H1235="","Missing Wharton SOC","Matched"))</f>
        <v/>
      </c>
    </row>
    <row r="6888">
      <c r="A6888" t="inlineStr">
        <is>
          <t>31-33</t>
        </is>
      </c>
      <c r="B6888" t="inlineStr">
        <is>
          <t>Manufacturing</t>
        </is>
      </c>
      <c r="C6888" t="inlineStr">
        <is>
          <t>33-1091</t>
        </is>
      </c>
      <c r="D6888" t="inlineStr">
        <is>
          <t>First-Line Supervisors of Security Workers</t>
        </is>
      </c>
      <c r="E6888" t="n">
        <v>570</v>
      </c>
      <c r="F6888" t="n">
        <v>77440</v>
      </c>
      <c r="G6888">
        <f>IF(OR(E1236="",F1236=""),"",E1236*F1236)</f>
        <v/>
      </c>
      <c r="H6888" s="41">
        <f>IFERROR(XLOOKUP(C1236,'DATA Wharton'!$A$2:$A$785,'DATA Wharton'!$C$2:$C$785),"")</f>
        <v/>
      </c>
      <c r="I6888">
        <f>IF(OR(G1236="",H1236=""),"",G1236)</f>
        <v/>
      </c>
      <c r="J6888">
        <f>IF(OR(I1236="",H1236=""),"",I1236*H1236)</f>
        <v/>
      </c>
      <c r="K6888">
        <f>IF(G1236="","Missing OEWS wage",IF(H1236="","Missing Wharton SOC","Matched"))</f>
        <v/>
      </c>
    </row>
    <row r="6889">
      <c r="A6889" t="inlineStr">
        <is>
          <t>31-33</t>
        </is>
      </c>
      <c r="B6889" t="inlineStr">
        <is>
          <t>Manufacturing</t>
        </is>
      </c>
      <c r="C6889" t="inlineStr">
        <is>
          <t>33-1099</t>
        </is>
      </c>
      <c r="D6889" t="inlineStr">
        <is>
          <t>First-Line Supervisors of Protective Service Workers, All Other</t>
        </is>
      </c>
      <c r="E6889" t="n">
        <v>150</v>
      </c>
      <c r="F6889" t="n">
        <v>85630</v>
      </c>
      <c r="G6889">
        <f>IF(OR(E1237="",F1237=""),"",E1237*F1237)</f>
        <v/>
      </c>
      <c r="H6889" s="41">
        <f>IFERROR(XLOOKUP(C1237,'DATA Wharton'!$A$2:$A$785,'DATA Wharton'!$C$2:$C$785),"")</f>
        <v/>
      </c>
      <c r="I6889">
        <f>IF(OR(G1237="",H1237=""),"",G1237)</f>
        <v/>
      </c>
      <c r="J6889">
        <f>IF(OR(I1237="",H1237=""),"",I1237*H1237)</f>
        <v/>
      </c>
      <c r="K6889">
        <f>IF(G1237="","Missing OEWS wage",IF(H1237="","Missing Wharton SOC","Matched"))</f>
        <v/>
      </c>
    </row>
    <row r="6890">
      <c r="A6890" t="inlineStr">
        <is>
          <t>31-33</t>
        </is>
      </c>
      <c r="B6890" t="inlineStr">
        <is>
          <t>Manufacturing</t>
        </is>
      </c>
      <c r="C6890" t="inlineStr">
        <is>
          <t>33-2011</t>
        </is>
      </c>
      <c r="D6890" t="inlineStr">
        <is>
          <t>Firefighters</t>
        </is>
      </c>
      <c r="E6890" t="n">
        <v>590</v>
      </c>
      <c r="F6890" t="n">
        <v>71330</v>
      </c>
      <c r="G6890">
        <f>IF(OR(E1238="",F1238=""),"",E1238*F1238)</f>
        <v/>
      </c>
      <c r="H6890" s="41">
        <f>IFERROR(XLOOKUP(C1238,'DATA Wharton'!$A$2:$A$785,'DATA Wharton'!$C$2:$C$785),"")</f>
        <v/>
      </c>
      <c r="I6890">
        <f>IF(OR(G1238="",H1238=""),"",G1238)</f>
        <v/>
      </c>
      <c r="J6890">
        <f>IF(OR(I1238="",H1238=""),"",I1238*H1238)</f>
        <v/>
      </c>
      <c r="K6890">
        <f>IF(G1238="","Missing OEWS wage",IF(H1238="","Missing Wharton SOC","Matched"))</f>
        <v/>
      </c>
    </row>
    <row r="6891">
      <c r="A6891" t="inlineStr">
        <is>
          <t>31-33</t>
        </is>
      </c>
      <c r="B6891" t="inlineStr">
        <is>
          <t>Manufacturing</t>
        </is>
      </c>
      <c r="C6891" t="inlineStr">
        <is>
          <t>33-2021</t>
        </is>
      </c>
      <c r="D6891" t="inlineStr">
        <is>
          <t>Fire Inspectors and Investigators</t>
        </is>
      </c>
      <c r="E6891" t="n">
        <v>110</v>
      </c>
      <c r="F6891" t="n">
        <v>91010</v>
      </c>
      <c r="G6891">
        <f>IF(OR(E1239="",F1239=""),"",E1239*F1239)</f>
        <v/>
      </c>
      <c r="H6891" s="41">
        <f>IFERROR(XLOOKUP(C1239,'DATA Wharton'!$A$2:$A$785,'DATA Wharton'!$C$2:$C$785),"")</f>
        <v/>
      </c>
      <c r="I6891">
        <f>IF(OR(G1239="",H1239=""),"",G1239)</f>
        <v/>
      </c>
      <c r="J6891">
        <f>IF(OR(I1239="",H1239=""),"",I1239*H1239)</f>
        <v/>
      </c>
      <c r="K6891">
        <f>IF(G1239="","Missing OEWS wage",IF(H1239="","Missing Wharton SOC","Matched"))</f>
        <v/>
      </c>
    </row>
    <row r="6892">
      <c r="A6892" t="inlineStr">
        <is>
          <t>31-33</t>
        </is>
      </c>
      <c r="B6892" t="inlineStr">
        <is>
          <t>Manufacturing</t>
        </is>
      </c>
      <c r="C6892" t="inlineStr">
        <is>
          <t>33-9021</t>
        </is>
      </c>
      <c r="D6892" t="inlineStr">
        <is>
          <t>Private Detectives and Investigators</t>
        </is>
      </c>
      <c r="E6892" t="n">
        <v>100</v>
      </c>
      <c r="F6892" t="n">
        <v>100010</v>
      </c>
      <c r="G6892">
        <f>IF(OR(E1240="",F1240=""),"",E1240*F1240)</f>
        <v/>
      </c>
      <c r="H6892" s="41">
        <f>IFERROR(XLOOKUP(C1240,'DATA Wharton'!$A$2:$A$785,'DATA Wharton'!$C$2:$C$785),"")</f>
        <v/>
      </c>
      <c r="I6892">
        <f>IF(OR(G1240="",H1240=""),"",G1240)</f>
        <v/>
      </c>
      <c r="J6892">
        <f>IF(OR(I1240="",H1240=""),"",I1240*H1240)</f>
        <v/>
      </c>
      <c r="K6892">
        <f>IF(G1240="","Missing OEWS wage",IF(H1240="","Missing Wharton SOC","Matched"))</f>
        <v/>
      </c>
    </row>
    <row r="6893">
      <c r="A6893" t="inlineStr">
        <is>
          <t>31-33</t>
        </is>
      </c>
      <c r="B6893" t="inlineStr">
        <is>
          <t>Manufacturing</t>
        </is>
      </c>
      <c r="C6893" t="inlineStr">
        <is>
          <t>33-9032</t>
        </is>
      </c>
      <c r="D6893" t="inlineStr">
        <is>
          <t>Security Guards</t>
        </is>
      </c>
      <c r="E6893" t="n">
        <v>10350</v>
      </c>
      <c r="F6893" t="n">
        <v>48530</v>
      </c>
      <c r="G6893">
        <f>IF(OR(E1241="",F1241=""),"",E1241*F1241)</f>
        <v/>
      </c>
      <c r="H6893" s="41">
        <f>IFERROR(XLOOKUP(C1241,'DATA Wharton'!$A$2:$A$785,'DATA Wharton'!$C$2:$C$785),"")</f>
        <v/>
      </c>
      <c r="I6893">
        <f>IF(OR(G1241="",H1241=""),"",G1241)</f>
        <v/>
      </c>
      <c r="J6893">
        <f>IF(OR(I1241="",H1241=""),"",I1241*H1241)</f>
        <v/>
      </c>
      <c r="K6893">
        <f>IF(G1241="","Missing OEWS wage",IF(H1241="","Missing Wharton SOC","Matched"))</f>
        <v/>
      </c>
    </row>
    <row r="6894">
      <c r="A6894" t="inlineStr">
        <is>
          <t>31-33</t>
        </is>
      </c>
      <c r="B6894" t="inlineStr">
        <is>
          <t>Manufacturing</t>
        </is>
      </c>
      <c r="C6894" t="inlineStr">
        <is>
          <t>33-9091</t>
        </is>
      </c>
      <c r="D6894" t="inlineStr">
        <is>
          <t>Crossing Guards and Flaggers</t>
        </is>
      </c>
      <c r="E6894" t="n">
        <v>230</v>
      </c>
      <c r="F6894" t="n">
        <v>40540</v>
      </c>
      <c r="G6894">
        <f>IF(OR(E1242="",F1242=""),"",E1242*F1242)</f>
        <v/>
      </c>
      <c r="H6894" s="41">
        <f>IFERROR(XLOOKUP(C1242,'DATA Wharton'!$A$2:$A$785,'DATA Wharton'!$C$2:$C$785),"")</f>
        <v/>
      </c>
      <c r="I6894">
        <f>IF(OR(G1242="",H1242=""),"",G1242)</f>
        <v/>
      </c>
      <c r="J6894">
        <f>IF(OR(I1242="",H1242=""),"",I1242*H1242)</f>
        <v/>
      </c>
      <c r="K6894">
        <f>IF(G1242="","Missing OEWS wage",IF(H1242="","Missing Wharton SOC","Matched"))</f>
        <v/>
      </c>
    </row>
    <row r="6895">
      <c r="A6895" t="inlineStr">
        <is>
          <t>31-33</t>
        </is>
      </c>
      <c r="B6895" t="inlineStr">
        <is>
          <t>Manufacturing</t>
        </is>
      </c>
      <c r="C6895" t="inlineStr">
        <is>
          <t>33-9099</t>
        </is>
      </c>
      <c r="D6895" t="inlineStr">
        <is>
          <t>Protective Service Workers, All Other</t>
        </is>
      </c>
      <c r="E6895" t="n">
        <v>220</v>
      </c>
      <c r="F6895" t="n">
        <v>79200</v>
      </c>
      <c r="G6895">
        <f>IF(OR(E1243="",F1243=""),"",E1243*F1243)</f>
        <v/>
      </c>
      <c r="H6895" s="41">
        <f>IFERROR(XLOOKUP(C1243,'DATA Wharton'!$A$2:$A$785,'DATA Wharton'!$C$2:$C$785),"")</f>
        <v/>
      </c>
      <c r="I6895">
        <f>IF(OR(G1243="",H1243=""),"",G1243)</f>
        <v/>
      </c>
      <c r="J6895">
        <f>IF(OR(I1243="",H1243=""),"",I1243*H1243)</f>
        <v/>
      </c>
      <c r="K6895">
        <f>IF(G1243="","Missing OEWS wage",IF(H1243="","Missing Wharton SOC","Matched"))</f>
        <v/>
      </c>
    </row>
    <row r="6896">
      <c r="A6896" t="inlineStr">
        <is>
          <t>31-33</t>
        </is>
      </c>
      <c r="B6896" t="inlineStr">
        <is>
          <t>Manufacturing</t>
        </is>
      </c>
      <c r="C6896" t="inlineStr">
        <is>
          <t>35-1011</t>
        </is>
      </c>
      <c r="D6896" t="inlineStr">
        <is>
          <t>Chefs and Head Cooks</t>
        </is>
      </c>
      <c r="E6896" t="n">
        <v>1970</v>
      </c>
      <c r="F6896" t="n">
        <v>67750</v>
      </c>
      <c r="G6896">
        <f>IF(OR(E1244="",F1244=""),"",E1244*F1244)</f>
        <v/>
      </c>
      <c r="H6896" s="41">
        <f>IFERROR(XLOOKUP(C1244,'DATA Wharton'!$A$2:$A$785,'DATA Wharton'!$C$2:$C$785),"")</f>
        <v/>
      </c>
      <c r="I6896">
        <f>IF(OR(G1244="",H1244=""),"",G1244)</f>
        <v/>
      </c>
      <c r="J6896">
        <f>IF(OR(I1244="",H1244=""),"",I1244*H1244)</f>
        <v/>
      </c>
      <c r="K6896">
        <f>IF(G1244="","Missing OEWS wage",IF(H1244="","Missing Wharton SOC","Matched"))</f>
        <v/>
      </c>
    </row>
    <row r="6897">
      <c r="A6897" t="inlineStr">
        <is>
          <t>31-33</t>
        </is>
      </c>
      <c r="B6897" t="inlineStr">
        <is>
          <t>Manufacturing</t>
        </is>
      </c>
      <c r="C6897" t="inlineStr">
        <is>
          <t>35-1012</t>
        </is>
      </c>
      <c r="D6897" t="inlineStr">
        <is>
          <t>First-Line Supervisors of Food Preparation and Serving Workers</t>
        </is>
      </c>
      <c r="E6897" t="n">
        <v>8440</v>
      </c>
      <c r="F6897" t="n">
        <v>52020</v>
      </c>
      <c r="G6897">
        <f>IF(OR(E1245="",F1245=""),"",E1245*F1245)</f>
        <v/>
      </c>
      <c r="H6897" s="41">
        <f>IFERROR(XLOOKUP(C1245,'DATA Wharton'!$A$2:$A$785,'DATA Wharton'!$C$2:$C$785),"")</f>
        <v/>
      </c>
      <c r="I6897">
        <f>IF(OR(G1245="",H1245=""),"",G1245)</f>
        <v/>
      </c>
      <c r="J6897">
        <f>IF(OR(I1245="",H1245=""),"",I1245*H1245)</f>
        <v/>
      </c>
      <c r="K6897">
        <f>IF(G1245="","Missing OEWS wage",IF(H1245="","Missing Wharton SOC","Matched"))</f>
        <v/>
      </c>
    </row>
    <row r="6898">
      <c r="A6898" t="inlineStr">
        <is>
          <t>31-33</t>
        </is>
      </c>
      <c r="B6898" t="inlineStr">
        <is>
          <t>Manufacturing</t>
        </is>
      </c>
      <c r="C6898" t="inlineStr">
        <is>
          <t>35-2011</t>
        </is>
      </c>
      <c r="D6898" t="inlineStr">
        <is>
          <t>Cooks, Fast Food</t>
        </is>
      </c>
      <c r="E6898" t="n">
        <v>820</v>
      </c>
      <c r="F6898" t="n">
        <v>37000</v>
      </c>
      <c r="G6898">
        <f>IF(OR(E1246="",F1246=""),"",E1246*F1246)</f>
        <v/>
      </c>
      <c r="H6898" s="41">
        <f>IFERROR(XLOOKUP(C1246,'DATA Wharton'!$A$2:$A$785,'DATA Wharton'!$C$2:$C$785),"")</f>
        <v/>
      </c>
      <c r="I6898">
        <f>IF(OR(G1246="",H1246=""),"",G1246)</f>
        <v/>
      </c>
      <c r="J6898">
        <f>IF(OR(I1246="",H1246=""),"",I1246*H1246)</f>
        <v/>
      </c>
      <c r="K6898">
        <f>IF(G1246="","Missing OEWS wage",IF(H1246="","Missing Wharton SOC","Matched"))</f>
        <v/>
      </c>
    </row>
    <row r="6899">
      <c r="A6899" t="inlineStr">
        <is>
          <t>31-33</t>
        </is>
      </c>
      <c r="B6899" t="inlineStr">
        <is>
          <t>Manufacturing</t>
        </is>
      </c>
      <c r="C6899" t="inlineStr">
        <is>
          <t>35-2012</t>
        </is>
      </c>
      <c r="D6899" t="inlineStr">
        <is>
          <t>Cooks, Institution and Cafeteria</t>
        </is>
      </c>
      <c r="E6899" t="n">
        <v>850</v>
      </c>
      <c r="F6899" t="n">
        <v>43170</v>
      </c>
      <c r="G6899">
        <f>IF(OR(E1247="",F1247=""),"",E1247*F1247)</f>
        <v/>
      </c>
      <c r="H6899" s="41">
        <f>IFERROR(XLOOKUP(C1247,'DATA Wharton'!$A$2:$A$785,'DATA Wharton'!$C$2:$C$785),"")</f>
        <v/>
      </c>
      <c r="I6899">
        <f>IF(OR(G1247="",H1247=""),"",G1247)</f>
        <v/>
      </c>
      <c r="J6899">
        <f>IF(OR(I1247="",H1247=""),"",I1247*H1247)</f>
        <v/>
      </c>
      <c r="K6899">
        <f>IF(G1247="","Missing OEWS wage",IF(H1247="","Missing Wharton SOC","Matched"))</f>
        <v/>
      </c>
    </row>
    <row r="6900">
      <c r="A6900" t="inlineStr">
        <is>
          <t>31-33</t>
        </is>
      </c>
      <c r="B6900" t="inlineStr">
        <is>
          <t>Manufacturing</t>
        </is>
      </c>
      <c r="C6900" t="inlineStr">
        <is>
          <t>35-2014</t>
        </is>
      </c>
      <c r="D6900" t="inlineStr">
        <is>
          <t>Cooks, Restaurant</t>
        </is>
      </c>
      <c r="E6900" t="n">
        <v>10130</v>
      </c>
      <c r="F6900" t="n">
        <v>39460</v>
      </c>
      <c r="G6900">
        <f>IF(OR(E1248="",F1248=""),"",E1248*F1248)</f>
        <v/>
      </c>
      <c r="H6900" s="41">
        <f>IFERROR(XLOOKUP(C1248,'DATA Wharton'!$A$2:$A$785,'DATA Wharton'!$C$2:$C$785),"")</f>
        <v/>
      </c>
      <c r="I6900">
        <f>IF(OR(G1248="",H1248=""),"",G1248)</f>
        <v/>
      </c>
      <c r="J6900">
        <f>IF(OR(I1248="",H1248=""),"",I1248*H1248)</f>
        <v/>
      </c>
      <c r="K6900">
        <f>IF(G1248="","Missing OEWS wage",IF(H1248="","Missing Wharton SOC","Matched"))</f>
        <v/>
      </c>
    </row>
    <row r="6901">
      <c r="A6901" t="inlineStr">
        <is>
          <t>31-33</t>
        </is>
      </c>
      <c r="B6901" t="inlineStr">
        <is>
          <t>Manufacturing</t>
        </is>
      </c>
      <c r="C6901" t="inlineStr">
        <is>
          <t>35-2015</t>
        </is>
      </c>
      <c r="D6901" t="inlineStr">
        <is>
          <t>Cooks, Short Order</t>
        </is>
      </c>
      <c r="E6901" t="n">
        <v>1300</v>
      </c>
      <c r="F6901" t="n">
        <v>40750</v>
      </c>
      <c r="G6901">
        <f>IF(OR(E1249="",F1249=""),"",E1249*F1249)</f>
        <v/>
      </c>
      <c r="H6901" s="41">
        <f>IFERROR(XLOOKUP(C1249,'DATA Wharton'!$A$2:$A$785,'DATA Wharton'!$C$2:$C$785),"")</f>
        <v/>
      </c>
      <c r="I6901">
        <f>IF(OR(G1249="",H1249=""),"",G1249)</f>
        <v/>
      </c>
      <c r="J6901">
        <f>IF(OR(I1249="",H1249=""),"",I1249*H1249)</f>
        <v/>
      </c>
      <c r="K6901">
        <f>IF(G1249="","Missing OEWS wage",IF(H1249="","Missing Wharton SOC","Matched"))</f>
        <v/>
      </c>
    </row>
    <row r="6902">
      <c r="A6902" t="inlineStr">
        <is>
          <t>31-33</t>
        </is>
      </c>
      <c r="B6902" t="inlineStr">
        <is>
          <t>Manufacturing</t>
        </is>
      </c>
      <c r="C6902" t="inlineStr">
        <is>
          <t>35-2019</t>
        </is>
      </c>
      <c r="D6902" t="inlineStr">
        <is>
          <t>Cooks, All Other</t>
        </is>
      </c>
      <c r="E6902" t="n">
        <v>1820</v>
      </c>
      <c r="F6902" t="n">
        <v>38330</v>
      </c>
      <c r="G6902">
        <f>IF(OR(E1250="",F1250=""),"",E1250*F1250)</f>
        <v/>
      </c>
      <c r="H6902" s="41">
        <f>IFERROR(XLOOKUP(C1250,'DATA Wharton'!$A$2:$A$785,'DATA Wharton'!$C$2:$C$785),"")</f>
        <v/>
      </c>
      <c r="I6902">
        <f>IF(OR(G1250="",H1250=""),"",G1250)</f>
        <v/>
      </c>
      <c r="J6902">
        <f>IF(OR(I1250="",H1250=""),"",I1250*H1250)</f>
        <v/>
      </c>
      <c r="K6902">
        <f>IF(G1250="","Missing OEWS wage",IF(H1250="","Missing Wharton SOC","Matched"))</f>
        <v/>
      </c>
    </row>
    <row r="6903">
      <c r="A6903" t="inlineStr">
        <is>
          <t>31-33</t>
        </is>
      </c>
      <c r="B6903" t="inlineStr">
        <is>
          <t>Manufacturing</t>
        </is>
      </c>
      <c r="C6903" t="inlineStr">
        <is>
          <t>35-2021</t>
        </is>
      </c>
      <c r="D6903" t="inlineStr">
        <is>
          <t>Food Preparation Workers</t>
        </is>
      </c>
      <c r="E6903" t="n">
        <v>16590</v>
      </c>
      <c r="F6903" t="n">
        <v>36260</v>
      </c>
      <c r="G6903">
        <f>IF(OR(E1251="",F1251=""),"",E1251*F1251)</f>
        <v/>
      </c>
      <c r="H6903" s="41">
        <f>IFERROR(XLOOKUP(C1251,'DATA Wharton'!$A$2:$A$785,'DATA Wharton'!$C$2:$C$785),"")</f>
        <v/>
      </c>
      <c r="I6903">
        <f>IF(OR(G1251="",H1251=""),"",G1251)</f>
        <v/>
      </c>
      <c r="J6903">
        <f>IF(OR(I1251="",H1251=""),"",I1251*H1251)</f>
        <v/>
      </c>
      <c r="K6903">
        <f>IF(G1251="","Missing OEWS wage",IF(H1251="","Missing Wharton SOC","Matched"))</f>
        <v/>
      </c>
    </row>
    <row r="6904">
      <c r="A6904" t="inlineStr">
        <is>
          <t>31-33</t>
        </is>
      </c>
      <c r="B6904" t="inlineStr">
        <is>
          <t>Manufacturing</t>
        </is>
      </c>
      <c r="C6904" t="inlineStr">
        <is>
          <t>35-3011</t>
        </is>
      </c>
      <c r="D6904" t="inlineStr">
        <is>
          <t>Bartenders</t>
        </is>
      </c>
      <c r="E6904" t="n">
        <v>38000</v>
      </c>
      <c r="F6904" t="n">
        <v>42650</v>
      </c>
      <c r="G6904">
        <f>IF(OR(E1252="",F1252=""),"",E1252*F1252)</f>
        <v/>
      </c>
      <c r="H6904" s="41">
        <f>IFERROR(XLOOKUP(C1252,'DATA Wharton'!$A$2:$A$785,'DATA Wharton'!$C$2:$C$785),"")</f>
        <v/>
      </c>
      <c r="I6904">
        <f>IF(OR(G1252="",H1252=""),"",G1252)</f>
        <v/>
      </c>
      <c r="J6904">
        <f>IF(OR(I1252="",H1252=""),"",I1252*H1252)</f>
        <v/>
      </c>
      <c r="K6904">
        <f>IF(G1252="","Missing OEWS wage",IF(H1252="","Missing Wharton SOC","Matched"))</f>
        <v/>
      </c>
    </row>
    <row r="6905">
      <c r="A6905" t="inlineStr">
        <is>
          <t>31-33</t>
        </is>
      </c>
      <c r="B6905" t="inlineStr">
        <is>
          <t>Manufacturing</t>
        </is>
      </c>
      <c r="C6905" t="inlineStr">
        <is>
          <t>35-3023</t>
        </is>
      </c>
      <c r="D6905" t="inlineStr">
        <is>
          <t>Fast Food and Counter Workers</t>
        </is>
      </c>
      <c r="E6905" t="n">
        <v>26910</v>
      </c>
      <c r="F6905" t="n">
        <v>34360</v>
      </c>
      <c r="G6905">
        <f>IF(OR(E1253="",F1253=""),"",E1253*F1253)</f>
        <v/>
      </c>
      <c r="H6905" s="41">
        <f>IFERROR(XLOOKUP(C1253,'DATA Wharton'!$A$2:$A$785,'DATA Wharton'!$C$2:$C$785),"")</f>
        <v/>
      </c>
      <c r="I6905">
        <f>IF(OR(G1253="",H1253=""),"",G1253)</f>
        <v/>
      </c>
      <c r="J6905">
        <f>IF(OR(I1253="",H1253=""),"",I1253*H1253)</f>
        <v/>
      </c>
      <c r="K6905">
        <f>IF(G1253="","Missing OEWS wage",IF(H1253="","Missing Wharton SOC","Matched"))</f>
        <v/>
      </c>
    </row>
    <row r="6906">
      <c r="A6906" t="inlineStr">
        <is>
          <t>31-33</t>
        </is>
      </c>
      <c r="B6906" t="inlineStr">
        <is>
          <t>Manufacturing</t>
        </is>
      </c>
      <c r="C6906" t="inlineStr">
        <is>
          <t>35-3031</t>
        </is>
      </c>
      <c r="D6906" t="inlineStr">
        <is>
          <t>Waiters and Waitresses</t>
        </is>
      </c>
      <c r="E6906" t="n">
        <v>17890</v>
      </c>
      <c r="F6906" t="n">
        <v>41620</v>
      </c>
      <c r="G6906">
        <f>IF(OR(E1254="",F1254=""),"",E1254*F1254)</f>
        <v/>
      </c>
      <c r="H6906" s="41">
        <f>IFERROR(XLOOKUP(C1254,'DATA Wharton'!$A$2:$A$785,'DATA Wharton'!$C$2:$C$785),"")</f>
        <v/>
      </c>
      <c r="I6906">
        <f>IF(OR(G1254="",H1254=""),"",G1254)</f>
        <v/>
      </c>
      <c r="J6906">
        <f>IF(OR(I1254="",H1254=""),"",I1254*H1254)</f>
        <v/>
      </c>
      <c r="K6906">
        <f>IF(G1254="","Missing OEWS wage",IF(H1254="","Missing Wharton SOC","Matched"))</f>
        <v/>
      </c>
    </row>
    <row r="6907">
      <c r="A6907" t="inlineStr">
        <is>
          <t>31-33</t>
        </is>
      </c>
      <c r="B6907" t="inlineStr">
        <is>
          <t>Manufacturing</t>
        </is>
      </c>
      <c r="C6907" t="inlineStr">
        <is>
          <t>35-3041</t>
        </is>
      </c>
      <c r="D6907" t="inlineStr">
        <is>
          <t>Food Servers, Nonrestaurant</t>
        </is>
      </c>
      <c r="E6907" t="n">
        <v>1120</v>
      </c>
      <c r="F6907" t="n">
        <v>38060</v>
      </c>
      <c r="G6907">
        <f>IF(OR(E1255="",F1255=""),"",E1255*F1255)</f>
        <v/>
      </c>
      <c r="H6907" s="41">
        <f>IFERROR(XLOOKUP(C1255,'DATA Wharton'!$A$2:$A$785,'DATA Wharton'!$C$2:$C$785),"")</f>
        <v/>
      </c>
      <c r="I6907">
        <f>IF(OR(G1255="",H1255=""),"",G1255)</f>
        <v/>
      </c>
      <c r="J6907">
        <f>IF(OR(I1255="",H1255=""),"",I1255*H1255)</f>
        <v/>
      </c>
      <c r="K6907">
        <f>IF(G1255="","Missing OEWS wage",IF(H1255="","Missing Wharton SOC","Matched"))</f>
        <v/>
      </c>
    </row>
    <row r="6908">
      <c r="A6908" t="inlineStr">
        <is>
          <t>31-33</t>
        </is>
      </c>
      <c r="B6908" t="inlineStr">
        <is>
          <t>Manufacturing</t>
        </is>
      </c>
      <c r="C6908" t="inlineStr">
        <is>
          <t>35-9011</t>
        </is>
      </c>
      <c r="D6908" t="inlineStr">
        <is>
          <t>Dining Room and Cafeteria Attendants and Bartender Helpers</t>
        </is>
      </c>
      <c r="E6908" t="n">
        <v>3370</v>
      </c>
      <c r="F6908" t="n">
        <v>35240</v>
      </c>
      <c r="G6908">
        <f>IF(OR(E1256="",F1256=""),"",E1256*F1256)</f>
        <v/>
      </c>
      <c r="H6908" s="41">
        <f>IFERROR(XLOOKUP(C1256,'DATA Wharton'!$A$2:$A$785,'DATA Wharton'!$C$2:$C$785),"")</f>
        <v/>
      </c>
      <c r="I6908">
        <f>IF(OR(G1256="",H1256=""),"",G1256)</f>
        <v/>
      </c>
      <c r="J6908">
        <f>IF(OR(I1256="",H1256=""),"",I1256*H1256)</f>
        <v/>
      </c>
      <c r="K6908">
        <f>IF(G1256="","Missing OEWS wage",IF(H1256="","Missing Wharton SOC","Matched"))</f>
        <v/>
      </c>
    </row>
    <row r="6909">
      <c r="A6909" t="inlineStr">
        <is>
          <t>31-33</t>
        </is>
      </c>
      <c r="B6909" t="inlineStr">
        <is>
          <t>Manufacturing</t>
        </is>
      </c>
      <c r="C6909" t="inlineStr">
        <is>
          <t>35-9021</t>
        </is>
      </c>
      <c r="D6909" t="inlineStr">
        <is>
          <t>Dishwashers</t>
        </is>
      </c>
      <c r="E6909" t="n">
        <v>6150</v>
      </c>
      <c r="F6909" t="n">
        <v>35230</v>
      </c>
      <c r="G6909">
        <f>IF(OR(E1257="",F1257=""),"",E1257*F1257)</f>
        <v/>
      </c>
      <c r="H6909" s="41">
        <f>IFERROR(XLOOKUP(C1257,'DATA Wharton'!$A$2:$A$785,'DATA Wharton'!$C$2:$C$785),"")</f>
        <v/>
      </c>
      <c r="I6909">
        <f>IF(OR(G1257="",H1257=""),"",G1257)</f>
        <v/>
      </c>
      <c r="J6909">
        <f>IF(OR(I1257="",H1257=""),"",I1257*H1257)</f>
        <v/>
      </c>
      <c r="K6909">
        <f>IF(G1257="","Missing OEWS wage",IF(H1257="","Missing Wharton SOC","Matched"))</f>
        <v/>
      </c>
    </row>
    <row r="6910">
      <c r="A6910" t="inlineStr">
        <is>
          <t>31-33</t>
        </is>
      </c>
      <c r="B6910" t="inlineStr">
        <is>
          <t>Manufacturing</t>
        </is>
      </c>
      <c r="C6910" t="inlineStr">
        <is>
          <t>35-9031</t>
        </is>
      </c>
      <c r="D6910" t="inlineStr">
        <is>
          <t>Hosts and Hostesses, Restaurant, Lounge, and Coffee Shop</t>
        </is>
      </c>
      <c r="E6910" t="n">
        <v>2520</v>
      </c>
      <c r="F6910" t="n">
        <v>34990</v>
      </c>
      <c r="G6910">
        <f>IF(OR(E1258="",F1258=""),"",E1258*F1258)</f>
        <v/>
      </c>
      <c r="H6910" s="41">
        <f>IFERROR(XLOOKUP(C1258,'DATA Wharton'!$A$2:$A$785,'DATA Wharton'!$C$2:$C$785),"")</f>
        <v/>
      </c>
      <c r="I6910">
        <f>IF(OR(G1258="",H1258=""),"",G1258)</f>
        <v/>
      </c>
      <c r="J6910">
        <f>IF(OR(I1258="",H1258=""),"",I1258*H1258)</f>
        <v/>
      </c>
      <c r="K6910">
        <f>IF(G1258="","Missing OEWS wage",IF(H1258="","Missing Wharton SOC","Matched"))</f>
        <v/>
      </c>
    </row>
    <row r="6911">
      <c r="A6911" t="inlineStr">
        <is>
          <t>31-33</t>
        </is>
      </c>
      <c r="B6911" t="inlineStr">
        <is>
          <t>Manufacturing</t>
        </is>
      </c>
      <c r="C6911" t="inlineStr">
        <is>
          <t>35-9099</t>
        </is>
      </c>
      <c r="D6911" t="inlineStr">
        <is>
          <t>Food Preparation and Serving Related Workers, All Other</t>
        </is>
      </c>
      <c r="E6911" t="n">
        <v>1110</v>
      </c>
      <c r="F6911" t="n">
        <v>38860</v>
      </c>
      <c r="G6911">
        <f>IF(OR(E1259="",F1259=""),"",E1259*F1259)</f>
        <v/>
      </c>
      <c r="H6911" s="41">
        <f>IFERROR(XLOOKUP(C1259,'DATA Wharton'!$A$2:$A$785,'DATA Wharton'!$C$2:$C$785),"")</f>
        <v/>
      </c>
      <c r="I6911">
        <f>IF(OR(G1259="",H1259=""),"",G1259)</f>
        <v/>
      </c>
      <c r="J6911">
        <f>IF(OR(I1259="",H1259=""),"",I1259*H1259)</f>
        <v/>
      </c>
      <c r="K6911">
        <f>IF(G1259="","Missing OEWS wage",IF(H1259="","Missing Wharton SOC","Matched"))</f>
        <v/>
      </c>
    </row>
    <row r="6912">
      <c r="A6912" t="inlineStr">
        <is>
          <t>31-33</t>
        </is>
      </c>
      <c r="B6912" t="inlineStr">
        <is>
          <t>Manufacturing</t>
        </is>
      </c>
      <c r="C6912" t="inlineStr">
        <is>
          <t>37-1011</t>
        </is>
      </c>
      <c r="D6912" t="inlineStr">
        <is>
          <t>First-Line Supervisors of Housekeeping and Janitorial Workers</t>
        </is>
      </c>
      <c r="E6912" t="n">
        <v>1730</v>
      </c>
      <c r="F6912" t="n">
        <v>65300</v>
      </c>
      <c r="G6912">
        <f>IF(OR(E1260="",F1260=""),"",E1260*F1260)</f>
        <v/>
      </c>
      <c r="H6912" s="41">
        <f>IFERROR(XLOOKUP(C1260,'DATA Wharton'!$A$2:$A$785,'DATA Wharton'!$C$2:$C$785),"")</f>
        <v/>
      </c>
      <c r="I6912">
        <f>IF(OR(G1260="",H1260=""),"",G1260)</f>
        <v/>
      </c>
      <c r="J6912">
        <f>IF(OR(I1260="",H1260=""),"",I1260*H1260)</f>
        <v/>
      </c>
      <c r="K6912">
        <f>IF(G1260="","Missing OEWS wage",IF(H1260="","Missing Wharton SOC","Matched"))</f>
        <v/>
      </c>
    </row>
    <row r="6913">
      <c r="A6913" t="inlineStr">
        <is>
          <t>31-33</t>
        </is>
      </c>
      <c r="B6913" t="inlineStr">
        <is>
          <t>Manufacturing</t>
        </is>
      </c>
      <c r="C6913" t="inlineStr">
        <is>
          <t>37-1012</t>
        </is>
      </c>
      <c r="D6913" t="inlineStr">
        <is>
          <t>First-Line Supervisors of Landscaping, Lawn Service, and Groundskeeping Workers</t>
        </is>
      </c>
      <c r="E6913" t="n">
        <v>130</v>
      </c>
      <c r="F6913" t="n">
        <v>59980</v>
      </c>
      <c r="G6913">
        <f>IF(OR(E1261="",F1261=""),"",E1261*F1261)</f>
        <v/>
      </c>
      <c r="H6913" s="41">
        <f>IFERROR(XLOOKUP(C1261,'DATA Wharton'!$A$2:$A$785,'DATA Wharton'!$C$2:$C$785),"")</f>
        <v/>
      </c>
      <c r="I6913">
        <f>IF(OR(G1261="",H1261=""),"",G1261)</f>
        <v/>
      </c>
      <c r="J6913">
        <f>IF(OR(I1261="",H1261=""),"",I1261*H1261)</f>
        <v/>
      </c>
      <c r="K6913">
        <f>IF(G1261="","Missing OEWS wage",IF(H1261="","Missing Wharton SOC","Matched"))</f>
        <v/>
      </c>
    </row>
    <row r="6914">
      <c r="A6914" t="inlineStr">
        <is>
          <t>31-33</t>
        </is>
      </c>
      <c r="B6914" t="inlineStr">
        <is>
          <t>Manufacturing</t>
        </is>
      </c>
      <c r="C6914" t="inlineStr">
        <is>
          <t>37-2011</t>
        </is>
      </c>
      <c r="D6914" t="inlineStr">
        <is>
          <t>Janitors and Cleaners, Except Maids and Housekeeping Cleaners</t>
        </is>
      </c>
      <c r="E6914" t="n">
        <v>66400</v>
      </c>
      <c r="F6914" t="n">
        <v>40500</v>
      </c>
      <c r="G6914">
        <f>IF(OR(E1262="",F1262=""),"",E1262*F1262)</f>
        <v/>
      </c>
      <c r="H6914" s="41">
        <f>IFERROR(XLOOKUP(C1262,'DATA Wharton'!$A$2:$A$785,'DATA Wharton'!$C$2:$C$785),"")</f>
        <v/>
      </c>
      <c r="I6914">
        <f>IF(OR(G1262="",H1262=""),"",G1262)</f>
        <v/>
      </c>
      <c r="J6914">
        <f>IF(OR(I1262="",H1262=""),"",I1262*H1262)</f>
        <v/>
      </c>
      <c r="K6914">
        <f>IF(G1262="","Missing OEWS wage",IF(H1262="","Missing Wharton SOC","Matched"))</f>
        <v/>
      </c>
    </row>
    <row r="6915">
      <c r="A6915" t="inlineStr">
        <is>
          <t>31-33</t>
        </is>
      </c>
      <c r="B6915" t="inlineStr">
        <is>
          <t>Manufacturing</t>
        </is>
      </c>
      <c r="C6915" t="inlineStr">
        <is>
          <t>37-2012</t>
        </is>
      </c>
      <c r="D6915" t="inlineStr">
        <is>
          <t>Maids and Housekeeping Cleaners</t>
        </is>
      </c>
      <c r="E6915" t="n">
        <v>400</v>
      </c>
      <c r="F6915" t="n">
        <v>38520</v>
      </c>
      <c r="G6915">
        <f>IF(OR(E1263="",F1263=""),"",E1263*F1263)</f>
        <v/>
      </c>
      <c r="H6915" s="41">
        <f>IFERROR(XLOOKUP(C1263,'DATA Wharton'!$A$2:$A$785,'DATA Wharton'!$C$2:$C$785),"")</f>
        <v/>
      </c>
      <c r="I6915">
        <f>IF(OR(G1263="",H1263=""),"",G1263)</f>
        <v/>
      </c>
      <c r="J6915">
        <f>IF(OR(I1263="",H1263=""),"",I1263*H1263)</f>
        <v/>
      </c>
      <c r="K6915">
        <f>IF(G1263="","Missing OEWS wage",IF(H1263="","Missing Wharton SOC","Matched"))</f>
        <v/>
      </c>
    </row>
    <row r="6916">
      <c r="A6916" t="inlineStr">
        <is>
          <t>31-33</t>
        </is>
      </c>
      <c r="B6916" t="inlineStr">
        <is>
          <t>Manufacturing</t>
        </is>
      </c>
      <c r="C6916" t="inlineStr">
        <is>
          <t>37-2019</t>
        </is>
      </c>
      <c r="D6916" t="inlineStr">
        <is>
          <t>Building Cleaning Workers, All Other</t>
        </is>
      </c>
      <c r="E6916" t="n">
        <v>70</v>
      </c>
      <c r="F6916" t="n">
        <v>45980</v>
      </c>
      <c r="G6916">
        <f>IF(OR(E1264="",F1264=""),"",E1264*F1264)</f>
        <v/>
      </c>
      <c r="H6916" s="41">
        <f>IFERROR(XLOOKUP(C1264,'DATA Wharton'!$A$2:$A$785,'DATA Wharton'!$C$2:$C$785),"")</f>
        <v/>
      </c>
      <c r="I6916">
        <f>IF(OR(G1264="",H1264=""),"",G1264)</f>
        <v/>
      </c>
      <c r="J6916">
        <f>IF(OR(I1264="",H1264=""),"",I1264*H1264)</f>
        <v/>
      </c>
      <c r="K6916">
        <f>IF(G1264="","Missing OEWS wage",IF(H1264="","Missing Wharton SOC","Matched"))</f>
        <v/>
      </c>
    </row>
    <row r="6917">
      <c r="A6917" t="inlineStr">
        <is>
          <t>31-33</t>
        </is>
      </c>
      <c r="B6917" t="inlineStr">
        <is>
          <t>Manufacturing</t>
        </is>
      </c>
      <c r="C6917" t="inlineStr">
        <is>
          <t>37-2021</t>
        </is>
      </c>
      <c r="D6917" t="inlineStr">
        <is>
          <t>Pest Control Workers</t>
        </is>
      </c>
      <c r="E6917" t="n">
        <v>130</v>
      </c>
      <c r="F6917" t="n">
        <v>54200</v>
      </c>
      <c r="G6917">
        <f>IF(OR(E1265="",F1265=""),"",E1265*F1265)</f>
        <v/>
      </c>
      <c r="H6917" s="41">
        <f>IFERROR(XLOOKUP(C1265,'DATA Wharton'!$A$2:$A$785,'DATA Wharton'!$C$2:$C$785),"")</f>
        <v/>
      </c>
      <c r="I6917">
        <f>IF(OR(G1265="",H1265=""),"",G1265)</f>
        <v/>
      </c>
      <c r="J6917">
        <f>IF(OR(I1265="",H1265=""),"",I1265*H1265)</f>
        <v/>
      </c>
      <c r="K6917">
        <f>IF(G1265="","Missing OEWS wage",IF(H1265="","Missing Wharton SOC","Matched"))</f>
        <v/>
      </c>
    </row>
    <row r="6918">
      <c r="A6918" t="inlineStr">
        <is>
          <t>31-33</t>
        </is>
      </c>
      <c r="B6918" t="inlineStr">
        <is>
          <t>Manufacturing</t>
        </is>
      </c>
      <c r="C6918" t="inlineStr">
        <is>
          <t>37-3011</t>
        </is>
      </c>
      <c r="D6918" t="inlineStr">
        <is>
          <t>Landscaping and Groundskeeping Workers</t>
        </is>
      </c>
      <c r="E6918" t="n">
        <v>2960</v>
      </c>
      <c r="F6918" t="n">
        <v>42680</v>
      </c>
      <c r="G6918">
        <f>IF(OR(E1266="",F1266=""),"",E1266*F1266)</f>
        <v/>
      </c>
      <c r="H6918" s="41">
        <f>IFERROR(XLOOKUP(C1266,'DATA Wharton'!$A$2:$A$785,'DATA Wharton'!$C$2:$C$785),"")</f>
        <v/>
      </c>
      <c r="I6918">
        <f>IF(OR(G1266="",H1266=""),"",G1266)</f>
        <v/>
      </c>
      <c r="J6918">
        <f>IF(OR(I1266="",H1266=""),"",I1266*H1266)</f>
        <v/>
      </c>
      <c r="K6918">
        <f>IF(G1266="","Missing OEWS wage",IF(H1266="","Missing Wharton SOC","Matched"))</f>
        <v/>
      </c>
    </row>
    <row r="6919">
      <c r="A6919" t="inlineStr">
        <is>
          <t>31-33</t>
        </is>
      </c>
      <c r="B6919" t="inlineStr">
        <is>
          <t>Manufacturing</t>
        </is>
      </c>
      <c r="C6919" t="inlineStr">
        <is>
          <t>37-3012</t>
        </is>
      </c>
      <c r="D6919" t="inlineStr">
        <is>
          <t>Pesticide Handlers, Sprayers, and Applicators, Vegetation</t>
        </is>
      </c>
      <c r="F6919" t="n">
        <v>44130</v>
      </c>
      <c r="G6919">
        <f>IF(OR(E1267="",F1267=""),"",E1267*F1267)</f>
        <v/>
      </c>
      <c r="H6919" s="41">
        <f>IFERROR(XLOOKUP(C1267,'DATA Wharton'!$A$2:$A$785,'DATA Wharton'!$C$2:$C$785),"")</f>
        <v/>
      </c>
      <c r="I6919">
        <f>IF(OR(G1267="",H1267=""),"",G1267)</f>
        <v/>
      </c>
      <c r="J6919">
        <f>IF(OR(I1267="",H1267=""),"",I1267*H1267)</f>
        <v/>
      </c>
      <c r="K6919">
        <f>IF(G1267="","Missing OEWS wage",IF(H1267="","Missing Wharton SOC","Matched"))</f>
        <v/>
      </c>
    </row>
    <row r="6920">
      <c r="A6920" t="inlineStr">
        <is>
          <t>31-33</t>
        </is>
      </c>
      <c r="B6920" t="inlineStr">
        <is>
          <t>Manufacturing</t>
        </is>
      </c>
      <c r="C6920" t="inlineStr">
        <is>
          <t>37-3019</t>
        </is>
      </c>
      <c r="D6920" t="inlineStr">
        <is>
          <t>Grounds Maintenance Workers, All Other</t>
        </is>
      </c>
      <c r="E6920" t="n">
        <v>250</v>
      </c>
      <c r="F6920" t="n">
        <v>43070</v>
      </c>
      <c r="G6920">
        <f>IF(OR(E1268="",F1268=""),"",E1268*F1268)</f>
        <v/>
      </c>
      <c r="H6920" s="41">
        <f>IFERROR(XLOOKUP(C1268,'DATA Wharton'!$A$2:$A$785,'DATA Wharton'!$C$2:$C$785),"")</f>
        <v/>
      </c>
      <c r="I6920">
        <f>IF(OR(G1268="",H1268=""),"",G1268)</f>
        <v/>
      </c>
      <c r="J6920">
        <f>IF(OR(I1268="",H1268=""),"",I1268*H1268)</f>
        <v/>
      </c>
      <c r="K6920">
        <f>IF(G1268="","Missing OEWS wage",IF(H1268="","Missing Wharton SOC","Matched"))</f>
        <v/>
      </c>
    </row>
    <row r="6921">
      <c r="A6921" t="inlineStr">
        <is>
          <t>31-33</t>
        </is>
      </c>
      <c r="B6921" t="inlineStr">
        <is>
          <t>Manufacturing</t>
        </is>
      </c>
      <c r="C6921" t="inlineStr">
        <is>
          <t>39-1014</t>
        </is>
      </c>
      <c r="D6921" t="inlineStr">
        <is>
          <t>First-Line Supervisors of Entertainment and Recreation Workers, Except Gambling Services</t>
        </is>
      </c>
      <c r="E6921" t="n">
        <v>70</v>
      </c>
      <c r="F6921" t="n">
        <v>59230</v>
      </c>
      <c r="G6921">
        <f>IF(OR(E1269="",F1269=""),"",E1269*F1269)</f>
        <v/>
      </c>
      <c r="H6921" s="41">
        <f>IFERROR(XLOOKUP(C1269,'DATA Wharton'!$A$2:$A$785,'DATA Wharton'!$C$2:$C$785),"")</f>
        <v/>
      </c>
      <c r="I6921">
        <f>IF(OR(G1269="",H1269=""),"",G1269)</f>
        <v/>
      </c>
      <c r="J6921">
        <f>IF(OR(I1269="",H1269=""),"",I1269*H1269)</f>
        <v/>
      </c>
      <c r="K6921">
        <f>IF(G1269="","Missing OEWS wage",IF(H1269="","Missing Wharton SOC","Matched"))</f>
        <v/>
      </c>
    </row>
    <row r="6922">
      <c r="A6922" t="inlineStr">
        <is>
          <t>31-33</t>
        </is>
      </c>
      <c r="B6922" t="inlineStr">
        <is>
          <t>Manufacturing</t>
        </is>
      </c>
      <c r="C6922" t="inlineStr">
        <is>
          <t>39-1022</t>
        </is>
      </c>
      <c r="D6922" t="inlineStr">
        <is>
          <t>First-Line Supervisors of Personal Service Workers</t>
        </is>
      </c>
      <c r="E6922" t="n">
        <v>30</v>
      </c>
      <c r="F6922" t="n">
        <v>60520</v>
      </c>
      <c r="G6922">
        <f>IF(OR(E1270="",F1270=""),"",E1270*F1270)</f>
        <v/>
      </c>
      <c r="H6922" s="41">
        <f>IFERROR(XLOOKUP(C1270,'DATA Wharton'!$A$2:$A$785,'DATA Wharton'!$C$2:$C$785),"")</f>
        <v/>
      </c>
      <c r="I6922">
        <f>IF(OR(G1270="",H1270=""),"",G1270)</f>
        <v/>
      </c>
      <c r="J6922">
        <f>IF(OR(I1270="",H1270=""),"",I1270*H1270)</f>
        <v/>
      </c>
      <c r="K6922">
        <f>IF(G1270="","Missing OEWS wage",IF(H1270="","Missing Wharton SOC","Matched"))</f>
        <v/>
      </c>
    </row>
    <row r="6923">
      <c r="A6923" t="inlineStr">
        <is>
          <t>31-33</t>
        </is>
      </c>
      <c r="B6923" t="inlineStr">
        <is>
          <t>Manufacturing</t>
        </is>
      </c>
      <c r="C6923" t="inlineStr">
        <is>
          <t>39-2021</t>
        </is>
      </c>
      <c r="D6923" t="inlineStr">
        <is>
          <t>Animal Caretakers</t>
        </is>
      </c>
      <c r="E6923" t="n">
        <v>310</v>
      </c>
      <c r="F6923" t="n">
        <v>49280</v>
      </c>
      <c r="G6923">
        <f>IF(OR(E1271="",F1271=""),"",E1271*F1271)</f>
        <v/>
      </c>
      <c r="H6923" s="41">
        <f>IFERROR(XLOOKUP(C1271,'DATA Wharton'!$A$2:$A$785,'DATA Wharton'!$C$2:$C$785),"")</f>
        <v/>
      </c>
      <c r="I6923">
        <f>IF(OR(G1271="",H1271=""),"",G1271)</f>
        <v/>
      </c>
      <c r="J6923">
        <f>IF(OR(I1271="",H1271=""),"",I1271*H1271)</f>
        <v/>
      </c>
      <c r="K6923">
        <f>IF(G1271="","Missing OEWS wage",IF(H1271="","Missing Wharton SOC","Matched"))</f>
        <v/>
      </c>
    </row>
    <row r="6924">
      <c r="A6924" t="inlineStr">
        <is>
          <t>31-33</t>
        </is>
      </c>
      <c r="B6924" t="inlineStr">
        <is>
          <t>Manufacturing</t>
        </is>
      </c>
      <c r="C6924" t="inlineStr">
        <is>
          <t>39-3031</t>
        </is>
      </c>
      <c r="D6924" t="inlineStr">
        <is>
          <t>Ushers, Lobby Attendants, and Ticket Takers</t>
        </is>
      </c>
      <c r="F6924" t="n">
        <v>42500</v>
      </c>
      <c r="G6924">
        <f>IF(OR(E1272="",F1272=""),"",E1272*F1272)</f>
        <v/>
      </c>
      <c r="H6924" s="41">
        <f>IFERROR(XLOOKUP(C1272,'DATA Wharton'!$A$2:$A$785,'DATA Wharton'!$C$2:$C$785),"")</f>
        <v/>
      </c>
      <c r="I6924">
        <f>IF(OR(G1272="",H1272=""),"",G1272)</f>
        <v/>
      </c>
      <c r="J6924">
        <f>IF(OR(I1272="",H1272=""),"",I1272*H1272)</f>
        <v/>
      </c>
      <c r="K6924">
        <f>IF(G1272="","Missing OEWS wage",IF(H1272="","Missing Wharton SOC","Matched"))</f>
        <v/>
      </c>
    </row>
    <row r="6925">
      <c r="A6925" t="inlineStr">
        <is>
          <t>31-33</t>
        </is>
      </c>
      <c r="B6925" t="inlineStr">
        <is>
          <t>Manufacturing</t>
        </is>
      </c>
      <c r="C6925" t="inlineStr">
        <is>
          <t>39-3091</t>
        </is>
      </c>
      <c r="D6925" t="inlineStr">
        <is>
          <t>Amusement and Recreation Attendants</t>
        </is>
      </c>
      <c r="E6925" t="n">
        <v>180</v>
      </c>
      <c r="F6925" t="n">
        <v>33320</v>
      </c>
      <c r="G6925">
        <f>IF(OR(E1273="",F1273=""),"",E1273*F1273)</f>
        <v/>
      </c>
      <c r="H6925" s="41">
        <f>IFERROR(XLOOKUP(C1273,'DATA Wharton'!$A$2:$A$785,'DATA Wharton'!$C$2:$C$785),"")</f>
        <v/>
      </c>
      <c r="I6925">
        <f>IF(OR(G1273="",H1273=""),"",G1273)</f>
        <v/>
      </c>
      <c r="J6925">
        <f>IF(OR(I1273="",H1273=""),"",I1273*H1273)</f>
        <v/>
      </c>
      <c r="K6925">
        <f>IF(G1273="","Missing OEWS wage",IF(H1273="","Missing Wharton SOC","Matched"))</f>
        <v/>
      </c>
    </row>
    <row r="6926">
      <c r="A6926" t="inlineStr">
        <is>
          <t>31-33</t>
        </is>
      </c>
      <c r="B6926" t="inlineStr">
        <is>
          <t>Manufacturing</t>
        </is>
      </c>
      <c r="C6926" t="inlineStr">
        <is>
          <t>39-5012</t>
        </is>
      </c>
      <c r="D6926" t="inlineStr">
        <is>
          <t>Hairdressers, Hairstylists, and Cosmetologists</t>
        </is>
      </c>
      <c r="E6926" t="n">
        <v>80</v>
      </c>
      <c r="F6926" t="n">
        <v>59520</v>
      </c>
      <c r="G6926">
        <f>IF(OR(E1274="",F1274=""),"",E1274*F1274)</f>
        <v/>
      </c>
      <c r="H6926" s="41">
        <f>IFERROR(XLOOKUP(C1274,'DATA Wharton'!$A$2:$A$785,'DATA Wharton'!$C$2:$C$785),"")</f>
        <v/>
      </c>
      <c r="I6926">
        <f>IF(OR(G1274="",H1274=""),"",G1274)</f>
        <v/>
      </c>
      <c r="J6926">
        <f>IF(OR(I1274="",H1274=""),"",I1274*H1274)</f>
        <v/>
      </c>
      <c r="K6926">
        <f>IF(G1274="","Missing OEWS wage",IF(H1274="","Missing Wharton SOC","Matched"))</f>
        <v/>
      </c>
    </row>
    <row r="6927">
      <c r="A6927" t="inlineStr">
        <is>
          <t>31-33</t>
        </is>
      </c>
      <c r="B6927" t="inlineStr">
        <is>
          <t>Manufacturing</t>
        </is>
      </c>
      <c r="C6927" t="inlineStr">
        <is>
          <t>39-6012</t>
        </is>
      </c>
      <c r="D6927" t="inlineStr">
        <is>
          <t>Concierges</t>
        </is>
      </c>
      <c r="E6927" t="n">
        <v>140</v>
      </c>
      <c r="F6927" t="n">
        <v>52120</v>
      </c>
      <c r="G6927">
        <f>IF(OR(E1275="",F1275=""),"",E1275*F1275)</f>
        <v/>
      </c>
      <c r="H6927" s="41">
        <f>IFERROR(XLOOKUP(C1275,'DATA Wharton'!$A$2:$A$785,'DATA Wharton'!$C$2:$C$785),"")</f>
        <v/>
      </c>
      <c r="I6927">
        <f>IF(OR(G1275="",H1275=""),"",G1275)</f>
        <v/>
      </c>
      <c r="J6927">
        <f>IF(OR(I1275="",H1275=""),"",I1275*H1275)</f>
        <v/>
      </c>
      <c r="K6927">
        <f>IF(G1275="","Missing OEWS wage",IF(H1275="","Missing Wharton SOC","Matched"))</f>
        <v/>
      </c>
    </row>
    <row r="6928">
      <c r="A6928" t="inlineStr">
        <is>
          <t>31-33</t>
        </is>
      </c>
      <c r="B6928" t="inlineStr">
        <is>
          <t>Manufacturing</t>
        </is>
      </c>
      <c r="C6928" t="inlineStr">
        <is>
          <t>39-7010</t>
        </is>
      </c>
      <c r="D6928" t="inlineStr">
        <is>
          <t>Tour and Travel Guides</t>
        </is>
      </c>
      <c r="E6928" t="n">
        <v>930</v>
      </c>
      <c r="F6928" t="n">
        <v>41170</v>
      </c>
      <c r="G6928">
        <f>IF(OR(E1276="",F1276=""),"",E1276*F1276)</f>
        <v/>
      </c>
      <c r="H6928" s="41">
        <f>IFERROR(XLOOKUP(C1276,'DATA Wharton'!$A$2:$A$785,'DATA Wharton'!$C$2:$C$785),"")</f>
        <v/>
      </c>
      <c r="I6928">
        <f>IF(OR(G1276="",H1276=""),"",G1276)</f>
        <v/>
      </c>
      <c r="J6928">
        <f>IF(OR(I1276="",H1276=""),"",I1276*H1276)</f>
        <v/>
      </c>
      <c r="K6928">
        <f>IF(G1276="","Missing OEWS wage",IF(H1276="","Missing Wharton SOC","Matched"))</f>
        <v/>
      </c>
    </row>
    <row r="6929">
      <c r="A6929" t="inlineStr">
        <is>
          <t>31-33</t>
        </is>
      </c>
      <c r="B6929" t="inlineStr">
        <is>
          <t>Manufacturing</t>
        </is>
      </c>
      <c r="C6929" t="inlineStr">
        <is>
          <t>39-9011</t>
        </is>
      </c>
      <c r="D6929" t="inlineStr">
        <is>
          <t>Childcare Workers</t>
        </is>
      </c>
      <c r="E6929" t="n">
        <v>180</v>
      </c>
      <c r="F6929" t="n">
        <v>37850</v>
      </c>
      <c r="G6929">
        <f>IF(OR(E1277="",F1277=""),"",E1277*F1277)</f>
        <v/>
      </c>
      <c r="H6929" s="41">
        <f>IFERROR(XLOOKUP(C1277,'DATA Wharton'!$A$2:$A$785,'DATA Wharton'!$C$2:$C$785),"")</f>
        <v/>
      </c>
      <c r="I6929">
        <f>IF(OR(G1277="",H1277=""),"",G1277)</f>
        <v/>
      </c>
      <c r="J6929">
        <f>IF(OR(I1277="",H1277=""),"",I1277*H1277)</f>
        <v/>
      </c>
      <c r="K6929">
        <f>IF(G1277="","Missing OEWS wage",IF(H1277="","Missing Wharton SOC","Matched"))</f>
        <v/>
      </c>
    </row>
    <row r="6930">
      <c r="A6930" t="inlineStr">
        <is>
          <t>31-33</t>
        </is>
      </c>
      <c r="B6930" t="inlineStr">
        <is>
          <t>Manufacturing</t>
        </is>
      </c>
      <c r="C6930" t="inlineStr">
        <is>
          <t>39-9032</t>
        </is>
      </c>
      <c r="D6930" t="inlineStr">
        <is>
          <t>Recreation Workers</t>
        </is>
      </c>
      <c r="E6930" t="n">
        <v>80</v>
      </c>
      <c r="F6930" t="n">
        <v>32600</v>
      </c>
      <c r="G6930">
        <f>IF(OR(E1278="",F1278=""),"",E1278*F1278)</f>
        <v/>
      </c>
      <c r="H6930" s="41">
        <f>IFERROR(XLOOKUP(C1278,'DATA Wharton'!$A$2:$A$785,'DATA Wharton'!$C$2:$C$785),"")</f>
        <v/>
      </c>
      <c r="I6930">
        <f>IF(OR(G1278="",H1278=""),"",G1278)</f>
        <v/>
      </c>
      <c r="J6930">
        <f>IF(OR(I1278="",H1278=""),"",I1278*H1278)</f>
        <v/>
      </c>
      <c r="K6930">
        <f>IF(G1278="","Missing OEWS wage",IF(H1278="","Missing Wharton SOC","Matched"))</f>
        <v/>
      </c>
    </row>
    <row r="6931">
      <c r="A6931" t="inlineStr">
        <is>
          <t>31-33</t>
        </is>
      </c>
      <c r="B6931" t="inlineStr">
        <is>
          <t>Manufacturing</t>
        </is>
      </c>
      <c r="C6931" t="inlineStr">
        <is>
          <t>39-9041</t>
        </is>
      </c>
      <c r="D6931" t="inlineStr">
        <is>
          <t>Residential Advisors</t>
        </is>
      </c>
      <c r="E6931" t="n">
        <v>40</v>
      </c>
      <c r="F6931" t="n">
        <v>52570</v>
      </c>
      <c r="G6931">
        <f>IF(OR(E1279="",F1279=""),"",E1279*F1279)</f>
        <v/>
      </c>
      <c r="H6931" s="41">
        <f>IFERROR(XLOOKUP(C1279,'DATA Wharton'!$A$2:$A$785,'DATA Wharton'!$C$2:$C$785),"")</f>
        <v/>
      </c>
      <c r="I6931">
        <f>IF(OR(G1279="",H1279=""),"",G1279)</f>
        <v/>
      </c>
      <c r="J6931">
        <f>IF(OR(I1279="",H1279=""),"",I1279*H1279)</f>
        <v/>
      </c>
      <c r="K6931">
        <f>IF(G1279="","Missing OEWS wage",IF(H1279="","Missing Wharton SOC","Matched"))</f>
        <v/>
      </c>
    </row>
    <row r="6932">
      <c r="A6932" t="inlineStr">
        <is>
          <t>31-33</t>
        </is>
      </c>
      <c r="B6932" t="inlineStr">
        <is>
          <t>Manufacturing</t>
        </is>
      </c>
      <c r="C6932" t="inlineStr">
        <is>
          <t>41-1011</t>
        </is>
      </c>
      <c r="D6932" t="inlineStr">
        <is>
          <t>First-Line Supervisors of Retail Sales Workers</t>
        </is>
      </c>
      <c r="E6932" t="n">
        <v>5780</v>
      </c>
      <c r="F6932" t="n">
        <v>57000</v>
      </c>
      <c r="G6932">
        <f>IF(OR(E1280="",F1280=""),"",E1280*F1280)</f>
        <v/>
      </c>
      <c r="H6932" s="41">
        <f>IFERROR(XLOOKUP(C1280,'DATA Wharton'!$A$2:$A$785,'DATA Wharton'!$C$2:$C$785),"")</f>
        <v/>
      </c>
      <c r="I6932">
        <f>IF(OR(G1280="",H1280=""),"",G1280)</f>
        <v/>
      </c>
      <c r="J6932">
        <f>IF(OR(I1280="",H1280=""),"",I1280*H1280)</f>
        <v/>
      </c>
      <c r="K6932">
        <f>IF(G1280="","Missing OEWS wage",IF(H1280="","Missing Wharton SOC","Matched"))</f>
        <v/>
      </c>
    </row>
    <row r="6933">
      <c r="A6933" t="inlineStr">
        <is>
          <t>31-33</t>
        </is>
      </c>
      <c r="B6933" t="inlineStr">
        <is>
          <t>Manufacturing</t>
        </is>
      </c>
      <c r="C6933" t="inlineStr">
        <is>
          <t>41-1012</t>
        </is>
      </c>
      <c r="D6933" t="inlineStr">
        <is>
          <t>First-Line Supervisors of Non-Retail Sales Workers</t>
        </is>
      </c>
      <c r="E6933" t="n">
        <v>11180</v>
      </c>
      <c r="F6933" t="n">
        <v>113000</v>
      </c>
      <c r="G6933">
        <f>IF(OR(E1281="",F1281=""),"",E1281*F1281)</f>
        <v/>
      </c>
      <c r="H6933" s="41">
        <f>IFERROR(XLOOKUP(C1281,'DATA Wharton'!$A$2:$A$785,'DATA Wharton'!$C$2:$C$785),"")</f>
        <v/>
      </c>
      <c r="I6933">
        <f>IF(OR(G1281="",H1281=""),"",G1281)</f>
        <v/>
      </c>
      <c r="J6933">
        <f>IF(OR(I1281="",H1281=""),"",I1281*H1281)</f>
        <v/>
      </c>
      <c r="K6933">
        <f>IF(G1281="","Missing OEWS wage",IF(H1281="","Missing Wharton SOC","Matched"))</f>
        <v/>
      </c>
    </row>
    <row r="6934">
      <c r="A6934" t="inlineStr">
        <is>
          <t>31-33</t>
        </is>
      </c>
      <c r="B6934" t="inlineStr">
        <is>
          <t>Manufacturing</t>
        </is>
      </c>
      <c r="C6934" t="inlineStr">
        <is>
          <t>41-2011</t>
        </is>
      </c>
      <c r="D6934" t="inlineStr">
        <is>
          <t>Cashiers</t>
        </is>
      </c>
      <c r="E6934" t="n">
        <v>26780</v>
      </c>
      <c r="F6934" t="n">
        <v>33630</v>
      </c>
      <c r="G6934">
        <f>IF(OR(E1282="",F1282=""),"",E1282*F1282)</f>
        <v/>
      </c>
      <c r="H6934" s="41">
        <f>IFERROR(XLOOKUP(C1282,'DATA Wharton'!$A$2:$A$785,'DATA Wharton'!$C$2:$C$785),"")</f>
        <v/>
      </c>
      <c r="I6934">
        <f>IF(OR(G1282="",H1282=""),"",G1282)</f>
        <v/>
      </c>
      <c r="J6934">
        <f>IF(OR(I1282="",H1282=""),"",I1282*H1282)</f>
        <v/>
      </c>
      <c r="K6934">
        <f>IF(G1282="","Missing OEWS wage",IF(H1282="","Missing Wharton SOC","Matched"))</f>
        <v/>
      </c>
    </row>
    <row r="6935">
      <c r="A6935" t="inlineStr">
        <is>
          <t>31-33</t>
        </is>
      </c>
      <c r="B6935" t="inlineStr">
        <is>
          <t>Manufacturing</t>
        </is>
      </c>
      <c r="C6935" t="inlineStr">
        <is>
          <t>41-2021</t>
        </is>
      </c>
      <c r="D6935" t="inlineStr">
        <is>
          <t>Counter and Rental Clerks</t>
        </is>
      </c>
      <c r="E6935" t="n">
        <v>1400</v>
      </c>
      <c r="F6935" t="n">
        <v>41250</v>
      </c>
      <c r="G6935">
        <f>IF(OR(E1283="",F1283=""),"",E1283*F1283)</f>
        <v/>
      </c>
      <c r="H6935" s="41">
        <f>IFERROR(XLOOKUP(C1283,'DATA Wharton'!$A$2:$A$785,'DATA Wharton'!$C$2:$C$785),"")</f>
        <v/>
      </c>
      <c r="I6935">
        <f>IF(OR(G1283="",H1283=""),"",G1283)</f>
        <v/>
      </c>
      <c r="J6935">
        <f>IF(OR(I1283="",H1283=""),"",I1283*H1283)</f>
        <v/>
      </c>
      <c r="K6935">
        <f>IF(G1283="","Missing OEWS wage",IF(H1283="","Missing Wharton SOC","Matched"))</f>
        <v/>
      </c>
    </row>
    <row r="6936">
      <c r="A6936" t="inlineStr">
        <is>
          <t>31-33</t>
        </is>
      </c>
      <c r="B6936" t="inlineStr">
        <is>
          <t>Manufacturing</t>
        </is>
      </c>
      <c r="C6936" t="inlineStr">
        <is>
          <t>41-2022</t>
        </is>
      </c>
      <c r="D6936" t="inlineStr">
        <is>
          <t>Parts Salespersons</t>
        </is>
      </c>
      <c r="E6936" t="n">
        <v>2400</v>
      </c>
      <c r="F6936" t="n">
        <v>55750</v>
      </c>
      <c r="G6936">
        <f>IF(OR(E1284="",F1284=""),"",E1284*F1284)</f>
        <v/>
      </c>
      <c r="H6936" s="41">
        <f>IFERROR(XLOOKUP(C1284,'DATA Wharton'!$A$2:$A$785,'DATA Wharton'!$C$2:$C$785),"")</f>
        <v/>
      </c>
      <c r="I6936">
        <f>IF(OR(G1284="",H1284=""),"",G1284)</f>
        <v/>
      </c>
      <c r="J6936">
        <f>IF(OR(I1284="",H1284=""),"",I1284*H1284)</f>
        <v/>
      </c>
      <c r="K6936">
        <f>IF(G1284="","Missing OEWS wage",IF(H1284="","Missing Wharton SOC","Matched"))</f>
        <v/>
      </c>
    </row>
    <row r="6937">
      <c r="A6937" t="inlineStr">
        <is>
          <t>31-33</t>
        </is>
      </c>
      <c r="B6937" t="inlineStr">
        <is>
          <t>Manufacturing</t>
        </is>
      </c>
      <c r="C6937" t="inlineStr">
        <is>
          <t>41-2031</t>
        </is>
      </c>
      <c r="D6937" t="inlineStr">
        <is>
          <t>Retail Salespersons</t>
        </is>
      </c>
      <c r="E6937" t="n">
        <v>41600</v>
      </c>
      <c r="F6937" t="n">
        <v>37710</v>
      </c>
      <c r="G6937">
        <f>IF(OR(E1285="",F1285=""),"",E1285*F1285)</f>
        <v/>
      </c>
      <c r="H6937" s="41">
        <f>IFERROR(XLOOKUP(C1285,'DATA Wharton'!$A$2:$A$785,'DATA Wharton'!$C$2:$C$785),"")</f>
        <v/>
      </c>
      <c r="I6937">
        <f>IF(OR(G1285="",H1285=""),"",G1285)</f>
        <v/>
      </c>
      <c r="J6937">
        <f>IF(OR(I1285="",H1285=""),"",I1285*H1285)</f>
        <v/>
      </c>
      <c r="K6937">
        <f>IF(G1285="","Missing OEWS wage",IF(H1285="","Missing Wharton SOC","Matched"))</f>
        <v/>
      </c>
    </row>
    <row r="6938">
      <c r="A6938" t="inlineStr">
        <is>
          <t>31-33</t>
        </is>
      </c>
      <c r="B6938" t="inlineStr">
        <is>
          <t>Manufacturing</t>
        </is>
      </c>
      <c r="C6938" t="inlineStr">
        <is>
          <t>41-3011</t>
        </is>
      </c>
      <c r="D6938" t="inlineStr">
        <is>
          <t>Advertising Sales Agents</t>
        </is>
      </c>
      <c r="E6938" t="n">
        <v>290</v>
      </c>
      <c r="F6938" t="n">
        <v>61650</v>
      </c>
      <c r="G6938">
        <f>IF(OR(E1286="",F1286=""),"",E1286*F1286)</f>
        <v/>
      </c>
      <c r="H6938" s="41">
        <f>IFERROR(XLOOKUP(C1286,'DATA Wharton'!$A$2:$A$785,'DATA Wharton'!$C$2:$C$785),"")</f>
        <v/>
      </c>
      <c r="I6938">
        <f>IF(OR(G1286="",H1286=""),"",G1286)</f>
        <v/>
      </c>
      <c r="J6938">
        <f>IF(OR(I1286="",H1286=""),"",I1286*H1286)</f>
        <v/>
      </c>
      <c r="K6938">
        <f>IF(G1286="","Missing OEWS wage",IF(H1286="","Missing Wharton SOC","Matched"))</f>
        <v/>
      </c>
    </row>
    <row r="6939">
      <c r="A6939" t="inlineStr">
        <is>
          <t>31-33</t>
        </is>
      </c>
      <c r="B6939" t="inlineStr">
        <is>
          <t>Manufacturing</t>
        </is>
      </c>
      <c r="C6939" t="inlineStr">
        <is>
          <t>41-3031</t>
        </is>
      </c>
      <c r="D6939" t="inlineStr">
        <is>
          <t>Securities, Commodities, and Financial Services Sales Agents</t>
        </is>
      </c>
      <c r="E6939" t="n">
        <v>100</v>
      </c>
      <c r="F6939" t="n">
        <v>71210</v>
      </c>
      <c r="G6939">
        <f>IF(OR(E1287="",F1287=""),"",E1287*F1287)</f>
        <v/>
      </c>
      <c r="H6939" s="41">
        <f>IFERROR(XLOOKUP(C1287,'DATA Wharton'!$A$2:$A$785,'DATA Wharton'!$C$2:$C$785),"")</f>
        <v/>
      </c>
      <c r="I6939">
        <f>IF(OR(G1287="",H1287=""),"",G1287)</f>
        <v/>
      </c>
      <c r="J6939">
        <f>IF(OR(I1287="",H1287=""),"",I1287*H1287)</f>
        <v/>
      </c>
      <c r="K6939">
        <f>IF(G1287="","Missing OEWS wage",IF(H1287="","Missing Wharton SOC","Matched"))</f>
        <v/>
      </c>
    </row>
    <row r="6940">
      <c r="A6940" t="inlineStr">
        <is>
          <t>31-33</t>
        </is>
      </c>
      <c r="B6940" t="inlineStr">
        <is>
          <t>Manufacturing</t>
        </is>
      </c>
      <c r="C6940" t="inlineStr">
        <is>
          <t>41-3091</t>
        </is>
      </c>
      <c r="D6940" t="inlineStr">
        <is>
          <t>Sales Representatives of Services, Except Advertising, Insurance, Financial Services, and Travel</t>
        </is>
      </c>
      <c r="E6940" t="n">
        <v>15920</v>
      </c>
      <c r="F6940" t="n">
        <v>87980</v>
      </c>
      <c r="G6940">
        <f>IF(OR(E1288="",F1288=""),"",E1288*F1288)</f>
        <v/>
      </c>
      <c r="H6940" s="41">
        <f>IFERROR(XLOOKUP(C1288,'DATA Wharton'!$A$2:$A$785,'DATA Wharton'!$C$2:$C$785),"")</f>
        <v/>
      </c>
      <c r="I6940">
        <f>IF(OR(G1288="",H1288=""),"",G1288)</f>
        <v/>
      </c>
      <c r="J6940">
        <f>IF(OR(I1288="",H1288=""),"",I1288*H1288)</f>
        <v/>
      </c>
      <c r="K6940">
        <f>IF(G1288="","Missing OEWS wage",IF(H1288="","Missing Wharton SOC","Matched"))</f>
        <v/>
      </c>
    </row>
    <row r="6941">
      <c r="A6941" t="inlineStr">
        <is>
          <t>31-33</t>
        </is>
      </c>
      <c r="B6941" t="inlineStr">
        <is>
          <t>Manufacturing</t>
        </is>
      </c>
      <c r="C6941" t="inlineStr">
        <is>
          <t>41-4011</t>
        </is>
      </c>
      <c r="D6941" t="inlineStr">
        <is>
          <t>Sales Representatives, Wholesale and Manufacturing, Technical and Scientific Products</t>
        </is>
      </c>
      <c r="E6941" t="n">
        <v>31280</v>
      </c>
      <c r="F6941" t="n">
        <v>116530</v>
      </c>
      <c r="G6941">
        <f>IF(OR(E1289="",F1289=""),"",E1289*F1289)</f>
        <v/>
      </c>
      <c r="H6941" s="41">
        <f>IFERROR(XLOOKUP(C1289,'DATA Wharton'!$A$2:$A$785,'DATA Wharton'!$C$2:$C$785),"")</f>
        <v/>
      </c>
      <c r="I6941">
        <f>IF(OR(G1289="",H1289=""),"",G1289)</f>
        <v/>
      </c>
      <c r="J6941">
        <f>IF(OR(I1289="",H1289=""),"",I1289*H1289)</f>
        <v/>
      </c>
      <c r="K6941">
        <f>IF(G1289="","Missing OEWS wage",IF(H1289="","Missing Wharton SOC","Matched"))</f>
        <v/>
      </c>
    </row>
    <row r="6942">
      <c r="A6942" t="inlineStr">
        <is>
          <t>31-33</t>
        </is>
      </c>
      <c r="B6942" t="inlineStr">
        <is>
          <t>Manufacturing</t>
        </is>
      </c>
      <c r="C6942" t="inlineStr">
        <is>
          <t>41-4012</t>
        </is>
      </c>
      <c r="D6942" t="inlineStr">
        <is>
          <t>Sales Representatives, Wholesale and Manufacturing, Except Technical and Scientific Products</t>
        </is>
      </c>
      <c r="E6942" t="n">
        <v>228570</v>
      </c>
      <c r="F6942" t="n">
        <v>86910</v>
      </c>
      <c r="G6942">
        <f>IF(OR(E1290="",F1290=""),"",E1290*F1290)</f>
        <v/>
      </c>
      <c r="H6942" s="41">
        <f>IFERROR(XLOOKUP(C1290,'DATA Wharton'!$A$2:$A$785,'DATA Wharton'!$C$2:$C$785),"")</f>
        <v/>
      </c>
      <c r="I6942">
        <f>IF(OR(G1290="",H1290=""),"",G1290)</f>
        <v/>
      </c>
      <c r="J6942">
        <f>IF(OR(I1290="",H1290=""),"",I1290*H1290)</f>
        <v/>
      </c>
      <c r="K6942">
        <f>IF(G1290="","Missing OEWS wage",IF(H1290="","Missing Wharton SOC","Matched"))</f>
        <v/>
      </c>
    </row>
    <row r="6943">
      <c r="A6943" t="inlineStr">
        <is>
          <t>31-33</t>
        </is>
      </c>
      <c r="B6943" t="inlineStr">
        <is>
          <t>Manufacturing</t>
        </is>
      </c>
      <c r="C6943" t="inlineStr">
        <is>
          <t>41-9011</t>
        </is>
      </c>
      <c r="D6943" t="inlineStr">
        <is>
          <t>Demonstrators and Product Promoters</t>
        </is>
      </c>
      <c r="E6943" t="n">
        <v>12160</v>
      </c>
      <c r="F6943" t="n">
        <v>45210</v>
      </c>
      <c r="G6943">
        <f>IF(OR(E1291="",F1291=""),"",E1291*F1291)</f>
        <v/>
      </c>
      <c r="H6943" s="41">
        <f>IFERROR(XLOOKUP(C1291,'DATA Wharton'!$A$2:$A$785,'DATA Wharton'!$C$2:$C$785),"")</f>
        <v/>
      </c>
      <c r="I6943">
        <f>IF(OR(G1291="",H1291=""),"",G1291)</f>
        <v/>
      </c>
      <c r="J6943">
        <f>IF(OR(I1291="",H1291=""),"",I1291*H1291)</f>
        <v/>
      </c>
      <c r="K6943">
        <f>IF(G1291="","Missing OEWS wage",IF(H1291="","Missing Wharton SOC","Matched"))</f>
        <v/>
      </c>
    </row>
    <row r="6944">
      <c r="A6944" t="inlineStr">
        <is>
          <t>31-33</t>
        </is>
      </c>
      <c r="B6944" t="inlineStr">
        <is>
          <t>Manufacturing</t>
        </is>
      </c>
      <c r="C6944" t="inlineStr">
        <is>
          <t>41-9031</t>
        </is>
      </c>
      <c r="D6944" t="inlineStr">
        <is>
          <t>Sales Engineers</t>
        </is>
      </c>
      <c r="E6944" t="n">
        <v>10860</v>
      </c>
      <c r="F6944" t="n">
        <v>115160</v>
      </c>
      <c r="G6944">
        <f>IF(OR(E1292="",F1292=""),"",E1292*F1292)</f>
        <v/>
      </c>
      <c r="H6944" s="41">
        <f>IFERROR(XLOOKUP(C1292,'DATA Wharton'!$A$2:$A$785,'DATA Wharton'!$C$2:$C$785),"")</f>
        <v/>
      </c>
      <c r="I6944">
        <f>IF(OR(G1292="",H1292=""),"",G1292)</f>
        <v/>
      </c>
      <c r="J6944">
        <f>IF(OR(I1292="",H1292=""),"",I1292*H1292)</f>
        <v/>
      </c>
      <c r="K6944">
        <f>IF(G1292="","Missing OEWS wage",IF(H1292="","Missing Wharton SOC","Matched"))</f>
        <v/>
      </c>
    </row>
    <row r="6945">
      <c r="A6945" t="inlineStr">
        <is>
          <t>31-33</t>
        </is>
      </c>
      <c r="B6945" t="inlineStr">
        <is>
          <t>Manufacturing</t>
        </is>
      </c>
      <c r="C6945" t="inlineStr">
        <is>
          <t>41-9041</t>
        </is>
      </c>
      <c r="D6945" t="inlineStr">
        <is>
          <t>Telemarketers</t>
        </is>
      </c>
      <c r="E6945" t="n">
        <v>200</v>
      </c>
      <c r="F6945" t="n">
        <v>44720</v>
      </c>
      <c r="G6945">
        <f>IF(OR(E1293="",F1293=""),"",E1293*F1293)</f>
        <v/>
      </c>
      <c r="H6945" s="41">
        <f>IFERROR(XLOOKUP(C1293,'DATA Wharton'!$A$2:$A$785,'DATA Wharton'!$C$2:$C$785),"")</f>
        <v/>
      </c>
      <c r="I6945">
        <f>IF(OR(G1293="",H1293=""),"",G1293)</f>
        <v/>
      </c>
      <c r="J6945">
        <f>IF(OR(I1293="",H1293=""),"",I1293*H1293)</f>
        <v/>
      </c>
      <c r="K6945">
        <f>IF(G1293="","Missing OEWS wage",IF(H1293="","Missing Wharton SOC","Matched"))</f>
        <v/>
      </c>
    </row>
    <row r="6946">
      <c r="A6946" t="inlineStr">
        <is>
          <t>31-33</t>
        </is>
      </c>
      <c r="B6946" t="inlineStr">
        <is>
          <t>Manufacturing</t>
        </is>
      </c>
      <c r="C6946" t="inlineStr">
        <is>
          <t>41-9099</t>
        </is>
      </c>
      <c r="D6946" t="inlineStr">
        <is>
          <t>Sales and Related Workers, All Other</t>
        </is>
      </c>
      <c r="E6946" t="n">
        <v>4530</v>
      </c>
      <c r="F6946" t="n">
        <v>76170</v>
      </c>
      <c r="G6946">
        <f>IF(OR(E1294="",F1294=""),"",E1294*F1294)</f>
        <v/>
      </c>
      <c r="H6946" s="41">
        <f>IFERROR(XLOOKUP(C1294,'DATA Wharton'!$A$2:$A$785,'DATA Wharton'!$C$2:$C$785),"")</f>
        <v/>
      </c>
      <c r="I6946">
        <f>IF(OR(G1294="",H1294=""),"",G1294)</f>
        <v/>
      </c>
      <c r="J6946">
        <f>IF(OR(I1294="",H1294=""),"",I1294*H1294)</f>
        <v/>
      </c>
      <c r="K6946">
        <f>IF(G1294="","Missing OEWS wage",IF(H1294="","Missing Wharton SOC","Matched"))</f>
        <v/>
      </c>
    </row>
    <row r="6947">
      <c r="A6947" t="inlineStr">
        <is>
          <t>31-33</t>
        </is>
      </c>
      <c r="B6947" t="inlineStr">
        <is>
          <t>Manufacturing</t>
        </is>
      </c>
      <c r="C6947" t="inlineStr">
        <is>
          <t>43-1011</t>
        </is>
      </c>
      <c r="D6947" t="inlineStr">
        <is>
          <t>First-Line Supervisors of Office and Administrative Support Workers</t>
        </is>
      </c>
      <c r="E6947" t="n">
        <v>69750</v>
      </c>
      <c r="F6947" t="n">
        <v>79240</v>
      </c>
      <c r="G6947">
        <f>IF(OR(E1295="",F1295=""),"",E1295*F1295)</f>
        <v/>
      </c>
      <c r="H6947" s="41">
        <f>IFERROR(XLOOKUP(C1295,'DATA Wharton'!$A$2:$A$785,'DATA Wharton'!$C$2:$C$785),"")</f>
        <v/>
      </c>
      <c r="I6947">
        <f>IF(OR(G1295="",H1295=""),"",G1295)</f>
        <v/>
      </c>
      <c r="J6947">
        <f>IF(OR(I1295="",H1295=""),"",I1295*H1295)</f>
        <v/>
      </c>
      <c r="K6947">
        <f>IF(G1295="","Missing OEWS wage",IF(H1295="","Missing Wharton SOC","Matched"))</f>
        <v/>
      </c>
    </row>
    <row r="6948">
      <c r="A6948" t="inlineStr">
        <is>
          <t>31-33</t>
        </is>
      </c>
      <c r="B6948" t="inlineStr">
        <is>
          <t>Manufacturing</t>
        </is>
      </c>
      <c r="C6948" t="inlineStr">
        <is>
          <t>43-2011</t>
        </is>
      </c>
      <c r="D6948" t="inlineStr">
        <is>
          <t>Switchboard Operators, Including Answering Service</t>
        </is>
      </c>
      <c r="E6948" t="n">
        <v>80</v>
      </c>
      <c r="F6948" t="n">
        <v>54110</v>
      </c>
      <c r="G6948">
        <f>IF(OR(E1296="",F1296=""),"",E1296*F1296)</f>
        <v/>
      </c>
      <c r="H6948" s="41">
        <f>IFERROR(XLOOKUP(C1296,'DATA Wharton'!$A$2:$A$785,'DATA Wharton'!$C$2:$C$785),"")</f>
        <v/>
      </c>
      <c r="I6948">
        <f>IF(OR(G1296="",H1296=""),"",G1296)</f>
        <v/>
      </c>
      <c r="J6948">
        <f>IF(OR(I1296="",H1296=""),"",I1296*H1296)</f>
        <v/>
      </c>
      <c r="K6948">
        <f>IF(G1296="","Missing OEWS wage",IF(H1296="","Missing Wharton SOC","Matched"))</f>
        <v/>
      </c>
    </row>
    <row r="6949">
      <c r="A6949" t="inlineStr">
        <is>
          <t>31-33</t>
        </is>
      </c>
      <c r="B6949" t="inlineStr">
        <is>
          <t>Manufacturing</t>
        </is>
      </c>
      <c r="C6949" t="inlineStr">
        <is>
          <t>43-3011</t>
        </is>
      </c>
      <c r="D6949" t="inlineStr">
        <is>
          <t>Bill and Account Collectors</t>
        </is>
      </c>
      <c r="E6949" t="n">
        <v>3020</v>
      </c>
      <c r="F6949" t="n">
        <v>54330</v>
      </c>
      <c r="G6949">
        <f>IF(OR(E1297="",F1297=""),"",E1297*F1297)</f>
        <v/>
      </c>
      <c r="H6949" s="41">
        <f>IFERROR(XLOOKUP(C1297,'DATA Wharton'!$A$2:$A$785,'DATA Wharton'!$C$2:$C$785),"")</f>
        <v/>
      </c>
      <c r="I6949">
        <f>IF(OR(G1297="",H1297=""),"",G1297)</f>
        <v/>
      </c>
      <c r="J6949">
        <f>IF(OR(I1297="",H1297=""),"",I1297*H1297)</f>
        <v/>
      </c>
      <c r="K6949">
        <f>IF(G1297="","Missing OEWS wage",IF(H1297="","Missing Wharton SOC","Matched"))</f>
        <v/>
      </c>
    </row>
    <row r="6950">
      <c r="A6950" t="inlineStr">
        <is>
          <t>31-33</t>
        </is>
      </c>
      <c r="B6950" t="inlineStr">
        <is>
          <t>Manufacturing</t>
        </is>
      </c>
      <c r="C6950" t="inlineStr">
        <is>
          <t>43-3021</t>
        </is>
      </c>
      <c r="D6950" t="inlineStr">
        <is>
          <t>Billing and Posting Clerks</t>
        </is>
      </c>
      <c r="E6950" t="n">
        <v>7450</v>
      </c>
      <c r="F6950" t="n">
        <v>52010</v>
      </c>
      <c r="G6950">
        <f>IF(OR(E1298="",F1298=""),"",E1298*F1298)</f>
        <v/>
      </c>
      <c r="H6950" s="41">
        <f>IFERROR(XLOOKUP(C1298,'DATA Wharton'!$A$2:$A$785,'DATA Wharton'!$C$2:$C$785),"")</f>
        <v/>
      </c>
      <c r="I6950">
        <f>IF(OR(G1298="",H1298=""),"",G1298)</f>
        <v/>
      </c>
      <c r="J6950">
        <f>IF(OR(I1298="",H1298=""),"",I1298*H1298)</f>
        <v/>
      </c>
      <c r="K6950">
        <f>IF(G1298="","Missing OEWS wage",IF(H1298="","Missing Wharton SOC","Matched"))</f>
        <v/>
      </c>
    </row>
    <row r="6951">
      <c r="A6951" t="inlineStr">
        <is>
          <t>31-33</t>
        </is>
      </c>
      <c r="B6951" t="inlineStr">
        <is>
          <t>Manufacturing</t>
        </is>
      </c>
      <c r="C6951" t="inlineStr">
        <is>
          <t>43-3031</t>
        </is>
      </c>
      <c r="D6951" t="inlineStr">
        <is>
          <t>Bookkeeping, Accounting, and Auditing Clerks</t>
        </is>
      </c>
      <c r="E6951" t="n">
        <v>91710</v>
      </c>
      <c r="F6951" t="n">
        <v>54660</v>
      </c>
      <c r="G6951">
        <f>IF(OR(E1299="",F1299=""),"",E1299*F1299)</f>
        <v/>
      </c>
      <c r="H6951" s="41">
        <f>IFERROR(XLOOKUP(C1299,'DATA Wharton'!$A$2:$A$785,'DATA Wharton'!$C$2:$C$785),"")</f>
        <v/>
      </c>
      <c r="I6951">
        <f>IF(OR(G1299="",H1299=""),"",G1299)</f>
        <v/>
      </c>
      <c r="J6951">
        <f>IF(OR(I1299="",H1299=""),"",I1299*H1299)</f>
        <v/>
      </c>
      <c r="K6951">
        <f>IF(G1299="","Missing OEWS wage",IF(H1299="","Missing Wharton SOC","Matched"))</f>
        <v/>
      </c>
    </row>
    <row r="6952">
      <c r="A6952" t="inlineStr">
        <is>
          <t>31-33</t>
        </is>
      </c>
      <c r="B6952" t="inlineStr">
        <is>
          <t>Manufacturing</t>
        </is>
      </c>
      <c r="C6952" t="inlineStr">
        <is>
          <t>43-3051</t>
        </is>
      </c>
      <c r="D6952" t="inlineStr">
        <is>
          <t>Payroll and Timekeeping Clerks</t>
        </is>
      </c>
      <c r="E6952" t="n">
        <v>7760</v>
      </c>
      <c r="F6952" t="n">
        <v>62370</v>
      </c>
      <c r="G6952">
        <f>IF(OR(E1300="",F1300=""),"",E1300*F1300)</f>
        <v/>
      </c>
      <c r="H6952" s="41">
        <f>IFERROR(XLOOKUP(C1300,'DATA Wharton'!$A$2:$A$785,'DATA Wharton'!$C$2:$C$785),"")</f>
        <v/>
      </c>
      <c r="I6952">
        <f>IF(OR(G1300="",H1300=""),"",G1300)</f>
        <v/>
      </c>
      <c r="J6952">
        <f>IF(OR(I1300="",H1300=""),"",I1300*H1300)</f>
        <v/>
      </c>
      <c r="K6952">
        <f>IF(G1300="","Missing OEWS wage",IF(H1300="","Missing Wharton SOC","Matched"))</f>
        <v/>
      </c>
    </row>
    <row r="6953">
      <c r="A6953" t="inlineStr">
        <is>
          <t>31-33</t>
        </is>
      </c>
      <c r="B6953" t="inlineStr">
        <is>
          <t>Manufacturing</t>
        </is>
      </c>
      <c r="C6953" t="inlineStr">
        <is>
          <t>43-3061</t>
        </is>
      </c>
      <c r="D6953" t="inlineStr">
        <is>
          <t>Procurement Clerks</t>
        </is>
      </c>
      <c r="E6953" t="n">
        <v>7780</v>
      </c>
      <c r="F6953" t="n">
        <v>52420</v>
      </c>
      <c r="G6953">
        <f>IF(OR(E1301="",F1301=""),"",E1301*F1301)</f>
        <v/>
      </c>
      <c r="H6953" s="41">
        <f>IFERROR(XLOOKUP(C1301,'DATA Wharton'!$A$2:$A$785,'DATA Wharton'!$C$2:$C$785),"")</f>
        <v/>
      </c>
      <c r="I6953">
        <f>IF(OR(G1301="",H1301=""),"",G1301)</f>
        <v/>
      </c>
      <c r="J6953">
        <f>IF(OR(I1301="",H1301=""),"",I1301*H1301)</f>
        <v/>
      </c>
      <c r="K6953">
        <f>IF(G1301="","Missing OEWS wage",IF(H1301="","Missing Wharton SOC","Matched"))</f>
        <v/>
      </c>
    </row>
    <row r="6954">
      <c r="A6954" t="inlineStr">
        <is>
          <t>31-33</t>
        </is>
      </c>
      <c r="B6954" t="inlineStr">
        <is>
          <t>Manufacturing</t>
        </is>
      </c>
      <c r="C6954" t="inlineStr">
        <is>
          <t>43-3071</t>
        </is>
      </c>
      <c r="D6954" t="inlineStr">
        <is>
          <t>Tellers</t>
        </is>
      </c>
      <c r="F6954" t="n">
        <v>52610</v>
      </c>
      <c r="G6954">
        <f>IF(OR(E1302="",F1302=""),"",E1302*F1302)</f>
        <v/>
      </c>
      <c r="H6954" s="41">
        <f>IFERROR(XLOOKUP(C1302,'DATA Wharton'!$A$2:$A$785,'DATA Wharton'!$C$2:$C$785),"")</f>
        <v/>
      </c>
      <c r="I6954">
        <f>IF(OR(G1302="",H1302=""),"",G1302)</f>
        <v/>
      </c>
      <c r="J6954">
        <f>IF(OR(I1302="",H1302=""),"",I1302*H1302)</f>
        <v/>
      </c>
      <c r="K6954">
        <f>IF(G1302="","Missing OEWS wage",IF(H1302="","Missing Wharton SOC","Matched"))</f>
        <v/>
      </c>
    </row>
    <row r="6955">
      <c r="A6955" t="inlineStr">
        <is>
          <t>31-33</t>
        </is>
      </c>
      <c r="B6955" t="inlineStr">
        <is>
          <t>Manufacturing</t>
        </is>
      </c>
      <c r="C6955" t="inlineStr">
        <is>
          <t>43-3099</t>
        </is>
      </c>
      <c r="D6955" t="inlineStr">
        <is>
          <t>Financial Clerks, All Other</t>
        </is>
      </c>
      <c r="E6955" t="n">
        <v>170</v>
      </c>
      <c r="F6955" t="n">
        <v>44350</v>
      </c>
      <c r="G6955">
        <f>IF(OR(E1303="",F1303=""),"",E1303*F1303)</f>
        <v/>
      </c>
      <c r="H6955" s="41">
        <f>IFERROR(XLOOKUP(C1303,'DATA Wharton'!$A$2:$A$785,'DATA Wharton'!$C$2:$C$785),"")</f>
        <v/>
      </c>
      <c r="I6955">
        <f>IF(OR(G1303="",H1303=""),"",G1303)</f>
        <v/>
      </c>
      <c r="J6955">
        <f>IF(OR(I1303="",H1303=""),"",I1303*H1303)</f>
        <v/>
      </c>
      <c r="K6955">
        <f>IF(G1303="","Missing OEWS wage",IF(H1303="","Missing Wharton SOC","Matched"))</f>
        <v/>
      </c>
    </row>
    <row r="6956">
      <c r="A6956" t="inlineStr">
        <is>
          <t>31-33</t>
        </is>
      </c>
      <c r="B6956" t="inlineStr">
        <is>
          <t>Manufacturing</t>
        </is>
      </c>
      <c r="C6956" t="inlineStr">
        <is>
          <t>43-4021</t>
        </is>
      </c>
      <c r="D6956" t="inlineStr">
        <is>
          <t>Correspondence Clerks</t>
        </is>
      </c>
      <c r="E6956" t="n">
        <v>130</v>
      </c>
      <c r="F6956" t="n">
        <v>48280</v>
      </c>
      <c r="G6956">
        <f>IF(OR(E1304="",F1304=""),"",E1304*F1304)</f>
        <v/>
      </c>
      <c r="H6956" s="41">
        <f>IFERROR(XLOOKUP(C1304,'DATA Wharton'!$A$2:$A$785,'DATA Wharton'!$C$2:$C$785),"")</f>
        <v/>
      </c>
      <c r="I6956">
        <f>IF(OR(G1304="",H1304=""),"",G1304)</f>
        <v/>
      </c>
      <c r="J6956">
        <f>IF(OR(I1304="",H1304=""),"",I1304*H1304)</f>
        <v/>
      </c>
      <c r="K6956">
        <f>IF(G1304="","Missing OEWS wage",IF(H1304="","Missing Wharton SOC","Matched"))</f>
        <v/>
      </c>
    </row>
    <row r="6957">
      <c r="A6957" t="inlineStr">
        <is>
          <t>31-33</t>
        </is>
      </c>
      <c r="B6957" t="inlineStr">
        <is>
          <t>Manufacturing</t>
        </is>
      </c>
      <c r="C6957" t="inlineStr">
        <is>
          <t>43-4041</t>
        </is>
      </c>
      <c r="D6957" t="inlineStr">
        <is>
          <t>Credit Authorizers, Checkers, and Clerks</t>
        </is>
      </c>
      <c r="E6957" t="n">
        <v>290</v>
      </c>
      <c r="F6957" t="n">
        <v>55570</v>
      </c>
      <c r="G6957">
        <f>IF(OR(E1305="",F1305=""),"",E1305*F1305)</f>
        <v/>
      </c>
      <c r="H6957" s="41">
        <f>IFERROR(XLOOKUP(C1305,'DATA Wharton'!$A$2:$A$785,'DATA Wharton'!$C$2:$C$785),"")</f>
        <v/>
      </c>
      <c r="I6957">
        <f>IF(OR(G1305="",H1305=""),"",G1305)</f>
        <v/>
      </c>
      <c r="J6957">
        <f>IF(OR(I1305="",H1305=""),"",I1305*H1305)</f>
        <v/>
      </c>
      <c r="K6957">
        <f>IF(G1305="","Missing OEWS wage",IF(H1305="","Missing Wharton SOC","Matched"))</f>
        <v/>
      </c>
    </row>
    <row r="6958">
      <c r="A6958" t="inlineStr">
        <is>
          <t>31-33</t>
        </is>
      </c>
      <c r="B6958" t="inlineStr">
        <is>
          <t>Manufacturing</t>
        </is>
      </c>
      <c r="C6958" t="inlineStr">
        <is>
          <t>43-4051</t>
        </is>
      </c>
      <c r="D6958" t="inlineStr">
        <is>
          <t>Customer Service Representatives</t>
        </is>
      </c>
      <c r="E6958" t="n">
        <v>127940</v>
      </c>
      <c r="F6958" t="n">
        <v>53870</v>
      </c>
      <c r="G6958">
        <f>IF(OR(E1306="",F1306=""),"",E1306*F1306)</f>
        <v/>
      </c>
      <c r="H6958" s="41">
        <f>IFERROR(XLOOKUP(C1306,'DATA Wharton'!$A$2:$A$785,'DATA Wharton'!$C$2:$C$785),"")</f>
        <v/>
      </c>
      <c r="I6958">
        <f>IF(OR(G1306="",H1306=""),"",G1306)</f>
        <v/>
      </c>
      <c r="J6958">
        <f>IF(OR(I1306="",H1306=""),"",I1306*H1306)</f>
        <v/>
      </c>
      <c r="K6958">
        <f>IF(G1306="","Missing OEWS wage",IF(H1306="","Missing Wharton SOC","Matched"))</f>
        <v/>
      </c>
    </row>
    <row r="6959">
      <c r="A6959" t="inlineStr">
        <is>
          <t>31-33</t>
        </is>
      </c>
      <c r="B6959" t="inlineStr">
        <is>
          <t>Manufacturing</t>
        </is>
      </c>
      <c r="C6959" t="inlineStr">
        <is>
          <t>43-4071</t>
        </is>
      </c>
      <c r="D6959" t="inlineStr">
        <is>
          <t>File Clerks</t>
        </is>
      </c>
      <c r="E6959" t="n">
        <v>2810</v>
      </c>
      <c r="F6959" t="n">
        <v>50890</v>
      </c>
      <c r="G6959">
        <f>IF(OR(E1307="",F1307=""),"",E1307*F1307)</f>
        <v/>
      </c>
      <c r="H6959" s="41">
        <f>IFERROR(XLOOKUP(C1307,'DATA Wharton'!$A$2:$A$785,'DATA Wharton'!$C$2:$C$785),"")</f>
        <v/>
      </c>
      <c r="I6959">
        <f>IF(OR(G1307="",H1307=""),"",G1307)</f>
        <v/>
      </c>
      <c r="J6959">
        <f>IF(OR(I1307="",H1307=""),"",I1307*H1307)</f>
        <v/>
      </c>
      <c r="K6959">
        <f>IF(G1307="","Missing OEWS wage",IF(H1307="","Missing Wharton SOC","Matched"))</f>
        <v/>
      </c>
    </row>
    <row r="6960">
      <c r="A6960" t="inlineStr">
        <is>
          <t>31-33</t>
        </is>
      </c>
      <c r="B6960" t="inlineStr">
        <is>
          <t>Manufacturing</t>
        </is>
      </c>
      <c r="C6960" t="inlineStr">
        <is>
          <t>43-4111</t>
        </is>
      </c>
      <c r="D6960" t="inlineStr">
        <is>
          <t>Interviewers, Except Eligibility and Loan</t>
        </is>
      </c>
      <c r="E6960" t="n">
        <v>90</v>
      </c>
      <c r="F6960" t="n">
        <v>44070</v>
      </c>
      <c r="G6960">
        <f>IF(OR(E1308="",F1308=""),"",E1308*F1308)</f>
        <v/>
      </c>
      <c r="H6960" s="41">
        <f>IFERROR(XLOOKUP(C1308,'DATA Wharton'!$A$2:$A$785,'DATA Wharton'!$C$2:$C$785),"")</f>
        <v/>
      </c>
      <c r="I6960">
        <f>IF(OR(G1308="",H1308=""),"",G1308)</f>
        <v/>
      </c>
      <c r="J6960">
        <f>IF(OR(I1308="",H1308=""),"",I1308*H1308)</f>
        <v/>
      </c>
      <c r="K6960">
        <f>IF(G1308="","Missing OEWS wage",IF(H1308="","Missing Wharton SOC","Matched"))</f>
        <v/>
      </c>
    </row>
    <row r="6961">
      <c r="A6961" t="inlineStr">
        <is>
          <t>31-33</t>
        </is>
      </c>
      <c r="B6961" t="inlineStr">
        <is>
          <t>Manufacturing</t>
        </is>
      </c>
      <c r="C6961" t="inlineStr">
        <is>
          <t>43-4131</t>
        </is>
      </c>
      <c r="D6961" t="inlineStr">
        <is>
          <t>Loan Interviewers and Clerks</t>
        </is>
      </c>
      <c r="F6961" t="n">
        <v>57610</v>
      </c>
      <c r="G6961">
        <f>IF(OR(E1309="",F1309=""),"",E1309*F1309)</f>
        <v/>
      </c>
      <c r="H6961" s="41">
        <f>IFERROR(XLOOKUP(C1309,'DATA Wharton'!$A$2:$A$785,'DATA Wharton'!$C$2:$C$785),"")</f>
        <v/>
      </c>
      <c r="I6961">
        <f>IF(OR(G1309="",H1309=""),"",G1309)</f>
        <v/>
      </c>
      <c r="J6961">
        <f>IF(OR(I1309="",H1309=""),"",I1309*H1309)</f>
        <v/>
      </c>
      <c r="K6961">
        <f>IF(G1309="","Missing OEWS wage",IF(H1309="","Missing Wharton SOC","Matched"))</f>
        <v/>
      </c>
    </row>
    <row r="6962">
      <c r="A6962" t="inlineStr">
        <is>
          <t>31-33</t>
        </is>
      </c>
      <c r="B6962" t="inlineStr">
        <is>
          <t>Manufacturing</t>
        </is>
      </c>
      <c r="C6962" t="inlineStr">
        <is>
          <t>43-4151</t>
        </is>
      </c>
      <c r="D6962" t="inlineStr">
        <is>
          <t>Order Clerks</t>
        </is>
      </c>
      <c r="E6962" t="n">
        <v>11930</v>
      </c>
      <c r="F6962" t="n">
        <v>49580</v>
      </c>
      <c r="G6962">
        <f>IF(OR(E1310="",F1310=""),"",E1310*F1310)</f>
        <v/>
      </c>
      <c r="H6962" s="41">
        <f>IFERROR(XLOOKUP(C1310,'DATA Wharton'!$A$2:$A$785,'DATA Wharton'!$C$2:$C$785),"")</f>
        <v/>
      </c>
      <c r="I6962">
        <f>IF(OR(G1310="",H1310=""),"",G1310)</f>
        <v/>
      </c>
      <c r="J6962">
        <f>IF(OR(I1310="",H1310=""),"",I1310*H1310)</f>
        <v/>
      </c>
      <c r="K6962">
        <f>IF(G1310="","Missing OEWS wage",IF(H1310="","Missing Wharton SOC","Matched"))</f>
        <v/>
      </c>
    </row>
    <row r="6963">
      <c r="A6963" t="inlineStr">
        <is>
          <t>31-33</t>
        </is>
      </c>
      <c r="B6963" t="inlineStr">
        <is>
          <t>Manufacturing</t>
        </is>
      </c>
      <c r="C6963" t="inlineStr">
        <is>
          <t>43-4161</t>
        </is>
      </c>
      <c r="D6963" t="inlineStr">
        <is>
          <t>Human Resources Assistants, Except Payroll and Timekeeping</t>
        </is>
      </c>
      <c r="E6963" t="n">
        <v>6410</v>
      </c>
      <c r="F6963" t="n">
        <v>53080</v>
      </c>
      <c r="G6963">
        <f>IF(OR(E1311="",F1311=""),"",E1311*F1311)</f>
        <v/>
      </c>
      <c r="H6963" s="41">
        <f>IFERROR(XLOOKUP(C1311,'DATA Wharton'!$A$2:$A$785,'DATA Wharton'!$C$2:$C$785),"")</f>
        <v/>
      </c>
      <c r="I6963">
        <f>IF(OR(G1311="",H1311=""),"",G1311)</f>
        <v/>
      </c>
      <c r="J6963">
        <f>IF(OR(I1311="",H1311=""),"",I1311*H1311)</f>
        <v/>
      </c>
      <c r="K6963">
        <f>IF(G1311="","Missing OEWS wage",IF(H1311="","Missing Wharton SOC","Matched"))</f>
        <v/>
      </c>
    </row>
    <row r="6964">
      <c r="A6964" t="inlineStr">
        <is>
          <t>31-33</t>
        </is>
      </c>
      <c r="B6964" t="inlineStr">
        <is>
          <t>Manufacturing</t>
        </is>
      </c>
      <c r="C6964" t="inlineStr">
        <is>
          <t>43-4171</t>
        </is>
      </c>
      <c r="D6964" t="inlineStr">
        <is>
          <t>Receptionists and Information Clerks</t>
        </is>
      </c>
      <c r="E6964" t="n">
        <v>12480</v>
      </c>
      <c r="F6964" t="n">
        <v>42010</v>
      </c>
      <c r="G6964">
        <f>IF(OR(E1312="",F1312=""),"",E1312*F1312)</f>
        <v/>
      </c>
      <c r="H6964" s="41">
        <f>IFERROR(XLOOKUP(C1312,'DATA Wharton'!$A$2:$A$785,'DATA Wharton'!$C$2:$C$785),"")</f>
        <v/>
      </c>
      <c r="I6964">
        <f>IF(OR(G1312="",H1312=""),"",G1312)</f>
        <v/>
      </c>
      <c r="J6964">
        <f>IF(OR(I1312="",H1312=""),"",I1312*H1312)</f>
        <v/>
      </c>
      <c r="K6964">
        <f>IF(G1312="","Missing OEWS wage",IF(H1312="","Missing Wharton SOC","Matched"))</f>
        <v/>
      </c>
    </row>
    <row r="6965">
      <c r="A6965" t="inlineStr">
        <is>
          <t>31-33</t>
        </is>
      </c>
      <c r="B6965" t="inlineStr">
        <is>
          <t>Manufacturing</t>
        </is>
      </c>
      <c r="C6965" t="inlineStr">
        <is>
          <t>43-4199</t>
        </is>
      </c>
      <c r="D6965" t="inlineStr">
        <is>
          <t>Information and Record Clerks, All Other</t>
        </is>
      </c>
      <c r="E6965" t="n">
        <v>600</v>
      </c>
      <c r="F6965" t="n">
        <v>59020</v>
      </c>
      <c r="G6965">
        <f>IF(OR(E1313="",F1313=""),"",E1313*F1313)</f>
        <v/>
      </c>
      <c r="H6965" s="41">
        <f>IFERROR(XLOOKUP(C1313,'DATA Wharton'!$A$2:$A$785,'DATA Wharton'!$C$2:$C$785),"")</f>
        <v/>
      </c>
      <c r="I6965">
        <f>IF(OR(G1313="",H1313=""),"",G1313)</f>
        <v/>
      </c>
      <c r="J6965">
        <f>IF(OR(I1313="",H1313=""),"",I1313*H1313)</f>
        <v/>
      </c>
      <c r="K6965">
        <f>IF(G1313="","Missing OEWS wage",IF(H1313="","Missing Wharton SOC","Matched"))</f>
        <v/>
      </c>
    </row>
    <row r="6966">
      <c r="A6966" t="inlineStr">
        <is>
          <t>31-33</t>
        </is>
      </c>
      <c r="B6966" t="inlineStr">
        <is>
          <t>Manufacturing</t>
        </is>
      </c>
      <c r="C6966" t="inlineStr">
        <is>
          <t>43-5011</t>
        </is>
      </c>
      <c r="D6966" t="inlineStr">
        <is>
          <t>Cargo and Freight Agents</t>
        </is>
      </c>
      <c r="E6966" t="n">
        <v>160</v>
      </c>
      <c r="F6966" t="n">
        <v>58190</v>
      </c>
      <c r="G6966">
        <f>IF(OR(E1314="",F1314=""),"",E1314*F1314)</f>
        <v/>
      </c>
      <c r="H6966" s="41">
        <f>IFERROR(XLOOKUP(C1314,'DATA Wharton'!$A$2:$A$785,'DATA Wharton'!$C$2:$C$785),"")</f>
        <v/>
      </c>
      <c r="I6966">
        <f>IF(OR(G1314="",H1314=""),"",G1314)</f>
        <v/>
      </c>
      <c r="J6966">
        <f>IF(OR(I1314="",H1314=""),"",I1314*H1314)</f>
        <v/>
      </c>
      <c r="K6966">
        <f>IF(G1314="","Missing OEWS wage",IF(H1314="","Missing Wharton SOC","Matched"))</f>
        <v/>
      </c>
    </row>
    <row r="6967">
      <c r="A6967" t="inlineStr">
        <is>
          <t>31-33</t>
        </is>
      </c>
      <c r="B6967" t="inlineStr">
        <is>
          <t>Manufacturing</t>
        </is>
      </c>
      <c r="C6967" t="inlineStr">
        <is>
          <t>43-5021</t>
        </is>
      </c>
      <c r="D6967" t="inlineStr">
        <is>
          <t>Couriers and Messengers</t>
        </is>
      </c>
      <c r="E6967" t="n">
        <v>780</v>
      </c>
      <c r="F6967" t="n">
        <v>38770</v>
      </c>
      <c r="G6967">
        <f>IF(OR(E1315="",F1315=""),"",E1315*F1315)</f>
        <v/>
      </c>
      <c r="H6967" s="41">
        <f>IFERROR(XLOOKUP(C1315,'DATA Wharton'!$A$2:$A$785,'DATA Wharton'!$C$2:$C$785),"")</f>
        <v/>
      </c>
      <c r="I6967">
        <f>IF(OR(G1315="",H1315=""),"",G1315)</f>
        <v/>
      </c>
      <c r="J6967">
        <f>IF(OR(I1315="",H1315=""),"",I1315*H1315)</f>
        <v/>
      </c>
      <c r="K6967">
        <f>IF(G1315="","Missing OEWS wage",IF(H1315="","Missing Wharton SOC","Matched"))</f>
        <v/>
      </c>
    </row>
    <row r="6968">
      <c r="A6968" t="inlineStr">
        <is>
          <t>31-33</t>
        </is>
      </c>
      <c r="B6968" t="inlineStr">
        <is>
          <t>Manufacturing</t>
        </is>
      </c>
      <c r="C6968" t="inlineStr">
        <is>
          <t>43-5032</t>
        </is>
      </c>
      <c r="D6968" t="inlineStr">
        <is>
          <t>Dispatchers, Except Police, Fire, and Ambulance</t>
        </is>
      </c>
      <c r="E6968" t="n">
        <v>7560</v>
      </c>
      <c r="F6968" t="n">
        <v>62250</v>
      </c>
      <c r="G6968">
        <f>IF(OR(E1316="",F1316=""),"",E1316*F1316)</f>
        <v/>
      </c>
      <c r="H6968" s="41">
        <f>IFERROR(XLOOKUP(C1316,'DATA Wharton'!$A$2:$A$785,'DATA Wharton'!$C$2:$C$785),"")</f>
        <v/>
      </c>
      <c r="I6968">
        <f>IF(OR(G1316="",H1316=""),"",G1316)</f>
        <v/>
      </c>
      <c r="J6968">
        <f>IF(OR(I1316="",H1316=""),"",I1316*H1316)</f>
        <v/>
      </c>
      <c r="K6968">
        <f>IF(G1316="","Missing OEWS wage",IF(H1316="","Missing Wharton SOC","Matched"))</f>
        <v/>
      </c>
    </row>
    <row r="6969">
      <c r="A6969" t="inlineStr">
        <is>
          <t>31-33</t>
        </is>
      </c>
      <c r="B6969" t="inlineStr">
        <is>
          <t>Manufacturing</t>
        </is>
      </c>
      <c r="C6969" t="inlineStr">
        <is>
          <t>43-5061</t>
        </is>
      </c>
      <c r="D6969" t="inlineStr">
        <is>
          <t>Production, Planning, and Expediting Clerks</t>
        </is>
      </c>
      <c r="E6969" t="n">
        <v>123160</v>
      </c>
      <c r="F6969" t="n">
        <v>63480</v>
      </c>
      <c r="G6969">
        <f>IF(OR(E1317="",F1317=""),"",E1317*F1317)</f>
        <v/>
      </c>
      <c r="H6969" s="41">
        <f>IFERROR(XLOOKUP(C1317,'DATA Wharton'!$A$2:$A$785,'DATA Wharton'!$C$2:$C$785),"")</f>
        <v/>
      </c>
      <c r="I6969">
        <f>IF(OR(G1317="",H1317=""),"",G1317)</f>
        <v/>
      </c>
      <c r="J6969">
        <f>IF(OR(I1317="",H1317=""),"",I1317*H1317)</f>
        <v/>
      </c>
      <c r="K6969">
        <f>IF(G1317="","Missing OEWS wage",IF(H1317="","Missing Wharton SOC","Matched"))</f>
        <v/>
      </c>
    </row>
    <row r="6970">
      <c r="A6970" t="inlineStr">
        <is>
          <t>31-33</t>
        </is>
      </c>
      <c r="B6970" t="inlineStr">
        <is>
          <t>Manufacturing</t>
        </is>
      </c>
      <c r="C6970" t="inlineStr">
        <is>
          <t>43-5071</t>
        </is>
      </c>
      <c r="D6970" t="inlineStr">
        <is>
          <t>Shipping, Receiving, and Inventory Clerks</t>
        </is>
      </c>
      <c r="E6970" t="n">
        <v>230110</v>
      </c>
      <c r="F6970" t="n">
        <v>48650</v>
      </c>
      <c r="G6970">
        <f>IF(OR(E1318="",F1318=""),"",E1318*F1318)</f>
        <v/>
      </c>
      <c r="H6970" s="41">
        <f>IFERROR(XLOOKUP(C1318,'DATA Wharton'!$A$2:$A$785,'DATA Wharton'!$C$2:$C$785),"")</f>
        <v/>
      </c>
      <c r="I6970">
        <f>IF(OR(G1318="",H1318=""),"",G1318)</f>
        <v/>
      </c>
      <c r="J6970">
        <f>IF(OR(I1318="",H1318=""),"",I1318*H1318)</f>
        <v/>
      </c>
      <c r="K6970">
        <f>IF(G1318="","Missing OEWS wage",IF(H1318="","Missing Wharton SOC","Matched"))</f>
        <v/>
      </c>
    </row>
    <row r="6971">
      <c r="A6971" t="inlineStr">
        <is>
          <t>31-33</t>
        </is>
      </c>
      <c r="B6971" t="inlineStr">
        <is>
          <t>Manufacturing</t>
        </is>
      </c>
      <c r="C6971" t="inlineStr">
        <is>
          <t>43-5111</t>
        </is>
      </c>
      <c r="D6971" t="inlineStr">
        <is>
          <t>Weighers, Measurers, Checkers, and Samplers, Recordkeeping</t>
        </is>
      </c>
      <c r="E6971" t="n">
        <v>8020</v>
      </c>
      <c r="F6971" t="n">
        <v>46310</v>
      </c>
      <c r="G6971">
        <f>IF(OR(E1319="",F1319=""),"",E1319*F1319)</f>
        <v/>
      </c>
      <c r="H6971" s="41">
        <f>IFERROR(XLOOKUP(C1319,'DATA Wharton'!$A$2:$A$785,'DATA Wharton'!$C$2:$C$785),"")</f>
        <v/>
      </c>
      <c r="I6971">
        <f>IF(OR(G1319="",H1319=""),"",G1319)</f>
        <v/>
      </c>
      <c r="J6971">
        <f>IF(OR(I1319="",H1319=""),"",I1319*H1319)</f>
        <v/>
      </c>
      <c r="K6971">
        <f>IF(G1319="","Missing OEWS wage",IF(H1319="","Missing Wharton SOC","Matched"))</f>
        <v/>
      </c>
    </row>
    <row r="6972">
      <c r="A6972" t="inlineStr">
        <is>
          <t>31-33</t>
        </is>
      </c>
      <c r="B6972" t="inlineStr">
        <is>
          <t>Manufacturing</t>
        </is>
      </c>
      <c r="C6972" t="inlineStr">
        <is>
          <t>43-6011</t>
        </is>
      </c>
      <c r="D6972" t="inlineStr">
        <is>
          <t>Executive Secretaries and Executive Administrative Assistants</t>
        </is>
      </c>
      <c r="E6972" t="n">
        <v>15570</v>
      </c>
      <c r="F6972" t="n">
        <v>84640</v>
      </c>
      <c r="G6972">
        <f>IF(OR(E1320="",F1320=""),"",E1320*F1320)</f>
        <v/>
      </c>
      <c r="H6972" s="41">
        <f>IFERROR(XLOOKUP(C1320,'DATA Wharton'!$A$2:$A$785,'DATA Wharton'!$C$2:$C$785),"")</f>
        <v/>
      </c>
      <c r="I6972">
        <f>IF(OR(G1320="",H1320=""),"",G1320)</f>
        <v/>
      </c>
      <c r="J6972">
        <f>IF(OR(I1320="",H1320=""),"",I1320*H1320)</f>
        <v/>
      </c>
      <c r="K6972">
        <f>IF(G1320="","Missing OEWS wage",IF(H1320="","Missing Wharton SOC","Matched"))</f>
        <v/>
      </c>
    </row>
    <row r="6973">
      <c r="A6973" t="inlineStr">
        <is>
          <t>31-33</t>
        </is>
      </c>
      <c r="B6973" t="inlineStr">
        <is>
          <t>Manufacturing</t>
        </is>
      </c>
      <c r="C6973" t="inlineStr">
        <is>
          <t>43-6012</t>
        </is>
      </c>
      <c r="D6973" t="inlineStr">
        <is>
          <t>Legal Secretaries and Administrative Assistants</t>
        </is>
      </c>
      <c r="E6973" t="n">
        <v>130</v>
      </c>
      <c r="G6973">
        <f>IF(OR(E1321="",F1321=""),"",E1321*F1321)</f>
        <v/>
      </c>
      <c r="H6973" s="41">
        <f>IFERROR(XLOOKUP(C1321,'DATA Wharton'!$A$2:$A$785,'DATA Wharton'!$C$2:$C$785),"")</f>
        <v/>
      </c>
      <c r="I6973">
        <f>IF(OR(G1321="",H1321=""),"",G1321)</f>
        <v/>
      </c>
      <c r="J6973">
        <f>IF(OR(I1321="",H1321=""),"",I1321*H1321)</f>
        <v/>
      </c>
      <c r="K6973">
        <f>IF(G1321="","Missing OEWS wage",IF(H1321="","Missing Wharton SOC","Matched"))</f>
        <v/>
      </c>
    </row>
    <row r="6974">
      <c r="A6974" t="inlineStr">
        <is>
          <t>31-33</t>
        </is>
      </c>
      <c r="B6974" t="inlineStr">
        <is>
          <t>Manufacturing</t>
        </is>
      </c>
      <c r="C6974" t="inlineStr">
        <is>
          <t>43-6013</t>
        </is>
      </c>
      <c r="D6974" t="inlineStr">
        <is>
          <t>Medical Secretaries and Administrative Assistants</t>
        </is>
      </c>
      <c r="E6974" t="n">
        <v>510</v>
      </c>
      <c r="F6974" t="n">
        <v>49140</v>
      </c>
      <c r="G6974">
        <f>IF(OR(E1322="",F1322=""),"",E1322*F1322)</f>
        <v/>
      </c>
      <c r="H6974" s="41">
        <f>IFERROR(XLOOKUP(C1322,'DATA Wharton'!$A$2:$A$785,'DATA Wharton'!$C$2:$C$785),"")</f>
        <v/>
      </c>
      <c r="I6974">
        <f>IF(OR(G1322="",H1322=""),"",G1322)</f>
        <v/>
      </c>
      <c r="J6974">
        <f>IF(OR(I1322="",H1322=""),"",I1322*H1322)</f>
        <v/>
      </c>
      <c r="K6974">
        <f>IF(G1322="","Missing OEWS wage",IF(H1322="","Missing Wharton SOC","Matched"))</f>
        <v/>
      </c>
    </row>
    <row r="6975">
      <c r="A6975" t="inlineStr">
        <is>
          <t>31-33</t>
        </is>
      </c>
      <c r="B6975" t="inlineStr">
        <is>
          <t>Manufacturing</t>
        </is>
      </c>
      <c r="C6975" t="inlineStr">
        <is>
          <t>43-6014</t>
        </is>
      </c>
      <c r="D6975" t="inlineStr">
        <is>
          <t>Secretaries and Administrative Assistants, Except Legal, Medical, and Executive</t>
        </is>
      </c>
      <c r="E6975" t="n">
        <v>67790</v>
      </c>
      <c r="F6975" t="n">
        <v>51090</v>
      </c>
      <c r="G6975">
        <f>IF(OR(E1323="",F1323=""),"",E1323*F1323)</f>
        <v/>
      </c>
      <c r="H6975" s="41">
        <f>IFERROR(XLOOKUP(C1323,'DATA Wharton'!$A$2:$A$785,'DATA Wharton'!$C$2:$C$785),"")</f>
        <v/>
      </c>
      <c r="I6975">
        <f>IF(OR(G1323="",H1323=""),"",G1323)</f>
        <v/>
      </c>
      <c r="J6975">
        <f>IF(OR(I1323="",H1323=""),"",I1323*H1323)</f>
        <v/>
      </c>
      <c r="K6975">
        <f>IF(G1323="","Missing OEWS wage",IF(H1323="","Missing Wharton SOC","Matched"))</f>
        <v/>
      </c>
    </row>
    <row r="6976">
      <c r="A6976" t="inlineStr">
        <is>
          <t>31-33</t>
        </is>
      </c>
      <c r="B6976" t="inlineStr">
        <is>
          <t>Manufacturing</t>
        </is>
      </c>
      <c r="C6976" t="inlineStr">
        <is>
          <t>43-9021</t>
        </is>
      </c>
      <c r="D6976" t="inlineStr">
        <is>
          <t>Data Entry Keyers</t>
        </is>
      </c>
      <c r="E6976" t="n">
        <v>6480</v>
      </c>
      <c r="F6976" t="n">
        <v>44700</v>
      </c>
      <c r="G6976">
        <f>IF(OR(E1324="",F1324=""),"",E1324*F1324)</f>
        <v/>
      </c>
      <c r="H6976" s="41">
        <f>IFERROR(XLOOKUP(C1324,'DATA Wharton'!$A$2:$A$785,'DATA Wharton'!$C$2:$C$785),"")</f>
        <v/>
      </c>
      <c r="I6976">
        <f>IF(OR(G1324="",H1324=""),"",G1324)</f>
        <v/>
      </c>
      <c r="J6976">
        <f>IF(OR(I1324="",H1324=""),"",I1324*H1324)</f>
        <v/>
      </c>
      <c r="K6976">
        <f>IF(G1324="","Missing OEWS wage",IF(H1324="","Missing Wharton SOC","Matched"))</f>
        <v/>
      </c>
    </row>
    <row r="6977">
      <c r="A6977" t="inlineStr">
        <is>
          <t>31-33</t>
        </is>
      </c>
      <c r="B6977" t="inlineStr">
        <is>
          <t>Manufacturing</t>
        </is>
      </c>
      <c r="C6977" t="inlineStr">
        <is>
          <t>43-9031</t>
        </is>
      </c>
      <c r="D6977" t="inlineStr">
        <is>
          <t>Desktop Publishers</t>
        </is>
      </c>
      <c r="E6977" t="n">
        <v>140</v>
      </c>
      <c r="F6977" t="n">
        <v>58510</v>
      </c>
      <c r="G6977">
        <f>IF(OR(E1325="",F1325=""),"",E1325*F1325)</f>
        <v/>
      </c>
      <c r="H6977" s="41">
        <f>IFERROR(XLOOKUP(C1325,'DATA Wharton'!$A$2:$A$785,'DATA Wharton'!$C$2:$C$785),"")</f>
        <v/>
      </c>
      <c r="I6977">
        <f>IF(OR(G1325="",H1325=""),"",G1325)</f>
        <v/>
      </c>
      <c r="J6977">
        <f>IF(OR(I1325="",H1325=""),"",I1325*H1325)</f>
        <v/>
      </c>
      <c r="K6977">
        <f>IF(G1325="","Missing OEWS wage",IF(H1325="","Missing Wharton SOC","Matched"))</f>
        <v/>
      </c>
    </row>
    <row r="6978">
      <c r="A6978" t="inlineStr">
        <is>
          <t>31-33</t>
        </is>
      </c>
      <c r="B6978" t="inlineStr">
        <is>
          <t>Manufacturing</t>
        </is>
      </c>
      <c r="C6978" t="inlineStr">
        <is>
          <t>43-9041</t>
        </is>
      </c>
      <c r="D6978" t="inlineStr">
        <is>
          <t>Insurance Claims and Policy Processing Clerks</t>
        </is>
      </c>
      <c r="E6978" t="n">
        <v>160</v>
      </c>
      <c r="F6978" t="n">
        <v>53090</v>
      </c>
      <c r="G6978">
        <f>IF(OR(E1326="",F1326=""),"",E1326*F1326)</f>
        <v/>
      </c>
      <c r="H6978" s="41">
        <f>IFERROR(XLOOKUP(C1326,'DATA Wharton'!$A$2:$A$785,'DATA Wharton'!$C$2:$C$785),"")</f>
        <v/>
      </c>
      <c r="I6978">
        <f>IF(OR(G1326="",H1326=""),"",G1326)</f>
        <v/>
      </c>
      <c r="J6978">
        <f>IF(OR(I1326="",H1326=""),"",I1326*H1326)</f>
        <v/>
      </c>
      <c r="K6978">
        <f>IF(G1326="","Missing OEWS wage",IF(H1326="","Missing Wharton SOC","Matched"))</f>
        <v/>
      </c>
    </row>
    <row r="6979">
      <c r="A6979" t="inlineStr">
        <is>
          <t>31-33</t>
        </is>
      </c>
      <c r="B6979" t="inlineStr">
        <is>
          <t>Manufacturing</t>
        </is>
      </c>
      <c r="C6979" t="inlineStr">
        <is>
          <t>43-9051</t>
        </is>
      </c>
      <c r="D6979" t="inlineStr">
        <is>
          <t>Mail Clerks and Mail Machine Operators, Except Postal Service</t>
        </is>
      </c>
      <c r="E6979" t="n">
        <v>4840</v>
      </c>
      <c r="F6979" t="n">
        <v>42860</v>
      </c>
      <c r="G6979">
        <f>IF(OR(E1327="",F1327=""),"",E1327*F1327)</f>
        <v/>
      </c>
      <c r="H6979" s="41">
        <f>IFERROR(XLOOKUP(C1327,'DATA Wharton'!$A$2:$A$785,'DATA Wharton'!$C$2:$C$785),"")</f>
        <v/>
      </c>
      <c r="I6979">
        <f>IF(OR(G1327="",H1327=""),"",G1327)</f>
        <v/>
      </c>
      <c r="J6979">
        <f>IF(OR(I1327="",H1327=""),"",I1327*H1327)</f>
        <v/>
      </c>
      <c r="K6979">
        <f>IF(G1327="","Missing OEWS wage",IF(H1327="","Missing Wharton SOC","Matched"))</f>
        <v/>
      </c>
    </row>
    <row r="6980">
      <c r="A6980" t="inlineStr">
        <is>
          <t>31-33</t>
        </is>
      </c>
      <c r="B6980" t="inlineStr">
        <is>
          <t>Manufacturing</t>
        </is>
      </c>
      <c r="C6980" t="inlineStr">
        <is>
          <t>43-9061</t>
        </is>
      </c>
      <c r="D6980" t="inlineStr">
        <is>
          <t>Office Clerks, General</t>
        </is>
      </c>
      <c r="E6980" t="n">
        <v>122750</v>
      </c>
      <c r="F6980" t="n">
        <v>48680</v>
      </c>
      <c r="G6980">
        <f>IF(OR(E1328="",F1328=""),"",E1328*F1328)</f>
        <v/>
      </c>
      <c r="H6980" s="41">
        <f>IFERROR(XLOOKUP(C1328,'DATA Wharton'!$A$2:$A$785,'DATA Wharton'!$C$2:$C$785),"")</f>
        <v/>
      </c>
      <c r="I6980">
        <f>IF(OR(G1328="",H1328=""),"",G1328)</f>
        <v/>
      </c>
      <c r="J6980">
        <f>IF(OR(I1328="",H1328=""),"",I1328*H1328)</f>
        <v/>
      </c>
      <c r="K6980">
        <f>IF(G1328="","Missing OEWS wage",IF(H1328="","Missing Wharton SOC","Matched"))</f>
        <v/>
      </c>
    </row>
    <row r="6981">
      <c r="A6981" t="inlineStr">
        <is>
          <t>31-33</t>
        </is>
      </c>
      <c r="B6981" t="inlineStr">
        <is>
          <t>Manufacturing</t>
        </is>
      </c>
      <c r="C6981" t="inlineStr">
        <is>
          <t>43-9071</t>
        </is>
      </c>
      <c r="D6981" t="inlineStr">
        <is>
          <t>Office Machine Operators, Except Computer</t>
        </is>
      </c>
      <c r="E6981" t="n">
        <v>1220</v>
      </c>
      <c r="F6981" t="n">
        <v>44010</v>
      </c>
      <c r="G6981">
        <f>IF(OR(E1329="",F1329=""),"",E1329*F1329)</f>
        <v/>
      </c>
      <c r="H6981" s="41">
        <f>IFERROR(XLOOKUP(C1329,'DATA Wharton'!$A$2:$A$785,'DATA Wharton'!$C$2:$C$785),"")</f>
        <v/>
      </c>
      <c r="I6981">
        <f>IF(OR(G1329="",H1329=""),"",G1329)</f>
        <v/>
      </c>
      <c r="J6981">
        <f>IF(OR(I1329="",H1329=""),"",I1329*H1329)</f>
        <v/>
      </c>
      <c r="K6981">
        <f>IF(G1329="","Missing OEWS wage",IF(H1329="","Missing Wharton SOC","Matched"))</f>
        <v/>
      </c>
    </row>
    <row r="6982">
      <c r="A6982" t="inlineStr">
        <is>
          <t>31-33</t>
        </is>
      </c>
      <c r="B6982" t="inlineStr">
        <is>
          <t>Manufacturing</t>
        </is>
      </c>
      <c r="C6982" t="inlineStr">
        <is>
          <t>43-9081</t>
        </is>
      </c>
      <c r="D6982" t="inlineStr">
        <is>
          <t>Proofreaders and Copy Markers</t>
        </is>
      </c>
      <c r="E6982" t="n">
        <v>190</v>
      </c>
      <c r="F6982" t="n">
        <v>44100</v>
      </c>
      <c r="G6982">
        <f>IF(OR(E1330="",F1330=""),"",E1330*F1330)</f>
        <v/>
      </c>
      <c r="H6982" s="41">
        <f>IFERROR(XLOOKUP(C1330,'DATA Wharton'!$A$2:$A$785,'DATA Wharton'!$C$2:$C$785),"")</f>
        <v/>
      </c>
      <c r="I6982">
        <f>IF(OR(G1330="",H1330=""),"",G1330)</f>
        <v/>
      </c>
      <c r="J6982">
        <f>IF(OR(I1330="",H1330=""),"",I1330*H1330)</f>
        <v/>
      </c>
      <c r="K6982">
        <f>IF(G1330="","Missing OEWS wage",IF(H1330="","Missing Wharton SOC","Matched"))</f>
        <v/>
      </c>
    </row>
    <row r="6983">
      <c r="A6983" t="inlineStr">
        <is>
          <t>31-33</t>
        </is>
      </c>
      <c r="B6983" t="inlineStr">
        <is>
          <t>Manufacturing</t>
        </is>
      </c>
      <c r="C6983" t="inlineStr">
        <is>
          <t>43-9199</t>
        </is>
      </c>
      <c r="D6983" t="inlineStr">
        <is>
          <t>Office and Administrative Support Workers, All Other</t>
        </is>
      </c>
      <c r="E6983" t="n">
        <v>3290</v>
      </c>
      <c r="F6983" t="n">
        <v>51640</v>
      </c>
      <c r="G6983">
        <f>IF(OR(E1331="",F1331=""),"",E1331*F1331)</f>
        <v/>
      </c>
      <c r="H6983" s="41">
        <f>IFERROR(XLOOKUP(C1331,'DATA Wharton'!$A$2:$A$785,'DATA Wharton'!$C$2:$C$785),"")</f>
        <v/>
      </c>
      <c r="I6983">
        <f>IF(OR(G1331="",H1331=""),"",G1331)</f>
        <v/>
      </c>
      <c r="J6983">
        <f>IF(OR(I1331="",H1331=""),"",I1331*H1331)</f>
        <v/>
      </c>
      <c r="K6983">
        <f>IF(G1331="","Missing OEWS wage",IF(H1331="","Missing Wharton SOC","Matched"))</f>
        <v/>
      </c>
    </row>
    <row r="6984">
      <c r="A6984" t="inlineStr">
        <is>
          <t>31-33</t>
        </is>
      </c>
      <c r="B6984" t="inlineStr">
        <is>
          <t>Manufacturing</t>
        </is>
      </c>
      <c r="C6984" t="inlineStr">
        <is>
          <t>45-1011</t>
        </is>
      </c>
      <c r="D6984" t="inlineStr">
        <is>
          <t>First-Line Supervisors of Farming, Fishing, and Forestry Workers</t>
        </is>
      </c>
      <c r="E6984" t="n">
        <v>1640</v>
      </c>
      <c r="F6984" t="n">
        <v>70470</v>
      </c>
      <c r="G6984">
        <f>IF(OR(E1332="",F1332=""),"",E1332*F1332)</f>
        <v/>
      </c>
      <c r="H6984" s="41">
        <f>IFERROR(XLOOKUP(C1332,'DATA Wharton'!$A$2:$A$785,'DATA Wharton'!$C$2:$C$785),"")</f>
        <v/>
      </c>
      <c r="I6984">
        <f>IF(OR(G1332="",H1332=""),"",G1332)</f>
        <v/>
      </c>
      <c r="J6984">
        <f>IF(OR(I1332="",H1332=""),"",I1332*H1332)</f>
        <v/>
      </c>
      <c r="K6984">
        <f>IF(G1332="","Missing OEWS wage",IF(H1332="","Missing Wharton SOC","Matched"))</f>
        <v/>
      </c>
    </row>
    <row r="6985">
      <c r="A6985" t="inlineStr">
        <is>
          <t>31-33</t>
        </is>
      </c>
      <c r="B6985" t="inlineStr">
        <is>
          <t>Manufacturing</t>
        </is>
      </c>
      <c r="C6985" t="inlineStr">
        <is>
          <t>45-2011</t>
        </is>
      </c>
      <c r="D6985" t="inlineStr">
        <is>
          <t>Agricultural Inspectors</t>
        </is>
      </c>
      <c r="E6985" t="n">
        <v>3510</v>
      </c>
      <c r="F6985" t="n">
        <v>46130</v>
      </c>
      <c r="G6985">
        <f>IF(OR(E1333="",F1333=""),"",E1333*F1333)</f>
        <v/>
      </c>
      <c r="H6985" s="41">
        <f>IFERROR(XLOOKUP(C1333,'DATA Wharton'!$A$2:$A$785,'DATA Wharton'!$C$2:$C$785),"")</f>
        <v/>
      </c>
      <c r="I6985">
        <f>IF(OR(G1333="",H1333=""),"",G1333)</f>
        <v/>
      </c>
      <c r="J6985">
        <f>IF(OR(I1333="",H1333=""),"",I1333*H1333)</f>
        <v/>
      </c>
      <c r="K6985">
        <f>IF(G1333="","Missing OEWS wage",IF(H1333="","Missing Wharton SOC","Matched"))</f>
        <v/>
      </c>
    </row>
    <row r="6986">
      <c r="A6986" t="inlineStr">
        <is>
          <t>31-33</t>
        </is>
      </c>
      <c r="B6986" t="inlineStr">
        <is>
          <t>Manufacturing</t>
        </is>
      </c>
      <c r="C6986" t="inlineStr">
        <is>
          <t>45-2021</t>
        </is>
      </c>
      <c r="D6986" t="inlineStr">
        <is>
          <t>Animal Breeders</t>
        </is>
      </c>
      <c r="E6986" t="n">
        <v>110</v>
      </c>
      <c r="F6986" t="n">
        <v>55970</v>
      </c>
      <c r="G6986">
        <f>IF(OR(E1334="",F1334=""),"",E1334*F1334)</f>
        <v/>
      </c>
      <c r="H6986" s="41">
        <f>IFERROR(XLOOKUP(C1334,'DATA Wharton'!$A$2:$A$785,'DATA Wharton'!$C$2:$C$785),"")</f>
        <v/>
      </c>
      <c r="I6986">
        <f>IF(OR(G1334="",H1334=""),"",G1334)</f>
        <v/>
      </c>
      <c r="J6986">
        <f>IF(OR(I1334="",H1334=""),"",I1334*H1334)</f>
        <v/>
      </c>
      <c r="K6986">
        <f>IF(G1334="","Missing OEWS wage",IF(H1334="","Missing Wharton SOC","Matched"))</f>
        <v/>
      </c>
    </row>
    <row r="6987">
      <c r="A6987" t="inlineStr">
        <is>
          <t>31-33</t>
        </is>
      </c>
      <c r="B6987" t="inlineStr">
        <is>
          <t>Manufacturing</t>
        </is>
      </c>
      <c r="C6987" t="inlineStr">
        <is>
          <t>45-2041</t>
        </is>
      </c>
      <c r="D6987" t="inlineStr">
        <is>
          <t>Graders and Sorters, Agricultural Products</t>
        </is>
      </c>
      <c r="E6987" t="n">
        <v>11740</v>
      </c>
      <c r="F6987" t="n">
        <v>36470</v>
      </c>
      <c r="G6987">
        <f>IF(OR(E1335="",F1335=""),"",E1335*F1335)</f>
        <v/>
      </c>
      <c r="H6987" s="41">
        <f>IFERROR(XLOOKUP(C1335,'DATA Wharton'!$A$2:$A$785,'DATA Wharton'!$C$2:$C$785),"")</f>
        <v/>
      </c>
      <c r="I6987">
        <f>IF(OR(G1335="",H1335=""),"",G1335)</f>
        <v/>
      </c>
      <c r="J6987">
        <f>IF(OR(I1335="",H1335=""),"",I1335*H1335)</f>
        <v/>
      </c>
      <c r="K6987">
        <f>IF(G1335="","Missing OEWS wage",IF(H1335="","Missing Wharton SOC","Matched"))</f>
        <v/>
      </c>
    </row>
    <row r="6988">
      <c r="A6988" t="inlineStr">
        <is>
          <t>31-33</t>
        </is>
      </c>
      <c r="B6988" t="inlineStr">
        <is>
          <t>Manufacturing</t>
        </is>
      </c>
      <c r="C6988" t="inlineStr">
        <is>
          <t>45-2091</t>
        </is>
      </c>
      <c r="D6988" t="inlineStr">
        <is>
          <t>Agricultural Equipment Operators</t>
        </is>
      </c>
      <c r="E6988" t="n">
        <v>1770</v>
      </c>
      <c r="F6988" t="n">
        <v>46650</v>
      </c>
      <c r="G6988">
        <f>IF(OR(E1336="",F1336=""),"",E1336*F1336)</f>
        <v/>
      </c>
      <c r="H6988" s="41">
        <f>IFERROR(XLOOKUP(C1336,'DATA Wharton'!$A$2:$A$785,'DATA Wharton'!$C$2:$C$785),"")</f>
        <v/>
      </c>
      <c r="I6988">
        <f>IF(OR(G1336="",H1336=""),"",G1336)</f>
        <v/>
      </c>
      <c r="J6988">
        <f>IF(OR(I1336="",H1336=""),"",I1336*H1336)</f>
        <v/>
      </c>
      <c r="K6988">
        <f>IF(G1336="","Missing OEWS wage",IF(H1336="","Missing Wharton SOC","Matched"))</f>
        <v/>
      </c>
    </row>
    <row r="6989">
      <c r="A6989" t="inlineStr">
        <is>
          <t>31-33</t>
        </is>
      </c>
      <c r="B6989" t="inlineStr">
        <is>
          <t>Manufacturing</t>
        </is>
      </c>
      <c r="C6989" t="inlineStr">
        <is>
          <t>45-2092</t>
        </is>
      </c>
      <c r="D6989" t="inlineStr">
        <is>
          <t>Farmworkers and Laborers, Crop, Nursery, and Greenhouse</t>
        </is>
      </c>
      <c r="E6989" t="n">
        <v>6980</v>
      </c>
      <c r="F6989" t="n">
        <v>40680</v>
      </c>
      <c r="G6989">
        <f>IF(OR(E1337="",F1337=""),"",E1337*F1337)</f>
        <v/>
      </c>
      <c r="H6989" s="41">
        <f>IFERROR(XLOOKUP(C1337,'DATA Wharton'!$A$2:$A$785,'DATA Wharton'!$C$2:$C$785),"")</f>
        <v/>
      </c>
      <c r="I6989">
        <f>IF(OR(G1337="",H1337=""),"",G1337)</f>
        <v/>
      </c>
      <c r="J6989">
        <f>IF(OR(I1337="",H1337=""),"",I1337*H1337)</f>
        <v/>
      </c>
      <c r="K6989">
        <f>IF(G1337="","Missing OEWS wage",IF(H1337="","Missing Wharton SOC","Matched"))</f>
        <v/>
      </c>
    </row>
    <row r="6990">
      <c r="A6990" t="inlineStr">
        <is>
          <t>31-33</t>
        </is>
      </c>
      <c r="B6990" t="inlineStr">
        <is>
          <t>Manufacturing</t>
        </is>
      </c>
      <c r="C6990" t="inlineStr">
        <is>
          <t>45-2093</t>
        </is>
      </c>
      <c r="D6990" t="inlineStr">
        <is>
          <t>Farmworkers, Farm, Ranch, and Aquacultural Animals</t>
        </is>
      </c>
      <c r="E6990" t="n">
        <v>2300</v>
      </c>
      <c r="F6990" t="n">
        <v>42850</v>
      </c>
      <c r="G6990">
        <f>IF(OR(E1338="",F1338=""),"",E1338*F1338)</f>
        <v/>
      </c>
      <c r="H6990" s="41">
        <f>IFERROR(XLOOKUP(C1338,'DATA Wharton'!$A$2:$A$785,'DATA Wharton'!$C$2:$C$785),"")</f>
        <v/>
      </c>
      <c r="I6990">
        <f>IF(OR(G1338="",H1338=""),"",G1338)</f>
        <v/>
      </c>
      <c r="J6990">
        <f>IF(OR(I1338="",H1338=""),"",I1338*H1338)</f>
        <v/>
      </c>
      <c r="K6990">
        <f>IF(G1338="","Missing OEWS wage",IF(H1338="","Missing Wharton SOC","Matched"))</f>
        <v/>
      </c>
    </row>
    <row r="6991">
      <c r="A6991" t="inlineStr">
        <is>
          <t>31-33</t>
        </is>
      </c>
      <c r="B6991" t="inlineStr">
        <is>
          <t>Manufacturing</t>
        </is>
      </c>
      <c r="C6991" t="inlineStr">
        <is>
          <t>45-2099</t>
        </is>
      </c>
      <c r="D6991" t="inlineStr">
        <is>
          <t>Agricultural Workers, All Other</t>
        </is>
      </c>
      <c r="E6991" t="n">
        <v>250</v>
      </c>
      <c r="F6991" t="n">
        <v>39670</v>
      </c>
      <c r="G6991">
        <f>IF(OR(E1339="",F1339=""),"",E1339*F1339)</f>
        <v/>
      </c>
      <c r="H6991" s="41">
        <f>IFERROR(XLOOKUP(C1339,'DATA Wharton'!$A$2:$A$785,'DATA Wharton'!$C$2:$C$785),"")</f>
        <v/>
      </c>
      <c r="I6991">
        <f>IF(OR(G1339="",H1339=""),"",G1339)</f>
        <v/>
      </c>
      <c r="J6991">
        <f>IF(OR(I1339="",H1339=""),"",I1339*H1339)</f>
        <v/>
      </c>
      <c r="K6991">
        <f>IF(G1339="","Missing OEWS wage",IF(H1339="","Missing Wharton SOC","Matched"))</f>
        <v/>
      </c>
    </row>
    <row r="6992">
      <c r="A6992" t="inlineStr">
        <is>
          <t>31-33</t>
        </is>
      </c>
      <c r="B6992" t="inlineStr">
        <is>
          <t>Manufacturing</t>
        </is>
      </c>
      <c r="C6992" t="inlineStr">
        <is>
          <t>45-4022</t>
        </is>
      </c>
      <c r="D6992" t="inlineStr">
        <is>
          <t>Logging Equipment Operators</t>
        </is>
      </c>
      <c r="E6992" t="n">
        <v>2960</v>
      </c>
      <c r="F6992" t="n">
        <v>44020</v>
      </c>
      <c r="G6992">
        <f>IF(OR(E1340="",F1340=""),"",E1340*F1340)</f>
        <v/>
      </c>
      <c r="H6992" s="41">
        <f>IFERROR(XLOOKUP(C1340,'DATA Wharton'!$A$2:$A$785,'DATA Wharton'!$C$2:$C$785),"")</f>
        <v/>
      </c>
      <c r="I6992">
        <f>IF(OR(G1340="",H1340=""),"",G1340)</f>
        <v/>
      </c>
      <c r="J6992">
        <f>IF(OR(I1340="",H1340=""),"",I1340*H1340)</f>
        <v/>
      </c>
      <c r="K6992">
        <f>IF(G1340="","Missing OEWS wage",IF(H1340="","Missing Wharton SOC","Matched"))</f>
        <v/>
      </c>
    </row>
    <row r="6993">
      <c r="A6993" t="inlineStr">
        <is>
          <t>31-33</t>
        </is>
      </c>
      <c r="B6993" t="inlineStr">
        <is>
          <t>Manufacturing</t>
        </is>
      </c>
      <c r="C6993" t="inlineStr">
        <is>
          <t>45-4023</t>
        </is>
      </c>
      <c r="D6993" t="inlineStr">
        <is>
          <t>Log Graders and Scalers</t>
        </is>
      </c>
      <c r="E6993" t="n">
        <v>2610</v>
      </c>
      <c r="F6993" t="n">
        <v>46330</v>
      </c>
      <c r="G6993">
        <f>IF(OR(E1341="",F1341=""),"",E1341*F1341)</f>
        <v/>
      </c>
      <c r="H6993" s="41">
        <f>IFERROR(XLOOKUP(C1341,'DATA Wharton'!$A$2:$A$785,'DATA Wharton'!$C$2:$C$785),"")</f>
        <v/>
      </c>
      <c r="I6993">
        <f>IF(OR(G1341="",H1341=""),"",G1341)</f>
        <v/>
      </c>
      <c r="J6993">
        <f>IF(OR(I1341="",H1341=""),"",I1341*H1341)</f>
        <v/>
      </c>
      <c r="K6993">
        <f>IF(G1341="","Missing OEWS wage",IF(H1341="","Missing Wharton SOC","Matched"))</f>
        <v/>
      </c>
    </row>
    <row r="6994">
      <c r="A6994" t="inlineStr">
        <is>
          <t>31-33</t>
        </is>
      </c>
      <c r="B6994" t="inlineStr">
        <is>
          <t>Manufacturing</t>
        </is>
      </c>
      <c r="C6994" t="inlineStr">
        <is>
          <t>45-4029</t>
        </is>
      </c>
      <c r="D6994" t="inlineStr">
        <is>
          <t>Logging Workers, All Other</t>
        </is>
      </c>
      <c r="E6994" t="n">
        <v>160</v>
      </c>
      <c r="F6994" t="n">
        <v>49090</v>
      </c>
      <c r="G6994">
        <f>IF(OR(E1342="",F1342=""),"",E1342*F1342)</f>
        <v/>
      </c>
      <c r="H6994" s="41">
        <f>IFERROR(XLOOKUP(C1342,'DATA Wharton'!$A$2:$A$785,'DATA Wharton'!$C$2:$C$785),"")</f>
        <v/>
      </c>
      <c r="I6994">
        <f>IF(OR(G1342="",H1342=""),"",G1342)</f>
        <v/>
      </c>
      <c r="J6994">
        <f>IF(OR(I1342="",H1342=""),"",I1342*H1342)</f>
        <v/>
      </c>
      <c r="K6994">
        <f>IF(G1342="","Missing OEWS wage",IF(H1342="","Missing Wharton SOC","Matched"))</f>
        <v/>
      </c>
    </row>
    <row r="6995">
      <c r="A6995" t="inlineStr">
        <is>
          <t>31-33</t>
        </is>
      </c>
      <c r="B6995" t="inlineStr">
        <is>
          <t>Manufacturing</t>
        </is>
      </c>
      <c r="C6995" t="inlineStr">
        <is>
          <t>47-1011</t>
        </is>
      </c>
      <c r="D6995" t="inlineStr">
        <is>
          <t>First-Line Supervisors of Construction Trades and Extraction Workers</t>
        </is>
      </c>
      <c r="E6995" t="n">
        <v>16110</v>
      </c>
      <c r="F6995" t="n">
        <v>83580</v>
      </c>
      <c r="G6995">
        <f>IF(OR(E1343="",F1343=""),"",E1343*F1343)</f>
        <v/>
      </c>
      <c r="H6995" s="41">
        <f>IFERROR(XLOOKUP(C1343,'DATA Wharton'!$A$2:$A$785,'DATA Wharton'!$C$2:$C$785),"")</f>
        <v/>
      </c>
      <c r="I6995">
        <f>IF(OR(G1343="",H1343=""),"",G1343)</f>
        <v/>
      </c>
      <c r="J6995">
        <f>IF(OR(I1343="",H1343=""),"",I1343*H1343)</f>
        <v/>
      </c>
      <c r="K6995">
        <f>IF(G1343="","Missing OEWS wage",IF(H1343="","Missing Wharton SOC","Matched"))</f>
        <v/>
      </c>
    </row>
    <row r="6996">
      <c r="A6996" t="inlineStr">
        <is>
          <t>31-33</t>
        </is>
      </c>
      <c r="B6996" t="inlineStr">
        <is>
          <t>Manufacturing</t>
        </is>
      </c>
      <c r="C6996" t="inlineStr">
        <is>
          <t>47-2011</t>
        </is>
      </c>
      <c r="D6996" t="inlineStr">
        <is>
          <t>Boilermakers</t>
        </is>
      </c>
      <c r="E6996" t="n">
        <v>1450</v>
      </c>
      <c r="F6996" t="n">
        <v>78140</v>
      </c>
      <c r="G6996">
        <f>IF(OR(E1344="",F1344=""),"",E1344*F1344)</f>
        <v/>
      </c>
      <c r="H6996" s="41">
        <f>IFERROR(XLOOKUP(C1344,'DATA Wharton'!$A$2:$A$785,'DATA Wharton'!$C$2:$C$785),"")</f>
        <v/>
      </c>
      <c r="I6996">
        <f>IF(OR(G1344="",H1344=""),"",G1344)</f>
        <v/>
      </c>
      <c r="J6996">
        <f>IF(OR(I1344="",H1344=""),"",I1344*H1344)</f>
        <v/>
      </c>
      <c r="K6996">
        <f>IF(G1344="","Missing OEWS wage",IF(H1344="","Missing Wharton SOC","Matched"))</f>
        <v/>
      </c>
    </row>
    <row r="6997">
      <c r="A6997" t="inlineStr">
        <is>
          <t>31-33</t>
        </is>
      </c>
      <c r="B6997" t="inlineStr">
        <is>
          <t>Manufacturing</t>
        </is>
      </c>
      <c r="C6997" t="inlineStr">
        <is>
          <t>47-2021</t>
        </is>
      </c>
      <c r="D6997" t="inlineStr">
        <is>
          <t>Brickmasons and Blockmasons</t>
        </is>
      </c>
      <c r="E6997" t="n">
        <v>560</v>
      </c>
      <c r="F6997" t="n">
        <v>55130</v>
      </c>
      <c r="G6997">
        <f>IF(OR(E1345="",F1345=""),"",E1345*F1345)</f>
        <v/>
      </c>
      <c r="H6997" s="41">
        <f>IFERROR(XLOOKUP(C1345,'DATA Wharton'!$A$2:$A$785,'DATA Wharton'!$C$2:$C$785),"")</f>
        <v/>
      </c>
      <c r="I6997">
        <f>IF(OR(G1345="",H1345=""),"",G1345)</f>
        <v/>
      </c>
      <c r="J6997">
        <f>IF(OR(I1345="",H1345=""),"",I1345*H1345)</f>
        <v/>
      </c>
      <c r="K6997">
        <f>IF(G1345="","Missing OEWS wage",IF(H1345="","Missing Wharton SOC","Matched"))</f>
        <v/>
      </c>
    </row>
    <row r="6998">
      <c r="A6998" t="inlineStr">
        <is>
          <t>31-33</t>
        </is>
      </c>
      <c r="B6998" t="inlineStr">
        <is>
          <t>Manufacturing</t>
        </is>
      </c>
      <c r="C6998" t="inlineStr">
        <is>
          <t>47-2022</t>
        </is>
      </c>
      <c r="D6998" t="inlineStr">
        <is>
          <t>Stonemasons</t>
        </is>
      </c>
      <c r="E6998" t="n">
        <v>540</v>
      </c>
      <c r="F6998" t="n">
        <v>50590</v>
      </c>
      <c r="G6998">
        <f>IF(OR(E1346="",F1346=""),"",E1346*F1346)</f>
        <v/>
      </c>
      <c r="H6998" s="41">
        <f>IFERROR(XLOOKUP(C1346,'DATA Wharton'!$A$2:$A$785,'DATA Wharton'!$C$2:$C$785),"")</f>
        <v/>
      </c>
      <c r="I6998">
        <f>IF(OR(G1346="",H1346=""),"",G1346)</f>
        <v/>
      </c>
      <c r="J6998">
        <f>IF(OR(I1346="",H1346=""),"",I1346*H1346)</f>
        <v/>
      </c>
      <c r="K6998">
        <f>IF(G1346="","Missing OEWS wage",IF(H1346="","Missing Wharton SOC","Matched"))</f>
        <v/>
      </c>
    </row>
    <row r="6999">
      <c r="A6999" t="inlineStr">
        <is>
          <t>31-33</t>
        </is>
      </c>
      <c r="B6999" t="inlineStr">
        <is>
          <t>Manufacturing</t>
        </is>
      </c>
      <c r="C6999" t="inlineStr">
        <is>
          <t>47-2031</t>
        </is>
      </c>
      <c r="D6999" t="inlineStr">
        <is>
          <t>Carpenters</t>
        </is>
      </c>
      <c r="E6999" t="n">
        <v>29180</v>
      </c>
      <c r="F6999" t="n">
        <v>54910</v>
      </c>
      <c r="G6999">
        <f>IF(OR(E1347="",F1347=""),"",E1347*F1347)</f>
        <v/>
      </c>
      <c r="H6999" s="41">
        <f>IFERROR(XLOOKUP(C1347,'DATA Wharton'!$A$2:$A$785,'DATA Wharton'!$C$2:$C$785),"")</f>
        <v/>
      </c>
      <c r="I6999">
        <f>IF(OR(G1347="",H1347=""),"",G1347)</f>
        <v/>
      </c>
      <c r="J6999">
        <f>IF(OR(I1347="",H1347=""),"",I1347*H1347)</f>
        <v/>
      </c>
      <c r="K6999">
        <f>IF(G1347="","Missing OEWS wage",IF(H1347="","Missing Wharton SOC","Matched"))</f>
        <v/>
      </c>
    </row>
    <row r="7000">
      <c r="A7000" t="inlineStr">
        <is>
          <t>31-33</t>
        </is>
      </c>
      <c r="B7000" t="inlineStr">
        <is>
          <t>Manufacturing</t>
        </is>
      </c>
      <c r="C7000" t="inlineStr">
        <is>
          <t>47-2041</t>
        </is>
      </c>
      <c r="D7000" t="inlineStr">
        <is>
          <t>Carpet Installers</t>
        </is>
      </c>
      <c r="E7000" t="n">
        <v>90</v>
      </c>
      <c r="F7000" t="n">
        <v>48440</v>
      </c>
      <c r="G7000">
        <f>IF(OR(E1348="",F1348=""),"",E1348*F1348)</f>
        <v/>
      </c>
      <c r="H7000" s="41">
        <f>IFERROR(XLOOKUP(C1348,'DATA Wharton'!$A$2:$A$785,'DATA Wharton'!$C$2:$C$785),"")</f>
        <v/>
      </c>
      <c r="I7000">
        <f>IF(OR(G1348="",H1348=""),"",G1348)</f>
        <v/>
      </c>
      <c r="J7000">
        <f>IF(OR(I1348="",H1348=""),"",I1348*H1348)</f>
        <v/>
      </c>
      <c r="K7000">
        <f>IF(G1348="","Missing OEWS wage",IF(H1348="","Missing Wharton SOC","Matched"))</f>
        <v/>
      </c>
    </row>
    <row r="7001">
      <c r="A7001" t="inlineStr">
        <is>
          <t>31-33</t>
        </is>
      </c>
      <c r="B7001" t="inlineStr">
        <is>
          <t>Manufacturing</t>
        </is>
      </c>
      <c r="C7001" t="inlineStr">
        <is>
          <t>47-2042</t>
        </is>
      </c>
      <c r="D7001" t="inlineStr">
        <is>
          <t>Floor Layers, Except Carpet, Wood, and Hard Tiles</t>
        </is>
      </c>
      <c r="E7001" t="n">
        <v>800</v>
      </c>
      <c r="F7001" t="n">
        <v>47460</v>
      </c>
      <c r="G7001">
        <f>IF(OR(E1349="",F1349=""),"",E1349*F1349)</f>
        <v/>
      </c>
      <c r="H7001" s="41">
        <f>IFERROR(XLOOKUP(C1349,'DATA Wharton'!$A$2:$A$785,'DATA Wharton'!$C$2:$C$785),"")</f>
        <v/>
      </c>
      <c r="I7001">
        <f>IF(OR(G1349="",H1349=""),"",G1349)</f>
        <v/>
      </c>
      <c r="J7001">
        <f>IF(OR(I1349="",H1349=""),"",I1349*H1349)</f>
        <v/>
      </c>
      <c r="K7001">
        <f>IF(G1349="","Missing OEWS wage",IF(H1349="","Missing Wharton SOC","Matched"))</f>
        <v/>
      </c>
    </row>
    <row r="7002">
      <c r="A7002" t="inlineStr">
        <is>
          <t>31-33</t>
        </is>
      </c>
      <c r="B7002" t="inlineStr">
        <is>
          <t>Manufacturing</t>
        </is>
      </c>
      <c r="C7002" t="inlineStr">
        <is>
          <t>47-2043</t>
        </is>
      </c>
      <c r="D7002" t="inlineStr">
        <is>
          <t>Floor Sanders and Finishers</t>
        </is>
      </c>
      <c r="E7002" t="n">
        <v>60</v>
      </c>
      <c r="F7002" t="n">
        <v>40670</v>
      </c>
      <c r="G7002">
        <f>IF(OR(E1350="",F1350=""),"",E1350*F1350)</f>
        <v/>
      </c>
      <c r="H7002" s="41">
        <f>IFERROR(XLOOKUP(C1350,'DATA Wharton'!$A$2:$A$785,'DATA Wharton'!$C$2:$C$785),"")</f>
        <v/>
      </c>
      <c r="I7002">
        <f>IF(OR(G1350="",H1350=""),"",G1350)</f>
        <v/>
      </c>
      <c r="J7002">
        <f>IF(OR(I1350="",H1350=""),"",I1350*H1350)</f>
        <v/>
      </c>
      <c r="K7002">
        <f>IF(G1350="","Missing OEWS wage",IF(H1350="","Missing Wharton SOC","Matched"))</f>
        <v/>
      </c>
    </row>
    <row r="7003">
      <c r="A7003" t="inlineStr">
        <is>
          <t>31-33</t>
        </is>
      </c>
      <c r="B7003" t="inlineStr">
        <is>
          <t>Manufacturing</t>
        </is>
      </c>
      <c r="C7003" t="inlineStr">
        <is>
          <t>47-2044</t>
        </is>
      </c>
      <c r="D7003" t="inlineStr">
        <is>
          <t>Tile and Stone Setters</t>
        </is>
      </c>
      <c r="E7003" t="n">
        <v>4840</v>
      </c>
      <c r="F7003" t="n">
        <v>50300</v>
      </c>
      <c r="G7003">
        <f>IF(OR(E1351="",F1351=""),"",E1351*F1351)</f>
        <v/>
      </c>
      <c r="H7003" s="41">
        <f>IFERROR(XLOOKUP(C1351,'DATA Wharton'!$A$2:$A$785,'DATA Wharton'!$C$2:$C$785),"")</f>
        <v/>
      </c>
      <c r="I7003">
        <f>IF(OR(G1351="",H1351=""),"",G1351)</f>
        <v/>
      </c>
      <c r="J7003">
        <f>IF(OR(I1351="",H1351=""),"",I1351*H1351)</f>
        <v/>
      </c>
      <c r="K7003">
        <f>IF(G1351="","Missing OEWS wage",IF(H1351="","Missing Wharton SOC","Matched"))</f>
        <v/>
      </c>
    </row>
    <row r="7004">
      <c r="A7004" t="inlineStr">
        <is>
          <t>31-33</t>
        </is>
      </c>
      <c r="B7004" t="inlineStr">
        <is>
          <t>Manufacturing</t>
        </is>
      </c>
      <c r="C7004" t="inlineStr">
        <is>
          <t>47-2051</t>
        </is>
      </c>
      <c r="D7004" t="inlineStr">
        <is>
          <t>Cement Masons and Concrete Finishers</t>
        </is>
      </c>
      <c r="E7004" t="n">
        <v>3580</v>
      </c>
      <c r="F7004" t="n">
        <v>51030</v>
      </c>
      <c r="G7004">
        <f>IF(OR(E1352="",F1352=""),"",E1352*F1352)</f>
        <v/>
      </c>
      <c r="H7004" s="41">
        <f>IFERROR(XLOOKUP(C1352,'DATA Wharton'!$A$2:$A$785,'DATA Wharton'!$C$2:$C$785),"")</f>
        <v/>
      </c>
      <c r="I7004">
        <f>IF(OR(G1352="",H1352=""),"",G1352)</f>
        <v/>
      </c>
      <c r="J7004">
        <f>IF(OR(I1352="",H1352=""),"",I1352*H1352)</f>
        <v/>
      </c>
      <c r="K7004">
        <f>IF(G1352="","Missing OEWS wage",IF(H1352="","Missing Wharton SOC","Matched"))</f>
        <v/>
      </c>
    </row>
    <row r="7005">
      <c r="A7005" t="inlineStr">
        <is>
          <t>31-33</t>
        </is>
      </c>
      <c r="B7005" t="inlineStr">
        <is>
          <t>Manufacturing</t>
        </is>
      </c>
      <c r="C7005" t="inlineStr">
        <is>
          <t>47-2061</t>
        </is>
      </c>
      <c r="D7005" t="inlineStr">
        <is>
          <t>Construction Laborers</t>
        </is>
      </c>
      <c r="E7005" t="n">
        <v>16430</v>
      </c>
      <c r="F7005" t="n">
        <v>46840</v>
      </c>
      <c r="G7005">
        <f>IF(OR(E1353="",F1353=""),"",E1353*F1353)</f>
        <v/>
      </c>
      <c r="H7005" s="41">
        <f>IFERROR(XLOOKUP(C1353,'DATA Wharton'!$A$2:$A$785,'DATA Wharton'!$C$2:$C$785),"")</f>
        <v/>
      </c>
      <c r="I7005">
        <f>IF(OR(G1353="",H1353=""),"",G1353)</f>
        <v/>
      </c>
      <c r="J7005">
        <f>IF(OR(I1353="",H1353=""),"",I1353*H1353)</f>
        <v/>
      </c>
      <c r="K7005">
        <f>IF(G1353="","Missing OEWS wage",IF(H1353="","Missing Wharton SOC","Matched"))</f>
        <v/>
      </c>
    </row>
    <row r="7006">
      <c r="A7006" t="inlineStr">
        <is>
          <t>31-33</t>
        </is>
      </c>
      <c r="B7006" t="inlineStr">
        <is>
          <t>Manufacturing</t>
        </is>
      </c>
      <c r="C7006" t="inlineStr">
        <is>
          <t>47-2071</t>
        </is>
      </c>
      <c r="D7006" t="inlineStr">
        <is>
          <t>Paving, Surfacing, and Tamping Equipment Operators</t>
        </is>
      </c>
      <c r="E7006" t="n">
        <v>2300</v>
      </c>
      <c r="F7006" t="n">
        <v>60510</v>
      </c>
      <c r="G7006">
        <f>IF(OR(E1354="",F1354=""),"",E1354*F1354)</f>
        <v/>
      </c>
      <c r="H7006" s="41">
        <f>IFERROR(XLOOKUP(C1354,'DATA Wharton'!$A$2:$A$785,'DATA Wharton'!$C$2:$C$785),"")</f>
        <v/>
      </c>
      <c r="I7006">
        <f>IF(OR(G1354="",H1354=""),"",G1354)</f>
        <v/>
      </c>
      <c r="J7006">
        <f>IF(OR(I1354="",H1354=""),"",I1354*H1354)</f>
        <v/>
      </c>
      <c r="K7006">
        <f>IF(G1354="","Missing OEWS wage",IF(H1354="","Missing Wharton SOC","Matched"))</f>
        <v/>
      </c>
    </row>
    <row r="7007">
      <c r="A7007" t="inlineStr">
        <is>
          <t>31-33</t>
        </is>
      </c>
      <c r="B7007" t="inlineStr">
        <is>
          <t>Manufacturing</t>
        </is>
      </c>
      <c r="C7007" t="inlineStr">
        <is>
          <t>47-2073</t>
        </is>
      </c>
      <c r="D7007" t="inlineStr">
        <is>
          <t>Operating Engineers and Other Construction Equipment Operators</t>
        </is>
      </c>
      <c r="E7007" t="n">
        <v>9540</v>
      </c>
      <c r="F7007" t="n">
        <v>60180</v>
      </c>
      <c r="G7007">
        <f>IF(OR(E1355="",F1355=""),"",E1355*F1355)</f>
        <v/>
      </c>
      <c r="H7007" s="41">
        <f>IFERROR(XLOOKUP(C1355,'DATA Wharton'!$A$2:$A$785,'DATA Wharton'!$C$2:$C$785),"")</f>
        <v/>
      </c>
      <c r="I7007">
        <f>IF(OR(G1355="",H1355=""),"",G1355)</f>
        <v/>
      </c>
      <c r="J7007">
        <f>IF(OR(I1355="",H1355=""),"",I1355*H1355)</f>
        <v/>
      </c>
      <c r="K7007">
        <f>IF(G1355="","Missing OEWS wage",IF(H1355="","Missing Wharton SOC","Matched"))</f>
        <v/>
      </c>
    </row>
    <row r="7008">
      <c r="A7008" t="inlineStr">
        <is>
          <t>31-33</t>
        </is>
      </c>
      <c r="B7008" t="inlineStr">
        <is>
          <t>Manufacturing</t>
        </is>
      </c>
      <c r="C7008" t="inlineStr">
        <is>
          <t>47-2081</t>
        </is>
      </c>
      <c r="D7008" t="inlineStr">
        <is>
          <t>Drywall and Ceiling Tile Installers</t>
        </is>
      </c>
      <c r="E7008" t="n">
        <v>790</v>
      </c>
      <c r="F7008" t="n">
        <v>46520</v>
      </c>
      <c r="G7008">
        <f>IF(OR(E1356="",F1356=""),"",E1356*F1356)</f>
        <v/>
      </c>
      <c r="H7008" s="41">
        <f>IFERROR(XLOOKUP(C1356,'DATA Wharton'!$A$2:$A$785,'DATA Wharton'!$C$2:$C$785),"")</f>
        <v/>
      </c>
      <c r="I7008">
        <f>IF(OR(G1356="",H1356=""),"",G1356)</f>
        <v/>
      </c>
      <c r="J7008">
        <f>IF(OR(I1356="",H1356=""),"",I1356*H1356)</f>
        <v/>
      </c>
      <c r="K7008">
        <f>IF(G1356="","Missing OEWS wage",IF(H1356="","Missing Wharton SOC","Matched"))</f>
        <v/>
      </c>
    </row>
    <row r="7009">
      <c r="A7009" t="inlineStr">
        <is>
          <t>31-33</t>
        </is>
      </c>
      <c r="B7009" t="inlineStr">
        <is>
          <t>Manufacturing</t>
        </is>
      </c>
      <c r="C7009" t="inlineStr">
        <is>
          <t>47-2082</t>
        </is>
      </c>
      <c r="D7009" t="inlineStr">
        <is>
          <t>Tapers</t>
        </is>
      </c>
      <c r="E7009" t="n">
        <v>70</v>
      </c>
      <c r="F7009" t="n">
        <v>45080</v>
      </c>
      <c r="G7009">
        <f>IF(OR(E1357="",F1357=""),"",E1357*F1357)</f>
        <v/>
      </c>
      <c r="H7009" s="41">
        <f>IFERROR(XLOOKUP(C1357,'DATA Wharton'!$A$2:$A$785,'DATA Wharton'!$C$2:$C$785),"")</f>
        <v/>
      </c>
      <c r="I7009">
        <f>IF(OR(G1357="",H1357=""),"",G1357)</f>
        <v/>
      </c>
      <c r="J7009">
        <f>IF(OR(I1357="",H1357=""),"",I1357*H1357)</f>
        <v/>
      </c>
      <c r="K7009">
        <f>IF(G1357="","Missing OEWS wage",IF(H1357="","Missing Wharton SOC","Matched"))</f>
        <v/>
      </c>
    </row>
    <row r="7010">
      <c r="A7010" t="inlineStr">
        <is>
          <t>31-33</t>
        </is>
      </c>
      <c r="B7010" t="inlineStr">
        <is>
          <t>Manufacturing</t>
        </is>
      </c>
      <c r="C7010" t="inlineStr">
        <is>
          <t>47-2111</t>
        </is>
      </c>
      <c r="D7010" t="inlineStr">
        <is>
          <t>Electricians</t>
        </is>
      </c>
      <c r="E7010" t="n">
        <v>52590</v>
      </c>
      <c r="F7010" t="n">
        <v>73160</v>
      </c>
      <c r="G7010">
        <f>IF(OR(E1358="",F1358=""),"",E1358*F1358)</f>
        <v/>
      </c>
      <c r="H7010" s="41">
        <f>IFERROR(XLOOKUP(C1358,'DATA Wharton'!$A$2:$A$785,'DATA Wharton'!$C$2:$C$785),"")</f>
        <v/>
      </c>
      <c r="I7010">
        <f>IF(OR(G1358="",H1358=""),"",G1358)</f>
        <v/>
      </c>
      <c r="J7010">
        <f>IF(OR(I1358="",H1358=""),"",I1358*H1358)</f>
        <v/>
      </c>
      <c r="K7010">
        <f>IF(G1358="","Missing OEWS wage",IF(H1358="","Missing Wharton SOC","Matched"))</f>
        <v/>
      </c>
    </row>
    <row r="7011">
      <c r="A7011" t="inlineStr">
        <is>
          <t>31-33</t>
        </is>
      </c>
      <c r="B7011" t="inlineStr">
        <is>
          <t>Manufacturing</t>
        </is>
      </c>
      <c r="C7011" t="inlineStr">
        <is>
          <t>47-2121</t>
        </is>
      </c>
      <c r="D7011" t="inlineStr">
        <is>
          <t>Glaziers</t>
        </is>
      </c>
      <c r="E7011" t="n">
        <v>1680</v>
      </c>
      <c r="F7011" t="n">
        <v>53560</v>
      </c>
      <c r="G7011">
        <f>IF(OR(E1359="",F1359=""),"",E1359*F1359)</f>
        <v/>
      </c>
      <c r="H7011" s="41">
        <f>IFERROR(XLOOKUP(C1359,'DATA Wharton'!$A$2:$A$785,'DATA Wharton'!$C$2:$C$785),"")</f>
        <v/>
      </c>
      <c r="I7011">
        <f>IF(OR(G1359="",H1359=""),"",G1359)</f>
        <v/>
      </c>
      <c r="J7011">
        <f>IF(OR(I1359="",H1359=""),"",I1359*H1359)</f>
        <v/>
      </c>
      <c r="K7011">
        <f>IF(G1359="","Missing OEWS wage",IF(H1359="","Missing Wharton SOC","Matched"))</f>
        <v/>
      </c>
    </row>
    <row r="7012">
      <c r="A7012" t="inlineStr">
        <is>
          <t>31-33</t>
        </is>
      </c>
      <c r="B7012" t="inlineStr">
        <is>
          <t>Manufacturing</t>
        </is>
      </c>
      <c r="C7012" t="inlineStr">
        <is>
          <t>47-2132</t>
        </is>
      </c>
      <c r="D7012" t="inlineStr">
        <is>
          <t>Insulation Workers, Mechanical</t>
        </is>
      </c>
      <c r="E7012" t="n">
        <v>810</v>
      </c>
      <c r="F7012" t="n">
        <v>59420</v>
      </c>
      <c r="G7012">
        <f>IF(OR(E1360="",F1360=""),"",E1360*F1360)</f>
        <v/>
      </c>
      <c r="H7012" s="41">
        <f>IFERROR(XLOOKUP(C1360,'DATA Wharton'!$A$2:$A$785,'DATA Wharton'!$C$2:$C$785),"")</f>
        <v/>
      </c>
      <c r="I7012">
        <f>IF(OR(G1360="",H1360=""),"",G1360)</f>
        <v/>
      </c>
      <c r="J7012">
        <f>IF(OR(I1360="",H1360=""),"",I1360*H1360)</f>
        <v/>
      </c>
      <c r="K7012">
        <f>IF(G1360="","Missing OEWS wage",IF(H1360="","Missing Wharton SOC","Matched"))</f>
        <v/>
      </c>
    </row>
    <row r="7013">
      <c r="A7013" t="inlineStr">
        <is>
          <t>31-33</t>
        </is>
      </c>
      <c r="B7013" t="inlineStr">
        <is>
          <t>Manufacturing</t>
        </is>
      </c>
      <c r="C7013" t="inlineStr">
        <is>
          <t>47-2141</t>
        </is>
      </c>
      <c r="D7013" t="inlineStr">
        <is>
          <t>Painters, Construction and Maintenance</t>
        </is>
      </c>
      <c r="E7013" t="n">
        <v>5150</v>
      </c>
      <c r="F7013" t="n">
        <v>53610</v>
      </c>
      <c r="G7013">
        <f>IF(OR(E1361="",F1361=""),"",E1361*F1361)</f>
        <v/>
      </c>
      <c r="H7013" s="41">
        <f>IFERROR(XLOOKUP(C1361,'DATA Wharton'!$A$2:$A$785,'DATA Wharton'!$C$2:$C$785),"")</f>
        <v/>
      </c>
      <c r="I7013">
        <f>IF(OR(G1361="",H1361=""),"",G1361)</f>
        <v/>
      </c>
      <c r="J7013">
        <f>IF(OR(I1361="",H1361=""),"",I1361*H1361)</f>
        <v/>
      </c>
      <c r="K7013">
        <f>IF(G1361="","Missing OEWS wage",IF(H1361="","Missing Wharton SOC","Matched"))</f>
        <v/>
      </c>
    </row>
    <row r="7014">
      <c r="A7014" t="inlineStr">
        <is>
          <t>31-33</t>
        </is>
      </c>
      <c r="B7014" t="inlineStr">
        <is>
          <t>Manufacturing</t>
        </is>
      </c>
      <c r="C7014" t="inlineStr">
        <is>
          <t>47-2142</t>
        </is>
      </c>
      <c r="D7014" t="inlineStr">
        <is>
          <t>Paperhangers</t>
        </is>
      </c>
      <c r="E7014" t="n">
        <v>70</v>
      </c>
      <c r="F7014" t="n">
        <v>55600</v>
      </c>
      <c r="G7014">
        <f>IF(OR(E1362="",F1362=""),"",E1362*F1362)</f>
        <v/>
      </c>
      <c r="H7014" s="41">
        <f>IFERROR(XLOOKUP(C1362,'DATA Wharton'!$A$2:$A$785,'DATA Wharton'!$C$2:$C$785),"")</f>
        <v/>
      </c>
      <c r="I7014">
        <f>IF(OR(G1362="",H1362=""),"",G1362)</f>
        <v/>
      </c>
      <c r="J7014">
        <f>IF(OR(I1362="",H1362=""),"",I1362*H1362)</f>
        <v/>
      </c>
      <c r="K7014">
        <f>IF(G1362="","Missing OEWS wage",IF(H1362="","Missing Wharton SOC","Matched"))</f>
        <v/>
      </c>
    </row>
    <row r="7015">
      <c r="A7015" t="inlineStr">
        <is>
          <t>31-33</t>
        </is>
      </c>
      <c r="B7015" t="inlineStr">
        <is>
          <t>Manufacturing</t>
        </is>
      </c>
      <c r="C7015" t="inlineStr">
        <is>
          <t>47-2151</t>
        </is>
      </c>
      <c r="D7015" t="inlineStr">
        <is>
          <t>Pipelayers</t>
        </is>
      </c>
      <c r="E7015" t="n">
        <v>50</v>
      </c>
      <c r="F7015" t="n">
        <v>74710</v>
      </c>
      <c r="G7015">
        <f>IF(OR(E1363="",F1363=""),"",E1363*F1363)</f>
        <v/>
      </c>
      <c r="H7015" s="41">
        <f>IFERROR(XLOOKUP(C1363,'DATA Wharton'!$A$2:$A$785,'DATA Wharton'!$C$2:$C$785),"")</f>
        <v/>
      </c>
      <c r="I7015">
        <f>IF(OR(G1363="",H1363=""),"",G1363)</f>
        <v/>
      </c>
      <c r="J7015">
        <f>IF(OR(I1363="",H1363=""),"",I1363*H1363)</f>
        <v/>
      </c>
      <c r="K7015">
        <f>IF(G1363="","Missing OEWS wage",IF(H1363="","Missing Wharton SOC","Matched"))</f>
        <v/>
      </c>
    </row>
    <row r="7016">
      <c r="A7016" t="inlineStr">
        <is>
          <t>31-33</t>
        </is>
      </c>
      <c r="B7016" t="inlineStr">
        <is>
          <t>Manufacturing</t>
        </is>
      </c>
      <c r="C7016" t="inlineStr">
        <is>
          <t>47-2152</t>
        </is>
      </c>
      <c r="D7016" t="inlineStr">
        <is>
          <t>Plumbers, Pipefitters, and Steamfitters</t>
        </is>
      </c>
      <c r="E7016" t="n">
        <v>16010</v>
      </c>
      <c r="F7016" t="n">
        <v>70600</v>
      </c>
      <c r="G7016">
        <f>IF(OR(E1364="",F1364=""),"",E1364*F1364)</f>
        <v/>
      </c>
      <c r="H7016" s="41">
        <f>IFERROR(XLOOKUP(C1364,'DATA Wharton'!$A$2:$A$785,'DATA Wharton'!$C$2:$C$785),"")</f>
        <v/>
      </c>
      <c r="I7016">
        <f>IF(OR(G1364="",H1364=""),"",G1364)</f>
        <v/>
      </c>
      <c r="J7016">
        <f>IF(OR(I1364="",H1364=""),"",I1364*H1364)</f>
        <v/>
      </c>
      <c r="K7016">
        <f>IF(G1364="","Missing OEWS wage",IF(H1364="","Missing Wharton SOC","Matched"))</f>
        <v/>
      </c>
    </row>
    <row r="7017">
      <c r="A7017" t="inlineStr">
        <is>
          <t>31-33</t>
        </is>
      </c>
      <c r="B7017" t="inlineStr">
        <is>
          <t>Manufacturing</t>
        </is>
      </c>
      <c r="C7017" t="inlineStr">
        <is>
          <t>47-2171</t>
        </is>
      </c>
      <c r="D7017" t="inlineStr">
        <is>
          <t>Reinforcing Iron and Rebar Workers</t>
        </is>
      </c>
      <c r="E7017" t="n">
        <v>770</v>
      </c>
      <c r="F7017" t="n">
        <v>78980</v>
      </c>
      <c r="G7017">
        <f>IF(OR(E1365="",F1365=""),"",E1365*F1365)</f>
        <v/>
      </c>
      <c r="H7017" s="41">
        <f>IFERROR(XLOOKUP(C1365,'DATA Wharton'!$A$2:$A$785,'DATA Wharton'!$C$2:$C$785),"")</f>
        <v/>
      </c>
      <c r="I7017">
        <f>IF(OR(G1365="",H1365=""),"",G1365)</f>
        <v/>
      </c>
      <c r="J7017">
        <f>IF(OR(I1365="",H1365=""),"",I1365*H1365)</f>
        <v/>
      </c>
      <c r="K7017">
        <f>IF(G1365="","Missing OEWS wage",IF(H1365="","Missing Wharton SOC","Matched"))</f>
        <v/>
      </c>
    </row>
    <row r="7018">
      <c r="A7018" t="inlineStr">
        <is>
          <t>31-33</t>
        </is>
      </c>
      <c r="B7018" t="inlineStr">
        <is>
          <t>Manufacturing</t>
        </is>
      </c>
      <c r="C7018" t="inlineStr">
        <is>
          <t>47-2181</t>
        </is>
      </c>
      <c r="D7018" t="inlineStr">
        <is>
          <t>Roofers</t>
        </is>
      </c>
      <c r="E7018" t="n">
        <v>1330</v>
      </c>
      <c r="F7018" t="n">
        <v>49530</v>
      </c>
      <c r="G7018">
        <f>IF(OR(E1366="",F1366=""),"",E1366*F1366)</f>
        <v/>
      </c>
      <c r="H7018" s="41">
        <f>IFERROR(XLOOKUP(C1366,'DATA Wharton'!$A$2:$A$785,'DATA Wharton'!$C$2:$C$785),"")</f>
        <v/>
      </c>
      <c r="I7018">
        <f>IF(OR(G1366="",H1366=""),"",G1366)</f>
        <v/>
      </c>
      <c r="J7018">
        <f>IF(OR(I1366="",H1366=""),"",I1366*H1366)</f>
        <v/>
      </c>
      <c r="K7018">
        <f>IF(G1366="","Missing OEWS wage",IF(H1366="","Missing Wharton SOC","Matched"))</f>
        <v/>
      </c>
    </row>
    <row r="7019">
      <c r="A7019" t="inlineStr">
        <is>
          <t>31-33</t>
        </is>
      </c>
      <c r="B7019" t="inlineStr">
        <is>
          <t>Manufacturing</t>
        </is>
      </c>
      <c r="C7019" t="inlineStr">
        <is>
          <t>47-2211</t>
        </is>
      </c>
      <c r="D7019" t="inlineStr">
        <is>
          <t>Sheet Metal Workers</t>
        </is>
      </c>
      <c r="E7019" t="n">
        <v>29970</v>
      </c>
      <c r="F7019" t="n">
        <v>59100</v>
      </c>
      <c r="G7019">
        <f>IF(OR(E1367="",F1367=""),"",E1367*F1367)</f>
        <v/>
      </c>
      <c r="H7019" s="41">
        <f>IFERROR(XLOOKUP(C1367,'DATA Wharton'!$A$2:$A$785,'DATA Wharton'!$C$2:$C$785),"")</f>
        <v/>
      </c>
      <c r="I7019">
        <f>IF(OR(G1367="",H1367=""),"",G1367)</f>
        <v/>
      </c>
      <c r="J7019">
        <f>IF(OR(I1367="",H1367=""),"",I1367*H1367)</f>
        <v/>
      </c>
      <c r="K7019">
        <f>IF(G1367="","Missing OEWS wage",IF(H1367="","Missing Wharton SOC","Matched"))</f>
        <v/>
      </c>
    </row>
    <row r="7020">
      <c r="A7020" t="inlineStr">
        <is>
          <t>31-33</t>
        </is>
      </c>
      <c r="B7020" t="inlineStr">
        <is>
          <t>Manufacturing</t>
        </is>
      </c>
      <c r="C7020" t="inlineStr">
        <is>
          <t>47-2221</t>
        </is>
      </c>
      <c r="D7020" t="inlineStr">
        <is>
          <t>Structural Iron and Steel Workers</t>
        </is>
      </c>
      <c r="E7020" t="n">
        <v>7080</v>
      </c>
      <c r="F7020" t="n">
        <v>65940</v>
      </c>
      <c r="G7020">
        <f>IF(OR(E1368="",F1368=""),"",E1368*F1368)</f>
        <v/>
      </c>
      <c r="H7020" s="41">
        <f>IFERROR(XLOOKUP(C1368,'DATA Wharton'!$A$2:$A$785,'DATA Wharton'!$C$2:$C$785),"")</f>
        <v/>
      </c>
      <c r="I7020">
        <f>IF(OR(G1368="",H1368=""),"",G1368)</f>
        <v/>
      </c>
      <c r="J7020">
        <f>IF(OR(I1368="",H1368=""),"",I1368*H1368)</f>
        <v/>
      </c>
      <c r="K7020">
        <f>IF(G1368="","Missing OEWS wage",IF(H1368="","Missing Wharton SOC","Matched"))</f>
        <v/>
      </c>
    </row>
    <row r="7021">
      <c r="A7021" t="inlineStr">
        <is>
          <t>31-33</t>
        </is>
      </c>
      <c r="B7021" t="inlineStr">
        <is>
          <t>Manufacturing</t>
        </is>
      </c>
      <c r="C7021" t="inlineStr">
        <is>
          <t>47-2231</t>
        </is>
      </c>
      <c r="D7021" t="inlineStr">
        <is>
          <t>Solar Photovoltaic Installers</t>
        </is>
      </c>
      <c r="E7021" t="n">
        <v>40</v>
      </c>
      <c r="F7021" t="n">
        <v>80240</v>
      </c>
      <c r="G7021">
        <f>IF(OR(E1369="",F1369=""),"",E1369*F1369)</f>
        <v/>
      </c>
      <c r="H7021" s="41">
        <f>IFERROR(XLOOKUP(C1369,'DATA Wharton'!$A$2:$A$785,'DATA Wharton'!$C$2:$C$785),"")</f>
        <v/>
      </c>
      <c r="I7021">
        <f>IF(OR(G1369="",H1369=""),"",G1369)</f>
        <v/>
      </c>
      <c r="J7021">
        <f>IF(OR(I1369="",H1369=""),"",I1369*H1369)</f>
        <v/>
      </c>
      <c r="K7021">
        <f>IF(G1369="","Missing OEWS wage",IF(H1369="","Missing Wharton SOC","Matched"))</f>
        <v/>
      </c>
    </row>
    <row r="7022">
      <c r="A7022" t="inlineStr">
        <is>
          <t>31-33</t>
        </is>
      </c>
      <c r="B7022" t="inlineStr">
        <is>
          <t>Manufacturing</t>
        </is>
      </c>
      <c r="C7022" t="inlineStr">
        <is>
          <t>47-3011</t>
        </is>
      </c>
      <c r="D7022" t="inlineStr">
        <is>
          <t>Helpers--Brickmasons, Blockmasons, Stonemasons, and Tile and Marble Setters</t>
        </is>
      </c>
      <c r="E7022" t="n">
        <v>220</v>
      </c>
      <c r="F7022" t="n">
        <v>43320</v>
      </c>
      <c r="G7022">
        <f>IF(OR(E1370="",F1370=""),"",E1370*F1370)</f>
        <v/>
      </c>
      <c r="H7022" s="41">
        <f>IFERROR(XLOOKUP(C1370,'DATA Wharton'!$A$2:$A$785,'DATA Wharton'!$C$2:$C$785),"")</f>
        <v/>
      </c>
      <c r="I7022">
        <f>IF(OR(G1370="",H1370=""),"",G1370)</f>
        <v/>
      </c>
      <c r="J7022">
        <f>IF(OR(I1370="",H1370=""),"",I1370*H1370)</f>
        <v/>
      </c>
      <c r="K7022">
        <f>IF(G1370="","Missing OEWS wage",IF(H1370="","Missing Wharton SOC","Matched"))</f>
        <v/>
      </c>
    </row>
    <row r="7023">
      <c r="A7023" t="inlineStr">
        <is>
          <t>31-33</t>
        </is>
      </c>
      <c r="B7023" t="inlineStr">
        <is>
          <t>Manufacturing</t>
        </is>
      </c>
      <c r="C7023" t="inlineStr">
        <is>
          <t>47-3012</t>
        </is>
      </c>
      <c r="D7023" t="inlineStr">
        <is>
          <t>Helpers--Carpenters</t>
        </is>
      </c>
      <c r="E7023" t="n">
        <v>710</v>
      </c>
      <c r="F7023" t="n">
        <v>39500</v>
      </c>
      <c r="G7023">
        <f>IF(OR(E1371="",F1371=""),"",E1371*F1371)</f>
        <v/>
      </c>
      <c r="H7023" s="41">
        <f>IFERROR(XLOOKUP(C1371,'DATA Wharton'!$A$2:$A$785,'DATA Wharton'!$C$2:$C$785),"")</f>
        <v/>
      </c>
      <c r="I7023">
        <f>IF(OR(G1371="",H1371=""),"",G1371)</f>
        <v/>
      </c>
      <c r="J7023">
        <f>IF(OR(I1371="",H1371=""),"",I1371*H1371)</f>
        <v/>
      </c>
      <c r="K7023">
        <f>IF(G1371="","Missing OEWS wage",IF(H1371="","Missing Wharton SOC","Matched"))</f>
        <v/>
      </c>
    </row>
    <row r="7024">
      <c r="A7024" t="inlineStr">
        <is>
          <t>31-33</t>
        </is>
      </c>
      <c r="B7024" t="inlineStr">
        <is>
          <t>Manufacturing</t>
        </is>
      </c>
      <c r="C7024" t="inlineStr">
        <is>
          <t>47-3013</t>
        </is>
      </c>
      <c r="D7024" t="inlineStr">
        <is>
          <t>Helpers--Electricians</t>
        </is>
      </c>
      <c r="E7024" t="n">
        <v>560</v>
      </c>
      <c r="F7024" t="n">
        <v>50180</v>
      </c>
      <c r="G7024">
        <f>IF(OR(E1372="",F1372=""),"",E1372*F1372)</f>
        <v/>
      </c>
      <c r="H7024" s="41">
        <f>IFERROR(XLOOKUP(C1372,'DATA Wharton'!$A$2:$A$785,'DATA Wharton'!$C$2:$C$785),"")</f>
        <v/>
      </c>
      <c r="I7024">
        <f>IF(OR(G1372="",H1372=""),"",G1372)</f>
        <v/>
      </c>
      <c r="J7024">
        <f>IF(OR(I1372="",H1372=""),"",I1372*H1372)</f>
        <v/>
      </c>
      <c r="K7024">
        <f>IF(G1372="","Missing OEWS wage",IF(H1372="","Missing Wharton SOC","Matched"))</f>
        <v/>
      </c>
    </row>
    <row r="7025">
      <c r="A7025" t="inlineStr">
        <is>
          <t>31-33</t>
        </is>
      </c>
      <c r="B7025" t="inlineStr">
        <is>
          <t>Manufacturing</t>
        </is>
      </c>
      <c r="C7025" t="inlineStr">
        <is>
          <t>47-3014</t>
        </is>
      </c>
      <c r="D7025" t="inlineStr">
        <is>
          <t>Helpers--Painters, Paperhangers, Plasterers, and Stucco Masons</t>
        </is>
      </c>
      <c r="E7025" t="n">
        <v>40</v>
      </c>
      <c r="F7025" t="n">
        <v>41880</v>
      </c>
      <c r="G7025">
        <f>IF(OR(E1373="",F1373=""),"",E1373*F1373)</f>
        <v/>
      </c>
      <c r="H7025" s="41">
        <f>IFERROR(XLOOKUP(C1373,'DATA Wharton'!$A$2:$A$785,'DATA Wharton'!$C$2:$C$785),"")</f>
        <v/>
      </c>
      <c r="I7025">
        <f>IF(OR(G1373="",H1373=""),"",G1373)</f>
        <v/>
      </c>
      <c r="J7025">
        <f>IF(OR(I1373="",H1373=""),"",I1373*H1373)</f>
        <v/>
      </c>
      <c r="K7025">
        <f>IF(G1373="","Missing OEWS wage",IF(H1373="","Missing Wharton SOC","Matched"))</f>
        <v/>
      </c>
    </row>
    <row r="7026">
      <c r="A7026" t="inlineStr">
        <is>
          <t>31-33</t>
        </is>
      </c>
      <c r="B7026" t="inlineStr">
        <is>
          <t>Manufacturing</t>
        </is>
      </c>
      <c r="C7026" t="inlineStr">
        <is>
          <t>47-3015</t>
        </is>
      </c>
      <c r="D7026" t="inlineStr">
        <is>
          <t>Helpers--Pipelayers, Plumbers, Pipefitters, and Steamfitters</t>
        </is>
      </c>
      <c r="E7026" t="n">
        <v>140</v>
      </c>
      <c r="F7026" t="n">
        <v>41510</v>
      </c>
      <c r="G7026">
        <f>IF(OR(E1374="",F1374=""),"",E1374*F1374)</f>
        <v/>
      </c>
      <c r="H7026" s="41">
        <f>IFERROR(XLOOKUP(C1374,'DATA Wharton'!$A$2:$A$785,'DATA Wharton'!$C$2:$C$785),"")</f>
        <v/>
      </c>
      <c r="I7026">
        <f>IF(OR(G1374="",H1374=""),"",G1374)</f>
        <v/>
      </c>
      <c r="J7026">
        <f>IF(OR(I1374="",H1374=""),"",I1374*H1374)</f>
        <v/>
      </c>
      <c r="K7026">
        <f>IF(G1374="","Missing OEWS wage",IF(H1374="","Missing Wharton SOC","Matched"))</f>
        <v/>
      </c>
    </row>
    <row r="7027">
      <c r="A7027" t="inlineStr">
        <is>
          <t>31-33</t>
        </is>
      </c>
      <c r="B7027" t="inlineStr">
        <is>
          <t>Manufacturing</t>
        </is>
      </c>
      <c r="C7027" t="inlineStr">
        <is>
          <t>47-3019</t>
        </is>
      </c>
      <c r="D7027" t="inlineStr">
        <is>
          <t>Helpers, Construction Trades, All Other</t>
        </is>
      </c>
      <c r="E7027" t="n">
        <v>730</v>
      </c>
      <c r="F7027" t="n">
        <v>39660</v>
      </c>
      <c r="G7027">
        <f>IF(OR(E1375="",F1375=""),"",E1375*F1375)</f>
        <v/>
      </c>
      <c r="H7027" s="41">
        <f>IFERROR(XLOOKUP(C1375,'DATA Wharton'!$A$2:$A$785,'DATA Wharton'!$C$2:$C$785),"")</f>
        <v/>
      </c>
      <c r="I7027">
        <f>IF(OR(G1375="",H1375=""),"",G1375)</f>
        <v/>
      </c>
      <c r="J7027">
        <f>IF(OR(I1375="",H1375=""),"",I1375*H1375)</f>
        <v/>
      </c>
      <c r="K7027">
        <f>IF(G1375="","Missing OEWS wage",IF(H1375="","Missing Wharton SOC","Matched"))</f>
        <v/>
      </c>
    </row>
    <row r="7028">
      <c r="A7028" t="inlineStr">
        <is>
          <t>31-33</t>
        </is>
      </c>
      <c r="B7028" t="inlineStr">
        <is>
          <t>Manufacturing</t>
        </is>
      </c>
      <c r="C7028" t="inlineStr">
        <is>
          <t>47-4011</t>
        </is>
      </c>
      <c r="D7028" t="inlineStr">
        <is>
          <t>Construction and Building Inspectors</t>
        </is>
      </c>
      <c r="E7028" t="n">
        <v>240</v>
      </c>
      <c r="F7028" t="n">
        <v>68090</v>
      </c>
      <c r="G7028">
        <f>IF(OR(E1376="",F1376=""),"",E1376*F1376)</f>
        <v/>
      </c>
      <c r="H7028" s="41">
        <f>IFERROR(XLOOKUP(C1376,'DATA Wharton'!$A$2:$A$785,'DATA Wharton'!$C$2:$C$785),"")</f>
        <v/>
      </c>
      <c r="I7028">
        <f>IF(OR(G1376="",H1376=""),"",G1376)</f>
        <v/>
      </c>
      <c r="J7028">
        <f>IF(OR(I1376="",H1376=""),"",I1376*H1376)</f>
        <v/>
      </c>
      <c r="K7028">
        <f>IF(G1376="","Missing OEWS wage",IF(H1376="","Missing Wharton SOC","Matched"))</f>
        <v/>
      </c>
    </row>
    <row r="7029">
      <c r="A7029" t="inlineStr">
        <is>
          <t>31-33</t>
        </is>
      </c>
      <c r="B7029" t="inlineStr">
        <is>
          <t>Manufacturing</t>
        </is>
      </c>
      <c r="C7029" t="inlineStr">
        <is>
          <t>47-4021</t>
        </is>
      </c>
      <c r="D7029" t="inlineStr">
        <is>
          <t>Elevator and Escalator Installers and Repairers</t>
        </is>
      </c>
      <c r="E7029" t="n">
        <v>1050</v>
      </c>
      <c r="F7029" t="n">
        <v>106560</v>
      </c>
      <c r="G7029">
        <f>IF(OR(E1377="",F1377=""),"",E1377*F1377)</f>
        <v/>
      </c>
      <c r="H7029" s="41">
        <f>IFERROR(XLOOKUP(C1377,'DATA Wharton'!$A$2:$A$785,'DATA Wharton'!$C$2:$C$785),"")</f>
        <v/>
      </c>
      <c r="I7029">
        <f>IF(OR(G1377="",H1377=""),"",G1377)</f>
        <v/>
      </c>
      <c r="J7029">
        <f>IF(OR(I1377="",H1377=""),"",I1377*H1377)</f>
        <v/>
      </c>
      <c r="K7029">
        <f>IF(G1377="","Missing OEWS wage",IF(H1377="","Missing Wharton SOC","Matched"))</f>
        <v/>
      </c>
    </row>
    <row r="7030">
      <c r="A7030" t="inlineStr">
        <is>
          <t>31-33</t>
        </is>
      </c>
      <c r="B7030" t="inlineStr">
        <is>
          <t>Manufacturing</t>
        </is>
      </c>
      <c r="C7030" t="inlineStr">
        <is>
          <t>47-4031</t>
        </is>
      </c>
      <c r="D7030" t="inlineStr">
        <is>
          <t>Fence Erectors</t>
        </is>
      </c>
      <c r="E7030" t="n">
        <v>250</v>
      </c>
      <c r="F7030" t="n">
        <v>50120</v>
      </c>
      <c r="G7030">
        <f>IF(OR(E1378="",F1378=""),"",E1378*F1378)</f>
        <v/>
      </c>
      <c r="H7030" s="41">
        <f>IFERROR(XLOOKUP(C1378,'DATA Wharton'!$A$2:$A$785,'DATA Wharton'!$C$2:$C$785),"")</f>
        <v/>
      </c>
      <c r="I7030">
        <f>IF(OR(G1378="",H1378=""),"",G1378)</f>
        <v/>
      </c>
      <c r="J7030">
        <f>IF(OR(I1378="",H1378=""),"",I1378*H1378)</f>
        <v/>
      </c>
      <c r="K7030">
        <f>IF(G1378="","Missing OEWS wage",IF(H1378="","Missing Wharton SOC","Matched"))</f>
        <v/>
      </c>
    </row>
    <row r="7031">
      <c r="A7031" t="inlineStr">
        <is>
          <t>31-33</t>
        </is>
      </c>
      <c r="B7031" t="inlineStr">
        <is>
          <t>Manufacturing</t>
        </is>
      </c>
      <c r="C7031" t="inlineStr">
        <is>
          <t>47-4041</t>
        </is>
      </c>
      <c r="D7031" t="inlineStr">
        <is>
          <t>Hazardous Materials Removal Workers</t>
        </is>
      </c>
      <c r="E7031" t="n">
        <v>290</v>
      </c>
      <c r="F7031" t="n">
        <v>63280</v>
      </c>
      <c r="G7031">
        <f>IF(OR(E1379="",F1379=""),"",E1379*F1379)</f>
        <v/>
      </c>
      <c r="H7031" s="41">
        <f>IFERROR(XLOOKUP(C1379,'DATA Wharton'!$A$2:$A$785,'DATA Wharton'!$C$2:$C$785),"")</f>
        <v/>
      </c>
      <c r="I7031">
        <f>IF(OR(G1379="",H1379=""),"",G1379)</f>
        <v/>
      </c>
      <c r="J7031">
        <f>IF(OR(I1379="",H1379=""),"",I1379*H1379)</f>
        <v/>
      </c>
      <c r="K7031">
        <f>IF(G1379="","Missing OEWS wage",IF(H1379="","Missing Wharton SOC","Matched"))</f>
        <v/>
      </c>
    </row>
    <row r="7032">
      <c r="A7032" t="inlineStr">
        <is>
          <t>31-33</t>
        </is>
      </c>
      <c r="B7032" t="inlineStr">
        <is>
          <t>Manufacturing</t>
        </is>
      </c>
      <c r="C7032" t="inlineStr">
        <is>
          <t>47-4071</t>
        </is>
      </c>
      <c r="D7032" t="inlineStr">
        <is>
          <t>Septic Tank Servicers and Sewer Pipe Cleaners</t>
        </is>
      </c>
      <c r="E7032" t="n">
        <v>100</v>
      </c>
      <c r="F7032" t="n">
        <v>54690</v>
      </c>
      <c r="G7032">
        <f>IF(OR(E1380="",F1380=""),"",E1380*F1380)</f>
        <v/>
      </c>
      <c r="H7032" s="41">
        <f>IFERROR(XLOOKUP(C1380,'DATA Wharton'!$A$2:$A$785,'DATA Wharton'!$C$2:$C$785),"")</f>
        <v/>
      </c>
      <c r="I7032">
        <f>IF(OR(G1380="",H1380=""),"",G1380)</f>
        <v/>
      </c>
      <c r="J7032">
        <f>IF(OR(I1380="",H1380=""),"",I1380*H1380)</f>
        <v/>
      </c>
      <c r="K7032">
        <f>IF(G1380="","Missing OEWS wage",IF(H1380="","Missing Wharton SOC","Matched"))</f>
        <v/>
      </c>
    </row>
    <row r="7033">
      <c r="A7033" t="inlineStr">
        <is>
          <t>31-33</t>
        </is>
      </c>
      <c r="B7033" t="inlineStr">
        <is>
          <t>Manufacturing</t>
        </is>
      </c>
      <c r="C7033" t="inlineStr">
        <is>
          <t>47-4090</t>
        </is>
      </c>
      <c r="D7033" t="inlineStr">
        <is>
          <t>Miscellaneous Construction and Related Workers</t>
        </is>
      </c>
      <c r="E7033" t="n">
        <v>1020</v>
      </c>
      <c r="F7033" t="n">
        <v>51290</v>
      </c>
      <c r="G7033">
        <f>IF(OR(E1381="",F1381=""),"",E1381*F1381)</f>
        <v/>
      </c>
      <c r="H7033" s="41">
        <f>IFERROR(XLOOKUP(C1381,'DATA Wharton'!$A$2:$A$785,'DATA Wharton'!$C$2:$C$785),"")</f>
        <v/>
      </c>
      <c r="I7033">
        <f>IF(OR(G1381="",H1381=""),"",G1381)</f>
        <v/>
      </c>
      <c r="J7033">
        <f>IF(OR(I1381="",H1381=""),"",I1381*H1381)</f>
        <v/>
      </c>
      <c r="K7033">
        <f>IF(G1381="","Missing OEWS wage",IF(H1381="","Missing Wharton SOC","Matched"))</f>
        <v/>
      </c>
    </row>
    <row r="7034">
      <c r="A7034" t="inlineStr">
        <is>
          <t>31-33</t>
        </is>
      </c>
      <c r="B7034" t="inlineStr">
        <is>
          <t>Manufacturing</t>
        </is>
      </c>
      <c r="C7034" t="inlineStr">
        <is>
          <t>47-5011</t>
        </is>
      </c>
      <c r="D7034" t="inlineStr">
        <is>
          <t>Derrick Operators, Oil and Gas</t>
        </is>
      </c>
      <c r="F7034" t="n">
        <v>50810</v>
      </c>
      <c r="G7034">
        <f>IF(OR(E1382="",F1382=""),"",E1382*F1382)</f>
        <v/>
      </c>
      <c r="H7034" s="41">
        <f>IFERROR(XLOOKUP(C1382,'DATA Wharton'!$A$2:$A$785,'DATA Wharton'!$C$2:$C$785),"")</f>
        <v/>
      </c>
      <c r="I7034">
        <f>IF(OR(G1382="",H1382=""),"",G1382)</f>
        <v/>
      </c>
      <c r="J7034">
        <f>IF(OR(I1382="",H1382=""),"",I1382*H1382)</f>
        <v/>
      </c>
      <c r="K7034">
        <f>IF(G1382="","Missing OEWS wage",IF(H1382="","Missing Wharton SOC","Matched"))</f>
        <v/>
      </c>
    </row>
    <row r="7035">
      <c r="A7035" t="inlineStr">
        <is>
          <t>31-33</t>
        </is>
      </c>
      <c r="B7035" t="inlineStr">
        <is>
          <t>Manufacturing</t>
        </is>
      </c>
      <c r="C7035" t="inlineStr">
        <is>
          <t>47-5013</t>
        </is>
      </c>
      <c r="D7035" t="inlineStr">
        <is>
          <t>Service Unit Operators, Oil and Gas</t>
        </is>
      </c>
      <c r="E7035" t="n">
        <v>620</v>
      </c>
      <c r="F7035" t="n">
        <v>55910</v>
      </c>
      <c r="G7035">
        <f>IF(OR(E1383="",F1383=""),"",E1383*F1383)</f>
        <v/>
      </c>
      <c r="H7035" s="41">
        <f>IFERROR(XLOOKUP(C1383,'DATA Wharton'!$A$2:$A$785,'DATA Wharton'!$C$2:$C$785),"")</f>
        <v/>
      </c>
      <c r="I7035">
        <f>IF(OR(G1383="",H1383=""),"",G1383)</f>
        <v/>
      </c>
      <c r="J7035">
        <f>IF(OR(I1383="",H1383=""),"",I1383*H1383)</f>
        <v/>
      </c>
      <c r="K7035">
        <f>IF(G1383="","Missing OEWS wage",IF(H1383="","Missing Wharton SOC","Matched"))</f>
        <v/>
      </c>
    </row>
    <row r="7036">
      <c r="A7036" t="inlineStr">
        <is>
          <t>31-33</t>
        </is>
      </c>
      <c r="B7036" t="inlineStr">
        <is>
          <t>Manufacturing</t>
        </is>
      </c>
      <c r="C7036" t="inlineStr">
        <is>
          <t>47-5022</t>
        </is>
      </c>
      <c r="D7036" t="inlineStr">
        <is>
          <t>Excavating and Loading Machine and Dragline Operators, Surface Mining</t>
        </is>
      </c>
      <c r="E7036" t="n">
        <v>1680</v>
      </c>
      <c r="F7036" t="n">
        <v>57820</v>
      </c>
      <c r="G7036">
        <f>IF(OR(E1384="",F1384=""),"",E1384*F1384)</f>
        <v/>
      </c>
      <c r="H7036" s="41">
        <f>IFERROR(XLOOKUP(C1384,'DATA Wharton'!$A$2:$A$785,'DATA Wharton'!$C$2:$C$785),"")</f>
        <v/>
      </c>
      <c r="I7036">
        <f>IF(OR(G1384="",H1384=""),"",G1384)</f>
        <v/>
      </c>
      <c r="J7036">
        <f>IF(OR(I1384="",H1384=""),"",I1384*H1384)</f>
        <v/>
      </c>
      <c r="K7036">
        <f>IF(G1384="","Missing OEWS wage",IF(H1384="","Missing Wharton SOC","Matched"))</f>
        <v/>
      </c>
    </row>
    <row r="7037">
      <c r="A7037" t="inlineStr">
        <is>
          <t>31-33</t>
        </is>
      </c>
      <c r="B7037" t="inlineStr">
        <is>
          <t>Manufacturing</t>
        </is>
      </c>
      <c r="C7037" t="inlineStr">
        <is>
          <t>47-5023</t>
        </is>
      </c>
      <c r="D7037" t="inlineStr">
        <is>
          <t>Earth Drillers, Except Oil and Gas</t>
        </is>
      </c>
      <c r="E7037" t="n">
        <v>60</v>
      </c>
      <c r="F7037" t="n">
        <v>55520</v>
      </c>
      <c r="G7037">
        <f>IF(OR(E1385="",F1385=""),"",E1385*F1385)</f>
        <v/>
      </c>
      <c r="H7037" s="41">
        <f>IFERROR(XLOOKUP(C1385,'DATA Wharton'!$A$2:$A$785,'DATA Wharton'!$C$2:$C$785),"")</f>
        <v/>
      </c>
      <c r="I7037">
        <f>IF(OR(G1385="",H1385=""),"",G1385)</f>
        <v/>
      </c>
      <c r="J7037">
        <f>IF(OR(I1385="",H1385=""),"",I1385*H1385)</f>
        <v/>
      </c>
      <c r="K7037">
        <f>IF(G1385="","Missing OEWS wage",IF(H1385="","Missing Wharton SOC","Matched"))</f>
        <v/>
      </c>
    </row>
    <row r="7038">
      <c r="A7038" t="inlineStr">
        <is>
          <t>31-33</t>
        </is>
      </c>
      <c r="B7038" t="inlineStr">
        <is>
          <t>Manufacturing</t>
        </is>
      </c>
      <c r="C7038" t="inlineStr">
        <is>
          <t>47-5032</t>
        </is>
      </c>
      <c r="D7038" t="inlineStr">
        <is>
          <t>Explosives Workers, Ordnance Handling Experts, and Blasters</t>
        </is>
      </c>
      <c r="E7038" t="n">
        <v>480</v>
      </c>
      <c r="F7038" t="n">
        <v>65920</v>
      </c>
      <c r="G7038">
        <f>IF(OR(E1386="",F1386=""),"",E1386*F1386)</f>
        <v/>
      </c>
      <c r="H7038" s="41">
        <f>IFERROR(XLOOKUP(C1386,'DATA Wharton'!$A$2:$A$785,'DATA Wharton'!$C$2:$C$785),"")</f>
        <v/>
      </c>
      <c r="I7038">
        <f>IF(OR(G1386="",H1386=""),"",G1386)</f>
        <v/>
      </c>
      <c r="J7038">
        <f>IF(OR(I1386="",H1386=""),"",I1386*H1386)</f>
        <v/>
      </c>
      <c r="K7038">
        <f>IF(G1386="","Missing OEWS wage",IF(H1386="","Missing Wharton SOC","Matched"))</f>
        <v/>
      </c>
    </row>
    <row r="7039">
      <c r="A7039" t="inlineStr">
        <is>
          <t>31-33</t>
        </is>
      </c>
      <c r="B7039" t="inlineStr">
        <is>
          <t>Manufacturing</t>
        </is>
      </c>
      <c r="C7039" t="inlineStr">
        <is>
          <t>47-5041</t>
        </is>
      </c>
      <c r="D7039" t="inlineStr">
        <is>
          <t>Continuous Mining Machine Operators</t>
        </is>
      </c>
      <c r="E7039" t="n">
        <v>90</v>
      </c>
      <c r="F7039" t="n">
        <v>62940</v>
      </c>
      <c r="G7039">
        <f>IF(OR(E1387="",F1387=""),"",E1387*F1387)</f>
        <v/>
      </c>
      <c r="H7039" s="41">
        <f>IFERROR(XLOOKUP(C1387,'DATA Wharton'!$A$2:$A$785,'DATA Wharton'!$C$2:$C$785),"")</f>
        <v/>
      </c>
      <c r="I7039">
        <f>IF(OR(G1387="",H1387=""),"",G1387)</f>
        <v/>
      </c>
      <c r="J7039">
        <f>IF(OR(I1387="",H1387=""),"",I1387*H1387)</f>
        <v/>
      </c>
      <c r="K7039">
        <f>IF(G1387="","Missing OEWS wage",IF(H1387="","Missing Wharton SOC","Matched"))</f>
        <v/>
      </c>
    </row>
    <row r="7040">
      <c r="A7040" t="inlineStr">
        <is>
          <t>31-33</t>
        </is>
      </c>
      <c r="B7040" t="inlineStr">
        <is>
          <t>Manufacturing</t>
        </is>
      </c>
      <c r="C7040" t="inlineStr">
        <is>
          <t>47-5044</t>
        </is>
      </c>
      <c r="D7040" t="inlineStr">
        <is>
          <t>Loading and Moving Machine Operators, Underground Mining</t>
        </is>
      </c>
      <c r="E7040" t="n">
        <v>100</v>
      </c>
      <c r="F7040" t="n">
        <v>55960</v>
      </c>
      <c r="G7040">
        <f>IF(OR(E1388="",F1388=""),"",E1388*F1388)</f>
        <v/>
      </c>
      <c r="H7040" s="41">
        <f>IFERROR(XLOOKUP(C1388,'DATA Wharton'!$A$2:$A$785,'DATA Wharton'!$C$2:$C$785),"")</f>
        <v/>
      </c>
      <c r="I7040">
        <f>IF(OR(G1388="",H1388=""),"",G1388)</f>
        <v/>
      </c>
      <c r="J7040">
        <f>IF(OR(I1388="",H1388=""),"",I1388*H1388)</f>
        <v/>
      </c>
      <c r="K7040">
        <f>IF(G1388="","Missing OEWS wage",IF(H1388="","Missing Wharton SOC","Matched"))</f>
        <v/>
      </c>
    </row>
    <row r="7041">
      <c r="A7041" t="inlineStr">
        <is>
          <t>31-33</t>
        </is>
      </c>
      <c r="B7041" t="inlineStr">
        <is>
          <t>Manufacturing</t>
        </is>
      </c>
      <c r="C7041" t="inlineStr">
        <is>
          <t>47-5051</t>
        </is>
      </c>
      <c r="D7041" t="inlineStr">
        <is>
          <t>Rock Splitters, Quarry</t>
        </is>
      </c>
      <c r="E7041" t="n">
        <v>300</v>
      </c>
      <c r="F7041" t="n">
        <v>54080</v>
      </c>
      <c r="G7041">
        <f>IF(OR(E1389="",F1389=""),"",E1389*F1389)</f>
        <v/>
      </c>
      <c r="H7041" s="41">
        <f>IFERROR(XLOOKUP(C1389,'DATA Wharton'!$A$2:$A$785,'DATA Wharton'!$C$2:$C$785),"")</f>
        <v/>
      </c>
      <c r="I7041">
        <f>IF(OR(G1389="",H1389=""),"",G1389)</f>
        <v/>
      </c>
      <c r="J7041">
        <f>IF(OR(I1389="",H1389=""),"",I1389*H1389)</f>
        <v/>
      </c>
      <c r="K7041">
        <f>IF(G1389="","Missing OEWS wage",IF(H1389="","Missing Wharton SOC","Matched"))</f>
        <v/>
      </c>
    </row>
    <row r="7042">
      <c r="A7042" t="inlineStr">
        <is>
          <t>31-33</t>
        </is>
      </c>
      <c r="B7042" t="inlineStr">
        <is>
          <t>Manufacturing</t>
        </is>
      </c>
      <c r="C7042" t="inlineStr">
        <is>
          <t>47-5071</t>
        </is>
      </c>
      <c r="D7042" t="inlineStr">
        <is>
          <t>Roustabouts, Oil and Gas</t>
        </is>
      </c>
      <c r="E7042" t="n">
        <v>370</v>
      </c>
      <c r="F7042" t="n">
        <v>53130</v>
      </c>
      <c r="G7042">
        <f>IF(OR(E1390="",F1390=""),"",E1390*F1390)</f>
        <v/>
      </c>
      <c r="H7042" s="41">
        <f>IFERROR(XLOOKUP(C1390,'DATA Wharton'!$A$2:$A$785,'DATA Wharton'!$C$2:$C$785),"")</f>
        <v/>
      </c>
      <c r="I7042">
        <f>IF(OR(G1390="",H1390=""),"",G1390)</f>
        <v/>
      </c>
      <c r="J7042">
        <f>IF(OR(I1390="",H1390=""),"",I1390*H1390)</f>
        <v/>
      </c>
      <c r="K7042">
        <f>IF(G1390="","Missing OEWS wage",IF(H1390="","Missing Wharton SOC","Matched"))</f>
        <v/>
      </c>
    </row>
    <row r="7043">
      <c r="A7043" t="inlineStr">
        <is>
          <t>31-33</t>
        </is>
      </c>
      <c r="B7043" t="inlineStr">
        <is>
          <t>Manufacturing</t>
        </is>
      </c>
      <c r="C7043" t="inlineStr">
        <is>
          <t>49-1011</t>
        </is>
      </c>
      <c r="D7043" t="inlineStr">
        <is>
          <t>First-Line Supervisors of Mechanics, Installers, and Repairers</t>
        </is>
      </c>
      <c r="E7043" t="n">
        <v>63900</v>
      </c>
      <c r="F7043" t="n">
        <v>94970</v>
      </c>
      <c r="G7043">
        <f>IF(OR(E1391="",F1391=""),"",E1391*F1391)</f>
        <v/>
      </c>
      <c r="H7043" s="41">
        <f>IFERROR(XLOOKUP(C1391,'DATA Wharton'!$A$2:$A$785,'DATA Wharton'!$C$2:$C$785),"")</f>
        <v/>
      </c>
      <c r="I7043">
        <f>IF(OR(G1391="",H1391=""),"",G1391)</f>
        <v/>
      </c>
      <c r="J7043">
        <f>IF(OR(I1391="",H1391=""),"",I1391*H1391)</f>
        <v/>
      </c>
      <c r="K7043">
        <f>IF(G1391="","Missing OEWS wage",IF(H1391="","Missing Wharton SOC","Matched"))</f>
        <v/>
      </c>
    </row>
    <row r="7044">
      <c r="A7044" t="inlineStr">
        <is>
          <t>31-33</t>
        </is>
      </c>
      <c r="B7044" t="inlineStr">
        <is>
          <t>Manufacturing</t>
        </is>
      </c>
      <c r="C7044" t="inlineStr">
        <is>
          <t>49-2011</t>
        </is>
      </c>
      <c r="D7044" t="inlineStr">
        <is>
          <t>Computer, Automated Teller, and Office Machine Repairers</t>
        </is>
      </c>
      <c r="E7044" t="n">
        <v>1240</v>
      </c>
      <c r="F7044" t="n">
        <v>59040</v>
      </c>
      <c r="G7044">
        <f>IF(OR(E1392="",F1392=""),"",E1392*F1392)</f>
        <v/>
      </c>
      <c r="H7044" s="41">
        <f>IFERROR(XLOOKUP(C1392,'DATA Wharton'!$A$2:$A$785,'DATA Wharton'!$C$2:$C$785),"")</f>
        <v/>
      </c>
      <c r="I7044">
        <f>IF(OR(G1392="",H1392=""),"",G1392)</f>
        <v/>
      </c>
      <c r="J7044">
        <f>IF(OR(I1392="",H1392=""),"",I1392*H1392)</f>
        <v/>
      </c>
      <c r="K7044">
        <f>IF(G1392="","Missing OEWS wage",IF(H1392="","Missing Wharton SOC","Matched"))</f>
        <v/>
      </c>
    </row>
    <row r="7045">
      <c r="A7045" t="inlineStr">
        <is>
          <t>31-33</t>
        </is>
      </c>
      <c r="B7045" t="inlineStr">
        <is>
          <t>Manufacturing</t>
        </is>
      </c>
      <c r="C7045" t="inlineStr">
        <is>
          <t>49-2021</t>
        </is>
      </c>
      <c r="D7045" t="inlineStr">
        <is>
          <t>Radio, Cellular, and Tower Equipment Installers and Repairers</t>
        </is>
      </c>
      <c r="E7045" t="n">
        <v>340</v>
      </c>
      <c r="F7045" t="n">
        <v>70400</v>
      </c>
      <c r="G7045">
        <f>IF(OR(E1393="",F1393=""),"",E1393*F1393)</f>
        <v/>
      </c>
      <c r="H7045" s="41">
        <f>IFERROR(XLOOKUP(C1393,'DATA Wharton'!$A$2:$A$785,'DATA Wharton'!$C$2:$C$785),"")</f>
        <v/>
      </c>
      <c r="I7045">
        <f>IF(OR(G1393="",H1393=""),"",G1393)</f>
        <v/>
      </c>
      <c r="J7045">
        <f>IF(OR(I1393="",H1393=""),"",I1393*H1393)</f>
        <v/>
      </c>
      <c r="K7045">
        <f>IF(G1393="","Missing OEWS wage",IF(H1393="","Missing Wharton SOC","Matched"))</f>
        <v/>
      </c>
    </row>
    <row r="7046">
      <c r="A7046" t="inlineStr">
        <is>
          <t>31-33</t>
        </is>
      </c>
      <c r="B7046" t="inlineStr">
        <is>
          <t>Manufacturing</t>
        </is>
      </c>
      <c r="C7046" t="inlineStr">
        <is>
          <t>49-2022</t>
        </is>
      </c>
      <c r="D7046" t="inlineStr">
        <is>
          <t>Telecommunications Equipment Installers and Repairers, Except Line Installers</t>
        </is>
      </c>
      <c r="E7046" t="n">
        <v>170</v>
      </c>
      <c r="F7046" t="n">
        <v>62690</v>
      </c>
      <c r="G7046">
        <f>IF(OR(E1394="",F1394=""),"",E1394*F1394)</f>
        <v/>
      </c>
      <c r="H7046" s="41">
        <f>IFERROR(XLOOKUP(C1394,'DATA Wharton'!$A$2:$A$785,'DATA Wharton'!$C$2:$C$785),"")</f>
        <v/>
      </c>
      <c r="I7046">
        <f>IF(OR(G1394="",H1394=""),"",G1394)</f>
        <v/>
      </c>
      <c r="J7046">
        <f>IF(OR(I1394="",H1394=""),"",I1394*H1394)</f>
        <v/>
      </c>
      <c r="K7046">
        <f>IF(G1394="","Missing OEWS wage",IF(H1394="","Missing Wharton SOC","Matched"))</f>
        <v/>
      </c>
    </row>
    <row r="7047">
      <c r="A7047" t="inlineStr">
        <is>
          <t>31-33</t>
        </is>
      </c>
      <c r="B7047" t="inlineStr">
        <is>
          <t>Manufacturing</t>
        </is>
      </c>
      <c r="C7047" t="inlineStr">
        <is>
          <t>49-2091</t>
        </is>
      </c>
      <c r="D7047" t="inlineStr">
        <is>
          <t>Avionics Technicians</t>
        </is>
      </c>
      <c r="E7047" t="n">
        <v>7420</v>
      </c>
      <c r="F7047" t="n">
        <v>91260</v>
      </c>
      <c r="G7047">
        <f>IF(OR(E1395="",F1395=""),"",E1395*F1395)</f>
        <v/>
      </c>
      <c r="H7047" s="41">
        <f>IFERROR(XLOOKUP(C1395,'DATA Wharton'!$A$2:$A$785,'DATA Wharton'!$C$2:$C$785),"")</f>
        <v/>
      </c>
      <c r="I7047">
        <f>IF(OR(G1395="",H1395=""),"",G1395)</f>
        <v/>
      </c>
      <c r="J7047">
        <f>IF(OR(I1395="",H1395=""),"",I1395*H1395)</f>
        <v/>
      </c>
      <c r="K7047">
        <f>IF(G1395="","Missing OEWS wage",IF(H1395="","Missing Wharton SOC","Matched"))</f>
        <v/>
      </c>
    </row>
    <row r="7048">
      <c r="A7048" t="inlineStr">
        <is>
          <t>31-33</t>
        </is>
      </c>
      <c r="B7048" t="inlineStr">
        <is>
          <t>Manufacturing</t>
        </is>
      </c>
      <c r="C7048" t="inlineStr">
        <is>
          <t>49-2092</t>
        </is>
      </c>
      <c r="D7048" t="inlineStr">
        <is>
          <t>Electric Motor, Power Tool, and Related Repairers</t>
        </is>
      </c>
      <c r="E7048" t="n">
        <v>2150</v>
      </c>
      <c r="F7048" t="n">
        <v>55790</v>
      </c>
      <c r="G7048">
        <f>IF(OR(E1396="",F1396=""),"",E1396*F1396)</f>
        <v/>
      </c>
      <c r="H7048" s="41">
        <f>IFERROR(XLOOKUP(C1396,'DATA Wharton'!$A$2:$A$785,'DATA Wharton'!$C$2:$C$785),"")</f>
        <v/>
      </c>
      <c r="I7048">
        <f>IF(OR(G1396="",H1396=""),"",G1396)</f>
        <v/>
      </c>
      <c r="J7048">
        <f>IF(OR(I1396="",H1396=""),"",I1396*H1396)</f>
        <v/>
      </c>
      <c r="K7048">
        <f>IF(G1396="","Missing OEWS wage",IF(H1396="","Missing Wharton SOC","Matched"))</f>
        <v/>
      </c>
    </row>
    <row r="7049">
      <c r="A7049" t="inlineStr">
        <is>
          <t>31-33</t>
        </is>
      </c>
      <c r="B7049" t="inlineStr">
        <is>
          <t>Manufacturing</t>
        </is>
      </c>
      <c r="C7049" t="inlineStr">
        <is>
          <t>49-2093</t>
        </is>
      </c>
      <c r="D7049" t="inlineStr">
        <is>
          <t>Electrical and Electronics Installers and Repairers, Transportation Equipment</t>
        </is>
      </c>
      <c r="E7049" t="n">
        <v>550</v>
      </c>
      <c r="F7049" t="n">
        <v>63560</v>
      </c>
      <c r="G7049">
        <f>IF(OR(E1397="",F1397=""),"",E1397*F1397)</f>
        <v/>
      </c>
      <c r="H7049" s="41">
        <f>IFERROR(XLOOKUP(C1397,'DATA Wharton'!$A$2:$A$785,'DATA Wharton'!$C$2:$C$785),"")</f>
        <v/>
      </c>
      <c r="I7049">
        <f>IF(OR(G1397="",H1397=""),"",G1397)</f>
        <v/>
      </c>
      <c r="J7049">
        <f>IF(OR(I1397="",H1397=""),"",I1397*H1397)</f>
        <v/>
      </c>
      <c r="K7049">
        <f>IF(G1397="","Missing OEWS wage",IF(H1397="","Missing Wharton SOC","Matched"))</f>
        <v/>
      </c>
    </row>
    <row r="7050">
      <c r="A7050" t="inlineStr">
        <is>
          <t>31-33</t>
        </is>
      </c>
      <c r="B7050" t="inlineStr">
        <is>
          <t>Manufacturing</t>
        </is>
      </c>
      <c r="C7050" t="inlineStr">
        <is>
          <t>49-2094</t>
        </is>
      </c>
      <c r="D7050" t="inlineStr">
        <is>
          <t>Electrical and Electronics Repairers, Commercial and Industrial Equipment</t>
        </is>
      </c>
      <c r="E7050" t="n">
        <v>15560</v>
      </c>
      <c r="F7050" t="n">
        <v>79910</v>
      </c>
      <c r="G7050">
        <f>IF(OR(E1398="",F1398=""),"",E1398*F1398)</f>
        <v/>
      </c>
      <c r="H7050" s="41">
        <f>IFERROR(XLOOKUP(C1398,'DATA Wharton'!$A$2:$A$785,'DATA Wharton'!$C$2:$C$785),"")</f>
        <v/>
      </c>
      <c r="I7050">
        <f>IF(OR(G1398="",H1398=""),"",G1398)</f>
        <v/>
      </c>
      <c r="J7050">
        <f>IF(OR(I1398="",H1398=""),"",I1398*H1398)</f>
        <v/>
      </c>
      <c r="K7050">
        <f>IF(G1398="","Missing OEWS wage",IF(H1398="","Missing Wharton SOC","Matched"))</f>
        <v/>
      </c>
    </row>
    <row r="7051">
      <c r="A7051" t="inlineStr">
        <is>
          <t>31-33</t>
        </is>
      </c>
      <c r="B7051" t="inlineStr">
        <is>
          <t>Manufacturing</t>
        </is>
      </c>
      <c r="C7051" t="inlineStr">
        <is>
          <t>49-2095</t>
        </is>
      </c>
      <c r="D7051" t="inlineStr">
        <is>
          <t>Electrical and Electronics Repairers, Powerhouse, Substation, and Relay</t>
        </is>
      </c>
      <c r="E7051" t="n">
        <v>180</v>
      </c>
      <c r="F7051" t="n">
        <v>73930</v>
      </c>
      <c r="G7051">
        <f>IF(OR(E1399="",F1399=""),"",E1399*F1399)</f>
        <v/>
      </c>
      <c r="H7051" s="41">
        <f>IFERROR(XLOOKUP(C1399,'DATA Wharton'!$A$2:$A$785,'DATA Wharton'!$C$2:$C$785),"")</f>
        <v/>
      </c>
      <c r="I7051">
        <f>IF(OR(G1399="",H1399=""),"",G1399)</f>
        <v/>
      </c>
      <c r="J7051">
        <f>IF(OR(I1399="",H1399=""),"",I1399*H1399)</f>
        <v/>
      </c>
      <c r="K7051">
        <f>IF(G1399="","Missing OEWS wage",IF(H1399="","Missing Wharton SOC","Matched"))</f>
        <v/>
      </c>
    </row>
    <row r="7052">
      <c r="A7052" t="inlineStr">
        <is>
          <t>31-33</t>
        </is>
      </c>
      <c r="B7052" t="inlineStr">
        <is>
          <t>Manufacturing</t>
        </is>
      </c>
      <c r="C7052" t="inlineStr">
        <is>
          <t>49-2096</t>
        </is>
      </c>
      <c r="D7052" t="inlineStr">
        <is>
          <t>Electronic Equipment Installers and Repairers, Motor Vehicles</t>
        </is>
      </c>
      <c r="E7052" t="n">
        <v>1300</v>
      </c>
      <c r="F7052" t="n">
        <v>57710</v>
      </c>
      <c r="G7052">
        <f>IF(OR(E1400="",F1400=""),"",E1400*F1400)</f>
        <v/>
      </c>
      <c r="H7052" s="41">
        <f>IFERROR(XLOOKUP(C1400,'DATA Wharton'!$A$2:$A$785,'DATA Wharton'!$C$2:$C$785),"")</f>
        <v/>
      </c>
      <c r="I7052">
        <f>IF(OR(G1400="",H1400=""),"",G1400)</f>
        <v/>
      </c>
      <c r="J7052">
        <f>IF(OR(I1400="",H1400=""),"",I1400*H1400)</f>
        <v/>
      </c>
      <c r="K7052">
        <f>IF(G1400="","Missing OEWS wage",IF(H1400="","Missing Wharton SOC","Matched"))</f>
        <v/>
      </c>
    </row>
    <row r="7053">
      <c r="A7053" t="inlineStr">
        <is>
          <t>31-33</t>
        </is>
      </c>
      <c r="B7053" t="inlineStr">
        <is>
          <t>Manufacturing</t>
        </is>
      </c>
      <c r="C7053" t="inlineStr">
        <is>
          <t>49-2097</t>
        </is>
      </c>
      <c r="D7053" t="inlineStr">
        <is>
          <t>Audiovisual Equipment Installers and Repairers</t>
        </is>
      </c>
      <c r="E7053" t="n">
        <v>400</v>
      </c>
      <c r="F7053" t="n">
        <v>59760</v>
      </c>
      <c r="G7053">
        <f>IF(OR(E1401="",F1401=""),"",E1401*F1401)</f>
        <v/>
      </c>
      <c r="H7053" s="41">
        <f>IFERROR(XLOOKUP(C1401,'DATA Wharton'!$A$2:$A$785,'DATA Wharton'!$C$2:$C$785),"")</f>
        <v/>
      </c>
      <c r="I7053">
        <f>IF(OR(G1401="",H1401=""),"",G1401)</f>
        <v/>
      </c>
      <c r="J7053">
        <f>IF(OR(I1401="",H1401=""),"",I1401*H1401)</f>
        <v/>
      </c>
      <c r="K7053">
        <f>IF(G1401="","Missing OEWS wage",IF(H1401="","Missing Wharton SOC","Matched"))</f>
        <v/>
      </c>
    </row>
    <row r="7054">
      <c r="A7054" t="inlineStr">
        <is>
          <t>31-33</t>
        </is>
      </c>
      <c r="B7054" t="inlineStr">
        <is>
          <t>Manufacturing</t>
        </is>
      </c>
      <c r="C7054" t="inlineStr">
        <is>
          <t>49-2098</t>
        </is>
      </c>
      <c r="D7054" t="inlineStr">
        <is>
          <t>Security and Fire Alarm Systems Installers</t>
        </is>
      </c>
      <c r="E7054" t="n">
        <v>210</v>
      </c>
      <c r="F7054" t="n">
        <v>77580</v>
      </c>
      <c r="G7054">
        <f>IF(OR(E1402="",F1402=""),"",E1402*F1402)</f>
        <v/>
      </c>
      <c r="H7054" s="41">
        <f>IFERROR(XLOOKUP(C1402,'DATA Wharton'!$A$2:$A$785,'DATA Wharton'!$C$2:$C$785),"")</f>
        <v/>
      </c>
      <c r="I7054">
        <f>IF(OR(G1402="",H1402=""),"",G1402)</f>
        <v/>
      </c>
      <c r="J7054">
        <f>IF(OR(I1402="",H1402=""),"",I1402*H1402)</f>
        <v/>
      </c>
      <c r="K7054">
        <f>IF(G1402="","Missing OEWS wage",IF(H1402="","Missing Wharton SOC","Matched"))</f>
        <v/>
      </c>
    </row>
    <row r="7055">
      <c r="A7055" t="inlineStr">
        <is>
          <t>31-33</t>
        </is>
      </c>
      <c r="B7055" t="inlineStr">
        <is>
          <t>Manufacturing</t>
        </is>
      </c>
      <c r="C7055" t="inlineStr">
        <is>
          <t>49-3011</t>
        </is>
      </c>
      <c r="D7055" t="inlineStr">
        <is>
          <t>Aircraft Mechanics and Service Technicians</t>
        </is>
      </c>
      <c r="E7055" t="n">
        <v>25990</v>
      </c>
      <c r="F7055" t="n">
        <v>82620</v>
      </c>
      <c r="G7055">
        <f>IF(OR(E1403="",F1403=""),"",E1403*F1403)</f>
        <v/>
      </c>
      <c r="H7055" s="41">
        <f>IFERROR(XLOOKUP(C1403,'DATA Wharton'!$A$2:$A$785,'DATA Wharton'!$C$2:$C$785),"")</f>
        <v/>
      </c>
      <c r="I7055">
        <f>IF(OR(G1403="",H1403=""),"",G1403)</f>
        <v/>
      </c>
      <c r="J7055">
        <f>IF(OR(I1403="",H1403=""),"",I1403*H1403)</f>
        <v/>
      </c>
      <c r="K7055">
        <f>IF(G1403="","Missing OEWS wage",IF(H1403="","Missing Wharton SOC","Matched"))</f>
        <v/>
      </c>
    </row>
    <row r="7056">
      <c r="A7056" t="inlineStr">
        <is>
          <t>31-33</t>
        </is>
      </c>
      <c r="B7056" t="inlineStr">
        <is>
          <t>Manufacturing</t>
        </is>
      </c>
      <c r="C7056" t="inlineStr">
        <is>
          <t>49-3021</t>
        </is>
      </c>
      <c r="D7056" t="inlineStr">
        <is>
          <t>Automotive Body and Related Repairers</t>
        </is>
      </c>
      <c r="E7056" t="n">
        <v>4240</v>
      </c>
      <c r="F7056" t="n">
        <v>64690</v>
      </c>
      <c r="G7056">
        <f>IF(OR(E1404="",F1404=""),"",E1404*F1404)</f>
        <v/>
      </c>
      <c r="H7056" s="41">
        <f>IFERROR(XLOOKUP(C1404,'DATA Wharton'!$A$2:$A$785,'DATA Wharton'!$C$2:$C$785),"")</f>
        <v/>
      </c>
      <c r="I7056">
        <f>IF(OR(G1404="",H1404=""),"",G1404)</f>
        <v/>
      </c>
      <c r="J7056">
        <f>IF(OR(I1404="",H1404=""),"",I1404*H1404)</f>
        <v/>
      </c>
      <c r="K7056">
        <f>IF(G1404="","Missing OEWS wage",IF(H1404="","Missing Wharton SOC","Matched"))</f>
        <v/>
      </c>
    </row>
    <row r="7057">
      <c r="A7057" t="inlineStr">
        <is>
          <t>31-33</t>
        </is>
      </c>
      <c r="B7057" t="inlineStr">
        <is>
          <t>Manufacturing</t>
        </is>
      </c>
      <c r="C7057" t="inlineStr">
        <is>
          <t>49-3023</t>
        </is>
      </c>
      <c r="D7057" t="inlineStr">
        <is>
          <t>Automotive Service Technicians and Mechanics</t>
        </is>
      </c>
      <c r="E7057" t="n">
        <v>4320</v>
      </c>
      <c r="F7057" t="n">
        <v>57510</v>
      </c>
      <c r="G7057">
        <f>IF(OR(E1405="",F1405=""),"",E1405*F1405)</f>
        <v/>
      </c>
      <c r="H7057" s="41">
        <f>IFERROR(XLOOKUP(C1405,'DATA Wharton'!$A$2:$A$785,'DATA Wharton'!$C$2:$C$785),"")</f>
        <v/>
      </c>
      <c r="I7057">
        <f>IF(OR(G1405="",H1405=""),"",G1405)</f>
        <v/>
      </c>
      <c r="J7057">
        <f>IF(OR(I1405="",H1405=""),"",I1405*H1405)</f>
        <v/>
      </c>
      <c r="K7057">
        <f>IF(G1405="","Missing OEWS wage",IF(H1405="","Missing Wharton SOC","Matched"))</f>
        <v/>
      </c>
    </row>
    <row r="7058">
      <c r="A7058" t="inlineStr">
        <is>
          <t>31-33</t>
        </is>
      </c>
      <c r="B7058" t="inlineStr">
        <is>
          <t>Manufacturing</t>
        </is>
      </c>
      <c r="C7058" t="inlineStr">
        <is>
          <t>49-3031</t>
        </is>
      </c>
      <c r="D7058" t="inlineStr">
        <is>
          <t>Bus and Truck Mechanics and Diesel Engine Specialists</t>
        </is>
      </c>
      <c r="E7058" t="n">
        <v>15390</v>
      </c>
      <c r="F7058" t="n">
        <v>65270</v>
      </c>
      <c r="G7058">
        <f>IF(OR(E1406="",F1406=""),"",E1406*F1406)</f>
        <v/>
      </c>
      <c r="H7058" s="41">
        <f>IFERROR(XLOOKUP(C1406,'DATA Wharton'!$A$2:$A$785,'DATA Wharton'!$C$2:$C$785),"")</f>
        <v/>
      </c>
      <c r="I7058">
        <f>IF(OR(G1406="",H1406=""),"",G1406)</f>
        <v/>
      </c>
      <c r="J7058">
        <f>IF(OR(I1406="",H1406=""),"",I1406*H1406)</f>
        <v/>
      </c>
      <c r="K7058">
        <f>IF(G1406="","Missing OEWS wage",IF(H1406="","Missing Wharton SOC","Matched"))</f>
        <v/>
      </c>
    </row>
    <row r="7059">
      <c r="A7059" t="inlineStr">
        <is>
          <t>31-33</t>
        </is>
      </c>
      <c r="B7059" t="inlineStr">
        <is>
          <t>Manufacturing</t>
        </is>
      </c>
      <c r="C7059" t="inlineStr">
        <is>
          <t>49-3041</t>
        </is>
      </c>
      <c r="D7059" t="inlineStr">
        <is>
          <t>Farm Equipment Mechanics and Service Technicians</t>
        </is>
      </c>
      <c r="E7059" t="n">
        <v>1470</v>
      </c>
      <c r="F7059" t="n">
        <v>57640</v>
      </c>
      <c r="G7059">
        <f>IF(OR(E1407="",F1407=""),"",E1407*F1407)</f>
        <v/>
      </c>
      <c r="H7059" s="41">
        <f>IFERROR(XLOOKUP(C1407,'DATA Wharton'!$A$2:$A$785,'DATA Wharton'!$C$2:$C$785),"")</f>
        <v/>
      </c>
      <c r="I7059">
        <f>IF(OR(G1407="",H1407=""),"",G1407)</f>
        <v/>
      </c>
      <c r="J7059">
        <f>IF(OR(I1407="",H1407=""),"",I1407*H1407)</f>
        <v/>
      </c>
      <c r="K7059">
        <f>IF(G1407="","Missing OEWS wage",IF(H1407="","Missing Wharton SOC","Matched"))</f>
        <v/>
      </c>
    </row>
    <row r="7060">
      <c r="A7060" t="inlineStr">
        <is>
          <t>31-33</t>
        </is>
      </c>
      <c r="B7060" t="inlineStr">
        <is>
          <t>Manufacturing</t>
        </is>
      </c>
      <c r="C7060" t="inlineStr">
        <is>
          <t>49-3042</t>
        </is>
      </c>
      <c r="D7060" t="inlineStr">
        <is>
          <t>Mobile Heavy Equipment Mechanics, Except Engines</t>
        </is>
      </c>
      <c r="E7060" t="n">
        <v>6690</v>
      </c>
      <c r="F7060" t="n">
        <v>68080</v>
      </c>
      <c r="G7060">
        <f>IF(OR(E1408="",F1408=""),"",E1408*F1408)</f>
        <v/>
      </c>
      <c r="H7060" s="41">
        <f>IFERROR(XLOOKUP(C1408,'DATA Wharton'!$A$2:$A$785,'DATA Wharton'!$C$2:$C$785),"")</f>
        <v/>
      </c>
      <c r="I7060">
        <f>IF(OR(G1408="",H1408=""),"",G1408)</f>
        <v/>
      </c>
      <c r="J7060">
        <f>IF(OR(I1408="",H1408=""),"",I1408*H1408)</f>
        <v/>
      </c>
      <c r="K7060">
        <f>IF(G1408="","Missing OEWS wage",IF(H1408="","Missing Wharton SOC","Matched"))</f>
        <v/>
      </c>
    </row>
    <row r="7061">
      <c r="A7061" t="inlineStr">
        <is>
          <t>31-33</t>
        </is>
      </c>
      <c r="B7061" t="inlineStr">
        <is>
          <t>Manufacturing</t>
        </is>
      </c>
      <c r="C7061" t="inlineStr">
        <is>
          <t>49-3043</t>
        </is>
      </c>
      <c r="D7061" t="inlineStr">
        <is>
          <t>Rail Car Repairers</t>
        </is>
      </c>
      <c r="E7061" t="n">
        <v>720</v>
      </c>
      <c r="F7061" t="n">
        <v>53540</v>
      </c>
      <c r="G7061">
        <f>IF(OR(E1409="",F1409=""),"",E1409*F1409)</f>
        <v/>
      </c>
      <c r="H7061" s="41">
        <f>IFERROR(XLOOKUP(C1409,'DATA Wharton'!$A$2:$A$785,'DATA Wharton'!$C$2:$C$785),"")</f>
        <v/>
      </c>
      <c r="I7061">
        <f>IF(OR(G1409="",H1409=""),"",G1409)</f>
        <v/>
      </c>
      <c r="J7061">
        <f>IF(OR(I1409="",H1409=""),"",I1409*H1409)</f>
        <v/>
      </c>
      <c r="K7061">
        <f>IF(G1409="","Missing OEWS wage",IF(H1409="","Missing Wharton SOC","Matched"))</f>
        <v/>
      </c>
    </row>
    <row r="7062">
      <c r="A7062" t="inlineStr">
        <is>
          <t>31-33</t>
        </is>
      </c>
      <c r="B7062" t="inlineStr">
        <is>
          <t>Manufacturing</t>
        </is>
      </c>
      <c r="C7062" t="inlineStr">
        <is>
          <t>49-3051</t>
        </is>
      </c>
      <c r="D7062" t="inlineStr">
        <is>
          <t>Motorboat Mechanics and Service Technicians</t>
        </is>
      </c>
      <c r="E7062" t="n">
        <v>1450</v>
      </c>
      <c r="F7062" t="n">
        <v>54590</v>
      </c>
      <c r="G7062">
        <f>IF(OR(E1410="",F1410=""),"",E1410*F1410)</f>
        <v/>
      </c>
      <c r="H7062" s="41">
        <f>IFERROR(XLOOKUP(C1410,'DATA Wharton'!$A$2:$A$785,'DATA Wharton'!$C$2:$C$785),"")</f>
        <v/>
      </c>
      <c r="I7062">
        <f>IF(OR(G1410="",H1410=""),"",G1410)</f>
        <v/>
      </c>
      <c r="J7062">
        <f>IF(OR(I1410="",H1410=""),"",I1410*H1410)</f>
        <v/>
      </c>
      <c r="K7062">
        <f>IF(G1410="","Missing OEWS wage",IF(H1410="","Missing Wharton SOC","Matched"))</f>
        <v/>
      </c>
    </row>
    <row r="7063">
      <c r="A7063" t="inlineStr">
        <is>
          <t>31-33</t>
        </is>
      </c>
      <c r="B7063" t="inlineStr">
        <is>
          <t>Manufacturing</t>
        </is>
      </c>
      <c r="C7063" t="inlineStr">
        <is>
          <t>49-3052</t>
        </is>
      </c>
      <c r="D7063" t="inlineStr">
        <is>
          <t>Motorcycle Mechanics</t>
        </is>
      </c>
      <c r="E7063" t="n">
        <v>220</v>
      </c>
      <c r="F7063" t="n">
        <v>45900</v>
      </c>
      <c r="G7063">
        <f>IF(OR(E1411="",F1411=""),"",E1411*F1411)</f>
        <v/>
      </c>
      <c r="H7063" s="41">
        <f>IFERROR(XLOOKUP(C1411,'DATA Wharton'!$A$2:$A$785,'DATA Wharton'!$C$2:$C$785),"")</f>
        <v/>
      </c>
      <c r="I7063">
        <f>IF(OR(G1411="",H1411=""),"",G1411)</f>
        <v/>
      </c>
      <c r="J7063">
        <f>IF(OR(I1411="",H1411=""),"",I1411*H1411)</f>
        <v/>
      </c>
      <c r="K7063">
        <f>IF(G1411="","Missing OEWS wage",IF(H1411="","Missing Wharton SOC","Matched"))</f>
        <v/>
      </c>
    </row>
    <row r="7064">
      <c r="A7064" t="inlineStr">
        <is>
          <t>31-33</t>
        </is>
      </c>
      <c r="B7064" t="inlineStr">
        <is>
          <t>Manufacturing</t>
        </is>
      </c>
      <c r="C7064" t="inlineStr">
        <is>
          <t>49-3053</t>
        </is>
      </c>
      <c r="D7064" t="inlineStr">
        <is>
          <t>Outdoor Power Equipment and Other Small Engine Mechanics</t>
        </is>
      </c>
      <c r="E7064" t="n">
        <v>240</v>
      </c>
      <c r="F7064" t="n">
        <v>45940</v>
      </c>
      <c r="G7064">
        <f>IF(OR(E1412="",F1412=""),"",E1412*F1412)</f>
        <v/>
      </c>
      <c r="H7064" s="41">
        <f>IFERROR(XLOOKUP(C1412,'DATA Wharton'!$A$2:$A$785,'DATA Wharton'!$C$2:$C$785),"")</f>
        <v/>
      </c>
      <c r="I7064">
        <f>IF(OR(G1412="",H1412=""),"",G1412)</f>
        <v/>
      </c>
      <c r="J7064">
        <f>IF(OR(I1412="",H1412=""),"",I1412*H1412)</f>
        <v/>
      </c>
      <c r="K7064">
        <f>IF(G1412="","Missing OEWS wage",IF(H1412="","Missing Wharton SOC","Matched"))</f>
        <v/>
      </c>
    </row>
    <row r="7065">
      <c r="A7065" t="inlineStr">
        <is>
          <t>31-33</t>
        </is>
      </c>
      <c r="B7065" t="inlineStr">
        <is>
          <t>Manufacturing</t>
        </is>
      </c>
      <c r="C7065" t="inlineStr">
        <is>
          <t>49-3091</t>
        </is>
      </c>
      <c r="D7065" t="inlineStr">
        <is>
          <t>Bicycle Repairers</t>
        </is>
      </c>
      <c r="E7065" t="n">
        <v>70</v>
      </c>
      <c r="F7065" t="n">
        <v>45620</v>
      </c>
      <c r="G7065">
        <f>IF(OR(E1413="",F1413=""),"",E1413*F1413)</f>
        <v/>
      </c>
      <c r="H7065" s="41">
        <f>IFERROR(XLOOKUP(C1413,'DATA Wharton'!$A$2:$A$785,'DATA Wharton'!$C$2:$C$785),"")</f>
        <v/>
      </c>
      <c r="I7065">
        <f>IF(OR(G1413="",H1413=""),"",G1413)</f>
        <v/>
      </c>
      <c r="J7065">
        <f>IF(OR(I1413="",H1413=""),"",I1413*H1413)</f>
        <v/>
      </c>
      <c r="K7065">
        <f>IF(G1413="","Missing OEWS wage",IF(H1413="","Missing Wharton SOC","Matched"))</f>
        <v/>
      </c>
    </row>
    <row r="7066">
      <c r="A7066" t="inlineStr">
        <is>
          <t>31-33</t>
        </is>
      </c>
      <c r="B7066" t="inlineStr">
        <is>
          <t>Manufacturing</t>
        </is>
      </c>
      <c r="C7066" t="inlineStr">
        <is>
          <t>49-3092</t>
        </is>
      </c>
      <c r="D7066" t="inlineStr">
        <is>
          <t>Recreational Vehicle Service Technicians</t>
        </is>
      </c>
      <c r="E7066" t="n">
        <v>1020</v>
      </c>
      <c r="F7066" t="n">
        <v>53830</v>
      </c>
      <c r="G7066">
        <f>IF(OR(E1414="",F1414=""),"",E1414*F1414)</f>
        <v/>
      </c>
      <c r="H7066" s="41">
        <f>IFERROR(XLOOKUP(C1414,'DATA Wharton'!$A$2:$A$785,'DATA Wharton'!$C$2:$C$785),"")</f>
        <v/>
      </c>
      <c r="I7066">
        <f>IF(OR(G1414="",H1414=""),"",G1414)</f>
        <v/>
      </c>
      <c r="J7066">
        <f>IF(OR(I1414="",H1414=""),"",I1414*H1414)</f>
        <v/>
      </c>
      <c r="K7066">
        <f>IF(G1414="","Missing OEWS wage",IF(H1414="","Missing Wharton SOC","Matched"))</f>
        <v/>
      </c>
    </row>
    <row r="7067">
      <c r="A7067" t="inlineStr">
        <is>
          <t>31-33</t>
        </is>
      </c>
      <c r="B7067" t="inlineStr">
        <is>
          <t>Manufacturing</t>
        </is>
      </c>
      <c r="C7067" t="inlineStr">
        <is>
          <t>49-3093</t>
        </is>
      </c>
      <c r="D7067" t="inlineStr">
        <is>
          <t>Tire Repairers and Changers</t>
        </is>
      </c>
      <c r="E7067" t="n">
        <v>1210</v>
      </c>
      <c r="F7067" t="n">
        <v>50220</v>
      </c>
      <c r="G7067">
        <f>IF(OR(E1415="",F1415=""),"",E1415*F1415)</f>
        <v/>
      </c>
      <c r="H7067" s="41">
        <f>IFERROR(XLOOKUP(C1415,'DATA Wharton'!$A$2:$A$785,'DATA Wharton'!$C$2:$C$785),"")</f>
        <v/>
      </c>
      <c r="I7067">
        <f>IF(OR(G1415="",H1415=""),"",G1415)</f>
        <v/>
      </c>
      <c r="J7067">
        <f>IF(OR(I1415="",H1415=""),"",I1415*H1415)</f>
        <v/>
      </c>
      <c r="K7067">
        <f>IF(G1415="","Missing OEWS wage",IF(H1415="","Missing Wharton SOC","Matched"))</f>
        <v/>
      </c>
    </row>
    <row r="7068">
      <c r="A7068" t="inlineStr">
        <is>
          <t>31-33</t>
        </is>
      </c>
      <c r="B7068" t="inlineStr">
        <is>
          <t>Manufacturing</t>
        </is>
      </c>
      <c r="C7068" t="inlineStr">
        <is>
          <t>49-9011</t>
        </is>
      </c>
      <c r="D7068" t="inlineStr">
        <is>
          <t>Mechanical Door Repairers</t>
        </is>
      </c>
      <c r="E7068" t="n">
        <v>450</v>
      </c>
      <c r="F7068" t="n">
        <v>55110</v>
      </c>
      <c r="G7068">
        <f>IF(OR(E1416="",F1416=""),"",E1416*F1416)</f>
        <v/>
      </c>
      <c r="H7068" s="41">
        <f>IFERROR(XLOOKUP(C1416,'DATA Wharton'!$A$2:$A$785,'DATA Wharton'!$C$2:$C$785),"")</f>
        <v/>
      </c>
      <c r="I7068">
        <f>IF(OR(G1416="",H1416=""),"",G1416)</f>
        <v/>
      </c>
      <c r="J7068">
        <f>IF(OR(I1416="",H1416=""),"",I1416*H1416)</f>
        <v/>
      </c>
      <c r="K7068">
        <f>IF(G1416="","Missing OEWS wage",IF(H1416="","Missing Wharton SOC","Matched"))</f>
        <v/>
      </c>
    </row>
    <row r="7069">
      <c r="A7069" t="inlineStr">
        <is>
          <t>31-33</t>
        </is>
      </c>
      <c r="B7069" t="inlineStr">
        <is>
          <t>Manufacturing</t>
        </is>
      </c>
      <c r="C7069" t="inlineStr">
        <is>
          <t>49-9012</t>
        </is>
      </c>
      <c r="D7069" t="inlineStr">
        <is>
          <t>Control and Valve Installers and Repairers, Except Mechanical Door</t>
        </is>
      </c>
      <c r="E7069" t="n">
        <v>2280</v>
      </c>
      <c r="F7069" t="n">
        <v>59060</v>
      </c>
      <c r="G7069">
        <f>IF(OR(E1417="",F1417=""),"",E1417*F1417)</f>
        <v/>
      </c>
      <c r="H7069" s="41">
        <f>IFERROR(XLOOKUP(C1417,'DATA Wharton'!$A$2:$A$785,'DATA Wharton'!$C$2:$C$785),"")</f>
        <v/>
      </c>
      <c r="I7069">
        <f>IF(OR(G1417="",H1417=""),"",G1417)</f>
        <v/>
      </c>
      <c r="J7069">
        <f>IF(OR(I1417="",H1417=""),"",I1417*H1417)</f>
        <v/>
      </c>
      <c r="K7069">
        <f>IF(G1417="","Missing OEWS wage",IF(H1417="","Missing Wharton SOC","Matched"))</f>
        <v/>
      </c>
    </row>
    <row r="7070">
      <c r="A7070" t="inlineStr">
        <is>
          <t>31-33</t>
        </is>
      </c>
      <c r="B7070" t="inlineStr">
        <is>
          <t>Manufacturing</t>
        </is>
      </c>
      <c r="C7070" t="inlineStr">
        <is>
          <t>49-9021</t>
        </is>
      </c>
      <c r="D7070" t="inlineStr">
        <is>
          <t>Heating, Air Conditioning, and Refrigeration Mechanics and Installers</t>
        </is>
      </c>
      <c r="E7070" t="n">
        <v>10350</v>
      </c>
      <c r="F7070" t="n">
        <v>68940</v>
      </c>
      <c r="G7070">
        <f>IF(OR(E1418="",F1418=""),"",E1418*F1418)</f>
        <v/>
      </c>
      <c r="H7070" s="41">
        <f>IFERROR(XLOOKUP(C1418,'DATA Wharton'!$A$2:$A$785,'DATA Wharton'!$C$2:$C$785),"")</f>
        <v/>
      </c>
      <c r="I7070">
        <f>IF(OR(G1418="",H1418=""),"",G1418)</f>
        <v/>
      </c>
      <c r="J7070">
        <f>IF(OR(I1418="",H1418=""),"",I1418*H1418)</f>
        <v/>
      </c>
      <c r="K7070">
        <f>IF(G1418="","Missing OEWS wage",IF(H1418="","Missing Wharton SOC","Matched"))</f>
        <v/>
      </c>
    </row>
    <row r="7071">
      <c r="A7071" t="inlineStr">
        <is>
          <t>31-33</t>
        </is>
      </c>
      <c r="B7071" t="inlineStr">
        <is>
          <t>Manufacturing</t>
        </is>
      </c>
      <c r="C7071" t="inlineStr">
        <is>
          <t>49-9031</t>
        </is>
      </c>
      <c r="D7071" t="inlineStr">
        <is>
          <t>Home Appliance Repairers</t>
        </is>
      </c>
      <c r="E7071" t="n">
        <v>350</v>
      </c>
      <c r="F7071" t="n">
        <v>68810</v>
      </c>
      <c r="G7071">
        <f>IF(OR(E1419="",F1419=""),"",E1419*F1419)</f>
        <v/>
      </c>
      <c r="H7071" s="41">
        <f>IFERROR(XLOOKUP(C1419,'DATA Wharton'!$A$2:$A$785,'DATA Wharton'!$C$2:$C$785),"")</f>
        <v/>
      </c>
      <c r="I7071">
        <f>IF(OR(G1419="",H1419=""),"",G1419)</f>
        <v/>
      </c>
      <c r="J7071">
        <f>IF(OR(I1419="",H1419=""),"",I1419*H1419)</f>
        <v/>
      </c>
      <c r="K7071">
        <f>IF(G1419="","Missing OEWS wage",IF(H1419="","Missing Wharton SOC","Matched"))</f>
        <v/>
      </c>
    </row>
    <row r="7072">
      <c r="A7072" t="inlineStr">
        <is>
          <t>31-33</t>
        </is>
      </c>
      <c r="B7072" t="inlineStr">
        <is>
          <t>Manufacturing</t>
        </is>
      </c>
      <c r="C7072" t="inlineStr">
        <is>
          <t>49-9041</t>
        </is>
      </c>
      <c r="D7072" t="inlineStr">
        <is>
          <t>Industrial Machinery Mechanics</t>
        </is>
      </c>
      <c r="E7072" t="n">
        <v>232500</v>
      </c>
      <c r="F7072" t="n">
        <v>68760</v>
      </c>
      <c r="G7072">
        <f>IF(OR(E1420="",F1420=""),"",E1420*F1420)</f>
        <v/>
      </c>
      <c r="H7072" s="41">
        <f>IFERROR(XLOOKUP(C1420,'DATA Wharton'!$A$2:$A$785,'DATA Wharton'!$C$2:$C$785),"")</f>
        <v/>
      </c>
      <c r="I7072">
        <f>IF(OR(G1420="",H1420=""),"",G1420)</f>
        <v/>
      </c>
      <c r="J7072">
        <f>IF(OR(I1420="",H1420=""),"",I1420*H1420)</f>
        <v/>
      </c>
      <c r="K7072">
        <f>IF(G1420="","Missing OEWS wage",IF(H1420="","Missing Wharton SOC","Matched"))</f>
        <v/>
      </c>
    </row>
    <row r="7073">
      <c r="A7073" t="inlineStr">
        <is>
          <t>31-33</t>
        </is>
      </c>
      <c r="B7073" t="inlineStr">
        <is>
          <t>Manufacturing</t>
        </is>
      </c>
      <c r="C7073" t="inlineStr">
        <is>
          <t>49-9043</t>
        </is>
      </c>
      <c r="D7073" t="inlineStr">
        <is>
          <t>Maintenance Workers, Machinery</t>
        </is>
      </c>
      <c r="E7073" t="n">
        <v>32470</v>
      </c>
      <c r="F7073" t="n">
        <v>63580</v>
      </c>
      <c r="G7073">
        <f>IF(OR(E1421="",F1421=""),"",E1421*F1421)</f>
        <v/>
      </c>
      <c r="H7073" s="41">
        <f>IFERROR(XLOOKUP(C1421,'DATA Wharton'!$A$2:$A$785,'DATA Wharton'!$C$2:$C$785),"")</f>
        <v/>
      </c>
      <c r="I7073">
        <f>IF(OR(G1421="",H1421=""),"",G1421)</f>
        <v/>
      </c>
      <c r="J7073">
        <f>IF(OR(I1421="",H1421=""),"",I1421*H1421)</f>
        <v/>
      </c>
      <c r="K7073">
        <f>IF(G1421="","Missing OEWS wage",IF(H1421="","Missing Wharton SOC","Matched"))</f>
        <v/>
      </c>
    </row>
    <row r="7074">
      <c r="A7074" t="inlineStr">
        <is>
          <t>31-33</t>
        </is>
      </c>
      <c r="B7074" t="inlineStr">
        <is>
          <t>Manufacturing</t>
        </is>
      </c>
      <c r="C7074" t="inlineStr">
        <is>
          <t>49-9044</t>
        </is>
      </c>
      <c r="D7074" t="inlineStr">
        <is>
          <t>Millwrights</t>
        </is>
      </c>
      <c r="E7074" t="n">
        <v>14590</v>
      </c>
      <c r="F7074" t="n">
        <v>71670</v>
      </c>
      <c r="G7074">
        <f>IF(OR(E1422="",F1422=""),"",E1422*F1422)</f>
        <v/>
      </c>
      <c r="H7074" s="41">
        <f>IFERROR(XLOOKUP(C1422,'DATA Wharton'!$A$2:$A$785,'DATA Wharton'!$C$2:$C$785),"")</f>
        <v/>
      </c>
      <c r="I7074">
        <f>IF(OR(G1422="",H1422=""),"",G1422)</f>
        <v/>
      </c>
      <c r="J7074">
        <f>IF(OR(I1422="",H1422=""),"",I1422*H1422)</f>
        <v/>
      </c>
      <c r="K7074">
        <f>IF(G1422="","Missing OEWS wage",IF(H1422="","Missing Wharton SOC","Matched"))</f>
        <v/>
      </c>
    </row>
    <row r="7075">
      <c r="A7075" t="inlineStr">
        <is>
          <t>31-33</t>
        </is>
      </c>
      <c r="B7075" t="inlineStr">
        <is>
          <t>Manufacturing</t>
        </is>
      </c>
      <c r="C7075" t="inlineStr">
        <is>
          <t>49-9045</t>
        </is>
      </c>
      <c r="D7075" t="inlineStr">
        <is>
          <t>Refractory Materials Repairers, Except Brickmasons</t>
        </is>
      </c>
      <c r="E7075" t="n">
        <v>560</v>
      </c>
      <c r="F7075" t="n">
        <v>57110</v>
      </c>
      <c r="G7075">
        <f>IF(OR(E1423="",F1423=""),"",E1423*F1423)</f>
        <v/>
      </c>
      <c r="H7075" s="41">
        <f>IFERROR(XLOOKUP(C1423,'DATA Wharton'!$A$2:$A$785,'DATA Wharton'!$C$2:$C$785),"")</f>
        <v/>
      </c>
      <c r="I7075">
        <f>IF(OR(G1423="",H1423=""),"",G1423)</f>
        <v/>
      </c>
      <c r="J7075">
        <f>IF(OR(I1423="",H1423=""),"",I1423*H1423)</f>
        <v/>
      </c>
      <c r="K7075">
        <f>IF(G1423="","Missing OEWS wage",IF(H1423="","Missing Wharton SOC","Matched"))</f>
        <v/>
      </c>
    </row>
    <row r="7076">
      <c r="A7076" t="inlineStr">
        <is>
          <t>31-33</t>
        </is>
      </c>
      <c r="B7076" t="inlineStr">
        <is>
          <t>Manufacturing</t>
        </is>
      </c>
      <c r="C7076" t="inlineStr">
        <is>
          <t>49-9052</t>
        </is>
      </c>
      <c r="D7076" t="inlineStr">
        <is>
          <t>Telecommunications Line Installers and Repairers</t>
        </is>
      </c>
      <c r="E7076" t="n">
        <v>290</v>
      </c>
      <c r="F7076" t="n">
        <v>58540</v>
      </c>
      <c r="G7076">
        <f>IF(OR(E1424="",F1424=""),"",E1424*F1424)</f>
        <v/>
      </c>
      <c r="H7076" s="41">
        <f>IFERROR(XLOOKUP(C1424,'DATA Wharton'!$A$2:$A$785,'DATA Wharton'!$C$2:$C$785),"")</f>
        <v/>
      </c>
      <c r="I7076">
        <f>IF(OR(G1424="",H1424=""),"",G1424)</f>
        <v/>
      </c>
      <c r="J7076">
        <f>IF(OR(I1424="",H1424=""),"",I1424*H1424)</f>
        <v/>
      </c>
      <c r="K7076">
        <f>IF(G1424="","Missing OEWS wage",IF(H1424="","Missing Wharton SOC","Matched"))</f>
        <v/>
      </c>
    </row>
    <row r="7077">
      <c r="A7077" t="inlineStr">
        <is>
          <t>31-33</t>
        </is>
      </c>
      <c r="B7077" t="inlineStr">
        <is>
          <t>Manufacturing</t>
        </is>
      </c>
      <c r="C7077" t="inlineStr">
        <is>
          <t>49-9061</t>
        </is>
      </c>
      <c r="D7077" t="inlineStr">
        <is>
          <t>Camera and Photographic Equipment Repairers</t>
        </is>
      </c>
      <c r="E7077" t="n">
        <v>130</v>
      </c>
      <c r="F7077" t="n">
        <v>71530</v>
      </c>
      <c r="G7077">
        <f>IF(OR(E1425="",F1425=""),"",E1425*F1425)</f>
        <v/>
      </c>
      <c r="H7077" s="41">
        <f>IFERROR(XLOOKUP(C1425,'DATA Wharton'!$A$2:$A$785,'DATA Wharton'!$C$2:$C$785),"")</f>
        <v/>
      </c>
      <c r="I7077">
        <f>IF(OR(G1425="",H1425=""),"",G1425)</f>
        <v/>
      </c>
      <c r="J7077">
        <f>IF(OR(I1425="",H1425=""),"",I1425*H1425)</f>
        <v/>
      </c>
      <c r="K7077">
        <f>IF(G1425="","Missing OEWS wage",IF(H1425="","Missing Wharton SOC","Matched"))</f>
        <v/>
      </c>
    </row>
    <row r="7078">
      <c r="A7078" t="inlineStr">
        <is>
          <t>31-33</t>
        </is>
      </c>
      <c r="B7078" t="inlineStr">
        <is>
          <t>Manufacturing</t>
        </is>
      </c>
      <c r="C7078" t="inlineStr">
        <is>
          <t>49-9062</t>
        </is>
      </c>
      <c r="D7078" t="inlineStr">
        <is>
          <t>Medical Equipment Repairers</t>
        </is>
      </c>
      <c r="E7078" t="n">
        <v>3720</v>
      </c>
      <c r="F7078" t="n">
        <v>66650</v>
      </c>
      <c r="G7078">
        <f>IF(OR(E1426="",F1426=""),"",E1426*F1426)</f>
        <v/>
      </c>
      <c r="H7078" s="41">
        <f>IFERROR(XLOOKUP(C1426,'DATA Wharton'!$A$2:$A$785,'DATA Wharton'!$C$2:$C$785),"")</f>
        <v/>
      </c>
      <c r="I7078">
        <f>IF(OR(G1426="",H1426=""),"",G1426)</f>
        <v/>
      </c>
      <c r="J7078">
        <f>IF(OR(I1426="",H1426=""),"",I1426*H1426)</f>
        <v/>
      </c>
      <c r="K7078">
        <f>IF(G1426="","Missing OEWS wage",IF(H1426="","Missing Wharton SOC","Matched"))</f>
        <v/>
      </c>
    </row>
    <row r="7079">
      <c r="A7079" t="inlineStr">
        <is>
          <t>31-33</t>
        </is>
      </c>
      <c r="B7079" t="inlineStr">
        <is>
          <t>Manufacturing</t>
        </is>
      </c>
      <c r="C7079" t="inlineStr">
        <is>
          <t>49-9063</t>
        </is>
      </c>
      <c r="D7079" t="inlineStr">
        <is>
          <t>Musical Instrument Repairers and Tuners</t>
        </is>
      </c>
      <c r="E7079" t="n">
        <v>450</v>
      </c>
      <c r="F7079" t="n">
        <v>51760</v>
      </c>
      <c r="G7079">
        <f>IF(OR(E1427="",F1427=""),"",E1427*F1427)</f>
        <v/>
      </c>
      <c r="H7079" s="41">
        <f>IFERROR(XLOOKUP(C1427,'DATA Wharton'!$A$2:$A$785,'DATA Wharton'!$C$2:$C$785),"")</f>
        <v/>
      </c>
      <c r="I7079">
        <f>IF(OR(G1427="",H1427=""),"",G1427)</f>
        <v/>
      </c>
      <c r="J7079">
        <f>IF(OR(I1427="",H1427=""),"",I1427*H1427)</f>
        <v/>
      </c>
      <c r="K7079">
        <f>IF(G1427="","Missing OEWS wage",IF(H1427="","Missing Wharton SOC","Matched"))</f>
        <v/>
      </c>
    </row>
    <row r="7080">
      <c r="A7080" t="inlineStr">
        <is>
          <t>31-33</t>
        </is>
      </c>
      <c r="B7080" t="inlineStr">
        <is>
          <t>Manufacturing</t>
        </is>
      </c>
      <c r="C7080" t="inlineStr">
        <is>
          <t>49-9069</t>
        </is>
      </c>
      <c r="D7080" t="inlineStr">
        <is>
          <t>Precision Instrument and Equipment Repairers, All Other</t>
        </is>
      </c>
      <c r="E7080" t="n">
        <v>940</v>
      </c>
      <c r="F7080" t="n">
        <v>82510</v>
      </c>
      <c r="G7080">
        <f>IF(OR(E1428="",F1428=""),"",E1428*F1428)</f>
        <v/>
      </c>
      <c r="H7080" s="41">
        <f>IFERROR(XLOOKUP(C1428,'DATA Wharton'!$A$2:$A$785,'DATA Wharton'!$C$2:$C$785),"")</f>
        <v/>
      </c>
      <c r="I7080">
        <f>IF(OR(G1428="",H1428=""),"",G1428)</f>
        <v/>
      </c>
      <c r="J7080">
        <f>IF(OR(I1428="",H1428=""),"",I1428*H1428)</f>
        <v/>
      </c>
      <c r="K7080">
        <f>IF(G1428="","Missing OEWS wage",IF(H1428="","Missing Wharton SOC","Matched"))</f>
        <v/>
      </c>
    </row>
    <row r="7081">
      <c r="A7081" t="inlineStr">
        <is>
          <t>31-33</t>
        </is>
      </c>
      <c r="B7081" t="inlineStr">
        <is>
          <t>Manufacturing</t>
        </is>
      </c>
      <c r="C7081" t="inlineStr">
        <is>
          <t>49-9071</t>
        </is>
      </c>
      <c r="D7081" t="inlineStr">
        <is>
          <t>Maintenance and Repair Workers, General</t>
        </is>
      </c>
      <c r="E7081" t="n">
        <v>206760</v>
      </c>
      <c r="F7081" t="n">
        <v>62570</v>
      </c>
      <c r="G7081">
        <f>IF(OR(E1429="",F1429=""),"",E1429*F1429)</f>
        <v/>
      </c>
      <c r="H7081" s="41">
        <f>IFERROR(XLOOKUP(C1429,'DATA Wharton'!$A$2:$A$785,'DATA Wharton'!$C$2:$C$785),"")</f>
        <v/>
      </c>
      <c r="I7081">
        <f>IF(OR(G1429="",H1429=""),"",G1429)</f>
        <v/>
      </c>
      <c r="J7081">
        <f>IF(OR(I1429="",H1429=""),"",I1429*H1429)</f>
        <v/>
      </c>
      <c r="K7081">
        <f>IF(G1429="","Missing OEWS wage",IF(H1429="","Missing Wharton SOC","Matched"))</f>
        <v/>
      </c>
    </row>
    <row r="7082">
      <c r="A7082" t="inlineStr">
        <is>
          <t>31-33</t>
        </is>
      </c>
      <c r="B7082" t="inlineStr">
        <is>
          <t>Manufacturing</t>
        </is>
      </c>
      <c r="C7082" t="inlineStr">
        <is>
          <t>49-9081</t>
        </is>
      </c>
      <c r="D7082" t="inlineStr">
        <is>
          <t>Wind Turbine Service Technicians</t>
        </is>
      </c>
      <c r="E7082" t="n">
        <v>430</v>
      </c>
      <c r="F7082" t="n">
        <v>77280</v>
      </c>
      <c r="G7082">
        <f>IF(OR(E1430="",F1430=""),"",E1430*F1430)</f>
        <v/>
      </c>
      <c r="H7082" s="41">
        <f>IFERROR(XLOOKUP(C1430,'DATA Wharton'!$A$2:$A$785,'DATA Wharton'!$C$2:$C$785),"")</f>
        <v/>
      </c>
      <c r="I7082">
        <f>IF(OR(G1430="",H1430=""),"",G1430)</f>
        <v/>
      </c>
      <c r="J7082">
        <f>IF(OR(I1430="",H1430=""),"",I1430*H1430)</f>
        <v/>
      </c>
      <c r="K7082">
        <f>IF(G1430="","Missing OEWS wage",IF(H1430="","Missing Wharton SOC","Matched"))</f>
        <v/>
      </c>
    </row>
    <row r="7083">
      <c r="A7083" t="inlineStr">
        <is>
          <t>31-33</t>
        </is>
      </c>
      <c r="B7083" t="inlineStr">
        <is>
          <t>Manufacturing</t>
        </is>
      </c>
      <c r="C7083" t="inlineStr">
        <is>
          <t>49-9091</t>
        </is>
      </c>
      <c r="D7083" t="inlineStr">
        <is>
          <t>Coin, Vending, and Amusement Machine Servicers and Repairers</t>
        </is>
      </c>
      <c r="E7083" t="n">
        <v>1290</v>
      </c>
      <c r="F7083" t="n">
        <v>55980</v>
      </c>
      <c r="G7083">
        <f>IF(OR(E1431="",F1431=""),"",E1431*F1431)</f>
        <v/>
      </c>
      <c r="H7083" s="41">
        <f>IFERROR(XLOOKUP(C1431,'DATA Wharton'!$A$2:$A$785,'DATA Wharton'!$C$2:$C$785),"")</f>
        <v/>
      </c>
      <c r="I7083">
        <f>IF(OR(G1431="",H1431=""),"",G1431)</f>
        <v/>
      </c>
      <c r="J7083">
        <f>IF(OR(I1431="",H1431=""),"",I1431*H1431)</f>
        <v/>
      </c>
      <c r="K7083">
        <f>IF(G1431="","Missing OEWS wage",IF(H1431="","Missing Wharton SOC","Matched"))</f>
        <v/>
      </c>
    </row>
    <row r="7084">
      <c r="A7084" t="inlineStr">
        <is>
          <t>31-33</t>
        </is>
      </c>
      <c r="B7084" t="inlineStr">
        <is>
          <t>Manufacturing</t>
        </is>
      </c>
      <c r="C7084" t="inlineStr">
        <is>
          <t>49-9094</t>
        </is>
      </c>
      <c r="D7084" t="inlineStr">
        <is>
          <t>Locksmiths and Safe Repairers</t>
        </is>
      </c>
      <c r="E7084" t="n">
        <v>120</v>
      </c>
      <c r="F7084" t="n">
        <v>65170</v>
      </c>
      <c r="G7084">
        <f>IF(OR(E1432="",F1432=""),"",E1432*F1432)</f>
        <v/>
      </c>
      <c r="H7084" s="41">
        <f>IFERROR(XLOOKUP(C1432,'DATA Wharton'!$A$2:$A$785,'DATA Wharton'!$C$2:$C$785),"")</f>
        <v/>
      </c>
      <c r="I7084">
        <f>IF(OR(G1432="",H1432=""),"",G1432)</f>
        <v/>
      </c>
      <c r="J7084">
        <f>IF(OR(I1432="",H1432=""),"",I1432*H1432)</f>
        <v/>
      </c>
      <c r="K7084">
        <f>IF(G1432="","Missing OEWS wage",IF(H1432="","Missing Wharton SOC","Matched"))</f>
        <v/>
      </c>
    </row>
    <row r="7085">
      <c r="A7085" t="inlineStr">
        <is>
          <t>31-33</t>
        </is>
      </c>
      <c r="B7085" t="inlineStr">
        <is>
          <t>Manufacturing</t>
        </is>
      </c>
      <c r="C7085" t="inlineStr">
        <is>
          <t>49-9095</t>
        </is>
      </c>
      <c r="D7085" t="inlineStr">
        <is>
          <t>Manufactured Building and Mobile Home Installers</t>
        </is>
      </c>
      <c r="E7085" t="n">
        <v>640</v>
      </c>
      <c r="F7085" t="n">
        <v>39610</v>
      </c>
      <c r="G7085">
        <f>IF(OR(E1433="",F1433=""),"",E1433*F1433)</f>
        <v/>
      </c>
      <c r="H7085" s="41">
        <f>IFERROR(XLOOKUP(C1433,'DATA Wharton'!$A$2:$A$785,'DATA Wharton'!$C$2:$C$785),"")</f>
        <v/>
      </c>
      <c r="I7085">
        <f>IF(OR(G1433="",H1433=""),"",G1433)</f>
        <v/>
      </c>
      <c r="J7085">
        <f>IF(OR(I1433="",H1433=""),"",I1433*H1433)</f>
        <v/>
      </c>
      <c r="K7085">
        <f>IF(G1433="","Missing OEWS wage",IF(H1433="","Missing Wharton SOC","Matched"))</f>
        <v/>
      </c>
    </row>
    <row r="7086">
      <c r="A7086" t="inlineStr">
        <is>
          <t>31-33</t>
        </is>
      </c>
      <c r="B7086" t="inlineStr">
        <is>
          <t>Manufacturing</t>
        </is>
      </c>
      <c r="C7086" t="inlineStr">
        <is>
          <t>49-9096</t>
        </is>
      </c>
      <c r="D7086" t="inlineStr">
        <is>
          <t>Riggers</t>
        </is>
      </c>
      <c r="E7086" t="n">
        <v>3980</v>
      </c>
      <c r="F7086" t="n">
        <v>56720</v>
      </c>
      <c r="G7086">
        <f>IF(OR(E1434="",F1434=""),"",E1434*F1434)</f>
        <v/>
      </c>
      <c r="H7086" s="41">
        <f>IFERROR(XLOOKUP(C1434,'DATA Wharton'!$A$2:$A$785,'DATA Wharton'!$C$2:$C$785),"")</f>
        <v/>
      </c>
      <c r="I7086">
        <f>IF(OR(G1434="",H1434=""),"",G1434)</f>
        <v/>
      </c>
      <c r="J7086">
        <f>IF(OR(I1434="",H1434=""),"",I1434*H1434)</f>
        <v/>
      </c>
      <c r="K7086">
        <f>IF(G1434="","Missing OEWS wage",IF(H1434="","Missing Wharton SOC","Matched"))</f>
        <v/>
      </c>
    </row>
    <row r="7087">
      <c r="A7087" t="inlineStr">
        <is>
          <t>31-33</t>
        </is>
      </c>
      <c r="B7087" t="inlineStr">
        <is>
          <t>Manufacturing</t>
        </is>
      </c>
      <c r="C7087" t="inlineStr">
        <is>
          <t>49-9098</t>
        </is>
      </c>
      <c r="D7087" t="inlineStr">
        <is>
          <t>Helpers--Installation, Maintenance, and Repair Workers</t>
        </is>
      </c>
      <c r="E7087" t="n">
        <v>6310</v>
      </c>
      <c r="F7087" t="n">
        <v>44600</v>
      </c>
      <c r="G7087">
        <f>IF(OR(E1435="",F1435=""),"",E1435*F1435)</f>
        <v/>
      </c>
      <c r="H7087" s="41">
        <f>IFERROR(XLOOKUP(C1435,'DATA Wharton'!$A$2:$A$785,'DATA Wharton'!$C$2:$C$785),"")</f>
        <v/>
      </c>
      <c r="I7087">
        <f>IF(OR(G1435="",H1435=""),"",G1435)</f>
        <v/>
      </c>
      <c r="J7087">
        <f>IF(OR(I1435="",H1435=""),"",I1435*H1435)</f>
        <v/>
      </c>
      <c r="K7087">
        <f>IF(G1435="","Missing OEWS wage",IF(H1435="","Missing Wharton SOC","Matched"))</f>
        <v/>
      </c>
    </row>
    <row r="7088">
      <c r="A7088" t="inlineStr">
        <is>
          <t>31-33</t>
        </is>
      </c>
      <c r="B7088" t="inlineStr">
        <is>
          <t>Manufacturing</t>
        </is>
      </c>
      <c r="C7088" t="inlineStr">
        <is>
          <t>49-9099</t>
        </is>
      </c>
      <c r="D7088" t="inlineStr">
        <is>
          <t>Installation, Maintenance, and Repair Workers, All Other</t>
        </is>
      </c>
      <c r="E7088" t="n">
        <v>24130</v>
      </c>
      <c r="F7088" t="n">
        <v>55850</v>
      </c>
      <c r="G7088">
        <f>IF(OR(E1436="",F1436=""),"",E1436*F1436)</f>
        <v/>
      </c>
      <c r="H7088" s="41">
        <f>IFERROR(XLOOKUP(C1436,'DATA Wharton'!$A$2:$A$785,'DATA Wharton'!$C$2:$C$785),"")</f>
        <v/>
      </c>
      <c r="I7088">
        <f>IF(OR(G1436="",H1436=""),"",G1436)</f>
        <v/>
      </c>
      <c r="J7088">
        <f>IF(OR(I1436="",H1436=""),"",I1436*H1436)</f>
        <v/>
      </c>
      <c r="K7088">
        <f>IF(G1436="","Missing OEWS wage",IF(H1436="","Missing Wharton SOC","Matched"))</f>
        <v/>
      </c>
    </row>
    <row r="7089">
      <c r="A7089" t="inlineStr">
        <is>
          <t>31-33</t>
        </is>
      </c>
      <c r="B7089" t="inlineStr">
        <is>
          <t>Manufacturing</t>
        </is>
      </c>
      <c r="C7089" t="inlineStr">
        <is>
          <t>51-1011</t>
        </is>
      </c>
      <c r="D7089" t="inlineStr">
        <is>
          <t>First-Line Supervisors of Production and Operating Workers</t>
        </is>
      </c>
      <c r="E7089" t="n">
        <v>491210</v>
      </c>
      <c r="F7089" t="n">
        <v>76650</v>
      </c>
      <c r="G7089">
        <f>IF(OR(E1437="",F1437=""),"",E1437*F1437)</f>
        <v/>
      </c>
      <c r="H7089" s="41">
        <f>IFERROR(XLOOKUP(C1437,'DATA Wharton'!$A$2:$A$785,'DATA Wharton'!$C$2:$C$785),"")</f>
        <v/>
      </c>
      <c r="I7089">
        <f>IF(OR(G1437="",H1437=""),"",G1437)</f>
        <v/>
      </c>
      <c r="J7089">
        <f>IF(OR(I1437="",H1437=""),"",I1437*H1437)</f>
        <v/>
      </c>
      <c r="K7089">
        <f>IF(G1437="","Missing OEWS wage",IF(H1437="","Missing Wharton SOC","Matched"))</f>
        <v/>
      </c>
    </row>
    <row r="7090">
      <c r="A7090" t="inlineStr">
        <is>
          <t>31-33</t>
        </is>
      </c>
      <c r="B7090" t="inlineStr">
        <is>
          <t>Manufacturing</t>
        </is>
      </c>
      <c r="C7090" t="inlineStr">
        <is>
          <t>51-2011</t>
        </is>
      </c>
      <c r="D7090" t="inlineStr">
        <is>
          <t>Aircraft Structure, Surfaces, Rigging, and Systems Assemblers</t>
        </is>
      </c>
      <c r="E7090" t="n">
        <v>31200</v>
      </c>
      <c r="F7090" t="n">
        <v>72340</v>
      </c>
      <c r="G7090">
        <f>IF(OR(E1438="",F1438=""),"",E1438*F1438)</f>
        <v/>
      </c>
      <c r="H7090" s="41">
        <f>IFERROR(XLOOKUP(C1438,'DATA Wharton'!$A$2:$A$785,'DATA Wharton'!$C$2:$C$785),"")</f>
        <v/>
      </c>
      <c r="I7090">
        <f>IF(OR(G1438="",H1438=""),"",G1438)</f>
        <v/>
      </c>
      <c r="J7090">
        <f>IF(OR(I1438="",H1438=""),"",I1438*H1438)</f>
        <v/>
      </c>
      <c r="K7090">
        <f>IF(G1438="","Missing OEWS wage",IF(H1438="","Missing Wharton SOC","Matched"))</f>
        <v/>
      </c>
    </row>
    <row r="7091">
      <c r="A7091" t="inlineStr">
        <is>
          <t>31-33</t>
        </is>
      </c>
      <c r="B7091" t="inlineStr">
        <is>
          <t>Manufacturing</t>
        </is>
      </c>
      <c r="C7091" t="inlineStr">
        <is>
          <t>51-2021</t>
        </is>
      </c>
      <c r="D7091" t="inlineStr">
        <is>
          <t>Coil Winders, Tapers, and Finishers</t>
        </is>
      </c>
      <c r="E7091" t="n">
        <v>11850</v>
      </c>
      <c r="F7091" t="n">
        <v>49910</v>
      </c>
      <c r="G7091">
        <f>IF(OR(E1439="",F1439=""),"",E1439*F1439)</f>
        <v/>
      </c>
      <c r="H7091" s="41">
        <f>IFERROR(XLOOKUP(C1439,'DATA Wharton'!$A$2:$A$785,'DATA Wharton'!$C$2:$C$785),"")</f>
        <v/>
      </c>
      <c r="I7091">
        <f>IF(OR(G1439="",H1439=""),"",G1439)</f>
        <v/>
      </c>
      <c r="J7091">
        <f>IF(OR(I1439="",H1439=""),"",I1439*H1439)</f>
        <v/>
      </c>
      <c r="K7091">
        <f>IF(G1439="","Missing OEWS wage",IF(H1439="","Missing Wharton SOC","Matched"))</f>
        <v/>
      </c>
    </row>
    <row r="7092">
      <c r="A7092" t="inlineStr">
        <is>
          <t>31-33</t>
        </is>
      </c>
      <c r="B7092" t="inlineStr">
        <is>
          <t>Manufacturing</t>
        </is>
      </c>
      <c r="C7092" t="inlineStr">
        <is>
          <t>51-2028</t>
        </is>
      </c>
      <c r="D7092" t="inlineStr">
        <is>
          <t>Electrical, Electronic, and Electromechanical Assemblers, Except Coil Winders, Tapers, and Finishers</t>
        </is>
      </c>
      <c r="E7092" t="n">
        <v>218840</v>
      </c>
      <c r="F7092" t="n">
        <v>47640</v>
      </c>
      <c r="G7092">
        <f>IF(OR(E1440="",F1440=""),"",E1440*F1440)</f>
        <v/>
      </c>
      <c r="H7092" s="41">
        <f>IFERROR(XLOOKUP(C1440,'DATA Wharton'!$A$2:$A$785,'DATA Wharton'!$C$2:$C$785),"")</f>
        <v/>
      </c>
      <c r="I7092">
        <f>IF(OR(G1440="",H1440=""),"",G1440)</f>
        <v/>
      </c>
      <c r="J7092">
        <f>IF(OR(I1440="",H1440=""),"",I1440*H1440)</f>
        <v/>
      </c>
      <c r="K7092">
        <f>IF(G1440="","Missing OEWS wage",IF(H1440="","Missing Wharton SOC","Matched"))</f>
        <v/>
      </c>
    </row>
    <row r="7093">
      <c r="A7093" t="inlineStr">
        <is>
          <t>31-33</t>
        </is>
      </c>
      <c r="B7093" t="inlineStr">
        <is>
          <t>Manufacturing</t>
        </is>
      </c>
      <c r="C7093" t="inlineStr">
        <is>
          <t>51-2031</t>
        </is>
      </c>
      <c r="D7093" t="inlineStr">
        <is>
          <t>Engine and Other Machine Assemblers</t>
        </is>
      </c>
      <c r="E7093" t="n">
        <v>31810</v>
      </c>
      <c r="F7093" t="n">
        <v>58080</v>
      </c>
      <c r="G7093">
        <f>IF(OR(E1441="",F1441=""),"",E1441*F1441)</f>
        <v/>
      </c>
      <c r="H7093" s="41">
        <f>IFERROR(XLOOKUP(C1441,'DATA Wharton'!$A$2:$A$785,'DATA Wharton'!$C$2:$C$785),"")</f>
        <v/>
      </c>
      <c r="I7093">
        <f>IF(OR(G1441="",H1441=""),"",G1441)</f>
        <v/>
      </c>
      <c r="J7093">
        <f>IF(OR(I1441="",H1441=""),"",I1441*H1441)</f>
        <v/>
      </c>
      <c r="K7093">
        <f>IF(G1441="","Missing OEWS wage",IF(H1441="","Missing Wharton SOC","Matched"))</f>
        <v/>
      </c>
    </row>
    <row r="7094">
      <c r="A7094" t="inlineStr">
        <is>
          <t>31-33</t>
        </is>
      </c>
      <c r="B7094" t="inlineStr">
        <is>
          <t>Manufacturing</t>
        </is>
      </c>
      <c r="C7094" t="inlineStr">
        <is>
          <t>51-2041</t>
        </is>
      </c>
      <c r="D7094" t="inlineStr">
        <is>
          <t>Structural Metal Fabricators and Fitters</t>
        </is>
      </c>
      <c r="E7094" t="n">
        <v>41590</v>
      </c>
      <c r="F7094" t="n">
        <v>54360</v>
      </c>
      <c r="G7094">
        <f>IF(OR(E1442="",F1442=""),"",E1442*F1442)</f>
        <v/>
      </c>
      <c r="H7094" s="41">
        <f>IFERROR(XLOOKUP(C1442,'DATA Wharton'!$A$2:$A$785,'DATA Wharton'!$C$2:$C$785),"")</f>
        <v/>
      </c>
      <c r="I7094">
        <f>IF(OR(G1442="",H1442=""),"",G1442)</f>
        <v/>
      </c>
      <c r="J7094">
        <f>IF(OR(I1442="",H1442=""),"",I1442*H1442)</f>
        <v/>
      </c>
      <c r="K7094">
        <f>IF(G1442="","Missing OEWS wage",IF(H1442="","Missing Wharton SOC","Matched"))</f>
        <v/>
      </c>
    </row>
    <row r="7095">
      <c r="A7095" t="inlineStr">
        <is>
          <t>31-33</t>
        </is>
      </c>
      <c r="B7095" t="inlineStr">
        <is>
          <t>Manufacturing</t>
        </is>
      </c>
      <c r="C7095" t="inlineStr">
        <is>
          <t>51-2051</t>
        </is>
      </c>
      <c r="D7095" t="inlineStr">
        <is>
          <t>Fiberglass Laminators and Fabricators</t>
        </is>
      </c>
      <c r="E7095" t="n">
        <v>14940</v>
      </c>
      <c r="F7095" t="n">
        <v>49420</v>
      </c>
      <c r="G7095">
        <f>IF(OR(E1443="",F1443=""),"",E1443*F1443)</f>
        <v/>
      </c>
      <c r="H7095" s="41">
        <f>IFERROR(XLOOKUP(C1443,'DATA Wharton'!$A$2:$A$785,'DATA Wharton'!$C$2:$C$785),"")</f>
        <v/>
      </c>
      <c r="I7095">
        <f>IF(OR(G1443="",H1443=""),"",G1443)</f>
        <v/>
      </c>
      <c r="J7095">
        <f>IF(OR(I1443="",H1443=""),"",I1443*H1443)</f>
        <v/>
      </c>
      <c r="K7095">
        <f>IF(G1443="","Missing OEWS wage",IF(H1443="","Missing Wharton SOC","Matched"))</f>
        <v/>
      </c>
    </row>
    <row r="7096">
      <c r="A7096" t="inlineStr">
        <is>
          <t>31-33</t>
        </is>
      </c>
      <c r="B7096" t="inlineStr">
        <is>
          <t>Manufacturing</t>
        </is>
      </c>
      <c r="C7096" t="inlineStr">
        <is>
          <t>51-2061</t>
        </is>
      </c>
      <c r="D7096" t="inlineStr">
        <is>
          <t>Timing Device Assemblers and Adjusters</t>
        </is>
      </c>
      <c r="E7096" t="n">
        <v>240</v>
      </c>
      <c r="F7096" t="n">
        <v>54810</v>
      </c>
      <c r="G7096">
        <f>IF(OR(E1444="",F1444=""),"",E1444*F1444)</f>
        <v/>
      </c>
      <c r="H7096" s="41">
        <f>IFERROR(XLOOKUP(C1444,'DATA Wharton'!$A$2:$A$785,'DATA Wharton'!$C$2:$C$785),"")</f>
        <v/>
      </c>
      <c r="I7096">
        <f>IF(OR(G1444="",H1444=""),"",G1444)</f>
        <v/>
      </c>
      <c r="J7096">
        <f>IF(OR(I1444="",H1444=""),"",I1444*H1444)</f>
        <v/>
      </c>
      <c r="K7096">
        <f>IF(G1444="","Missing OEWS wage",IF(H1444="","Missing Wharton SOC","Matched"))</f>
        <v/>
      </c>
    </row>
    <row r="7097">
      <c r="A7097" t="inlineStr">
        <is>
          <t>31-33</t>
        </is>
      </c>
      <c r="B7097" t="inlineStr">
        <is>
          <t>Manufacturing</t>
        </is>
      </c>
      <c r="C7097" t="inlineStr">
        <is>
          <t>51-2090</t>
        </is>
      </c>
      <c r="D7097" t="inlineStr">
        <is>
          <t>Miscellaneous Assemblers and Fabricators</t>
        </is>
      </c>
      <c r="E7097" t="n">
        <v>1074240</v>
      </c>
      <c r="F7097" t="n">
        <v>48460</v>
      </c>
      <c r="G7097">
        <f>IF(OR(E1445="",F1445=""),"",E1445*F1445)</f>
        <v/>
      </c>
      <c r="H7097" s="41">
        <f>IFERROR(XLOOKUP(C1445,'DATA Wharton'!$A$2:$A$785,'DATA Wharton'!$C$2:$C$785),"")</f>
        <v/>
      </c>
      <c r="I7097">
        <f>IF(OR(G1445="",H1445=""),"",G1445)</f>
        <v/>
      </c>
      <c r="J7097">
        <f>IF(OR(I1445="",H1445=""),"",I1445*H1445)</f>
        <v/>
      </c>
      <c r="K7097">
        <f>IF(G1445="","Missing OEWS wage",IF(H1445="","Missing Wharton SOC","Matched"))</f>
        <v/>
      </c>
    </row>
    <row r="7098">
      <c r="A7098" t="inlineStr">
        <is>
          <t>31-33</t>
        </is>
      </c>
      <c r="B7098" t="inlineStr">
        <is>
          <t>Manufacturing</t>
        </is>
      </c>
      <c r="C7098" t="inlineStr">
        <is>
          <t>51-3011</t>
        </is>
      </c>
      <c r="D7098" t="inlineStr">
        <is>
          <t>Bakers</t>
        </is>
      </c>
      <c r="E7098" t="n">
        <v>81960</v>
      </c>
      <c r="F7098" t="n">
        <v>38590</v>
      </c>
      <c r="G7098">
        <f>IF(OR(E1446="",F1446=""),"",E1446*F1446)</f>
        <v/>
      </c>
      <c r="H7098" s="41">
        <f>IFERROR(XLOOKUP(C1446,'DATA Wharton'!$A$2:$A$785,'DATA Wharton'!$C$2:$C$785),"")</f>
        <v/>
      </c>
      <c r="I7098">
        <f>IF(OR(G1446="",H1446=""),"",G1446)</f>
        <v/>
      </c>
      <c r="J7098">
        <f>IF(OR(I1446="",H1446=""),"",I1446*H1446)</f>
        <v/>
      </c>
      <c r="K7098">
        <f>IF(G1446="","Missing OEWS wage",IF(H1446="","Missing Wharton SOC","Matched"))</f>
        <v/>
      </c>
    </row>
    <row r="7099">
      <c r="A7099" t="inlineStr">
        <is>
          <t>31-33</t>
        </is>
      </c>
      <c r="B7099" t="inlineStr">
        <is>
          <t>Manufacturing</t>
        </is>
      </c>
      <c r="C7099" t="inlineStr">
        <is>
          <t>51-3021</t>
        </is>
      </c>
      <c r="D7099" t="inlineStr">
        <is>
          <t>Butchers and Meat Cutters</t>
        </is>
      </c>
      <c r="E7099" t="n">
        <v>12620</v>
      </c>
      <c r="F7099" t="n">
        <v>42460</v>
      </c>
      <c r="G7099">
        <f>IF(OR(E1447="",F1447=""),"",E1447*F1447)</f>
        <v/>
      </c>
      <c r="H7099" s="41">
        <f>IFERROR(XLOOKUP(C1447,'DATA Wharton'!$A$2:$A$785,'DATA Wharton'!$C$2:$C$785),"")</f>
        <v/>
      </c>
      <c r="I7099">
        <f>IF(OR(G1447="",H1447=""),"",G1447)</f>
        <v/>
      </c>
      <c r="J7099">
        <f>IF(OR(I1447="",H1447=""),"",I1447*H1447)</f>
        <v/>
      </c>
      <c r="K7099">
        <f>IF(G1447="","Missing OEWS wage",IF(H1447="","Missing Wharton SOC","Matched"))</f>
        <v/>
      </c>
    </row>
    <row r="7100">
      <c r="A7100" t="inlineStr">
        <is>
          <t>31-33</t>
        </is>
      </c>
      <c r="B7100" t="inlineStr">
        <is>
          <t>Manufacturing</t>
        </is>
      </c>
      <c r="C7100" t="inlineStr">
        <is>
          <t>51-3022</t>
        </is>
      </c>
      <c r="D7100" t="inlineStr">
        <is>
          <t>Meat, Poultry, and Fish Cutters and Trimmers</t>
        </is>
      </c>
      <c r="E7100" t="n">
        <v>113700</v>
      </c>
      <c r="F7100" t="n">
        <v>39850</v>
      </c>
      <c r="G7100">
        <f>IF(OR(E1448="",F1448=""),"",E1448*F1448)</f>
        <v/>
      </c>
      <c r="H7100" s="41">
        <f>IFERROR(XLOOKUP(C1448,'DATA Wharton'!$A$2:$A$785,'DATA Wharton'!$C$2:$C$785),"")</f>
        <v/>
      </c>
      <c r="I7100">
        <f>IF(OR(G1448="",H1448=""),"",G1448)</f>
        <v/>
      </c>
      <c r="J7100">
        <f>IF(OR(I1448="",H1448=""),"",I1448*H1448)</f>
        <v/>
      </c>
      <c r="K7100">
        <f>IF(G1448="","Missing OEWS wage",IF(H1448="","Missing Wharton SOC","Matched"))</f>
        <v/>
      </c>
    </row>
    <row r="7101">
      <c r="A7101" t="inlineStr">
        <is>
          <t>31-33</t>
        </is>
      </c>
      <c r="B7101" t="inlineStr">
        <is>
          <t>Manufacturing</t>
        </is>
      </c>
      <c r="C7101" t="inlineStr">
        <is>
          <t>51-3023</t>
        </is>
      </c>
      <c r="D7101" t="inlineStr">
        <is>
          <t>Slaughterers and Meat Packers</t>
        </is>
      </c>
      <c r="E7101" t="n">
        <v>63400</v>
      </c>
      <c r="F7101" t="n">
        <v>42170</v>
      </c>
      <c r="G7101">
        <f>IF(OR(E1449="",F1449=""),"",E1449*F1449)</f>
        <v/>
      </c>
      <c r="H7101" s="41">
        <f>IFERROR(XLOOKUP(C1449,'DATA Wharton'!$A$2:$A$785,'DATA Wharton'!$C$2:$C$785),"")</f>
        <v/>
      </c>
      <c r="I7101">
        <f>IF(OR(G1449="",H1449=""),"",G1449)</f>
        <v/>
      </c>
      <c r="J7101">
        <f>IF(OR(I1449="",H1449=""),"",I1449*H1449)</f>
        <v/>
      </c>
      <c r="K7101">
        <f>IF(G1449="","Missing OEWS wage",IF(H1449="","Missing Wharton SOC","Matched"))</f>
        <v/>
      </c>
    </row>
    <row r="7102">
      <c r="A7102" t="inlineStr">
        <is>
          <t>31-33</t>
        </is>
      </c>
      <c r="B7102" t="inlineStr">
        <is>
          <t>Manufacturing</t>
        </is>
      </c>
      <c r="C7102" t="inlineStr">
        <is>
          <t>51-3091</t>
        </is>
      </c>
      <c r="D7102" t="inlineStr">
        <is>
          <t>Food and Tobacco Roasting, Baking, and Drying Machine Operators and Tenders</t>
        </is>
      </c>
      <c r="E7102" t="n">
        <v>15990</v>
      </c>
      <c r="F7102" t="n">
        <v>46300</v>
      </c>
      <c r="G7102">
        <f>IF(OR(E1450="",F1450=""),"",E1450*F1450)</f>
        <v/>
      </c>
      <c r="H7102" s="41">
        <f>IFERROR(XLOOKUP(C1450,'DATA Wharton'!$A$2:$A$785,'DATA Wharton'!$C$2:$C$785),"")</f>
        <v/>
      </c>
      <c r="I7102">
        <f>IF(OR(G1450="",H1450=""),"",G1450)</f>
        <v/>
      </c>
      <c r="J7102">
        <f>IF(OR(I1450="",H1450=""),"",I1450*H1450)</f>
        <v/>
      </c>
      <c r="K7102">
        <f>IF(G1450="","Missing OEWS wage",IF(H1450="","Missing Wharton SOC","Matched"))</f>
        <v/>
      </c>
    </row>
    <row r="7103">
      <c r="A7103" t="inlineStr">
        <is>
          <t>31-33</t>
        </is>
      </c>
      <c r="B7103" t="inlineStr">
        <is>
          <t>Manufacturing</t>
        </is>
      </c>
      <c r="C7103" t="inlineStr">
        <is>
          <t>51-3092</t>
        </is>
      </c>
      <c r="D7103" t="inlineStr">
        <is>
          <t>Food Batchmakers</t>
        </is>
      </c>
      <c r="E7103" t="n">
        <v>147920</v>
      </c>
      <c r="F7103" t="n">
        <v>44850</v>
      </c>
      <c r="G7103">
        <f>IF(OR(E1451="",F1451=""),"",E1451*F1451)</f>
        <v/>
      </c>
      <c r="H7103" s="41">
        <f>IFERROR(XLOOKUP(C1451,'DATA Wharton'!$A$2:$A$785,'DATA Wharton'!$C$2:$C$785),"")</f>
        <v/>
      </c>
      <c r="I7103">
        <f>IF(OR(G1451="",H1451=""),"",G1451)</f>
        <v/>
      </c>
      <c r="J7103">
        <f>IF(OR(I1451="",H1451=""),"",I1451*H1451)</f>
        <v/>
      </c>
      <c r="K7103">
        <f>IF(G1451="","Missing OEWS wage",IF(H1451="","Missing Wharton SOC","Matched"))</f>
        <v/>
      </c>
    </row>
    <row r="7104">
      <c r="A7104" t="inlineStr">
        <is>
          <t>31-33</t>
        </is>
      </c>
      <c r="B7104" t="inlineStr">
        <is>
          <t>Manufacturing</t>
        </is>
      </c>
      <c r="C7104" t="inlineStr">
        <is>
          <t>51-3093</t>
        </is>
      </c>
      <c r="D7104" t="inlineStr">
        <is>
          <t>Food Cooking Machine Operators and Tenders</t>
        </is>
      </c>
      <c r="E7104" t="n">
        <v>25130</v>
      </c>
      <c r="F7104" t="n">
        <v>43420</v>
      </c>
      <c r="G7104">
        <f>IF(OR(E1452="",F1452=""),"",E1452*F1452)</f>
        <v/>
      </c>
      <c r="H7104" s="41">
        <f>IFERROR(XLOOKUP(C1452,'DATA Wharton'!$A$2:$A$785,'DATA Wharton'!$C$2:$C$785),"")</f>
        <v/>
      </c>
      <c r="I7104">
        <f>IF(OR(G1452="",H1452=""),"",G1452)</f>
        <v/>
      </c>
      <c r="J7104">
        <f>IF(OR(I1452="",H1452=""),"",I1452*H1452)</f>
        <v/>
      </c>
      <c r="K7104">
        <f>IF(G1452="","Missing OEWS wage",IF(H1452="","Missing Wharton SOC","Matched"))</f>
        <v/>
      </c>
    </row>
    <row r="7105">
      <c r="A7105" t="inlineStr">
        <is>
          <t>31-33</t>
        </is>
      </c>
      <c r="B7105" t="inlineStr">
        <is>
          <t>Manufacturing</t>
        </is>
      </c>
      <c r="C7105" t="inlineStr">
        <is>
          <t>51-3099</t>
        </is>
      </c>
      <c r="D7105" t="inlineStr">
        <is>
          <t>Food Processing Workers, All Other</t>
        </is>
      </c>
      <c r="E7105" t="n">
        <v>48020</v>
      </c>
      <c r="F7105" t="n">
        <v>40770</v>
      </c>
      <c r="G7105">
        <f>IF(OR(E1453="",F1453=""),"",E1453*F1453)</f>
        <v/>
      </c>
      <c r="H7105" s="41">
        <f>IFERROR(XLOOKUP(C1453,'DATA Wharton'!$A$2:$A$785,'DATA Wharton'!$C$2:$C$785),"")</f>
        <v/>
      </c>
      <c r="I7105">
        <f>IF(OR(G1453="",H1453=""),"",G1453)</f>
        <v/>
      </c>
      <c r="J7105">
        <f>IF(OR(I1453="",H1453=""),"",I1453*H1453)</f>
        <v/>
      </c>
      <c r="K7105">
        <f>IF(G1453="","Missing OEWS wage",IF(H1453="","Missing Wharton SOC","Matched"))</f>
        <v/>
      </c>
    </row>
    <row r="7106">
      <c r="A7106" t="inlineStr">
        <is>
          <t>31-33</t>
        </is>
      </c>
      <c r="B7106" t="inlineStr">
        <is>
          <t>Manufacturing</t>
        </is>
      </c>
      <c r="C7106" t="inlineStr">
        <is>
          <t>51-4021</t>
        </is>
      </c>
      <c r="D7106" t="inlineStr">
        <is>
          <t>Extruding and Drawing Machine Setters, Operators, and Tenders, Metal and Plastic</t>
        </is>
      </c>
      <c r="E7106" t="n">
        <v>58050</v>
      </c>
      <c r="F7106" t="n">
        <v>49640</v>
      </c>
      <c r="G7106">
        <f>IF(OR(E1454="",F1454=""),"",E1454*F1454)</f>
        <v/>
      </c>
      <c r="H7106" s="41">
        <f>IFERROR(XLOOKUP(C1454,'DATA Wharton'!$A$2:$A$785,'DATA Wharton'!$C$2:$C$785),"")</f>
        <v/>
      </c>
      <c r="I7106">
        <f>IF(OR(G1454="",H1454=""),"",G1454)</f>
        <v/>
      </c>
      <c r="J7106">
        <f>IF(OR(I1454="",H1454=""),"",I1454*H1454)</f>
        <v/>
      </c>
      <c r="K7106">
        <f>IF(G1454="","Missing OEWS wage",IF(H1454="","Missing Wharton SOC","Matched"))</f>
        <v/>
      </c>
    </row>
    <row r="7107">
      <c r="A7107" t="inlineStr">
        <is>
          <t>31-33</t>
        </is>
      </c>
      <c r="B7107" t="inlineStr">
        <is>
          <t>Manufacturing</t>
        </is>
      </c>
      <c r="C7107" t="inlineStr">
        <is>
          <t>51-4022</t>
        </is>
      </c>
      <c r="D7107" t="inlineStr">
        <is>
          <t>Forging Machine Setters, Operators, and Tenders, Metal and Plastic</t>
        </is>
      </c>
      <c r="E7107" t="n">
        <v>8080</v>
      </c>
      <c r="F7107" t="n">
        <v>51540</v>
      </c>
      <c r="G7107">
        <f>IF(OR(E1455="",F1455=""),"",E1455*F1455)</f>
        <v/>
      </c>
      <c r="H7107" s="41">
        <f>IFERROR(XLOOKUP(C1455,'DATA Wharton'!$A$2:$A$785,'DATA Wharton'!$C$2:$C$785),"")</f>
        <v/>
      </c>
      <c r="I7107">
        <f>IF(OR(G1455="",H1455=""),"",G1455)</f>
        <v/>
      </c>
      <c r="J7107">
        <f>IF(OR(I1455="",H1455=""),"",I1455*H1455)</f>
        <v/>
      </c>
      <c r="K7107">
        <f>IF(G1455="","Missing OEWS wage",IF(H1455="","Missing Wharton SOC","Matched"))</f>
        <v/>
      </c>
    </row>
    <row r="7108">
      <c r="A7108" t="inlineStr">
        <is>
          <t>31-33</t>
        </is>
      </c>
      <c r="B7108" t="inlineStr">
        <is>
          <t>Manufacturing</t>
        </is>
      </c>
      <c r="C7108" t="inlineStr">
        <is>
          <t>51-4023</t>
        </is>
      </c>
      <c r="D7108" t="inlineStr">
        <is>
          <t>Rolling Machine Setters, Operators, and Tenders, Metal and Plastic</t>
        </is>
      </c>
      <c r="E7108" t="n">
        <v>23020</v>
      </c>
      <c r="F7108" t="n">
        <v>53410</v>
      </c>
      <c r="G7108">
        <f>IF(OR(E1456="",F1456=""),"",E1456*F1456)</f>
        <v/>
      </c>
      <c r="H7108" s="41">
        <f>IFERROR(XLOOKUP(C1456,'DATA Wharton'!$A$2:$A$785,'DATA Wharton'!$C$2:$C$785),"")</f>
        <v/>
      </c>
      <c r="I7108">
        <f>IF(OR(G1456="",H1456=""),"",G1456)</f>
        <v/>
      </c>
      <c r="J7108">
        <f>IF(OR(I1456="",H1456=""),"",I1456*H1456)</f>
        <v/>
      </c>
      <c r="K7108">
        <f>IF(G1456="","Missing OEWS wage",IF(H1456="","Missing Wharton SOC","Matched"))</f>
        <v/>
      </c>
    </row>
    <row r="7109">
      <c r="A7109" t="inlineStr">
        <is>
          <t>31-33</t>
        </is>
      </c>
      <c r="B7109" t="inlineStr">
        <is>
          <t>Manufacturing</t>
        </is>
      </c>
      <c r="C7109" t="inlineStr">
        <is>
          <t>51-4031</t>
        </is>
      </c>
      <c r="D7109" t="inlineStr">
        <is>
          <t>Cutting, Punching, and Press Machine Setters, Operators, and Tenders, Metal and Plastic</t>
        </is>
      </c>
      <c r="E7109" t="n">
        <v>150750</v>
      </c>
      <c r="F7109" t="n">
        <v>48930</v>
      </c>
      <c r="G7109">
        <f>IF(OR(E1457="",F1457=""),"",E1457*F1457)</f>
        <v/>
      </c>
      <c r="H7109" s="41">
        <f>IFERROR(XLOOKUP(C1457,'DATA Wharton'!$A$2:$A$785,'DATA Wharton'!$C$2:$C$785),"")</f>
        <v/>
      </c>
      <c r="I7109">
        <f>IF(OR(G1457="",H1457=""),"",G1457)</f>
        <v/>
      </c>
      <c r="J7109">
        <f>IF(OR(I1457="",H1457=""),"",I1457*H1457)</f>
        <v/>
      </c>
      <c r="K7109">
        <f>IF(G1457="","Missing OEWS wage",IF(H1457="","Missing Wharton SOC","Matched"))</f>
        <v/>
      </c>
    </row>
    <row r="7110">
      <c r="A7110" t="inlineStr">
        <is>
          <t>31-33</t>
        </is>
      </c>
      <c r="B7110" t="inlineStr">
        <is>
          <t>Manufacturing</t>
        </is>
      </c>
      <c r="C7110" t="inlineStr">
        <is>
          <t>51-4032</t>
        </is>
      </c>
      <c r="D7110" t="inlineStr">
        <is>
          <t>Drilling and Boring Machine Tool Setters, Operators, and Tenders, Metal and Plastic</t>
        </is>
      </c>
      <c r="E7110" t="n">
        <v>4080</v>
      </c>
      <c r="F7110" t="n">
        <v>51000</v>
      </c>
      <c r="G7110">
        <f>IF(OR(E1458="",F1458=""),"",E1458*F1458)</f>
        <v/>
      </c>
      <c r="H7110" s="41">
        <f>IFERROR(XLOOKUP(C1458,'DATA Wharton'!$A$2:$A$785,'DATA Wharton'!$C$2:$C$785),"")</f>
        <v/>
      </c>
      <c r="I7110">
        <f>IF(OR(G1458="",H1458=""),"",G1458)</f>
        <v/>
      </c>
      <c r="J7110">
        <f>IF(OR(I1458="",H1458=""),"",I1458*H1458)</f>
        <v/>
      </c>
      <c r="K7110">
        <f>IF(G1458="","Missing OEWS wage",IF(H1458="","Missing Wharton SOC","Matched"))</f>
        <v/>
      </c>
    </row>
    <row r="7111">
      <c r="A7111" t="inlineStr">
        <is>
          <t>31-33</t>
        </is>
      </c>
      <c r="B7111" t="inlineStr">
        <is>
          <t>Manufacturing</t>
        </is>
      </c>
      <c r="C7111" t="inlineStr">
        <is>
          <t>51-4033</t>
        </is>
      </c>
      <c r="D7111" t="inlineStr">
        <is>
          <t>Grinding, Lapping, Polishing, and Buffing Machine Tool Setters, Operators, and Tenders, Metal and Plastic</t>
        </is>
      </c>
      <c r="E7111" t="n">
        <v>64320</v>
      </c>
      <c r="F7111" t="n">
        <v>48430</v>
      </c>
      <c r="G7111">
        <f>IF(OR(E1459="",F1459=""),"",E1459*F1459)</f>
        <v/>
      </c>
      <c r="H7111" s="41">
        <f>IFERROR(XLOOKUP(C1459,'DATA Wharton'!$A$2:$A$785,'DATA Wharton'!$C$2:$C$785),"")</f>
        <v/>
      </c>
      <c r="I7111">
        <f>IF(OR(G1459="",H1459=""),"",G1459)</f>
        <v/>
      </c>
      <c r="J7111">
        <f>IF(OR(I1459="",H1459=""),"",I1459*H1459)</f>
        <v/>
      </c>
      <c r="K7111">
        <f>IF(G1459="","Missing OEWS wage",IF(H1459="","Missing Wharton SOC","Matched"))</f>
        <v/>
      </c>
    </row>
    <row r="7112">
      <c r="A7112" t="inlineStr">
        <is>
          <t>31-33</t>
        </is>
      </c>
      <c r="B7112" t="inlineStr">
        <is>
          <t>Manufacturing</t>
        </is>
      </c>
      <c r="C7112" t="inlineStr">
        <is>
          <t>51-4034</t>
        </is>
      </c>
      <c r="D7112" t="inlineStr">
        <is>
          <t>Lathe and Turning Machine Tool Setters, Operators, and Tenders, Metal and Plastic</t>
        </is>
      </c>
      <c r="E7112" t="n">
        <v>16190</v>
      </c>
      <c r="F7112" t="n">
        <v>52630</v>
      </c>
      <c r="G7112">
        <f>IF(OR(E1460="",F1460=""),"",E1460*F1460)</f>
        <v/>
      </c>
      <c r="H7112" s="41">
        <f>IFERROR(XLOOKUP(C1460,'DATA Wharton'!$A$2:$A$785,'DATA Wharton'!$C$2:$C$785),"")</f>
        <v/>
      </c>
      <c r="I7112">
        <f>IF(OR(G1460="",H1460=""),"",G1460)</f>
        <v/>
      </c>
      <c r="J7112">
        <f>IF(OR(I1460="",H1460=""),"",I1460*H1460)</f>
        <v/>
      </c>
      <c r="K7112">
        <f>IF(G1460="","Missing OEWS wage",IF(H1460="","Missing Wharton SOC","Matched"))</f>
        <v/>
      </c>
    </row>
    <row r="7113">
      <c r="A7113" t="inlineStr">
        <is>
          <t>31-33</t>
        </is>
      </c>
      <c r="B7113" t="inlineStr">
        <is>
          <t>Manufacturing</t>
        </is>
      </c>
      <c r="C7113" t="inlineStr">
        <is>
          <t>51-4035</t>
        </is>
      </c>
      <c r="D7113" t="inlineStr">
        <is>
          <t>Milling and Planing Machine Setters, Operators, and Tenders, Metal and Plastic</t>
        </is>
      </c>
      <c r="E7113" t="n">
        <v>10950</v>
      </c>
      <c r="F7113" t="n">
        <v>57640</v>
      </c>
      <c r="G7113">
        <f>IF(OR(E1461="",F1461=""),"",E1461*F1461)</f>
        <v/>
      </c>
      <c r="H7113" s="41">
        <f>IFERROR(XLOOKUP(C1461,'DATA Wharton'!$A$2:$A$785,'DATA Wharton'!$C$2:$C$785),"")</f>
        <v/>
      </c>
      <c r="I7113">
        <f>IF(OR(G1461="",H1461=""),"",G1461)</f>
        <v/>
      </c>
      <c r="J7113">
        <f>IF(OR(I1461="",H1461=""),"",I1461*H1461)</f>
        <v/>
      </c>
      <c r="K7113">
        <f>IF(G1461="","Missing OEWS wage",IF(H1461="","Missing Wharton SOC","Matched"))</f>
        <v/>
      </c>
    </row>
    <row r="7114">
      <c r="A7114" t="inlineStr">
        <is>
          <t>31-33</t>
        </is>
      </c>
      <c r="B7114" t="inlineStr">
        <is>
          <t>Manufacturing</t>
        </is>
      </c>
      <c r="C7114" t="inlineStr">
        <is>
          <t>51-4041</t>
        </is>
      </c>
      <c r="D7114" t="inlineStr">
        <is>
          <t>Machinists</t>
        </is>
      </c>
      <c r="E7114" t="n">
        <v>241490</v>
      </c>
      <c r="F7114" t="n">
        <v>58550</v>
      </c>
      <c r="G7114">
        <f>IF(OR(E1462="",F1462=""),"",E1462*F1462)</f>
        <v/>
      </c>
      <c r="H7114" s="41">
        <f>IFERROR(XLOOKUP(C1462,'DATA Wharton'!$A$2:$A$785,'DATA Wharton'!$C$2:$C$785),"")</f>
        <v/>
      </c>
      <c r="I7114">
        <f>IF(OR(G1462="",H1462=""),"",G1462)</f>
        <v/>
      </c>
      <c r="J7114">
        <f>IF(OR(I1462="",H1462=""),"",I1462*H1462)</f>
        <v/>
      </c>
      <c r="K7114">
        <f>IF(G1462="","Missing OEWS wage",IF(H1462="","Missing Wharton SOC","Matched"))</f>
        <v/>
      </c>
    </row>
    <row r="7115">
      <c r="A7115" t="inlineStr">
        <is>
          <t>31-33</t>
        </is>
      </c>
      <c r="B7115" t="inlineStr">
        <is>
          <t>Manufacturing</t>
        </is>
      </c>
      <c r="C7115" t="inlineStr">
        <is>
          <t>51-4051</t>
        </is>
      </c>
      <c r="D7115" t="inlineStr">
        <is>
          <t>Metal-Refining Furnace Operators and Tenders</t>
        </is>
      </c>
      <c r="E7115" t="n">
        <v>16340</v>
      </c>
      <c r="F7115" t="n">
        <v>55510</v>
      </c>
      <c r="G7115">
        <f>IF(OR(E1463="",F1463=""),"",E1463*F1463)</f>
        <v/>
      </c>
      <c r="H7115" s="41">
        <f>IFERROR(XLOOKUP(C1463,'DATA Wharton'!$A$2:$A$785,'DATA Wharton'!$C$2:$C$785),"")</f>
        <v/>
      </c>
      <c r="I7115">
        <f>IF(OR(G1463="",H1463=""),"",G1463)</f>
        <v/>
      </c>
      <c r="J7115">
        <f>IF(OR(I1463="",H1463=""),"",I1463*H1463)</f>
        <v/>
      </c>
      <c r="K7115">
        <f>IF(G1463="","Missing OEWS wage",IF(H1463="","Missing Wharton SOC","Matched"))</f>
        <v/>
      </c>
    </row>
    <row r="7116">
      <c r="A7116" t="inlineStr">
        <is>
          <t>31-33</t>
        </is>
      </c>
      <c r="B7116" t="inlineStr">
        <is>
          <t>Manufacturing</t>
        </is>
      </c>
      <c r="C7116" t="inlineStr">
        <is>
          <t>51-4052</t>
        </is>
      </c>
      <c r="D7116" t="inlineStr">
        <is>
          <t>Pourers and Casters, Metal</t>
        </is>
      </c>
      <c r="E7116" t="n">
        <v>4500</v>
      </c>
      <c r="F7116" t="n">
        <v>54430</v>
      </c>
      <c r="G7116">
        <f>IF(OR(E1464="",F1464=""),"",E1464*F1464)</f>
        <v/>
      </c>
      <c r="H7116" s="41">
        <f>IFERROR(XLOOKUP(C1464,'DATA Wharton'!$A$2:$A$785,'DATA Wharton'!$C$2:$C$785),"")</f>
        <v/>
      </c>
      <c r="I7116">
        <f>IF(OR(G1464="",H1464=""),"",G1464)</f>
        <v/>
      </c>
      <c r="J7116">
        <f>IF(OR(I1464="",H1464=""),"",I1464*H1464)</f>
        <v/>
      </c>
      <c r="K7116">
        <f>IF(G1464="","Missing OEWS wage",IF(H1464="","Missing Wharton SOC","Matched"))</f>
        <v/>
      </c>
    </row>
    <row r="7117">
      <c r="A7117" t="inlineStr">
        <is>
          <t>31-33</t>
        </is>
      </c>
      <c r="B7117" t="inlineStr">
        <is>
          <t>Manufacturing</t>
        </is>
      </c>
      <c r="C7117" t="inlineStr">
        <is>
          <t>51-4061</t>
        </is>
      </c>
      <c r="D7117" t="inlineStr">
        <is>
          <t>Model Makers, Metal and Plastic</t>
        </is>
      </c>
      <c r="E7117" t="n">
        <v>1600</v>
      </c>
      <c r="F7117" t="n">
        <v>66130</v>
      </c>
      <c r="G7117">
        <f>IF(OR(E1465="",F1465=""),"",E1465*F1465)</f>
        <v/>
      </c>
      <c r="H7117" s="41">
        <f>IFERROR(XLOOKUP(C1465,'DATA Wharton'!$A$2:$A$785,'DATA Wharton'!$C$2:$C$785),"")</f>
        <v/>
      </c>
      <c r="I7117">
        <f>IF(OR(G1465="",H1465=""),"",G1465)</f>
        <v/>
      </c>
      <c r="J7117">
        <f>IF(OR(I1465="",H1465=""),"",I1465*H1465)</f>
        <v/>
      </c>
      <c r="K7117">
        <f>IF(G1465="","Missing OEWS wage",IF(H1465="","Missing Wharton SOC","Matched"))</f>
        <v/>
      </c>
    </row>
    <row r="7118">
      <c r="A7118" t="inlineStr">
        <is>
          <t>31-33</t>
        </is>
      </c>
      <c r="B7118" t="inlineStr">
        <is>
          <t>Manufacturing</t>
        </is>
      </c>
      <c r="C7118" t="inlineStr">
        <is>
          <t>51-4062</t>
        </is>
      </c>
      <c r="D7118" t="inlineStr">
        <is>
          <t>Patternmakers, Metal and Plastic</t>
        </is>
      </c>
      <c r="E7118" t="n">
        <v>1440</v>
      </c>
      <c r="F7118" t="n">
        <v>61040</v>
      </c>
      <c r="G7118">
        <f>IF(OR(E1466="",F1466=""),"",E1466*F1466)</f>
        <v/>
      </c>
      <c r="H7118" s="41">
        <f>IFERROR(XLOOKUP(C1466,'DATA Wharton'!$A$2:$A$785,'DATA Wharton'!$C$2:$C$785),"")</f>
        <v/>
      </c>
      <c r="I7118">
        <f>IF(OR(G1466="",H1466=""),"",G1466)</f>
        <v/>
      </c>
      <c r="J7118">
        <f>IF(OR(I1466="",H1466=""),"",I1466*H1466)</f>
        <v/>
      </c>
      <c r="K7118">
        <f>IF(G1466="","Missing OEWS wage",IF(H1466="","Missing Wharton SOC","Matched"))</f>
        <v/>
      </c>
    </row>
    <row r="7119">
      <c r="A7119" t="inlineStr">
        <is>
          <t>31-33</t>
        </is>
      </c>
      <c r="B7119" t="inlineStr">
        <is>
          <t>Manufacturing</t>
        </is>
      </c>
      <c r="C7119" t="inlineStr">
        <is>
          <t>51-4071</t>
        </is>
      </c>
      <c r="D7119" t="inlineStr">
        <is>
          <t>Foundry Mold and Coremakers</t>
        </is>
      </c>
      <c r="E7119" t="n">
        <v>12430</v>
      </c>
      <c r="F7119" t="n">
        <v>49990</v>
      </c>
      <c r="G7119">
        <f>IF(OR(E1467="",F1467=""),"",E1467*F1467)</f>
        <v/>
      </c>
      <c r="H7119" s="41">
        <f>IFERROR(XLOOKUP(C1467,'DATA Wharton'!$A$2:$A$785,'DATA Wharton'!$C$2:$C$785),"")</f>
        <v/>
      </c>
      <c r="I7119">
        <f>IF(OR(G1467="",H1467=""),"",G1467)</f>
        <v/>
      </c>
      <c r="J7119">
        <f>IF(OR(I1467="",H1467=""),"",I1467*H1467)</f>
        <v/>
      </c>
      <c r="K7119">
        <f>IF(G1467="","Missing OEWS wage",IF(H1467="","Missing Wharton SOC","Matched"))</f>
        <v/>
      </c>
    </row>
    <row r="7120">
      <c r="A7120" t="inlineStr">
        <is>
          <t>31-33</t>
        </is>
      </c>
      <c r="B7120" t="inlineStr">
        <is>
          <t>Manufacturing</t>
        </is>
      </c>
      <c r="C7120" t="inlineStr">
        <is>
          <t>51-4072</t>
        </is>
      </c>
      <c r="D7120" t="inlineStr">
        <is>
          <t>Molding, Coremaking, and Casting Machine Setters, Operators, and Tenders, Metal and Plastic</t>
        </is>
      </c>
      <c r="E7120" t="n">
        <v>138510</v>
      </c>
      <c r="F7120" t="n">
        <v>46300</v>
      </c>
      <c r="G7120">
        <f>IF(OR(E1468="",F1468=""),"",E1468*F1468)</f>
        <v/>
      </c>
      <c r="H7120" s="41">
        <f>IFERROR(XLOOKUP(C1468,'DATA Wharton'!$A$2:$A$785,'DATA Wharton'!$C$2:$C$785),"")</f>
        <v/>
      </c>
      <c r="I7120">
        <f>IF(OR(G1468="",H1468=""),"",G1468)</f>
        <v/>
      </c>
      <c r="J7120">
        <f>IF(OR(I1468="",H1468=""),"",I1468*H1468)</f>
        <v/>
      </c>
      <c r="K7120">
        <f>IF(G1468="","Missing OEWS wage",IF(H1468="","Missing Wharton SOC","Matched"))</f>
        <v/>
      </c>
    </row>
    <row r="7121">
      <c r="A7121" t="inlineStr">
        <is>
          <t>31-33</t>
        </is>
      </c>
      <c r="B7121" t="inlineStr">
        <is>
          <t>Manufacturing</t>
        </is>
      </c>
      <c r="C7121" t="inlineStr">
        <is>
          <t>51-4081</t>
        </is>
      </c>
      <c r="D7121" t="inlineStr">
        <is>
          <t>Multiple Machine Tool Setters, Operators, and Tenders, Metal and Plastic</t>
        </is>
      </c>
      <c r="E7121" t="n">
        <v>102540</v>
      </c>
      <c r="F7121" t="n">
        <v>51800</v>
      </c>
      <c r="G7121">
        <f>IF(OR(E1469="",F1469=""),"",E1469*F1469)</f>
        <v/>
      </c>
      <c r="H7121" s="41">
        <f>IFERROR(XLOOKUP(C1469,'DATA Wharton'!$A$2:$A$785,'DATA Wharton'!$C$2:$C$785),"")</f>
        <v/>
      </c>
      <c r="I7121">
        <f>IF(OR(G1469="",H1469=""),"",G1469)</f>
        <v/>
      </c>
      <c r="J7121">
        <f>IF(OR(I1469="",H1469=""),"",I1469*H1469)</f>
        <v/>
      </c>
      <c r="K7121">
        <f>IF(G1469="","Missing OEWS wage",IF(H1469="","Missing Wharton SOC","Matched"))</f>
        <v/>
      </c>
    </row>
    <row r="7122">
      <c r="A7122" t="inlineStr">
        <is>
          <t>31-33</t>
        </is>
      </c>
      <c r="B7122" t="inlineStr">
        <is>
          <t>Manufacturing</t>
        </is>
      </c>
      <c r="C7122" t="inlineStr">
        <is>
          <t>51-4111</t>
        </is>
      </c>
      <c r="D7122" t="inlineStr">
        <is>
          <t>Tool and Die Makers</t>
        </is>
      </c>
      <c r="E7122" t="n">
        <v>53680</v>
      </c>
      <c r="F7122" t="n">
        <v>67200</v>
      </c>
      <c r="G7122">
        <f>IF(OR(E1470="",F1470=""),"",E1470*F1470)</f>
        <v/>
      </c>
      <c r="H7122" s="41">
        <f>IFERROR(XLOOKUP(C1470,'DATA Wharton'!$A$2:$A$785,'DATA Wharton'!$C$2:$C$785),"")</f>
        <v/>
      </c>
      <c r="I7122">
        <f>IF(OR(G1470="",H1470=""),"",G1470)</f>
        <v/>
      </c>
      <c r="J7122">
        <f>IF(OR(I1470="",H1470=""),"",I1470*H1470)</f>
        <v/>
      </c>
      <c r="K7122">
        <f>IF(G1470="","Missing OEWS wage",IF(H1470="","Missing Wharton SOC","Matched"))</f>
        <v/>
      </c>
    </row>
    <row r="7123">
      <c r="A7123" t="inlineStr">
        <is>
          <t>31-33</t>
        </is>
      </c>
      <c r="B7123" t="inlineStr">
        <is>
          <t>Manufacturing</t>
        </is>
      </c>
      <c r="C7123" t="inlineStr">
        <is>
          <t>51-4121</t>
        </is>
      </c>
      <c r="D7123" t="inlineStr">
        <is>
          <t>Welders, Cutters, Solderers, and Brazers</t>
        </is>
      </c>
      <c r="E7123" t="n">
        <v>274710</v>
      </c>
      <c r="F7123" t="n">
        <v>54390</v>
      </c>
      <c r="G7123">
        <f>IF(OR(E1471="",F1471=""),"",E1471*F1471)</f>
        <v/>
      </c>
      <c r="H7123" s="41">
        <f>IFERROR(XLOOKUP(C1471,'DATA Wharton'!$A$2:$A$785,'DATA Wharton'!$C$2:$C$785),"")</f>
        <v/>
      </c>
      <c r="I7123">
        <f>IF(OR(G1471="",H1471=""),"",G1471)</f>
        <v/>
      </c>
      <c r="J7123">
        <f>IF(OR(I1471="",H1471=""),"",I1471*H1471)</f>
        <v/>
      </c>
      <c r="K7123">
        <f>IF(G1471="","Missing OEWS wage",IF(H1471="","Missing Wharton SOC","Matched"))</f>
        <v/>
      </c>
    </row>
    <row r="7124">
      <c r="A7124" t="inlineStr">
        <is>
          <t>31-33</t>
        </is>
      </c>
      <c r="B7124" t="inlineStr">
        <is>
          <t>Manufacturing</t>
        </is>
      </c>
      <c r="C7124" t="inlineStr">
        <is>
          <t>51-4122</t>
        </is>
      </c>
      <c r="D7124" t="inlineStr">
        <is>
          <t>Welding, Soldering, and Brazing Machine Setters, Operators, and Tenders</t>
        </is>
      </c>
      <c r="E7124" t="n">
        <v>26980</v>
      </c>
      <c r="F7124" t="n">
        <v>50070</v>
      </c>
      <c r="G7124">
        <f>IF(OR(E1472="",F1472=""),"",E1472*F1472)</f>
        <v/>
      </c>
      <c r="H7124" s="41">
        <f>IFERROR(XLOOKUP(C1472,'DATA Wharton'!$A$2:$A$785,'DATA Wharton'!$C$2:$C$785),"")</f>
        <v/>
      </c>
      <c r="I7124">
        <f>IF(OR(G1472="",H1472=""),"",G1472)</f>
        <v/>
      </c>
      <c r="J7124">
        <f>IF(OR(I1472="",H1472=""),"",I1472*H1472)</f>
        <v/>
      </c>
      <c r="K7124">
        <f>IF(G1472="","Missing OEWS wage",IF(H1472="","Missing Wharton SOC","Matched"))</f>
        <v/>
      </c>
    </row>
    <row r="7125">
      <c r="A7125" t="inlineStr">
        <is>
          <t>31-33</t>
        </is>
      </c>
      <c r="B7125" t="inlineStr">
        <is>
          <t>Manufacturing</t>
        </is>
      </c>
      <c r="C7125" t="inlineStr">
        <is>
          <t>51-4191</t>
        </is>
      </c>
      <c r="D7125" t="inlineStr">
        <is>
          <t>Heat Treating Equipment Setters, Operators, and Tenders, Metal and Plastic</t>
        </is>
      </c>
      <c r="E7125" t="n">
        <v>12860</v>
      </c>
      <c r="F7125" t="n">
        <v>50390</v>
      </c>
      <c r="G7125">
        <f>IF(OR(E1473="",F1473=""),"",E1473*F1473)</f>
        <v/>
      </c>
      <c r="H7125" s="41">
        <f>IFERROR(XLOOKUP(C1473,'DATA Wharton'!$A$2:$A$785,'DATA Wharton'!$C$2:$C$785),"")</f>
        <v/>
      </c>
      <c r="I7125">
        <f>IF(OR(G1473="",H1473=""),"",G1473)</f>
        <v/>
      </c>
      <c r="J7125">
        <f>IF(OR(I1473="",H1473=""),"",I1473*H1473)</f>
        <v/>
      </c>
      <c r="K7125">
        <f>IF(G1473="","Missing OEWS wage",IF(H1473="","Missing Wharton SOC","Matched"))</f>
        <v/>
      </c>
    </row>
    <row r="7126">
      <c r="A7126" t="inlineStr">
        <is>
          <t>31-33</t>
        </is>
      </c>
      <c r="B7126" t="inlineStr">
        <is>
          <t>Manufacturing</t>
        </is>
      </c>
      <c r="C7126" t="inlineStr">
        <is>
          <t>51-4192</t>
        </is>
      </c>
      <c r="D7126" t="inlineStr">
        <is>
          <t>Layout Workers, Metal and Plastic</t>
        </is>
      </c>
      <c r="E7126" t="n">
        <v>3870</v>
      </c>
      <c r="F7126" t="n">
        <v>61790</v>
      </c>
      <c r="G7126">
        <f>IF(OR(E1474="",F1474=""),"",E1474*F1474)</f>
        <v/>
      </c>
      <c r="H7126" s="41">
        <f>IFERROR(XLOOKUP(C1474,'DATA Wharton'!$A$2:$A$785,'DATA Wharton'!$C$2:$C$785),"")</f>
        <v/>
      </c>
      <c r="I7126">
        <f>IF(OR(G1474="",H1474=""),"",G1474)</f>
        <v/>
      </c>
      <c r="J7126">
        <f>IF(OR(I1474="",H1474=""),"",I1474*H1474)</f>
        <v/>
      </c>
      <c r="K7126">
        <f>IF(G1474="","Missing OEWS wage",IF(H1474="","Missing Wharton SOC","Matched"))</f>
        <v/>
      </c>
    </row>
    <row r="7127">
      <c r="A7127" t="inlineStr">
        <is>
          <t>31-33</t>
        </is>
      </c>
      <c r="B7127" t="inlineStr">
        <is>
          <t>Manufacturing</t>
        </is>
      </c>
      <c r="C7127" t="inlineStr">
        <is>
          <t>51-4193</t>
        </is>
      </c>
      <c r="D7127" t="inlineStr">
        <is>
          <t>Plating Machine Setters, Operators, and Tenders, Metal and Plastic</t>
        </is>
      </c>
      <c r="E7127" t="n">
        <v>30940</v>
      </c>
      <c r="F7127" t="n">
        <v>45020</v>
      </c>
      <c r="G7127">
        <f>IF(OR(E1475="",F1475=""),"",E1475*F1475)</f>
        <v/>
      </c>
      <c r="H7127" s="41">
        <f>IFERROR(XLOOKUP(C1475,'DATA Wharton'!$A$2:$A$785,'DATA Wharton'!$C$2:$C$785),"")</f>
        <v/>
      </c>
      <c r="I7127">
        <f>IF(OR(G1475="",H1475=""),"",G1475)</f>
        <v/>
      </c>
      <c r="J7127">
        <f>IF(OR(I1475="",H1475=""),"",I1475*H1475)</f>
        <v/>
      </c>
      <c r="K7127">
        <f>IF(G1475="","Missing OEWS wage",IF(H1475="","Missing Wharton SOC","Matched"))</f>
        <v/>
      </c>
    </row>
    <row r="7128">
      <c r="A7128" t="inlineStr">
        <is>
          <t>31-33</t>
        </is>
      </c>
      <c r="B7128" t="inlineStr">
        <is>
          <t>Manufacturing</t>
        </is>
      </c>
      <c r="C7128" t="inlineStr">
        <is>
          <t>51-4194</t>
        </is>
      </c>
      <c r="D7128" t="inlineStr">
        <is>
          <t>Tool Grinders, Filers, and Sharpeners</t>
        </is>
      </c>
      <c r="E7128" t="n">
        <v>4230</v>
      </c>
      <c r="F7128" t="n">
        <v>55240</v>
      </c>
      <c r="G7128">
        <f>IF(OR(E1476="",F1476=""),"",E1476*F1476)</f>
        <v/>
      </c>
      <c r="H7128" s="41">
        <f>IFERROR(XLOOKUP(C1476,'DATA Wharton'!$A$2:$A$785,'DATA Wharton'!$C$2:$C$785),"")</f>
        <v/>
      </c>
      <c r="I7128">
        <f>IF(OR(G1476="",H1476=""),"",G1476)</f>
        <v/>
      </c>
      <c r="J7128">
        <f>IF(OR(I1476="",H1476=""),"",I1476*H1476)</f>
        <v/>
      </c>
      <c r="K7128">
        <f>IF(G1476="","Missing OEWS wage",IF(H1476="","Missing Wharton SOC","Matched"))</f>
        <v/>
      </c>
    </row>
    <row r="7129">
      <c r="A7129" t="inlineStr">
        <is>
          <t>31-33</t>
        </is>
      </c>
      <c r="B7129" t="inlineStr">
        <is>
          <t>Manufacturing</t>
        </is>
      </c>
      <c r="C7129" t="inlineStr">
        <is>
          <t>51-4199</t>
        </is>
      </c>
      <c r="D7129" t="inlineStr">
        <is>
          <t>Metal Workers and Plastic Workers, All Other</t>
        </is>
      </c>
      <c r="E7129" t="n">
        <v>10620</v>
      </c>
      <c r="F7129" t="n">
        <v>48990</v>
      </c>
      <c r="G7129">
        <f>IF(OR(E1477="",F1477=""),"",E1477*F1477)</f>
        <v/>
      </c>
      <c r="H7129" s="41">
        <f>IFERROR(XLOOKUP(C1477,'DATA Wharton'!$A$2:$A$785,'DATA Wharton'!$C$2:$C$785),"")</f>
        <v/>
      </c>
      <c r="I7129">
        <f>IF(OR(G1477="",H1477=""),"",G1477)</f>
        <v/>
      </c>
      <c r="J7129">
        <f>IF(OR(I1477="",H1477=""),"",I1477*H1477)</f>
        <v/>
      </c>
      <c r="K7129">
        <f>IF(G1477="","Missing OEWS wage",IF(H1477="","Missing Wharton SOC","Matched"))</f>
        <v/>
      </c>
    </row>
    <row r="7130">
      <c r="A7130" t="inlineStr">
        <is>
          <t>31-33</t>
        </is>
      </c>
      <c r="B7130" t="inlineStr">
        <is>
          <t>Manufacturing</t>
        </is>
      </c>
      <c r="C7130" t="inlineStr">
        <is>
          <t>51-5111</t>
        </is>
      </c>
      <c r="D7130" t="inlineStr">
        <is>
          <t>Prepress Technicians and Workers</t>
        </is>
      </c>
      <c r="E7130" t="n">
        <v>17670</v>
      </c>
      <c r="F7130" t="n">
        <v>50180</v>
      </c>
      <c r="G7130">
        <f>IF(OR(E1478="",F1478=""),"",E1478*F1478)</f>
        <v/>
      </c>
      <c r="H7130" s="41">
        <f>IFERROR(XLOOKUP(C1478,'DATA Wharton'!$A$2:$A$785,'DATA Wharton'!$C$2:$C$785),"")</f>
        <v/>
      </c>
      <c r="I7130">
        <f>IF(OR(G1478="",H1478=""),"",G1478)</f>
        <v/>
      </c>
      <c r="J7130">
        <f>IF(OR(I1478="",H1478=""),"",I1478*H1478)</f>
        <v/>
      </c>
      <c r="K7130">
        <f>IF(G1478="","Missing OEWS wage",IF(H1478="","Missing Wharton SOC","Matched"))</f>
        <v/>
      </c>
    </row>
    <row r="7131">
      <c r="A7131" t="inlineStr">
        <is>
          <t>31-33</t>
        </is>
      </c>
      <c r="B7131" t="inlineStr">
        <is>
          <t>Manufacturing</t>
        </is>
      </c>
      <c r="C7131" t="inlineStr">
        <is>
          <t>51-5112</t>
        </is>
      </c>
      <c r="D7131" t="inlineStr">
        <is>
          <t>Printing Press Operators</t>
        </is>
      </c>
      <c r="E7131" t="n">
        <v>108320</v>
      </c>
      <c r="F7131" t="n">
        <v>47680</v>
      </c>
      <c r="G7131">
        <f>IF(OR(E1479="",F1479=""),"",E1479*F1479)</f>
        <v/>
      </c>
      <c r="H7131" s="41">
        <f>IFERROR(XLOOKUP(C1479,'DATA Wharton'!$A$2:$A$785,'DATA Wharton'!$C$2:$C$785),"")</f>
        <v/>
      </c>
      <c r="I7131">
        <f>IF(OR(G1479="",H1479=""),"",G1479)</f>
        <v/>
      </c>
      <c r="J7131">
        <f>IF(OR(I1479="",H1479=""),"",I1479*H1479)</f>
        <v/>
      </c>
      <c r="K7131">
        <f>IF(G1479="","Missing OEWS wage",IF(H1479="","Missing Wharton SOC","Matched"))</f>
        <v/>
      </c>
    </row>
    <row r="7132">
      <c r="A7132" t="inlineStr">
        <is>
          <t>31-33</t>
        </is>
      </c>
      <c r="B7132" t="inlineStr">
        <is>
          <t>Manufacturing</t>
        </is>
      </c>
      <c r="C7132" t="inlineStr">
        <is>
          <t>51-5113</t>
        </is>
      </c>
      <c r="D7132" t="inlineStr">
        <is>
          <t>Print Binding and Finishing Workers</t>
        </is>
      </c>
      <c r="E7132" t="n">
        <v>29250</v>
      </c>
      <c r="F7132" t="n">
        <v>44260</v>
      </c>
      <c r="G7132">
        <f>IF(OR(E1480="",F1480=""),"",E1480*F1480)</f>
        <v/>
      </c>
      <c r="H7132" s="41">
        <f>IFERROR(XLOOKUP(C1480,'DATA Wharton'!$A$2:$A$785,'DATA Wharton'!$C$2:$C$785),"")</f>
        <v/>
      </c>
      <c r="I7132">
        <f>IF(OR(G1480="",H1480=""),"",G1480)</f>
        <v/>
      </c>
      <c r="J7132">
        <f>IF(OR(I1480="",H1480=""),"",I1480*H1480)</f>
        <v/>
      </c>
      <c r="K7132">
        <f>IF(G1480="","Missing OEWS wage",IF(H1480="","Missing Wharton SOC","Matched"))</f>
        <v/>
      </c>
    </row>
    <row r="7133">
      <c r="A7133" t="inlineStr">
        <is>
          <t>31-33</t>
        </is>
      </c>
      <c r="B7133" t="inlineStr">
        <is>
          <t>Manufacturing</t>
        </is>
      </c>
      <c r="C7133" t="inlineStr">
        <is>
          <t>51-6011</t>
        </is>
      </c>
      <c r="D7133" t="inlineStr">
        <is>
          <t>Laundry and Dry-Cleaning Workers</t>
        </is>
      </c>
      <c r="E7133" t="n">
        <v>710</v>
      </c>
      <c r="F7133" t="n">
        <v>38900</v>
      </c>
      <c r="G7133">
        <f>IF(OR(E1481="",F1481=""),"",E1481*F1481)</f>
        <v/>
      </c>
      <c r="H7133" s="41">
        <f>IFERROR(XLOOKUP(C1481,'DATA Wharton'!$A$2:$A$785,'DATA Wharton'!$C$2:$C$785),"")</f>
        <v/>
      </c>
      <c r="I7133">
        <f>IF(OR(G1481="",H1481=""),"",G1481)</f>
        <v/>
      </c>
      <c r="J7133">
        <f>IF(OR(I1481="",H1481=""),"",I1481*H1481)</f>
        <v/>
      </c>
      <c r="K7133">
        <f>IF(G1481="","Missing OEWS wage",IF(H1481="","Missing Wharton SOC","Matched"))</f>
        <v/>
      </c>
    </row>
    <row r="7134">
      <c r="A7134" t="inlineStr">
        <is>
          <t>31-33</t>
        </is>
      </c>
      <c r="B7134" t="inlineStr">
        <is>
          <t>Manufacturing</t>
        </is>
      </c>
      <c r="C7134" t="inlineStr">
        <is>
          <t>51-6021</t>
        </is>
      </c>
      <c r="D7134" t="inlineStr">
        <is>
          <t>Pressers, Textile, Garment, and Related Materials</t>
        </is>
      </c>
      <c r="E7134" t="n">
        <v>1650</v>
      </c>
      <c r="F7134" t="n">
        <v>37290</v>
      </c>
      <c r="G7134">
        <f>IF(OR(E1482="",F1482=""),"",E1482*F1482)</f>
        <v/>
      </c>
      <c r="H7134" s="41">
        <f>IFERROR(XLOOKUP(C1482,'DATA Wharton'!$A$2:$A$785,'DATA Wharton'!$C$2:$C$785),"")</f>
        <v/>
      </c>
      <c r="I7134">
        <f>IF(OR(G1482="",H1482=""),"",G1482)</f>
        <v/>
      </c>
      <c r="J7134">
        <f>IF(OR(I1482="",H1482=""),"",I1482*H1482)</f>
        <v/>
      </c>
      <c r="K7134">
        <f>IF(G1482="","Missing OEWS wage",IF(H1482="","Missing Wharton SOC","Matched"))</f>
        <v/>
      </c>
    </row>
    <row r="7135">
      <c r="A7135" t="inlineStr">
        <is>
          <t>31-33</t>
        </is>
      </c>
      <c r="B7135" t="inlineStr">
        <is>
          <t>Manufacturing</t>
        </is>
      </c>
      <c r="C7135" t="inlineStr">
        <is>
          <t>51-6031</t>
        </is>
      </c>
      <c r="D7135" t="inlineStr">
        <is>
          <t>Sewing Machine Operators</t>
        </is>
      </c>
      <c r="E7135" t="n">
        <v>76760</v>
      </c>
      <c r="F7135" t="n">
        <v>37670</v>
      </c>
      <c r="G7135">
        <f>IF(OR(E1483="",F1483=""),"",E1483*F1483)</f>
        <v/>
      </c>
      <c r="H7135" s="41">
        <f>IFERROR(XLOOKUP(C1483,'DATA Wharton'!$A$2:$A$785,'DATA Wharton'!$C$2:$C$785),"")</f>
        <v/>
      </c>
      <c r="I7135">
        <f>IF(OR(G1483="",H1483=""),"",G1483)</f>
        <v/>
      </c>
      <c r="J7135">
        <f>IF(OR(I1483="",H1483=""),"",I1483*H1483)</f>
        <v/>
      </c>
      <c r="K7135">
        <f>IF(G1483="","Missing OEWS wage",IF(H1483="","Missing Wharton SOC","Matched"))</f>
        <v/>
      </c>
    </row>
    <row r="7136">
      <c r="A7136" t="inlineStr">
        <is>
          <t>31-33</t>
        </is>
      </c>
      <c r="B7136" t="inlineStr">
        <is>
          <t>Manufacturing</t>
        </is>
      </c>
      <c r="C7136" t="inlineStr">
        <is>
          <t>51-6041</t>
        </is>
      </c>
      <c r="D7136" t="inlineStr">
        <is>
          <t>Shoe and Leather Workers and Repairers</t>
        </is>
      </c>
      <c r="E7136" t="n">
        <v>5810</v>
      </c>
      <c r="F7136" t="n">
        <v>37850</v>
      </c>
      <c r="G7136">
        <f>IF(OR(E1484="",F1484=""),"",E1484*F1484)</f>
        <v/>
      </c>
      <c r="H7136" s="41">
        <f>IFERROR(XLOOKUP(C1484,'DATA Wharton'!$A$2:$A$785,'DATA Wharton'!$C$2:$C$785),"")</f>
        <v/>
      </c>
      <c r="I7136">
        <f>IF(OR(G1484="",H1484=""),"",G1484)</f>
        <v/>
      </c>
      <c r="J7136">
        <f>IF(OR(I1484="",H1484=""),"",I1484*H1484)</f>
        <v/>
      </c>
      <c r="K7136">
        <f>IF(G1484="","Missing OEWS wage",IF(H1484="","Missing Wharton SOC","Matched"))</f>
        <v/>
      </c>
    </row>
    <row r="7137">
      <c r="A7137" t="inlineStr">
        <is>
          <t>31-33</t>
        </is>
      </c>
      <c r="B7137" t="inlineStr">
        <is>
          <t>Manufacturing</t>
        </is>
      </c>
      <c r="C7137" t="inlineStr">
        <is>
          <t>51-6042</t>
        </is>
      </c>
      <c r="D7137" t="inlineStr">
        <is>
          <t>Shoe Machine Operators and Tenders</t>
        </is>
      </c>
      <c r="E7137" t="n">
        <v>3270</v>
      </c>
      <c r="F7137" t="n">
        <v>36290</v>
      </c>
      <c r="G7137">
        <f>IF(OR(E1485="",F1485=""),"",E1485*F1485)</f>
        <v/>
      </c>
      <c r="H7137" s="41">
        <f>IFERROR(XLOOKUP(C1485,'DATA Wharton'!$A$2:$A$785,'DATA Wharton'!$C$2:$C$785),"")</f>
        <v/>
      </c>
      <c r="I7137">
        <f>IF(OR(G1485="",H1485=""),"",G1485)</f>
        <v/>
      </c>
      <c r="J7137">
        <f>IF(OR(I1485="",H1485=""),"",I1485*H1485)</f>
        <v/>
      </c>
      <c r="K7137">
        <f>IF(G1485="","Missing OEWS wage",IF(H1485="","Missing Wharton SOC","Matched"))</f>
        <v/>
      </c>
    </row>
    <row r="7138">
      <c r="A7138" t="inlineStr">
        <is>
          <t>31-33</t>
        </is>
      </c>
      <c r="B7138" t="inlineStr">
        <is>
          <t>Manufacturing</t>
        </is>
      </c>
      <c r="C7138" t="inlineStr">
        <is>
          <t>51-6051</t>
        </is>
      </c>
      <c r="D7138" t="inlineStr">
        <is>
          <t>Sewers, Hand</t>
        </is>
      </c>
      <c r="E7138" t="n">
        <v>1180</v>
      </c>
      <c r="F7138" t="n">
        <v>35540</v>
      </c>
      <c r="G7138">
        <f>IF(OR(E1486="",F1486=""),"",E1486*F1486)</f>
        <v/>
      </c>
      <c r="H7138" s="41">
        <f>IFERROR(XLOOKUP(C1486,'DATA Wharton'!$A$2:$A$785,'DATA Wharton'!$C$2:$C$785),"")</f>
        <v/>
      </c>
      <c r="I7138">
        <f>IF(OR(G1486="",H1486=""),"",G1486)</f>
        <v/>
      </c>
      <c r="J7138">
        <f>IF(OR(I1486="",H1486=""),"",I1486*H1486)</f>
        <v/>
      </c>
      <c r="K7138">
        <f>IF(G1486="","Missing OEWS wage",IF(H1486="","Missing Wharton SOC","Matched"))</f>
        <v/>
      </c>
    </row>
    <row r="7139">
      <c r="A7139" t="inlineStr">
        <is>
          <t>31-33</t>
        </is>
      </c>
      <c r="B7139" t="inlineStr">
        <is>
          <t>Manufacturing</t>
        </is>
      </c>
      <c r="C7139" t="inlineStr">
        <is>
          <t>51-6052</t>
        </is>
      </c>
      <c r="D7139" t="inlineStr">
        <is>
          <t>Tailors, Dressmakers, and Custom Sewers</t>
        </is>
      </c>
      <c r="E7139" t="n">
        <v>1740</v>
      </c>
      <c r="F7139" t="n">
        <v>44160</v>
      </c>
      <c r="G7139">
        <f>IF(OR(E1487="",F1487=""),"",E1487*F1487)</f>
        <v/>
      </c>
      <c r="H7139" s="41">
        <f>IFERROR(XLOOKUP(C1487,'DATA Wharton'!$A$2:$A$785,'DATA Wharton'!$C$2:$C$785),"")</f>
        <v/>
      </c>
      <c r="I7139">
        <f>IF(OR(G1487="",H1487=""),"",G1487)</f>
        <v/>
      </c>
      <c r="J7139">
        <f>IF(OR(I1487="",H1487=""),"",I1487*H1487)</f>
        <v/>
      </c>
      <c r="K7139">
        <f>IF(G1487="","Missing OEWS wage",IF(H1487="","Missing Wharton SOC","Matched"))</f>
        <v/>
      </c>
    </row>
    <row r="7140">
      <c r="A7140" t="inlineStr">
        <is>
          <t>31-33</t>
        </is>
      </c>
      <c r="B7140" t="inlineStr">
        <is>
          <t>Manufacturing</t>
        </is>
      </c>
      <c r="C7140" t="inlineStr">
        <is>
          <t>51-6061</t>
        </is>
      </c>
      <c r="D7140" t="inlineStr">
        <is>
          <t>Textile Bleaching and Dyeing Machine Operators and Tenders</t>
        </is>
      </c>
      <c r="E7140" t="n">
        <v>5110</v>
      </c>
      <c r="F7140" t="n">
        <v>40580</v>
      </c>
      <c r="G7140">
        <f>IF(OR(E1488="",F1488=""),"",E1488*F1488)</f>
        <v/>
      </c>
      <c r="H7140" s="41">
        <f>IFERROR(XLOOKUP(C1488,'DATA Wharton'!$A$2:$A$785,'DATA Wharton'!$C$2:$C$785),"")</f>
        <v/>
      </c>
      <c r="I7140">
        <f>IF(OR(G1488="",H1488=""),"",G1488)</f>
        <v/>
      </c>
      <c r="J7140">
        <f>IF(OR(I1488="",H1488=""),"",I1488*H1488)</f>
        <v/>
      </c>
      <c r="K7140">
        <f>IF(G1488="","Missing OEWS wage",IF(H1488="","Missing Wharton SOC","Matched"))</f>
        <v/>
      </c>
    </row>
    <row r="7141">
      <c r="A7141" t="inlineStr">
        <is>
          <t>31-33</t>
        </is>
      </c>
      <c r="B7141" t="inlineStr">
        <is>
          <t>Manufacturing</t>
        </is>
      </c>
      <c r="C7141" t="inlineStr">
        <is>
          <t>51-6062</t>
        </is>
      </c>
      <c r="D7141" t="inlineStr">
        <is>
          <t>Textile Cutting Machine Setters, Operators, and Tenders</t>
        </is>
      </c>
      <c r="E7141" t="n">
        <v>7660</v>
      </c>
      <c r="F7141" t="n">
        <v>39500</v>
      </c>
      <c r="G7141">
        <f>IF(OR(E1489="",F1489=""),"",E1489*F1489)</f>
        <v/>
      </c>
      <c r="H7141" s="41">
        <f>IFERROR(XLOOKUP(C1489,'DATA Wharton'!$A$2:$A$785,'DATA Wharton'!$C$2:$C$785),"")</f>
        <v/>
      </c>
      <c r="I7141">
        <f>IF(OR(G1489="",H1489=""),"",G1489)</f>
        <v/>
      </c>
      <c r="J7141">
        <f>IF(OR(I1489="",H1489=""),"",I1489*H1489)</f>
        <v/>
      </c>
      <c r="K7141">
        <f>IF(G1489="","Missing OEWS wage",IF(H1489="","Missing Wharton SOC","Matched"))</f>
        <v/>
      </c>
    </row>
    <row r="7142">
      <c r="A7142" t="inlineStr">
        <is>
          <t>31-33</t>
        </is>
      </c>
      <c r="B7142" t="inlineStr">
        <is>
          <t>Manufacturing</t>
        </is>
      </c>
      <c r="C7142" t="inlineStr">
        <is>
          <t>51-6063</t>
        </is>
      </c>
      <c r="D7142" t="inlineStr">
        <is>
          <t>Textile Knitting and Weaving Machine Setters, Operators, and Tenders</t>
        </is>
      </c>
      <c r="E7142" t="n">
        <v>12540</v>
      </c>
      <c r="F7142" t="n">
        <v>40830</v>
      </c>
      <c r="G7142">
        <f>IF(OR(E1490="",F1490=""),"",E1490*F1490)</f>
        <v/>
      </c>
      <c r="H7142" s="41">
        <f>IFERROR(XLOOKUP(C1490,'DATA Wharton'!$A$2:$A$785,'DATA Wharton'!$C$2:$C$785),"")</f>
        <v/>
      </c>
      <c r="I7142">
        <f>IF(OR(G1490="",H1490=""),"",G1490)</f>
        <v/>
      </c>
      <c r="J7142">
        <f>IF(OR(I1490="",H1490=""),"",I1490*H1490)</f>
        <v/>
      </c>
      <c r="K7142">
        <f>IF(G1490="","Missing OEWS wage",IF(H1490="","Missing Wharton SOC","Matched"))</f>
        <v/>
      </c>
    </row>
    <row r="7143">
      <c r="A7143" t="inlineStr">
        <is>
          <t>31-33</t>
        </is>
      </c>
      <c r="B7143" t="inlineStr">
        <is>
          <t>Manufacturing</t>
        </is>
      </c>
      <c r="C7143" t="inlineStr">
        <is>
          <t>51-6064</t>
        </is>
      </c>
      <c r="D7143" t="inlineStr">
        <is>
          <t>Textile Winding, Twisting, and Drawing Out Machine Setters, Operators, and Tenders</t>
        </is>
      </c>
      <c r="E7143" t="n">
        <v>21490</v>
      </c>
      <c r="F7143" t="n">
        <v>40140</v>
      </c>
      <c r="G7143">
        <f>IF(OR(E1491="",F1491=""),"",E1491*F1491)</f>
        <v/>
      </c>
      <c r="H7143" s="41">
        <f>IFERROR(XLOOKUP(C1491,'DATA Wharton'!$A$2:$A$785,'DATA Wharton'!$C$2:$C$785),"")</f>
        <v/>
      </c>
      <c r="I7143">
        <f>IF(OR(G1491="",H1491=""),"",G1491)</f>
        <v/>
      </c>
      <c r="J7143">
        <f>IF(OR(I1491="",H1491=""),"",I1491*H1491)</f>
        <v/>
      </c>
      <c r="K7143">
        <f>IF(G1491="","Missing OEWS wage",IF(H1491="","Missing Wharton SOC","Matched"))</f>
        <v/>
      </c>
    </row>
    <row r="7144">
      <c r="A7144" t="inlineStr">
        <is>
          <t>31-33</t>
        </is>
      </c>
      <c r="B7144" t="inlineStr">
        <is>
          <t>Manufacturing</t>
        </is>
      </c>
      <c r="C7144" t="inlineStr">
        <is>
          <t>51-6091</t>
        </is>
      </c>
      <c r="D7144" t="inlineStr">
        <is>
          <t>Extruding and Forming Machine Setters, Operators, and Tenders, Synthetic and Glass Fibers</t>
        </is>
      </c>
      <c r="E7144" t="n">
        <v>12530</v>
      </c>
      <c r="F7144" t="n">
        <v>48780</v>
      </c>
      <c r="G7144">
        <f>IF(OR(E1492="",F1492=""),"",E1492*F1492)</f>
        <v/>
      </c>
      <c r="H7144" s="41">
        <f>IFERROR(XLOOKUP(C1492,'DATA Wharton'!$A$2:$A$785,'DATA Wharton'!$C$2:$C$785),"")</f>
        <v/>
      </c>
      <c r="I7144">
        <f>IF(OR(G1492="",H1492=""),"",G1492)</f>
        <v/>
      </c>
      <c r="J7144">
        <f>IF(OR(I1492="",H1492=""),"",I1492*H1492)</f>
        <v/>
      </c>
      <c r="K7144">
        <f>IF(G1492="","Missing OEWS wage",IF(H1492="","Missing Wharton SOC","Matched"))</f>
        <v/>
      </c>
    </row>
    <row r="7145">
      <c r="A7145" t="inlineStr">
        <is>
          <t>31-33</t>
        </is>
      </c>
      <c r="B7145" t="inlineStr">
        <is>
          <t>Manufacturing</t>
        </is>
      </c>
      <c r="C7145" t="inlineStr">
        <is>
          <t>51-6092</t>
        </is>
      </c>
      <c r="D7145" t="inlineStr">
        <is>
          <t>Fabric and Apparel Patternmakers</t>
        </is>
      </c>
      <c r="E7145" t="n">
        <v>1640</v>
      </c>
      <c r="F7145" t="n">
        <v>64080</v>
      </c>
      <c r="G7145">
        <f>IF(OR(E1493="",F1493=""),"",E1493*F1493)</f>
        <v/>
      </c>
      <c r="H7145" s="41">
        <f>IFERROR(XLOOKUP(C1493,'DATA Wharton'!$A$2:$A$785,'DATA Wharton'!$C$2:$C$785),"")</f>
        <v/>
      </c>
      <c r="I7145">
        <f>IF(OR(G1493="",H1493=""),"",G1493)</f>
        <v/>
      </c>
      <c r="J7145">
        <f>IF(OR(I1493="",H1493=""),"",I1493*H1493)</f>
        <v/>
      </c>
      <c r="K7145">
        <f>IF(G1493="","Missing OEWS wage",IF(H1493="","Missing Wharton SOC","Matched"))</f>
        <v/>
      </c>
    </row>
    <row r="7146">
      <c r="A7146" t="inlineStr">
        <is>
          <t>31-33</t>
        </is>
      </c>
      <c r="B7146" t="inlineStr">
        <is>
          <t>Manufacturing</t>
        </is>
      </c>
      <c r="C7146" t="inlineStr">
        <is>
          <t>51-6093</t>
        </is>
      </c>
      <c r="D7146" t="inlineStr">
        <is>
          <t>Upholsterers</t>
        </is>
      </c>
      <c r="E7146" t="n">
        <v>12540</v>
      </c>
      <c r="F7146" t="n">
        <v>46900</v>
      </c>
      <c r="G7146">
        <f>IF(OR(E1494="",F1494=""),"",E1494*F1494)</f>
        <v/>
      </c>
      <c r="H7146" s="41">
        <f>IFERROR(XLOOKUP(C1494,'DATA Wharton'!$A$2:$A$785,'DATA Wharton'!$C$2:$C$785),"")</f>
        <v/>
      </c>
      <c r="I7146">
        <f>IF(OR(G1494="",H1494=""),"",G1494)</f>
        <v/>
      </c>
      <c r="J7146">
        <f>IF(OR(I1494="",H1494=""),"",I1494*H1494)</f>
        <v/>
      </c>
      <c r="K7146">
        <f>IF(G1494="","Missing OEWS wage",IF(H1494="","Missing Wharton SOC","Matched"))</f>
        <v/>
      </c>
    </row>
    <row r="7147">
      <c r="A7147" t="inlineStr">
        <is>
          <t>31-33</t>
        </is>
      </c>
      <c r="B7147" t="inlineStr">
        <is>
          <t>Manufacturing</t>
        </is>
      </c>
      <c r="C7147" t="inlineStr">
        <is>
          <t>51-6099</t>
        </is>
      </c>
      <c r="D7147" t="inlineStr">
        <is>
          <t>Textile, Apparel, and Furnishings Workers, All Other</t>
        </is>
      </c>
      <c r="E7147" t="n">
        <v>9950</v>
      </c>
      <c r="F7147" t="n">
        <v>39720</v>
      </c>
      <c r="G7147">
        <f>IF(OR(E1495="",F1495=""),"",E1495*F1495)</f>
        <v/>
      </c>
      <c r="H7147" s="41">
        <f>IFERROR(XLOOKUP(C1495,'DATA Wharton'!$A$2:$A$785,'DATA Wharton'!$C$2:$C$785),"")</f>
        <v/>
      </c>
      <c r="I7147">
        <f>IF(OR(G1495="",H1495=""),"",G1495)</f>
        <v/>
      </c>
      <c r="J7147">
        <f>IF(OR(I1495="",H1495=""),"",I1495*H1495)</f>
        <v/>
      </c>
      <c r="K7147">
        <f>IF(G1495="","Missing OEWS wage",IF(H1495="","Missing Wharton SOC","Matched"))</f>
        <v/>
      </c>
    </row>
    <row r="7148">
      <c r="A7148" t="inlineStr">
        <is>
          <t>31-33</t>
        </is>
      </c>
      <c r="B7148" t="inlineStr">
        <is>
          <t>Manufacturing</t>
        </is>
      </c>
      <c r="C7148" t="inlineStr">
        <is>
          <t>51-7011</t>
        </is>
      </c>
      <c r="D7148" t="inlineStr">
        <is>
          <t>Cabinetmakers and Bench Carpenters</t>
        </is>
      </c>
      <c r="E7148" t="n">
        <v>64370</v>
      </c>
      <c r="F7148" t="n">
        <v>47360</v>
      </c>
      <c r="G7148">
        <f>IF(OR(E1496="",F1496=""),"",E1496*F1496)</f>
        <v/>
      </c>
      <c r="H7148" s="41">
        <f>IFERROR(XLOOKUP(C1496,'DATA Wharton'!$A$2:$A$785,'DATA Wharton'!$C$2:$C$785),"")</f>
        <v/>
      </c>
      <c r="I7148">
        <f>IF(OR(G1496="",H1496=""),"",G1496)</f>
        <v/>
      </c>
      <c r="J7148">
        <f>IF(OR(I1496="",H1496=""),"",I1496*H1496)</f>
        <v/>
      </c>
      <c r="K7148">
        <f>IF(G1496="","Missing OEWS wage",IF(H1496="","Missing Wharton SOC","Matched"))</f>
        <v/>
      </c>
    </row>
    <row r="7149">
      <c r="A7149" t="inlineStr">
        <is>
          <t>31-33</t>
        </is>
      </c>
      <c r="B7149" t="inlineStr">
        <is>
          <t>Manufacturing</t>
        </is>
      </c>
      <c r="C7149" t="inlineStr">
        <is>
          <t>51-7021</t>
        </is>
      </c>
      <c r="D7149" t="inlineStr">
        <is>
          <t>Furniture Finishers</t>
        </is>
      </c>
      <c r="E7149" t="n">
        <v>10360</v>
      </c>
      <c r="F7149" t="n">
        <v>44110</v>
      </c>
      <c r="G7149">
        <f>IF(OR(E1497="",F1497=""),"",E1497*F1497)</f>
        <v/>
      </c>
      <c r="H7149" s="41">
        <f>IFERROR(XLOOKUP(C1497,'DATA Wharton'!$A$2:$A$785,'DATA Wharton'!$C$2:$C$785),"")</f>
        <v/>
      </c>
      <c r="I7149">
        <f>IF(OR(G1497="",H1497=""),"",G1497)</f>
        <v/>
      </c>
      <c r="J7149">
        <f>IF(OR(I1497="",H1497=""),"",I1497*H1497)</f>
        <v/>
      </c>
      <c r="K7149">
        <f>IF(G1497="","Missing OEWS wage",IF(H1497="","Missing Wharton SOC","Matched"))</f>
        <v/>
      </c>
    </row>
    <row r="7150">
      <c r="A7150" t="inlineStr">
        <is>
          <t>31-33</t>
        </is>
      </c>
      <c r="B7150" t="inlineStr">
        <is>
          <t>Manufacturing</t>
        </is>
      </c>
      <c r="C7150" t="inlineStr">
        <is>
          <t>51-7031</t>
        </is>
      </c>
      <c r="D7150" t="inlineStr">
        <is>
          <t>Model Makers, Wood</t>
        </is>
      </c>
      <c r="E7150" t="n">
        <v>190</v>
      </c>
      <c r="F7150" t="n">
        <v>48700</v>
      </c>
      <c r="G7150">
        <f>IF(OR(E1498="",F1498=""),"",E1498*F1498)</f>
        <v/>
      </c>
      <c r="H7150" s="41">
        <f>IFERROR(XLOOKUP(C1498,'DATA Wharton'!$A$2:$A$785,'DATA Wharton'!$C$2:$C$785),"")</f>
        <v/>
      </c>
      <c r="I7150">
        <f>IF(OR(G1498="",H1498=""),"",G1498)</f>
        <v/>
      </c>
      <c r="J7150">
        <f>IF(OR(I1498="",H1498=""),"",I1498*H1498)</f>
        <v/>
      </c>
      <c r="K7150">
        <f>IF(G1498="","Missing OEWS wage",IF(H1498="","Missing Wharton SOC","Matched"))</f>
        <v/>
      </c>
    </row>
    <row r="7151">
      <c r="A7151" t="inlineStr">
        <is>
          <t>31-33</t>
        </is>
      </c>
      <c r="B7151" t="inlineStr">
        <is>
          <t>Manufacturing</t>
        </is>
      </c>
      <c r="C7151" t="inlineStr">
        <is>
          <t>51-7032</t>
        </is>
      </c>
      <c r="D7151" t="inlineStr">
        <is>
          <t>Patternmakers, Wood</t>
        </is>
      </c>
      <c r="E7151" t="n">
        <v>190</v>
      </c>
      <c r="F7151" t="n">
        <v>51130</v>
      </c>
      <c r="G7151">
        <f>IF(OR(E1499="",F1499=""),"",E1499*F1499)</f>
        <v/>
      </c>
      <c r="H7151" s="41">
        <f>IFERROR(XLOOKUP(C1499,'DATA Wharton'!$A$2:$A$785,'DATA Wharton'!$C$2:$C$785),"")</f>
        <v/>
      </c>
      <c r="I7151">
        <f>IF(OR(G1499="",H1499=""),"",G1499)</f>
        <v/>
      </c>
      <c r="J7151">
        <f>IF(OR(I1499="",H1499=""),"",I1499*H1499)</f>
        <v/>
      </c>
      <c r="K7151">
        <f>IF(G1499="","Missing OEWS wage",IF(H1499="","Missing Wharton SOC","Matched"))</f>
        <v/>
      </c>
    </row>
    <row r="7152">
      <c r="A7152" t="inlineStr">
        <is>
          <t>31-33</t>
        </is>
      </c>
      <c r="B7152" t="inlineStr">
        <is>
          <t>Manufacturing</t>
        </is>
      </c>
      <c r="C7152" t="inlineStr">
        <is>
          <t>51-7041</t>
        </is>
      </c>
      <c r="D7152" t="inlineStr">
        <is>
          <t>Sawing Machine Setters, Operators, and Tenders, Wood</t>
        </is>
      </c>
      <c r="E7152" t="n">
        <v>34430</v>
      </c>
      <c r="F7152" t="n">
        <v>43270</v>
      </c>
      <c r="G7152">
        <f>IF(OR(E1500="",F1500=""),"",E1500*F1500)</f>
        <v/>
      </c>
      <c r="H7152" s="41">
        <f>IFERROR(XLOOKUP(C1500,'DATA Wharton'!$A$2:$A$785,'DATA Wharton'!$C$2:$C$785),"")</f>
        <v/>
      </c>
      <c r="I7152">
        <f>IF(OR(G1500="",H1500=""),"",G1500)</f>
        <v/>
      </c>
      <c r="J7152">
        <f>IF(OR(I1500="",H1500=""),"",I1500*H1500)</f>
        <v/>
      </c>
      <c r="K7152">
        <f>IF(G1500="","Missing OEWS wage",IF(H1500="","Missing Wharton SOC","Matched"))</f>
        <v/>
      </c>
    </row>
    <row r="7153">
      <c r="A7153" t="inlineStr">
        <is>
          <t>31-33</t>
        </is>
      </c>
      <c r="B7153" t="inlineStr">
        <is>
          <t>Manufacturing</t>
        </is>
      </c>
      <c r="C7153" t="inlineStr">
        <is>
          <t>51-7042</t>
        </is>
      </c>
      <c r="D7153" t="inlineStr">
        <is>
          <t>Woodworking Machine Setters, Operators, and Tenders, Except Sawing</t>
        </is>
      </c>
      <c r="E7153" t="n">
        <v>55540</v>
      </c>
      <c r="F7153" t="n">
        <v>43870</v>
      </c>
      <c r="G7153">
        <f>IF(OR(E1501="",F1501=""),"",E1501*F1501)</f>
        <v/>
      </c>
      <c r="H7153" s="41">
        <f>IFERROR(XLOOKUP(C1501,'DATA Wharton'!$A$2:$A$785,'DATA Wharton'!$C$2:$C$785),"")</f>
        <v/>
      </c>
      <c r="I7153">
        <f>IF(OR(G1501="",H1501=""),"",G1501)</f>
        <v/>
      </c>
      <c r="J7153">
        <f>IF(OR(I1501="",H1501=""),"",I1501*H1501)</f>
        <v/>
      </c>
      <c r="K7153">
        <f>IF(G1501="","Missing OEWS wage",IF(H1501="","Missing Wharton SOC","Matched"))</f>
        <v/>
      </c>
    </row>
    <row r="7154">
      <c r="A7154" t="inlineStr">
        <is>
          <t>31-33</t>
        </is>
      </c>
      <c r="B7154" t="inlineStr">
        <is>
          <t>Manufacturing</t>
        </is>
      </c>
      <c r="C7154" t="inlineStr">
        <is>
          <t>51-7099</t>
        </is>
      </c>
      <c r="D7154" t="inlineStr">
        <is>
          <t>Woodworkers, All Other</t>
        </is>
      </c>
      <c r="E7154" t="n">
        <v>4010</v>
      </c>
      <c r="F7154" t="n">
        <v>44180</v>
      </c>
      <c r="G7154">
        <f>IF(OR(E1502="",F1502=""),"",E1502*F1502)</f>
        <v/>
      </c>
      <c r="H7154" s="41">
        <f>IFERROR(XLOOKUP(C1502,'DATA Wharton'!$A$2:$A$785,'DATA Wharton'!$C$2:$C$785),"")</f>
        <v/>
      </c>
      <c r="I7154">
        <f>IF(OR(G1502="",H1502=""),"",G1502)</f>
        <v/>
      </c>
      <c r="J7154">
        <f>IF(OR(I1502="",H1502=""),"",I1502*H1502)</f>
        <v/>
      </c>
      <c r="K7154">
        <f>IF(G1502="","Missing OEWS wage",IF(H1502="","Missing Wharton SOC","Matched"))</f>
        <v/>
      </c>
    </row>
    <row r="7155">
      <c r="A7155" t="inlineStr">
        <is>
          <t>31-33</t>
        </is>
      </c>
      <c r="B7155" t="inlineStr">
        <is>
          <t>Manufacturing</t>
        </is>
      </c>
      <c r="C7155" t="inlineStr">
        <is>
          <t>51-8012</t>
        </is>
      </c>
      <c r="D7155" t="inlineStr">
        <is>
          <t>Power Distributors and Dispatchers</t>
        </is>
      </c>
      <c r="E7155" t="n">
        <v>170</v>
      </c>
      <c r="F7155" t="n">
        <v>66630</v>
      </c>
      <c r="G7155">
        <f>IF(OR(E1503="",F1503=""),"",E1503*F1503)</f>
        <v/>
      </c>
      <c r="H7155" s="41">
        <f>IFERROR(XLOOKUP(C1503,'DATA Wharton'!$A$2:$A$785,'DATA Wharton'!$C$2:$C$785),"")</f>
        <v/>
      </c>
      <c r="I7155">
        <f>IF(OR(G1503="",H1503=""),"",G1503)</f>
        <v/>
      </c>
      <c r="J7155">
        <f>IF(OR(I1503="",H1503=""),"",I1503*H1503)</f>
        <v/>
      </c>
      <c r="K7155">
        <f>IF(G1503="","Missing OEWS wage",IF(H1503="","Missing Wharton SOC","Matched"))</f>
        <v/>
      </c>
    </row>
    <row r="7156">
      <c r="A7156" t="inlineStr">
        <is>
          <t>31-33</t>
        </is>
      </c>
      <c r="B7156" t="inlineStr">
        <is>
          <t>Manufacturing</t>
        </is>
      </c>
      <c r="C7156" t="inlineStr">
        <is>
          <t>51-8013</t>
        </is>
      </c>
      <c r="D7156" t="inlineStr">
        <is>
          <t>Power Plant Operators</t>
        </is>
      </c>
      <c r="E7156" t="n">
        <v>680</v>
      </c>
      <c r="F7156" t="n">
        <v>73300</v>
      </c>
      <c r="G7156">
        <f>IF(OR(E1504="",F1504=""),"",E1504*F1504)</f>
        <v/>
      </c>
      <c r="H7156" s="41">
        <f>IFERROR(XLOOKUP(C1504,'DATA Wharton'!$A$2:$A$785,'DATA Wharton'!$C$2:$C$785),"")</f>
        <v/>
      </c>
      <c r="I7156">
        <f>IF(OR(G1504="",H1504=""),"",G1504)</f>
        <v/>
      </c>
      <c r="J7156">
        <f>IF(OR(I1504="",H1504=""),"",I1504*H1504)</f>
        <v/>
      </c>
      <c r="K7156">
        <f>IF(G1504="","Missing OEWS wage",IF(H1504="","Missing Wharton SOC","Matched"))</f>
        <v/>
      </c>
    </row>
    <row r="7157">
      <c r="A7157" t="inlineStr">
        <is>
          <t>31-33</t>
        </is>
      </c>
      <c r="B7157" t="inlineStr">
        <is>
          <t>Manufacturing</t>
        </is>
      </c>
      <c r="C7157" t="inlineStr">
        <is>
          <t>51-8021</t>
        </is>
      </c>
      <c r="D7157" t="inlineStr">
        <is>
          <t>Stationary Engineers and Boiler Operators</t>
        </is>
      </c>
      <c r="E7157" t="n">
        <v>4890</v>
      </c>
      <c r="F7157" t="n">
        <v>73750</v>
      </c>
      <c r="G7157">
        <f>IF(OR(E1505="",F1505=""),"",E1505*F1505)</f>
        <v/>
      </c>
      <c r="H7157" s="41">
        <f>IFERROR(XLOOKUP(C1505,'DATA Wharton'!$A$2:$A$785,'DATA Wharton'!$C$2:$C$785),"")</f>
        <v/>
      </c>
      <c r="I7157">
        <f>IF(OR(G1505="",H1505=""),"",G1505)</f>
        <v/>
      </c>
      <c r="J7157">
        <f>IF(OR(I1505="",H1505=""),"",I1505*H1505)</f>
        <v/>
      </c>
      <c r="K7157">
        <f>IF(G1505="","Missing OEWS wage",IF(H1505="","Missing Wharton SOC","Matched"))</f>
        <v/>
      </c>
    </row>
    <row r="7158">
      <c r="A7158" t="inlineStr">
        <is>
          <t>31-33</t>
        </is>
      </c>
      <c r="B7158" t="inlineStr">
        <is>
          <t>Manufacturing</t>
        </is>
      </c>
      <c r="C7158" t="inlineStr">
        <is>
          <t>51-8031</t>
        </is>
      </c>
      <c r="D7158" t="inlineStr">
        <is>
          <t>Water and Wastewater Treatment Plant and System Operators</t>
        </is>
      </c>
      <c r="E7158" t="n">
        <v>5440</v>
      </c>
      <c r="F7158" t="n">
        <v>61380</v>
      </c>
      <c r="G7158">
        <f>IF(OR(E1506="",F1506=""),"",E1506*F1506)</f>
        <v/>
      </c>
      <c r="H7158" s="41">
        <f>IFERROR(XLOOKUP(C1506,'DATA Wharton'!$A$2:$A$785,'DATA Wharton'!$C$2:$C$785),"")</f>
        <v/>
      </c>
      <c r="I7158">
        <f>IF(OR(G1506="",H1506=""),"",G1506)</f>
        <v/>
      </c>
      <c r="J7158">
        <f>IF(OR(I1506="",H1506=""),"",I1506*H1506)</f>
        <v/>
      </c>
      <c r="K7158">
        <f>IF(G1506="","Missing OEWS wage",IF(H1506="","Missing Wharton SOC","Matched"))</f>
        <v/>
      </c>
    </row>
    <row r="7159">
      <c r="A7159" t="inlineStr">
        <is>
          <t>31-33</t>
        </is>
      </c>
      <c r="B7159" t="inlineStr">
        <is>
          <t>Manufacturing</t>
        </is>
      </c>
      <c r="C7159" t="inlineStr">
        <is>
          <t>51-8091</t>
        </is>
      </c>
      <c r="D7159" t="inlineStr">
        <is>
          <t>Chemical Plant and System Operators</t>
        </is>
      </c>
      <c r="E7159" t="n">
        <v>14510</v>
      </c>
      <c r="F7159" t="n">
        <v>81530</v>
      </c>
      <c r="G7159">
        <f>IF(OR(E1507="",F1507=""),"",E1507*F1507)</f>
        <v/>
      </c>
      <c r="H7159" s="41">
        <f>IFERROR(XLOOKUP(C1507,'DATA Wharton'!$A$2:$A$785,'DATA Wharton'!$C$2:$C$785),"")</f>
        <v/>
      </c>
      <c r="I7159">
        <f>IF(OR(G1507="",H1507=""),"",G1507)</f>
        <v/>
      </c>
      <c r="J7159">
        <f>IF(OR(I1507="",H1507=""),"",I1507*H1507)</f>
        <v/>
      </c>
      <c r="K7159">
        <f>IF(G1507="","Missing OEWS wage",IF(H1507="","Missing Wharton SOC","Matched"))</f>
        <v/>
      </c>
    </row>
    <row r="7160">
      <c r="A7160" t="inlineStr">
        <is>
          <t>31-33</t>
        </is>
      </c>
      <c r="B7160" t="inlineStr">
        <is>
          <t>Manufacturing</t>
        </is>
      </c>
      <c r="C7160" t="inlineStr">
        <is>
          <t>51-8092</t>
        </is>
      </c>
      <c r="D7160" t="inlineStr">
        <is>
          <t>Gas Plant Operators</t>
        </is>
      </c>
      <c r="E7160" t="n">
        <v>900</v>
      </c>
      <c r="F7160" t="n">
        <v>100590</v>
      </c>
      <c r="G7160">
        <f>IF(OR(E1508="",F1508=""),"",E1508*F1508)</f>
        <v/>
      </c>
      <c r="H7160" s="41">
        <f>IFERROR(XLOOKUP(C1508,'DATA Wharton'!$A$2:$A$785,'DATA Wharton'!$C$2:$C$785),"")</f>
        <v/>
      </c>
      <c r="I7160">
        <f>IF(OR(G1508="",H1508=""),"",G1508)</f>
        <v/>
      </c>
      <c r="J7160">
        <f>IF(OR(I1508="",H1508=""),"",I1508*H1508)</f>
        <v/>
      </c>
      <c r="K7160">
        <f>IF(G1508="","Missing OEWS wage",IF(H1508="","Missing Wharton SOC","Matched"))</f>
        <v/>
      </c>
    </row>
    <row r="7161">
      <c r="A7161" t="inlineStr">
        <is>
          <t>31-33</t>
        </is>
      </c>
      <c r="B7161" t="inlineStr">
        <is>
          <t>Manufacturing</t>
        </is>
      </c>
      <c r="C7161" t="inlineStr">
        <is>
          <t>51-8093</t>
        </is>
      </c>
      <c r="D7161" t="inlineStr">
        <is>
          <t>Petroleum Pump System Operators, Refinery Operators, and Gaugers</t>
        </is>
      </c>
      <c r="E7161" t="n">
        <v>19790</v>
      </c>
      <c r="F7161" t="n">
        <v>97070</v>
      </c>
      <c r="G7161">
        <f>IF(OR(E1509="",F1509=""),"",E1509*F1509)</f>
        <v/>
      </c>
      <c r="H7161" s="41">
        <f>IFERROR(XLOOKUP(C1509,'DATA Wharton'!$A$2:$A$785,'DATA Wharton'!$C$2:$C$785),"")</f>
        <v/>
      </c>
      <c r="I7161">
        <f>IF(OR(G1509="",H1509=""),"",G1509)</f>
        <v/>
      </c>
      <c r="J7161">
        <f>IF(OR(I1509="",H1509=""),"",I1509*H1509)</f>
        <v/>
      </c>
      <c r="K7161">
        <f>IF(G1509="","Missing OEWS wage",IF(H1509="","Missing Wharton SOC","Matched"))</f>
        <v/>
      </c>
    </row>
    <row r="7162">
      <c r="A7162" t="inlineStr">
        <is>
          <t>31-33</t>
        </is>
      </c>
      <c r="B7162" t="inlineStr">
        <is>
          <t>Manufacturing</t>
        </is>
      </c>
      <c r="C7162" t="inlineStr">
        <is>
          <t>51-8099</t>
        </is>
      </c>
      <c r="D7162" t="inlineStr">
        <is>
          <t>Plant and System Operators, All Other</t>
        </is>
      </c>
      <c r="E7162" t="n">
        <v>6060</v>
      </c>
      <c r="F7162" t="n">
        <v>61970</v>
      </c>
      <c r="G7162">
        <f>IF(OR(E1510="",F1510=""),"",E1510*F1510)</f>
        <v/>
      </c>
      <c r="H7162" s="41">
        <f>IFERROR(XLOOKUP(C1510,'DATA Wharton'!$A$2:$A$785,'DATA Wharton'!$C$2:$C$785),"")</f>
        <v/>
      </c>
      <c r="I7162">
        <f>IF(OR(G1510="",H1510=""),"",G1510)</f>
        <v/>
      </c>
      <c r="J7162">
        <f>IF(OR(I1510="",H1510=""),"",I1510*H1510)</f>
        <v/>
      </c>
      <c r="K7162">
        <f>IF(G1510="","Missing OEWS wage",IF(H1510="","Missing Wharton SOC","Matched"))</f>
        <v/>
      </c>
    </row>
    <row r="7163">
      <c r="A7163" t="inlineStr">
        <is>
          <t>31-33</t>
        </is>
      </c>
      <c r="B7163" t="inlineStr">
        <is>
          <t>Manufacturing</t>
        </is>
      </c>
      <c r="C7163" t="inlineStr">
        <is>
          <t>51-9011</t>
        </is>
      </c>
      <c r="D7163" t="inlineStr">
        <is>
          <t>Chemical Equipment Operators and Tenders</t>
        </is>
      </c>
      <c r="E7163" t="n">
        <v>134210</v>
      </c>
      <c r="F7163" t="n">
        <v>60990</v>
      </c>
      <c r="G7163">
        <f>IF(OR(E1511="",F1511=""),"",E1511*F1511)</f>
        <v/>
      </c>
      <c r="H7163" s="41">
        <f>IFERROR(XLOOKUP(C1511,'DATA Wharton'!$A$2:$A$785,'DATA Wharton'!$C$2:$C$785),"")</f>
        <v/>
      </c>
      <c r="I7163">
        <f>IF(OR(G1511="",H1511=""),"",G1511)</f>
        <v/>
      </c>
      <c r="J7163">
        <f>IF(OR(I1511="",H1511=""),"",I1511*H1511)</f>
        <v/>
      </c>
      <c r="K7163">
        <f>IF(G1511="","Missing OEWS wage",IF(H1511="","Missing Wharton SOC","Matched"))</f>
        <v/>
      </c>
    </row>
    <row r="7164">
      <c r="A7164" t="inlineStr">
        <is>
          <t>31-33</t>
        </is>
      </c>
      <c r="B7164" t="inlineStr">
        <is>
          <t>Manufacturing</t>
        </is>
      </c>
      <c r="C7164" t="inlineStr">
        <is>
          <t>51-9012</t>
        </is>
      </c>
      <c r="D7164" t="inlineStr">
        <is>
          <t>Separating, Filtering, Clarifying, Precipitating, and Still Machine Setters, Operators, and Tenders</t>
        </is>
      </c>
      <c r="E7164" t="n">
        <v>48100</v>
      </c>
      <c r="F7164" t="n">
        <v>57400</v>
      </c>
      <c r="G7164">
        <f>IF(OR(E1512="",F1512=""),"",E1512*F1512)</f>
        <v/>
      </c>
      <c r="H7164" s="41">
        <f>IFERROR(XLOOKUP(C1512,'DATA Wharton'!$A$2:$A$785,'DATA Wharton'!$C$2:$C$785),"")</f>
        <v/>
      </c>
      <c r="I7164">
        <f>IF(OR(G1512="",H1512=""),"",G1512)</f>
        <v/>
      </c>
      <c r="J7164">
        <f>IF(OR(I1512="",H1512=""),"",I1512*H1512)</f>
        <v/>
      </c>
      <c r="K7164">
        <f>IF(G1512="","Missing OEWS wage",IF(H1512="","Missing Wharton SOC","Matched"))</f>
        <v/>
      </c>
    </row>
    <row r="7165">
      <c r="A7165" t="inlineStr">
        <is>
          <t>31-33</t>
        </is>
      </c>
      <c r="B7165" t="inlineStr">
        <is>
          <t>Manufacturing</t>
        </is>
      </c>
      <c r="C7165" t="inlineStr">
        <is>
          <t>51-9021</t>
        </is>
      </c>
      <c r="D7165" t="inlineStr">
        <is>
          <t>Crushing, Grinding, and Polishing Machine Setters, Operators, and Tenders</t>
        </is>
      </c>
      <c r="E7165" t="n">
        <v>17300</v>
      </c>
      <c r="F7165" t="n">
        <v>50390</v>
      </c>
      <c r="G7165">
        <f>IF(OR(E1513="",F1513=""),"",E1513*F1513)</f>
        <v/>
      </c>
      <c r="H7165" s="41">
        <f>IFERROR(XLOOKUP(C1513,'DATA Wharton'!$A$2:$A$785,'DATA Wharton'!$C$2:$C$785),"")</f>
        <v/>
      </c>
      <c r="I7165">
        <f>IF(OR(G1513="",H1513=""),"",G1513)</f>
        <v/>
      </c>
      <c r="J7165">
        <f>IF(OR(I1513="",H1513=""),"",I1513*H1513)</f>
        <v/>
      </c>
      <c r="K7165">
        <f>IF(G1513="","Missing OEWS wage",IF(H1513="","Missing Wharton SOC","Matched"))</f>
        <v/>
      </c>
    </row>
    <row r="7166">
      <c r="A7166" t="inlineStr">
        <is>
          <t>31-33</t>
        </is>
      </c>
      <c r="B7166" t="inlineStr">
        <is>
          <t>Manufacturing</t>
        </is>
      </c>
      <c r="C7166" t="inlineStr">
        <is>
          <t>51-9022</t>
        </is>
      </c>
      <c r="D7166" t="inlineStr">
        <is>
          <t>Grinding and Polishing Workers, Hand</t>
        </is>
      </c>
      <c r="E7166" t="n">
        <v>8620</v>
      </c>
      <c r="F7166" t="n">
        <v>44790</v>
      </c>
      <c r="G7166">
        <f>IF(OR(E1514="",F1514=""),"",E1514*F1514)</f>
        <v/>
      </c>
      <c r="H7166" s="41">
        <f>IFERROR(XLOOKUP(C1514,'DATA Wharton'!$A$2:$A$785,'DATA Wharton'!$C$2:$C$785),"")</f>
        <v/>
      </c>
      <c r="I7166">
        <f>IF(OR(G1514="",H1514=""),"",G1514)</f>
        <v/>
      </c>
      <c r="J7166">
        <f>IF(OR(I1514="",H1514=""),"",I1514*H1514)</f>
        <v/>
      </c>
      <c r="K7166">
        <f>IF(G1514="","Missing OEWS wage",IF(H1514="","Missing Wharton SOC","Matched"))</f>
        <v/>
      </c>
    </row>
    <row r="7167">
      <c r="A7167" t="inlineStr">
        <is>
          <t>31-33</t>
        </is>
      </c>
      <c r="B7167" t="inlineStr">
        <is>
          <t>Manufacturing</t>
        </is>
      </c>
      <c r="C7167" t="inlineStr">
        <is>
          <t>51-9023</t>
        </is>
      </c>
      <c r="D7167" t="inlineStr">
        <is>
          <t>Mixing and Blending Machine Setters, Operators, and Tenders</t>
        </is>
      </c>
      <c r="E7167" t="n">
        <v>78070</v>
      </c>
      <c r="F7167" t="n">
        <v>52850</v>
      </c>
      <c r="G7167">
        <f>IF(OR(E1515="",F1515=""),"",E1515*F1515)</f>
        <v/>
      </c>
      <c r="H7167" s="41">
        <f>IFERROR(XLOOKUP(C1515,'DATA Wharton'!$A$2:$A$785,'DATA Wharton'!$C$2:$C$785),"")</f>
        <v/>
      </c>
      <c r="I7167">
        <f>IF(OR(G1515="",H1515=""),"",G1515)</f>
        <v/>
      </c>
      <c r="J7167">
        <f>IF(OR(I1515="",H1515=""),"",I1515*H1515)</f>
        <v/>
      </c>
      <c r="K7167">
        <f>IF(G1515="","Missing OEWS wage",IF(H1515="","Missing Wharton SOC","Matched"))</f>
        <v/>
      </c>
    </row>
    <row r="7168">
      <c r="A7168" t="inlineStr">
        <is>
          <t>31-33</t>
        </is>
      </c>
      <c r="B7168" t="inlineStr">
        <is>
          <t>Manufacturing</t>
        </is>
      </c>
      <c r="C7168" t="inlineStr">
        <is>
          <t>51-9031</t>
        </is>
      </c>
      <c r="D7168" t="inlineStr">
        <is>
          <t>Cutters and Trimmers, Hand</t>
        </is>
      </c>
      <c r="E7168" t="n">
        <v>3900</v>
      </c>
      <c r="F7168" t="n">
        <v>42330</v>
      </c>
      <c r="G7168">
        <f>IF(OR(E1516="",F1516=""),"",E1516*F1516)</f>
        <v/>
      </c>
      <c r="H7168" s="41">
        <f>IFERROR(XLOOKUP(C1516,'DATA Wharton'!$A$2:$A$785,'DATA Wharton'!$C$2:$C$785),"")</f>
        <v/>
      </c>
      <c r="I7168">
        <f>IF(OR(G1516="",H1516=""),"",G1516)</f>
        <v/>
      </c>
      <c r="J7168">
        <f>IF(OR(I1516="",H1516=""),"",I1516*H1516)</f>
        <v/>
      </c>
      <c r="K7168">
        <f>IF(G1516="","Missing OEWS wage",IF(H1516="","Missing Wharton SOC","Matched"))</f>
        <v/>
      </c>
    </row>
    <row r="7169">
      <c r="A7169" t="inlineStr">
        <is>
          <t>31-33</t>
        </is>
      </c>
      <c r="B7169" t="inlineStr">
        <is>
          <t>Manufacturing</t>
        </is>
      </c>
      <c r="C7169" t="inlineStr">
        <is>
          <t>51-9032</t>
        </is>
      </c>
      <c r="D7169" t="inlineStr">
        <is>
          <t>Cutting and Slicing Machine Setters, Operators, and Tenders</t>
        </is>
      </c>
      <c r="E7169" t="n">
        <v>37410</v>
      </c>
      <c r="F7169" t="n">
        <v>47780</v>
      </c>
      <c r="G7169">
        <f>IF(OR(E1517="",F1517=""),"",E1517*F1517)</f>
        <v/>
      </c>
      <c r="H7169" s="41">
        <f>IFERROR(XLOOKUP(C1517,'DATA Wharton'!$A$2:$A$785,'DATA Wharton'!$C$2:$C$785),"")</f>
        <v/>
      </c>
      <c r="I7169">
        <f>IF(OR(G1517="",H1517=""),"",G1517)</f>
        <v/>
      </c>
      <c r="J7169">
        <f>IF(OR(I1517="",H1517=""),"",I1517*H1517)</f>
        <v/>
      </c>
      <c r="K7169">
        <f>IF(G1517="","Missing OEWS wage",IF(H1517="","Missing Wharton SOC","Matched"))</f>
        <v/>
      </c>
    </row>
    <row r="7170">
      <c r="A7170" t="inlineStr">
        <is>
          <t>31-33</t>
        </is>
      </c>
      <c r="B7170" t="inlineStr">
        <is>
          <t>Manufacturing</t>
        </is>
      </c>
      <c r="C7170" t="inlineStr">
        <is>
          <t>51-9041</t>
        </is>
      </c>
      <c r="D7170" t="inlineStr">
        <is>
          <t>Extruding, Forming, Pressing, and Compacting Machine Setters, Operators, and Tenders</t>
        </is>
      </c>
      <c r="E7170" t="n">
        <v>54340</v>
      </c>
      <c r="F7170" t="n">
        <v>47970</v>
      </c>
      <c r="G7170">
        <f>IF(OR(E1518="",F1518=""),"",E1518*F1518)</f>
        <v/>
      </c>
      <c r="H7170" s="41">
        <f>IFERROR(XLOOKUP(C1518,'DATA Wharton'!$A$2:$A$785,'DATA Wharton'!$C$2:$C$785),"")</f>
        <v/>
      </c>
      <c r="I7170">
        <f>IF(OR(G1518="",H1518=""),"",G1518)</f>
        <v/>
      </c>
      <c r="J7170">
        <f>IF(OR(I1518="",H1518=""),"",I1518*H1518)</f>
        <v/>
      </c>
      <c r="K7170">
        <f>IF(G1518="","Missing OEWS wage",IF(H1518="","Missing Wharton SOC","Matched"))</f>
        <v/>
      </c>
    </row>
    <row r="7171">
      <c r="A7171" t="inlineStr">
        <is>
          <t>31-33</t>
        </is>
      </c>
      <c r="B7171" t="inlineStr">
        <is>
          <t>Manufacturing</t>
        </is>
      </c>
      <c r="C7171" t="inlineStr">
        <is>
          <t>51-9051</t>
        </is>
      </c>
      <c r="D7171" t="inlineStr">
        <is>
          <t>Furnace, Kiln, Oven, Drier, and Kettle Operators and Tenders</t>
        </is>
      </c>
      <c r="E7171" t="n">
        <v>12680</v>
      </c>
      <c r="F7171" t="n">
        <v>51030</v>
      </c>
      <c r="G7171">
        <f>IF(OR(E1519="",F1519=""),"",E1519*F1519)</f>
        <v/>
      </c>
      <c r="H7171" s="41">
        <f>IFERROR(XLOOKUP(C1519,'DATA Wharton'!$A$2:$A$785,'DATA Wharton'!$C$2:$C$785),"")</f>
        <v/>
      </c>
      <c r="I7171">
        <f>IF(OR(G1519="",H1519=""),"",G1519)</f>
        <v/>
      </c>
      <c r="J7171">
        <f>IF(OR(I1519="",H1519=""),"",I1519*H1519)</f>
        <v/>
      </c>
      <c r="K7171">
        <f>IF(G1519="","Missing OEWS wage",IF(H1519="","Missing Wharton SOC","Matched"))</f>
        <v/>
      </c>
    </row>
    <row r="7172">
      <c r="A7172" t="inlineStr">
        <is>
          <t>31-33</t>
        </is>
      </c>
      <c r="B7172" t="inlineStr">
        <is>
          <t>Manufacturing</t>
        </is>
      </c>
      <c r="C7172" t="inlineStr">
        <is>
          <t>51-9061</t>
        </is>
      </c>
      <c r="D7172" t="inlineStr">
        <is>
          <t>Inspectors, Testers, Sorters, Samplers, and Weighers</t>
        </is>
      </c>
      <c r="E7172" t="n">
        <v>382920</v>
      </c>
      <c r="F7172" t="n">
        <v>53990</v>
      </c>
      <c r="G7172">
        <f>IF(OR(E1520="",F1520=""),"",E1520*F1520)</f>
        <v/>
      </c>
      <c r="H7172" s="41">
        <f>IFERROR(XLOOKUP(C1520,'DATA Wharton'!$A$2:$A$785,'DATA Wharton'!$C$2:$C$785),"")</f>
        <v/>
      </c>
      <c r="I7172">
        <f>IF(OR(G1520="",H1520=""),"",G1520)</f>
        <v/>
      </c>
      <c r="J7172">
        <f>IF(OR(I1520="",H1520=""),"",I1520*H1520)</f>
        <v/>
      </c>
      <c r="K7172">
        <f>IF(G1520="","Missing OEWS wage",IF(H1520="","Missing Wharton SOC","Matched"))</f>
        <v/>
      </c>
    </row>
    <row r="7173">
      <c r="A7173" t="inlineStr">
        <is>
          <t>31-33</t>
        </is>
      </c>
      <c r="B7173" t="inlineStr">
        <is>
          <t>Manufacturing</t>
        </is>
      </c>
      <c r="C7173" t="inlineStr">
        <is>
          <t>51-9071</t>
        </is>
      </c>
      <c r="D7173" t="inlineStr">
        <is>
          <t>Jewelers and Precious Stone and Metal Workers</t>
        </is>
      </c>
      <c r="E7173" t="n">
        <v>5200</v>
      </c>
      <c r="F7173" t="n">
        <v>53280</v>
      </c>
      <c r="G7173">
        <f>IF(OR(E1521="",F1521=""),"",E1521*F1521)</f>
        <v/>
      </c>
      <c r="H7173" s="41">
        <f>IFERROR(XLOOKUP(C1521,'DATA Wharton'!$A$2:$A$785,'DATA Wharton'!$C$2:$C$785),"")</f>
        <v/>
      </c>
      <c r="I7173">
        <f>IF(OR(G1521="",H1521=""),"",G1521)</f>
        <v/>
      </c>
      <c r="J7173">
        <f>IF(OR(I1521="",H1521=""),"",I1521*H1521)</f>
        <v/>
      </c>
      <c r="K7173">
        <f>IF(G1521="","Missing OEWS wage",IF(H1521="","Missing Wharton SOC","Matched"))</f>
        <v/>
      </c>
    </row>
    <row r="7174">
      <c r="A7174" t="inlineStr">
        <is>
          <t>31-33</t>
        </is>
      </c>
      <c r="B7174" t="inlineStr">
        <is>
          <t>Manufacturing</t>
        </is>
      </c>
      <c r="C7174" t="inlineStr">
        <is>
          <t>51-9081</t>
        </is>
      </c>
      <c r="D7174" t="inlineStr">
        <is>
          <t>Dental Laboratory Technicians</t>
        </is>
      </c>
      <c r="E7174" t="n">
        <v>27810</v>
      </c>
      <c r="F7174" t="n">
        <v>53900</v>
      </c>
      <c r="G7174">
        <f>IF(OR(E1522="",F1522=""),"",E1522*F1522)</f>
        <v/>
      </c>
      <c r="H7174" s="41">
        <f>IFERROR(XLOOKUP(C1522,'DATA Wharton'!$A$2:$A$785,'DATA Wharton'!$C$2:$C$785),"")</f>
        <v/>
      </c>
      <c r="I7174">
        <f>IF(OR(G1522="",H1522=""),"",G1522)</f>
        <v/>
      </c>
      <c r="J7174">
        <f>IF(OR(I1522="",H1522=""),"",I1522*H1522)</f>
        <v/>
      </c>
      <c r="K7174">
        <f>IF(G1522="","Missing OEWS wage",IF(H1522="","Missing Wharton SOC","Matched"))</f>
        <v/>
      </c>
    </row>
    <row r="7175">
      <c r="A7175" t="inlineStr">
        <is>
          <t>31-33</t>
        </is>
      </c>
      <c r="B7175" t="inlineStr">
        <is>
          <t>Manufacturing</t>
        </is>
      </c>
      <c r="C7175" t="inlineStr">
        <is>
          <t>51-9082</t>
        </is>
      </c>
      <c r="D7175" t="inlineStr">
        <is>
          <t>Medical Appliance Technicians</t>
        </is>
      </c>
      <c r="E7175" t="n">
        <v>5980</v>
      </c>
      <c r="F7175" t="n">
        <v>50890</v>
      </c>
      <c r="G7175">
        <f>IF(OR(E1523="",F1523=""),"",E1523*F1523)</f>
        <v/>
      </c>
      <c r="H7175" s="41">
        <f>IFERROR(XLOOKUP(C1523,'DATA Wharton'!$A$2:$A$785,'DATA Wharton'!$C$2:$C$785),"")</f>
        <v/>
      </c>
      <c r="I7175">
        <f>IF(OR(G1523="",H1523=""),"",G1523)</f>
        <v/>
      </c>
      <c r="J7175">
        <f>IF(OR(I1523="",H1523=""),"",I1523*H1523)</f>
        <v/>
      </c>
      <c r="K7175">
        <f>IF(G1523="","Missing OEWS wage",IF(H1523="","Missing Wharton SOC","Matched"))</f>
        <v/>
      </c>
    </row>
    <row r="7176">
      <c r="A7176" t="inlineStr">
        <is>
          <t>31-33</t>
        </is>
      </c>
      <c r="B7176" t="inlineStr">
        <is>
          <t>Manufacturing</t>
        </is>
      </c>
      <c r="C7176" t="inlineStr">
        <is>
          <t>51-9083</t>
        </is>
      </c>
      <c r="D7176" t="inlineStr">
        <is>
          <t>Ophthalmic Laboratory Technicians</t>
        </is>
      </c>
      <c r="E7176" t="n">
        <v>7590</v>
      </c>
      <c r="F7176" t="n">
        <v>45660</v>
      </c>
      <c r="G7176">
        <f>IF(OR(E1524="",F1524=""),"",E1524*F1524)</f>
        <v/>
      </c>
      <c r="H7176" s="41">
        <f>IFERROR(XLOOKUP(C1524,'DATA Wharton'!$A$2:$A$785,'DATA Wharton'!$C$2:$C$785),"")</f>
        <v/>
      </c>
      <c r="I7176">
        <f>IF(OR(G1524="",H1524=""),"",G1524)</f>
        <v/>
      </c>
      <c r="J7176">
        <f>IF(OR(I1524="",H1524=""),"",I1524*H1524)</f>
        <v/>
      </c>
      <c r="K7176">
        <f>IF(G1524="","Missing OEWS wage",IF(H1524="","Missing Wharton SOC","Matched"))</f>
        <v/>
      </c>
    </row>
    <row r="7177">
      <c r="A7177" t="inlineStr">
        <is>
          <t>31-33</t>
        </is>
      </c>
      <c r="B7177" t="inlineStr">
        <is>
          <t>Manufacturing</t>
        </is>
      </c>
      <c r="C7177" t="inlineStr">
        <is>
          <t>51-9111</t>
        </is>
      </c>
      <c r="D7177" t="inlineStr">
        <is>
          <t>Packaging and Filling Machine Operators and Tenders</t>
        </is>
      </c>
      <c r="E7177" t="n">
        <v>298640</v>
      </c>
      <c r="F7177" t="n">
        <v>45620</v>
      </c>
      <c r="G7177">
        <f>IF(OR(E1525="",F1525=""),"",E1525*F1525)</f>
        <v/>
      </c>
      <c r="H7177" s="41">
        <f>IFERROR(XLOOKUP(C1525,'DATA Wharton'!$A$2:$A$785,'DATA Wharton'!$C$2:$C$785),"")</f>
        <v/>
      </c>
      <c r="I7177">
        <f>IF(OR(G1525="",H1525=""),"",G1525)</f>
        <v/>
      </c>
      <c r="J7177">
        <f>IF(OR(I1525="",H1525=""),"",I1525*H1525)</f>
        <v/>
      </c>
      <c r="K7177">
        <f>IF(G1525="","Missing OEWS wage",IF(H1525="","Missing Wharton SOC","Matched"))</f>
        <v/>
      </c>
    </row>
    <row r="7178">
      <c r="A7178" t="inlineStr">
        <is>
          <t>31-33</t>
        </is>
      </c>
      <c r="B7178" t="inlineStr">
        <is>
          <t>Manufacturing</t>
        </is>
      </c>
      <c r="C7178" t="inlineStr">
        <is>
          <t>51-9123</t>
        </is>
      </c>
      <c r="D7178" t="inlineStr">
        <is>
          <t>Painting, Coating, and Decorating Workers</t>
        </is>
      </c>
      <c r="E7178" t="n">
        <v>4640</v>
      </c>
      <c r="F7178" t="n">
        <v>44970</v>
      </c>
      <c r="G7178">
        <f>IF(OR(E1526="",F1526=""),"",E1526*F1526)</f>
        <v/>
      </c>
      <c r="H7178" s="41">
        <f>IFERROR(XLOOKUP(C1526,'DATA Wharton'!$A$2:$A$785,'DATA Wharton'!$C$2:$C$785),"")</f>
        <v/>
      </c>
      <c r="I7178">
        <f>IF(OR(G1526="",H1526=""),"",G1526)</f>
        <v/>
      </c>
      <c r="J7178">
        <f>IF(OR(I1526="",H1526=""),"",I1526*H1526)</f>
        <v/>
      </c>
      <c r="K7178">
        <f>IF(G1526="","Missing OEWS wage",IF(H1526="","Missing Wharton SOC","Matched"))</f>
        <v/>
      </c>
    </row>
    <row r="7179">
      <c r="A7179" t="inlineStr">
        <is>
          <t>31-33</t>
        </is>
      </c>
      <c r="B7179" t="inlineStr">
        <is>
          <t>Manufacturing</t>
        </is>
      </c>
      <c r="C7179" t="inlineStr">
        <is>
          <t>51-9124</t>
        </is>
      </c>
      <c r="D7179" t="inlineStr">
        <is>
          <t>Coating, Painting, and Spraying Machine Setters, Operators, and Tenders</t>
        </is>
      </c>
      <c r="E7179" t="n">
        <v>107160</v>
      </c>
      <c r="F7179" t="n">
        <v>50480</v>
      </c>
      <c r="G7179">
        <f>IF(OR(E1527="",F1527=""),"",E1527*F1527)</f>
        <v/>
      </c>
      <c r="H7179" s="41">
        <f>IFERROR(XLOOKUP(C1527,'DATA Wharton'!$A$2:$A$785,'DATA Wharton'!$C$2:$C$785),"")</f>
        <v/>
      </c>
      <c r="I7179">
        <f>IF(OR(G1527="",H1527=""),"",G1527)</f>
        <v/>
      </c>
      <c r="J7179">
        <f>IF(OR(I1527="",H1527=""),"",I1527*H1527)</f>
        <v/>
      </c>
      <c r="K7179">
        <f>IF(G1527="","Missing OEWS wage",IF(H1527="","Missing Wharton SOC","Matched"))</f>
        <v/>
      </c>
    </row>
    <row r="7180">
      <c r="A7180" t="inlineStr">
        <is>
          <t>31-33</t>
        </is>
      </c>
      <c r="B7180" t="inlineStr">
        <is>
          <t>Manufacturing</t>
        </is>
      </c>
      <c r="C7180" t="inlineStr">
        <is>
          <t>51-9141</t>
        </is>
      </c>
      <c r="D7180" t="inlineStr">
        <is>
          <t>Semiconductor Processing Technicians</t>
        </is>
      </c>
      <c r="E7180" t="n">
        <v>30810</v>
      </c>
      <c r="F7180" t="n">
        <v>60190</v>
      </c>
      <c r="G7180">
        <f>IF(OR(E1528="",F1528=""),"",E1528*F1528)</f>
        <v/>
      </c>
      <c r="H7180" s="41">
        <f>IFERROR(XLOOKUP(C1528,'DATA Wharton'!$A$2:$A$785,'DATA Wharton'!$C$2:$C$785),"")</f>
        <v/>
      </c>
      <c r="I7180">
        <f>IF(OR(G1528="",H1528=""),"",G1528)</f>
        <v/>
      </c>
      <c r="J7180">
        <f>IF(OR(I1528="",H1528=""),"",I1528*H1528)</f>
        <v/>
      </c>
      <c r="K7180">
        <f>IF(G1528="","Missing OEWS wage",IF(H1528="","Missing Wharton SOC","Matched"))</f>
        <v/>
      </c>
    </row>
    <row r="7181">
      <c r="A7181" t="inlineStr">
        <is>
          <t>31-33</t>
        </is>
      </c>
      <c r="B7181" t="inlineStr">
        <is>
          <t>Manufacturing</t>
        </is>
      </c>
      <c r="C7181" t="inlineStr">
        <is>
          <t>51-9151</t>
        </is>
      </c>
      <c r="D7181" t="inlineStr">
        <is>
          <t>Photographic Process Workers and Processing Machine Operators</t>
        </is>
      </c>
      <c r="E7181" t="n">
        <v>440</v>
      </c>
      <c r="F7181" t="n">
        <v>48030</v>
      </c>
      <c r="G7181">
        <f>IF(OR(E1529="",F1529=""),"",E1529*F1529)</f>
        <v/>
      </c>
      <c r="H7181" s="41">
        <f>IFERROR(XLOOKUP(C1529,'DATA Wharton'!$A$2:$A$785,'DATA Wharton'!$C$2:$C$785),"")</f>
        <v/>
      </c>
      <c r="I7181">
        <f>IF(OR(G1529="",H1529=""),"",G1529)</f>
        <v/>
      </c>
      <c r="J7181">
        <f>IF(OR(I1529="",H1529=""),"",I1529*H1529)</f>
        <v/>
      </c>
      <c r="K7181">
        <f>IF(G1529="","Missing OEWS wage",IF(H1529="","Missing Wharton SOC","Matched"))</f>
        <v/>
      </c>
    </row>
    <row r="7182">
      <c r="A7182" t="inlineStr">
        <is>
          <t>31-33</t>
        </is>
      </c>
      <c r="B7182" t="inlineStr">
        <is>
          <t>Manufacturing</t>
        </is>
      </c>
      <c r="C7182" t="inlineStr">
        <is>
          <t>51-9161</t>
        </is>
      </c>
      <c r="D7182" t="inlineStr">
        <is>
          <t>Computer Numerically Controlled Tool Operators</t>
        </is>
      </c>
      <c r="E7182" t="n">
        <v>154890</v>
      </c>
      <c r="F7182" t="n">
        <v>54550</v>
      </c>
      <c r="G7182">
        <f>IF(OR(E1530="",F1530=""),"",E1530*F1530)</f>
        <v/>
      </c>
      <c r="H7182" s="41">
        <f>IFERROR(XLOOKUP(C1530,'DATA Wharton'!$A$2:$A$785,'DATA Wharton'!$C$2:$C$785),"")</f>
        <v/>
      </c>
      <c r="I7182">
        <f>IF(OR(G1530="",H1530=""),"",G1530)</f>
        <v/>
      </c>
      <c r="J7182">
        <f>IF(OR(I1530="",H1530=""),"",I1530*H1530)</f>
        <v/>
      </c>
      <c r="K7182">
        <f>IF(G1530="","Missing OEWS wage",IF(H1530="","Missing Wharton SOC","Matched"))</f>
        <v/>
      </c>
    </row>
    <row r="7183">
      <c r="A7183" t="inlineStr">
        <is>
          <t>31-33</t>
        </is>
      </c>
      <c r="B7183" t="inlineStr">
        <is>
          <t>Manufacturing</t>
        </is>
      </c>
      <c r="C7183" t="inlineStr">
        <is>
          <t>51-9162</t>
        </is>
      </c>
      <c r="D7183" t="inlineStr">
        <is>
          <t>Computer Numerically Controlled Tool Programmers</t>
        </is>
      </c>
      <c r="E7183" t="n">
        <v>24950</v>
      </c>
      <c r="F7183" t="n">
        <v>72630</v>
      </c>
      <c r="G7183">
        <f>IF(OR(E1531="",F1531=""),"",E1531*F1531)</f>
        <v/>
      </c>
      <c r="H7183" s="41">
        <f>IFERROR(XLOOKUP(C1531,'DATA Wharton'!$A$2:$A$785,'DATA Wharton'!$C$2:$C$785),"")</f>
        <v/>
      </c>
      <c r="I7183">
        <f>IF(OR(G1531="",H1531=""),"",G1531)</f>
        <v/>
      </c>
      <c r="J7183">
        <f>IF(OR(I1531="",H1531=""),"",I1531*H1531)</f>
        <v/>
      </c>
      <c r="K7183">
        <f>IF(G1531="","Missing OEWS wage",IF(H1531="","Missing Wharton SOC","Matched"))</f>
        <v/>
      </c>
    </row>
    <row r="7184">
      <c r="A7184" t="inlineStr">
        <is>
          <t>31-33</t>
        </is>
      </c>
      <c r="B7184" t="inlineStr">
        <is>
          <t>Manufacturing</t>
        </is>
      </c>
      <c r="C7184" t="inlineStr">
        <is>
          <t>51-9191</t>
        </is>
      </c>
      <c r="D7184" t="inlineStr">
        <is>
          <t>Adhesive Bonding Machine Operators and Tenders</t>
        </is>
      </c>
      <c r="E7184" t="n">
        <v>10620</v>
      </c>
      <c r="F7184" t="n">
        <v>47560</v>
      </c>
      <c r="G7184">
        <f>IF(OR(E1532="",F1532=""),"",E1532*F1532)</f>
        <v/>
      </c>
      <c r="H7184" s="41">
        <f>IFERROR(XLOOKUP(C1532,'DATA Wharton'!$A$2:$A$785,'DATA Wharton'!$C$2:$C$785),"")</f>
        <v/>
      </c>
      <c r="I7184">
        <f>IF(OR(G1532="",H1532=""),"",G1532)</f>
        <v/>
      </c>
      <c r="J7184">
        <f>IF(OR(I1532="",H1532=""),"",I1532*H1532)</f>
        <v/>
      </c>
      <c r="K7184">
        <f>IF(G1532="","Missing OEWS wage",IF(H1532="","Missing Wharton SOC","Matched"))</f>
        <v/>
      </c>
    </row>
    <row r="7185">
      <c r="A7185" t="inlineStr">
        <is>
          <t>31-33</t>
        </is>
      </c>
      <c r="B7185" t="inlineStr">
        <is>
          <t>Manufacturing</t>
        </is>
      </c>
      <c r="C7185" t="inlineStr">
        <is>
          <t>51-9192</t>
        </is>
      </c>
      <c r="D7185" t="inlineStr">
        <is>
          <t>Cleaning, Washing, and Metal Pickling Equipment Operators and Tenders</t>
        </is>
      </c>
      <c r="E7185" t="n">
        <v>12380</v>
      </c>
      <c r="F7185" t="n">
        <v>44790</v>
      </c>
      <c r="G7185">
        <f>IF(OR(E1533="",F1533=""),"",E1533*F1533)</f>
        <v/>
      </c>
      <c r="H7185" s="41">
        <f>IFERROR(XLOOKUP(C1533,'DATA Wharton'!$A$2:$A$785,'DATA Wharton'!$C$2:$C$785),"")</f>
        <v/>
      </c>
      <c r="I7185">
        <f>IF(OR(G1533="",H1533=""),"",G1533)</f>
        <v/>
      </c>
      <c r="J7185">
        <f>IF(OR(I1533="",H1533=""),"",I1533*H1533)</f>
        <v/>
      </c>
      <c r="K7185">
        <f>IF(G1533="","Missing OEWS wage",IF(H1533="","Missing Wharton SOC","Matched"))</f>
        <v/>
      </c>
    </row>
    <row r="7186">
      <c r="A7186" t="inlineStr">
        <is>
          <t>31-33</t>
        </is>
      </c>
      <c r="B7186" t="inlineStr">
        <is>
          <t>Manufacturing</t>
        </is>
      </c>
      <c r="C7186" t="inlineStr">
        <is>
          <t>51-9193</t>
        </is>
      </c>
      <c r="D7186" t="inlineStr">
        <is>
          <t>Cooling and Freezing Equipment Operators and Tenders</t>
        </is>
      </c>
      <c r="E7186" t="n">
        <v>6100</v>
      </c>
      <c r="F7186" t="n">
        <v>44740</v>
      </c>
      <c r="G7186">
        <f>IF(OR(E1534="",F1534=""),"",E1534*F1534)</f>
        <v/>
      </c>
      <c r="H7186" s="41">
        <f>IFERROR(XLOOKUP(C1534,'DATA Wharton'!$A$2:$A$785,'DATA Wharton'!$C$2:$C$785),"")</f>
        <v/>
      </c>
      <c r="I7186">
        <f>IF(OR(G1534="",H1534=""),"",G1534)</f>
        <v/>
      </c>
      <c r="J7186">
        <f>IF(OR(I1534="",H1534=""),"",I1534*H1534)</f>
        <v/>
      </c>
      <c r="K7186">
        <f>IF(G1534="","Missing OEWS wage",IF(H1534="","Missing Wharton SOC","Matched"))</f>
        <v/>
      </c>
    </row>
    <row r="7187">
      <c r="A7187" t="inlineStr">
        <is>
          <t>31-33</t>
        </is>
      </c>
      <c r="B7187" t="inlineStr">
        <is>
          <t>Manufacturing</t>
        </is>
      </c>
      <c r="C7187" t="inlineStr">
        <is>
          <t>51-9194</t>
        </is>
      </c>
      <c r="D7187" t="inlineStr">
        <is>
          <t>Etchers and Engravers</t>
        </is>
      </c>
      <c r="E7187" t="n">
        <v>4720</v>
      </c>
      <c r="F7187" t="n">
        <v>48180</v>
      </c>
      <c r="G7187">
        <f>IF(OR(E1535="",F1535=""),"",E1535*F1535)</f>
        <v/>
      </c>
      <c r="H7187" s="41">
        <f>IFERROR(XLOOKUP(C1535,'DATA Wharton'!$A$2:$A$785,'DATA Wharton'!$C$2:$C$785),"")</f>
        <v/>
      </c>
      <c r="I7187">
        <f>IF(OR(G1535="",H1535=""),"",G1535)</f>
        <v/>
      </c>
      <c r="J7187">
        <f>IF(OR(I1535="",H1535=""),"",I1535*H1535)</f>
        <v/>
      </c>
      <c r="K7187">
        <f>IF(G1535="","Missing OEWS wage",IF(H1535="","Missing Wharton SOC","Matched"))</f>
        <v/>
      </c>
    </row>
    <row r="7188">
      <c r="A7188" t="inlineStr">
        <is>
          <t>31-33</t>
        </is>
      </c>
      <c r="B7188" t="inlineStr">
        <is>
          <t>Manufacturing</t>
        </is>
      </c>
      <c r="C7188" t="inlineStr">
        <is>
          <t>51-9195</t>
        </is>
      </c>
      <c r="D7188" t="inlineStr">
        <is>
          <t>Molders, Shapers, and Casters, Except Metal and Plastic</t>
        </is>
      </c>
      <c r="E7188" t="n">
        <v>27390</v>
      </c>
      <c r="F7188" t="n">
        <v>47290</v>
      </c>
      <c r="G7188">
        <f>IF(OR(E1536="",F1536=""),"",E1536*F1536)</f>
        <v/>
      </c>
      <c r="H7188" s="41">
        <f>IFERROR(XLOOKUP(C1536,'DATA Wharton'!$A$2:$A$785,'DATA Wharton'!$C$2:$C$785),"")</f>
        <v/>
      </c>
      <c r="I7188">
        <f>IF(OR(G1536="",H1536=""),"",G1536)</f>
        <v/>
      </c>
      <c r="J7188">
        <f>IF(OR(I1536="",H1536=""),"",I1536*H1536)</f>
        <v/>
      </c>
      <c r="K7188">
        <f>IF(G1536="","Missing OEWS wage",IF(H1536="","Missing Wharton SOC","Matched"))</f>
        <v/>
      </c>
    </row>
    <row r="7189">
      <c r="A7189" t="inlineStr">
        <is>
          <t>31-33</t>
        </is>
      </c>
      <c r="B7189" t="inlineStr">
        <is>
          <t>Manufacturing</t>
        </is>
      </c>
      <c r="C7189" t="inlineStr">
        <is>
          <t>51-9196</t>
        </is>
      </c>
      <c r="D7189" t="inlineStr">
        <is>
          <t>Paper Goods Machine Setters, Operators, and Tenders</t>
        </is>
      </c>
      <c r="E7189" t="n">
        <v>90760</v>
      </c>
      <c r="F7189" t="n">
        <v>53500</v>
      </c>
      <c r="G7189">
        <f>IF(OR(E1537="",F1537=""),"",E1537*F1537)</f>
        <v/>
      </c>
      <c r="H7189" s="41">
        <f>IFERROR(XLOOKUP(C1537,'DATA Wharton'!$A$2:$A$785,'DATA Wharton'!$C$2:$C$785),"")</f>
        <v/>
      </c>
      <c r="I7189">
        <f>IF(OR(G1537="",H1537=""),"",G1537)</f>
        <v/>
      </c>
      <c r="J7189">
        <f>IF(OR(I1537="",H1537=""),"",I1537*H1537)</f>
        <v/>
      </c>
      <c r="K7189">
        <f>IF(G1537="","Missing OEWS wage",IF(H1537="","Missing Wharton SOC","Matched"))</f>
        <v/>
      </c>
    </row>
    <row r="7190">
      <c r="A7190" t="inlineStr">
        <is>
          <t>31-33</t>
        </is>
      </c>
      <c r="B7190" t="inlineStr">
        <is>
          <t>Manufacturing</t>
        </is>
      </c>
      <c r="C7190" t="inlineStr">
        <is>
          <t>51-9197</t>
        </is>
      </c>
      <c r="D7190" t="inlineStr">
        <is>
          <t>Tire Builders</t>
        </is>
      </c>
      <c r="E7190" t="n">
        <v>19730</v>
      </c>
      <c r="F7190" t="n">
        <v>57960</v>
      </c>
      <c r="G7190">
        <f>IF(OR(E1538="",F1538=""),"",E1538*F1538)</f>
        <v/>
      </c>
      <c r="H7190" s="41">
        <f>IFERROR(XLOOKUP(C1538,'DATA Wharton'!$A$2:$A$785,'DATA Wharton'!$C$2:$C$785),"")</f>
        <v/>
      </c>
      <c r="I7190">
        <f>IF(OR(G1538="",H1538=""),"",G1538)</f>
        <v/>
      </c>
      <c r="J7190">
        <f>IF(OR(I1538="",H1538=""),"",I1538*H1538)</f>
        <v/>
      </c>
      <c r="K7190">
        <f>IF(G1538="","Missing OEWS wage",IF(H1538="","Missing Wharton SOC","Matched"))</f>
        <v/>
      </c>
    </row>
    <row r="7191">
      <c r="A7191" t="inlineStr">
        <is>
          <t>31-33</t>
        </is>
      </c>
      <c r="B7191" t="inlineStr">
        <is>
          <t>Manufacturing</t>
        </is>
      </c>
      <c r="C7191" t="inlineStr">
        <is>
          <t>51-9198</t>
        </is>
      </c>
      <c r="D7191" t="inlineStr">
        <is>
          <t>Helpers--Production Workers</t>
        </is>
      </c>
      <c r="E7191" t="n">
        <v>117470</v>
      </c>
      <c r="F7191" t="n">
        <v>41460</v>
      </c>
      <c r="G7191">
        <f>IF(OR(E1539="",F1539=""),"",E1539*F1539)</f>
        <v/>
      </c>
      <c r="H7191" s="41">
        <f>IFERROR(XLOOKUP(C1539,'DATA Wharton'!$A$2:$A$785,'DATA Wharton'!$C$2:$C$785),"")</f>
        <v/>
      </c>
      <c r="I7191">
        <f>IF(OR(G1539="",H1539=""),"",G1539)</f>
        <v/>
      </c>
      <c r="J7191">
        <f>IF(OR(I1539="",H1539=""),"",I1539*H1539)</f>
        <v/>
      </c>
      <c r="K7191">
        <f>IF(G1539="","Missing OEWS wage",IF(H1539="","Missing Wharton SOC","Matched"))</f>
        <v/>
      </c>
    </row>
    <row r="7192">
      <c r="A7192" t="inlineStr">
        <is>
          <t>31-33</t>
        </is>
      </c>
      <c r="B7192" t="inlineStr">
        <is>
          <t>Manufacturing</t>
        </is>
      </c>
      <c r="C7192" t="inlineStr">
        <is>
          <t>51-9199</t>
        </is>
      </c>
      <c r="D7192" t="inlineStr">
        <is>
          <t>Production Workers, All Other</t>
        </is>
      </c>
      <c r="E7192" t="n">
        <v>121680</v>
      </c>
      <c r="F7192" t="n">
        <v>47290</v>
      </c>
      <c r="G7192">
        <f>IF(OR(E1540="",F1540=""),"",E1540*F1540)</f>
        <v/>
      </c>
      <c r="H7192" s="41">
        <f>IFERROR(XLOOKUP(C1540,'DATA Wharton'!$A$2:$A$785,'DATA Wharton'!$C$2:$C$785),"")</f>
        <v/>
      </c>
      <c r="I7192">
        <f>IF(OR(G1540="",H1540=""),"",G1540)</f>
        <v/>
      </c>
      <c r="J7192">
        <f>IF(OR(I1540="",H1540=""),"",I1540*H1540)</f>
        <v/>
      </c>
      <c r="K7192">
        <f>IF(G1540="","Missing OEWS wage",IF(H1540="","Missing Wharton SOC","Matched"))</f>
        <v/>
      </c>
    </row>
    <row r="7193">
      <c r="A7193" t="inlineStr">
        <is>
          <t>31-33</t>
        </is>
      </c>
      <c r="B7193" t="inlineStr">
        <is>
          <t>Manufacturing</t>
        </is>
      </c>
      <c r="C7193" t="inlineStr">
        <is>
          <t>53-1041</t>
        </is>
      </c>
      <c r="D7193" t="inlineStr">
        <is>
          <t>Aircraft Cargo Handling Supervisors</t>
        </is>
      </c>
      <c r="E7193" t="n">
        <v>50</v>
      </c>
      <c r="F7193" t="n">
        <v>136310</v>
      </c>
      <c r="G7193">
        <f>IF(OR(E1541="",F1541=""),"",E1541*F1541)</f>
        <v/>
      </c>
      <c r="H7193" s="41">
        <f>IFERROR(XLOOKUP(C1541,'DATA Wharton'!$A$2:$A$785,'DATA Wharton'!$C$2:$C$785),"")</f>
        <v/>
      </c>
      <c r="I7193">
        <f>IF(OR(G1541="",H1541=""),"",G1541)</f>
        <v/>
      </c>
      <c r="J7193">
        <f>IF(OR(I1541="",H1541=""),"",I1541*H1541)</f>
        <v/>
      </c>
      <c r="K7193">
        <f>IF(G1541="","Missing OEWS wage",IF(H1541="","Missing Wharton SOC","Matched"))</f>
        <v/>
      </c>
    </row>
    <row r="7194">
      <c r="A7194" t="inlineStr">
        <is>
          <t>31-33</t>
        </is>
      </c>
      <c r="B7194" t="inlineStr">
        <is>
          <t>Manufacturing</t>
        </is>
      </c>
      <c r="C7194" t="inlineStr">
        <is>
          <t>53-1047</t>
        </is>
      </c>
      <c r="D7194" t="inlineStr">
        <is>
          <t>First-Line Supervisors of Transportation and Material Moving Workers, Except Aircraft Cargo Handling Supervisors</t>
        </is>
      </c>
      <c r="E7194" t="n">
        <v>46250</v>
      </c>
      <c r="F7194" t="n">
        <v>70980</v>
      </c>
      <c r="G7194">
        <f>IF(OR(E1542="",F1542=""),"",E1542*F1542)</f>
        <v/>
      </c>
      <c r="H7194" s="41">
        <f>IFERROR(XLOOKUP(C1542,'DATA Wharton'!$A$2:$A$785,'DATA Wharton'!$C$2:$C$785),"")</f>
        <v/>
      </c>
      <c r="I7194">
        <f>IF(OR(G1542="",H1542=""),"",G1542)</f>
        <v/>
      </c>
      <c r="J7194">
        <f>IF(OR(I1542="",H1542=""),"",I1542*H1542)</f>
        <v/>
      </c>
      <c r="K7194">
        <f>IF(G1542="","Missing OEWS wage",IF(H1542="","Missing Wharton SOC","Matched"))</f>
        <v/>
      </c>
    </row>
    <row r="7195">
      <c r="A7195" t="inlineStr">
        <is>
          <t>31-33</t>
        </is>
      </c>
      <c r="B7195" t="inlineStr">
        <is>
          <t>Manufacturing</t>
        </is>
      </c>
      <c r="C7195" t="inlineStr">
        <is>
          <t>53-2011</t>
        </is>
      </c>
      <c r="D7195" t="inlineStr">
        <is>
          <t>Airline Pilots, Copilots, and Flight Engineers</t>
        </is>
      </c>
      <c r="E7195" t="n">
        <v>230</v>
      </c>
      <c r="F7195" t="n">
        <v>139590</v>
      </c>
      <c r="G7195">
        <f>IF(OR(E1543="",F1543=""),"",E1543*F1543)</f>
        <v/>
      </c>
      <c r="H7195" s="41">
        <f>IFERROR(XLOOKUP(C1543,'DATA Wharton'!$A$2:$A$785,'DATA Wharton'!$C$2:$C$785),"")</f>
        <v/>
      </c>
      <c r="I7195">
        <f>IF(OR(G1543="",H1543=""),"",G1543)</f>
        <v/>
      </c>
      <c r="J7195">
        <f>IF(OR(I1543="",H1543=""),"",I1543*H1543)</f>
        <v/>
      </c>
      <c r="K7195">
        <f>IF(G1543="","Missing OEWS wage",IF(H1543="","Missing Wharton SOC","Matched"))</f>
        <v/>
      </c>
    </row>
    <row r="7196">
      <c r="A7196" t="inlineStr">
        <is>
          <t>31-33</t>
        </is>
      </c>
      <c r="B7196" t="inlineStr">
        <is>
          <t>Manufacturing</t>
        </is>
      </c>
      <c r="C7196" t="inlineStr">
        <is>
          <t>53-2012</t>
        </is>
      </c>
      <c r="D7196" t="inlineStr">
        <is>
          <t>Commercial Pilots</t>
        </is>
      </c>
      <c r="E7196" t="n">
        <v>1290</v>
      </c>
      <c r="F7196" t="n">
        <v>179220</v>
      </c>
      <c r="G7196">
        <f>IF(OR(E1544="",F1544=""),"",E1544*F1544)</f>
        <v/>
      </c>
      <c r="H7196" s="41">
        <f>IFERROR(XLOOKUP(C1544,'DATA Wharton'!$A$2:$A$785,'DATA Wharton'!$C$2:$C$785),"")</f>
        <v/>
      </c>
      <c r="I7196">
        <f>IF(OR(G1544="",H1544=""),"",G1544)</f>
        <v/>
      </c>
      <c r="J7196">
        <f>IF(OR(I1544="",H1544=""),"",I1544*H1544)</f>
        <v/>
      </c>
      <c r="K7196">
        <f>IF(G1544="","Missing OEWS wage",IF(H1544="","Missing Wharton SOC","Matched"))</f>
        <v/>
      </c>
    </row>
    <row r="7197">
      <c r="A7197" t="inlineStr">
        <is>
          <t>31-33</t>
        </is>
      </c>
      <c r="B7197" t="inlineStr">
        <is>
          <t>Manufacturing</t>
        </is>
      </c>
      <c r="C7197" t="inlineStr">
        <is>
          <t>53-2022</t>
        </is>
      </c>
      <c r="D7197" t="inlineStr">
        <is>
          <t>Airfield Operations Specialists</t>
        </is>
      </c>
      <c r="E7197" t="n">
        <v>150</v>
      </c>
      <c r="F7197" t="n">
        <v>95300</v>
      </c>
      <c r="G7197">
        <f>IF(OR(E1545="",F1545=""),"",E1545*F1545)</f>
        <v/>
      </c>
      <c r="H7197" s="41">
        <f>IFERROR(XLOOKUP(C1545,'DATA Wharton'!$A$2:$A$785,'DATA Wharton'!$C$2:$C$785),"")</f>
        <v/>
      </c>
      <c r="I7197">
        <f>IF(OR(G1545="",H1545=""),"",G1545)</f>
        <v/>
      </c>
      <c r="J7197">
        <f>IF(OR(I1545="",H1545=""),"",I1545*H1545)</f>
        <v/>
      </c>
      <c r="K7197">
        <f>IF(G1545="","Missing OEWS wage",IF(H1545="","Missing Wharton SOC","Matched"))</f>
        <v/>
      </c>
    </row>
    <row r="7198">
      <c r="A7198" t="inlineStr">
        <is>
          <t>31-33</t>
        </is>
      </c>
      <c r="B7198" t="inlineStr">
        <is>
          <t>Manufacturing</t>
        </is>
      </c>
      <c r="C7198" t="inlineStr">
        <is>
          <t>53-3031</t>
        </is>
      </c>
      <c r="D7198" t="inlineStr">
        <is>
          <t>Driver/Sales Workers</t>
        </is>
      </c>
      <c r="E7198" t="n">
        <v>16250</v>
      </c>
      <c r="F7198" t="n">
        <v>47840</v>
      </c>
      <c r="G7198">
        <f>IF(OR(E1546="",F1546=""),"",E1546*F1546)</f>
        <v/>
      </c>
      <c r="H7198" s="41">
        <f>IFERROR(XLOOKUP(C1546,'DATA Wharton'!$A$2:$A$785,'DATA Wharton'!$C$2:$C$785),"")</f>
        <v/>
      </c>
      <c r="I7198">
        <f>IF(OR(G1546="",H1546=""),"",G1546)</f>
        <v/>
      </c>
      <c r="J7198">
        <f>IF(OR(I1546="",H1546=""),"",I1546*H1546)</f>
        <v/>
      </c>
      <c r="K7198">
        <f>IF(G1546="","Missing OEWS wage",IF(H1546="","Missing Wharton SOC","Matched"))</f>
        <v/>
      </c>
    </row>
    <row r="7199">
      <c r="A7199" t="inlineStr">
        <is>
          <t>31-33</t>
        </is>
      </c>
      <c r="B7199" t="inlineStr">
        <is>
          <t>Manufacturing</t>
        </is>
      </c>
      <c r="C7199" t="inlineStr">
        <is>
          <t>53-3032</t>
        </is>
      </c>
      <c r="D7199" t="inlineStr">
        <is>
          <t>Heavy and Tractor-Trailer Truck Drivers</t>
        </is>
      </c>
      <c r="E7199" t="n">
        <v>153100</v>
      </c>
      <c r="F7199" t="n">
        <v>57050</v>
      </c>
      <c r="G7199">
        <f>IF(OR(E1547="",F1547=""),"",E1547*F1547)</f>
        <v/>
      </c>
      <c r="H7199" s="41">
        <f>IFERROR(XLOOKUP(C1547,'DATA Wharton'!$A$2:$A$785,'DATA Wharton'!$C$2:$C$785),"")</f>
        <v/>
      </c>
      <c r="I7199">
        <f>IF(OR(G1547="",H1547=""),"",G1547)</f>
        <v/>
      </c>
      <c r="J7199">
        <f>IF(OR(I1547="",H1547=""),"",I1547*H1547)</f>
        <v/>
      </c>
      <c r="K7199">
        <f>IF(G1547="","Missing OEWS wage",IF(H1547="","Missing Wharton SOC","Matched"))</f>
        <v/>
      </c>
    </row>
    <row r="7200">
      <c r="A7200" t="inlineStr">
        <is>
          <t>31-33</t>
        </is>
      </c>
      <c r="B7200" t="inlineStr">
        <is>
          <t>Manufacturing</t>
        </is>
      </c>
      <c r="C7200" t="inlineStr">
        <is>
          <t>53-3033</t>
        </is>
      </c>
      <c r="D7200" t="inlineStr">
        <is>
          <t>Light Truck Drivers</t>
        </is>
      </c>
      <c r="E7200" t="n">
        <v>35970</v>
      </c>
      <c r="F7200" t="n">
        <v>46150</v>
      </c>
      <c r="G7200">
        <f>IF(OR(E1548="",F1548=""),"",E1548*F1548)</f>
        <v/>
      </c>
      <c r="H7200" s="41">
        <f>IFERROR(XLOOKUP(C1548,'DATA Wharton'!$A$2:$A$785,'DATA Wharton'!$C$2:$C$785),"")</f>
        <v/>
      </c>
      <c r="I7200">
        <f>IF(OR(G1548="",H1548=""),"",G1548)</f>
        <v/>
      </c>
      <c r="J7200">
        <f>IF(OR(I1548="",H1548=""),"",I1548*H1548)</f>
        <v/>
      </c>
      <c r="K7200">
        <f>IF(G1548="","Missing OEWS wage",IF(H1548="","Missing Wharton SOC","Matched"))</f>
        <v/>
      </c>
    </row>
    <row r="7201">
      <c r="A7201" t="inlineStr">
        <is>
          <t>31-33</t>
        </is>
      </c>
      <c r="B7201" t="inlineStr">
        <is>
          <t>Manufacturing</t>
        </is>
      </c>
      <c r="C7201" t="inlineStr">
        <is>
          <t>53-3053</t>
        </is>
      </c>
      <c r="D7201" t="inlineStr">
        <is>
          <t>Shuttle Drivers and Chauffeurs</t>
        </is>
      </c>
      <c r="E7201" t="n">
        <v>550</v>
      </c>
      <c r="F7201" t="n">
        <v>55900</v>
      </c>
      <c r="G7201">
        <f>IF(OR(E1549="",F1549=""),"",E1549*F1549)</f>
        <v/>
      </c>
      <c r="H7201" s="41">
        <f>IFERROR(XLOOKUP(C1549,'DATA Wharton'!$A$2:$A$785,'DATA Wharton'!$C$2:$C$785),"")</f>
        <v/>
      </c>
      <c r="I7201">
        <f>IF(OR(G1549="",H1549=""),"",G1549)</f>
        <v/>
      </c>
      <c r="J7201">
        <f>IF(OR(I1549="",H1549=""),"",I1549*H1549)</f>
        <v/>
      </c>
      <c r="K7201">
        <f>IF(G1549="","Missing OEWS wage",IF(H1549="","Missing Wharton SOC","Matched"))</f>
        <v/>
      </c>
    </row>
    <row r="7202">
      <c r="A7202" t="inlineStr">
        <is>
          <t>31-33</t>
        </is>
      </c>
      <c r="B7202" t="inlineStr">
        <is>
          <t>Manufacturing</t>
        </is>
      </c>
      <c r="C7202" t="inlineStr">
        <is>
          <t>53-3099</t>
        </is>
      </c>
      <c r="D7202" t="inlineStr">
        <is>
          <t>Motor Vehicle Operators, All Other</t>
        </is>
      </c>
      <c r="E7202" t="n">
        <v>750</v>
      </c>
      <c r="F7202" t="n">
        <v>57340</v>
      </c>
      <c r="G7202">
        <f>IF(OR(E1550="",F1550=""),"",E1550*F1550)</f>
        <v/>
      </c>
      <c r="H7202" s="41">
        <f>IFERROR(XLOOKUP(C1550,'DATA Wharton'!$A$2:$A$785,'DATA Wharton'!$C$2:$C$785),"")</f>
        <v/>
      </c>
      <c r="I7202">
        <f>IF(OR(G1550="",H1550=""),"",G1550)</f>
        <v/>
      </c>
      <c r="J7202">
        <f>IF(OR(I1550="",H1550=""),"",I1550*H1550)</f>
        <v/>
      </c>
      <c r="K7202">
        <f>IF(G1550="","Missing OEWS wage",IF(H1550="","Missing Wharton SOC","Matched"))</f>
        <v/>
      </c>
    </row>
    <row r="7203">
      <c r="A7203" t="inlineStr">
        <is>
          <t>31-33</t>
        </is>
      </c>
      <c r="B7203" t="inlineStr">
        <is>
          <t>Manufacturing</t>
        </is>
      </c>
      <c r="C7203" t="inlineStr">
        <is>
          <t>53-4011</t>
        </is>
      </c>
      <c r="D7203" t="inlineStr">
        <is>
          <t>Locomotive Engineers</t>
        </is>
      </c>
      <c r="E7203" t="n">
        <v>80</v>
      </c>
      <c r="F7203" t="n">
        <v>58330</v>
      </c>
      <c r="G7203">
        <f>IF(OR(E1551="",F1551=""),"",E1551*F1551)</f>
        <v/>
      </c>
      <c r="H7203" s="41">
        <f>IFERROR(XLOOKUP(C1551,'DATA Wharton'!$A$2:$A$785,'DATA Wharton'!$C$2:$C$785),"")</f>
        <v/>
      </c>
      <c r="I7203">
        <f>IF(OR(G1551="",H1551=""),"",G1551)</f>
        <v/>
      </c>
      <c r="J7203">
        <f>IF(OR(I1551="",H1551=""),"",I1551*H1551)</f>
        <v/>
      </c>
      <c r="K7203">
        <f>IF(G1551="","Missing OEWS wage",IF(H1551="","Missing Wharton SOC","Matched"))</f>
        <v/>
      </c>
    </row>
    <row r="7204">
      <c r="A7204" t="inlineStr">
        <is>
          <t>31-33</t>
        </is>
      </c>
      <c r="B7204" t="inlineStr">
        <is>
          <t>Manufacturing</t>
        </is>
      </c>
      <c r="C7204" t="inlineStr">
        <is>
          <t>53-4013</t>
        </is>
      </c>
      <c r="D7204" t="inlineStr">
        <is>
          <t>Rail Yard Engineers, Dinkey Operators, and Hostlers</t>
        </is>
      </c>
      <c r="E7204" t="n">
        <v>70</v>
      </c>
      <c r="F7204" t="n">
        <v>56850</v>
      </c>
      <c r="G7204">
        <f>IF(OR(E1552="",F1552=""),"",E1552*F1552)</f>
        <v/>
      </c>
      <c r="H7204" s="41">
        <f>IFERROR(XLOOKUP(C1552,'DATA Wharton'!$A$2:$A$785,'DATA Wharton'!$C$2:$C$785),"")</f>
        <v/>
      </c>
      <c r="I7204">
        <f>IF(OR(G1552="",H1552=""),"",G1552)</f>
        <v/>
      </c>
      <c r="J7204">
        <f>IF(OR(I1552="",H1552=""),"",I1552*H1552)</f>
        <v/>
      </c>
      <c r="K7204">
        <f>IF(G1552="","Missing OEWS wage",IF(H1552="","Missing Wharton SOC","Matched"))</f>
        <v/>
      </c>
    </row>
    <row r="7205">
      <c r="A7205" t="inlineStr">
        <is>
          <t>31-33</t>
        </is>
      </c>
      <c r="B7205" t="inlineStr">
        <is>
          <t>Manufacturing</t>
        </is>
      </c>
      <c r="C7205" t="inlineStr">
        <is>
          <t>53-4022</t>
        </is>
      </c>
      <c r="D7205" t="inlineStr">
        <is>
          <t>Railroad Brake, Signal, and Switch Operators and Locomotive Firers</t>
        </is>
      </c>
      <c r="E7205" t="n">
        <v>40</v>
      </c>
      <c r="F7205" t="n">
        <v>52190</v>
      </c>
      <c r="G7205">
        <f>IF(OR(E1553="",F1553=""),"",E1553*F1553)</f>
        <v/>
      </c>
      <c r="H7205" s="41">
        <f>IFERROR(XLOOKUP(C1553,'DATA Wharton'!$A$2:$A$785,'DATA Wharton'!$C$2:$C$785),"")</f>
        <v/>
      </c>
      <c r="I7205">
        <f>IF(OR(G1553="",H1553=""),"",G1553)</f>
        <v/>
      </c>
      <c r="J7205">
        <f>IF(OR(I1553="",H1553=""),"",I1553*H1553)</f>
        <v/>
      </c>
      <c r="K7205">
        <f>IF(G1553="","Missing OEWS wage",IF(H1553="","Missing Wharton SOC","Matched"))</f>
        <v/>
      </c>
    </row>
    <row r="7206">
      <c r="A7206" t="inlineStr">
        <is>
          <t>31-33</t>
        </is>
      </c>
      <c r="B7206" t="inlineStr">
        <is>
          <t>Manufacturing</t>
        </is>
      </c>
      <c r="C7206" t="inlineStr">
        <is>
          <t>53-5011</t>
        </is>
      </c>
      <c r="D7206" t="inlineStr">
        <is>
          <t>Sailors and Marine Oilers</t>
        </is>
      </c>
      <c r="E7206" t="n">
        <v>210</v>
      </c>
      <c r="F7206" t="n">
        <v>54030</v>
      </c>
      <c r="G7206">
        <f>IF(OR(E1554="",F1554=""),"",E1554*F1554)</f>
        <v/>
      </c>
      <c r="H7206" s="41">
        <f>IFERROR(XLOOKUP(C1554,'DATA Wharton'!$A$2:$A$785,'DATA Wharton'!$C$2:$C$785),"")</f>
        <v/>
      </c>
      <c r="I7206">
        <f>IF(OR(G1554="",H1554=""),"",G1554)</f>
        <v/>
      </c>
      <c r="J7206">
        <f>IF(OR(I1554="",H1554=""),"",I1554*H1554)</f>
        <v/>
      </c>
      <c r="K7206">
        <f>IF(G1554="","Missing OEWS wage",IF(H1554="","Missing Wharton SOC","Matched"))</f>
        <v/>
      </c>
    </row>
    <row r="7207">
      <c r="A7207" t="inlineStr">
        <is>
          <t>31-33</t>
        </is>
      </c>
      <c r="B7207" t="inlineStr">
        <is>
          <t>Manufacturing</t>
        </is>
      </c>
      <c r="C7207" t="inlineStr">
        <is>
          <t>53-5021</t>
        </is>
      </c>
      <c r="D7207" t="inlineStr">
        <is>
          <t>Captains, Mates, and Pilots of Water Vessels</t>
        </is>
      </c>
      <c r="E7207" t="n">
        <v>220</v>
      </c>
      <c r="F7207" t="n">
        <v>98580</v>
      </c>
      <c r="G7207">
        <f>IF(OR(E1555="",F1555=""),"",E1555*F1555)</f>
        <v/>
      </c>
      <c r="H7207" s="41">
        <f>IFERROR(XLOOKUP(C1555,'DATA Wharton'!$A$2:$A$785,'DATA Wharton'!$C$2:$C$785),"")</f>
        <v/>
      </c>
      <c r="I7207">
        <f>IF(OR(G1555="",H1555=""),"",G1555)</f>
        <v/>
      </c>
      <c r="J7207">
        <f>IF(OR(I1555="",H1555=""),"",I1555*H1555)</f>
        <v/>
      </c>
      <c r="K7207">
        <f>IF(G1555="","Missing OEWS wage",IF(H1555="","Missing Wharton SOC","Matched"))</f>
        <v/>
      </c>
    </row>
    <row r="7208">
      <c r="A7208" t="inlineStr">
        <is>
          <t>31-33</t>
        </is>
      </c>
      <c r="B7208" t="inlineStr">
        <is>
          <t>Manufacturing</t>
        </is>
      </c>
      <c r="C7208" t="inlineStr">
        <is>
          <t>53-5031</t>
        </is>
      </c>
      <c r="D7208" t="inlineStr">
        <is>
          <t>Ship Engineers</t>
        </is>
      </c>
      <c r="E7208" t="n">
        <v>80</v>
      </c>
      <c r="F7208" t="n">
        <v>111050</v>
      </c>
      <c r="G7208">
        <f>IF(OR(E1556="",F1556=""),"",E1556*F1556)</f>
        <v/>
      </c>
      <c r="H7208" s="41">
        <f>IFERROR(XLOOKUP(C1556,'DATA Wharton'!$A$2:$A$785,'DATA Wharton'!$C$2:$C$785),"")</f>
        <v/>
      </c>
      <c r="I7208">
        <f>IF(OR(G1556="",H1556=""),"",G1556)</f>
        <v/>
      </c>
      <c r="J7208">
        <f>IF(OR(I1556="",H1556=""),"",I1556*H1556)</f>
        <v/>
      </c>
      <c r="K7208">
        <f>IF(G1556="","Missing OEWS wage",IF(H1556="","Missing Wharton SOC","Matched"))</f>
        <v/>
      </c>
    </row>
    <row r="7209">
      <c r="A7209" t="inlineStr">
        <is>
          <t>31-33</t>
        </is>
      </c>
      <c r="B7209" t="inlineStr">
        <is>
          <t>Manufacturing</t>
        </is>
      </c>
      <c r="C7209" t="inlineStr">
        <is>
          <t>53-6021</t>
        </is>
      </c>
      <c r="D7209" t="inlineStr">
        <is>
          <t>Parking Attendants</t>
        </is>
      </c>
      <c r="E7209" t="n">
        <v>140</v>
      </c>
      <c r="F7209" t="n">
        <v>41530</v>
      </c>
      <c r="G7209">
        <f>IF(OR(E1557="",F1557=""),"",E1557*F1557)</f>
        <v/>
      </c>
      <c r="H7209" s="41">
        <f>IFERROR(XLOOKUP(C1557,'DATA Wharton'!$A$2:$A$785,'DATA Wharton'!$C$2:$C$785),"")</f>
        <v/>
      </c>
      <c r="I7209">
        <f>IF(OR(G1557="",H1557=""),"",G1557)</f>
        <v/>
      </c>
      <c r="J7209">
        <f>IF(OR(I1557="",H1557=""),"",I1557*H1557)</f>
        <v/>
      </c>
      <c r="K7209">
        <f>IF(G1557="","Missing OEWS wage",IF(H1557="","Missing Wharton SOC","Matched"))</f>
        <v/>
      </c>
    </row>
    <row r="7210">
      <c r="A7210" t="inlineStr">
        <is>
          <t>31-33</t>
        </is>
      </c>
      <c r="B7210" t="inlineStr">
        <is>
          <t>Manufacturing</t>
        </is>
      </c>
      <c r="C7210" t="inlineStr">
        <is>
          <t>53-6032</t>
        </is>
      </c>
      <c r="D7210" t="inlineStr">
        <is>
          <t>Aircraft Service Attendants</t>
        </is>
      </c>
      <c r="E7210" t="n">
        <v>190</v>
      </c>
      <c r="F7210" t="n">
        <v>50320</v>
      </c>
      <c r="G7210">
        <f>IF(OR(E1558="",F1558=""),"",E1558*F1558)</f>
        <v/>
      </c>
      <c r="H7210" s="41">
        <f>IFERROR(XLOOKUP(C1558,'DATA Wharton'!$A$2:$A$785,'DATA Wharton'!$C$2:$C$785),"")</f>
        <v/>
      </c>
      <c r="I7210">
        <f>IF(OR(G1558="",H1558=""),"",G1558)</f>
        <v/>
      </c>
      <c r="J7210">
        <f>IF(OR(I1558="",H1558=""),"",I1558*H1558)</f>
        <v/>
      </c>
      <c r="K7210">
        <f>IF(G1558="","Missing OEWS wage",IF(H1558="","Missing Wharton SOC","Matched"))</f>
        <v/>
      </c>
    </row>
    <row r="7211">
      <c r="A7211" t="inlineStr">
        <is>
          <t>31-33</t>
        </is>
      </c>
      <c r="B7211" t="inlineStr">
        <is>
          <t>Manufacturing</t>
        </is>
      </c>
      <c r="C7211" t="inlineStr">
        <is>
          <t>53-6051</t>
        </is>
      </c>
      <c r="D7211" t="inlineStr">
        <is>
          <t>Transportation Inspectors</t>
        </is>
      </c>
      <c r="E7211" t="n">
        <v>2030</v>
      </c>
      <c r="F7211" t="n">
        <v>96730</v>
      </c>
      <c r="G7211">
        <f>IF(OR(E1559="",F1559=""),"",E1559*F1559)</f>
        <v/>
      </c>
      <c r="H7211" s="41">
        <f>IFERROR(XLOOKUP(C1559,'DATA Wharton'!$A$2:$A$785,'DATA Wharton'!$C$2:$C$785),"")</f>
        <v/>
      </c>
      <c r="I7211">
        <f>IF(OR(G1559="",H1559=""),"",G1559)</f>
        <v/>
      </c>
      <c r="J7211">
        <f>IF(OR(I1559="",H1559=""),"",I1559*H1559)</f>
        <v/>
      </c>
      <c r="K7211">
        <f>IF(G1559="","Missing OEWS wage",IF(H1559="","Missing Wharton SOC","Matched"))</f>
        <v/>
      </c>
    </row>
    <row r="7212">
      <c r="A7212" t="inlineStr">
        <is>
          <t>31-33</t>
        </is>
      </c>
      <c r="B7212" t="inlineStr">
        <is>
          <t>Manufacturing</t>
        </is>
      </c>
      <c r="C7212" t="inlineStr">
        <is>
          <t>53-6099</t>
        </is>
      </c>
      <c r="D7212" t="inlineStr">
        <is>
          <t>Transportation Workers, All Other</t>
        </is>
      </c>
      <c r="E7212" t="n">
        <v>250</v>
      </c>
      <c r="F7212" t="n">
        <v>57710</v>
      </c>
      <c r="G7212">
        <f>IF(OR(E1560="",F1560=""),"",E1560*F1560)</f>
        <v/>
      </c>
      <c r="H7212" s="41">
        <f>IFERROR(XLOOKUP(C1560,'DATA Wharton'!$A$2:$A$785,'DATA Wharton'!$C$2:$C$785),"")</f>
        <v/>
      </c>
      <c r="I7212">
        <f>IF(OR(G1560="",H1560=""),"",G1560)</f>
        <v/>
      </c>
      <c r="J7212">
        <f>IF(OR(I1560="",H1560=""),"",I1560*H1560)</f>
        <v/>
      </c>
      <c r="K7212">
        <f>IF(G1560="","Missing OEWS wage",IF(H1560="","Missing Wharton SOC","Matched"))</f>
        <v/>
      </c>
    </row>
    <row r="7213">
      <c r="A7213" t="inlineStr">
        <is>
          <t>31-33</t>
        </is>
      </c>
      <c r="B7213" t="inlineStr">
        <is>
          <t>Manufacturing</t>
        </is>
      </c>
      <c r="C7213" t="inlineStr">
        <is>
          <t>53-7011</t>
        </is>
      </c>
      <c r="D7213" t="inlineStr">
        <is>
          <t>Conveyor Operators and Tenders</t>
        </is>
      </c>
      <c r="E7213" t="n">
        <v>4980</v>
      </c>
      <c r="F7213" t="n">
        <v>49730</v>
      </c>
      <c r="G7213">
        <f>IF(OR(E1561="",F1561=""),"",E1561*F1561)</f>
        <v/>
      </c>
      <c r="H7213" s="41">
        <f>IFERROR(XLOOKUP(C1561,'DATA Wharton'!$A$2:$A$785,'DATA Wharton'!$C$2:$C$785),"")</f>
        <v/>
      </c>
      <c r="I7213">
        <f>IF(OR(G1561="",H1561=""),"",G1561)</f>
        <v/>
      </c>
      <c r="J7213">
        <f>IF(OR(I1561="",H1561=""),"",I1561*H1561)</f>
        <v/>
      </c>
      <c r="K7213">
        <f>IF(G1561="","Missing OEWS wage",IF(H1561="","Missing Wharton SOC","Matched"))</f>
        <v/>
      </c>
    </row>
    <row r="7214">
      <c r="A7214" t="inlineStr">
        <is>
          <t>31-33</t>
        </is>
      </c>
      <c r="B7214" t="inlineStr">
        <is>
          <t>Manufacturing</t>
        </is>
      </c>
      <c r="C7214" t="inlineStr">
        <is>
          <t>53-7021</t>
        </is>
      </c>
      <c r="D7214" t="inlineStr">
        <is>
          <t>Crane and Tower Operators</t>
        </is>
      </c>
      <c r="E7214" t="n">
        <v>10480</v>
      </c>
      <c r="F7214" t="n">
        <v>56450</v>
      </c>
      <c r="G7214">
        <f>IF(OR(E1562="",F1562=""),"",E1562*F1562)</f>
        <v/>
      </c>
      <c r="H7214" s="41">
        <f>IFERROR(XLOOKUP(C1562,'DATA Wharton'!$A$2:$A$785,'DATA Wharton'!$C$2:$C$785),"")</f>
        <v/>
      </c>
      <c r="I7214">
        <f>IF(OR(G1562="",H1562=""),"",G1562)</f>
        <v/>
      </c>
      <c r="J7214">
        <f>IF(OR(I1562="",H1562=""),"",I1562*H1562)</f>
        <v/>
      </c>
      <c r="K7214">
        <f>IF(G1562="","Missing OEWS wage",IF(H1562="","Missing Wharton SOC","Matched"))</f>
        <v/>
      </c>
    </row>
    <row r="7215">
      <c r="A7215" t="inlineStr">
        <is>
          <t>31-33</t>
        </is>
      </c>
      <c r="B7215" t="inlineStr">
        <is>
          <t>Manufacturing</t>
        </is>
      </c>
      <c r="C7215" t="inlineStr">
        <is>
          <t>53-7041</t>
        </is>
      </c>
      <c r="D7215" t="inlineStr">
        <is>
          <t>Hoist and Winch Operators</t>
        </is>
      </c>
      <c r="E7215" t="n">
        <v>630</v>
      </c>
      <c r="F7215" t="n">
        <v>45420</v>
      </c>
      <c r="G7215">
        <f>IF(OR(E1563="",F1563=""),"",E1563*F1563)</f>
        <v/>
      </c>
      <c r="H7215" s="41">
        <f>IFERROR(XLOOKUP(C1563,'DATA Wharton'!$A$2:$A$785,'DATA Wharton'!$C$2:$C$785),"")</f>
        <v/>
      </c>
      <c r="I7215">
        <f>IF(OR(G1563="",H1563=""),"",G1563)</f>
        <v/>
      </c>
      <c r="J7215">
        <f>IF(OR(I1563="",H1563=""),"",I1563*H1563)</f>
        <v/>
      </c>
      <c r="K7215">
        <f>IF(G1563="","Missing OEWS wage",IF(H1563="","Missing Wharton SOC","Matched"))</f>
        <v/>
      </c>
    </row>
    <row r="7216">
      <c r="A7216" t="inlineStr">
        <is>
          <t>31-33</t>
        </is>
      </c>
      <c r="B7216" t="inlineStr">
        <is>
          <t>Manufacturing</t>
        </is>
      </c>
      <c r="C7216" t="inlineStr">
        <is>
          <t>53-7051</t>
        </is>
      </c>
      <c r="D7216" t="inlineStr">
        <is>
          <t>Industrial Truck and Tractor Operators</t>
        </is>
      </c>
      <c r="E7216" t="n">
        <v>174010</v>
      </c>
      <c r="F7216" t="n">
        <v>46970</v>
      </c>
      <c r="G7216">
        <f>IF(OR(E1564="",F1564=""),"",E1564*F1564)</f>
        <v/>
      </c>
      <c r="H7216" s="41">
        <f>IFERROR(XLOOKUP(C1564,'DATA Wharton'!$A$2:$A$785,'DATA Wharton'!$C$2:$C$785),"")</f>
        <v/>
      </c>
      <c r="I7216">
        <f>IF(OR(G1564="",H1564=""),"",G1564)</f>
        <v/>
      </c>
      <c r="J7216">
        <f>IF(OR(I1564="",H1564=""),"",I1564*H1564)</f>
        <v/>
      </c>
      <c r="K7216">
        <f>IF(G1564="","Missing OEWS wage",IF(H1564="","Missing Wharton SOC","Matched"))</f>
        <v/>
      </c>
    </row>
    <row r="7217">
      <c r="A7217" t="inlineStr">
        <is>
          <t>31-33</t>
        </is>
      </c>
      <c r="B7217" t="inlineStr">
        <is>
          <t>Manufacturing</t>
        </is>
      </c>
      <c r="C7217" t="inlineStr">
        <is>
          <t>53-7061</t>
        </is>
      </c>
      <c r="D7217" t="inlineStr">
        <is>
          <t>Cleaners of Vehicles and Equipment</t>
        </is>
      </c>
      <c r="E7217" t="n">
        <v>36440</v>
      </c>
      <c r="F7217" t="n">
        <v>43150</v>
      </c>
      <c r="G7217">
        <f>IF(OR(E1565="",F1565=""),"",E1565*F1565)</f>
        <v/>
      </c>
      <c r="H7217" s="41">
        <f>IFERROR(XLOOKUP(C1565,'DATA Wharton'!$A$2:$A$785,'DATA Wharton'!$C$2:$C$785),"")</f>
        <v/>
      </c>
      <c r="I7217">
        <f>IF(OR(G1565="",H1565=""),"",G1565)</f>
        <v/>
      </c>
      <c r="J7217">
        <f>IF(OR(I1565="",H1565=""),"",I1565*H1565)</f>
        <v/>
      </c>
      <c r="K7217">
        <f>IF(G1565="","Missing OEWS wage",IF(H1565="","Missing Wharton SOC","Matched"))</f>
        <v/>
      </c>
    </row>
    <row r="7218">
      <c r="A7218" t="inlineStr">
        <is>
          <t>31-33</t>
        </is>
      </c>
      <c r="B7218" t="inlineStr">
        <is>
          <t>Manufacturing</t>
        </is>
      </c>
      <c r="C7218" t="inlineStr">
        <is>
          <t>53-7062</t>
        </is>
      </c>
      <c r="D7218" t="inlineStr">
        <is>
          <t>Laborers and Freight, Stock, and Material Movers, Hand</t>
        </is>
      </c>
      <c r="E7218" t="n">
        <v>400040</v>
      </c>
      <c r="F7218" t="n">
        <v>43420</v>
      </c>
      <c r="G7218">
        <f>IF(OR(E1566="",F1566=""),"",E1566*F1566)</f>
        <v/>
      </c>
      <c r="H7218" s="41">
        <f>IFERROR(XLOOKUP(C1566,'DATA Wharton'!$A$2:$A$785,'DATA Wharton'!$C$2:$C$785),"")</f>
        <v/>
      </c>
      <c r="I7218">
        <f>IF(OR(G1566="",H1566=""),"",G1566)</f>
        <v/>
      </c>
      <c r="J7218">
        <f>IF(OR(I1566="",H1566=""),"",I1566*H1566)</f>
        <v/>
      </c>
      <c r="K7218">
        <f>IF(G1566="","Missing OEWS wage",IF(H1566="","Missing Wharton SOC","Matched"))</f>
        <v/>
      </c>
    </row>
    <row r="7219">
      <c r="A7219" t="inlineStr">
        <is>
          <t>31-33</t>
        </is>
      </c>
      <c r="B7219" t="inlineStr">
        <is>
          <t>Manufacturing</t>
        </is>
      </c>
      <c r="C7219" t="inlineStr">
        <is>
          <t>53-7063</t>
        </is>
      </c>
      <c r="D7219" t="inlineStr">
        <is>
          <t>Machine Feeders and Offbearers</t>
        </is>
      </c>
      <c r="E7219" t="n">
        <v>29140</v>
      </c>
      <c r="F7219" t="n">
        <v>43630</v>
      </c>
      <c r="G7219">
        <f>IF(OR(E1567="",F1567=""),"",E1567*F1567)</f>
        <v/>
      </c>
      <c r="H7219" s="41">
        <f>IFERROR(XLOOKUP(C1567,'DATA Wharton'!$A$2:$A$785,'DATA Wharton'!$C$2:$C$785),"")</f>
        <v/>
      </c>
      <c r="I7219">
        <f>IF(OR(G1567="",H1567=""),"",G1567)</f>
        <v/>
      </c>
      <c r="J7219">
        <f>IF(OR(I1567="",H1567=""),"",I1567*H1567)</f>
        <v/>
      </c>
      <c r="K7219">
        <f>IF(G1567="","Missing OEWS wage",IF(H1567="","Missing Wharton SOC","Matched"))</f>
        <v/>
      </c>
    </row>
    <row r="7220">
      <c r="A7220" t="inlineStr">
        <is>
          <t>31-33</t>
        </is>
      </c>
      <c r="B7220" t="inlineStr">
        <is>
          <t>Manufacturing</t>
        </is>
      </c>
      <c r="C7220" t="inlineStr">
        <is>
          <t>53-7064</t>
        </is>
      </c>
      <c r="D7220" t="inlineStr">
        <is>
          <t>Packers and Packagers, Hand</t>
        </is>
      </c>
      <c r="E7220" t="n">
        <v>132540</v>
      </c>
      <c r="F7220" t="n">
        <v>38300</v>
      </c>
      <c r="G7220">
        <f>IF(OR(E1568="",F1568=""),"",E1568*F1568)</f>
        <v/>
      </c>
      <c r="H7220" s="41">
        <f>IFERROR(XLOOKUP(C1568,'DATA Wharton'!$A$2:$A$785,'DATA Wharton'!$C$2:$C$785),"")</f>
        <v/>
      </c>
      <c r="I7220">
        <f>IF(OR(G1568="",H1568=""),"",G1568)</f>
        <v/>
      </c>
      <c r="J7220">
        <f>IF(OR(I1568="",H1568=""),"",I1568*H1568)</f>
        <v/>
      </c>
      <c r="K7220">
        <f>IF(G1568="","Missing OEWS wage",IF(H1568="","Missing Wharton SOC","Matched"))</f>
        <v/>
      </c>
    </row>
    <row r="7221">
      <c r="A7221" t="inlineStr">
        <is>
          <t>31-33</t>
        </is>
      </c>
      <c r="B7221" t="inlineStr">
        <is>
          <t>Manufacturing</t>
        </is>
      </c>
      <c r="C7221" t="inlineStr">
        <is>
          <t>53-7065</t>
        </is>
      </c>
      <c r="D7221" t="inlineStr">
        <is>
          <t>Stockers and Order Fillers</t>
        </is>
      </c>
      <c r="E7221" t="n">
        <v>78850</v>
      </c>
      <c r="F7221" t="n">
        <v>45500</v>
      </c>
      <c r="G7221">
        <f>IF(OR(E1569="",F1569=""),"",E1569*F1569)</f>
        <v/>
      </c>
      <c r="H7221" s="41">
        <f>IFERROR(XLOOKUP(C1569,'DATA Wharton'!$A$2:$A$785,'DATA Wharton'!$C$2:$C$785),"")</f>
        <v/>
      </c>
      <c r="I7221">
        <f>IF(OR(G1569="",H1569=""),"",G1569)</f>
        <v/>
      </c>
      <c r="J7221">
        <f>IF(OR(I1569="",H1569=""),"",I1569*H1569)</f>
        <v/>
      </c>
      <c r="K7221">
        <f>IF(G1569="","Missing OEWS wage",IF(H1569="","Missing Wharton SOC","Matched"))</f>
        <v/>
      </c>
    </row>
    <row r="7222">
      <c r="A7222" t="inlineStr">
        <is>
          <t>31-33</t>
        </is>
      </c>
      <c r="B7222" t="inlineStr">
        <is>
          <t>Manufacturing</t>
        </is>
      </c>
      <c r="C7222" t="inlineStr">
        <is>
          <t>53-7071</t>
        </is>
      </c>
      <c r="D7222" t="inlineStr">
        <is>
          <t>Gas Compressor and Gas Pumping Station Operators</t>
        </is>
      </c>
      <c r="E7222" t="n">
        <v>80</v>
      </c>
      <c r="F7222" t="n">
        <v>70710</v>
      </c>
      <c r="G7222">
        <f>IF(OR(E1570="",F1570=""),"",E1570*F1570)</f>
        <v/>
      </c>
      <c r="H7222" s="41">
        <f>IFERROR(XLOOKUP(C1570,'DATA Wharton'!$A$2:$A$785,'DATA Wharton'!$C$2:$C$785),"")</f>
        <v/>
      </c>
      <c r="I7222">
        <f>IF(OR(G1570="",H1570=""),"",G1570)</f>
        <v/>
      </c>
      <c r="J7222">
        <f>IF(OR(I1570="",H1570=""),"",I1570*H1570)</f>
        <v/>
      </c>
      <c r="K7222">
        <f>IF(G1570="","Missing OEWS wage",IF(H1570="","Missing Wharton SOC","Matched"))</f>
        <v/>
      </c>
    </row>
    <row r="7223">
      <c r="A7223" t="inlineStr">
        <is>
          <t>31-33</t>
        </is>
      </c>
      <c r="B7223" t="inlineStr">
        <is>
          <t>Manufacturing</t>
        </is>
      </c>
      <c r="C7223" t="inlineStr">
        <is>
          <t>53-7072</t>
        </is>
      </c>
      <c r="D7223" t="inlineStr">
        <is>
          <t>Pump Operators, Except Wellhead Pumpers</t>
        </is>
      </c>
      <c r="E7223" t="n">
        <v>360</v>
      </c>
      <c r="F7223" t="n">
        <v>63080</v>
      </c>
      <c r="G7223">
        <f>IF(OR(E1571="",F1571=""),"",E1571*F1571)</f>
        <v/>
      </c>
      <c r="H7223" s="41">
        <f>IFERROR(XLOOKUP(C1571,'DATA Wharton'!$A$2:$A$785,'DATA Wharton'!$C$2:$C$785),"")</f>
        <v/>
      </c>
      <c r="I7223">
        <f>IF(OR(G1571="",H1571=""),"",G1571)</f>
        <v/>
      </c>
      <c r="J7223">
        <f>IF(OR(I1571="",H1571=""),"",I1571*H1571)</f>
        <v/>
      </c>
      <c r="K7223">
        <f>IF(G1571="","Missing OEWS wage",IF(H1571="","Missing Wharton SOC","Matched"))</f>
        <v/>
      </c>
    </row>
    <row r="7224">
      <c r="A7224" t="inlineStr">
        <is>
          <t>31-33</t>
        </is>
      </c>
      <c r="B7224" t="inlineStr">
        <is>
          <t>Manufacturing</t>
        </is>
      </c>
      <c r="C7224" t="inlineStr">
        <is>
          <t>53-7081</t>
        </is>
      </c>
      <c r="D7224" t="inlineStr">
        <is>
          <t>Refuse and Recyclable Material Collectors</t>
        </is>
      </c>
      <c r="E7224" t="n">
        <v>110</v>
      </c>
      <c r="F7224" t="n">
        <v>50530</v>
      </c>
      <c r="G7224">
        <f>IF(OR(E1572="",F1572=""),"",E1572*F1572)</f>
        <v/>
      </c>
      <c r="H7224" s="41">
        <f>IFERROR(XLOOKUP(C1572,'DATA Wharton'!$A$2:$A$785,'DATA Wharton'!$C$2:$C$785),"")</f>
        <v/>
      </c>
      <c r="I7224">
        <f>IF(OR(G1572="",H1572=""),"",G1572)</f>
        <v/>
      </c>
      <c r="J7224">
        <f>IF(OR(I1572="",H1572=""),"",I1572*H1572)</f>
        <v/>
      </c>
      <c r="K7224">
        <f>IF(G1572="","Missing OEWS wage",IF(H1572="","Missing Wharton SOC","Matched"))</f>
        <v/>
      </c>
    </row>
    <row r="7225">
      <c r="A7225" t="inlineStr">
        <is>
          <t>31-33</t>
        </is>
      </c>
      <c r="B7225" t="inlineStr">
        <is>
          <t>Manufacturing</t>
        </is>
      </c>
      <c r="C7225" t="inlineStr">
        <is>
          <t>53-7121</t>
        </is>
      </c>
      <c r="D7225" t="inlineStr">
        <is>
          <t>Tank Car, Truck, and Ship Loaders</t>
        </is>
      </c>
      <c r="E7225" t="n">
        <v>1870</v>
      </c>
      <c r="F7225" t="n">
        <v>60610</v>
      </c>
      <c r="G7225">
        <f>IF(OR(E1573="",F1573=""),"",E1573*F1573)</f>
        <v/>
      </c>
      <c r="H7225" s="41">
        <f>IFERROR(XLOOKUP(C1573,'DATA Wharton'!$A$2:$A$785,'DATA Wharton'!$C$2:$C$785),"")</f>
        <v/>
      </c>
      <c r="I7225">
        <f>IF(OR(G1573="",H1573=""),"",G1573)</f>
        <v/>
      </c>
      <c r="J7225">
        <f>IF(OR(I1573="",H1573=""),"",I1573*H1573)</f>
        <v/>
      </c>
      <c r="K7225">
        <f>IF(G1573="","Missing OEWS wage",IF(H1573="","Missing Wharton SOC","Matched"))</f>
        <v/>
      </c>
    </row>
    <row r="7226">
      <c r="A7226" t="inlineStr">
        <is>
          <t>31-33</t>
        </is>
      </c>
      <c r="B7226" t="inlineStr">
        <is>
          <t>Manufacturing</t>
        </is>
      </c>
      <c r="C7226" t="inlineStr">
        <is>
          <t>53-7199</t>
        </is>
      </c>
      <c r="D7226" t="inlineStr">
        <is>
          <t>Material Moving Workers, All Other</t>
        </is>
      </c>
      <c r="E7226" t="n">
        <v>2390</v>
      </c>
      <c r="F7226" t="n">
        <v>50600</v>
      </c>
      <c r="G7226">
        <f>IF(OR(E1574="",F1574=""),"",E1574*F1574)</f>
        <v/>
      </c>
      <c r="H7226" s="41">
        <f>IFERROR(XLOOKUP(C1574,'DATA Wharton'!$A$2:$A$785,'DATA Wharton'!$C$2:$C$785),"")</f>
        <v/>
      </c>
      <c r="I7226">
        <f>IF(OR(G1574="",H1574=""),"",G1574)</f>
        <v/>
      </c>
      <c r="J7226">
        <f>IF(OR(I1574="",H1574=""),"",I1574*H1574)</f>
        <v/>
      </c>
      <c r="K7226">
        <f>IF(G1574="","Missing OEWS wage",IF(H1574="","Missing Wharton SOC","Matched"))</f>
        <v/>
      </c>
    </row>
    <row r="7227">
      <c r="A7227" t="inlineStr">
        <is>
          <t>42</t>
        </is>
      </c>
      <c r="B7227" t="inlineStr">
        <is>
          <t>Wholesale Trade</t>
        </is>
      </c>
      <c r="C7227" t="inlineStr">
        <is>
          <t>11-1011</t>
        </is>
      </c>
      <c r="D7227" t="inlineStr">
        <is>
          <t>Chief Executives</t>
        </is>
      </c>
      <c r="E7227" t="n">
        <v>9620</v>
      </c>
      <c r="F7227" t="n">
        <v>300590</v>
      </c>
      <c r="G7227">
        <f>IF(OR(E1575="",F1575=""),"",E1575*F1575)</f>
        <v/>
      </c>
      <c r="H7227" s="41">
        <f>IFERROR(XLOOKUP(C1575,'DATA Wharton'!$A$2:$A$785,'DATA Wharton'!$C$2:$C$785),"")</f>
        <v/>
      </c>
      <c r="I7227">
        <f>IF(OR(G1575="",H1575=""),"",G1575)</f>
        <v/>
      </c>
      <c r="J7227">
        <f>IF(OR(I1575="",H1575=""),"",I1575*H1575)</f>
        <v/>
      </c>
      <c r="K7227">
        <f>IF(G1575="","Missing OEWS wage",IF(H1575="","Missing Wharton SOC","Matched"))</f>
        <v/>
      </c>
    </row>
    <row r="7228">
      <c r="A7228" t="inlineStr">
        <is>
          <t>42</t>
        </is>
      </c>
      <c r="B7228" t="inlineStr">
        <is>
          <t>Wholesale Trade</t>
        </is>
      </c>
      <c r="C7228" t="inlineStr">
        <is>
          <t>11-1021</t>
        </is>
      </c>
      <c r="D7228" t="inlineStr">
        <is>
          <t>General and Operations Managers</t>
        </is>
      </c>
      <c r="E7228" t="n">
        <v>253660</v>
      </c>
      <c r="F7228" t="n">
        <v>144420</v>
      </c>
      <c r="G7228">
        <f>IF(OR(E1576="",F1576=""),"",E1576*F1576)</f>
        <v/>
      </c>
      <c r="H7228" s="41">
        <f>IFERROR(XLOOKUP(C1576,'DATA Wharton'!$A$2:$A$785,'DATA Wharton'!$C$2:$C$785),"")</f>
        <v/>
      </c>
      <c r="I7228">
        <f>IF(OR(G1576="",H1576=""),"",G1576)</f>
        <v/>
      </c>
      <c r="J7228">
        <f>IF(OR(I1576="",H1576=""),"",I1576*H1576)</f>
        <v/>
      </c>
      <c r="K7228">
        <f>IF(G1576="","Missing OEWS wage",IF(H1576="","Missing Wharton SOC","Matched"))</f>
        <v/>
      </c>
    </row>
    <row r="7229">
      <c r="A7229" t="inlineStr">
        <is>
          <t>42</t>
        </is>
      </c>
      <c r="B7229" t="inlineStr">
        <is>
          <t>Wholesale Trade</t>
        </is>
      </c>
      <c r="C7229" t="inlineStr">
        <is>
          <t>11-2011</t>
        </is>
      </c>
      <c r="D7229" t="inlineStr">
        <is>
          <t>Advertising and Promotions Managers</t>
        </is>
      </c>
      <c r="E7229" t="n">
        <v>1250</v>
      </c>
      <c r="F7229" t="n">
        <v>205130</v>
      </c>
      <c r="G7229">
        <f>IF(OR(E1577="",F1577=""),"",E1577*F1577)</f>
        <v/>
      </c>
      <c r="H7229" s="41">
        <f>IFERROR(XLOOKUP(C1577,'DATA Wharton'!$A$2:$A$785,'DATA Wharton'!$C$2:$C$785),"")</f>
        <v/>
      </c>
      <c r="I7229">
        <f>IF(OR(G1577="",H1577=""),"",G1577)</f>
        <v/>
      </c>
      <c r="J7229">
        <f>IF(OR(I1577="",H1577=""),"",I1577*H1577)</f>
        <v/>
      </c>
      <c r="K7229">
        <f>IF(G1577="","Missing OEWS wage",IF(H1577="","Missing Wharton SOC","Matched"))</f>
        <v/>
      </c>
    </row>
    <row r="7230">
      <c r="A7230" t="inlineStr">
        <is>
          <t>42</t>
        </is>
      </c>
      <c r="B7230" t="inlineStr">
        <is>
          <t>Wholesale Trade</t>
        </is>
      </c>
      <c r="C7230" t="inlineStr">
        <is>
          <t>11-2021</t>
        </is>
      </c>
      <c r="D7230" t="inlineStr">
        <is>
          <t>Marketing Managers</t>
        </is>
      </c>
      <c r="E7230" t="n">
        <v>41150</v>
      </c>
      <c r="F7230" t="n">
        <v>174410</v>
      </c>
      <c r="G7230">
        <f>IF(OR(E1578="",F1578=""),"",E1578*F1578)</f>
        <v/>
      </c>
      <c r="H7230" s="41">
        <f>IFERROR(XLOOKUP(C1578,'DATA Wharton'!$A$2:$A$785,'DATA Wharton'!$C$2:$C$785),"")</f>
        <v/>
      </c>
      <c r="I7230">
        <f>IF(OR(G1578="",H1578=""),"",G1578)</f>
        <v/>
      </c>
      <c r="J7230">
        <f>IF(OR(I1578="",H1578=""),"",I1578*H1578)</f>
        <v/>
      </c>
      <c r="K7230">
        <f>IF(G1578="","Missing OEWS wage",IF(H1578="","Missing Wharton SOC","Matched"))</f>
        <v/>
      </c>
    </row>
    <row r="7231">
      <c r="A7231" t="inlineStr">
        <is>
          <t>42</t>
        </is>
      </c>
      <c r="B7231" t="inlineStr">
        <is>
          <t>Wholesale Trade</t>
        </is>
      </c>
      <c r="C7231" t="inlineStr">
        <is>
          <t>11-2022</t>
        </is>
      </c>
      <c r="D7231" t="inlineStr">
        <is>
          <t>Sales Managers</t>
        </is>
      </c>
      <c r="E7231" t="n">
        <v>133070</v>
      </c>
      <c r="F7231" t="n">
        <v>163700</v>
      </c>
      <c r="G7231">
        <f>IF(OR(E1579="",F1579=""),"",E1579*F1579)</f>
        <v/>
      </c>
      <c r="H7231" s="41">
        <f>IFERROR(XLOOKUP(C1579,'DATA Wharton'!$A$2:$A$785,'DATA Wharton'!$C$2:$C$785),"")</f>
        <v/>
      </c>
      <c r="I7231">
        <f>IF(OR(G1579="",H1579=""),"",G1579)</f>
        <v/>
      </c>
      <c r="J7231">
        <f>IF(OR(I1579="",H1579=""),"",I1579*H1579)</f>
        <v/>
      </c>
      <c r="K7231">
        <f>IF(G1579="","Missing OEWS wage",IF(H1579="","Missing Wharton SOC","Matched"))</f>
        <v/>
      </c>
    </row>
    <row r="7232">
      <c r="A7232" t="inlineStr">
        <is>
          <t>42</t>
        </is>
      </c>
      <c r="B7232" t="inlineStr">
        <is>
          <t>Wholesale Trade</t>
        </is>
      </c>
      <c r="C7232" t="inlineStr">
        <is>
          <t>11-2032</t>
        </is>
      </c>
      <c r="D7232" t="inlineStr">
        <is>
          <t>Public Relations Managers</t>
        </is>
      </c>
      <c r="E7232" t="n">
        <v>2140</v>
      </c>
      <c r="F7232" t="n">
        <v>183340</v>
      </c>
      <c r="G7232">
        <f>IF(OR(E1580="",F1580=""),"",E1580*F1580)</f>
        <v/>
      </c>
      <c r="H7232" s="41">
        <f>IFERROR(XLOOKUP(C1580,'DATA Wharton'!$A$2:$A$785,'DATA Wharton'!$C$2:$C$785),"")</f>
        <v/>
      </c>
      <c r="I7232">
        <f>IF(OR(G1580="",H1580=""),"",G1580)</f>
        <v/>
      </c>
      <c r="J7232">
        <f>IF(OR(I1580="",H1580=""),"",I1580*H1580)</f>
        <v/>
      </c>
      <c r="K7232">
        <f>IF(G1580="","Missing OEWS wage",IF(H1580="","Missing Wharton SOC","Matched"))</f>
        <v/>
      </c>
    </row>
    <row r="7233">
      <c r="A7233" t="inlineStr">
        <is>
          <t>42</t>
        </is>
      </c>
      <c r="B7233" t="inlineStr">
        <is>
          <t>Wholesale Trade</t>
        </is>
      </c>
      <c r="C7233" t="inlineStr">
        <is>
          <t>11-3012</t>
        </is>
      </c>
      <c r="D7233" t="inlineStr">
        <is>
          <t>Administrative Services Managers</t>
        </is>
      </c>
      <c r="E7233" t="n">
        <v>13310</v>
      </c>
      <c r="F7233" t="n">
        <v>140730</v>
      </c>
      <c r="G7233">
        <f>IF(OR(E1581="",F1581=""),"",E1581*F1581)</f>
        <v/>
      </c>
      <c r="H7233" s="41">
        <f>IFERROR(XLOOKUP(C1581,'DATA Wharton'!$A$2:$A$785,'DATA Wharton'!$C$2:$C$785),"")</f>
        <v/>
      </c>
      <c r="I7233">
        <f>IF(OR(G1581="",H1581=""),"",G1581)</f>
        <v/>
      </c>
      <c r="J7233">
        <f>IF(OR(I1581="",H1581=""),"",I1581*H1581)</f>
        <v/>
      </c>
      <c r="K7233">
        <f>IF(G1581="","Missing OEWS wage",IF(H1581="","Missing Wharton SOC","Matched"))</f>
        <v/>
      </c>
    </row>
    <row r="7234">
      <c r="A7234" t="inlineStr">
        <is>
          <t>42</t>
        </is>
      </c>
      <c r="B7234" t="inlineStr">
        <is>
          <t>Wholesale Trade</t>
        </is>
      </c>
      <c r="C7234" t="inlineStr">
        <is>
          <t>11-3013</t>
        </is>
      </c>
      <c r="D7234" t="inlineStr">
        <is>
          <t>Facilities Managers</t>
        </is>
      </c>
      <c r="E7234" t="n">
        <v>5780</v>
      </c>
      <c r="F7234" t="n">
        <v>113320</v>
      </c>
      <c r="G7234">
        <f>IF(OR(E1582="",F1582=""),"",E1582*F1582)</f>
        <v/>
      </c>
      <c r="H7234" s="41">
        <f>IFERROR(XLOOKUP(C1582,'DATA Wharton'!$A$2:$A$785,'DATA Wharton'!$C$2:$C$785),"")</f>
        <v/>
      </c>
      <c r="I7234">
        <f>IF(OR(G1582="",H1582=""),"",G1582)</f>
        <v/>
      </c>
      <c r="J7234">
        <f>IF(OR(I1582="",H1582=""),"",I1582*H1582)</f>
        <v/>
      </c>
      <c r="K7234">
        <f>IF(G1582="","Missing OEWS wage",IF(H1582="","Missing Wharton SOC","Matched"))</f>
        <v/>
      </c>
    </row>
    <row r="7235">
      <c r="A7235" t="inlineStr">
        <is>
          <t>42</t>
        </is>
      </c>
      <c r="B7235" t="inlineStr">
        <is>
          <t>Wholesale Trade</t>
        </is>
      </c>
      <c r="C7235" t="inlineStr">
        <is>
          <t>11-3021</t>
        </is>
      </c>
      <c r="D7235" t="inlineStr">
        <is>
          <t>Computer and Information Systems Managers</t>
        </is>
      </c>
      <c r="E7235" t="n">
        <v>28040</v>
      </c>
      <c r="F7235" t="n">
        <v>189300</v>
      </c>
      <c r="G7235">
        <f>IF(OR(E1583="",F1583=""),"",E1583*F1583)</f>
        <v/>
      </c>
      <c r="H7235" s="41">
        <f>IFERROR(XLOOKUP(C1583,'DATA Wharton'!$A$2:$A$785,'DATA Wharton'!$C$2:$C$785),"")</f>
        <v/>
      </c>
      <c r="I7235">
        <f>IF(OR(G1583="",H1583=""),"",G1583)</f>
        <v/>
      </c>
      <c r="J7235">
        <f>IF(OR(I1583="",H1583=""),"",I1583*H1583)</f>
        <v/>
      </c>
      <c r="K7235">
        <f>IF(G1583="","Missing OEWS wage",IF(H1583="","Missing Wharton SOC","Matched"))</f>
        <v/>
      </c>
    </row>
    <row r="7236">
      <c r="A7236" t="inlineStr">
        <is>
          <t>42</t>
        </is>
      </c>
      <c r="B7236" t="inlineStr">
        <is>
          <t>Wholesale Trade</t>
        </is>
      </c>
      <c r="C7236" t="inlineStr">
        <is>
          <t>11-3031</t>
        </is>
      </c>
      <c r="D7236" t="inlineStr">
        <is>
          <t>Financial Managers</t>
        </is>
      </c>
      <c r="E7236" t="n">
        <v>34070</v>
      </c>
      <c r="F7236" t="n">
        <v>183970</v>
      </c>
      <c r="G7236">
        <f>IF(OR(E1584="",F1584=""),"",E1584*F1584)</f>
        <v/>
      </c>
      <c r="H7236" s="41">
        <f>IFERROR(XLOOKUP(C1584,'DATA Wharton'!$A$2:$A$785,'DATA Wharton'!$C$2:$C$785),"")</f>
        <v/>
      </c>
      <c r="I7236">
        <f>IF(OR(G1584="",H1584=""),"",G1584)</f>
        <v/>
      </c>
      <c r="J7236">
        <f>IF(OR(I1584="",H1584=""),"",I1584*H1584)</f>
        <v/>
      </c>
      <c r="K7236">
        <f>IF(G1584="","Missing OEWS wage",IF(H1584="","Missing Wharton SOC","Matched"))</f>
        <v/>
      </c>
    </row>
    <row r="7237">
      <c r="A7237" t="inlineStr">
        <is>
          <t>42</t>
        </is>
      </c>
      <c r="B7237" t="inlineStr">
        <is>
          <t>Wholesale Trade</t>
        </is>
      </c>
      <c r="C7237" t="inlineStr">
        <is>
          <t>11-3051</t>
        </is>
      </c>
      <c r="D7237" t="inlineStr">
        <is>
          <t>Industrial Production Managers</t>
        </is>
      </c>
      <c r="E7237" t="n">
        <v>16700</v>
      </c>
      <c r="F7237" t="n">
        <v>132400</v>
      </c>
      <c r="G7237">
        <f>IF(OR(E1585="",F1585=""),"",E1585*F1585)</f>
        <v/>
      </c>
      <c r="H7237" s="41">
        <f>IFERROR(XLOOKUP(C1585,'DATA Wharton'!$A$2:$A$785,'DATA Wharton'!$C$2:$C$785),"")</f>
        <v/>
      </c>
      <c r="I7237">
        <f>IF(OR(G1585="",H1585=""),"",G1585)</f>
        <v/>
      </c>
      <c r="J7237">
        <f>IF(OR(I1585="",H1585=""),"",I1585*H1585)</f>
        <v/>
      </c>
      <c r="K7237">
        <f>IF(G1585="","Missing OEWS wage",IF(H1585="","Missing Wharton SOC","Matched"))</f>
        <v/>
      </c>
    </row>
    <row r="7238">
      <c r="A7238" t="inlineStr">
        <is>
          <t>42</t>
        </is>
      </c>
      <c r="B7238" t="inlineStr">
        <is>
          <t>Wholesale Trade</t>
        </is>
      </c>
      <c r="C7238" t="inlineStr">
        <is>
          <t>11-3061</t>
        </is>
      </c>
      <c r="D7238" t="inlineStr">
        <is>
          <t>Purchasing Managers</t>
        </is>
      </c>
      <c r="E7238" t="n">
        <v>10070</v>
      </c>
      <c r="F7238" t="n">
        <v>150760</v>
      </c>
      <c r="G7238">
        <f>IF(OR(E1586="",F1586=""),"",E1586*F1586)</f>
        <v/>
      </c>
      <c r="H7238" s="41">
        <f>IFERROR(XLOOKUP(C1586,'DATA Wharton'!$A$2:$A$785,'DATA Wharton'!$C$2:$C$785),"")</f>
        <v/>
      </c>
      <c r="I7238">
        <f>IF(OR(G1586="",H1586=""),"",G1586)</f>
        <v/>
      </c>
      <c r="J7238">
        <f>IF(OR(I1586="",H1586=""),"",I1586*H1586)</f>
        <v/>
      </c>
      <c r="K7238">
        <f>IF(G1586="","Missing OEWS wage",IF(H1586="","Missing Wharton SOC","Matched"))</f>
        <v/>
      </c>
    </row>
    <row r="7239">
      <c r="A7239" t="inlineStr">
        <is>
          <t>42</t>
        </is>
      </c>
      <c r="B7239" t="inlineStr">
        <is>
          <t>Wholesale Trade</t>
        </is>
      </c>
      <c r="C7239" t="inlineStr">
        <is>
          <t>11-3071</t>
        </is>
      </c>
      <c r="D7239" t="inlineStr">
        <is>
          <t>Transportation, Storage, and Distribution Managers</t>
        </is>
      </c>
      <c r="E7239" t="n">
        <v>34350</v>
      </c>
      <c r="F7239" t="n">
        <v>113970</v>
      </c>
      <c r="G7239">
        <f>IF(OR(E1587="",F1587=""),"",E1587*F1587)</f>
        <v/>
      </c>
      <c r="H7239" s="41">
        <f>IFERROR(XLOOKUP(C1587,'DATA Wharton'!$A$2:$A$785,'DATA Wharton'!$C$2:$C$785),"")</f>
        <v/>
      </c>
      <c r="I7239">
        <f>IF(OR(G1587="",H1587=""),"",G1587)</f>
        <v/>
      </c>
      <c r="J7239">
        <f>IF(OR(I1587="",H1587=""),"",I1587*H1587)</f>
        <v/>
      </c>
      <c r="K7239">
        <f>IF(G1587="","Missing OEWS wage",IF(H1587="","Missing Wharton SOC","Matched"))</f>
        <v/>
      </c>
    </row>
    <row r="7240">
      <c r="A7240" t="inlineStr">
        <is>
          <t>42</t>
        </is>
      </c>
      <c r="B7240" t="inlineStr">
        <is>
          <t>Wholesale Trade</t>
        </is>
      </c>
      <c r="C7240" t="inlineStr">
        <is>
          <t>11-3111</t>
        </is>
      </c>
      <c r="D7240" t="inlineStr">
        <is>
          <t>Compensation and Benefits Managers</t>
        </is>
      </c>
      <c r="E7240" t="n">
        <v>730</v>
      </c>
      <c r="F7240" t="n">
        <v>169180</v>
      </c>
      <c r="G7240">
        <f>IF(OR(E1588="",F1588=""),"",E1588*F1588)</f>
        <v/>
      </c>
      <c r="H7240" s="41">
        <f>IFERROR(XLOOKUP(C1588,'DATA Wharton'!$A$2:$A$785,'DATA Wharton'!$C$2:$C$785),"")</f>
        <v/>
      </c>
      <c r="I7240">
        <f>IF(OR(G1588="",H1588=""),"",G1588)</f>
        <v/>
      </c>
      <c r="J7240">
        <f>IF(OR(I1588="",H1588=""),"",I1588*H1588)</f>
        <v/>
      </c>
      <c r="K7240">
        <f>IF(G1588="","Missing OEWS wage",IF(H1588="","Missing Wharton SOC","Matched"))</f>
        <v/>
      </c>
    </row>
    <row r="7241">
      <c r="A7241" t="inlineStr">
        <is>
          <t>42</t>
        </is>
      </c>
      <c r="B7241" t="inlineStr">
        <is>
          <t>Wholesale Trade</t>
        </is>
      </c>
      <c r="C7241" t="inlineStr">
        <is>
          <t>11-3121</t>
        </is>
      </c>
      <c r="D7241" t="inlineStr">
        <is>
          <t>Human Resources Managers</t>
        </is>
      </c>
      <c r="E7241" t="n">
        <v>9930</v>
      </c>
      <c r="F7241" t="n">
        <v>175540</v>
      </c>
      <c r="G7241">
        <f>IF(OR(E1589="",F1589=""),"",E1589*F1589)</f>
        <v/>
      </c>
      <c r="H7241" s="41">
        <f>IFERROR(XLOOKUP(C1589,'DATA Wharton'!$A$2:$A$785,'DATA Wharton'!$C$2:$C$785),"")</f>
        <v/>
      </c>
      <c r="I7241">
        <f>IF(OR(G1589="",H1589=""),"",G1589)</f>
        <v/>
      </c>
      <c r="J7241">
        <f>IF(OR(I1589="",H1589=""),"",I1589*H1589)</f>
        <v/>
      </c>
      <c r="K7241">
        <f>IF(G1589="","Missing OEWS wage",IF(H1589="","Missing Wharton SOC","Matched"))</f>
        <v/>
      </c>
    </row>
    <row r="7242">
      <c r="A7242" t="inlineStr">
        <is>
          <t>42</t>
        </is>
      </c>
      <c r="B7242" t="inlineStr">
        <is>
          <t>Wholesale Trade</t>
        </is>
      </c>
      <c r="C7242" t="inlineStr">
        <is>
          <t>11-3131</t>
        </is>
      </c>
      <c r="D7242" t="inlineStr">
        <is>
          <t>Training and Development Managers</t>
        </is>
      </c>
      <c r="E7242" t="n">
        <v>3080</v>
      </c>
      <c r="F7242" t="n">
        <v>166860</v>
      </c>
      <c r="G7242">
        <f>IF(OR(E1590="",F1590=""),"",E1590*F1590)</f>
        <v/>
      </c>
      <c r="H7242" s="41">
        <f>IFERROR(XLOOKUP(C1590,'DATA Wharton'!$A$2:$A$785,'DATA Wharton'!$C$2:$C$785),"")</f>
        <v/>
      </c>
      <c r="I7242">
        <f>IF(OR(G1590="",H1590=""),"",G1590)</f>
        <v/>
      </c>
      <c r="J7242">
        <f>IF(OR(I1590="",H1590=""),"",I1590*H1590)</f>
        <v/>
      </c>
      <c r="K7242">
        <f>IF(G1590="","Missing OEWS wage",IF(H1590="","Missing Wharton SOC","Matched"))</f>
        <v/>
      </c>
    </row>
    <row r="7243">
      <c r="A7243" t="inlineStr">
        <is>
          <t>42</t>
        </is>
      </c>
      <c r="B7243" t="inlineStr">
        <is>
          <t>Wholesale Trade</t>
        </is>
      </c>
      <c r="C7243" t="inlineStr">
        <is>
          <t>11-9013</t>
        </is>
      </c>
      <c r="D7243" t="inlineStr">
        <is>
          <t>Farmers, Ranchers, and Other Agricultural Managers</t>
        </is>
      </c>
      <c r="E7243" t="n">
        <v>540</v>
      </c>
      <c r="F7243" t="n">
        <v>99560</v>
      </c>
      <c r="G7243">
        <f>IF(OR(E1591="",F1591=""),"",E1591*F1591)</f>
        <v/>
      </c>
      <c r="H7243" s="41">
        <f>IFERROR(XLOOKUP(C1591,'DATA Wharton'!$A$2:$A$785,'DATA Wharton'!$C$2:$C$785),"")</f>
        <v/>
      </c>
      <c r="I7243">
        <f>IF(OR(G1591="",H1591=""),"",G1591)</f>
        <v/>
      </c>
      <c r="J7243">
        <f>IF(OR(I1591="",H1591=""),"",I1591*H1591)</f>
        <v/>
      </c>
      <c r="K7243">
        <f>IF(G1591="","Missing OEWS wage",IF(H1591="","Missing Wharton SOC","Matched"))</f>
        <v/>
      </c>
    </row>
    <row r="7244">
      <c r="A7244" t="inlineStr">
        <is>
          <t>42</t>
        </is>
      </c>
      <c r="B7244" t="inlineStr">
        <is>
          <t>Wholesale Trade</t>
        </is>
      </c>
      <c r="C7244" t="inlineStr">
        <is>
          <t>11-9021</t>
        </is>
      </c>
      <c r="D7244" t="inlineStr">
        <is>
          <t>Construction Managers</t>
        </is>
      </c>
      <c r="E7244" t="n">
        <v>1660</v>
      </c>
      <c r="F7244" t="n">
        <v>117760</v>
      </c>
      <c r="G7244">
        <f>IF(OR(E1592="",F1592=""),"",E1592*F1592)</f>
        <v/>
      </c>
      <c r="H7244" s="41">
        <f>IFERROR(XLOOKUP(C1592,'DATA Wharton'!$A$2:$A$785,'DATA Wharton'!$C$2:$C$785),"")</f>
        <v/>
      </c>
      <c r="I7244">
        <f>IF(OR(G1592="",H1592=""),"",G1592)</f>
        <v/>
      </c>
      <c r="J7244">
        <f>IF(OR(I1592="",H1592=""),"",I1592*H1592)</f>
        <v/>
      </c>
      <c r="K7244">
        <f>IF(G1592="","Missing OEWS wage",IF(H1592="","Missing Wharton SOC","Matched"))</f>
        <v/>
      </c>
    </row>
    <row r="7245">
      <c r="A7245" t="inlineStr">
        <is>
          <t>42</t>
        </is>
      </c>
      <c r="B7245" t="inlineStr">
        <is>
          <t>Wholesale Trade</t>
        </is>
      </c>
      <c r="C7245" t="inlineStr">
        <is>
          <t>11-9041</t>
        </is>
      </c>
      <c r="D7245" t="inlineStr">
        <is>
          <t>Architectural and Engineering Managers</t>
        </is>
      </c>
      <c r="E7245" t="n">
        <v>8410</v>
      </c>
      <c r="F7245" t="n">
        <v>181800</v>
      </c>
      <c r="G7245">
        <f>IF(OR(E1593="",F1593=""),"",E1593*F1593)</f>
        <v/>
      </c>
      <c r="H7245" s="41">
        <f>IFERROR(XLOOKUP(C1593,'DATA Wharton'!$A$2:$A$785,'DATA Wharton'!$C$2:$C$785),"")</f>
        <v/>
      </c>
      <c r="I7245">
        <f>IF(OR(G1593="",H1593=""),"",G1593)</f>
        <v/>
      </c>
      <c r="J7245">
        <f>IF(OR(I1593="",H1593=""),"",I1593*H1593)</f>
        <v/>
      </c>
      <c r="K7245">
        <f>IF(G1593="","Missing OEWS wage",IF(H1593="","Missing Wharton SOC","Matched"))</f>
        <v/>
      </c>
    </row>
    <row r="7246">
      <c r="A7246" t="inlineStr">
        <is>
          <t>42</t>
        </is>
      </c>
      <c r="B7246" t="inlineStr">
        <is>
          <t>Wholesale Trade</t>
        </is>
      </c>
      <c r="C7246" t="inlineStr">
        <is>
          <t>11-9051</t>
        </is>
      </c>
      <c r="D7246" t="inlineStr">
        <is>
          <t>Food Service Managers</t>
        </is>
      </c>
      <c r="E7246" t="n">
        <v>160</v>
      </c>
      <c r="F7246" t="n">
        <v>82890</v>
      </c>
      <c r="G7246">
        <f>IF(OR(E1594="",F1594=""),"",E1594*F1594)</f>
        <v/>
      </c>
      <c r="H7246" s="41">
        <f>IFERROR(XLOOKUP(C1594,'DATA Wharton'!$A$2:$A$785,'DATA Wharton'!$C$2:$C$785),"")</f>
        <v/>
      </c>
      <c r="I7246">
        <f>IF(OR(G1594="",H1594=""),"",G1594)</f>
        <v/>
      </c>
      <c r="J7246">
        <f>IF(OR(I1594="",H1594=""),"",I1594*H1594)</f>
        <v/>
      </c>
      <c r="K7246">
        <f>IF(G1594="","Missing OEWS wage",IF(H1594="","Missing Wharton SOC","Matched"))</f>
        <v/>
      </c>
    </row>
    <row r="7247">
      <c r="A7247" t="inlineStr">
        <is>
          <t>42</t>
        </is>
      </c>
      <c r="B7247" t="inlineStr">
        <is>
          <t>Wholesale Trade</t>
        </is>
      </c>
      <c r="C7247" t="inlineStr">
        <is>
          <t>11-9111</t>
        </is>
      </c>
      <c r="D7247" t="inlineStr">
        <is>
          <t>Medical and Health Services Managers</t>
        </is>
      </c>
      <c r="E7247" t="n">
        <v>3930</v>
      </c>
      <c r="F7247" t="n">
        <v>215570</v>
      </c>
      <c r="G7247">
        <f>IF(OR(E1595="",F1595=""),"",E1595*F1595)</f>
        <v/>
      </c>
      <c r="H7247" s="41">
        <f>IFERROR(XLOOKUP(C1595,'DATA Wharton'!$A$2:$A$785,'DATA Wharton'!$C$2:$C$785),"")</f>
        <v/>
      </c>
      <c r="I7247">
        <f>IF(OR(G1595="",H1595=""),"",G1595)</f>
        <v/>
      </c>
      <c r="J7247">
        <f>IF(OR(I1595="",H1595=""),"",I1595*H1595)</f>
        <v/>
      </c>
      <c r="K7247">
        <f>IF(G1595="","Missing OEWS wage",IF(H1595="","Missing Wharton SOC","Matched"))</f>
        <v/>
      </c>
    </row>
    <row r="7248">
      <c r="A7248" t="inlineStr">
        <is>
          <t>42</t>
        </is>
      </c>
      <c r="B7248" t="inlineStr">
        <is>
          <t>Wholesale Trade</t>
        </is>
      </c>
      <c r="C7248" t="inlineStr">
        <is>
          <t>11-9121</t>
        </is>
      </c>
      <c r="D7248" t="inlineStr">
        <is>
          <t>Natural Sciences Managers</t>
        </is>
      </c>
      <c r="E7248" t="n">
        <v>4840</v>
      </c>
      <c r="F7248" t="n">
        <v>223610</v>
      </c>
      <c r="G7248">
        <f>IF(OR(E1596="",F1596=""),"",E1596*F1596)</f>
        <v/>
      </c>
      <c r="H7248" s="41">
        <f>IFERROR(XLOOKUP(C1596,'DATA Wharton'!$A$2:$A$785,'DATA Wharton'!$C$2:$C$785),"")</f>
        <v/>
      </c>
      <c r="I7248">
        <f>IF(OR(G1596="",H1596=""),"",G1596)</f>
        <v/>
      </c>
      <c r="J7248">
        <f>IF(OR(I1596="",H1596=""),"",I1596*H1596)</f>
        <v/>
      </c>
      <c r="K7248">
        <f>IF(G1596="","Missing OEWS wage",IF(H1596="","Missing Wharton SOC","Matched"))</f>
        <v/>
      </c>
    </row>
    <row r="7249">
      <c r="A7249" t="inlineStr">
        <is>
          <t>42</t>
        </is>
      </c>
      <c r="B7249" t="inlineStr">
        <is>
          <t>Wholesale Trade</t>
        </is>
      </c>
      <c r="C7249" t="inlineStr">
        <is>
          <t>11-9141</t>
        </is>
      </c>
      <c r="D7249" t="inlineStr">
        <is>
          <t>Property, Real Estate, and Community Association Managers</t>
        </is>
      </c>
      <c r="E7249" t="n">
        <v>260</v>
      </c>
      <c r="F7249" t="n">
        <v>117190</v>
      </c>
      <c r="G7249">
        <f>IF(OR(E1597="",F1597=""),"",E1597*F1597)</f>
        <v/>
      </c>
      <c r="H7249" s="41">
        <f>IFERROR(XLOOKUP(C1597,'DATA Wharton'!$A$2:$A$785,'DATA Wharton'!$C$2:$C$785),"")</f>
        <v/>
      </c>
      <c r="I7249">
        <f>IF(OR(G1597="",H1597=""),"",G1597)</f>
        <v/>
      </c>
      <c r="J7249">
        <f>IF(OR(I1597="",H1597=""),"",I1597*H1597)</f>
        <v/>
      </c>
      <c r="K7249">
        <f>IF(G1597="","Missing OEWS wage",IF(H1597="","Missing Wharton SOC","Matched"))</f>
        <v/>
      </c>
    </row>
    <row r="7250">
      <c r="A7250" t="inlineStr">
        <is>
          <t>42</t>
        </is>
      </c>
      <c r="B7250" t="inlineStr">
        <is>
          <t>Wholesale Trade</t>
        </is>
      </c>
      <c r="C7250" t="inlineStr">
        <is>
          <t>11-9179</t>
        </is>
      </c>
      <c r="D7250" t="inlineStr">
        <is>
          <t>Personal Service Managers, All Other</t>
        </is>
      </c>
      <c r="E7250" t="n">
        <v>260</v>
      </c>
      <c r="F7250" t="n">
        <v>111760</v>
      </c>
      <c r="G7250">
        <f>IF(OR(E1598="",F1598=""),"",E1598*F1598)</f>
        <v/>
      </c>
      <c r="H7250" s="41">
        <f>IFERROR(XLOOKUP(C1598,'DATA Wharton'!$A$2:$A$785,'DATA Wharton'!$C$2:$C$785),"")</f>
        <v/>
      </c>
      <c r="I7250">
        <f>IF(OR(G1598="",H1598=""),"",G1598)</f>
        <v/>
      </c>
      <c r="J7250">
        <f>IF(OR(I1598="",H1598=""),"",I1598*H1598)</f>
        <v/>
      </c>
      <c r="K7250">
        <f>IF(G1598="","Missing OEWS wage",IF(H1598="","Missing Wharton SOC","Matched"))</f>
        <v/>
      </c>
    </row>
    <row r="7251">
      <c r="A7251" t="inlineStr">
        <is>
          <t>42</t>
        </is>
      </c>
      <c r="B7251" t="inlineStr">
        <is>
          <t>Wholesale Trade</t>
        </is>
      </c>
      <c r="C7251" t="inlineStr">
        <is>
          <t>11-9199</t>
        </is>
      </c>
      <c r="D7251" t="inlineStr">
        <is>
          <t>Managers, All Other</t>
        </is>
      </c>
      <c r="E7251" t="n">
        <v>26530</v>
      </c>
      <c r="F7251" t="n">
        <v>159130</v>
      </c>
      <c r="G7251">
        <f>IF(OR(E1599="",F1599=""),"",E1599*F1599)</f>
        <v/>
      </c>
      <c r="H7251" s="41">
        <f>IFERROR(XLOOKUP(C1599,'DATA Wharton'!$A$2:$A$785,'DATA Wharton'!$C$2:$C$785),"")</f>
        <v/>
      </c>
      <c r="I7251">
        <f>IF(OR(G1599="",H1599=""),"",G1599)</f>
        <v/>
      </c>
      <c r="J7251">
        <f>IF(OR(I1599="",H1599=""),"",I1599*H1599)</f>
        <v/>
      </c>
      <c r="K7251">
        <f>IF(G1599="","Missing OEWS wage",IF(H1599="","Missing Wharton SOC","Matched"))</f>
        <v/>
      </c>
    </row>
    <row r="7252">
      <c r="A7252" t="inlineStr">
        <is>
          <t>42</t>
        </is>
      </c>
      <c r="B7252" t="inlineStr">
        <is>
          <t>Wholesale Trade</t>
        </is>
      </c>
      <c r="C7252" t="inlineStr">
        <is>
          <t>13-1020</t>
        </is>
      </c>
      <c r="D7252" t="inlineStr">
        <is>
          <t>Buyers and Purchasing Agents</t>
        </is>
      </c>
      <c r="E7252" t="n">
        <v>70490</v>
      </c>
      <c r="F7252" t="n">
        <v>77210</v>
      </c>
      <c r="G7252">
        <f>IF(OR(E1600="",F1600=""),"",E1600*F1600)</f>
        <v/>
      </c>
      <c r="H7252" s="41">
        <f>IFERROR(XLOOKUP(C1600,'DATA Wharton'!$A$2:$A$785,'DATA Wharton'!$C$2:$C$785),"")</f>
        <v/>
      </c>
      <c r="I7252">
        <f>IF(OR(G1600="",H1600=""),"",G1600)</f>
        <v/>
      </c>
      <c r="J7252">
        <f>IF(OR(I1600="",H1600=""),"",I1600*H1600)</f>
        <v/>
      </c>
      <c r="K7252">
        <f>IF(G1600="","Missing OEWS wage",IF(H1600="","Missing Wharton SOC","Matched"))</f>
        <v/>
      </c>
    </row>
    <row r="7253">
      <c r="A7253" t="inlineStr">
        <is>
          <t>42</t>
        </is>
      </c>
      <c r="B7253" t="inlineStr">
        <is>
          <t>Wholesale Trade</t>
        </is>
      </c>
      <c r="C7253" t="inlineStr">
        <is>
          <t>13-1031</t>
        </is>
      </c>
      <c r="D7253" t="inlineStr">
        <is>
          <t>Claims Adjusters, Examiners, and Investigators</t>
        </is>
      </c>
      <c r="F7253" t="n">
        <v>55910</v>
      </c>
      <c r="G7253">
        <f>IF(OR(E1601="",F1601=""),"",E1601*F1601)</f>
        <v/>
      </c>
      <c r="H7253" s="41">
        <f>IFERROR(XLOOKUP(C1601,'DATA Wharton'!$A$2:$A$785,'DATA Wharton'!$C$2:$C$785),"")</f>
        <v/>
      </c>
      <c r="I7253">
        <f>IF(OR(G1601="",H1601=""),"",G1601)</f>
        <v/>
      </c>
      <c r="J7253">
        <f>IF(OR(I1601="",H1601=""),"",I1601*H1601)</f>
        <v/>
      </c>
      <c r="K7253">
        <f>IF(G1601="","Missing OEWS wage",IF(H1601="","Missing Wharton SOC","Matched"))</f>
        <v/>
      </c>
    </row>
    <row r="7254">
      <c r="A7254" t="inlineStr">
        <is>
          <t>42</t>
        </is>
      </c>
      <c r="B7254" t="inlineStr">
        <is>
          <t>Wholesale Trade</t>
        </is>
      </c>
      <c r="C7254" t="inlineStr">
        <is>
          <t>13-1041</t>
        </is>
      </c>
      <c r="D7254" t="inlineStr">
        <is>
          <t>Compliance Officers</t>
        </is>
      </c>
      <c r="F7254" t="n">
        <v>107480</v>
      </c>
      <c r="G7254">
        <f>IF(OR(E1602="",F1602=""),"",E1602*F1602)</f>
        <v/>
      </c>
      <c r="H7254" s="41">
        <f>IFERROR(XLOOKUP(C1602,'DATA Wharton'!$A$2:$A$785,'DATA Wharton'!$C$2:$C$785),"")</f>
        <v/>
      </c>
      <c r="I7254">
        <f>IF(OR(G1602="",H1602=""),"",G1602)</f>
        <v/>
      </c>
      <c r="J7254">
        <f>IF(OR(I1602="",H1602=""),"",I1602*H1602)</f>
        <v/>
      </c>
      <c r="K7254">
        <f>IF(G1602="","Missing OEWS wage",IF(H1602="","Missing Wharton SOC","Matched"))</f>
        <v/>
      </c>
    </row>
    <row r="7255">
      <c r="A7255" t="inlineStr">
        <is>
          <t>42</t>
        </is>
      </c>
      <c r="B7255" t="inlineStr">
        <is>
          <t>Wholesale Trade</t>
        </is>
      </c>
      <c r="C7255" t="inlineStr">
        <is>
          <t>13-1051</t>
        </is>
      </c>
      <c r="D7255" t="inlineStr">
        <is>
          <t>Cost Estimators</t>
        </is>
      </c>
      <c r="E7255" t="n">
        <v>11610</v>
      </c>
      <c r="F7255" t="n">
        <v>74390</v>
      </c>
      <c r="G7255">
        <f>IF(OR(E1603="",F1603=""),"",E1603*F1603)</f>
        <v/>
      </c>
      <c r="H7255" s="41">
        <f>IFERROR(XLOOKUP(C1603,'DATA Wharton'!$A$2:$A$785,'DATA Wharton'!$C$2:$C$785),"")</f>
        <v/>
      </c>
      <c r="I7255">
        <f>IF(OR(G1603="",H1603=""),"",G1603)</f>
        <v/>
      </c>
      <c r="J7255">
        <f>IF(OR(I1603="",H1603=""),"",I1603*H1603)</f>
        <v/>
      </c>
      <c r="K7255">
        <f>IF(G1603="","Missing OEWS wage",IF(H1603="","Missing Wharton SOC","Matched"))</f>
        <v/>
      </c>
    </row>
    <row r="7256">
      <c r="A7256" t="inlineStr">
        <is>
          <t>42</t>
        </is>
      </c>
      <c r="B7256" t="inlineStr">
        <is>
          <t>Wholesale Trade</t>
        </is>
      </c>
      <c r="C7256" t="inlineStr">
        <is>
          <t>13-1071</t>
        </is>
      </c>
      <c r="D7256" t="inlineStr">
        <is>
          <t>Human Resources Specialists</t>
        </is>
      </c>
      <c r="E7256" t="n">
        <v>30710</v>
      </c>
      <c r="F7256" t="n">
        <v>88780</v>
      </c>
      <c r="G7256">
        <f>IF(OR(E1604="",F1604=""),"",E1604*F1604)</f>
        <v/>
      </c>
      <c r="H7256" s="41">
        <f>IFERROR(XLOOKUP(C1604,'DATA Wharton'!$A$2:$A$785,'DATA Wharton'!$C$2:$C$785),"")</f>
        <v/>
      </c>
      <c r="I7256">
        <f>IF(OR(G1604="",H1604=""),"",G1604)</f>
        <v/>
      </c>
      <c r="J7256">
        <f>IF(OR(I1604="",H1604=""),"",I1604*H1604)</f>
        <v/>
      </c>
      <c r="K7256">
        <f>IF(G1604="","Missing OEWS wage",IF(H1604="","Missing Wharton SOC","Matched"))</f>
        <v/>
      </c>
    </row>
    <row r="7257">
      <c r="A7257" t="inlineStr">
        <is>
          <t>42</t>
        </is>
      </c>
      <c r="B7257" t="inlineStr">
        <is>
          <t>Wholesale Trade</t>
        </is>
      </c>
      <c r="C7257" t="inlineStr">
        <is>
          <t>13-1075</t>
        </is>
      </c>
      <c r="D7257" t="inlineStr">
        <is>
          <t>Labor Relations Specialists</t>
        </is>
      </c>
      <c r="E7257" t="n">
        <v>270</v>
      </c>
      <c r="F7257" t="n">
        <v>107360</v>
      </c>
      <c r="G7257">
        <f>IF(OR(E1605="",F1605=""),"",E1605*F1605)</f>
        <v/>
      </c>
      <c r="H7257" s="41">
        <f>IFERROR(XLOOKUP(C1605,'DATA Wharton'!$A$2:$A$785,'DATA Wharton'!$C$2:$C$785),"")</f>
        <v/>
      </c>
      <c r="I7257">
        <f>IF(OR(G1605="",H1605=""),"",G1605)</f>
        <v/>
      </c>
      <c r="J7257">
        <f>IF(OR(I1605="",H1605=""),"",I1605*H1605)</f>
        <v/>
      </c>
      <c r="K7257">
        <f>IF(G1605="","Missing OEWS wage",IF(H1605="","Missing Wharton SOC","Matched"))</f>
        <v/>
      </c>
    </row>
    <row r="7258">
      <c r="A7258" t="inlineStr">
        <is>
          <t>42</t>
        </is>
      </c>
      <c r="B7258" t="inlineStr">
        <is>
          <t>Wholesale Trade</t>
        </is>
      </c>
      <c r="C7258" t="inlineStr">
        <is>
          <t>13-1081</t>
        </is>
      </c>
      <c r="D7258" t="inlineStr">
        <is>
          <t>Logisticians</t>
        </is>
      </c>
      <c r="E7258" t="n">
        <v>27360</v>
      </c>
      <c r="F7258" t="n">
        <v>79830</v>
      </c>
      <c r="G7258">
        <f>IF(OR(E1606="",F1606=""),"",E1606*F1606)</f>
        <v/>
      </c>
      <c r="H7258" s="41">
        <f>IFERROR(XLOOKUP(C1606,'DATA Wharton'!$A$2:$A$785,'DATA Wharton'!$C$2:$C$785),"")</f>
        <v/>
      </c>
      <c r="I7258">
        <f>IF(OR(G1606="",H1606=""),"",G1606)</f>
        <v/>
      </c>
      <c r="J7258">
        <f>IF(OR(I1606="",H1606=""),"",I1606*H1606)</f>
        <v/>
      </c>
      <c r="K7258">
        <f>IF(G1606="","Missing OEWS wage",IF(H1606="","Missing Wharton SOC","Matched"))</f>
        <v/>
      </c>
    </row>
    <row r="7259">
      <c r="A7259" t="inlineStr">
        <is>
          <t>42</t>
        </is>
      </c>
      <c r="B7259" t="inlineStr">
        <is>
          <t>Wholesale Trade</t>
        </is>
      </c>
      <c r="C7259" t="inlineStr">
        <is>
          <t>13-1082</t>
        </is>
      </c>
      <c r="D7259" t="inlineStr">
        <is>
          <t>Project Management Specialists</t>
        </is>
      </c>
      <c r="E7259" t="n">
        <v>47690</v>
      </c>
      <c r="F7259" t="n">
        <v>105790</v>
      </c>
      <c r="G7259">
        <f>IF(OR(E1607="",F1607=""),"",E1607*F1607)</f>
        <v/>
      </c>
      <c r="H7259" s="41">
        <f>IFERROR(XLOOKUP(C1607,'DATA Wharton'!$A$2:$A$785,'DATA Wharton'!$C$2:$C$785),"")</f>
        <v/>
      </c>
      <c r="I7259">
        <f>IF(OR(G1607="",H1607=""),"",G1607)</f>
        <v/>
      </c>
      <c r="J7259">
        <f>IF(OR(I1607="",H1607=""),"",I1607*H1607)</f>
        <v/>
      </c>
      <c r="K7259">
        <f>IF(G1607="","Missing OEWS wage",IF(H1607="","Missing Wharton SOC","Matched"))</f>
        <v/>
      </c>
    </row>
    <row r="7260">
      <c r="A7260" t="inlineStr">
        <is>
          <t>42</t>
        </is>
      </c>
      <c r="B7260" t="inlineStr">
        <is>
          <t>Wholesale Trade</t>
        </is>
      </c>
      <c r="C7260" t="inlineStr">
        <is>
          <t>13-1111</t>
        </is>
      </c>
      <c r="D7260" t="inlineStr">
        <is>
          <t>Management Analysts</t>
        </is>
      </c>
      <c r="E7260" t="n">
        <v>21030</v>
      </c>
      <c r="F7260" t="n">
        <v>123010</v>
      </c>
      <c r="G7260">
        <f>IF(OR(E1608="",F1608=""),"",E1608*F1608)</f>
        <v/>
      </c>
      <c r="H7260" s="41">
        <f>IFERROR(XLOOKUP(C1608,'DATA Wharton'!$A$2:$A$785,'DATA Wharton'!$C$2:$C$785),"")</f>
        <v/>
      </c>
      <c r="I7260">
        <f>IF(OR(G1608="",H1608=""),"",G1608)</f>
        <v/>
      </c>
      <c r="J7260">
        <f>IF(OR(I1608="",H1608=""),"",I1608*H1608)</f>
        <v/>
      </c>
      <c r="K7260">
        <f>IF(G1608="","Missing OEWS wage",IF(H1608="","Missing Wharton SOC","Matched"))</f>
        <v/>
      </c>
    </row>
    <row r="7261">
      <c r="A7261" t="inlineStr">
        <is>
          <t>42</t>
        </is>
      </c>
      <c r="B7261" t="inlineStr">
        <is>
          <t>Wholesale Trade</t>
        </is>
      </c>
      <c r="C7261" t="inlineStr">
        <is>
          <t>13-1121</t>
        </is>
      </c>
      <c r="D7261" t="inlineStr">
        <is>
          <t>Meeting, Convention, and Event Planners</t>
        </is>
      </c>
      <c r="E7261" t="n">
        <v>2300</v>
      </c>
      <c r="F7261" t="n">
        <v>79180</v>
      </c>
      <c r="G7261">
        <f>IF(OR(E1609="",F1609=""),"",E1609*F1609)</f>
        <v/>
      </c>
      <c r="H7261" s="41">
        <f>IFERROR(XLOOKUP(C1609,'DATA Wharton'!$A$2:$A$785,'DATA Wharton'!$C$2:$C$785),"")</f>
        <v/>
      </c>
      <c r="I7261">
        <f>IF(OR(G1609="",H1609=""),"",G1609)</f>
        <v/>
      </c>
      <c r="J7261">
        <f>IF(OR(I1609="",H1609=""),"",I1609*H1609)</f>
        <v/>
      </c>
      <c r="K7261">
        <f>IF(G1609="","Missing OEWS wage",IF(H1609="","Missing Wharton SOC","Matched"))</f>
        <v/>
      </c>
    </row>
    <row r="7262">
      <c r="A7262" t="inlineStr">
        <is>
          <t>42</t>
        </is>
      </c>
      <c r="B7262" t="inlineStr">
        <is>
          <t>Wholesale Trade</t>
        </is>
      </c>
      <c r="C7262" t="inlineStr">
        <is>
          <t>13-1131</t>
        </is>
      </c>
      <c r="D7262" t="inlineStr">
        <is>
          <t>Fundraisers</t>
        </is>
      </c>
      <c r="E7262" t="n">
        <v>130</v>
      </c>
      <c r="F7262" t="n">
        <v>80230</v>
      </c>
      <c r="G7262">
        <f>IF(OR(E1610="",F1610=""),"",E1610*F1610)</f>
        <v/>
      </c>
      <c r="H7262" s="41">
        <f>IFERROR(XLOOKUP(C1610,'DATA Wharton'!$A$2:$A$785,'DATA Wharton'!$C$2:$C$785),"")</f>
        <v/>
      </c>
      <c r="I7262">
        <f>IF(OR(G1610="",H1610=""),"",G1610)</f>
        <v/>
      </c>
      <c r="J7262">
        <f>IF(OR(I1610="",H1610=""),"",I1610*H1610)</f>
        <v/>
      </c>
      <c r="K7262">
        <f>IF(G1610="","Missing OEWS wage",IF(H1610="","Missing Wharton SOC","Matched"))</f>
        <v/>
      </c>
    </row>
    <row r="7263">
      <c r="A7263" t="inlineStr">
        <is>
          <t>42</t>
        </is>
      </c>
      <c r="B7263" t="inlineStr">
        <is>
          <t>Wholesale Trade</t>
        </is>
      </c>
      <c r="C7263" t="inlineStr">
        <is>
          <t>13-1141</t>
        </is>
      </c>
      <c r="D7263" t="inlineStr">
        <is>
          <t>Compensation, Benefits, and Job Analysis Specialists</t>
        </is>
      </c>
      <c r="E7263" t="n">
        <v>2250</v>
      </c>
      <c r="F7263" t="n">
        <v>96380</v>
      </c>
      <c r="G7263">
        <f>IF(OR(E1611="",F1611=""),"",E1611*F1611)</f>
        <v/>
      </c>
      <c r="H7263" s="41">
        <f>IFERROR(XLOOKUP(C1611,'DATA Wharton'!$A$2:$A$785,'DATA Wharton'!$C$2:$C$785),"")</f>
        <v/>
      </c>
      <c r="I7263">
        <f>IF(OR(G1611="",H1611=""),"",G1611)</f>
        <v/>
      </c>
      <c r="J7263">
        <f>IF(OR(I1611="",H1611=""),"",I1611*H1611)</f>
        <v/>
      </c>
      <c r="K7263">
        <f>IF(G1611="","Missing OEWS wage",IF(H1611="","Missing Wharton SOC","Matched"))</f>
        <v/>
      </c>
    </row>
    <row r="7264">
      <c r="A7264" t="inlineStr">
        <is>
          <t>42</t>
        </is>
      </c>
      <c r="B7264" t="inlineStr">
        <is>
          <t>Wholesale Trade</t>
        </is>
      </c>
      <c r="C7264" t="inlineStr">
        <is>
          <t>13-1151</t>
        </is>
      </c>
      <c r="D7264" t="inlineStr">
        <is>
          <t>Training and Development Specialists</t>
        </is>
      </c>
      <c r="E7264" t="n">
        <v>17880</v>
      </c>
      <c r="F7264" t="n">
        <v>88880</v>
      </c>
      <c r="G7264">
        <f>IF(OR(E1612="",F1612=""),"",E1612*F1612)</f>
        <v/>
      </c>
      <c r="H7264" s="41">
        <f>IFERROR(XLOOKUP(C1612,'DATA Wharton'!$A$2:$A$785,'DATA Wharton'!$C$2:$C$785),"")</f>
        <v/>
      </c>
      <c r="I7264">
        <f>IF(OR(G1612="",H1612=""),"",G1612)</f>
        <v/>
      </c>
      <c r="J7264">
        <f>IF(OR(I1612="",H1612=""),"",I1612*H1612)</f>
        <v/>
      </c>
      <c r="K7264">
        <f>IF(G1612="","Missing OEWS wage",IF(H1612="","Missing Wharton SOC","Matched"))</f>
        <v/>
      </c>
    </row>
    <row r="7265">
      <c r="A7265" t="inlineStr">
        <is>
          <t>42</t>
        </is>
      </c>
      <c r="B7265" t="inlineStr">
        <is>
          <t>Wholesale Trade</t>
        </is>
      </c>
      <c r="C7265" t="inlineStr">
        <is>
          <t>13-1161</t>
        </is>
      </c>
      <c r="D7265" t="inlineStr">
        <is>
          <t>Market Research Analysts and Marketing Specialists</t>
        </is>
      </c>
      <c r="E7265" t="n">
        <v>66670</v>
      </c>
      <c r="F7265" t="n">
        <v>90290</v>
      </c>
      <c r="G7265">
        <f>IF(OR(E1613="",F1613=""),"",E1613*F1613)</f>
        <v/>
      </c>
      <c r="H7265" s="41">
        <f>IFERROR(XLOOKUP(C1613,'DATA Wharton'!$A$2:$A$785,'DATA Wharton'!$C$2:$C$785),"")</f>
        <v/>
      </c>
      <c r="I7265">
        <f>IF(OR(G1613="",H1613=""),"",G1613)</f>
        <v/>
      </c>
      <c r="J7265">
        <f>IF(OR(I1613="",H1613=""),"",I1613*H1613)</f>
        <v/>
      </c>
      <c r="K7265">
        <f>IF(G1613="","Missing OEWS wage",IF(H1613="","Missing Wharton SOC","Matched"))</f>
        <v/>
      </c>
    </row>
    <row r="7266">
      <c r="A7266" t="inlineStr">
        <is>
          <t>42</t>
        </is>
      </c>
      <c r="B7266" t="inlineStr">
        <is>
          <t>Wholesale Trade</t>
        </is>
      </c>
      <c r="C7266" t="inlineStr">
        <is>
          <t>13-1199</t>
        </is>
      </c>
      <c r="D7266" t="inlineStr">
        <is>
          <t>Business Operations Specialists, All Other</t>
        </is>
      </c>
      <c r="E7266" t="n">
        <v>38270</v>
      </c>
      <c r="F7266" t="n">
        <v>92550</v>
      </c>
      <c r="G7266">
        <f>IF(OR(E1614="",F1614=""),"",E1614*F1614)</f>
        <v/>
      </c>
      <c r="H7266" s="41">
        <f>IFERROR(XLOOKUP(C1614,'DATA Wharton'!$A$2:$A$785,'DATA Wharton'!$C$2:$C$785),"")</f>
        <v/>
      </c>
      <c r="I7266">
        <f>IF(OR(G1614="",H1614=""),"",G1614)</f>
        <v/>
      </c>
      <c r="J7266">
        <f>IF(OR(I1614="",H1614=""),"",I1614*H1614)</f>
        <v/>
      </c>
      <c r="K7266">
        <f>IF(G1614="","Missing OEWS wage",IF(H1614="","Missing Wharton SOC","Matched"))</f>
        <v/>
      </c>
    </row>
    <row r="7267">
      <c r="A7267" t="inlineStr">
        <is>
          <t>42</t>
        </is>
      </c>
      <c r="B7267" t="inlineStr">
        <is>
          <t>Wholesale Trade</t>
        </is>
      </c>
      <c r="C7267" t="inlineStr">
        <is>
          <t>13-2011</t>
        </is>
      </c>
      <c r="D7267" t="inlineStr">
        <is>
          <t>Accountants and Auditors</t>
        </is>
      </c>
      <c r="E7267" t="n">
        <v>68780</v>
      </c>
      <c r="F7267" t="n">
        <v>92400</v>
      </c>
      <c r="G7267">
        <f>IF(OR(E1615="",F1615=""),"",E1615*F1615)</f>
        <v/>
      </c>
      <c r="H7267" s="41">
        <f>IFERROR(XLOOKUP(C1615,'DATA Wharton'!$A$2:$A$785,'DATA Wharton'!$C$2:$C$785),"")</f>
        <v/>
      </c>
      <c r="I7267">
        <f>IF(OR(G1615="",H1615=""),"",G1615)</f>
        <v/>
      </c>
      <c r="J7267">
        <f>IF(OR(I1615="",H1615=""),"",I1615*H1615)</f>
        <v/>
      </c>
      <c r="K7267">
        <f>IF(G1615="","Missing OEWS wage",IF(H1615="","Missing Wharton SOC","Matched"))</f>
        <v/>
      </c>
    </row>
    <row r="7268">
      <c r="A7268" t="inlineStr">
        <is>
          <t>42</t>
        </is>
      </c>
      <c r="B7268" t="inlineStr">
        <is>
          <t>Wholesale Trade</t>
        </is>
      </c>
      <c r="C7268" t="inlineStr">
        <is>
          <t>13-2020</t>
        </is>
      </c>
      <c r="D7268" t="inlineStr">
        <is>
          <t>Property Appraisers and Assessors</t>
        </is>
      </c>
      <c r="F7268" t="n">
        <v>57780</v>
      </c>
      <c r="G7268">
        <f>IF(OR(E1616="",F1616=""),"",E1616*F1616)</f>
        <v/>
      </c>
      <c r="H7268" s="41">
        <f>IFERROR(XLOOKUP(C1616,'DATA Wharton'!$A$2:$A$785,'DATA Wharton'!$C$2:$C$785),"")</f>
        <v/>
      </c>
      <c r="I7268">
        <f>IF(OR(G1616="",H1616=""),"",G1616)</f>
        <v/>
      </c>
      <c r="J7268">
        <f>IF(OR(I1616="",H1616=""),"",I1616*H1616)</f>
        <v/>
      </c>
      <c r="K7268">
        <f>IF(G1616="","Missing OEWS wage",IF(H1616="","Missing Wharton SOC","Matched"))</f>
        <v/>
      </c>
    </row>
    <row r="7269">
      <c r="A7269" t="inlineStr">
        <is>
          <t>42</t>
        </is>
      </c>
      <c r="B7269" t="inlineStr">
        <is>
          <t>Wholesale Trade</t>
        </is>
      </c>
      <c r="C7269" t="inlineStr">
        <is>
          <t>13-2031</t>
        </is>
      </c>
      <c r="D7269" t="inlineStr">
        <is>
          <t>Budget Analysts</t>
        </is>
      </c>
      <c r="E7269" t="n">
        <v>470</v>
      </c>
      <c r="F7269" t="n">
        <v>108110</v>
      </c>
      <c r="G7269">
        <f>IF(OR(E1617="",F1617=""),"",E1617*F1617)</f>
        <v/>
      </c>
      <c r="H7269" s="41">
        <f>IFERROR(XLOOKUP(C1617,'DATA Wharton'!$A$2:$A$785,'DATA Wharton'!$C$2:$C$785),"")</f>
        <v/>
      </c>
      <c r="I7269">
        <f>IF(OR(G1617="",H1617=""),"",G1617)</f>
        <v/>
      </c>
      <c r="J7269">
        <f>IF(OR(I1617="",H1617=""),"",I1617*H1617)</f>
        <v/>
      </c>
      <c r="K7269">
        <f>IF(G1617="","Missing OEWS wage",IF(H1617="","Missing Wharton SOC","Matched"))</f>
        <v/>
      </c>
    </row>
    <row r="7270">
      <c r="A7270" t="inlineStr">
        <is>
          <t>42</t>
        </is>
      </c>
      <c r="B7270" t="inlineStr">
        <is>
          <t>Wholesale Trade</t>
        </is>
      </c>
      <c r="C7270" t="inlineStr">
        <is>
          <t>13-2041</t>
        </is>
      </c>
      <c r="D7270" t="inlineStr">
        <is>
          <t>Credit Analysts</t>
        </is>
      </c>
      <c r="E7270" t="n">
        <v>2950</v>
      </c>
      <c r="F7270" t="n">
        <v>77580</v>
      </c>
      <c r="G7270">
        <f>IF(OR(E1618="",F1618=""),"",E1618*F1618)</f>
        <v/>
      </c>
      <c r="H7270" s="41">
        <f>IFERROR(XLOOKUP(C1618,'DATA Wharton'!$A$2:$A$785,'DATA Wharton'!$C$2:$C$785),"")</f>
        <v/>
      </c>
      <c r="I7270">
        <f>IF(OR(G1618="",H1618=""),"",G1618)</f>
        <v/>
      </c>
      <c r="J7270">
        <f>IF(OR(I1618="",H1618=""),"",I1618*H1618)</f>
        <v/>
      </c>
      <c r="K7270">
        <f>IF(G1618="","Missing OEWS wage",IF(H1618="","Missing Wharton SOC","Matched"))</f>
        <v/>
      </c>
    </row>
    <row r="7271">
      <c r="A7271" t="inlineStr">
        <is>
          <t>42</t>
        </is>
      </c>
      <c r="B7271" t="inlineStr">
        <is>
          <t>Wholesale Trade</t>
        </is>
      </c>
      <c r="C7271" t="inlineStr">
        <is>
          <t>13-2051</t>
        </is>
      </c>
      <c r="D7271" t="inlineStr">
        <is>
          <t>Financial and Investment Analysts</t>
        </is>
      </c>
      <c r="E7271" t="n">
        <v>8460</v>
      </c>
      <c r="F7271" t="n">
        <v>108390</v>
      </c>
      <c r="G7271">
        <f>IF(OR(E1619="",F1619=""),"",E1619*F1619)</f>
        <v/>
      </c>
      <c r="H7271" s="41">
        <f>IFERROR(XLOOKUP(C1619,'DATA Wharton'!$A$2:$A$785,'DATA Wharton'!$C$2:$C$785),"")</f>
        <v/>
      </c>
      <c r="I7271">
        <f>IF(OR(G1619="",H1619=""),"",G1619)</f>
        <v/>
      </c>
      <c r="J7271">
        <f>IF(OR(I1619="",H1619=""),"",I1619*H1619)</f>
        <v/>
      </c>
      <c r="K7271">
        <f>IF(G1619="","Missing OEWS wage",IF(H1619="","Missing Wharton SOC","Matched"))</f>
        <v/>
      </c>
    </row>
    <row r="7272">
      <c r="A7272" t="inlineStr">
        <is>
          <t>42</t>
        </is>
      </c>
      <c r="B7272" t="inlineStr">
        <is>
          <t>Wholesale Trade</t>
        </is>
      </c>
      <c r="C7272" t="inlineStr">
        <is>
          <t>13-2054</t>
        </is>
      </c>
      <c r="D7272" t="inlineStr">
        <is>
          <t>Financial Risk Specialists</t>
        </is>
      </c>
      <c r="E7272" t="n">
        <v>960</v>
      </c>
      <c r="F7272" t="n">
        <v>108680</v>
      </c>
      <c r="G7272">
        <f>IF(OR(E1620="",F1620=""),"",E1620*F1620)</f>
        <v/>
      </c>
      <c r="H7272" s="41">
        <f>IFERROR(XLOOKUP(C1620,'DATA Wharton'!$A$2:$A$785,'DATA Wharton'!$C$2:$C$785),"")</f>
        <v/>
      </c>
      <c r="I7272">
        <f>IF(OR(G1620="",H1620=""),"",G1620)</f>
        <v/>
      </c>
      <c r="J7272">
        <f>IF(OR(I1620="",H1620=""),"",I1620*H1620)</f>
        <v/>
      </c>
      <c r="K7272">
        <f>IF(G1620="","Missing OEWS wage",IF(H1620="","Missing Wharton SOC","Matched"))</f>
        <v/>
      </c>
    </row>
    <row r="7273">
      <c r="A7273" t="inlineStr">
        <is>
          <t>42</t>
        </is>
      </c>
      <c r="B7273" t="inlineStr">
        <is>
          <t>Wholesale Trade</t>
        </is>
      </c>
      <c r="C7273" t="inlineStr">
        <is>
          <t>13-2061</t>
        </is>
      </c>
      <c r="D7273" t="inlineStr">
        <is>
          <t>Financial Examiners</t>
        </is>
      </c>
      <c r="E7273" t="n">
        <v>40</v>
      </c>
      <c r="F7273" t="n">
        <v>121210</v>
      </c>
      <c r="G7273">
        <f>IF(OR(E1621="",F1621=""),"",E1621*F1621)</f>
        <v/>
      </c>
      <c r="H7273" s="41">
        <f>IFERROR(XLOOKUP(C1621,'DATA Wharton'!$A$2:$A$785,'DATA Wharton'!$C$2:$C$785),"")</f>
        <v/>
      </c>
      <c r="I7273">
        <f>IF(OR(G1621="",H1621=""),"",G1621)</f>
        <v/>
      </c>
      <c r="J7273">
        <f>IF(OR(I1621="",H1621=""),"",I1621*H1621)</f>
        <v/>
      </c>
      <c r="K7273">
        <f>IF(G1621="","Missing OEWS wage",IF(H1621="","Missing Wharton SOC","Matched"))</f>
        <v/>
      </c>
    </row>
    <row r="7274">
      <c r="A7274" t="inlineStr">
        <is>
          <t>42</t>
        </is>
      </c>
      <c r="B7274" t="inlineStr">
        <is>
          <t>Wholesale Trade</t>
        </is>
      </c>
      <c r="C7274" t="inlineStr">
        <is>
          <t>13-2072</t>
        </is>
      </c>
      <c r="D7274" t="inlineStr">
        <is>
          <t>Loan Officers</t>
        </is>
      </c>
      <c r="E7274" t="n">
        <v>280</v>
      </c>
      <c r="G7274">
        <f>IF(OR(E1622="",F1622=""),"",E1622*F1622)</f>
        <v/>
      </c>
      <c r="H7274" s="41">
        <f>IFERROR(XLOOKUP(C1622,'DATA Wharton'!$A$2:$A$785,'DATA Wharton'!$C$2:$C$785),"")</f>
        <v/>
      </c>
      <c r="I7274">
        <f>IF(OR(G1622="",H1622=""),"",G1622)</f>
        <v/>
      </c>
      <c r="J7274">
        <f>IF(OR(I1622="",H1622=""),"",I1622*H1622)</f>
        <v/>
      </c>
      <c r="K7274">
        <f>IF(G1622="","Missing OEWS wage",IF(H1622="","Missing Wharton SOC","Matched"))</f>
        <v/>
      </c>
    </row>
    <row r="7275">
      <c r="A7275" t="inlineStr">
        <is>
          <t>42</t>
        </is>
      </c>
      <c r="B7275" t="inlineStr">
        <is>
          <t>Wholesale Trade</t>
        </is>
      </c>
      <c r="C7275" t="inlineStr">
        <is>
          <t>13-2082</t>
        </is>
      </c>
      <c r="D7275" t="inlineStr">
        <is>
          <t>Tax Preparers</t>
        </is>
      </c>
      <c r="F7275" t="n">
        <v>110300</v>
      </c>
      <c r="G7275">
        <f>IF(OR(E1623="",F1623=""),"",E1623*F1623)</f>
        <v/>
      </c>
      <c r="H7275" s="41">
        <f>IFERROR(XLOOKUP(C1623,'DATA Wharton'!$A$2:$A$785,'DATA Wharton'!$C$2:$C$785),"")</f>
        <v/>
      </c>
      <c r="I7275">
        <f>IF(OR(G1623="",H1623=""),"",G1623)</f>
        <v/>
      </c>
      <c r="J7275">
        <f>IF(OR(I1623="",H1623=""),"",I1623*H1623)</f>
        <v/>
      </c>
      <c r="K7275">
        <f>IF(G1623="","Missing OEWS wage",IF(H1623="","Missing Wharton SOC","Matched"))</f>
        <v/>
      </c>
    </row>
    <row r="7276">
      <c r="A7276" t="inlineStr">
        <is>
          <t>42</t>
        </is>
      </c>
      <c r="B7276" t="inlineStr">
        <is>
          <t>Wholesale Trade</t>
        </is>
      </c>
      <c r="C7276" t="inlineStr">
        <is>
          <t>13-2099</t>
        </is>
      </c>
      <c r="D7276" t="inlineStr">
        <is>
          <t>Financial Specialists, All Other</t>
        </is>
      </c>
      <c r="E7276" t="n">
        <v>2070</v>
      </c>
      <c r="F7276" t="n">
        <v>92180</v>
      </c>
      <c r="G7276">
        <f>IF(OR(E1624="",F1624=""),"",E1624*F1624)</f>
        <v/>
      </c>
      <c r="H7276" s="41">
        <f>IFERROR(XLOOKUP(C1624,'DATA Wharton'!$A$2:$A$785,'DATA Wharton'!$C$2:$C$785),"")</f>
        <v/>
      </c>
      <c r="I7276">
        <f>IF(OR(G1624="",H1624=""),"",G1624)</f>
        <v/>
      </c>
      <c r="J7276">
        <f>IF(OR(I1624="",H1624=""),"",I1624*H1624)</f>
        <v/>
      </c>
      <c r="K7276">
        <f>IF(G1624="","Missing OEWS wage",IF(H1624="","Missing Wharton SOC","Matched"))</f>
        <v/>
      </c>
    </row>
    <row r="7277">
      <c r="A7277" t="inlineStr">
        <is>
          <t>42</t>
        </is>
      </c>
      <c r="B7277" t="inlineStr">
        <is>
          <t>Wholesale Trade</t>
        </is>
      </c>
      <c r="C7277" t="inlineStr">
        <is>
          <t>15-1211</t>
        </is>
      </c>
      <c r="D7277" t="inlineStr">
        <is>
          <t>Computer Systems Analysts</t>
        </is>
      </c>
      <c r="E7277" t="n">
        <v>14100</v>
      </c>
      <c r="F7277" t="n">
        <v>120010</v>
      </c>
      <c r="G7277">
        <f>IF(OR(E1625="",F1625=""),"",E1625*F1625)</f>
        <v/>
      </c>
      <c r="H7277" s="41">
        <f>IFERROR(XLOOKUP(C1625,'DATA Wharton'!$A$2:$A$785,'DATA Wharton'!$C$2:$C$785),"")</f>
        <v/>
      </c>
      <c r="I7277">
        <f>IF(OR(G1625="",H1625=""),"",G1625)</f>
        <v/>
      </c>
      <c r="J7277">
        <f>IF(OR(I1625="",H1625=""),"",I1625*H1625)</f>
        <v/>
      </c>
      <c r="K7277">
        <f>IF(G1625="","Missing OEWS wage",IF(H1625="","Missing Wharton SOC","Matched"))</f>
        <v/>
      </c>
    </row>
    <row r="7278">
      <c r="A7278" t="inlineStr">
        <is>
          <t>42</t>
        </is>
      </c>
      <c r="B7278" t="inlineStr">
        <is>
          <t>Wholesale Trade</t>
        </is>
      </c>
      <c r="C7278" t="inlineStr">
        <is>
          <t>15-1212</t>
        </is>
      </c>
      <c r="D7278" t="inlineStr">
        <is>
          <t>Information Security Analysts</t>
        </is>
      </c>
      <c r="E7278" t="n">
        <v>4310</v>
      </c>
      <c r="F7278" t="n">
        <v>136900</v>
      </c>
      <c r="G7278">
        <f>IF(OR(E1626="",F1626=""),"",E1626*F1626)</f>
        <v/>
      </c>
      <c r="H7278" s="41">
        <f>IFERROR(XLOOKUP(C1626,'DATA Wharton'!$A$2:$A$785,'DATA Wharton'!$C$2:$C$785),"")</f>
        <v/>
      </c>
      <c r="I7278">
        <f>IF(OR(G1626="",H1626=""),"",G1626)</f>
        <v/>
      </c>
      <c r="J7278">
        <f>IF(OR(I1626="",H1626=""),"",I1626*H1626)</f>
        <v/>
      </c>
      <c r="K7278">
        <f>IF(G1626="","Missing OEWS wage",IF(H1626="","Missing Wharton SOC","Matched"))</f>
        <v/>
      </c>
    </row>
    <row r="7279">
      <c r="A7279" t="inlineStr">
        <is>
          <t>42</t>
        </is>
      </c>
      <c r="B7279" t="inlineStr">
        <is>
          <t>Wholesale Trade</t>
        </is>
      </c>
      <c r="C7279" t="inlineStr">
        <is>
          <t>15-1221</t>
        </is>
      </c>
      <c r="D7279" t="inlineStr">
        <is>
          <t>Computer and Information Research Scientists</t>
        </is>
      </c>
      <c r="E7279" t="n">
        <v>810</v>
      </c>
      <c r="F7279" t="n">
        <v>195690</v>
      </c>
      <c r="G7279">
        <f>IF(OR(E1627="",F1627=""),"",E1627*F1627)</f>
        <v/>
      </c>
      <c r="H7279" s="41">
        <f>IFERROR(XLOOKUP(C1627,'DATA Wharton'!$A$2:$A$785,'DATA Wharton'!$C$2:$C$785),"")</f>
        <v/>
      </c>
      <c r="I7279">
        <f>IF(OR(G1627="",H1627=""),"",G1627)</f>
        <v/>
      </c>
      <c r="J7279">
        <f>IF(OR(I1627="",H1627=""),"",I1627*H1627)</f>
        <v/>
      </c>
      <c r="K7279">
        <f>IF(G1627="","Missing OEWS wage",IF(H1627="","Missing Wharton SOC","Matched"))</f>
        <v/>
      </c>
    </row>
    <row r="7280">
      <c r="A7280" t="inlineStr">
        <is>
          <t>42</t>
        </is>
      </c>
      <c r="B7280" t="inlineStr">
        <is>
          <t>Wholesale Trade</t>
        </is>
      </c>
      <c r="C7280" t="inlineStr">
        <is>
          <t>15-1231</t>
        </is>
      </c>
      <c r="D7280" t="inlineStr">
        <is>
          <t>Computer Network Support Specialists</t>
        </is>
      </c>
      <c r="E7280" t="n">
        <v>6630</v>
      </c>
      <c r="F7280" t="n">
        <v>80240</v>
      </c>
      <c r="G7280">
        <f>IF(OR(E1628="",F1628=""),"",E1628*F1628)</f>
        <v/>
      </c>
      <c r="H7280" s="41">
        <f>IFERROR(XLOOKUP(C1628,'DATA Wharton'!$A$2:$A$785,'DATA Wharton'!$C$2:$C$785),"")</f>
        <v/>
      </c>
      <c r="I7280">
        <f>IF(OR(G1628="",H1628=""),"",G1628)</f>
        <v/>
      </c>
      <c r="J7280">
        <f>IF(OR(I1628="",H1628=""),"",I1628*H1628)</f>
        <v/>
      </c>
      <c r="K7280">
        <f>IF(G1628="","Missing OEWS wage",IF(H1628="","Missing Wharton SOC","Matched"))</f>
        <v/>
      </c>
    </row>
    <row r="7281">
      <c r="A7281" t="inlineStr">
        <is>
          <t>42</t>
        </is>
      </c>
      <c r="B7281" t="inlineStr">
        <is>
          <t>Wholesale Trade</t>
        </is>
      </c>
      <c r="C7281" t="inlineStr">
        <is>
          <t>15-1232</t>
        </is>
      </c>
      <c r="D7281" t="inlineStr">
        <is>
          <t>Computer User Support Specialists</t>
        </is>
      </c>
      <c r="E7281" t="n">
        <v>42950</v>
      </c>
      <c r="F7281" t="n">
        <v>69370</v>
      </c>
      <c r="G7281">
        <f>IF(OR(E1629="",F1629=""),"",E1629*F1629)</f>
        <v/>
      </c>
      <c r="H7281" s="41">
        <f>IFERROR(XLOOKUP(C1629,'DATA Wharton'!$A$2:$A$785,'DATA Wharton'!$C$2:$C$785),"")</f>
        <v/>
      </c>
      <c r="I7281">
        <f>IF(OR(G1629="",H1629=""),"",G1629)</f>
        <v/>
      </c>
      <c r="J7281">
        <f>IF(OR(I1629="",H1629=""),"",I1629*H1629)</f>
        <v/>
      </c>
      <c r="K7281">
        <f>IF(G1629="","Missing OEWS wage",IF(H1629="","Missing Wharton SOC","Matched"))</f>
        <v/>
      </c>
    </row>
    <row r="7282">
      <c r="A7282" t="inlineStr">
        <is>
          <t>42</t>
        </is>
      </c>
      <c r="B7282" t="inlineStr">
        <is>
          <t>Wholesale Trade</t>
        </is>
      </c>
      <c r="C7282" t="inlineStr">
        <is>
          <t>15-1241</t>
        </is>
      </c>
      <c r="D7282" t="inlineStr">
        <is>
          <t>Computer Network Architects</t>
        </is>
      </c>
      <c r="E7282" t="n">
        <v>7140</v>
      </c>
      <c r="F7282" t="n">
        <v>151150</v>
      </c>
      <c r="G7282">
        <f>IF(OR(E1630="",F1630=""),"",E1630*F1630)</f>
        <v/>
      </c>
      <c r="H7282" s="41">
        <f>IFERROR(XLOOKUP(C1630,'DATA Wharton'!$A$2:$A$785,'DATA Wharton'!$C$2:$C$785),"")</f>
        <v/>
      </c>
      <c r="I7282">
        <f>IF(OR(G1630="",H1630=""),"",G1630)</f>
        <v/>
      </c>
      <c r="J7282">
        <f>IF(OR(I1630="",H1630=""),"",I1630*H1630)</f>
        <v/>
      </c>
      <c r="K7282">
        <f>IF(G1630="","Missing OEWS wage",IF(H1630="","Missing Wharton SOC","Matched"))</f>
        <v/>
      </c>
    </row>
    <row r="7283">
      <c r="A7283" t="inlineStr">
        <is>
          <t>42</t>
        </is>
      </c>
      <c r="B7283" t="inlineStr">
        <is>
          <t>Wholesale Trade</t>
        </is>
      </c>
      <c r="C7283" t="inlineStr">
        <is>
          <t>15-1242</t>
        </is>
      </c>
      <c r="D7283" t="inlineStr">
        <is>
          <t>Database Administrators</t>
        </is>
      </c>
      <c r="E7283" t="n">
        <v>1900</v>
      </c>
      <c r="F7283" t="n">
        <v>114390</v>
      </c>
      <c r="G7283">
        <f>IF(OR(E1631="",F1631=""),"",E1631*F1631)</f>
        <v/>
      </c>
      <c r="H7283" s="41">
        <f>IFERROR(XLOOKUP(C1631,'DATA Wharton'!$A$2:$A$785,'DATA Wharton'!$C$2:$C$785),"")</f>
        <v/>
      </c>
      <c r="I7283">
        <f>IF(OR(G1631="",H1631=""),"",G1631)</f>
        <v/>
      </c>
      <c r="J7283">
        <f>IF(OR(I1631="",H1631=""),"",I1631*H1631)</f>
        <v/>
      </c>
      <c r="K7283">
        <f>IF(G1631="","Missing OEWS wage",IF(H1631="","Missing Wharton SOC","Matched"))</f>
        <v/>
      </c>
    </row>
    <row r="7284">
      <c r="A7284" t="inlineStr">
        <is>
          <t>42</t>
        </is>
      </c>
      <c r="B7284" t="inlineStr">
        <is>
          <t>Wholesale Trade</t>
        </is>
      </c>
      <c r="C7284" t="inlineStr">
        <is>
          <t>15-1243</t>
        </is>
      </c>
      <c r="D7284" t="inlineStr">
        <is>
          <t>Database Architects</t>
        </is>
      </c>
      <c r="E7284" t="n">
        <v>2290</v>
      </c>
      <c r="F7284" t="n">
        <v>138690</v>
      </c>
      <c r="G7284">
        <f>IF(OR(E1632="",F1632=""),"",E1632*F1632)</f>
        <v/>
      </c>
      <c r="H7284" s="41">
        <f>IFERROR(XLOOKUP(C1632,'DATA Wharton'!$A$2:$A$785,'DATA Wharton'!$C$2:$C$785),"")</f>
        <v/>
      </c>
      <c r="I7284">
        <f>IF(OR(G1632="",H1632=""),"",G1632)</f>
        <v/>
      </c>
      <c r="J7284">
        <f>IF(OR(I1632="",H1632=""),"",I1632*H1632)</f>
        <v/>
      </c>
      <c r="K7284">
        <f>IF(G1632="","Missing OEWS wage",IF(H1632="","Missing Wharton SOC","Matched"))</f>
        <v/>
      </c>
    </row>
    <row r="7285">
      <c r="A7285" t="inlineStr">
        <is>
          <t>42</t>
        </is>
      </c>
      <c r="B7285" t="inlineStr">
        <is>
          <t>Wholesale Trade</t>
        </is>
      </c>
      <c r="C7285" t="inlineStr">
        <is>
          <t>15-1244</t>
        </is>
      </c>
      <c r="D7285" t="inlineStr">
        <is>
          <t>Network and Computer Systems Administrators</t>
        </is>
      </c>
      <c r="E7285" t="n">
        <v>14500</v>
      </c>
      <c r="F7285" t="n">
        <v>100290</v>
      </c>
      <c r="G7285">
        <f>IF(OR(E1633="",F1633=""),"",E1633*F1633)</f>
        <v/>
      </c>
      <c r="H7285" s="41">
        <f>IFERROR(XLOOKUP(C1633,'DATA Wharton'!$A$2:$A$785,'DATA Wharton'!$C$2:$C$785),"")</f>
        <v/>
      </c>
      <c r="I7285">
        <f>IF(OR(G1633="",H1633=""),"",G1633)</f>
        <v/>
      </c>
      <c r="J7285">
        <f>IF(OR(I1633="",H1633=""),"",I1633*H1633)</f>
        <v/>
      </c>
      <c r="K7285">
        <f>IF(G1633="","Missing OEWS wage",IF(H1633="","Missing Wharton SOC","Matched"))</f>
        <v/>
      </c>
    </row>
    <row r="7286">
      <c r="A7286" t="inlineStr">
        <is>
          <t>42</t>
        </is>
      </c>
      <c r="B7286" t="inlineStr">
        <is>
          <t>Wholesale Trade</t>
        </is>
      </c>
      <c r="C7286" t="inlineStr">
        <is>
          <t>15-1251</t>
        </is>
      </c>
      <c r="D7286" t="inlineStr">
        <is>
          <t>Computer Programmers</t>
        </is>
      </c>
      <c r="E7286" t="n">
        <v>2940</v>
      </c>
      <c r="F7286" t="n">
        <v>93480</v>
      </c>
      <c r="G7286">
        <f>IF(OR(E1634="",F1634=""),"",E1634*F1634)</f>
        <v/>
      </c>
      <c r="H7286" s="41">
        <f>IFERROR(XLOOKUP(C1634,'DATA Wharton'!$A$2:$A$785,'DATA Wharton'!$C$2:$C$785),"")</f>
        <v/>
      </c>
      <c r="I7286">
        <f>IF(OR(G1634="",H1634=""),"",G1634)</f>
        <v/>
      </c>
      <c r="J7286">
        <f>IF(OR(I1634="",H1634=""),"",I1634*H1634)</f>
        <v/>
      </c>
      <c r="K7286">
        <f>IF(G1634="","Missing OEWS wage",IF(H1634="","Missing Wharton SOC","Matched"))</f>
        <v/>
      </c>
    </row>
    <row r="7287">
      <c r="A7287" t="inlineStr">
        <is>
          <t>42</t>
        </is>
      </c>
      <c r="B7287" t="inlineStr">
        <is>
          <t>Wholesale Trade</t>
        </is>
      </c>
      <c r="C7287" t="inlineStr">
        <is>
          <t>15-1252</t>
        </is>
      </c>
      <c r="D7287" t="inlineStr">
        <is>
          <t>Software Developers</t>
        </is>
      </c>
      <c r="E7287" t="n">
        <v>60620</v>
      </c>
      <c r="F7287" t="n">
        <v>139970</v>
      </c>
      <c r="G7287">
        <f>IF(OR(E1635="",F1635=""),"",E1635*F1635)</f>
        <v/>
      </c>
      <c r="H7287" s="41">
        <f>IFERROR(XLOOKUP(C1635,'DATA Wharton'!$A$2:$A$785,'DATA Wharton'!$C$2:$C$785),"")</f>
        <v/>
      </c>
      <c r="I7287">
        <f>IF(OR(G1635="",H1635=""),"",G1635)</f>
        <v/>
      </c>
      <c r="J7287">
        <f>IF(OR(I1635="",H1635=""),"",I1635*H1635)</f>
        <v/>
      </c>
      <c r="K7287">
        <f>IF(G1635="","Missing OEWS wage",IF(H1635="","Missing Wharton SOC","Matched"))</f>
        <v/>
      </c>
    </row>
    <row r="7288">
      <c r="A7288" t="inlineStr">
        <is>
          <t>42</t>
        </is>
      </c>
      <c r="B7288" t="inlineStr">
        <is>
          <t>Wholesale Trade</t>
        </is>
      </c>
      <c r="C7288" t="inlineStr">
        <is>
          <t>15-1253</t>
        </is>
      </c>
      <c r="D7288" t="inlineStr">
        <is>
          <t>Software Quality Assurance Analysts and Testers</t>
        </is>
      </c>
      <c r="E7288" t="n">
        <v>6000</v>
      </c>
      <c r="F7288" t="n">
        <v>116400</v>
      </c>
      <c r="G7288">
        <f>IF(OR(E1636="",F1636=""),"",E1636*F1636)</f>
        <v/>
      </c>
      <c r="H7288" s="41">
        <f>IFERROR(XLOOKUP(C1636,'DATA Wharton'!$A$2:$A$785,'DATA Wharton'!$C$2:$C$785),"")</f>
        <v/>
      </c>
      <c r="I7288">
        <f>IF(OR(G1636="",H1636=""),"",G1636)</f>
        <v/>
      </c>
      <c r="J7288">
        <f>IF(OR(I1636="",H1636=""),"",I1636*H1636)</f>
        <v/>
      </c>
      <c r="K7288">
        <f>IF(G1636="","Missing OEWS wage",IF(H1636="","Missing Wharton SOC","Matched"))</f>
        <v/>
      </c>
    </row>
    <row r="7289">
      <c r="A7289" t="inlineStr">
        <is>
          <t>42</t>
        </is>
      </c>
      <c r="B7289" t="inlineStr">
        <is>
          <t>Wholesale Trade</t>
        </is>
      </c>
      <c r="C7289" t="inlineStr">
        <is>
          <t>15-1254</t>
        </is>
      </c>
      <c r="D7289" t="inlineStr">
        <is>
          <t>Web Developers</t>
        </is>
      </c>
      <c r="E7289" t="n">
        <v>3180</v>
      </c>
      <c r="F7289" t="n">
        <v>86230</v>
      </c>
      <c r="G7289">
        <f>IF(OR(E1637="",F1637=""),"",E1637*F1637)</f>
        <v/>
      </c>
      <c r="H7289" s="41">
        <f>IFERROR(XLOOKUP(C1637,'DATA Wharton'!$A$2:$A$785,'DATA Wharton'!$C$2:$C$785),"")</f>
        <v/>
      </c>
      <c r="I7289">
        <f>IF(OR(G1637="",H1637=""),"",G1637)</f>
        <v/>
      </c>
      <c r="J7289">
        <f>IF(OR(I1637="",H1637=""),"",I1637*H1637)</f>
        <v/>
      </c>
      <c r="K7289">
        <f>IF(G1637="","Missing OEWS wage",IF(H1637="","Missing Wharton SOC","Matched"))</f>
        <v/>
      </c>
    </row>
    <row r="7290">
      <c r="A7290" t="inlineStr">
        <is>
          <t>42</t>
        </is>
      </c>
      <c r="B7290" t="inlineStr">
        <is>
          <t>Wholesale Trade</t>
        </is>
      </c>
      <c r="C7290" t="inlineStr">
        <is>
          <t>15-1255</t>
        </is>
      </c>
      <c r="D7290" t="inlineStr">
        <is>
          <t>Web and Digital Interface Designers</t>
        </is>
      </c>
      <c r="E7290" t="n">
        <v>6150</v>
      </c>
      <c r="F7290" t="n">
        <v>102030</v>
      </c>
      <c r="G7290">
        <f>IF(OR(E1638="",F1638=""),"",E1638*F1638)</f>
        <v/>
      </c>
      <c r="H7290" s="41">
        <f>IFERROR(XLOOKUP(C1638,'DATA Wharton'!$A$2:$A$785,'DATA Wharton'!$C$2:$C$785),"")</f>
        <v/>
      </c>
      <c r="I7290">
        <f>IF(OR(G1638="",H1638=""),"",G1638)</f>
        <v/>
      </c>
      <c r="J7290">
        <f>IF(OR(I1638="",H1638=""),"",I1638*H1638)</f>
        <v/>
      </c>
      <c r="K7290">
        <f>IF(G1638="","Missing OEWS wage",IF(H1638="","Missing Wharton SOC","Matched"))</f>
        <v/>
      </c>
    </row>
    <row r="7291">
      <c r="A7291" t="inlineStr">
        <is>
          <t>42</t>
        </is>
      </c>
      <c r="B7291" t="inlineStr">
        <is>
          <t>Wholesale Trade</t>
        </is>
      </c>
      <c r="C7291" t="inlineStr">
        <is>
          <t>15-1299</t>
        </is>
      </c>
      <c r="D7291" t="inlineStr">
        <is>
          <t>Computer Occupations, All Other</t>
        </is>
      </c>
      <c r="E7291" t="n">
        <v>12810</v>
      </c>
      <c r="F7291" t="n">
        <v>121250</v>
      </c>
      <c r="G7291">
        <f>IF(OR(E1639="",F1639=""),"",E1639*F1639)</f>
        <v/>
      </c>
      <c r="H7291" s="41">
        <f>IFERROR(XLOOKUP(C1639,'DATA Wharton'!$A$2:$A$785,'DATA Wharton'!$C$2:$C$785),"")</f>
        <v/>
      </c>
      <c r="I7291">
        <f>IF(OR(G1639="",H1639=""),"",G1639)</f>
        <v/>
      </c>
      <c r="J7291">
        <f>IF(OR(I1639="",H1639=""),"",I1639*H1639)</f>
        <v/>
      </c>
      <c r="K7291">
        <f>IF(G1639="","Missing OEWS wage",IF(H1639="","Missing Wharton SOC","Matched"))</f>
        <v/>
      </c>
    </row>
    <row r="7292">
      <c r="A7292" t="inlineStr">
        <is>
          <t>42</t>
        </is>
      </c>
      <c r="B7292" t="inlineStr">
        <is>
          <t>Wholesale Trade</t>
        </is>
      </c>
      <c r="C7292" t="inlineStr">
        <is>
          <t>15-2031</t>
        </is>
      </c>
      <c r="D7292" t="inlineStr">
        <is>
          <t>Operations Research Analysts</t>
        </is>
      </c>
      <c r="E7292" t="n">
        <v>2970</v>
      </c>
      <c r="F7292" t="n">
        <v>111450</v>
      </c>
      <c r="G7292">
        <f>IF(OR(E1640="",F1640=""),"",E1640*F1640)</f>
        <v/>
      </c>
      <c r="H7292" s="41">
        <f>IFERROR(XLOOKUP(C1640,'DATA Wharton'!$A$2:$A$785,'DATA Wharton'!$C$2:$C$785),"")</f>
        <v/>
      </c>
      <c r="I7292">
        <f>IF(OR(G1640="",H1640=""),"",G1640)</f>
        <v/>
      </c>
      <c r="J7292">
        <f>IF(OR(I1640="",H1640=""),"",I1640*H1640)</f>
        <v/>
      </c>
      <c r="K7292">
        <f>IF(G1640="","Missing OEWS wage",IF(H1640="","Missing Wharton SOC","Matched"))</f>
        <v/>
      </c>
    </row>
    <row r="7293">
      <c r="A7293" t="inlineStr">
        <is>
          <t>42</t>
        </is>
      </c>
      <c r="B7293" t="inlineStr">
        <is>
          <t>Wholesale Trade</t>
        </is>
      </c>
      <c r="C7293" t="inlineStr">
        <is>
          <t>15-2041</t>
        </is>
      </c>
      <c r="D7293" t="inlineStr">
        <is>
          <t>Statisticians</t>
        </is>
      </c>
      <c r="E7293" t="n">
        <v>780</v>
      </c>
      <c r="F7293" t="n">
        <v>142340</v>
      </c>
      <c r="G7293">
        <f>IF(OR(E1641="",F1641=""),"",E1641*F1641)</f>
        <v/>
      </c>
      <c r="H7293" s="41">
        <f>IFERROR(XLOOKUP(C1641,'DATA Wharton'!$A$2:$A$785,'DATA Wharton'!$C$2:$C$785),"")</f>
        <v/>
      </c>
      <c r="I7293">
        <f>IF(OR(G1641="",H1641=""),"",G1641)</f>
        <v/>
      </c>
      <c r="J7293">
        <f>IF(OR(I1641="",H1641=""),"",I1641*H1641)</f>
        <v/>
      </c>
      <c r="K7293">
        <f>IF(G1641="","Missing OEWS wage",IF(H1641="","Missing Wharton SOC","Matched"))</f>
        <v/>
      </c>
    </row>
    <row r="7294">
      <c r="A7294" t="inlineStr">
        <is>
          <t>42</t>
        </is>
      </c>
      <c r="B7294" t="inlineStr">
        <is>
          <t>Wholesale Trade</t>
        </is>
      </c>
      <c r="C7294" t="inlineStr">
        <is>
          <t>15-2051</t>
        </is>
      </c>
      <c r="D7294" t="inlineStr">
        <is>
          <t>Data Scientists</t>
        </is>
      </c>
      <c r="E7294" t="n">
        <v>11710</v>
      </c>
      <c r="F7294" t="n">
        <v>123530</v>
      </c>
      <c r="G7294">
        <f>IF(OR(E1642="",F1642=""),"",E1642*F1642)</f>
        <v/>
      </c>
      <c r="H7294" s="41">
        <f>IFERROR(XLOOKUP(C1642,'DATA Wharton'!$A$2:$A$785,'DATA Wharton'!$C$2:$C$785),"")</f>
        <v/>
      </c>
      <c r="I7294">
        <f>IF(OR(G1642="",H1642=""),"",G1642)</f>
        <v/>
      </c>
      <c r="J7294">
        <f>IF(OR(I1642="",H1642=""),"",I1642*H1642)</f>
        <v/>
      </c>
      <c r="K7294">
        <f>IF(G1642="","Missing OEWS wage",IF(H1642="","Missing Wharton SOC","Matched"))</f>
        <v/>
      </c>
    </row>
    <row r="7295">
      <c r="A7295" t="inlineStr">
        <is>
          <t>42</t>
        </is>
      </c>
      <c r="B7295" t="inlineStr">
        <is>
          <t>Wholesale Trade</t>
        </is>
      </c>
      <c r="C7295" t="inlineStr">
        <is>
          <t>15-2099</t>
        </is>
      </c>
      <c r="D7295" t="inlineStr">
        <is>
          <t>Mathematical Science Occupations, All Other</t>
        </is>
      </c>
      <c r="E7295" t="n">
        <v>90</v>
      </c>
      <c r="F7295" t="n">
        <v>118930</v>
      </c>
      <c r="G7295">
        <f>IF(OR(E1643="",F1643=""),"",E1643*F1643)</f>
        <v/>
      </c>
      <c r="H7295" s="41">
        <f>IFERROR(XLOOKUP(C1643,'DATA Wharton'!$A$2:$A$785,'DATA Wharton'!$C$2:$C$785),"")</f>
        <v/>
      </c>
      <c r="I7295">
        <f>IF(OR(G1643="",H1643=""),"",G1643)</f>
        <v/>
      </c>
      <c r="J7295">
        <f>IF(OR(I1643="",H1643=""),"",I1643*H1643)</f>
        <v/>
      </c>
      <c r="K7295">
        <f>IF(G1643="","Missing OEWS wage",IF(H1643="","Missing Wharton SOC","Matched"))</f>
        <v/>
      </c>
    </row>
    <row r="7296">
      <c r="A7296" t="inlineStr">
        <is>
          <t>42</t>
        </is>
      </c>
      <c r="B7296" t="inlineStr">
        <is>
          <t>Wholesale Trade</t>
        </is>
      </c>
      <c r="C7296" t="inlineStr">
        <is>
          <t>17-1011</t>
        </is>
      </c>
      <c r="D7296" t="inlineStr">
        <is>
          <t>Architects, Except Landscape and Naval</t>
        </is>
      </c>
      <c r="E7296" t="n">
        <v>130</v>
      </c>
      <c r="F7296" t="n">
        <v>98870</v>
      </c>
      <c r="G7296">
        <f>IF(OR(E1644="",F1644=""),"",E1644*F1644)</f>
        <v/>
      </c>
      <c r="H7296" s="41">
        <f>IFERROR(XLOOKUP(C1644,'DATA Wharton'!$A$2:$A$785,'DATA Wharton'!$C$2:$C$785),"")</f>
        <v/>
      </c>
      <c r="I7296">
        <f>IF(OR(G1644="",H1644=""),"",G1644)</f>
        <v/>
      </c>
      <c r="J7296">
        <f>IF(OR(I1644="",H1644=""),"",I1644*H1644)</f>
        <v/>
      </c>
      <c r="K7296">
        <f>IF(G1644="","Missing OEWS wage",IF(H1644="","Missing Wharton SOC","Matched"))</f>
        <v/>
      </c>
    </row>
    <row r="7297">
      <c r="A7297" t="inlineStr">
        <is>
          <t>42</t>
        </is>
      </c>
      <c r="B7297" t="inlineStr">
        <is>
          <t>Wholesale Trade</t>
        </is>
      </c>
      <c r="C7297" t="inlineStr">
        <is>
          <t>17-1012</t>
        </is>
      </c>
      <c r="D7297" t="inlineStr">
        <is>
          <t>Landscape Architects</t>
        </is>
      </c>
      <c r="E7297" t="n">
        <v>40</v>
      </c>
      <c r="F7297" t="n">
        <v>73870</v>
      </c>
      <c r="G7297">
        <f>IF(OR(E1645="",F1645=""),"",E1645*F1645)</f>
        <v/>
      </c>
      <c r="H7297" s="41">
        <f>IFERROR(XLOOKUP(C1645,'DATA Wharton'!$A$2:$A$785,'DATA Wharton'!$C$2:$C$785),"")</f>
        <v/>
      </c>
      <c r="I7297">
        <f>IF(OR(G1645="",H1645=""),"",G1645)</f>
        <v/>
      </c>
      <c r="J7297">
        <f>IF(OR(I1645="",H1645=""),"",I1645*H1645)</f>
        <v/>
      </c>
      <c r="K7297">
        <f>IF(G1645="","Missing OEWS wage",IF(H1645="","Missing Wharton SOC","Matched"))</f>
        <v/>
      </c>
    </row>
    <row r="7298">
      <c r="A7298" t="inlineStr">
        <is>
          <t>42</t>
        </is>
      </c>
      <c r="B7298" t="inlineStr">
        <is>
          <t>Wholesale Trade</t>
        </is>
      </c>
      <c r="C7298" t="inlineStr">
        <is>
          <t>17-1022</t>
        </is>
      </c>
      <c r="D7298" t="inlineStr">
        <is>
          <t>Surveyors</t>
        </is>
      </c>
      <c r="E7298" t="n">
        <v>30</v>
      </c>
      <c r="F7298" t="n">
        <v>66900</v>
      </c>
      <c r="G7298">
        <f>IF(OR(E1646="",F1646=""),"",E1646*F1646)</f>
        <v/>
      </c>
      <c r="H7298" s="41">
        <f>IFERROR(XLOOKUP(C1646,'DATA Wharton'!$A$2:$A$785,'DATA Wharton'!$C$2:$C$785),"")</f>
        <v/>
      </c>
      <c r="I7298">
        <f>IF(OR(G1646="",H1646=""),"",G1646)</f>
        <v/>
      </c>
      <c r="J7298">
        <f>IF(OR(I1646="",H1646=""),"",I1646*H1646)</f>
        <v/>
      </c>
      <c r="K7298">
        <f>IF(G1646="","Missing OEWS wage",IF(H1646="","Missing Wharton SOC","Matched"))</f>
        <v/>
      </c>
    </row>
    <row r="7299">
      <c r="A7299" t="inlineStr">
        <is>
          <t>42</t>
        </is>
      </c>
      <c r="B7299" t="inlineStr">
        <is>
          <t>Wholesale Trade</t>
        </is>
      </c>
      <c r="C7299" t="inlineStr">
        <is>
          <t>17-2011</t>
        </is>
      </c>
      <c r="D7299" t="inlineStr">
        <is>
          <t>Aerospace Engineers</t>
        </is>
      </c>
      <c r="F7299" t="n">
        <v>143960</v>
      </c>
      <c r="G7299">
        <f>IF(OR(E1647="",F1647=""),"",E1647*F1647)</f>
        <v/>
      </c>
      <c r="H7299" s="41">
        <f>IFERROR(XLOOKUP(C1647,'DATA Wharton'!$A$2:$A$785,'DATA Wharton'!$C$2:$C$785),"")</f>
        <v/>
      </c>
      <c r="I7299">
        <f>IF(OR(G1647="",H1647=""),"",G1647)</f>
        <v/>
      </c>
      <c r="J7299">
        <f>IF(OR(I1647="",H1647=""),"",I1647*H1647)</f>
        <v/>
      </c>
      <c r="K7299">
        <f>IF(G1647="","Missing OEWS wage",IF(H1647="","Missing Wharton SOC","Matched"))</f>
        <v/>
      </c>
    </row>
    <row r="7300">
      <c r="A7300" t="inlineStr">
        <is>
          <t>42</t>
        </is>
      </c>
      <c r="B7300" t="inlineStr">
        <is>
          <t>Wholesale Trade</t>
        </is>
      </c>
      <c r="C7300" t="inlineStr">
        <is>
          <t>17-2021</t>
        </is>
      </c>
      <c r="D7300" t="inlineStr">
        <is>
          <t>Agricultural Engineers</t>
        </is>
      </c>
      <c r="E7300" t="n">
        <v>80</v>
      </c>
      <c r="F7300" t="n">
        <v>107480</v>
      </c>
      <c r="G7300">
        <f>IF(OR(E1648="",F1648=""),"",E1648*F1648)</f>
        <v/>
      </c>
      <c r="H7300" s="41">
        <f>IFERROR(XLOOKUP(C1648,'DATA Wharton'!$A$2:$A$785,'DATA Wharton'!$C$2:$C$785),"")</f>
        <v/>
      </c>
      <c r="I7300">
        <f>IF(OR(G1648="",H1648=""),"",G1648)</f>
        <v/>
      </c>
      <c r="J7300">
        <f>IF(OR(I1648="",H1648=""),"",I1648*H1648)</f>
        <v/>
      </c>
      <c r="K7300">
        <f>IF(G1648="","Missing OEWS wage",IF(H1648="","Missing Wharton SOC","Matched"))</f>
        <v/>
      </c>
    </row>
    <row r="7301">
      <c r="A7301" t="inlineStr">
        <is>
          <t>42</t>
        </is>
      </c>
      <c r="B7301" t="inlineStr">
        <is>
          <t>Wholesale Trade</t>
        </is>
      </c>
      <c r="C7301" t="inlineStr">
        <is>
          <t>17-2031</t>
        </is>
      </c>
      <c r="D7301" t="inlineStr">
        <is>
          <t>Bioengineers and Biomedical Engineers</t>
        </is>
      </c>
      <c r="F7301" t="n">
        <v>117140</v>
      </c>
      <c r="G7301">
        <f>IF(OR(E1649="",F1649=""),"",E1649*F1649)</f>
        <v/>
      </c>
      <c r="H7301" s="41">
        <f>IFERROR(XLOOKUP(C1649,'DATA Wharton'!$A$2:$A$785,'DATA Wharton'!$C$2:$C$785),"")</f>
        <v/>
      </c>
      <c r="I7301">
        <f>IF(OR(G1649="",H1649=""),"",G1649)</f>
        <v/>
      </c>
      <c r="J7301">
        <f>IF(OR(I1649="",H1649=""),"",I1649*H1649)</f>
        <v/>
      </c>
      <c r="K7301">
        <f>IF(G1649="","Missing OEWS wage",IF(H1649="","Missing Wharton SOC","Matched"))</f>
        <v/>
      </c>
    </row>
    <row r="7302">
      <c r="A7302" t="inlineStr">
        <is>
          <t>42</t>
        </is>
      </c>
      <c r="B7302" t="inlineStr">
        <is>
          <t>Wholesale Trade</t>
        </is>
      </c>
      <c r="C7302" t="inlineStr">
        <is>
          <t>17-2041</t>
        </is>
      </c>
      <c r="D7302" t="inlineStr">
        <is>
          <t>Chemical Engineers</t>
        </is>
      </c>
      <c r="E7302" t="n">
        <v>570</v>
      </c>
      <c r="F7302" t="n">
        <v>118650</v>
      </c>
      <c r="G7302">
        <f>IF(OR(E1650="",F1650=""),"",E1650*F1650)</f>
        <v/>
      </c>
      <c r="H7302" s="41">
        <f>IFERROR(XLOOKUP(C1650,'DATA Wharton'!$A$2:$A$785,'DATA Wharton'!$C$2:$C$785),"")</f>
        <v/>
      </c>
      <c r="I7302">
        <f>IF(OR(G1650="",H1650=""),"",G1650)</f>
        <v/>
      </c>
      <c r="J7302">
        <f>IF(OR(I1650="",H1650=""),"",I1650*H1650)</f>
        <v/>
      </c>
      <c r="K7302">
        <f>IF(G1650="","Missing OEWS wage",IF(H1650="","Missing Wharton SOC","Matched"))</f>
        <v/>
      </c>
    </row>
    <row r="7303">
      <c r="A7303" t="inlineStr">
        <is>
          <t>42</t>
        </is>
      </c>
      <c r="B7303" t="inlineStr">
        <is>
          <t>Wholesale Trade</t>
        </is>
      </c>
      <c r="C7303" t="inlineStr">
        <is>
          <t>17-2051</t>
        </is>
      </c>
      <c r="D7303" t="inlineStr">
        <is>
          <t>Civil Engineers</t>
        </is>
      </c>
      <c r="E7303" t="n">
        <v>1350</v>
      </c>
      <c r="F7303" t="n">
        <v>104610</v>
      </c>
      <c r="G7303">
        <f>IF(OR(E1651="",F1651=""),"",E1651*F1651)</f>
        <v/>
      </c>
      <c r="H7303" s="41">
        <f>IFERROR(XLOOKUP(C1651,'DATA Wharton'!$A$2:$A$785,'DATA Wharton'!$C$2:$C$785),"")</f>
        <v/>
      </c>
      <c r="I7303">
        <f>IF(OR(G1651="",H1651=""),"",G1651)</f>
        <v/>
      </c>
      <c r="J7303">
        <f>IF(OR(I1651="",H1651=""),"",I1651*H1651)</f>
        <v/>
      </c>
      <c r="K7303">
        <f>IF(G1651="","Missing OEWS wage",IF(H1651="","Missing Wharton SOC","Matched"))</f>
        <v/>
      </c>
    </row>
    <row r="7304">
      <c r="A7304" t="inlineStr">
        <is>
          <t>42</t>
        </is>
      </c>
      <c r="B7304" t="inlineStr">
        <is>
          <t>Wholesale Trade</t>
        </is>
      </c>
      <c r="C7304" t="inlineStr">
        <is>
          <t>17-2061</t>
        </is>
      </c>
      <c r="D7304" t="inlineStr">
        <is>
          <t>Computer Hardware Engineers</t>
        </is>
      </c>
      <c r="E7304" t="n">
        <v>3580</v>
      </c>
      <c r="F7304" t="n">
        <v>152470</v>
      </c>
      <c r="G7304">
        <f>IF(OR(E1652="",F1652=""),"",E1652*F1652)</f>
        <v/>
      </c>
      <c r="H7304" s="41">
        <f>IFERROR(XLOOKUP(C1652,'DATA Wharton'!$A$2:$A$785,'DATA Wharton'!$C$2:$C$785),"")</f>
        <v/>
      </c>
      <c r="I7304">
        <f>IF(OR(G1652="",H1652=""),"",G1652)</f>
        <v/>
      </c>
      <c r="J7304">
        <f>IF(OR(I1652="",H1652=""),"",I1652*H1652)</f>
        <v/>
      </c>
      <c r="K7304">
        <f>IF(G1652="","Missing OEWS wage",IF(H1652="","Missing Wharton SOC","Matched"))</f>
        <v/>
      </c>
    </row>
    <row r="7305">
      <c r="A7305" t="inlineStr">
        <is>
          <t>42</t>
        </is>
      </c>
      <c r="B7305" t="inlineStr">
        <is>
          <t>Wholesale Trade</t>
        </is>
      </c>
      <c r="C7305" t="inlineStr">
        <is>
          <t>17-2071</t>
        </is>
      </c>
      <c r="D7305" t="inlineStr">
        <is>
          <t>Electrical Engineers</t>
        </is>
      </c>
      <c r="E7305" t="n">
        <v>6200</v>
      </c>
      <c r="F7305" t="n">
        <v>121200</v>
      </c>
      <c r="G7305">
        <f>IF(OR(E1653="",F1653=""),"",E1653*F1653)</f>
        <v/>
      </c>
      <c r="H7305" s="41">
        <f>IFERROR(XLOOKUP(C1653,'DATA Wharton'!$A$2:$A$785,'DATA Wharton'!$C$2:$C$785),"")</f>
        <v/>
      </c>
      <c r="I7305">
        <f>IF(OR(G1653="",H1653=""),"",G1653)</f>
        <v/>
      </c>
      <c r="J7305">
        <f>IF(OR(I1653="",H1653=""),"",I1653*H1653)</f>
        <v/>
      </c>
      <c r="K7305">
        <f>IF(G1653="","Missing OEWS wage",IF(H1653="","Missing Wharton SOC","Matched"))</f>
        <v/>
      </c>
    </row>
    <row r="7306">
      <c r="A7306" t="inlineStr">
        <is>
          <t>42</t>
        </is>
      </c>
      <c r="B7306" t="inlineStr">
        <is>
          <t>Wholesale Trade</t>
        </is>
      </c>
      <c r="C7306" t="inlineStr">
        <is>
          <t>17-2072</t>
        </is>
      </c>
      <c r="D7306" t="inlineStr">
        <is>
          <t>Electronics Engineers, Except Computer</t>
        </is>
      </c>
      <c r="E7306" t="n">
        <v>3250</v>
      </c>
      <c r="F7306" t="n">
        <v>118620</v>
      </c>
      <c r="G7306">
        <f>IF(OR(E1654="",F1654=""),"",E1654*F1654)</f>
        <v/>
      </c>
      <c r="H7306" s="41">
        <f>IFERROR(XLOOKUP(C1654,'DATA Wharton'!$A$2:$A$785,'DATA Wharton'!$C$2:$C$785),"")</f>
        <v/>
      </c>
      <c r="I7306">
        <f>IF(OR(G1654="",H1654=""),"",G1654)</f>
        <v/>
      </c>
      <c r="J7306">
        <f>IF(OR(I1654="",H1654=""),"",I1654*H1654)</f>
        <v/>
      </c>
      <c r="K7306">
        <f>IF(G1654="","Missing OEWS wage",IF(H1654="","Missing Wharton SOC","Matched"))</f>
        <v/>
      </c>
    </row>
    <row r="7307">
      <c r="A7307" t="inlineStr">
        <is>
          <t>42</t>
        </is>
      </c>
      <c r="B7307" t="inlineStr">
        <is>
          <t>Wholesale Trade</t>
        </is>
      </c>
      <c r="C7307" t="inlineStr">
        <is>
          <t>17-2081</t>
        </is>
      </c>
      <c r="D7307" t="inlineStr">
        <is>
          <t>Environmental Engineers</t>
        </is>
      </c>
      <c r="F7307" t="n">
        <v>111540</v>
      </c>
      <c r="G7307">
        <f>IF(OR(E1655="",F1655=""),"",E1655*F1655)</f>
        <v/>
      </c>
      <c r="H7307" s="41">
        <f>IFERROR(XLOOKUP(C1655,'DATA Wharton'!$A$2:$A$785,'DATA Wharton'!$C$2:$C$785),"")</f>
        <v/>
      </c>
      <c r="I7307">
        <f>IF(OR(G1655="",H1655=""),"",G1655)</f>
        <v/>
      </c>
      <c r="J7307">
        <f>IF(OR(I1655="",H1655=""),"",I1655*H1655)</f>
        <v/>
      </c>
      <c r="K7307">
        <f>IF(G1655="","Missing OEWS wage",IF(H1655="","Missing Wharton SOC","Matched"))</f>
        <v/>
      </c>
    </row>
    <row r="7308">
      <c r="A7308" t="inlineStr">
        <is>
          <t>42</t>
        </is>
      </c>
      <c r="B7308" t="inlineStr">
        <is>
          <t>Wholesale Trade</t>
        </is>
      </c>
      <c r="C7308" t="inlineStr">
        <is>
          <t>17-2111</t>
        </is>
      </c>
      <c r="D7308" t="inlineStr">
        <is>
          <t>Health and Safety Engineers, Except Mining Safety Engineers and Inspectors</t>
        </is>
      </c>
      <c r="E7308" t="n">
        <v>640</v>
      </c>
      <c r="F7308" t="n">
        <v>112210</v>
      </c>
      <c r="G7308">
        <f>IF(OR(E1656="",F1656=""),"",E1656*F1656)</f>
        <v/>
      </c>
      <c r="H7308" s="41">
        <f>IFERROR(XLOOKUP(C1656,'DATA Wharton'!$A$2:$A$785,'DATA Wharton'!$C$2:$C$785),"")</f>
        <v/>
      </c>
      <c r="I7308">
        <f>IF(OR(G1656="",H1656=""),"",G1656)</f>
        <v/>
      </c>
      <c r="J7308">
        <f>IF(OR(I1656="",H1656=""),"",I1656*H1656)</f>
        <v/>
      </c>
      <c r="K7308">
        <f>IF(G1656="","Missing OEWS wage",IF(H1656="","Missing Wharton SOC","Matched"))</f>
        <v/>
      </c>
    </row>
    <row r="7309">
      <c r="A7309" t="inlineStr">
        <is>
          <t>42</t>
        </is>
      </c>
      <c r="B7309" t="inlineStr">
        <is>
          <t>Wholesale Trade</t>
        </is>
      </c>
      <c r="C7309" t="inlineStr">
        <is>
          <t>17-2112</t>
        </is>
      </c>
      <c r="D7309" t="inlineStr">
        <is>
          <t>Industrial Engineers</t>
        </is>
      </c>
      <c r="E7309" t="n">
        <v>19900</v>
      </c>
      <c r="F7309" t="n">
        <v>112470</v>
      </c>
      <c r="G7309">
        <f>IF(OR(E1657="",F1657=""),"",E1657*F1657)</f>
        <v/>
      </c>
      <c r="H7309" s="41">
        <f>IFERROR(XLOOKUP(C1657,'DATA Wharton'!$A$2:$A$785,'DATA Wharton'!$C$2:$C$785),"")</f>
        <v/>
      </c>
      <c r="I7309">
        <f>IF(OR(G1657="",H1657=""),"",G1657)</f>
        <v/>
      </c>
      <c r="J7309">
        <f>IF(OR(I1657="",H1657=""),"",I1657*H1657)</f>
        <v/>
      </c>
      <c r="K7309">
        <f>IF(G1657="","Missing OEWS wage",IF(H1657="","Missing Wharton SOC","Matched"))</f>
        <v/>
      </c>
    </row>
    <row r="7310">
      <c r="A7310" t="inlineStr">
        <is>
          <t>42</t>
        </is>
      </c>
      <c r="B7310" t="inlineStr">
        <is>
          <t>Wholesale Trade</t>
        </is>
      </c>
      <c r="C7310" t="inlineStr">
        <is>
          <t>17-2121</t>
        </is>
      </c>
      <c r="D7310" t="inlineStr">
        <is>
          <t>Marine Engineers and Naval Architects</t>
        </is>
      </c>
      <c r="E7310" t="n">
        <v>60</v>
      </c>
      <c r="F7310" t="n">
        <v>122530</v>
      </c>
      <c r="G7310">
        <f>IF(OR(E1658="",F1658=""),"",E1658*F1658)</f>
        <v/>
      </c>
      <c r="H7310" s="41">
        <f>IFERROR(XLOOKUP(C1658,'DATA Wharton'!$A$2:$A$785,'DATA Wharton'!$C$2:$C$785),"")</f>
        <v/>
      </c>
      <c r="I7310">
        <f>IF(OR(G1658="",H1658=""),"",G1658)</f>
        <v/>
      </c>
      <c r="J7310">
        <f>IF(OR(I1658="",H1658=""),"",I1658*H1658)</f>
        <v/>
      </c>
      <c r="K7310">
        <f>IF(G1658="","Missing OEWS wage",IF(H1658="","Missing Wharton SOC","Matched"))</f>
        <v/>
      </c>
    </row>
    <row r="7311">
      <c r="A7311" t="inlineStr">
        <is>
          <t>42</t>
        </is>
      </c>
      <c r="B7311" t="inlineStr">
        <is>
          <t>Wholesale Trade</t>
        </is>
      </c>
      <c r="C7311" t="inlineStr">
        <is>
          <t>17-2131</t>
        </is>
      </c>
      <c r="D7311" t="inlineStr">
        <is>
          <t>Materials Engineers</t>
        </is>
      </c>
      <c r="E7311" t="n">
        <v>600</v>
      </c>
      <c r="F7311" t="n">
        <v>108530</v>
      </c>
      <c r="G7311">
        <f>IF(OR(E1659="",F1659=""),"",E1659*F1659)</f>
        <v/>
      </c>
      <c r="H7311" s="41">
        <f>IFERROR(XLOOKUP(C1659,'DATA Wharton'!$A$2:$A$785,'DATA Wharton'!$C$2:$C$785),"")</f>
        <v/>
      </c>
      <c r="I7311">
        <f>IF(OR(G1659="",H1659=""),"",G1659)</f>
        <v/>
      </c>
      <c r="J7311">
        <f>IF(OR(I1659="",H1659=""),"",I1659*H1659)</f>
        <v/>
      </c>
      <c r="K7311">
        <f>IF(G1659="","Missing OEWS wage",IF(H1659="","Missing Wharton SOC","Matched"))</f>
        <v/>
      </c>
    </row>
    <row r="7312">
      <c r="A7312" t="inlineStr">
        <is>
          <t>42</t>
        </is>
      </c>
      <c r="B7312" t="inlineStr">
        <is>
          <t>Wholesale Trade</t>
        </is>
      </c>
      <c r="C7312" t="inlineStr">
        <is>
          <t>17-2141</t>
        </is>
      </c>
      <c r="D7312" t="inlineStr">
        <is>
          <t>Mechanical Engineers</t>
        </is>
      </c>
      <c r="E7312" t="n">
        <v>16640</v>
      </c>
      <c r="F7312" t="n">
        <v>107070</v>
      </c>
      <c r="G7312">
        <f>IF(OR(E1660="",F1660=""),"",E1660*F1660)</f>
        <v/>
      </c>
      <c r="H7312" s="41">
        <f>IFERROR(XLOOKUP(C1660,'DATA Wharton'!$A$2:$A$785,'DATA Wharton'!$C$2:$C$785),"")</f>
        <v/>
      </c>
      <c r="I7312">
        <f>IF(OR(G1660="",H1660=""),"",G1660)</f>
        <v/>
      </c>
      <c r="J7312">
        <f>IF(OR(I1660="",H1660=""),"",I1660*H1660)</f>
        <v/>
      </c>
      <c r="K7312">
        <f>IF(G1660="","Missing OEWS wage",IF(H1660="","Missing Wharton SOC","Matched"))</f>
        <v/>
      </c>
    </row>
    <row r="7313">
      <c r="A7313" t="inlineStr">
        <is>
          <t>42</t>
        </is>
      </c>
      <c r="B7313" t="inlineStr">
        <is>
          <t>Wholesale Trade</t>
        </is>
      </c>
      <c r="C7313" t="inlineStr">
        <is>
          <t>17-2171</t>
        </is>
      </c>
      <c r="D7313" t="inlineStr">
        <is>
          <t>Petroleum Engineers</t>
        </is>
      </c>
      <c r="F7313" t="n">
        <v>140640</v>
      </c>
      <c r="G7313">
        <f>IF(OR(E1661="",F1661=""),"",E1661*F1661)</f>
        <v/>
      </c>
      <c r="H7313" s="41">
        <f>IFERROR(XLOOKUP(C1661,'DATA Wharton'!$A$2:$A$785,'DATA Wharton'!$C$2:$C$785),"")</f>
        <v/>
      </c>
      <c r="I7313">
        <f>IF(OR(G1661="",H1661=""),"",G1661)</f>
        <v/>
      </c>
      <c r="J7313">
        <f>IF(OR(I1661="",H1661=""),"",I1661*H1661)</f>
        <v/>
      </c>
      <c r="K7313">
        <f>IF(G1661="","Missing OEWS wage",IF(H1661="","Missing Wharton SOC","Matched"))</f>
        <v/>
      </c>
    </row>
    <row r="7314">
      <c r="A7314" t="inlineStr">
        <is>
          <t>42</t>
        </is>
      </c>
      <c r="B7314" t="inlineStr">
        <is>
          <t>Wholesale Trade</t>
        </is>
      </c>
      <c r="C7314" t="inlineStr">
        <is>
          <t>17-2199</t>
        </is>
      </c>
      <c r="D7314" t="inlineStr">
        <is>
          <t>Engineers, All Other</t>
        </is>
      </c>
      <c r="E7314" t="n">
        <v>6220</v>
      </c>
      <c r="F7314" t="n">
        <v>105250</v>
      </c>
      <c r="G7314">
        <f>IF(OR(E1662="",F1662=""),"",E1662*F1662)</f>
        <v/>
      </c>
      <c r="H7314" s="41">
        <f>IFERROR(XLOOKUP(C1662,'DATA Wharton'!$A$2:$A$785,'DATA Wharton'!$C$2:$C$785),"")</f>
        <v/>
      </c>
      <c r="I7314">
        <f>IF(OR(G1662="",H1662=""),"",G1662)</f>
        <v/>
      </c>
      <c r="J7314">
        <f>IF(OR(I1662="",H1662=""),"",I1662*H1662)</f>
        <v/>
      </c>
      <c r="K7314">
        <f>IF(G1662="","Missing OEWS wage",IF(H1662="","Missing Wharton SOC","Matched"))</f>
        <v/>
      </c>
    </row>
    <row r="7315">
      <c r="A7315" t="inlineStr">
        <is>
          <t>42</t>
        </is>
      </c>
      <c r="B7315" t="inlineStr">
        <is>
          <t>Wholesale Trade</t>
        </is>
      </c>
      <c r="C7315" t="inlineStr">
        <is>
          <t>17-3011</t>
        </is>
      </c>
      <c r="D7315" t="inlineStr">
        <is>
          <t>Architectural and Civil Drafters</t>
        </is>
      </c>
      <c r="E7315" t="n">
        <v>1720</v>
      </c>
      <c r="F7315" t="n">
        <v>70850</v>
      </c>
      <c r="G7315">
        <f>IF(OR(E1663="",F1663=""),"",E1663*F1663)</f>
        <v/>
      </c>
      <c r="H7315" s="41">
        <f>IFERROR(XLOOKUP(C1663,'DATA Wharton'!$A$2:$A$785,'DATA Wharton'!$C$2:$C$785),"")</f>
        <v/>
      </c>
      <c r="I7315">
        <f>IF(OR(G1663="",H1663=""),"",G1663)</f>
        <v/>
      </c>
      <c r="J7315">
        <f>IF(OR(I1663="",H1663=""),"",I1663*H1663)</f>
        <v/>
      </c>
      <c r="K7315">
        <f>IF(G1663="","Missing OEWS wage",IF(H1663="","Missing Wharton SOC","Matched"))</f>
        <v/>
      </c>
    </row>
    <row r="7316">
      <c r="A7316" t="inlineStr">
        <is>
          <t>42</t>
        </is>
      </c>
      <c r="B7316" t="inlineStr">
        <is>
          <t>Wholesale Trade</t>
        </is>
      </c>
      <c r="C7316" t="inlineStr">
        <is>
          <t>17-3012</t>
        </is>
      </c>
      <c r="D7316" t="inlineStr">
        <is>
          <t>Electrical and Electronics Drafters</t>
        </is>
      </c>
      <c r="E7316" t="n">
        <v>250</v>
      </c>
      <c r="F7316" t="n">
        <v>69020</v>
      </c>
      <c r="G7316">
        <f>IF(OR(E1664="",F1664=""),"",E1664*F1664)</f>
        <v/>
      </c>
      <c r="H7316" s="41">
        <f>IFERROR(XLOOKUP(C1664,'DATA Wharton'!$A$2:$A$785,'DATA Wharton'!$C$2:$C$785),"")</f>
        <v/>
      </c>
      <c r="I7316">
        <f>IF(OR(G1664="",H1664=""),"",G1664)</f>
        <v/>
      </c>
      <c r="J7316">
        <f>IF(OR(I1664="",H1664=""),"",I1664*H1664)</f>
        <v/>
      </c>
      <c r="K7316">
        <f>IF(G1664="","Missing OEWS wage",IF(H1664="","Missing Wharton SOC","Matched"))</f>
        <v/>
      </c>
    </row>
    <row r="7317">
      <c r="A7317" t="inlineStr">
        <is>
          <t>42</t>
        </is>
      </c>
      <c r="B7317" t="inlineStr">
        <is>
          <t>Wholesale Trade</t>
        </is>
      </c>
      <c r="C7317" t="inlineStr">
        <is>
          <t>17-3013</t>
        </is>
      </c>
      <c r="D7317" t="inlineStr">
        <is>
          <t>Mechanical Drafters</t>
        </is>
      </c>
      <c r="E7317" t="n">
        <v>2480</v>
      </c>
      <c r="F7317" t="n">
        <v>69160</v>
      </c>
      <c r="G7317">
        <f>IF(OR(E1665="",F1665=""),"",E1665*F1665)</f>
        <v/>
      </c>
      <c r="H7317" s="41">
        <f>IFERROR(XLOOKUP(C1665,'DATA Wharton'!$A$2:$A$785,'DATA Wharton'!$C$2:$C$785),"")</f>
        <v/>
      </c>
      <c r="I7317">
        <f>IF(OR(G1665="",H1665=""),"",G1665)</f>
        <v/>
      </c>
      <c r="J7317">
        <f>IF(OR(I1665="",H1665=""),"",I1665*H1665)</f>
        <v/>
      </c>
      <c r="K7317">
        <f>IF(G1665="","Missing OEWS wage",IF(H1665="","Missing Wharton SOC","Matched"))</f>
        <v/>
      </c>
    </row>
    <row r="7318">
      <c r="A7318" t="inlineStr">
        <is>
          <t>42</t>
        </is>
      </c>
      <c r="B7318" t="inlineStr">
        <is>
          <t>Wholesale Trade</t>
        </is>
      </c>
      <c r="C7318" t="inlineStr">
        <is>
          <t>17-3019</t>
        </is>
      </c>
      <c r="D7318" t="inlineStr">
        <is>
          <t>Drafters, All Other</t>
        </is>
      </c>
      <c r="E7318" t="n">
        <v>670</v>
      </c>
      <c r="F7318" t="n">
        <v>71610</v>
      </c>
      <c r="G7318">
        <f>IF(OR(E1666="",F1666=""),"",E1666*F1666)</f>
        <v/>
      </c>
      <c r="H7318" s="41">
        <f>IFERROR(XLOOKUP(C1666,'DATA Wharton'!$A$2:$A$785,'DATA Wharton'!$C$2:$C$785),"")</f>
        <v/>
      </c>
      <c r="I7318">
        <f>IF(OR(G1666="",H1666=""),"",G1666)</f>
        <v/>
      </c>
      <c r="J7318">
        <f>IF(OR(I1666="",H1666=""),"",I1666*H1666)</f>
        <v/>
      </c>
      <c r="K7318">
        <f>IF(G1666="","Missing OEWS wage",IF(H1666="","Missing Wharton SOC","Matched"))</f>
        <v/>
      </c>
    </row>
    <row r="7319">
      <c r="A7319" t="inlineStr">
        <is>
          <t>42</t>
        </is>
      </c>
      <c r="B7319" t="inlineStr">
        <is>
          <t>Wholesale Trade</t>
        </is>
      </c>
      <c r="C7319" t="inlineStr">
        <is>
          <t>17-3022</t>
        </is>
      </c>
      <c r="D7319" t="inlineStr">
        <is>
          <t>Civil Engineering Technologists and Technicians</t>
        </is>
      </c>
      <c r="E7319" t="n">
        <v>40</v>
      </c>
      <c r="F7319" t="n">
        <v>79270</v>
      </c>
      <c r="G7319">
        <f>IF(OR(E1667="",F1667=""),"",E1667*F1667)</f>
        <v/>
      </c>
      <c r="H7319" s="41">
        <f>IFERROR(XLOOKUP(C1667,'DATA Wharton'!$A$2:$A$785,'DATA Wharton'!$C$2:$C$785),"")</f>
        <v/>
      </c>
      <c r="I7319">
        <f>IF(OR(G1667="",H1667=""),"",G1667)</f>
        <v/>
      </c>
      <c r="J7319">
        <f>IF(OR(I1667="",H1667=""),"",I1667*H1667)</f>
        <v/>
      </c>
      <c r="K7319">
        <f>IF(G1667="","Missing OEWS wage",IF(H1667="","Missing Wharton SOC","Matched"))</f>
        <v/>
      </c>
    </row>
    <row r="7320">
      <c r="A7320" t="inlineStr">
        <is>
          <t>42</t>
        </is>
      </c>
      <c r="B7320" t="inlineStr">
        <is>
          <t>Wholesale Trade</t>
        </is>
      </c>
      <c r="C7320" t="inlineStr">
        <is>
          <t>17-3023</t>
        </is>
      </c>
      <c r="D7320" t="inlineStr">
        <is>
          <t>Electrical and Electronic Engineering Technologists and Technicians</t>
        </is>
      </c>
      <c r="E7320" t="n">
        <v>2950</v>
      </c>
      <c r="F7320" t="n">
        <v>69950</v>
      </c>
      <c r="G7320">
        <f>IF(OR(E1668="",F1668=""),"",E1668*F1668)</f>
        <v/>
      </c>
      <c r="H7320" s="41">
        <f>IFERROR(XLOOKUP(C1668,'DATA Wharton'!$A$2:$A$785,'DATA Wharton'!$C$2:$C$785),"")</f>
        <v/>
      </c>
      <c r="I7320">
        <f>IF(OR(G1668="",H1668=""),"",G1668)</f>
        <v/>
      </c>
      <c r="J7320">
        <f>IF(OR(I1668="",H1668=""),"",I1668*H1668)</f>
        <v/>
      </c>
      <c r="K7320">
        <f>IF(G1668="","Missing OEWS wage",IF(H1668="","Missing Wharton SOC","Matched"))</f>
        <v/>
      </c>
    </row>
    <row r="7321">
      <c r="A7321" t="inlineStr">
        <is>
          <t>42</t>
        </is>
      </c>
      <c r="B7321" t="inlineStr">
        <is>
          <t>Wholesale Trade</t>
        </is>
      </c>
      <c r="C7321" t="inlineStr">
        <is>
          <t>17-3024</t>
        </is>
      </c>
      <c r="D7321" t="inlineStr">
        <is>
          <t>Electro-Mechanical and Mechatronics Technologists and Technicians</t>
        </is>
      </c>
      <c r="E7321" t="n">
        <v>750</v>
      </c>
      <c r="F7321" t="n">
        <v>76990</v>
      </c>
      <c r="G7321">
        <f>IF(OR(E1669="",F1669=""),"",E1669*F1669)</f>
        <v/>
      </c>
      <c r="H7321" s="41">
        <f>IFERROR(XLOOKUP(C1669,'DATA Wharton'!$A$2:$A$785,'DATA Wharton'!$C$2:$C$785),"")</f>
        <v/>
      </c>
      <c r="I7321">
        <f>IF(OR(G1669="",H1669=""),"",G1669)</f>
        <v/>
      </c>
      <c r="J7321">
        <f>IF(OR(I1669="",H1669=""),"",I1669*H1669)</f>
        <v/>
      </c>
      <c r="K7321">
        <f>IF(G1669="","Missing OEWS wage",IF(H1669="","Missing Wharton SOC","Matched"))</f>
        <v/>
      </c>
    </row>
    <row r="7322">
      <c r="A7322" t="inlineStr">
        <is>
          <t>42</t>
        </is>
      </c>
      <c r="B7322" t="inlineStr">
        <is>
          <t>Wholesale Trade</t>
        </is>
      </c>
      <c r="C7322" t="inlineStr">
        <is>
          <t>17-3025</t>
        </is>
      </c>
      <c r="D7322" t="inlineStr">
        <is>
          <t>Environmental Engineering Technologists and Technicians</t>
        </is>
      </c>
      <c r="F7322" t="n">
        <v>57140</v>
      </c>
      <c r="G7322">
        <f>IF(OR(E1670="",F1670=""),"",E1670*F1670)</f>
        <v/>
      </c>
      <c r="H7322" s="41">
        <f>IFERROR(XLOOKUP(C1670,'DATA Wharton'!$A$2:$A$785,'DATA Wharton'!$C$2:$C$785),"")</f>
        <v/>
      </c>
      <c r="I7322">
        <f>IF(OR(G1670="",H1670=""),"",G1670)</f>
        <v/>
      </c>
      <c r="J7322">
        <f>IF(OR(I1670="",H1670=""),"",I1670*H1670)</f>
        <v/>
      </c>
      <c r="K7322">
        <f>IF(G1670="","Missing OEWS wage",IF(H1670="","Missing Wharton SOC","Matched"))</f>
        <v/>
      </c>
    </row>
    <row r="7323">
      <c r="A7323" t="inlineStr">
        <is>
          <t>42</t>
        </is>
      </c>
      <c r="B7323" t="inlineStr">
        <is>
          <t>Wholesale Trade</t>
        </is>
      </c>
      <c r="C7323" t="inlineStr">
        <is>
          <t>17-3026</t>
        </is>
      </c>
      <c r="D7323" t="inlineStr">
        <is>
          <t>Industrial Engineering Technologists and Technicians</t>
        </is>
      </c>
      <c r="E7323" t="n">
        <v>2040</v>
      </c>
      <c r="F7323" t="n">
        <v>73210</v>
      </c>
      <c r="G7323">
        <f>IF(OR(E1671="",F1671=""),"",E1671*F1671)</f>
        <v/>
      </c>
      <c r="H7323" s="41">
        <f>IFERROR(XLOOKUP(C1671,'DATA Wharton'!$A$2:$A$785,'DATA Wharton'!$C$2:$C$785),"")</f>
        <v/>
      </c>
      <c r="I7323">
        <f>IF(OR(G1671="",H1671=""),"",G1671)</f>
        <v/>
      </c>
      <c r="J7323">
        <f>IF(OR(I1671="",H1671=""),"",I1671*H1671)</f>
        <v/>
      </c>
      <c r="K7323">
        <f>IF(G1671="","Missing OEWS wage",IF(H1671="","Missing Wharton SOC","Matched"))</f>
        <v/>
      </c>
    </row>
    <row r="7324">
      <c r="A7324" t="inlineStr">
        <is>
          <t>42</t>
        </is>
      </c>
      <c r="B7324" t="inlineStr">
        <is>
          <t>Wholesale Trade</t>
        </is>
      </c>
      <c r="C7324" t="inlineStr">
        <is>
          <t>17-3027</t>
        </is>
      </c>
      <c r="D7324" t="inlineStr">
        <is>
          <t>Mechanical Engineering Technologists and Technicians</t>
        </is>
      </c>
      <c r="E7324" t="n">
        <v>1420</v>
      </c>
      <c r="F7324" t="n">
        <v>67820</v>
      </c>
      <c r="G7324">
        <f>IF(OR(E1672="",F1672=""),"",E1672*F1672)</f>
        <v/>
      </c>
      <c r="H7324" s="41">
        <f>IFERROR(XLOOKUP(C1672,'DATA Wharton'!$A$2:$A$785,'DATA Wharton'!$C$2:$C$785),"")</f>
        <v/>
      </c>
      <c r="I7324">
        <f>IF(OR(G1672="",H1672=""),"",G1672)</f>
        <v/>
      </c>
      <c r="J7324">
        <f>IF(OR(I1672="",H1672=""),"",I1672*H1672)</f>
        <v/>
      </c>
      <c r="K7324">
        <f>IF(G1672="","Missing OEWS wage",IF(H1672="","Missing Wharton SOC","Matched"))</f>
        <v/>
      </c>
    </row>
    <row r="7325">
      <c r="A7325" t="inlineStr">
        <is>
          <t>42</t>
        </is>
      </c>
      <c r="B7325" t="inlineStr">
        <is>
          <t>Wholesale Trade</t>
        </is>
      </c>
      <c r="C7325" t="inlineStr">
        <is>
          <t>17-3028</t>
        </is>
      </c>
      <c r="D7325" t="inlineStr">
        <is>
          <t>Calibration Technologists and Technicians</t>
        </is>
      </c>
      <c r="E7325" t="n">
        <v>1460</v>
      </c>
      <c r="F7325" t="n">
        <v>64340</v>
      </c>
      <c r="G7325">
        <f>IF(OR(E1673="",F1673=""),"",E1673*F1673)</f>
        <v/>
      </c>
      <c r="H7325" s="41">
        <f>IFERROR(XLOOKUP(C1673,'DATA Wharton'!$A$2:$A$785,'DATA Wharton'!$C$2:$C$785),"")</f>
        <v/>
      </c>
      <c r="I7325">
        <f>IF(OR(G1673="",H1673=""),"",G1673)</f>
        <v/>
      </c>
      <c r="J7325">
        <f>IF(OR(I1673="",H1673=""),"",I1673*H1673)</f>
        <v/>
      </c>
      <c r="K7325">
        <f>IF(G1673="","Missing OEWS wage",IF(H1673="","Missing Wharton SOC","Matched"))</f>
        <v/>
      </c>
    </row>
    <row r="7326">
      <c r="A7326" t="inlineStr">
        <is>
          <t>42</t>
        </is>
      </c>
      <c r="B7326" t="inlineStr">
        <is>
          <t>Wholesale Trade</t>
        </is>
      </c>
      <c r="C7326" t="inlineStr">
        <is>
          <t>17-3029</t>
        </is>
      </c>
      <c r="D7326" t="inlineStr">
        <is>
          <t>Engineering Technologists and Technicians, Except Drafters, All Other</t>
        </is>
      </c>
      <c r="E7326" t="n">
        <v>840</v>
      </c>
      <c r="F7326" t="n">
        <v>67170</v>
      </c>
      <c r="G7326">
        <f>IF(OR(E1674="",F1674=""),"",E1674*F1674)</f>
        <v/>
      </c>
      <c r="H7326" s="41">
        <f>IFERROR(XLOOKUP(C1674,'DATA Wharton'!$A$2:$A$785,'DATA Wharton'!$C$2:$C$785),"")</f>
        <v/>
      </c>
      <c r="I7326">
        <f>IF(OR(G1674="",H1674=""),"",G1674)</f>
        <v/>
      </c>
      <c r="J7326">
        <f>IF(OR(I1674="",H1674=""),"",I1674*H1674)</f>
        <v/>
      </c>
      <c r="K7326">
        <f>IF(G1674="","Missing OEWS wage",IF(H1674="","Missing Wharton SOC","Matched"))</f>
        <v/>
      </c>
    </row>
    <row r="7327">
      <c r="A7327" t="inlineStr">
        <is>
          <t>42</t>
        </is>
      </c>
      <c r="B7327" t="inlineStr">
        <is>
          <t>Wholesale Trade</t>
        </is>
      </c>
      <c r="C7327" t="inlineStr">
        <is>
          <t>19-1011</t>
        </is>
      </c>
      <c r="D7327" t="inlineStr">
        <is>
          <t>Animal Scientists</t>
        </is>
      </c>
      <c r="E7327" t="n">
        <v>230</v>
      </c>
      <c r="F7327" t="n">
        <v>135180</v>
      </c>
      <c r="G7327">
        <f>IF(OR(E1675="",F1675=""),"",E1675*F1675)</f>
        <v/>
      </c>
      <c r="H7327" s="41">
        <f>IFERROR(XLOOKUP(C1675,'DATA Wharton'!$A$2:$A$785,'DATA Wharton'!$C$2:$C$785),"")</f>
        <v/>
      </c>
      <c r="I7327">
        <f>IF(OR(G1675="",H1675=""),"",G1675)</f>
        <v/>
      </c>
      <c r="J7327">
        <f>IF(OR(I1675="",H1675=""),"",I1675*H1675)</f>
        <v/>
      </c>
      <c r="K7327">
        <f>IF(G1675="","Missing OEWS wage",IF(H1675="","Missing Wharton SOC","Matched"))</f>
        <v/>
      </c>
    </row>
    <row r="7328">
      <c r="A7328" t="inlineStr">
        <is>
          <t>42</t>
        </is>
      </c>
      <c r="B7328" t="inlineStr">
        <is>
          <t>Wholesale Trade</t>
        </is>
      </c>
      <c r="C7328" t="inlineStr">
        <is>
          <t>19-1012</t>
        </is>
      </c>
      <c r="D7328" t="inlineStr">
        <is>
          <t>Food Scientists and Technologists</t>
        </is>
      </c>
      <c r="E7328" t="n">
        <v>980</v>
      </c>
      <c r="F7328" t="n">
        <v>104780</v>
      </c>
      <c r="G7328">
        <f>IF(OR(E1676="",F1676=""),"",E1676*F1676)</f>
        <v/>
      </c>
      <c r="H7328" s="41">
        <f>IFERROR(XLOOKUP(C1676,'DATA Wharton'!$A$2:$A$785,'DATA Wharton'!$C$2:$C$785),"")</f>
        <v/>
      </c>
      <c r="I7328">
        <f>IF(OR(G1676="",H1676=""),"",G1676)</f>
        <v/>
      </c>
      <c r="J7328">
        <f>IF(OR(I1676="",H1676=""),"",I1676*H1676)</f>
        <v/>
      </c>
      <c r="K7328">
        <f>IF(G1676="","Missing OEWS wage",IF(H1676="","Missing Wharton SOC","Matched"))</f>
        <v/>
      </c>
    </row>
    <row r="7329">
      <c r="A7329" t="inlineStr">
        <is>
          <t>42</t>
        </is>
      </c>
      <c r="B7329" t="inlineStr">
        <is>
          <t>Wholesale Trade</t>
        </is>
      </c>
      <c r="C7329" t="inlineStr">
        <is>
          <t>19-1013</t>
        </is>
      </c>
      <c r="D7329" t="inlineStr">
        <is>
          <t>Soil and Plant Scientists</t>
        </is>
      </c>
      <c r="E7329" t="n">
        <v>2240</v>
      </c>
      <c r="F7329" t="n">
        <v>98300</v>
      </c>
      <c r="G7329">
        <f>IF(OR(E1677="",F1677=""),"",E1677*F1677)</f>
        <v/>
      </c>
      <c r="H7329" s="41">
        <f>IFERROR(XLOOKUP(C1677,'DATA Wharton'!$A$2:$A$785,'DATA Wharton'!$C$2:$C$785),"")</f>
        <v/>
      </c>
      <c r="I7329">
        <f>IF(OR(G1677="",H1677=""),"",G1677)</f>
        <v/>
      </c>
      <c r="J7329">
        <f>IF(OR(I1677="",H1677=""),"",I1677*H1677)</f>
        <v/>
      </c>
      <c r="K7329">
        <f>IF(G1677="","Missing OEWS wage",IF(H1677="","Missing Wharton SOC","Matched"))</f>
        <v/>
      </c>
    </row>
    <row r="7330">
      <c r="A7330" t="inlineStr">
        <is>
          <t>42</t>
        </is>
      </c>
      <c r="B7330" t="inlineStr">
        <is>
          <t>Wholesale Trade</t>
        </is>
      </c>
      <c r="C7330" t="inlineStr">
        <is>
          <t>19-1021</t>
        </is>
      </c>
      <c r="D7330" t="inlineStr">
        <is>
          <t>Biochemists and Biophysicists</t>
        </is>
      </c>
      <c r="E7330" t="n">
        <v>730</v>
      </c>
      <c r="F7330" t="n">
        <v>151080</v>
      </c>
      <c r="G7330">
        <f>IF(OR(E1678="",F1678=""),"",E1678*F1678)</f>
        <v/>
      </c>
      <c r="H7330" s="41">
        <f>IFERROR(XLOOKUP(C1678,'DATA Wharton'!$A$2:$A$785,'DATA Wharton'!$C$2:$C$785),"")</f>
        <v/>
      </c>
      <c r="I7330">
        <f>IF(OR(G1678="",H1678=""),"",G1678)</f>
        <v/>
      </c>
      <c r="J7330">
        <f>IF(OR(I1678="",H1678=""),"",I1678*H1678)</f>
        <v/>
      </c>
      <c r="K7330">
        <f>IF(G1678="","Missing OEWS wage",IF(H1678="","Missing Wharton SOC","Matched"))</f>
        <v/>
      </c>
    </row>
    <row r="7331">
      <c r="A7331" t="inlineStr">
        <is>
          <t>42</t>
        </is>
      </c>
      <c r="B7331" t="inlineStr">
        <is>
          <t>Wholesale Trade</t>
        </is>
      </c>
      <c r="C7331" t="inlineStr">
        <is>
          <t>19-1022</t>
        </is>
      </c>
      <c r="D7331" t="inlineStr">
        <is>
          <t>Microbiologists</t>
        </is>
      </c>
      <c r="E7331" t="n">
        <v>290</v>
      </c>
      <c r="F7331" t="n">
        <v>94710</v>
      </c>
      <c r="G7331">
        <f>IF(OR(E1679="",F1679=""),"",E1679*F1679)</f>
        <v/>
      </c>
      <c r="H7331" s="41">
        <f>IFERROR(XLOOKUP(C1679,'DATA Wharton'!$A$2:$A$785,'DATA Wharton'!$C$2:$C$785),"")</f>
        <v/>
      </c>
      <c r="I7331">
        <f>IF(OR(G1679="",H1679=""),"",G1679)</f>
        <v/>
      </c>
      <c r="J7331">
        <f>IF(OR(I1679="",H1679=""),"",I1679*H1679)</f>
        <v/>
      </c>
      <c r="K7331">
        <f>IF(G1679="","Missing OEWS wage",IF(H1679="","Missing Wharton SOC","Matched"))</f>
        <v/>
      </c>
    </row>
    <row r="7332">
      <c r="A7332" t="inlineStr">
        <is>
          <t>42</t>
        </is>
      </c>
      <c r="B7332" t="inlineStr">
        <is>
          <t>Wholesale Trade</t>
        </is>
      </c>
      <c r="C7332" t="inlineStr">
        <is>
          <t>19-1029</t>
        </is>
      </c>
      <c r="D7332" t="inlineStr">
        <is>
          <t>Biological Scientists, All Other</t>
        </is>
      </c>
      <c r="E7332" t="n">
        <v>610</v>
      </c>
      <c r="F7332" t="n">
        <v>134020</v>
      </c>
      <c r="G7332">
        <f>IF(OR(E1680="",F1680=""),"",E1680*F1680)</f>
        <v/>
      </c>
      <c r="H7332" s="41">
        <f>IFERROR(XLOOKUP(C1680,'DATA Wharton'!$A$2:$A$785,'DATA Wharton'!$C$2:$C$785),"")</f>
        <v/>
      </c>
      <c r="I7332">
        <f>IF(OR(G1680="",H1680=""),"",G1680)</f>
        <v/>
      </c>
      <c r="J7332">
        <f>IF(OR(I1680="",H1680=""),"",I1680*H1680)</f>
        <v/>
      </c>
      <c r="K7332">
        <f>IF(G1680="","Missing OEWS wage",IF(H1680="","Missing Wharton SOC","Matched"))</f>
        <v/>
      </c>
    </row>
    <row r="7333">
      <c r="A7333" t="inlineStr">
        <is>
          <t>42</t>
        </is>
      </c>
      <c r="B7333" t="inlineStr">
        <is>
          <t>Wholesale Trade</t>
        </is>
      </c>
      <c r="C7333" t="inlineStr">
        <is>
          <t>19-1032</t>
        </is>
      </c>
      <c r="D7333" t="inlineStr">
        <is>
          <t>Foresters</t>
        </is>
      </c>
      <c r="E7333" t="n">
        <v>260</v>
      </c>
      <c r="F7333" t="n">
        <v>81740</v>
      </c>
      <c r="G7333">
        <f>IF(OR(E1681="",F1681=""),"",E1681*F1681)</f>
        <v/>
      </c>
      <c r="H7333" s="41">
        <f>IFERROR(XLOOKUP(C1681,'DATA Wharton'!$A$2:$A$785,'DATA Wharton'!$C$2:$C$785),"")</f>
        <v/>
      </c>
      <c r="I7333">
        <f>IF(OR(G1681="",H1681=""),"",G1681)</f>
        <v/>
      </c>
      <c r="J7333">
        <f>IF(OR(I1681="",H1681=""),"",I1681*H1681)</f>
        <v/>
      </c>
      <c r="K7333">
        <f>IF(G1681="","Missing OEWS wage",IF(H1681="","Missing Wharton SOC","Matched"))</f>
        <v/>
      </c>
    </row>
    <row r="7334">
      <c r="A7334" t="inlineStr">
        <is>
          <t>42</t>
        </is>
      </c>
      <c r="B7334" t="inlineStr">
        <is>
          <t>Wholesale Trade</t>
        </is>
      </c>
      <c r="C7334" t="inlineStr">
        <is>
          <t>19-1041</t>
        </is>
      </c>
      <c r="D7334" t="inlineStr">
        <is>
          <t>Epidemiologists</t>
        </is>
      </c>
      <c r="E7334" t="n">
        <v>70</v>
      </c>
      <c r="F7334" t="n">
        <v>143480</v>
      </c>
      <c r="G7334">
        <f>IF(OR(E1682="",F1682=""),"",E1682*F1682)</f>
        <v/>
      </c>
      <c r="H7334" s="41">
        <f>IFERROR(XLOOKUP(C1682,'DATA Wharton'!$A$2:$A$785,'DATA Wharton'!$C$2:$C$785),"")</f>
        <v/>
      </c>
      <c r="I7334">
        <f>IF(OR(G1682="",H1682=""),"",G1682)</f>
        <v/>
      </c>
      <c r="J7334">
        <f>IF(OR(I1682="",H1682=""),"",I1682*H1682)</f>
        <v/>
      </c>
      <c r="K7334">
        <f>IF(G1682="","Missing OEWS wage",IF(H1682="","Missing Wharton SOC","Matched"))</f>
        <v/>
      </c>
    </row>
    <row r="7335">
      <c r="A7335" t="inlineStr">
        <is>
          <t>42</t>
        </is>
      </c>
      <c r="B7335" t="inlineStr">
        <is>
          <t>Wholesale Trade</t>
        </is>
      </c>
      <c r="C7335" t="inlineStr">
        <is>
          <t>19-1042</t>
        </is>
      </c>
      <c r="D7335" t="inlineStr">
        <is>
          <t>Medical Scientists, Except Epidemiologists</t>
        </is>
      </c>
      <c r="E7335" t="n">
        <v>6480</v>
      </c>
      <c r="F7335" t="n">
        <v>162150</v>
      </c>
      <c r="G7335">
        <f>IF(OR(E1683="",F1683=""),"",E1683*F1683)</f>
        <v/>
      </c>
      <c r="H7335" s="41">
        <f>IFERROR(XLOOKUP(C1683,'DATA Wharton'!$A$2:$A$785,'DATA Wharton'!$C$2:$C$785),"")</f>
        <v/>
      </c>
      <c r="I7335">
        <f>IF(OR(G1683="",H1683=""),"",G1683)</f>
        <v/>
      </c>
      <c r="J7335">
        <f>IF(OR(I1683="",H1683=""),"",I1683*H1683)</f>
        <v/>
      </c>
      <c r="K7335">
        <f>IF(G1683="","Missing OEWS wage",IF(H1683="","Missing Wharton SOC","Matched"))</f>
        <v/>
      </c>
    </row>
    <row r="7336">
      <c r="A7336" t="inlineStr">
        <is>
          <t>42</t>
        </is>
      </c>
      <c r="B7336" t="inlineStr">
        <is>
          <t>Wholesale Trade</t>
        </is>
      </c>
      <c r="C7336" t="inlineStr">
        <is>
          <t>19-1099</t>
        </is>
      </c>
      <c r="D7336" t="inlineStr">
        <is>
          <t>Life Scientists, All Other</t>
        </is>
      </c>
      <c r="E7336" t="n">
        <v>240</v>
      </c>
      <c r="F7336" t="n">
        <v>117470</v>
      </c>
      <c r="G7336">
        <f>IF(OR(E1684="",F1684=""),"",E1684*F1684)</f>
        <v/>
      </c>
      <c r="H7336" s="41">
        <f>IFERROR(XLOOKUP(C1684,'DATA Wharton'!$A$2:$A$785,'DATA Wharton'!$C$2:$C$785),"")</f>
        <v/>
      </c>
      <c r="I7336">
        <f>IF(OR(G1684="",H1684=""),"",G1684)</f>
        <v/>
      </c>
      <c r="J7336">
        <f>IF(OR(I1684="",H1684=""),"",I1684*H1684)</f>
        <v/>
      </c>
      <c r="K7336">
        <f>IF(G1684="","Missing OEWS wage",IF(H1684="","Missing Wharton SOC","Matched"))</f>
        <v/>
      </c>
    </row>
    <row r="7337">
      <c r="A7337" t="inlineStr">
        <is>
          <t>42</t>
        </is>
      </c>
      <c r="B7337" t="inlineStr">
        <is>
          <t>Wholesale Trade</t>
        </is>
      </c>
      <c r="C7337" t="inlineStr">
        <is>
          <t>19-2012</t>
        </is>
      </c>
      <c r="D7337" t="inlineStr">
        <is>
          <t>Physicists</t>
        </is>
      </c>
      <c r="F7337" t="n">
        <v>214710</v>
      </c>
      <c r="G7337">
        <f>IF(OR(E1685="",F1685=""),"",E1685*F1685)</f>
        <v/>
      </c>
      <c r="H7337" s="41">
        <f>IFERROR(XLOOKUP(C1685,'DATA Wharton'!$A$2:$A$785,'DATA Wharton'!$C$2:$C$785),"")</f>
        <v/>
      </c>
      <c r="I7337">
        <f>IF(OR(G1685="",H1685=""),"",G1685)</f>
        <v/>
      </c>
      <c r="J7337">
        <f>IF(OR(I1685="",H1685=""),"",I1685*H1685)</f>
        <v/>
      </c>
      <c r="K7337">
        <f>IF(G1685="","Missing OEWS wage",IF(H1685="","Missing Wharton SOC","Matched"))</f>
        <v/>
      </c>
    </row>
    <row r="7338">
      <c r="A7338" t="inlineStr">
        <is>
          <t>42</t>
        </is>
      </c>
      <c r="B7338" t="inlineStr">
        <is>
          <t>Wholesale Trade</t>
        </is>
      </c>
      <c r="C7338" t="inlineStr">
        <is>
          <t>19-2031</t>
        </is>
      </c>
      <c r="D7338" t="inlineStr">
        <is>
          <t>Chemists</t>
        </is>
      </c>
      <c r="E7338" t="n">
        <v>3460</v>
      </c>
      <c r="F7338" t="n">
        <v>104940</v>
      </c>
      <c r="G7338">
        <f>IF(OR(E1686="",F1686=""),"",E1686*F1686)</f>
        <v/>
      </c>
      <c r="H7338" s="41">
        <f>IFERROR(XLOOKUP(C1686,'DATA Wharton'!$A$2:$A$785,'DATA Wharton'!$C$2:$C$785),"")</f>
        <v/>
      </c>
      <c r="I7338">
        <f>IF(OR(G1686="",H1686=""),"",G1686)</f>
        <v/>
      </c>
      <c r="J7338">
        <f>IF(OR(I1686="",H1686=""),"",I1686*H1686)</f>
        <v/>
      </c>
      <c r="K7338">
        <f>IF(G1686="","Missing OEWS wage",IF(H1686="","Missing Wharton SOC","Matched"))</f>
        <v/>
      </c>
    </row>
    <row r="7339">
      <c r="A7339" t="inlineStr">
        <is>
          <t>42</t>
        </is>
      </c>
      <c r="B7339" t="inlineStr">
        <is>
          <t>Wholesale Trade</t>
        </is>
      </c>
      <c r="C7339" t="inlineStr">
        <is>
          <t>19-2032</t>
        </is>
      </c>
      <c r="D7339" t="inlineStr">
        <is>
          <t>Materials Scientists</t>
        </is>
      </c>
      <c r="E7339" t="n">
        <v>260</v>
      </c>
      <c r="F7339" t="n">
        <v>114630</v>
      </c>
      <c r="G7339">
        <f>IF(OR(E1687="",F1687=""),"",E1687*F1687)</f>
        <v/>
      </c>
      <c r="H7339" s="41">
        <f>IFERROR(XLOOKUP(C1687,'DATA Wharton'!$A$2:$A$785,'DATA Wharton'!$C$2:$C$785),"")</f>
        <v/>
      </c>
      <c r="I7339">
        <f>IF(OR(G1687="",H1687=""),"",G1687)</f>
        <v/>
      </c>
      <c r="J7339">
        <f>IF(OR(I1687="",H1687=""),"",I1687*H1687)</f>
        <v/>
      </c>
      <c r="K7339">
        <f>IF(G1687="","Missing OEWS wage",IF(H1687="","Missing Wharton SOC","Matched"))</f>
        <v/>
      </c>
    </row>
    <row r="7340">
      <c r="A7340" t="inlineStr">
        <is>
          <t>42</t>
        </is>
      </c>
      <c r="B7340" t="inlineStr">
        <is>
          <t>Wholesale Trade</t>
        </is>
      </c>
      <c r="C7340" t="inlineStr">
        <is>
          <t>19-2041</t>
        </is>
      </c>
      <c r="D7340" t="inlineStr">
        <is>
          <t>Environmental Scientists and Specialists, Including Health</t>
        </is>
      </c>
      <c r="E7340" t="n">
        <v>190</v>
      </c>
      <c r="F7340" t="n">
        <v>119270</v>
      </c>
      <c r="G7340">
        <f>IF(OR(E1688="",F1688=""),"",E1688*F1688)</f>
        <v/>
      </c>
      <c r="H7340" s="41">
        <f>IFERROR(XLOOKUP(C1688,'DATA Wharton'!$A$2:$A$785,'DATA Wharton'!$C$2:$C$785),"")</f>
        <v/>
      </c>
      <c r="I7340">
        <f>IF(OR(G1688="",H1688=""),"",G1688)</f>
        <v/>
      </c>
      <c r="J7340">
        <f>IF(OR(I1688="",H1688=""),"",I1688*H1688)</f>
        <v/>
      </c>
      <c r="K7340">
        <f>IF(G1688="","Missing OEWS wage",IF(H1688="","Missing Wharton SOC","Matched"))</f>
        <v/>
      </c>
    </row>
    <row r="7341">
      <c r="A7341" t="inlineStr">
        <is>
          <t>42</t>
        </is>
      </c>
      <c r="B7341" t="inlineStr">
        <is>
          <t>Wholesale Trade</t>
        </is>
      </c>
      <c r="C7341" t="inlineStr">
        <is>
          <t>19-2042</t>
        </is>
      </c>
      <c r="D7341" t="inlineStr">
        <is>
          <t>Geoscientists, Except Hydrologists and Geographers</t>
        </is>
      </c>
      <c r="E7341" t="n">
        <v>30</v>
      </c>
      <c r="F7341" t="n">
        <v>118070</v>
      </c>
      <c r="G7341">
        <f>IF(OR(E1689="",F1689=""),"",E1689*F1689)</f>
        <v/>
      </c>
      <c r="H7341" s="41">
        <f>IFERROR(XLOOKUP(C1689,'DATA Wharton'!$A$2:$A$785,'DATA Wharton'!$C$2:$C$785),"")</f>
        <v/>
      </c>
      <c r="I7341">
        <f>IF(OR(G1689="",H1689=""),"",G1689)</f>
        <v/>
      </c>
      <c r="J7341">
        <f>IF(OR(I1689="",H1689=""),"",I1689*H1689)</f>
        <v/>
      </c>
      <c r="K7341">
        <f>IF(G1689="","Missing OEWS wage",IF(H1689="","Missing Wharton SOC","Matched"))</f>
        <v/>
      </c>
    </row>
    <row r="7342">
      <c r="A7342" t="inlineStr">
        <is>
          <t>42</t>
        </is>
      </c>
      <c r="B7342" t="inlineStr">
        <is>
          <t>Wholesale Trade</t>
        </is>
      </c>
      <c r="C7342" t="inlineStr">
        <is>
          <t>19-2099</t>
        </is>
      </c>
      <c r="D7342" t="inlineStr">
        <is>
          <t>Physical Scientists, All Other</t>
        </is>
      </c>
      <c r="E7342" t="n">
        <v>90</v>
      </c>
      <c r="F7342" t="n">
        <v>136190</v>
      </c>
      <c r="G7342">
        <f>IF(OR(E1690="",F1690=""),"",E1690*F1690)</f>
        <v/>
      </c>
      <c r="H7342" s="41">
        <f>IFERROR(XLOOKUP(C1690,'DATA Wharton'!$A$2:$A$785,'DATA Wharton'!$C$2:$C$785),"")</f>
        <v/>
      </c>
      <c r="I7342">
        <f>IF(OR(G1690="",H1690=""),"",G1690)</f>
        <v/>
      </c>
      <c r="J7342">
        <f>IF(OR(I1690="",H1690=""),"",I1690*H1690)</f>
        <v/>
      </c>
      <c r="K7342">
        <f>IF(G1690="","Missing OEWS wage",IF(H1690="","Missing Wharton SOC","Matched"))</f>
        <v/>
      </c>
    </row>
    <row r="7343">
      <c r="A7343" t="inlineStr">
        <is>
          <t>42</t>
        </is>
      </c>
      <c r="B7343" t="inlineStr">
        <is>
          <t>Wholesale Trade</t>
        </is>
      </c>
      <c r="C7343" t="inlineStr">
        <is>
          <t>19-3011</t>
        </is>
      </c>
      <c r="D7343" t="inlineStr">
        <is>
          <t>Economists</t>
        </is>
      </c>
      <c r="E7343" t="n">
        <v>40</v>
      </c>
      <c r="F7343" t="n">
        <v>190140</v>
      </c>
      <c r="G7343">
        <f>IF(OR(E1691="",F1691=""),"",E1691*F1691)</f>
        <v/>
      </c>
      <c r="H7343" s="41">
        <f>IFERROR(XLOOKUP(C1691,'DATA Wharton'!$A$2:$A$785,'DATA Wharton'!$C$2:$C$785),"")</f>
        <v/>
      </c>
      <c r="I7343">
        <f>IF(OR(G1691="",H1691=""),"",G1691)</f>
        <v/>
      </c>
      <c r="J7343">
        <f>IF(OR(I1691="",H1691=""),"",I1691*H1691)</f>
        <v/>
      </c>
      <c r="K7343">
        <f>IF(G1691="","Missing OEWS wage",IF(H1691="","Missing Wharton SOC","Matched"))</f>
        <v/>
      </c>
    </row>
    <row r="7344">
      <c r="A7344" t="inlineStr">
        <is>
          <t>42</t>
        </is>
      </c>
      <c r="B7344" t="inlineStr">
        <is>
          <t>Wholesale Trade</t>
        </is>
      </c>
      <c r="C7344" t="inlineStr">
        <is>
          <t>19-3099</t>
        </is>
      </c>
      <c r="D7344" t="inlineStr">
        <is>
          <t>Social Scientists and Related Workers, All Other</t>
        </is>
      </c>
      <c r="E7344" t="n">
        <v>60</v>
      </c>
      <c r="F7344" t="n">
        <v>89970</v>
      </c>
      <c r="G7344">
        <f>IF(OR(E1692="",F1692=""),"",E1692*F1692)</f>
        <v/>
      </c>
      <c r="H7344" s="41">
        <f>IFERROR(XLOOKUP(C1692,'DATA Wharton'!$A$2:$A$785,'DATA Wharton'!$C$2:$C$785),"")</f>
        <v/>
      </c>
      <c r="I7344">
        <f>IF(OR(G1692="",H1692=""),"",G1692)</f>
        <v/>
      </c>
      <c r="J7344">
        <f>IF(OR(I1692="",H1692=""),"",I1692*H1692)</f>
        <v/>
      </c>
      <c r="K7344">
        <f>IF(G1692="","Missing OEWS wage",IF(H1692="","Missing Wharton SOC","Matched"))</f>
        <v/>
      </c>
    </row>
    <row r="7345">
      <c r="A7345" t="inlineStr">
        <is>
          <t>42</t>
        </is>
      </c>
      <c r="B7345" t="inlineStr">
        <is>
          <t>Wholesale Trade</t>
        </is>
      </c>
      <c r="C7345" t="inlineStr">
        <is>
          <t>19-4012</t>
        </is>
      </c>
      <c r="D7345" t="inlineStr">
        <is>
          <t>Agricultural Technicians</t>
        </is>
      </c>
      <c r="E7345" t="n">
        <v>2640</v>
      </c>
      <c r="F7345" t="n">
        <v>59060</v>
      </c>
      <c r="G7345">
        <f>IF(OR(E1693="",F1693=""),"",E1693*F1693)</f>
        <v/>
      </c>
      <c r="H7345" s="41">
        <f>IFERROR(XLOOKUP(C1693,'DATA Wharton'!$A$2:$A$785,'DATA Wharton'!$C$2:$C$785),"")</f>
        <v/>
      </c>
      <c r="I7345">
        <f>IF(OR(G1693="",H1693=""),"",G1693)</f>
        <v/>
      </c>
      <c r="J7345">
        <f>IF(OR(I1693="",H1693=""),"",I1693*H1693)</f>
        <v/>
      </c>
      <c r="K7345">
        <f>IF(G1693="","Missing OEWS wage",IF(H1693="","Missing Wharton SOC","Matched"))</f>
        <v/>
      </c>
    </row>
    <row r="7346">
      <c r="A7346" t="inlineStr">
        <is>
          <t>42</t>
        </is>
      </c>
      <c r="B7346" t="inlineStr">
        <is>
          <t>Wholesale Trade</t>
        </is>
      </c>
      <c r="C7346" t="inlineStr">
        <is>
          <t>19-4013</t>
        </is>
      </c>
      <c r="D7346" t="inlineStr">
        <is>
          <t>Food Science Technicians</t>
        </is>
      </c>
      <c r="E7346" t="n">
        <v>820</v>
      </c>
      <c r="F7346" t="n">
        <v>63330</v>
      </c>
      <c r="G7346">
        <f>IF(OR(E1694="",F1694=""),"",E1694*F1694)</f>
        <v/>
      </c>
      <c r="H7346" s="41">
        <f>IFERROR(XLOOKUP(C1694,'DATA Wharton'!$A$2:$A$785,'DATA Wharton'!$C$2:$C$785),"")</f>
        <v/>
      </c>
      <c r="I7346">
        <f>IF(OR(G1694="",H1694=""),"",G1694)</f>
        <v/>
      </c>
      <c r="J7346">
        <f>IF(OR(I1694="",H1694=""),"",I1694*H1694)</f>
        <v/>
      </c>
      <c r="K7346">
        <f>IF(G1694="","Missing OEWS wage",IF(H1694="","Missing Wharton SOC","Matched"))</f>
        <v/>
      </c>
    </row>
    <row r="7347">
      <c r="A7347" t="inlineStr">
        <is>
          <t>42</t>
        </is>
      </c>
      <c r="B7347" t="inlineStr">
        <is>
          <t>Wholesale Trade</t>
        </is>
      </c>
      <c r="C7347" t="inlineStr">
        <is>
          <t>19-4021</t>
        </is>
      </c>
      <c r="D7347" t="inlineStr">
        <is>
          <t>Biological Technicians</t>
        </is>
      </c>
      <c r="E7347" t="n">
        <v>230</v>
      </c>
      <c r="F7347" t="n">
        <v>53310</v>
      </c>
      <c r="G7347">
        <f>IF(OR(E1695="",F1695=""),"",E1695*F1695)</f>
        <v/>
      </c>
      <c r="H7347" s="41">
        <f>IFERROR(XLOOKUP(C1695,'DATA Wharton'!$A$2:$A$785,'DATA Wharton'!$C$2:$C$785),"")</f>
        <v/>
      </c>
      <c r="I7347">
        <f>IF(OR(G1695="",H1695=""),"",G1695)</f>
        <v/>
      </c>
      <c r="J7347">
        <f>IF(OR(I1695="",H1695=""),"",I1695*H1695)</f>
        <v/>
      </c>
      <c r="K7347">
        <f>IF(G1695="","Missing OEWS wage",IF(H1695="","Missing Wharton SOC","Matched"))</f>
        <v/>
      </c>
    </row>
    <row r="7348">
      <c r="A7348" t="inlineStr">
        <is>
          <t>42</t>
        </is>
      </c>
      <c r="B7348" t="inlineStr">
        <is>
          <t>Wholesale Trade</t>
        </is>
      </c>
      <c r="C7348" t="inlineStr">
        <is>
          <t>19-4031</t>
        </is>
      </c>
      <c r="D7348" t="inlineStr">
        <is>
          <t>Chemical Technicians</t>
        </is>
      </c>
      <c r="E7348" t="n">
        <v>3650</v>
      </c>
      <c r="F7348" t="n">
        <v>66170</v>
      </c>
      <c r="G7348">
        <f>IF(OR(E1696="",F1696=""),"",E1696*F1696)</f>
        <v/>
      </c>
      <c r="H7348" s="41">
        <f>IFERROR(XLOOKUP(C1696,'DATA Wharton'!$A$2:$A$785,'DATA Wharton'!$C$2:$C$785),"")</f>
        <v/>
      </c>
      <c r="I7348">
        <f>IF(OR(G1696="",H1696=""),"",G1696)</f>
        <v/>
      </c>
      <c r="J7348">
        <f>IF(OR(I1696="",H1696=""),"",I1696*H1696)</f>
        <v/>
      </c>
      <c r="K7348">
        <f>IF(G1696="","Missing OEWS wage",IF(H1696="","Missing Wharton SOC","Matched"))</f>
        <v/>
      </c>
    </row>
    <row r="7349">
      <c r="A7349" t="inlineStr">
        <is>
          <t>42</t>
        </is>
      </c>
      <c r="B7349" t="inlineStr">
        <is>
          <t>Wholesale Trade</t>
        </is>
      </c>
      <c r="C7349" t="inlineStr">
        <is>
          <t>19-4042</t>
        </is>
      </c>
      <c r="D7349" t="inlineStr">
        <is>
          <t>Environmental Science and Protection Technicians, Including Health</t>
        </is>
      </c>
      <c r="F7349" t="n">
        <v>66260</v>
      </c>
      <c r="G7349">
        <f>IF(OR(E1697="",F1697=""),"",E1697*F1697)</f>
        <v/>
      </c>
      <c r="H7349" s="41">
        <f>IFERROR(XLOOKUP(C1697,'DATA Wharton'!$A$2:$A$785,'DATA Wharton'!$C$2:$C$785),"")</f>
        <v/>
      </c>
      <c r="I7349">
        <f>IF(OR(G1697="",H1697=""),"",G1697)</f>
        <v/>
      </c>
      <c r="J7349">
        <f>IF(OR(I1697="",H1697=""),"",I1697*H1697)</f>
        <v/>
      </c>
      <c r="K7349">
        <f>IF(G1697="","Missing OEWS wage",IF(H1697="","Missing Wharton SOC","Matched"))</f>
        <v/>
      </c>
    </row>
    <row r="7350">
      <c r="A7350" t="inlineStr">
        <is>
          <t>42</t>
        </is>
      </c>
      <c r="B7350" t="inlineStr">
        <is>
          <t>Wholesale Trade</t>
        </is>
      </c>
      <c r="C7350" t="inlineStr">
        <is>
          <t>19-4043</t>
        </is>
      </c>
      <c r="D7350" t="inlineStr">
        <is>
          <t>Geological Technicians, Except Hydrologic Technicians</t>
        </is>
      </c>
      <c r="E7350" t="n">
        <v>70</v>
      </c>
      <c r="F7350" t="n">
        <v>48530</v>
      </c>
      <c r="G7350">
        <f>IF(OR(E1698="",F1698=""),"",E1698*F1698)</f>
        <v/>
      </c>
      <c r="H7350" s="41">
        <f>IFERROR(XLOOKUP(C1698,'DATA Wharton'!$A$2:$A$785,'DATA Wharton'!$C$2:$C$785),"")</f>
        <v/>
      </c>
      <c r="I7350">
        <f>IF(OR(G1698="",H1698=""),"",G1698)</f>
        <v/>
      </c>
      <c r="J7350">
        <f>IF(OR(I1698="",H1698=""),"",I1698*H1698)</f>
        <v/>
      </c>
      <c r="K7350">
        <f>IF(G1698="","Missing OEWS wage",IF(H1698="","Missing Wharton SOC","Matched"))</f>
        <v/>
      </c>
    </row>
    <row r="7351">
      <c r="A7351" t="inlineStr">
        <is>
          <t>42</t>
        </is>
      </c>
      <c r="B7351" t="inlineStr">
        <is>
          <t>Wholesale Trade</t>
        </is>
      </c>
      <c r="C7351" t="inlineStr">
        <is>
          <t>19-4044</t>
        </is>
      </c>
      <c r="D7351" t="inlineStr">
        <is>
          <t>Hydrologic Technicians</t>
        </is>
      </c>
      <c r="F7351" t="n">
        <v>29690</v>
      </c>
      <c r="G7351">
        <f>IF(OR(E1699="",F1699=""),"",E1699*F1699)</f>
        <v/>
      </c>
      <c r="H7351" s="41">
        <f>IFERROR(XLOOKUP(C1699,'DATA Wharton'!$A$2:$A$785,'DATA Wharton'!$C$2:$C$785),"")</f>
        <v/>
      </c>
      <c r="I7351">
        <f>IF(OR(G1699="",H1699=""),"",G1699)</f>
        <v/>
      </c>
      <c r="J7351">
        <f>IF(OR(I1699="",H1699=""),"",I1699*H1699)</f>
        <v/>
      </c>
      <c r="K7351">
        <f>IF(G1699="","Missing OEWS wage",IF(H1699="","Missing Wharton SOC","Matched"))</f>
        <v/>
      </c>
    </row>
    <row r="7352">
      <c r="A7352" t="inlineStr">
        <is>
          <t>42</t>
        </is>
      </c>
      <c r="B7352" t="inlineStr">
        <is>
          <t>Wholesale Trade</t>
        </is>
      </c>
      <c r="C7352" t="inlineStr">
        <is>
          <t>19-4099</t>
        </is>
      </c>
      <c r="D7352" t="inlineStr">
        <is>
          <t>Life, Physical, and Social Science Technicians, All Other</t>
        </is>
      </c>
      <c r="E7352" t="n">
        <v>1240</v>
      </c>
      <c r="F7352" t="n">
        <v>66900</v>
      </c>
      <c r="G7352">
        <f>IF(OR(E1700="",F1700=""),"",E1700*F1700)</f>
        <v/>
      </c>
      <c r="H7352" s="41">
        <f>IFERROR(XLOOKUP(C1700,'DATA Wharton'!$A$2:$A$785,'DATA Wharton'!$C$2:$C$785),"")</f>
        <v/>
      </c>
      <c r="I7352">
        <f>IF(OR(G1700="",H1700=""),"",G1700)</f>
        <v/>
      </c>
      <c r="J7352">
        <f>IF(OR(I1700="",H1700=""),"",I1700*H1700)</f>
        <v/>
      </c>
      <c r="K7352">
        <f>IF(G1700="","Missing OEWS wage",IF(H1700="","Missing Wharton SOC","Matched"))</f>
        <v/>
      </c>
    </row>
    <row r="7353">
      <c r="A7353" t="inlineStr">
        <is>
          <t>42</t>
        </is>
      </c>
      <c r="B7353" t="inlineStr">
        <is>
          <t>Wholesale Trade</t>
        </is>
      </c>
      <c r="C7353" t="inlineStr">
        <is>
          <t>19-5011</t>
        </is>
      </c>
      <c r="D7353" t="inlineStr">
        <is>
          <t>Occupational Health and Safety Specialists</t>
        </is>
      </c>
      <c r="E7353" t="n">
        <v>4720</v>
      </c>
      <c r="F7353" t="n">
        <v>92300</v>
      </c>
      <c r="G7353">
        <f>IF(OR(E1701="",F1701=""),"",E1701*F1701)</f>
        <v/>
      </c>
      <c r="H7353" s="41">
        <f>IFERROR(XLOOKUP(C1701,'DATA Wharton'!$A$2:$A$785,'DATA Wharton'!$C$2:$C$785),"")</f>
        <v/>
      </c>
      <c r="I7353">
        <f>IF(OR(G1701="",H1701=""),"",G1701)</f>
        <v/>
      </c>
      <c r="J7353">
        <f>IF(OR(I1701="",H1701=""),"",I1701*H1701)</f>
        <v/>
      </c>
      <c r="K7353">
        <f>IF(G1701="","Missing OEWS wage",IF(H1701="","Missing Wharton SOC","Matched"))</f>
        <v/>
      </c>
    </row>
    <row r="7354">
      <c r="A7354" t="inlineStr">
        <is>
          <t>42</t>
        </is>
      </c>
      <c r="B7354" t="inlineStr">
        <is>
          <t>Wholesale Trade</t>
        </is>
      </c>
      <c r="C7354" t="inlineStr">
        <is>
          <t>19-5012</t>
        </is>
      </c>
      <c r="D7354" t="inlineStr">
        <is>
          <t>Occupational Health and Safety Technicians</t>
        </is>
      </c>
      <c r="E7354" t="n">
        <v>720</v>
      </c>
      <c r="F7354" t="n">
        <v>66140</v>
      </c>
      <c r="G7354">
        <f>IF(OR(E1702="",F1702=""),"",E1702*F1702)</f>
        <v/>
      </c>
      <c r="H7354" s="41">
        <f>IFERROR(XLOOKUP(C1702,'DATA Wharton'!$A$2:$A$785,'DATA Wharton'!$C$2:$C$785),"")</f>
        <v/>
      </c>
      <c r="I7354">
        <f>IF(OR(G1702="",H1702=""),"",G1702)</f>
        <v/>
      </c>
      <c r="J7354">
        <f>IF(OR(I1702="",H1702=""),"",I1702*H1702)</f>
        <v/>
      </c>
      <c r="K7354">
        <f>IF(G1702="","Missing OEWS wage",IF(H1702="","Missing Wharton SOC","Matched"))</f>
        <v/>
      </c>
    </row>
    <row r="7355">
      <c r="A7355" t="inlineStr">
        <is>
          <t>42</t>
        </is>
      </c>
      <c r="B7355" t="inlineStr">
        <is>
          <t>Wholesale Trade</t>
        </is>
      </c>
      <c r="C7355" t="inlineStr">
        <is>
          <t>21-1022</t>
        </is>
      </c>
      <c r="D7355" t="inlineStr">
        <is>
          <t>Healthcare Social Workers</t>
        </is>
      </c>
      <c r="F7355" t="n">
        <v>63090</v>
      </c>
      <c r="G7355">
        <f>IF(OR(E1703="",F1703=""),"",E1703*F1703)</f>
        <v/>
      </c>
      <c r="H7355" s="41">
        <f>IFERROR(XLOOKUP(C1703,'DATA Wharton'!$A$2:$A$785,'DATA Wharton'!$C$2:$C$785),"")</f>
        <v/>
      </c>
      <c r="I7355">
        <f>IF(OR(G1703="",H1703=""),"",G1703)</f>
        <v/>
      </c>
      <c r="J7355">
        <f>IF(OR(I1703="",H1703=""),"",I1703*H1703)</f>
        <v/>
      </c>
      <c r="K7355">
        <f>IF(G1703="","Missing OEWS wage",IF(H1703="","Missing Wharton SOC","Matched"))</f>
        <v/>
      </c>
    </row>
    <row r="7356">
      <c r="A7356" t="inlineStr">
        <is>
          <t>42</t>
        </is>
      </c>
      <c r="B7356" t="inlineStr">
        <is>
          <t>Wholesale Trade</t>
        </is>
      </c>
      <c r="C7356" t="inlineStr">
        <is>
          <t>21-1091</t>
        </is>
      </c>
      <c r="D7356" t="inlineStr">
        <is>
          <t>Health Education Specialists</t>
        </is>
      </c>
      <c r="E7356" t="n">
        <v>1190</v>
      </c>
      <c r="F7356" t="n">
        <v>82270</v>
      </c>
      <c r="G7356">
        <f>IF(OR(E1704="",F1704=""),"",E1704*F1704)</f>
        <v/>
      </c>
      <c r="H7356" s="41">
        <f>IFERROR(XLOOKUP(C1704,'DATA Wharton'!$A$2:$A$785,'DATA Wharton'!$C$2:$C$785),"")</f>
        <v/>
      </c>
      <c r="I7356">
        <f>IF(OR(G1704="",H1704=""),"",G1704)</f>
        <v/>
      </c>
      <c r="J7356">
        <f>IF(OR(I1704="",H1704=""),"",I1704*H1704)</f>
        <v/>
      </c>
      <c r="K7356">
        <f>IF(G1704="","Missing OEWS wage",IF(H1704="","Missing Wharton SOC","Matched"))</f>
        <v/>
      </c>
    </row>
    <row r="7357">
      <c r="A7357" t="inlineStr">
        <is>
          <t>42</t>
        </is>
      </c>
      <c r="B7357" t="inlineStr">
        <is>
          <t>Wholesale Trade</t>
        </is>
      </c>
      <c r="C7357" t="inlineStr">
        <is>
          <t>21-1099</t>
        </is>
      </c>
      <c r="D7357" t="inlineStr">
        <is>
          <t>Community and Social Service Specialists, All Other</t>
        </is>
      </c>
      <c r="F7357" t="n">
        <v>55510</v>
      </c>
      <c r="G7357">
        <f>IF(OR(E1705="",F1705=""),"",E1705*F1705)</f>
        <v/>
      </c>
      <c r="H7357" s="41">
        <f>IFERROR(XLOOKUP(C1705,'DATA Wharton'!$A$2:$A$785,'DATA Wharton'!$C$2:$C$785),"")</f>
        <v/>
      </c>
      <c r="I7357">
        <f>IF(OR(G1705="",H1705=""),"",G1705)</f>
        <v/>
      </c>
      <c r="J7357">
        <f>IF(OR(I1705="",H1705=""),"",I1705*H1705)</f>
        <v/>
      </c>
      <c r="K7357">
        <f>IF(G1705="","Missing OEWS wage",IF(H1705="","Missing Wharton SOC","Matched"))</f>
        <v/>
      </c>
    </row>
    <row r="7358">
      <c r="A7358" t="inlineStr">
        <is>
          <t>42</t>
        </is>
      </c>
      <c r="B7358" t="inlineStr">
        <is>
          <t>Wholesale Trade</t>
        </is>
      </c>
      <c r="C7358" t="inlineStr">
        <is>
          <t>23-1011</t>
        </is>
      </c>
      <c r="D7358" t="inlineStr">
        <is>
          <t>Lawyers</t>
        </is>
      </c>
      <c r="E7358" t="n">
        <v>5290</v>
      </c>
      <c r="F7358" t="n">
        <v>230950</v>
      </c>
      <c r="G7358">
        <f>IF(OR(E1706="",F1706=""),"",E1706*F1706)</f>
        <v/>
      </c>
      <c r="H7358" s="41">
        <f>IFERROR(XLOOKUP(C1706,'DATA Wharton'!$A$2:$A$785,'DATA Wharton'!$C$2:$C$785),"")</f>
        <v/>
      </c>
      <c r="I7358">
        <f>IF(OR(G1706="",H1706=""),"",G1706)</f>
        <v/>
      </c>
      <c r="J7358">
        <f>IF(OR(I1706="",H1706=""),"",I1706*H1706)</f>
        <v/>
      </c>
      <c r="K7358">
        <f>IF(G1706="","Missing OEWS wage",IF(H1706="","Missing Wharton SOC","Matched"))</f>
        <v/>
      </c>
    </row>
    <row r="7359">
      <c r="A7359" t="inlineStr">
        <is>
          <t>42</t>
        </is>
      </c>
      <c r="B7359" t="inlineStr">
        <is>
          <t>Wholesale Trade</t>
        </is>
      </c>
      <c r="C7359" t="inlineStr">
        <is>
          <t>23-1022</t>
        </is>
      </c>
      <c r="D7359" t="inlineStr">
        <is>
          <t>Arbitrators, Mediators, and Conciliators</t>
        </is>
      </c>
      <c r="E7359" t="n">
        <v>240</v>
      </c>
      <c r="F7359" t="n">
        <v>59760</v>
      </c>
      <c r="G7359">
        <f>IF(OR(E1707="",F1707=""),"",E1707*F1707)</f>
        <v/>
      </c>
      <c r="H7359" s="41">
        <f>IFERROR(XLOOKUP(C1707,'DATA Wharton'!$A$2:$A$785,'DATA Wharton'!$C$2:$C$785),"")</f>
        <v/>
      </c>
      <c r="I7359">
        <f>IF(OR(G1707="",H1707=""),"",G1707)</f>
        <v/>
      </c>
      <c r="J7359">
        <f>IF(OR(I1707="",H1707=""),"",I1707*H1707)</f>
        <v/>
      </c>
      <c r="K7359">
        <f>IF(G1707="","Missing OEWS wage",IF(H1707="","Missing Wharton SOC","Matched"))</f>
        <v/>
      </c>
    </row>
    <row r="7360">
      <c r="A7360" t="inlineStr">
        <is>
          <t>42</t>
        </is>
      </c>
      <c r="B7360" t="inlineStr">
        <is>
          <t>Wholesale Trade</t>
        </is>
      </c>
      <c r="C7360" t="inlineStr">
        <is>
          <t>23-2011</t>
        </is>
      </c>
      <c r="D7360" t="inlineStr">
        <is>
          <t>Paralegals and Legal Assistants</t>
        </is>
      </c>
      <c r="E7360" t="n">
        <v>710</v>
      </c>
      <c r="F7360" t="n">
        <v>97620</v>
      </c>
      <c r="G7360">
        <f>IF(OR(E1708="",F1708=""),"",E1708*F1708)</f>
        <v/>
      </c>
      <c r="H7360" s="41">
        <f>IFERROR(XLOOKUP(C1708,'DATA Wharton'!$A$2:$A$785,'DATA Wharton'!$C$2:$C$785),"")</f>
        <v/>
      </c>
      <c r="I7360">
        <f>IF(OR(G1708="",H1708=""),"",G1708)</f>
        <v/>
      </c>
      <c r="J7360">
        <f>IF(OR(I1708="",H1708=""),"",I1708*H1708)</f>
        <v/>
      </c>
      <c r="K7360">
        <f>IF(G1708="","Missing OEWS wage",IF(H1708="","Missing Wharton SOC","Matched"))</f>
        <v/>
      </c>
    </row>
    <row r="7361">
      <c r="A7361" t="inlineStr">
        <is>
          <t>42</t>
        </is>
      </c>
      <c r="B7361" t="inlineStr">
        <is>
          <t>Wholesale Trade</t>
        </is>
      </c>
      <c r="C7361" t="inlineStr">
        <is>
          <t>23-2093</t>
        </is>
      </c>
      <c r="D7361" t="inlineStr">
        <is>
          <t>Title Examiners, Abstractors, and Searchers</t>
        </is>
      </c>
      <c r="E7361" t="n">
        <v>530</v>
      </c>
      <c r="F7361" t="n">
        <v>48330</v>
      </c>
      <c r="G7361">
        <f>IF(OR(E1709="",F1709=""),"",E1709*F1709)</f>
        <v/>
      </c>
      <c r="H7361" s="41">
        <f>IFERROR(XLOOKUP(C1709,'DATA Wharton'!$A$2:$A$785,'DATA Wharton'!$C$2:$C$785),"")</f>
        <v/>
      </c>
      <c r="I7361">
        <f>IF(OR(G1709="",H1709=""),"",G1709)</f>
        <v/>
      </c>
      <c r="J7361">
        <f>IF(OR(I1709="",H1709=""),"",I1709*H1709)</f>
        <v/>
      </c>
      <c r="K7361">
        <f>IF(G1709="","Missing OEWS wage",IF(H1709="","Missing Wharton SOC","Matched"))</f>
        <v/>
      </c>
    </row>
    <row r="7362">
      <c r="A7362" t="inlineStr">
        <is>
          <t>42</t>
        </is>
      </c>
      <c r="B7362" t="inlineStr">
        <is>
          <t>Wholesale Trade</t>
        </is>
      </c>
      <c r="C7362" t="inlineStr">
        <is>
          <t>23-2099</t>
        </is>
      </c>
      <c r="D7362" t="inlineStr">
        <is>
          <t>Legal Support Workers, All Other</t>
        </is>
      </c>
      <c r="E7362" t="n">
        <v>190</v>
      </c>
      <c r="F7362" t="n">
        <v>80370</v>
      </c>
      <c r="G7362">
        <f>IF(OR(E1710="",F1710=""),"",E1710*F1710)</f>
        <v/>
      </c>
      <c r="H7362" s="41">
        <f>IFERROR(XLOOKUP(C1710,'DATA Wharton'!$A$2:$A$785,'DATA Wharton'!$C$2:$C$785),"")</f>
        <v/>
      </c>
      <c r="I7362">
        <f>IF(OR(G1710="",H1710=""),"",G1710)</f>
        <v/>
      </c>
      <c r="J7362">
        <f>IF(OR(I1710="",H1710=""),"",I1710*H1710)</f>
        <v/>
      </c>
      <c r="K7362">
        <f>IF(G1710="","Missing OEWS wage",IF(H1710="","Missing Wharton SOC","Matched"))</f>
        <v/>
      </c>
    </row>
    <row r="7363">
      <c r="A7363" t="inlineStr">
        <is>
          <t>42</t>
        </is>
      </c>
      <c r="B7363" t="inlineStr">
        <is>
          <t>Wholesale Trade</t>
        </is>
      </c>
      <c r="C7363" t="inlineStr">
        <is>
          <t>25-3021</t>
        </is>
      </c>
      <c r="D7363" t="inlineStr">
        <is>
          <t>Self-Enrichment Teachers</t>
        </is>
      </c>
      <c r="F7363" t="n">
        <v>55590</v>
      </c>
      <c r="G7363">
        <f>IF(OR(E1711="",F1711=""),"",E1711*F1711)</f>
        <v/>
      </c>
      <c r="H7363" s="41">
        <f>IFERROR(XLOOKUP(C1711,'DATA Wharton'!$A$2:$A$785,'DATA Wharton'!$C$2:$C$785),"")</f>
        <v/>
      </c>
      <c r="I7363">
        <f>IF(OR(G1711="",H1711=""),"",G1711)</f>
        <v/>
      </c>
      <c r="J7363">
        <f>IF(OR(I1711="",H1711=""),"",I1711*H1711)</f>
        <v/>
      </c>
      <c r="K7363">
        <f>IF(G1711="","Missing OEWS wage",IF(H1711="","Missing Wharton SOC","Matched"))</f>
        <v/>
      </c>
    </row>
    <row r="7364">
      <c r="A7364" t="inlineStr">
        <is>
          <t>42</t>
        </is>
      </c>
      <c r="B7364" t="inlineStr">
        <is>
          <t>Wholesale Trade</t>
        </is>
      </c>
      <c r="C7364" t="inlineStr">
        <is>
          <t>25-3041</t>
        </is>
      </c>
      <c r="D7364" t="inlineStr">
        <is>
          <t>Tutors</t>
        </is>
      </c>
      <c r="F7364" t="n">
        <v>46290</v>
      </c>
      <c r="G7364">
        <f>IF(OR(E1712="",F1712=""),"",E1712*F1712)</f>
        <v/>
      </c>
      <c r="H7364" s="41">
        <f>IFERROR(XLOOKUP(C1712,'DATA Wharton'!$A$2:$A$785,'DATA Wharton'!$C$2:$C$785),"")</f>
        <v/>
      </c>
      <c r="I7364">
        <f>IF(OR(G1712="",H1712=""),"",G1712)</f>
        <v/>
      </c>
      <c r="J7364">
        <f>IF(OR(I1712="",H1712=""),"",I1712*H1712)</f>
        <v/>
      </c>
      <c r="K7364">
        <f>IF(G1712="","Missing OEWS wage",IF(H1712="","Missing Wharton SOC","Matched"))</f>
        <v/>
      </c>
    </row>
    <row r="7365">
      <c r="A7365" t="inlineStr">
        <is>
          <t>42</t>
        </is>
      </c>
      <c r="B7365" t="inlineStr">
        <is>
          <t>Wholesale Trade</t>
        </is>
      </c>
      <c r="C7365" t="inlineStr">
        <is>
          <t>25-4012</t>
        </is>
      </c>
      <c r="D7365" t="inlineStr">
        <is>
          <t>Curators</t>
        </is>
      </c>
      <c r="E7365" t="n">
        <v>30</v>
      </c>
      <c r="F7365" t="n">
        <v>101890</v>
      </c>
      <c r="G7365">
        <f>IF(OR(E1713="",F1713=""),"",E1713*F1713)</f>
        <v/>
      </c>
      <c r="H7365" s="41">
        <f>IFERROR(XLOOKUP(C1713,'DATA Wharton'!$A$2:$A$785,'DATA Wharton'!$C$2:$C$785),"")</f>
        <v/>
      </c>
      <c r="I7365">
        <f>IF(OR(G1713="",H1713=""),"",G1713)</f>
        <v/>
      </c>
      <c r="J7365">
        <f>IF(OR(I1713="",H1713=""),"",I1713*H1713)</f>
        <v/>
      </c>
      <c r="K7365">
        <f>IF(G1713="","Missing OEWS wage",IF(H1713="","Missing Wharton SOC","Matched"))</f>
        <v/>
      </c>
    </row>
    <row r="7366">
      <c r="A7366" t="inlineStr">
        <is>
          <t>42</t>
        </is>
      </c>
      <c r="B7366" t="inlineStr">
        <is>
          <t>Wholesale Trade</t>
        </is>
      </c>
      <c r="C7366" t="inlineStr">
        <is>
          <t>25-4022</t>
        </is>
      </c>
      <c r="D7366" t="inlineStr">
        <is>
          <t>Librarians and Media Collections Specialists</t>
        </is>
      </c>
      <c r="E7366" t="n">
        <v>130</v>
      </c>
      <c r="F7366" t="n">
        <v>58080</v>
      </c>
      <c r="G7366">
        <f>IF(OR(E1714="",F1714=""),"",E1714*F1714)</f>
        <v/>
      </c>
      <c r="H7366" s="41">
        <f>IFERROR(XLOOKUP(C1714,'DATA Wharton'!$A$2:$A$785,'DATA Wharton'!$C$2:$C$785),"")</f>
        <v/>
      </c>
      <c r="I7366">
        <f>IF(OR(G1714="",H1714=""),"",G1714)</f>
        <v/>
      </c>
      <c r="J7366">
        <f>IF(OR(I1714="",H1714=""),"",I1714*H1714)</f>
        <v/>
      </c>
      <c r="K7366">
        <f>IF(G1714="","Missing OEWS wage",IF(H1714="","Missing Wharton SOC","Matched"))</f>
        <v/>
      </c>
    </row>
    <row r="7367">
      <c r="A7367" t="inlineStr">
        <is>
          <t>42</t>
        </is>
      </c>
      <c r="B7367" t="inlineStr">
        <is>
          <t>Wholesale Trade</t>
        </is>
      </c>
      <c r="C7367" t="inlineStr">
        <is>
          <t>25-9031</t>
        </is>
      </c>
      <c r="D7367" t="inlineStr">
        <is>
          <t>Instructional Coordinators</t>
        </is>
      </c>
      <c r="E7367" t="n">
        <v>400</v>
      </c>
      <c r="F7367" t="n">
        <v>88340</v>
      </c>
      <c r="G7367">
        <f>IF(OR(E1715="",F1715=""),"",E1715*F1715)</f>
        <v/>
      </c>
      <c r="H7367" s="41">
        <f>IFERROR(XLOOKUP(C1715,'DATA Wharton'!$A$2:$A$785,'DATA Wharton'!$C$2:$C$785),"")</f>
        <v/>
      </c>
      <c r="I7367">
        <f>IF(OR(G1715="",H1715=""),"",G1715)</f>
        <v/>
      </c>
      <c r="J7367">
        <f>IF(OR(I1715="",H1715=""),"",I1715*H1715)</f>
        <v/>
      </c>
      <c r="K7367">
        <f>IF(G1715="","Missing OEWS wage",IF(H1715="","Missing Wharton SOC","Matched"))</f>
        <v/>
      </c>
    </row>
    <row r="7368">
      <c r="A7368" t="inlineStr">
        <is>
          <t>42</t>
        </is>
      </c>
      <c r="B7368" t="inlineStr">
        <is>
          <t>Wholesale Trade</t>
        </is>
      </c>
      <c r="C7368" t="inlineStr">
        <is>
          <t>25-9099</t>
        </is>
      </c>
      <c r="D7368" t="inlineStr">
        <is>
          <t>Educational Instruction and Library Workers, All Other</t>
        </is>
      </c>
      <c r="F7368" t="n">
        <v>39950</v>
      </c>
      <c r="G7368">
        <f>IF(OR(E1716="",F1716=""),"",E1716*F1716)</f>
        <v/>
      </c>
      <c r="H7368" s="41">
        <f>IFERROR(XLOOKUP(C1716,'DATA Wharton'!$A$2:$A$785,'DATA Wharton'!$C$2:$C$785),"")</f>
        <v/>
      </c>
      <c r="I7368">
        <f>IF(OR(G1716="",H1716=""),"",G1716)</f>
        <v/>
      </c>
      <c r="J7368">
        <f>IF(OR(I1716="",H1716=""),"",I1716*H1716)</f>
        <v/>
      </c>
      <c r="K7368">
        <f>IF(G1716="","Missing OEWS wage",IF(H1716="","Missing Wharton SOC","Matched"))</f>
        <v/>
      </c>
    </row>
    <row r="7369">
      <c r="A7369" t="inlineStr">
        <is>
          <t>42</t>
        </is>
      </c>
      <c r="B7369" t="inlineStr">
        <is>
          <t>Wholesale Trade</t>
        </is>
      </c>
      <c r="C7369" t="inlineStr">
        <is>
          <t>27-1011</t>
        </is>
      </c>
      <c r="D7369" t="inlineStr">
        <is>
          <t>Art Directors</t>
        </is>
      </c>
      <c r="E7369" t="n">
        <v>2080</v>
      </c>
      <c r="F7369" t="n">
        <v>136110</v>
      </c>
      <c r="G7369">
        <f>IF(OR(E1717="",F1717=""),"",E1717*F1717)</f>
        <v/>
      </c>
      <c r="H7369" s="41">
        <f>IFERROR(XLOOKUP(C1717,'DATA Wharton'!$A$2:$A$785,'DATA Wharton'!$C$2:$C$785),"")</f>
        <v/>
      </c>
      <c r="I7369">
        <f>IF(OR(G1717="",H1717=""),"",G1717)</f>
        <v/>
      </c>
      <c r="J7369">
        <f>IF(OR(I1717="",H1717=""),"",I1717*H1717)</f>
        <v/>
      </c>
      <c r="K7369">
        <f>IF(G1717="","Missing OEWS wage",IF(H1717="","Missing Wharton SOC","Matched"))</f>
        <v/>
      </c>
    </row>
    <row r="7370">
      <c r="A7370" t="inlineStr">
        <is>
          <t>42</t>
        </is>
      </c>
      <c r="B7370" t="inlineStr">
        <is>
          <t>Wholesale Trade</t>
        </is>
      </c>
      <c r="C7370" t="inlineStr">
        <is>
          <t>27-1012</t>
        </is>
      </c>
      <c r="D7370" t="inlineStr">
        <is>
          <t>Craft Artists</t>
        </is>
      </c>
      <c r="E7370" t="n">
        <v>50</v>
      </c>
      <c r="F7370" t="n">
        <v>53020</v>
      </c>
      <c r="G7370">
        <f>IF(OR(E1718="",F1718=""),"",E1718*F1718)</f>
        <v/>
      </c>
      <c r="H7370" s="41">
        <f>IFERROR(XLOOKUP(C1718,'DATA Wharton'!$A$2:$A$785,'DATA Wharton'!$C$2:$C$785),"")</f>
        <v/>
      </c>
      <c r="I7370">
        <f>IF(OR(G1718="",H1718=""),"",G1718)</f>
        <v/>
      </c>
      <c r="J7370">
        <f>IF(OR(I1718="",H1718=""),"",I1718*H1718)</f>
        <v/>
      </c>
      <c r="K7370">
        <f>IF(G1718="","Missing OEWS wage",IF(H1718="","Missing Wharton SOC","Matched"))</f>
        <v/>
      </c>
    </row>
    <row r="7371">
      <c r="A7371" t="inlineStr">
        <is>
          <t>42</t>
        </is>
      </c>
      <c r="B7371" t="inlineStr">
        <is>
          <t>Wholesale Trade</t>
        </is>
      </c>
      <c r="C7371" t="inlineStr">
        <is>
          <t>27-1013</t>
        </is>
      </c>
      <c r="D7371" t="inlineStr">
        <is>
          <t>Fine Artists, Including Painters, Sculptors, and Illustrators</t>
        </is>
      </c>
      <c r="E7371" t="n">
        <v>440</v>
      </c>
      <c r="F7371" t="n">
        <v>46490</v>
      </c>
      <c r="G7371">
        <f>IF(OR(E1719="",F1719=""),"",E1719*F1719)</f>
        <v/>
      </c>
      <c r="H7371" s="41">
        <f>IFERROR(XLOOKUP(C1719,'DATA Wharton'!$A$2:$A$785,'DATA Wharton'!$C$2:$C$785),"")</f>
        <v/>
      </c>
      <c r="I7371">
        <f>IF(OR(G1719="",H1719=""),"",G1719)</f>
        <v/>
      </c>
      <c r="J7371">
        <f>IF(OR(I1719="",H1719=""),"",I1719*H1719)</f>
        <v/>
      </c>
      <c r="K7371">
        <f>IF(G1719="","Missing OEWS wage",IF(H1719="","Missing Wharton SOC","Matched"))</f>
        <v/>
      </c>
    </row>
    <row r="7372">
      <c r="A7372" t="inlineStr">
        <is>
          <t>42</t>
        </is>
      </c>
      <c r="B7372" t="inlineStr">
        <is>
          <t>Wholesale Trade</t>
        </is>
      </c>
      <c r="C7372" t="inlineStr">
        <is>
          <t>27-1014</t>
        </is>
      </c>
      <c r="D7372" t="inlineStr">
        <is>
          <t>Special Effects Artists and Animators</t>
        </is>
      </c>
      <c r="E7372" t="n">
        <v>310</v>
      </c>
      <c r="F7372" t="n">
        <v>79300</v>
      </c>
      <c r="G7372">
        <f>IF(OR(E1720="",F1720=""),"",E1720*F1720)</f>
        <v/>
      </c>
      <c r="H7372" s="41">
        <f>IFERROR(XLOOKUP(C1720,'DATA Wharton'!$A$2:$A$785,'DATA Wharton'!$C$2:$C$785),"")</f>
        <v/>
      </c>
      <c r="I7372">
        <f>IF(OR(G1720="",H1720=""),"",G1720)</f>
        <v/>
      </c>
      <c r="J7372">
        <f>IF(OR(I1720="",H1720=""),"",I1720*H1720)</f>
        <v/>
      </c>
      <c r="K7372">
        <f>IF(G1720="","Missing OEWS wage",IF(H1720="","Missing Wharton SOC","Matched"))</f>
        <v/>
      </c>
    </row>
    <row r="7373">
      <c r="A7373" t="inlineStr">
        <is>
          <t>42</t>
        </is>
      </c>
      <c r="B7373" t="inlineStr">
        <is>
          <t>Wholesale Trade</t>
        </is>
      </c>
      <c r="C7373" t="inlineStr">
        <is>
          <t>27-1019</t>
        </is>
      </c>
      <c r="D7373" t="inlineStr">
        <is>
          <t>Artists and Related Workers, All Other</t>
        </is>
      </c>
      <c r="E7373" t="n">
        <v>40</v>
      </c>
      <c r="F7373" t="n">
        <v>85970</v>
      </c>
      <c r="G7373">
        <f>IF(OR(E1721="",F1721=""),"",E1721*F1721)</f>
        <v/>
      </c>
      <c r="H7373" s="41">
        <f>IFERROR(XLOOKUP(C1721,'DATA Wharton'!$A$2:$A$785,'DATA Wharton'!$C$2:$C$785),"")</f>
        <v/>
      </c>
      <c r="I7373">
        <f>IF(OR(G1721="",H1721=""),"",G1721)</f>
        <v/>
      </c>
      <c r="J7373">
        <f>IF(OR(I1721="",H1721=""),"",I1721*H1721)</f>
        <v/>
      </c>
      <c r="K7373">
        <f>IF(G1721="","Missing OEWS wage",IF(H1721="","Missing Wharton SOC","Matched"))</f>
        <v/>
      </c>
    </row>
    <row r="7374">
      <c r="A7374" t="inlineStr">
        <is>
          <t>42</t>
        </is>
      </c>
      <c r="B7374" t="inlineStr">
        <is>
          <t>Wholesale Trade</t>
        </is>
      </c>
      <c r="C7374" t="inlineStr">
        <is>
          <t>27-1021</t>
        </is>
      </c>
      <c r="D7374" t="inlineStr">
        <is>
          <t>Commercial and Industrial Designers</t>
        </is>
      </c>
      <c r="E7374" t="n">
        <v>4580</v>
      </c>
      <c r="F7374" t="n">
        <v>91470</v>
      </c>
      <c r="G7374">
        <f>IF(OR(E1722="",F1722=""),"",E1722*F1722)</f>
        <v/>
      </c>
      <c r="H7374" s="41">
        <f>IFERROR(XLOOKUP(C1722,'DATA Wharton'!$A$2:$A$785,'DATA Wharton'!$C$2:$C$785),"")</f>
        <v/>
      </c>
      <c r="I7374">
        <f>IF(OR(G1722="",H1722=""),"",G1722)</f>
        <v/>
      </c>
      <c r="J7374">
        <f>IF(OR(I1722="",H1722=""),"",I1722*H1722)</f>
        <v/>
      </c>
      <c r="K7374">
        <f>IF(G1722="","Missing OEWS wage",IF(H1722="","Missing Wharton SOC","Matched"))</f>
        <v/>
      </c>
    </row>
    <row r="7375">
      <c r="A7375" t="inlineStr">
        <is>
          <t>42</t>
        </is>
      </c>
      <c r="B7375" t="inlineStr">
        <is>
          <t>Wholesale Trade</t>
        </is>
      </c>
      <c r="C7375" t="inlineStr">
        <is>
          <t>27-1022</t>
        </is>
      </c>
      <c r="D7375" t="inlineStr">
        <is>
          <t>Fashion Designers</t>
        </is>
      </c>
      <c r="E7375" t="n">
        <v>5510</v>
      </c>
      <c r="F7375" t="n">
        <v>107840</v>
      </c>
      <c r="G7375">
        <f>IF(OR(E1723="",F1723=""),"",E1723*F1723)</f>
        <v/>
      </c>
      <c r="H7375" s="41">
        <f>IFERROR(XLOOKUP(C1723,'DATA Wharton'!$A$2:$A$785,'DATA Wharton'!$C$2:$C$785),"")</f>
        <v/>
      </c>
      <c r="I7375">
        <f>IF(OR(G1723="",H1723=""),"",G1723)</f>
        <v/>
      </c>
      <c r="J7375">
        <f>IF(OR(I1723="",H1723=""),"",I1723*H1723)</f>
        <v/>
      </c>
      <c r="K7375">
        <f>IF(G1723="","Missing OEWS wage",IF(H1723="","Missing Wharton SOC","Matched"))</f>
        <v/>
      </c>
    </row>
    <row r="7376">
      <c r="A7376" t="inlineStr">
        <is>
          <t>42</t>
        </is>
      </c>
      <c r="B7376" t="inlineStr">
        <is>
          <t>Wholesale Trade</t>
        </is>
      </c>
      <c r="C7376" t="inlineStr">
        <is>
          <t>27-1023</t>
        </is>
      </c>
      <c r="D7376" t="inlineStr">
        <is>
          <t>Floral Designers</t>
        </is>
      </c>
      <c r="E7376" t="n">
        <v>1690</v>
      </c>
      <c r="F7376" t="n">
        <v>41810</v>
      </c>
      <c r="G7376">
        <f>IF(OR(E1724="",F1724=""),"",E1724*F1724)</f>
        <v/>
      </c>
      <c r="H7376" s="41">
        <f>IFERROR(XLOOKUP(C1724,'DATA Wharton'!$A$2:$A$785,'DATA Wharton'!$C$2:$C$785),"")</f>
        <v/>
      </c>
      <c r="I7376">
        <f>IF(OR(G1724="",H1724=""),"",G1724)</f>
        <v/>
      </c>
      <c r="J7376">
        <f>IF(OR(I1724="",H1724=""),"",I1724*H1724)</f>
        <v/>
      </c>
      <c r="K7376">
        <f>IF(G1724="","Missing OEWS wage",IF(H1724="","Missing Wharton SOC","Matched"))</f>
        <v/>
      </c>
    </row>
    <row r="7377">
      <c r="A7377" t="inlineStr">
        <is>
          <t>42</t>
        </is>
      </c>
      <c r="B7377" t="inlineStr">
        <is>
          <t>Wholesale Trade</t>
        </is>
      </c>
      <c r="C7377" t="inlineStr">
        <is>
          <t>27-1024</t>
        </is>
      </c>
      <c r="D7377" t="inlineStr">
        <is>
          <t>Graphic Designers</t>
        </is>
      </c>
      <c r="E7377" t="n">
        <v>15330</v>
      </c>
      <c r="F7377" t="n">
        <v>67380</v>
      </c>
      <c r="G7377">
        <f>IF(OR(E1725="",F1725=""),"",E1725*F1725)</f>
        <v/>
      </c>
      <c r="H7377" s="41">
        <f>IFERROR(XLOOKUP(C1725,'DATA Wharton'!$A$2:$A$785,'DATA Wharton'!$C$2:$C$785),"")</f>
        <v/>
      </c>
      <c r="I7377">
        <f>IF(OR(G1725="",H1725=""),"",G1725)</f>
        <v/>
      </c>
      <c r="J7377">
        <f>IF(OR(I1725="",H1725=""),"",I1725*H1725)</f>
        <v/>
      </c>
      <c r="K7377">
        <f>IF(G1725="","Missing OEWS wage",IF(H1725="","Missing Wharton SOC","Matched"))</f>
        <v/>
      </c>
    </row>
    <row r="7378">
      <c r="A7378" t="inlineStr">
        <is>
          <t>42</t>
        </is>
      </c>
      <c r="B7378" t="inlineStr">
        <is>
          <t>Wholesale Trade</t>
        </is>
      </c>
      <c r="C7378" t="inlineStr">
        <is>
          <t>27-1025</t>
        </is>
      </c>
      <c r="D7378" t="inlineStr">
        <is>
          <t>Interior Designers</t>
        </is>
      </c>
      <c r="E7378" t="n">
        <v>3100</v>
      </c>
      <c r="F7378" t="n">
        <v>75650</v>
      </c>
      <c r="G7378">
        <f>IF(OR(E1726="",F1726=""),"",E1726*F1726)</f>
        <v/>
      </c>
      <c r="H7378" s="41">
        <f>IFERROR(XLOOKUP(C1726,'DATA Wharton'!$A$2:$A$785,'DATA Wharton'!$C$2:$C$785),"")</f>
        <v/>
      </c>
      <c r="I7378">
        <f>IF(OR(G1726="",H1726=""),"",G1726)</f>
        <v/>
      </c>
      <c r="J7378">
        <f>IF(OR(I1726="",H1726=""),"",I1726*H1726)</f>
        <v/>
      </c>
      <c r="K7378">
        <f>IF(G1726="","Missing OEWS wage",IF(H1726="","Missing Wharton SOC","Matched"))</f>
        <v/>
      </c>
    </row>
    <row r="7379">
      <c r="A7379" t="inlineStr">
        <is>
          <t>42</t>
        </is>
      </c>
      <c r="B7379" t="inlineStr">
        <is>
          <t>Wholesale Trade</t>
        </is>
      </c>
      <c r="C7379" t="inlineStr">
        <is>
          <t>27-1026</t>
        </is>
      </c>
      <c r="D7379" t="inlineStr">
        <is>
          <t>Merchandise Displayers and Window Trimmers</t>
        </is>
      </c>
      <c r="E7379" t="n">
        <v>56770</v>
      </c>
      <c r="F7379" t="n">
        <v>43900</v>
      </c>
      <c r="G7379">
        <f>IF(OR(E1727="",F1727=""),"",E1727*F1727)</f>
        <v/>
      </c>
      <c r="H7379" s="41">
        <f>IFERROR(XLOOKUP(C1727,'DATA Wharton'!$A$2:$A$785,'DATA Wharton'!$C$2:$C$785),"")</f>
        <v/>
      </c>
      <c r="I7379">
        <f>IF(OR(G1727="",H1727=""),"",G1727)</f>
        <v/>
      </c>
      <c r="J7379">
        <f>IF(OR(I1727="",H1727=""),"",I1727*H1727)</f>
        <v/>
      </c>
      <c r="K7379">
        <f>IF(G1727="","Missing OEWS wage",IF(H1727="","Missing Wharton SOC","Matched"))</f>
        <v/>
      </c>
    </row>
    <row r="7380">
      <c r="A7380" t="inlineStr">
        <is>
          <t>42</t>
        </is>
      </c>
      <c r="B7380" t="inlineStr">
        <is>
          <t>Wholesale Trade</t>
        </is>
      </c>
      <c r="C7380" t="inlineStr">
        <is>
          <t>27-1029</t>
        </is>
      </c>
      <c r="D7380" t="inlineStr">
        <is>
          <t>Designers, All Other</t>
        </is>
      </c>
      <c r="E7380" t="n">
        <v>960</v>
      </c>
      <c r="F7380" t="n">
        <v>85940</v>
      </c>
      <c r="G7380">
        <f>IF(OR(E1728="",F1728=""),"",E1728*F1728)</f>
        <v/>
      </c>
      <c r="H7380" s="41">
        <f>IFERROR(XLOOKUP(C1728,'DATA Wharton'!$A$2:$A$785,'DATA Wharton'!$C$2:$C$785),"")</f>
        <v/>
      </c>
      <c r="I7380">
        <f>IF(OR(G1728="",H1728=""),"",G1728)</f>
        <v/>
      </c>
      <c r="J7380">
        <f>IF(OR(I1728="",H1728=""),"",I1728*H1728)</f>
        <v/>
      </c>
      <c r="K7380">
        <f>IF(G1728="","Missing OEWS wage",IF(H1728="","Missing Wharton SOC","Matched"))</f>
        <v/>
      </c>
    </row>
    <row r="7381">
      <c r="A7381" t="inlineStr">
        <is>
          <t>42</t>
        </is>
      </c>
      <c r="B7381" t="inlineStr">
        <is>
          <t>Wholesale Trade</t>
        </is>
      </c>
      <c r="C7381" t="inlineStr">
        <is>
          <t>27-2012</t>
        </is>
      </c>
      <c r="D7381" t="inlineStr">
        <is>
          <t>Producers and Directors</t>
        </is>
      </c>
      <c r="E7381" t="n">
        <v>530</v>
      </c>
      <c r="F7381" t="n">
        <v>115500</v>
      </c>
      <c r="G7381">
        <f>IF(OR(E1729="",F1729=""),"",E1729*F1729)</f>
        <v/>
      </c>
      <c r="H7381" s="41">
        <f>IFERROR(XLOOKUP(C1729,'DATA Wharton'!$A$2:$A$785,'DATA Wharton'!$C$2:$C$785),"")</f>
        <v/>
      </c>
      <c r="I7381">
        <f>IF(OR(G1729="",H1729=""),"",G1729)</f>
        <v/>
      </c>
      <c r="J7381">
        <f>IF(OR(I1729="",H1729=""),"",I1729*H1729)</f>
        <v/>
      </c>
      <c r="K7381">
        <f>IF(G1729="","Missing OEWS wage",IF(H1729="","Missing Wharton SOC","Matched"))</f>
        <v/>
      </c>
    </row>
    <row r="7382">
      <c r="A7382" t="inlineStr">
        <is>
          <t>42</t>
        </is>
      </c>
      <c r="B7382" t="inlineStr">
        <is>
          <t>Wholesale Trade</t>
        </is>
      </c>
      <c r="C7382" t="inlineStr">
        <is>
          <t>27-3031</t>
        </is>
      </c>
      <c r="D7382" t="inlineStr">
        <is>
          <t>Public Relations Specialists</t>
        </is>
      </c>
      <c r="E7382" t="n">
        <v>5580</v>
      </c>
      <c r="F7382" t="n">
        <v>96310</v>
      </c>
      <c r="G7382">
        <f>IF(OR(E1730="",F1730=""),"",E1730*F1730)</f>
        <v/>
      </c>
      <c r="H7382" s="41">
        <f>IFERROR(XLOOKUP(C1730,'DATA Wharton'!$A$2:$A$785,'DATA Wharton'!$C$2:$C$785),"")</f>
        <v/>
      </c>
      <c r="I7382">
        <f>IF(OR(G1730="",H1730=""),"",G1730)</f>
        <v/>
      </c>
      <c r="J7382">
        <f>IF(OR(I1730="",H1730=""),"",I1730*H1730)</f>
        <v/>
      </c>
      <c r="K7382">
        <f>IF(G1730="","Missing OEWS wage",IF(H1730="","Missing Wharton SOC","Matched"))</f>
        <v/>
      </c>
    </row>
    <row r="7383">
      <c r="A7383" t="inlineStr">
        <is>
          <t>42</t>
        </is>
      </c>
      <c r="B7383" t="inlineStr">
        <is>
          <t>Wholesale Trade</t>
        </is>
      </c>
      <c r="C7383" t="inlineStr">
        <is>
          <t>27-3041</t>
        </is>
      </c>
      <c r="D7383" t="inlineStr">
        <is>
          <t>Editors</t>
        </is>
      </c>
      <c r="E7383" t="n">
        <v>970</v>
      </c>
      <c r="F7383" t="n">
        <v>83370</v>
      </c>
      <c r="G7383">
        <f>IF(OR(E1731="",F1731=""),"",E1731*F1731)</f>
        <v/>
      </c>
      <c r="H7383" s="41">
        <f>IFERROR(XLOOKUP(C1731,'DATA Wharton'!$A$2:$A$785,'DATA Wharton'!$C$2:$C$785),"")</f>
        <v/>
      </c>
      <c r="I7383">
        <f>IF(OR(G1731="",H1731=""),"",G1731)</f>
        <v/>
      </c>
      <c r="J7383">
        <f>IF(OR(I1731="",H1731=""),"",I1731*H1731)</f>
        <v/>
      </c>
      <c r="K7383">
        <f>IF(G1731="","Missing OEWS wage",IF(H1731="","Missing Wharton SOC","Matched"))</f>
        <v/>
      </c>
    </row>
    <row r="7384">
      <c r="A7384" t="inlineStr">
        <is>
          <t>42</t>
        </is>
      </c>
      <c r="B7384" t="inlineStr">
        <is>
          <t>Wholesale Trade</t>
        </is>
      </c>
      <c r="C7384" t="inlineStr">
        <is>
          <t>27-3042</t>
        </is>
      </c>
      <c r="D7384" t="inlineStr">
        <is>
          <t>Technical Writers</t>
        </is>
      </c>
      <c r="E7384" t="n">
        <v>1950</v>
      </c>
      <c r="F7384" t="n">
        <v>99300</v>
      </c>
      <c r="G7384">
        <f>IF(OR(E1732="",F1732=""),"",E1732*F1732)</f>
        <v/>
      </c>
      <c r="H7384" s="41">
        <f>IFERROR(XLOOKUP(C1732,'DATA Wharton'!$A$2:$A$785,'DATA Wharton'!$C$2:$C$785),"")</f>
        <v/>
      </c>
      <c r="I7384">
        <f>IF(OR(G1732="",H1732=""),"",G1732)</f>
        <v/>
      </c>
      <c r="J7384">
        <f>IF(OR(I1732="",H1732=""),"",I1732*H1732)</f>
        <v/>
      </c>
      <c r="K7384">
        <f>IF(G1732="","Missing OEWS wage",IF(H1732="","Missing Wharton SOC","Matched"))</f>
        <v/>
      </c>
    </row>
    <row r="7385">
      <c r="A7385" t="inlineStr">
        <is>
          <t>42</t>
        </is>
      </c>
      <c r="B7385" t="inlineStr">
        <is>
          <t>Wholesale Trade</t>
        </is>
      </c>
      <c r="C7385" t="inlineStr">
        <is>
          <t>27-3043</t>
        </is>
      </c>
      <c r="D7385" t="inlineStr">
        <is>
          <t>Writers and Authors</t>
        </is>
      </c>
      <c r="E7385" t="n">
        <v>1250</v>
      </c>
      <c r="F7385" t="n">
        <v>82400</v>
      </c>
      <c r="G7385">
        <f>IF(OR(E1733="",F1733=""),"",E1733*F1733)</f>
        <v/>
      </c>
      <c r="H7385" s="41">
        <f>IFERROR(XLOOKUP(C1733,'DATA Wharton'!$A$2:$A$785,'DATA Wharton'!$C$2:$C$785),"")</f>
        <v/>
      </c>
      <c r="I7385">
        <f>IF(OR(G1733="",H1733=""),"",G1733)</f>
        <v/>
      </c>
      <c r="J7385">
        <f>IF(OR(I1733="",H1733=""),"",I1733*H1733)</f>
        <v/>
      </c>
      <c r="K7385">
        <f>IF(G1733="","Missing OEWS wage",IF(H1733="","Missing Wharton SOC","Matched"))</f>
        <v/>
      </c>
    </row>
    <row r="7386">
      <c r="A7386" t="inlineStr">
        <is>
          <t>42</t>
        </is>
      </c>
      <c r="B7386" t="inlineStr">
        <is>
          <t>Wholesale Trade</t>
        </is>
      </c>
      <c r="C7386" t="inlineStr">
        <is>
          <t>27-3099</t>
        </is>
      </c>
      <c r="D7386" t="inlineStr">
        <is>
          <t>Media and Communication Workers, All Other</t>
        </is>
      </c>
      <c r="E7386" t="n">
        <v>60</v>
      </c>
      <c r="F7386" t="n">
        <v>61560</v>
      </c>
      <c r="G7386">
        <f>IF(OR(E1734="",F1734=""),"",E1734*F1734)</f>
        <v/>
      </c>
      <c r="H7386" s="41">
        <f>IFERROR(XLOOKUP(C1734,'DATA Wharton'!$A$2:$A$785,'DATA Wharton'!$C$2:$C$785),"")</f>
        <v/>
      </c>
      <c r="I7386">
        <f>IF(OR(G1734="",H1734=""),"",G1734)</f>
        <v/>
      </c>
      <c r="J7386">
        <f>IF(OR(I1734="",H1734=""),"",I1734*H1734)</f>
        <v/>
      </c>
      <c r="K7386">
        <f>IF(G1734="","Missing OEWS wage",IF(H1734="","Missing Wharton SOC","Matched"))</f>
        <v/>
      </c>
    </row>
    <row r="7387">
      <c r="A7387" t="inlineStr">
        <is>
          <t>42</t>
        </is>
      </c>
      <c r="B7387" t="inlineStr">
        <is>
          <t>Wholesale Trade</t>
        </is>
      </c>
      <c r="C7387" t="inlineStr">
        <is>
          <t>27-4011</t>
        </is>
      </c>
      <c r="D7387" t="inlineStr">
        <is>
          <t>Audio and Video Technicians</t>
        </is>
      </c>
      <c r="E7387" t="n">
        <v>630</v>
      </c>
      <c r="F7387" t="n">
        <v>62340</v>
      </c>
      <c r="G7387">
        <f>IF(OR(E1735="",F1735=""),"",E1735*F1735)</f>
        <v/>
      </c>
      <c r="H7387" s="41">
        <f>IFERROR(XLOOKUP(C1735,'DATA Wharton'!$A$2:$A$785,'DATA Wharton'!$C$2:$C$785),"")</f>
        <v/>
      </c>
      <c r="I7387">
        <f>IF(OR(G1735="",H1735=""),"",G1735)</f>
        <v/>
      </c>
      <c r="J7387">
        <f>IF(OR(I1735="",H1735=""),"",I1735*H1735)</f>
        <v/>
      </c>
      <c r="K7387">
        <f>IF(G1735="","Missing OEWS wage",IF(H1735="","Missing Wharton SOC","Matched"))</f>
        <v/>
      </c>
    </row>
    <row r="7388">
      <c r="A7388" t="inlineStr">
        <is>
          <t>42</t>
        </is>
      </c>
      <c r="B7388" t="inlineStr">
        <is>
          <t>Wholesale Trade</t>
        </is>
      </c>
      <c r="C7388" t="inlineStr">
        <is>
          <t>27-4012</t>
        </is>
      </c>
      <c r="D7388" t="inlineStr">
        <is>
          <t>Broadcast Technicians</t>
        </is>
      </c>
      <c r="E7388" t="n">
        <v>50</v>
      </c>
      <c r="F7388" t="n">
        <v>75930</v>
      </c>
      <c r="G7388">
        <f>IF(OR(E1736="",F1736=""),"",E1736*F1736)</f>
        <v/>
      </c>
      <c r="H7388" s="41">
        <f>IFERROR(XLOOKUP(C1736,'DATA Wharton'!$A$2:$A$785,'DATA Wharton'!$C$2:$C$785),"")</f>
        <v/>
      </c>
      <c r="I7388">
        <f>IF(OR(G1736="",H1736=""),"",G1736)</f>
        <v/>
      </c>
      <c r="J7388">
        <f>IF(OR(I1736="",H1736=""),"",I1736*H1736)</f>
        <v/>
      </c>
      <c r="K7388">
        <f>IF(G1736="","Missing OEWS wage",IF(H1736="","Missing Wharton SOC","Matched"))</f>
        <v/>
      </c>
    </row>
    <row r="7389">
      <c r="A7389" t="inlineStr">
        <is>
          <t>42</t>
        </is>
      </c>
      <c r="B7389" t="inlineStr">
        <is>
          <t>Wholesale Trade</t>
        </is>
      </c>
      <c r="C7389" t="inlineStr">
        <is>
          <t>27-4014</t>
        </is>
      </c>
      <c r="D7389" t="inlineStr">
        <is>
          <t>Sound Engineering Technicians</t>
        </is>
      </c>
      <c r="E7389" t="n">
        <v>90</v>
      </c>
      <c r="F7389" t="n">
        <v>71600</v>
      </c>
      <c r="G7389">
        <f>IF(OR(E1737="",F1737=""),"",E1737*F1737)</f>
        <v/>
      </c>
      <c r="H7389" s="41">
        <f>IFERROR(XLOOKUP(C1737,'DATA Wharton'!$A$2:$A$785,'DATA Wharton'!$C$2:$C$785),"")</f>
        <v/>
      </c>
      <c r="I7389">
        <f>IF(OR(G1737="",H1737=""),"",G1737)</f>
        <v/>
      </c>
      <c r="J7389">
        <f>IF(OR(I1737="",H1737=""),"",I1737*H1737)</f>
        <v/>
      </c>
      <c r="K7389">
        <f>IF(G1737="","Missing OEWS wage",IF(H1737="","Missing Wharton SOC","Matched"))</f>
        <v/>
      </c>
    </row>
    <row r="7390">
      <c r="A7390" t="inlineStr">
        <is>
          <t>42</t>
        </is>
      </c>
      <c r="B7390" t="inlineStr">
        <is>
          <t>Wholesale Trade</t>
        </is>
      </c>
      <c r="C7390" t="inlineStr">
        <is>
          <t>27-4015</t>
        </is>
      </c>
      <c r="D7390" t="inlineStr">
        <is>
          <t>Lighting Technicians</t>
        </is>
      </c>
      <c r="E7390" t="n">
        <v>110</v>
      </c>
      <c r="F7390" t="n">
        <v>67000</v>
      </c>
      <c r="G7390">
        <f>IF(OR(E1738="",F1738=""),"",E1738*F1738)</f>
        <v/>
      </c>
      <c r="H7390" s="41">
        <f>IFERROR(XLOOKUP(C1738,'DATA Wharton'!$A$2:$A$785,'DATA Wharton'!$C$2:$C$785),"")</f>
        <v/>
      </c>
      <c r="I7390">
        <f>IF(OR(G1738="",H1738=""),"",G1738)</f>
        <v/>
      </c>
      <c r="J7390">
        <f>IF(OR(I1738="",H1738=""),"",I1738*H1738)</f>
        <v/>
      </c>
      <c r="K7390">
        <f>IF(G1738="","Missing OEWS wage",IF(H1738="","Missing Wharton SOC","Matched"))</f>
        <v/>
      </c>
    </row>
    <row r="7391">
      <c r="A7391" t="inlineStr">
        <is>
          <t>42</t>
        </is>
      </c>
      <c r="B7391" t="inlineStr">
        <is>
          <t>Wholesale Trade</t>
        </is>
      </c>
      <c r="C7391" t="inlineStr">
        <is>
          <t>27-4021</t>
        </is>
      </c>
      <c r="D7391" t="inlineStr">
        <is>
          <t>Photographers</t>
        </is>
      </c>
      <c r="E7391" t="n">
        <v>1520</v>
      </c>
      <c r="F7391" t="n">
        <v>58160</v>
      </c>
      <c r="G7391">
        <f>IF(OR(E1739="",F1739=""),"",E1739*F1739)</f>
        <v/>
      </c>
      <c r="H7391" s="41">
        <f>IFERROR(XLOOKUP(C1739,'DATA Wharton'!$A$2:$A$785,'DATA Wharton'!$C$2:$C$785),"")</f>
        <v/>
      </c>
      <c r="I7391">
        <f>IF(OR(G1739="",H1739=""),"",G1739)</f>
        <v/>
      </c>
      <c r="J7391">
        <f>IF(OR(I1739="",H1739=""),"",I1739*H1739)</f>
        <v/>
      </c>
      <c r="K7391">
        <f>IF(G1739="","Missing OEWS wage",IF(H1739="","Missing Wharton SOC","Matched"))</f>
        <v/>
      </c>
    </row>
    <row r="7392">
      <c r="A7392" t="inlineStr">
        <is>
          <t>42</t>
        </is>
      </c>
      <c r="B7392" t="inlineStr">
        <is>
          <t>Wholesale Trade</t>
        </is>
      </c>
      <c r="C7392" t="inlineStr">
        <is>
          <t>27-4031</t>
        </is>
      </c>
      <c r="D7392" t="inlineStr">
        <is>
          <t>Camera Operators, Television, Video, and Film</t>
        </is>
      </c>
      <c r="E7392" t="n">
        <v>270</v>
      </c>
      <c r="F7392" t="n">
        <v>74500</v>
      </c>
      <c r="G7392">
        <f>IF(OR(E1740="",F1740=""),"",E1740*F1740)</f>
        <v/>
      </c>
      <c r="H7392" s="41">
        <f>IFERROR(XLOOKUP(C1740,'DATA Wharton'!$A$2:$A$785,'DATA Wharton'!$C$2:$C$785),"")</f>
        <v/>
      </c>
      <c r="I7392">
        <f>IF(OR(G1740="",H1740=""),"",G1740)</f>
        <v/>
      </c>
      <c r="J7392">
        <f>IF(OR(I1740="",H1740=""),"",I1740*H1740)</f>
        <v/>
      </c>
      <c r="K7392">
        <f>IF(G1740="","Missing OEWS wage",IF(H1740="","Missing Wharton SOC","Matched"))</f>
        <v/>
      </c>
    </row>
    <row r="7393">
      <c r="A7393" t="inlineStr">
        <is>
          <t>42</t>
        </is>
      </c>
      <c r="B7393" t="inlineStr">
        <is>
          <t>Wholesale Trade</t>
        </is>
      </c>
      <c r="C7393" t="inlineStr">
        <is>
          <t>27-4032</t>
        </is>
      </c>
      <c r="D7393" t="inlineStr">
        <is>
          <t>Film and Video Editors</t>
        </is>
      </c>
      <c r="E7393" t="n">
        <v>450</v>
      </c>
      <c r="F7393" t="n">
        <v>78430</v>
      </c>
      <c r="G7393">
        <f>IF(OR(E1741="",F1741=""),"",E1741*F1741)</f>
        <v/>
      </c>
      <c r="H7393" s="41">
        <f>IFERROR(XLOOKUP(C1741,'DATA Wharton'!$A$2:$A$785,'DATA Wharton'!$C$2:$C$785),"")</f>
        <v/>
      </c>
      <c r="I7393">
        <f>IF(OR(G1741="",H1741=""),"",G1741)</f>
        <v/>
      </c>
      <c r="J7393">
        <f>IF(OR(I1741="",H1741=""),"",I1741*H1741)</f>
        <v/>
      </c>
      <c r="K7393">
        <f>IF(G1741="","Missing OEWS wage",IF(H1741="","Missing Wharton SOC","Matched"))</f>
        <v/>
      </c>
    </row>
    <row r="7394">
      <c r="A7394" t="inlineStr">
        <is>
          <t>42</t>
        </is>
      </c>
      <c r="B7394" t="inlineStr">
        <is>
          <t>Wholesale Trade</t>
        </is>
      </c>
      <c r="C7394" t="inlineStr">
        <is>
          <t>29-1031</t>
        </is>
      </c>
      <c r="D7394" t="inlineStr">
        <is>
          <t>Dietitians and Nutritionists</t>
        </is>
      </c>
      <c r="E7394" t="n">
        <v>90</v>
      </c>
      <c r="F7394" t="n">
        <v>83340</v>
      </c>
      <c r="G7394">
        <f>IF(OR(E1742="",F1742=""),"",E1742*F1742)</f>
        <v/>
      </c>
      <c r="H7394" s="41">
        <f>IFERROR(XLOOKUP(C1742,'DATA Wharton'!$A$2:$A$785,'DATA Wharton'!$C$2:$C$785),"")</f>
        <v/>
      </c>
      <c r="I7394">
        <f>IF(OR(G1742="",H1742=""),"",G1742)</f>
        <v/>
      </c>
      <c r="J7394">
        <f>IF(OR(I1742="",H1742=""),"",I1742*H1742)</f>
        <v/>
      </c>
      <c r="K7394">
        <f>IF(G1742="","Missing OEWS wage",IF(H1742="","Missing Wharton SOC","Matched"))</f>
        <v/>
      </c>
    </row>
    <row r="7395">
      <c r="A7395" t="inlineStr">
        <is>
          <t>42</t>
        </is>
      </c>
      <c r="B7395" t="inlineStr">
        <is>
          <t>Wholesale Trade</t>
        </is>
      </c>
      <c r="C7395" t="inlineStr">
        <is>
          <t>29-1051</t>
        </is>
      </c>
      <c r="D7395" t="inlineStr">
        <is>
          <t>Pharmacists</t>
        </is>
      </c>
      <c r="E7395" t="n">
        <v>6510</v>
      </c>
      <c r="F7395" t="n">
        <v>139370</v>
      </c>
      <c r="G7395">
        <f>IF(OR(E1743="",F1743=""),"",E1743*F1743)</f>
        <v/>
      </c>
      <c r="H7395" s="41">
        <f>IFERROR(XLOOKUP(C1743,'DATA Wharton'!$A$2:$A$785,'DATA Wharton'!$C$2:$C$785),"")</f>
        <v/>
      </c>
      <c r="I7395">
        <f>IF(OR(G1743="",H1743=""),"",G1743)</f>
        <v/>
      </c>
      <c r="J7395">
        <f>IF(OR(I1743="",H1743=""),"",I1743*H1743)</f>
        <v/>
      </c>
      <c r="K7395">
        <f>IF(G1743="","Missing OEWS wage",IF(H1743="","Missing Wharton SOC","Matched"))</f>
        <v/>
      </c>
    </row>
    <row r="7396">
      <c r="A7396" t="inlineStr">
        <is>
          <t>42</t>
        </is>
      </c>
      <c r="B7396" t="inlineStr">
        <is>
          <t>Wholesale Trade</t>
        </is>
      </c>
      <c r="C7396" t="inlineStr">
        <is>
          <t>29-1124</t>
        </is>
      </c>
      <c r="D7396" t="inlineStr">
        <is>
          <t>Radiation Therapists</t>
        </is>
      </c>
      <c r="F7396" t="n">
        <v>129840</v>
      </c>
      <c r="G7396">
        <f>IF(OR(E1744="",F1744=""),"",E1744*F1744)</f>
        <v/>
      </c>
      <c r="H7396" s="41">
        <f>IFERROR(XLOOKUP(C1744,'DATA Wharton'!$A$2:$A$785,'DATA Wharton'!$C$2:$C$785),"")</f>
        <v/>
      </c>
      <c r="I7396">
        <f>IF(OR(G1744="",H1744=""),"",G1744)</f>
        <v/>
      </c>
      <c r="J7396">
        <f>IF(OR(I1744="",H1744=""),"",I1744*H1744)</f>
        <v/>
      </c>
      <c r="K7396">
        <f>IF(G1744="","Missing OEWS wage",IF(H1744="","Missing Wharton SOC","Matched"))</f>
        <v/>
      </c>
    </row>
    <row r="7397">
      <c r="A7397" t="inlineStr">
        <is>
          <t>42</t>
        </is>
      </c>
      <c r="B7397" t="inlineStr">
        <is>
          <t>Wholesale Trade</t>
        </is>
      </c>
      <c r="C7397" t="inlineStr">
        <is>
          <t>29-1126</t>
        </is>
      </c>
      <c r="D7397" t="inlineStr">
        <is>
          <t>Respiratory Therapists</t>
        </is>
      </c>
      <c r="E7397" t="n">
        <v>1930</v>
      </c>
      <c r="F7397" t="n">
        <v>74960</v>
      </c>
      <c r="G7397">
        <f>IF(OR(E1745="",F1745=""),"",E1745*F1745)</f>
        <v/>
      </c>
      <c r="H7397" s="41">
        <f>IFERROR(XLOOKUP(C1745,'DATA Wharton'!$A$2:$A$785,'DATA Wharton'!$C$2:$C$785),"")</f>
        <v/>
      </c>
      <c r="I7397">
        <f>IF(OR(G1745="",H1745=""),"",G1745)</f>
        <v/>
      </c>
      <c r="J7397">
        <f>IF(OR(I1745="",H1745=""),"",I1745*H1745)</f>
        <v/>
      </c>
      <c r="K7397">
        <f>IF(G1745="","Missing OEWS wage",IF(H1745="","Missing Wharton SOC","Matched"))</f>
        <v/>
      </c>
    </row>
    <row r="7398">
      <c r="A7398" t="inlineStr">
        <is>
          <t>42</t>
        </is>
      </c>
      <c r="B7398" t="inlineStr">
        <is>
          <t>Wholesale Trade</t>
        </is>
      </c>
      <c r="C7398" t="inlineStr">
        <is>
          <t>29-1131</t>
        </is>
      </c>
      <c r="D7398" t="inlineStr">
        <is>
          <t>Veterinarians</t>
        </is>
      </c>
      <c r="E7398" t="n">
        <v>490</v>
      </c>
      <c r="F7398" t="n">
        <v>141840</v>
      </c>
      <c r="G7398">
        <f>IF(OR(E1746="",F1746=""),"",E1746*F1746)</f>
        <v/>
      </c>
      <c r="H7398" s="41">
        <f>IFERROR(XLOOKUP(C1746,'DATA Wharton'!$A$2:$A$785,'DATA Wharton'!$C$2:$C$785),"")</f>
        <v/>
      </c>
      <c r="I7398">
        <f>IF(OR(G1746="",H1746=""),"",G1746)</f>
        <v/>
      </c>
      <c r="J7398">
        <f>IF(OR(I1746="",H1746=""),"",I1746*H1746)</f>
        <v/>
      </c>
      <c r="K7398">
        <f>IF(G1746="","Missing OEWS wage",IF(H1746="","Missing Wharton SOC","Matched"))</f>
        <v/>
      </c>
    </row>
    <row r="7399">
      <c r="A7399" t="inlineStr">
        <is>
          <t>42</t>
        </is>
      </c>
      <c r="B7399" t="inlineStr">
        <is>
          <t>Wholesale Trade</t>
        </is>
      </c>
      <c r="C7399" t="inlineStr">
        <is>
          <t>29-1141</t>
        </is>
      </c>
      <c r="D7399" t="inlineStr">
        <is>
          <t>Registered Nurses</t>
        </is>
      </c>
      <c r="E7399" t="n">
        <v>1560</v>
      </c>
      <c r="F7399" t="n">
        <v>98900</v>
      </c>
      <c r="G7399">
        <f>IF(OR(E1747="",F1747=""),"",E1747*F1747)</f>
        <v/>
      </c>
      <c r="H7399" s="41">
        <f>IFERROR(XLOOKUP(C1747,'DATA Wharton'!$A$2:$A$785,'DATA Wharton'!$C$2:$C$785),"")</f>
        <v/>
      </c>
      <c r="I7399">
        <f>IF(OR(G1747="",H1747=""),"",G1747)</f>
        <v/>
      </c>
      <c r="J7399">
        <f>IF(OR(I1747="",H1747=""),"",I1747*H1747)</f>
        <v/>
      </c>
      <c r="K7399">
        <f>IF(G1747="","Missing OEWS wage",IF(H1747="","Missing Wharton SOC","Matched"))</f>
        <v/>
      </c>
    </row>
    <row r="7400">
      <c r="A7400" t="inlineStr">
        <is>
          <t>42</t>
        </is>
      </c>
      <c r="B7400" t="inlineStr">
        <is>
          <t>Wholesale Trade</t>
        </is>
      </c>
      <c r="C7400" t="inlineStr">
        <is>
          <t>29-1171</t>
        </is>
      </c>
      <c r="D7400" t="inlineStr">
        <is>
          <t>Nurse Practitioners</t>
        </is>
      </c>
      <c r="E7400" t="n">
        <v>110</v>
      </c>
      <c r="F7400" t="n">
        <v>99040</v>
      </c>
      <c r="G7400">
        <f>IF(OR(E1748="",F1748=""),"",E1748*F1748)</f>
        <v/>
      </c>
      <c r="H7400" s="41">
        <f>IFERROR(XLOOKUP(C1748,'DATA Wharton'!$A$2:$A$785,'DATA Wharton'!$C$2:$C$785),"")</f>
        <v/>
      </c>
      <c r="I7400">
        <f>IF(OR(G1748="",H1748=""),"",G1748)</f>
        <v/>
      </c>
      <c r="J7400">
        <f>IF(OR(I1748="",H1748=""),"",I1748*H1748)</f>
        <v/>
      </c>
      <c r="K7400">
        <f>IF(G1748="","Missing OEWS wage",IF(H1748="","Missing Wharton SOC","Matched"))</f>
        <v/>
      </c>
    </row>
    <row r="7401">
      <c r="A7401" t="inlineStr">
        <is>
          <t>42</t>
        </is>
      </c>
      <c r="B7401" t="inlineStr">
        <is>
          <t>Wholesale Trade</t>
        </is>
      </c>
      <c r="C7401" t="inlineStr">
        <is>
          <t>29-1181</t>
        </is>
      </c>
      <c r="D7401" t="inlineStr">
        <is>
          <t>Audiologists</t>
        </is>
      </c>
      <c r="F7401" t="n">
        <v>98650</v>
      </c>
      <c r="G7401">
        <f>IF(OR(E1749="",F1749=""),"",E1749*F1749)</f>
        <v/>
      </c>
      <c r="H7401" s="41">
        <f>IFERROR(XLOOKUP(C1749,'DATA Wharton'!$A$2:$A$785,'DATA Wharton'!$C$2:$C$785),"")</f>
        <v/>
      </c>
      <c r="I7401">
        <f>IF(OR(G1749="",H1749=""),"",G1749)</f>
        <v/>
      </c>
      <c r="J7401">
        <f>IF(OR(I1749="",H1749=""),"",I1749*H1749)</f>
        <v/>
      </c>
      <c r="K7401">
        <f>IF(G1749="","Missing OEWS wage",IF(H1749="","Missing Wharton SOC","Matched"))</f>
        <v/>
      </c>
    </row>
    <row r="7402">
      <c r="A7402" t="inlineStr">
        <is>
          <t>42</t>
        </is>
      </c>
      <c r="B7402" t="inlineStr">
        <is>
          <t>Wholesale Trade</t>
        </is>
      </c>
      <c r="C7402" t="inlineStr">
        <is>
          <t>29-1217</t>
        </is>
      </c>
      <c r="D7402" t="inlineStr">
        <is>
          <t>Neurologists</t>
        </is>
      </c>
      <c r="E7402" t="n">
        <v>40</v>
      </c>
      <c r="G7402">
        <f>IF(OR(E1750="",F1750=""),"",E1750*F1750)</f>
        <v/>
      </c>
      <c r="H7402" s="41">
        <f>IFERROR(XLOOKUP(C1750,'DATA Wharton'!$A$2:$A$785,'DATA Wharton'!$C$2:$C$785),"")</f>
        <v/>
      </c>
      <c r="I7402">
        <f>IF(OR(G1750="",H1750=""),"",G1750)</f>
        <v/>
      </c>
      <c r="J7402">
        <f>IF(OR(I1750="",H1750=""),"",I1750*H1750)</f>
        <v/>
      </c>
      <c r="K7402">
        <f>IF(G1750="","Missing OEWS wage",IF(H1750="","Missing Wharton SOC","Matched"))</f>
        <v/>
      </c>
    </row>
    <row r="7403">
      <c r="A7403" t="inlineStr">
        <is>
          <t>42</t>
        </is>
      </c>
      <c r="B7403" t="inlineStr">
        <is>
          <t>Wholesale Trade</t>
        </is>
      </c>
      <c r="C7403" t="inlineStr">
        <is>
          <t>29-1222</t>
        </is>
      </c>
      <c r="D7403" t="inlineStr">
        <is>
          <t>Physicians, Pathologists</t>
        </is>
      </c>
      <c r="E7403" t="n">
        <v>40</v>
      </c>
      <c r="F7403" t="n">
        <v>321970</v>
      </c>
      <c r="G7403">
        <f>IF(OR(E1751="",F1751=""),"",E1751*F1751)</f>
        <v/>
      </c>
      <c r="H7403" s="41">
        <f>IFERROR(XLOOKUP(C1751,'DATA Wharton'!$A$2:$A$785,'DATA Wharton'!$C$2:$C$785),"")</f>
        <v/>
      </c>
      <c r="I7403">
        <f>IF(OR(G1751="",H1751=""),"",G1751)</f>
        <v/>
      </c>
      <c r="J7403">
        <f>IF(OR(I1751="",H1751=""),"",I1751*H1751)</f>
        <v/>
      </c>
      <c r="K7403">
        <f>IF(G1751="","Missing OEWS wage",IF(H1751="","Missing Wharton SOC","Matched"))</f>
        <v/>
      </c>
    </row>
    <row r="7404">
      <c r="A7404" t="inlineStr">
        <is>
          <t>42</t>
        </is>
      </c>
      <c r="B7404" t="inlineStr">
        <is>
          <t>Wholesale Trade</t>
        </is>
      </c>
      <c r="C7404" t="inlineStr">
        <is>
          <t>29-1229</t>
        </is>
      </c>
      <c r="D7404" t="inlineStr">
        <is>
          <t>Physicians, All Other</t>
        </is>
      </c>
      <c r="E7404" t="n">
        <v>230</v>
      </c>
      <c r="F7404" t="n">
        <v>234510</v>
      </c>
      <c r="G7404">
        <f>IF(OR(E1752="",F1752=""),"",E1752*F1752)</f>
        <v/>
      </c>
      <c r="H7404" s="41">
        <f>IFERROR(XLOOKUP(C1752,'DATA Wharton'!$A$2:$A$785,'DATA Wharton'!$C$2:$C$785),"")</f>
        <v/>
      </c>
      <c r="I7404">
        <f>IF(OR(G1752="",H1752=""),"",G1752)</f>
        <v/>
      </c>
      <c r="J7404">
        <f>IF(OR(I1752="",H1752=""),"",I1752*H1752)</f>
        <v/>
      </c>
      <c r="K7404">
        <f>IF(G1752="","Missing OEWS wage",IF(H1752="","Missing Wharton SOC","Matched"))</f>
        <v/>
      </c>
    </row>
    <row r="7405">
      <c r="A7405" t="inlineStr">
        <is>
          <t>42</t>
        </is>
      </c>
      <c r="B7405" t="inlineStr">
        <is>
          <t>Wholesale Trade</t>
        </is>
      </c>
      <c r="C7405" t="inlineStr">
        <is>
          <t>29-2010</t>
        </is>
      </c>
      <c r="D7405" t="inlineStr">
        <is>
          <t>Clinical Laboratory Technologists and Technicians</t>
        </is>
      </c>
      <c r="E7405" t="n">
        <v>310</v>
      </c>
      <c r="F7405" t="n">
        <v>89410</v>
      </c>
      <c r="G7405">
        <f>IF(OR(E1753="",F1753=""),"",E1753*F1753)</f>
        <v/>
      </c>
      <c r="H7405" s="41">
        <f>IFERROR(XLOOKUP(C1753,'DATA Wharton'!$A$2:$A$785,'DATA Wharton'!$C$2:$C$785),"")</f>
        <v/>
      </c>
      <c r="I7405">
        <f>IF(OR(G1753="",H1753=""),"",G1753)</f>
        <v/>
      </c>
      <c r="J7405">
        <f>IF(OR(I1753="",H1753=""),"",I1753*H1753)</f>
        <v/>
      </c>
      <c r="K7405">
        <f>IF(G1753="","Missing OEWS wage",IF(H1753="","Missing Wharton SOC","Matched"))</f>
        <v/>
      </c>
    </row>
    <row r="7406">
      <c r="A7406" t="inlineStr">
        <is>
          <t>42</t>
        </is>
      </c>
      <c r="B7406" t="inlineStr">
        <is>
          <t>Wholesale Trade</t>
        </is>
      </c>
      <c r="C7406" t="inlineStr">
        <is>
          <t>29-2031</t>
        </is>
      </c>
      <c r="D7406" t="inlineStr">
        <is>
          <t>Cardiovascular Technologists and Technicians</t>
        </is>
      </c>
      <c r="E7406" t="n">
        <v>170</v>
      </c>
      <c r="F7406" t="n">
        <v>84860</v>
      </c>
      <c r="G7406">
        <f>IF(OR(E1754="",F1754=""),"",E1754*F1754)</f>
        <v/>
      </c>
      <c r="H7406" s="41">
        <f>IFERROR(XLOOKUP(C1754,'DATA Wharton'!$A$2:$A$785,'DATA Wharton'!$C$2:$C$785),"")</f>
        <v/>
      </c>
      <c r="I7406">
        <f>IF(OR(G1754="",H1754=""),"",G1754)</f>
        <v/>
      </c>
      <c r="J7406">
        <f>IF(OR(I1754="",H1754=""),"",I1754*H1754)</f>
        <v/>
      </c>
      <c r="K7406">
        <f>IF(G1754="","Missing OEWS wage",IF(H1754="","Missing Wharton SOC","Matched"))</f>
        <v/>
      </c>
    </row>
    <row r="7407">
      <c r="A7407" t="inlineStr">
        <is>
          <t>42</t>
        </is>
      </c>
      <c r="B7407" t="inlineStr">
        <is>
          <t>Wholesale Trade</t>
        </is>
      </c>
      <c r="C7407" t="inlineStr">
        <is>
          <t>29-2034</t>
        </is>
      </c>
      <c r="D7407" t="inlineStr">
        <is>
          <t>Radiologic Technologists and Technicians</t>
        </is>
      </c>
      <c r="F7407" t="n">
        <v>96470</v>
      </c>
      <c r="G7407">
        <f>IF(OR(E1755="",F1755=""),"",E1755*F1755)</f>
        <v/>
      </c>
      <c r="H7407" s="41">
        <f>IFERROR(XLOOKUP(C1755,'DATA Wharton'!$A$2:$A$785,'DATA Wharton'!$C$2:$C$785),"")</f>
        <v/>
      </c>
      <c r="I7407">
        <f>IF(OR(G1755="",H1755=""),"",G1755)</f>
        <v/>
      </c>
      <c r="J7407">
        <f>IF(OR(I1755="",H1755=""),"",I1755*H1755)</f>
        <v/>
      </c>
      <c r="K7407">
        <f>IF(G1755="","Missing OEWS wage",IF(H1755="","Missing Wharton SOC","Matched"))</f>
        <v/>
      </c>
    </row>
    <row r="7408">
      <c r="A7408" t="inlineStr">
        <is>
          <t>42</t>
        </is>
      </c>
      <c r="B7408" t="inlineStr">
        <is>
          <t>Wholesale Trade</t>
        </is>
      </c>
      <c r="C7408" t="inlineStr">
        <is>
          <t>29-2052</t>
        </is>
      </c>
      <c r="D7408" t="inlineStr">
        <is>
          <t>Pharmacy Technicians</t>
        </is>
      </c>
      <c r="E7408" t="n">
        <v>9080</v>
      </c>
      <c r="F7408" t="n">
        <v>46640</v>
      </c>
      <c r="G7408">
        <f>IF(OR(E1756="",F1756=""),"",E1756*F1756)</f>
        <v/>
      </c>
      <c r="H7408" s="41">
        <f>IFERROR(XLOOKUP(C1756,'DATA Wharton'!$A$2:$A$785,'DATA Wharton'!$C$2:$C$785),"")</f>
        <v/>
      </c>
      <c r="I7408">
        <f>IF(OR(G1756="",H1756=""),"",G1756)</f>
        <v/>
      </c>
      <c r="J7408">
        <f>IF(OR(I1756="",H1756=""),"",I1756*H1756)</f>
        <v/>
      </c>
      <c r="K7408">
        <f>IF(G1756="","Missing OEWS wage",IF(H1756="","Missing Wharton SOC","Matched"))</f>
        <v/>
      </c>
    </row>
    <row r="7409">
      <c r="A7409" t="inlineStr">
        <is>
          <t>42</t>
        </is>
      </c>
      <c r="B7409" t="inlineStr">
        <is>
          <t>Wholesale Trade</t>
        </is>
      </c>
      <c r="C7409" t="inlineStr">
        <is>
          <t>29-2056</t>
        </is>
      </c>
      <c r="D7409" t="inlineStr">
        <is>
          <t>Veterinary Technologists and Technicians</t>
        </is>
      </c>
      <c r="F7409" t="n">
        <v>77200</v>
      </c>
      <c r="G7409">
        <f>IF(OR(E1757="",F1757=""),"",E1757*F1757)</f>
        <v/>
      </c>
      <c r="H7409" s="41">
        <f>IFERROR(XLOOKUP(C1757,'DATA Wharton'!$A$2:$A$785,'DATA Wharton'!$C$2:$C$785),"")</f>
        <v/>
      </c>
      <c r="I7409">
        <f>IF(OR(G1757="",H1757=""),"",G1757)</f>
        <v/>
      </c>
      <c r="J7409">
        <f>IF(OR(I1757="",H1757=""),"",I1757*H1757)</f>
        <v/>
      </c>
      <c r="K7409">
        <f>IF(G1757="","Missing OEWS wage",IF(H1757="","Missing Wharton SOC","Matched"))</f>
        <v/>
      </c>
    </row>
    <row r="7410">
      <c r="A7410" t="inlineStr">
        <is>
          <t>42</t>
        </is>
      </c>
      <c r="B7410" t="inlineStr">
        <is>
          <t>Wholesale Trade</t>
        </is>
      </c>
      <c r="C7410" t="inlineStr">
        <is>
          <t>29-2061</t>
        </is>
      </c>
      <c r="D7410" t="inlineStr">
        <is>
          <t>Licensed Practical and Licensed Vocational Nurses</t>
        </is>
      </c>
      <c r="E7410" t="n">
        <v>150</v>
      </c>
      <c r="F7410" t="n">
        <v>52030</v>
      </c>
      <c r="G7410">
        <f>IF(OR(E1758="",F1758=""),"",E1758*F1758)</f>
        <v/>
      </c>
      <c r="H7410" s="41">
        <f>IFERROR(XLOOKUP(C1758,'DATA Wharton'!$A$2:$A$785,'DATA Wharton'!$C$2:$C$785),"")</f>
        <v/>
      </c>
      <c r="I7410">
        <f>IF(OR(G1758="",H1758=""),"",G1758)</f>
        <v/>
      </c>
      <c r="J7410">
        <f>IF(OR(I1758="",H1758=""),"",I1758*H1758)</f>
        <v/>
      </c>
      <c r="K7410">
        <f>IF(G1758="","Missing OEWS wage",IF(H1758="","Missing Wharton SOC","Matched"))</f>
        <v/>
      </c>
    </row>
    <row r="7411">
      <c r="A7411" t="inlineStr">
        <is>
          <t>42</t>
        </is>
      </c>
      <c r="B7411" t="inlineStr">
        <is>
          <t>Wholesale Trade</t>
        </is>
      </c>
      <c r="C7411" t="inlineStr">
        <is>
          <t>29-2072</t>
        </is>
      </c>
      <c r="D7411" t="inlineStr">
        <is>
          <t>Medical Records Specialists</t>
        </is>
      </c>
      <c r="E7411" t="n">
        <v>780</v>
      </c>
      <c r="F7411" t="n">
        <v>51400</v>
      </c>
      <c r="G7411">
        <f>IF(OR(E1759="",F1759=""),"",E1759*F1759)</f>
        <v/>
      </c>
      <c r="H7411" s="41">
        <f>IFERROR(XLOOKUP(C1759,'DATA Wharton'!$A$2:$A$785,'DATA Wharton'!$C$2:$C$785),"")</f>
        <v/>
      </c>
      <c r="I7411">
        <f>IF(OR(G1759="",H1759=""),"",G1759)</f>
        <v/>
      </c>
      <c r="J7411">
        <f>IF(OR(I1759="",H1759=""),"",I1759*H1759)</f>
        <v/>
      </c>
      <c r="K7411">
        <f>IF(G1759="","Missing OEWS wage",IF(H1759="","Missing Wharton SOC","Matched"))</f>
        <v/>
      </c>
    </row>
    <row r="7412">
      <c r="A7412" t="inlineStr">
        <is>
          <t>42</t>
        </is>
      </c>
      <c r="B7412" t="inlineStr">
        <is>
          <t>Wholesale Trade</t>
        </is>
      </c>
      <c r="C7412" t="inlineStr">
        <is>
          <t>29-2081</t>
        </is>
      </c>
      <c r="D7412" t="inlineStr">
        <is>
          <t>Opticians, Dispensing</t>
        </is>
      </c>
      <c r="E7412" t="n">
        <v>270</v>
      </c>
      <c r="F7412" t="n">
        <v>52140</v>
      </c>
      <c r="G7412">
        <f>IF(OR(E1760="",F1760=""),"",E1760*F1760)</f>
        <v/>
      </c>
      <c r="H7412" s="41">
        <f>IFERROR(XLOOKUP(C1760,'DATA Wharton'!$A$2:$A$785,'DATA Wharton'!$C$2:$C$785),"")</f>
        <v/>
      </c>
      <c r="I7412">
        <f>IF(OR(G1760="",H1760=""),"",G1760)</f>
        <v/>
      </c>
      <c r="J7412">
        <f>IF(OR(I1760="",H1760=""),"",I1760*H1760)</f>
        <v/>
      </c>
      <c r="K7412">
        <f>IF(G1760="","Missing OEWS wage",IF(H1760="","Missing Wharton SOC","Matched"))</f>
        <v/>
      </c>
    </row>
    <row r="7413">
      <c r="A7413" t="inlineStr">
        <is>
          <t>42</t>
        </is>
      </c>
      <c r="B7413" t="inlineStr">
        <is>
          <t>Wholesale Trade</t>
        </is>
      </c>
      <c r="C7413" t="inlineStr">
        <is>
          <t>29-2091</t>
        </is>
      </c>
      <c r="D7413" t="inlineStr">
        <is>
          <t>Orthotists and Prosthetists</t>
        </is>
      </c>
      <c r="E7413" t="n">
        <v>300</v>
      </c>
      <c r="F7413" t="n">
        <v>78840</v>
      </c>
      <c r="G7413">
        <f>IF(OR(E1761="",F1761=""),"",E1761*F1761)</f>
        <v/>
      </c>
      <c r="H7413" s="41">
        <f>IFERROR(XLOOKUP(C1761,'DATA Wharton'!$A$2:$A$785,'DATA Wharton'!$C$2:$C$785),"")</f>
        <v/>
      </c>
      <c r="I7413">
        <f>IF(OR(G1761="",H1761=""),"",G1761)</f>
        <v/>
      </c>
      <c r="J7413">
        <f>IF(OR(I1761="",H1761=""),"",I1761*H1761)</f>
        <v/>
      </c>
      <c r="K7413">
        <f>IF(G1761="","Missing OEWS wage",IF(H1761="","Missing Wharton SOC","Matched"))</f>
        <v/>
      </c>
    </row>
    <row r="7414">
      <c r="A7414" t="inlineStr">
        <is>
          <t>42</t>
        </is>
      </c>
      <c r="B7414" t="inlineStr">
        <is>
          <t>Wholesale Trade</t>
        </is>
      </c>
      <c r="C7414" t="inlineStr">
        <is>
          <t>29-2099</t>
        </is>
      </c>
      <c r="D7414" t="inlineStr">
        <is>
          <t>Health Technologists and Technicians, All Other</t>
        </is>
      </c>
      <c r="E7414" t="n">
        <v>590</v>
      </c>
      <c r="F7414" t="n">
        <v>70300</v>
      </c>
      <c r="G7414">
        <f>IF(OR(E1762="",F1762=""),"",E1762*F1762)</f>
        <v/>
      </c>
      <c r="H7414" s="41">
        <f>IFERROR(XLOOKUP(C1762,'DATA Wharton'!$A$2:$A$785,'DATA Wharton'!$C$2:$C$785),"")</f>
        <v/>
      </c>
      <c r="I7414">
        <f>IF(OR(G1762="",H1762=""),"",G1762)</f>
        <v/>
      </c>
      <c r="J7414">
        <f>IF(OR(I1762="",H1762=""),"",I1762*H1762)</f>
        <v/>
      </c>
      <c r="K7414">
        <f>IF(G1762="","Missing OEWS wage",IF(H1762="","Missing Wharton SOC","Matched"))</f>
        <v/>
      </c>
    </row>
    <row r="7415">
      <c r="A7415" t="inlineStr">
        <is>
          <t>42</t>
        </is>
      </c>
      <c r="B7415" t="inlineStr">
        <is>
          <t>Wholesale Trade</t>
        </is>
      </c>
      <c r="C7415" t="inlineStr">
        <is>
          <t>29-9021</t>
        </is>
      </c>
      <c r="D7415" t="inlineStr">
        <is>
          <t>Health Information Technologists and Medical Registrars</t>
        </is>
      </c>
      <c r="E7415" t="n">
        <v>60</v>
      </c>
      <c r="F7415" t="n">
        <v>63870</v>
      </c>
      <c r="G7415">
        <f>IF(OR(E1763="",F1763=""),"",E1763*F1763)</f>
        <v/>
      </c>
      <c r="H7415" s="41">
        <f>IFERROR(XLOOKUP(C1763,'DATA Wharton'!$A$2:$A$785,'DATA Wharton'!$C$2:$C$785),"")</f>
        <v/>
      </c>
      <c r="I7415">
        <f>IF(OR(G1763="",H1763=""),"",G1763)</f>
        <v/>
      </c>
      <c r="J7415">
        <f>IF(OR(I1763="",H1763=""),"",I1763*H1763)</f>
        <v/>
      </c>
      <c r="K7415">
        <f>IF(G1763="","Missing OEWS wage",IF(H1763="","Missing Wharton SOC","Matched"))</f>
        <v/>
      </c>
    </row>
    <row r="7416">
      <c r="A7416" t="inlineStr">
        <is>
          <t>42</t>
        </is>
      </c>
      <c r="B7416" t="inlineStr">
        <is>
          <t>Wholesale Trade</t>
        </is>
      </c>
      <c r="C7416" t="inlineStr">
        <is>
          <t>29-9099</t>
        </is>
      </c>
      <c r="D7416" t="inlineStr">
        <is>
          <t>Healthcare Practitioners and Technical Workers, All Other</t>
        </is>
      </c>
      <c r="E7416" t="n">
        <v>370</v>
      </c>
      <c r="F7416" t="n">
        <v>89650</v>
      </c>
      <c r="G7416">
        <f>IF(OR(E1764="",F1764=""),"",E1764*F1764)</f>
        <v/>
      </c>
      <c r="H7416" s="41">
        <f>IFERROR(XLOOKUP(C1764,'DATA Wharton'!$A$2:$A$785,'DATA Wharton'!$C$2:$C$785),"")</f>
        <v/>
      </c>
      <c r="I7416">
        <f>IF(OR(G1764="",H1764=""),"",G1764)</f>
        <v/>
      </c>
      <c r="J7416">
        <f>IF(OR(I1764="",H1764=""),"",I1764*H1764)</f>
        <v/>
      </c>
      <c r="K7416">
        <f>IF(G1764="","Missing OEWS wage",IF(H1764="","Missing Wharton SOC","Matched"))</f>
        <v/>
      </c>
    </row>
    <row r="7417">
      <c r="A7417" t="inlineStr">
        <is>
          <t>42</t>
        </is>
      </c>
      <c r="B7417" t="inlineStr">
        <is>
          <t>Wholesale Trade</t>
        </is>
      </c>
      <c r="C7417" t="inlineStr">
        <is>
          <t>31-1120</t>
        </is>
      </c>
      <c r="D7417" t="inlineStr">
        <is>
          <t>Home Health and Personal Care Aides</t>
        </is>
      </c>
      <c r="E7417" t="n">
        <v>60</v>
      </c>
      <c r="F7417" t="n">
        <v>38980</v>
      </c>
      <c r="G7417">
        <f>IF(OR(E1765="",F1765=""),"",E1765*F1765)</f>
        <v/>
      </c>
      <c r="H7417" s="41">
        <f>IFERROR(XLOOKUP(C1765,'DATA Wharton'!$A$2:$A$785,'DATA Wharton'!$C$2:$C$785),"")</f>
        <v/>
      </c>
      <c r="I7417">
        <f>IF(OR(G1765="",H1765=""),"",G1765)</f>
        <v/>
      </c>
      <c r="J7417">
        <f>IF(OR(I1765="",H1765=""),"",I1765*H1765)</f>
        <v/>
      </c>
      <c r="K7417">
        <f>IF(G1765="","Missing OEWS wage",IF(H1765="","Missing Wharton SOC","Matched"))</f>
        <v/>
      </c>
    </row>
    <row r="7418">
      <c r="A7418" t="inlineStr">
        <is>
          <t>42</t>
        </is>
      </c>
      <c r="B7418" t="inlineStr">
        <is>
          <t>Wholesale Trade</t>
        </is>
      </c>
      <c r="C7418" t="inlineStr">
        <is>
          <t>31-1131</t>
        </is>
      </c>
      <c r="D7418" t="inlineStr">
        <is>
          <t>Nursing Assistants</t>
        </is>
      </c>
      <c r="F7418" t="n">
        <v>49310</v>
      </c>
      <c r="G7418">
        <f>IF(OR(E1766="",F1766=""),"",E1766*F1766)</f>
        <v/>
      </c>
      <c r="H7418" s="41">
        <f>IFERROR(XLOOKUP(C1766,'DATA Wharton'!$A$2:$A$785,'DATA Wharton'!$C$2:$C$785),"")</f>
        <v/>
      </c>
      <c r="I7418">
        <f>IF(OR(G1766="",H1766=""),"",G1766)</f>
        <v/>
      </c>
      <c r="J7418">
        <f>IF(OR(I1766="",H1766=""),"",I1766*H1766)</f>
        <v/>
      </c>
      <c r="K7418">
        <f>IF(G1766="","Missing OEWS wage",IF(H1766="","Missing Wharton SOC","Matched"))</f>
        <v/>
      </c>
    </row>
    <row r="7419">
      <c r="A7419" t="inlineStr">
        <is>
          <t>42</t>
        </is>
      </c>
      <c r="B7419" t="inlineStr">
        <is>
          <t>Wholesale Trade</t>
        </is>
      </c>
      <c r="C7419" t="inlineStr">
        <is>
          <t>31-9092</t>
        </is>
      </c>
      <c r="D7419" t="inlineStr">
        <is>
          <t>Medical Assistants</t>
        </is>
      </c>
      <c r="E7419" t="n">
        <v>260</v>
      </c>
      <c r="F7419" t="n">
        <v>47610</v>
      </c>
      <c r="G7419">
        <f>IF(OR(E1767="",F1767=""),"",E1767*F1767)</f>
        <v/>
      </c>
      <c r="H7419" s="41">
        <f>IFERROR(XLOOKUP(C1767,'DATA Wharton'!$A$2:$A$785,'DATA Wharton'!$C$2:$C$785),"")</f>
        <v/>
      </c>
      <c r="I7419">
        <f>IF(OR(G1767="",H1767=""),"",G1767)</f>
        <v/>
      </c>
      <c r="J7419">
        <f>IF(OR(I1767="",H1767=""),"",I1767*H1767)</f>
        <v/>
      </c>
      <c r="K7419">
        <f>IF(G1767="","Missing OEWS wage",IF(H1767="","Missing Wharton SOC","Matched"))</f>
        <v/>
      </c>
    </row>
    <row r="7420">
      <c r="A7420" t="inlineStr">
        <is>
          <t>42</t>
        </is>
      </c>
      <c r="B7420" t="inlineStr">
        <is>
          <t>Wholesale Trade</t>
        </is>
      </c>
      <c r="C7420" t="inlineStr">
        <is>
          <t>31-9093</t>
        </is>
      </c>
      <c r="D7420" t="inlineStr">
        <is>
          <t>Medical Equipment Preparers</t>
        </is>
      </c>
      <c r="E7420" t="n">
        <v>640</v>
      </c>
      <c r="F7420" t="n">
        <v>47050</v>
      </c>
      <c r="G7420">
        <f>IF(OR(E1768="",F1768=""),"",E1768*F1768)</f>
        <v/>
      </c>
      <c r="H7420" s="41">
        <f>IFERROR(XLOOKUP(C1768,'DATA Wharton'!$A$2:$A$785,'DATA Wharton'!$C$2:$C$785),"")</f>
        <v/>
      </c>
      <c r="I7420">
        <f>IF(OR(G1768="",H1768=""),"",G1768)</f>
        <v/>
      </c>
      <c r="J7420">
        <f>IF(OR(I1768="",H1768=""),"",I1768*H1768)</f>
        <v/>
      </c>
      <c r="K7420">
        <f>IF(G1768="","Missing OEWS wage",IF(H1768="","Missing Wharton SOC","Matched"))</f>
        <v/>
      </c>
    </row>
    <row r="7421">
      <c r="A7421" t="inlineStr">
        <is>
          <t>42</t>
        </is>
      </c>
      <c r="B7421" t="inlineStr">
        <is>
          <t>Wholesale Trade</t>
        </is>
      </c>
      <c r="C7421" t="inlineStr">
        <is>
          <t>31-9095</t>
        </is>
      </c>
      <c r="D7421" t="inlineStr">
        <is>
          <t>Pharmacy Aides</t>
        </is>
      </c>
      <c r="E7421" t="n">
        <v>1290</v>
      </c>
      <c r="F7421" t="n">
        <v>45320</v>
      </c>
      <c r="G7421">
        <f>IF(OR(E1769="",F1769=""),"",E1769*F1769)</f>
        <v/>
      </c>
      <c r="H7421" s="41">
        <f>IFERROR(XLOOKUP(C1769,'DATA Wharton'!$A$2:$A$785,'DATA Wharton'!$C$2:$C$785),"")</f>
        <v/>
      </c>
      <c r="I7421">
        <f>IF(OR(G1769="",H1769=""),"",G1769)</f>
        <v/>
      </c>
      <c r="J7421">
        <f>IF(OR(I1769="",H1769=""),"",I1769*H1769)</f>
        <v/>
      </c>
      <c r="K7421">
        <f>IF(G1769="","Missing OEWS wage",IF(H1769="","Missing Wharton SOC","Matched"))</f>
        <v/>
      </c>
    </row>
    <row r="7422">
      <c r="A7422" t="inlineStr">
        <is>
          <t>42</t>
        </is>
      </c>
      <c r="B7422" t="inlineStr">
        <is>
          <t>Wholesale Trade</t>
        </is>
      </c>
      <c r="C7422" t="inlineStr">
        <is>
          <t>31-9097</t>
        </is>
      </c>
      <c r="D7422" t="inlineStr">
        <is>
          <t>Phlebotomists</t>
        </is>
      </c>
      <c r="F7422" t="n">
        <v>39030</v>
      </c>
      <c r="G7422">
        <f>IF(OR(E1770="",F1770=""),"",E1770*F1770)</f>
        <v/>
      </c>
      <c r="H7422" s="41">
        <f>IFERROR(XLOOKUP(C1770,'DATA Wharton'!$A$2:$A$785,'DATA Wharton'!$C$2:$C$785),"")</f>
        <v/>
      </c>
      <c r="I7422">
        <f>IF(OR(G1770="",H1770=""),"",G1770)</f>
        <v/>
      </c>
      <c r="J7422">
        <f>IF(OR(I1770="",H1770=""),"",I1770*H1770)</f>
        <v/>
      </c>
      <c r="K7422">
        <f>IF(G1770="","Missing OEWS wage",IF(H1770="","Missing Wharton SOC","Matched"))</f>
        <v/>
      </c>
    </row>
    <row r="7423">
      <c r="A7423" t="inlineStr">
        <is>
          <t>42</t>
        </is>
      </c>
      <c r="B7423" t="inlineStr">
        <is>
          <t>Wholesale Trade</t>
        </is>
      </c>
      <c r="C7423" t="inlineStr">
        <is>
          <t>31-9099</t>
        </is>
      </c>
      <c r="D7423" t="inlineStr">
        <is>
          <t>Healthcare Support Workers, All Other</t>
        </is>
      </c>
      <c r="E7423" t="n">
        <v>90</v>
      </c>
      <c r="F7423" t="n">
        <v>57340</v>
      </c>
      <c r="G7423">
        <f>IF(OR(E1771="",F1771=""),"",E1771*F1771)</f>
        <v/>
      </c>
      <c r="H7423" s="41">
        <f>IFERROR(XLOOKUP(C1771,'DATA Wharton'!$A$2:$A$785,'DATA Wharton'!$C$2:$C$785),"")</f>
        <v/>
      </c>
      <c r="I7423">
        <f>IF(OR(G1771="",H1771=""),"",G1771)</f>
        <v/>
      </c>
      <c r="J7423">
        <f>IF(OR(I1771="",H1771=""),"",I1771*H1771)</f>
        <v/>
      </c>
      <c r="K7423">
        <f>IF(G1771="","Missing OEWS wage",IF(H1771="","Missing Wharton SOC","Matched"))</f>
        <v/>
      </c>
    </row>
    <row r="7424">
      <c r="A7424" t="inlineStr">
        <is>
          <t>42</t>
        </is>
      </c>
      <c r="B7424" t="inlineStr">
        <is>
          <t>Wholesale Trade</t>
        </is>
      </c>
      <c r="C7424" t="inlineStr">
        <is>
          <t>33-1091</t>
        </is>
      </c>
      <c r="D7424" t="inlineStr">
        <is>
          <t>First-Line Supervisors of Security Workers</t>
        </is>
      </c>
      <c r="E7424" t="n">
        <v>160</v>
      </c>
      <c r="F7424" t="n">
        <v>75250</v>
      </c>
      <c r="G7424">
        <f>IF(OR(E1772="",F1772=""),"",E1772*F1772)</f>
        <v/>
      </c>
      <c r="H7424" s="41">
        <f>IFERROR(XLOOKUP(C1772,'DATA Wharton'!$A$2:$A$785,'DATA Wharton'!$C$2:$C$785),"")</f>
        <v/>
      </c>
      <c r="I7424">
        <f>IF(OR(G1772="",H1772=""),"",G1772)</f>
        <v/>
      </c>
      <c r="J7424">
        <f>IF(OR(I1772="",H1772=""),"",I1772*H1772)</f>
        <v/>
      </c>
      <c r="K7424">
        <f>IF(G1772="","Missing OEWS wage",IF(H1772="","Missing Wharton SOC","Matched"))</f>
        <v/>
      </c>
    </row>
    <row r="7425">
      <c r="A7425" t="inlineStr">
        <is>
          <t>42</t>
        </is>
      </c>
      <c r="B7425" t="inlineStr">
        <is>
          <t>Wholesale Trade</t>
        </is>
      </c>
      <c r="C7425" t="inlineStr">
        <is>
          <t>33-9021</t>
        </is>
      </c>
      <c r="D7425" t="inlineStr">
        <is>
          <t>Private Detectives and Investigators</t>
        </is>
      </c>
      <c r="E7425" t="n">
        <v>30</v>
      </c>
      <c r="F7425" t="n">
        <v>102700</v>
      </c>
      <c r="G7425">
        <f>IF(OR(E1773="",F1773=""),"",E1773*F1773)</f>
        <v/>
      </c>
      <c r="H7425" s="41">
        <f>IFERROR(XLOOKUP(C1773,'DATA Wharton'!$A$2:$A$785,'DATA Wharton'!$C$2:$C$785),"")</f>
        <v/>
      </c>
      <c r="I7425">
        <f>IF(OR(G1773="",H1773=""),"",G1773)</f>
        <v/>
      </c>
      <c r="J7425">
        <f>IF(OR(I1773="",H1773=""),"",I1773*H1773)</f>
        <v/>
      </c>
      <c r="K7425">
        <f>IF(G1773="","Missing OEWS wage",IF(H1773="","Missing Wharton SOC","Matched"))</f>
        <v/>
      </c>
    </row>
    <row r="7426">
      <c r="A7426" t="inlineStr">
        <is>
          <t>42</t>
        </is>
      </c>
      <c r="B7426" t="inlineStr">
        <is>
          <t>Wholesale Trade</t>
        </is>
      </c>
      <c r="C7426" t="inlineStr">
        <is>
          <t>33-9032</t>
        </is>
      </c>
      <c r="D7426" t="inlineStr">
        <is>
          <t>Security Guards</t>
        </is>
      </c>
      <c r="E7426" t="n">
        <v>3270</v>
      </c>
      <c r="F7426" t="n">
        <v>42960</v>
      </c>
      <c r="G7426">
        <f>IF(OR(E1774="",F1774=""),"",E1774*F1774)</f>
        <v/>
      </c>
      <c r="H7426" s="41">
        <f>IFERROR(XLOOKUP(C1774,'DATA Wharton'!$A$2:$A$785,'DATA Wharton'!$C$2:$C$785),"")</f>
        <v/>
      </c>
      <c r="I7426">
        <f>IF(OR(G1774="",H1774=""),"",G1774)</f>
        <v/>
      </c>
      <c r="J7426">
        <f>IF(OR(I1774="",H1774=""),"",I1774*H1774)</f>
        <v/>
      </c>
      <c r="K7426">
        <f>IF(G1774="","Missing OEWS wage",IF(H1774="","Missing Wharton SOC","Matched"))</f>
        <v/>
      </c>
    </row>
    <row r="7427">
      <c r="A7427" t="inlineStr">
        <is>
          <t>42</t>
        </is>
      </c>
      <c r="B7427" t="inlineStr">
        <is>
          <t>Wholesale Trade</t>
        </is>
      </c>
      <c r="C7427" t="inlineStr">
        <is>
          <t>33-9091</t>
        </is>
      </c>
      <c r="D7427" t="inlineStr">
        <is>
          <t>Crossing Guards and Flaggers</t>
        </is>
      </c>
      <c r="F7427" t="n">
        <v>69970</v>
      </c>
      <c r="G7427">
        <f>IF(OR(E1775="",F1775=""),"",E1775*F1775)</f>
        <v/>
      </c>
      <c r="H7427" s="41">
        <f>IFERROR(XLOOKUP(C1775,'DATA Wharton'!$A$2:$A$785,'DATA Wharton'!$C$2:$C$785),"")</f>
        <v/>
      </c>
      <c r="I7427">
        <f>IF(OR(G1775="",H1775=""),"",G1775)</f>
        <v/>
      </c>
      <c r="J7427">
        <f>IF(OR(I1775="",H1775=""),"",I1775*H1775)</f>
        <v/>
      </c>
      <c r="K7427">
        <f>IF(G1775="","Missing OEWS wage",IF(H1775="","Missing Wharton SOC","Matched"))</f>
        <v/>
      </c>
    </row>
    <row r="7428">
      <c r="A7428" t="inlineStr">
        <is>
          <t>42</t>
        </is>
      </c>
      <c r="B7428" t="inlineStr">
        <is>
          <t>Wholesale Trade</t>
        </is>
      </c>
      <c r="C7428" t="inlineStr">
        <is>
          <t>33-9099</t>
        </is>
      </c>
      <c r="D7428" t="inlineStr">
        <is>
          <t>Protective Service Workers, All Other</t>
        </is>
      </c>
      <c r="E7428" t="n">
        <v>110</v>
      </c>
      <c r="F7428" t="n">
        <v>59290</v>
      </c>
      <c r="G7428">
        <f>IF(OR(E1776="",F1776=""),"",E1776*F1776)</f>
        <v/>
      </c>
      <c r="H7428" s="41">
        <f>IFERROR(XLOOKUP(C1776,'DATA Wharton'!$A$2:$A$785,'DATA Wharton'!$C$2:$C$785),"")</f>
        <v/>
      </c>
      <c r="I7428">
        <f>IF(OR(G1776="",H1776=""),"",G1776)</f>
        <v/>
      </c>
      <c r="J7428">
        <f>IF(OR(I1776="",H1776=""),"",I1776*H1776)</f>
        <v/>
      </c>
      <c r="K7428">
        <f>IF(G1776="","Missing OEWS wage",IF(H1776="","Missing Wharton SOC","Matched"))</f>
        <v/>
      </c>
    </row>
    <row r="7429">
      <c r="A7429" t="inlineStr">
        <is>
          <t>42</t>
        </is>
      </c>
      <c r="B7429" t="inlineStr">
        <is>
          <t>Wholesale Trade</t>
        </is>
      </c>
      <c r="C7429" t="inlineStr">
        <is>
          <t>35-1011</t>
        </is>
      </c>
      <c r="D7429" t="inlineStr">
        <is>
          <t>Chefs and Head Cooks</t>
        </is>
      </c>
      <c r="E7429" t="n">
        <v>460</v>
      </c>
      <c r="F7429" t="n">
        <v>78080</v>
      </c>
      <c r="G7429">
        <f>IF(OR(E1777="",F1777=""),"",E1777*F1777)</f>
        <v/>
      </c>
      <c r="H7429" s="41">
        <f>IFERROR(XLOOKUP(C1777,'DATA Wharton'!$A$2:$A$785,'DATA Wharton'!$C$2:$C$785),"")</f>
        <v/>
      </c>
      <c r="I7429">
        <f>IF(OR(G1777="",H1777=""),"",G1777)</f>
        <v/>
      </c>
      <c r="J7429">
        <f>IF(OR(I1777="",H1777=""),"",I1777*H1777)</f>
        <v/>
      </c>
      <c r="K7429">
        <f>IF(G1777="","Missing OEWS wage",IF(H1777="","Missing Wharton SOC","Matched"))</f>
        <v/>
      </c>
    </row>
    <row r="7430">
      <c r="A7430" t="inlineStr">
        <is>
          <t>42</t>
        </is>
      </c>
      <c r="B7430" t="inlineStr">
        <is>
          <t>Wholesale Trade</t>
        </is>
      </c>
      <c r="C7430" t="inlineStr">
        <is>
          <t>35-1012</t>
        </is>
      </c>
      <c r="D7430" t="inlineStr">
        <is>
          <t>First-Line Supervisors of Food Preparation and Serving Workers</t>
        </is>
      </c>
      <c r="E7430" t="n">
        <v>880</v>
      </c>
      <c r="F7430" t="n">
        <v>50510</v>
      </c>
      <c r="G7430">
        <f>IF(OR(E1778="",F1778=""),"",E1778*F1778)</f>
        <v/>
      </c>
      <c r="H7430" s="41">
        <f>IFERROR(XLOOKUP(C1778,'DATA Wharton'!$A$2:$A$785,'DATA Wharton'!$C$2:$C$785),"")</f>
        <v/>
      </c>
      <c r="I7430">
        <f>IF(OR(G1778="",H1778=""),"",G1778)</f>
        <v/>
      </c>
      <c r="J7430">
        <f>IF(OR(I1778="",H1778=""),"",I1778*H1778)</f>
        <v/>
      </c>
      <c r="K7430">
        <f>IF(G1778="","Missing OEWS wage",IF(H1778="","Missing Wharton SOC","Matched"))</f>
        <v/>
      </c>
    </row>
    <row r="7431">
      <c r="A7431" t="inlineStr">
        <is>
          <t>42</t>
        </is>
      </c>
      <c r="B7431" t="inlineStr">
        <is>
          <t>Wholesale Trade</t>
        </is>
      </c>
      <c r="C7431" t="inlineStr">
        <is>
          <t>35-2011</t>
        </is>
      </c>
      <c r="D7431" t="inlineStr">
        <is>
          <t>Cooks, Fast Food</t>
        </is>
      </c>
      <c r="E7431" t="n">
        <v>330</v>
      </c>
      <c r="F7431" t="n">
        <v>37510</v>
      </c>
      <c r="G7431">
        <f>IF(OR(E1779="",F1779=""),"",E1779*F1779)</f>
        <v/>
      </c>
      <c r="H7431" s="41">
        <f>IFERROR(XLOOKUP(C1779,'DATA Wharton'!$A$2:$A$785,'DATA Wharton'!$C$2:$C$785),"")</f>
        <v/>
      </c>
      <c r="I7431">
        <f>IF(OR(G1779="",H1779=""),"",G1779)</f>
        <v/>
      </c>
      <c r="J7431">
        <f>IF(OR(I1779="",H1779=""),"",I1779*H1779)</f>
        <v/>
      </c>
      <c r="K7431">
        <f>IF(G1779="","Missing OEWS wage",IF(H1779="","Missing Wharton SOC","Matched"))</f>
        <v/>
      </c>
    </row>
    <row r="7432">
      <c r="A7432" t="inlineStr">
        <is>
          <t>42</t>
        </is>
      </c>
      <c r="B7432" t="inlineStr">
        <is>
          <t>Wholesale Trade</t>
        </is>
      </c>
      <c r="C7432" t="inlineStr">
        <is>
          <t>35-2012</t>
        </is>
      </c>
      <c r="D7432" t="inlineStr">
        <is>
          <t>Cooks, Institution and Cafeteria</t>
        </is>
      </c>
      <c r="E7432" t="n">
        <v>360</v>
      </c>
      <c r="F7432" t="n">
        <v>37460</v>
      </c>
      <c r="G7432">
        <f>IF(OR(E1780="",F1780=""),"",E1780*F1780)</f>
        <v/>
      </c>
      <c r="H7432" s="41">
        <f>IFERROR(XLOOKUP(C1780,'DATA Wharton'!$A$2:$A$785,'DATA Wharton'!$C$2:$C$785),"")</f>
        <v/>
      </c>
      <c r="I7432">
        <f>IF(OR(G1780="",H1780=""),"",G1780)</f>
        <v/>
      </c>
      <c r="J7432">
        <f>IF(OR(I1780="",H1780=""),"",I1780*H1780)</f>
        <v/>
      </c>
      <c r="K7432">
        <f>IF(G1780="","Missing OEWS wage",IF(H1780="","Missing Wharton SOC","Matched"))</f>
        <v/>
      </c>
    </row>
    <row r="7433">
      <c r="A7433" t="inlineStr">
        <is>
          <t>42</t>
        </is>
      </c>
      <c r="B7433" t="inlineStr">
        <is>
          <t>Wholesale Trade</t>
        </is>
      </c>
      <c r="C7433" t="inlineStr">
        <is>
          <t>35-2014</t>
        </is>
      </c>
      <c r="D7433" t="inlineStr">
        <is>
          <t>Cooks, Restaurant</t>
        </is>
      </c>
      <c r="F7433" t="n">
        <v>39190</v>
      </c>
      <c r="G7433">
        <f>IF(OR(E1781="",F1781=""),"",E1781*F1781)</f>
        <v/>
      </c>
      <c r="H7433" s="41">
        <f>IFERROR(XLOOKUP(C1781,'DATA Wharton'!$A$2:$A$785,'DATA Wharton'!$C$2:$C$785),"")</f>
        <v/>
      </c>
      <c r="I7433">
        <f>IF(OR(G1781="",H1781=""),"",G1781)</f>
        <v/>
      </c>
      <c r="J7433">
        <f>IF(OR(I1781="",H1781=""),"",I1781*H1781)</f>
        <v/>
      </c>
      <c r="K7433">
        <f>IF(G1781="","Missing OEWS wage",IF(H1781="","Missing Wharton SOC","Matched"))</f>
        <v/>
      </c>
    </row>
    <row r="7434">
      <c r="A7434" t="inlineStr">
        <is>
          <t>42</t>
        </is>
      </c>
      <c r="B7434" t="inlineStr">
        <is>
          <t>Wholesale Trade</t>
        </is>
      </c>
      <c r="C7434" t="inlineStr">
        <is>
          <t>35-2015</t>
        </is>
      </c>
      <c r="D7434" t="inlineStr">
        <is>
          <t>Cooks, Short Order</t>
        </is>
      </c>
      <c r="E7434" t="n">
        <v>340</v>
      </c>
      <c r="F7434" t="n">
        <v>41580</v>
      </c>
      <c r="G7434">
        <f>IF(OR(E1782="",F1782=""),"",E1782*F1782)</f>
        <v/>
      </c>
      <c r="H7434" s="41">
        <f>IFERROR(XLOOKUP(C1782,'DATA Wharton'!$A$2:$A$785,'DATA Wharton'!$C$2:$C$785),"")</f>
        <v/>
      </c>
      <c r="I7434">
        <f>IF(OR(G1782="",H1782=""),"",G1782)</f>
        <v/>
      </c>
      <c r="J7434">
        <f>IF(OR(I1782="",H1782=""),"",I1782*H1782)</f>
        <v/>
      </c>
      <c r="K7434">
        <f>IF(G1782="","Missing OEWS wage",IF(H1782="","Missing Wharton SOC","Matched"))</f>
        <v/>
      </c>
    </row>
    <row r="7435">
      <c r="A7435" t="inlineStr">
        <is>
          <t>42</t>
        </is>
      </c>
      <c r="B7435" t="inlineStr">
        <is>
          <t>Wholesale Trade</t>
        </is>
      </c>
      <c r="C7435" t="inlineStr">
        <is>
          <t>35-2019</t>
        </is>
      </c>
      <c r="D7435" t="inlineStr">
        <is>
          <t>Cooks, All Other</t>
        </is>
      </c>
      <c r="E7435" t="n">
        <v>280</v>
      </c>
      <c r="F7435" t="n">
        <v>40850</v>
      </c>
      <c r="G7435">
        <f>IF(OR(E1783="",F1783=""),"",E1783*F1783)</f>
        <v/>
      </c>
      <c r="H7435" s="41">
        <f>IFERROR(XLOOKUP(C1783,'DATA Wharton'!$A$2:$A$785,'DATA Wharton'!$C$2:$C$785),"")</f>
        <v/>
      </c>
      <c r="I7435">
        <f>IF(OR(G1783="",H1783=""),"",G1783)</f>
        <v/>
      </c>
      <c r="J7435">
        <f>IF(OR(I1783="",H1783=""),"",I1783*H1783)</f>
        <v/>
      </c>
      <c r="K7435">
        <f>IF(G1783="","Missing OEWS wage",IF(H1783="","Missing Wharton SOC","Matched"))</f>
        <v/>
      </c>
    </row>
    <row r="7436">
      <c r="A7436" t="inlineStr">
        <is>
          <t>42</t>
        </is>
      </c>
      <c r="B7436" t="inlineStr">
        <is>
          <t>Wholesale Trade</t>
        </is>
      </c>
      <c r="C7436" t="inlineStr">
        <is>
          <t>35-2021</t>
        </is>
      </c>
      <c r="D7436" t="inlineStr">
        <is>
          <t>Food Preparation Workers</t>
        </is>
      </c>
      <c r="E7436" t="n">
        <v>2080</v>
      </c>
      <c r="F7436" t="n">
        <v>35740</v>
      </c>
      <c r="G7436">
        <f>IF(OR(E1784="",F1784=""),"",E1784*F1784)</f>
        <v/>
      </c>
      <c r="H7436" s="41">
        <f>IFERROR(XLOOKUP(C1784,'DATA Wharton'!$A$2:$A$785,'DATA Wharton'!$C$2:$C$785),"")</f>
        <v/>
      </c>
      <c r="I7436">
        <f>IF(OR(G1784="",H1784=""),"",G1784)</f>
        <v/>
      </c>
      <c r="J7436">
        <f>IF(OR(I1784="",H1784=""),"",I1784*H1784)</f>
        <v/>
      </c>
      <c r="K7436">
        <f>IF(G1784="","Missing OEWS wage",IF(H1784="","Missing Wharton SOC","Matched"))</f>
        <v/>
      </c>
    </row>
    <row r="7437">
      <c r="A7437" t="inlineStr">
        <is>
          <t>42</t>
        </is>
      </c>
      <c r="B7437" t="inlineStr">
        <is>
          <t>Wholesale Trade</t>
        </is>
      </c>
      <c r="C7437" t="inlineStr">
        <is>
          <t>35-3011</t>
        </is>
      </c>
      <c r="D7437" t="inlineStr">
        <is>
          <t>Bartenders</t>
        </is>
      </c>
      <c r="F7437" t="n">
        <v>39050</v>
      </c>
      <c r="G7437">
        <f>IF(OR(E1785="",F1785=""),"",E1785*F1785)</f>
        <v/>
      </c>
      <c r="H7437" s="41">
        <f>IFERROR(XLOOKUP(C1785,'DATA Wharton'!$A$2:$A$785,'DATA Wharton'!$C$2:$C$785),"")</f>
        <v/>
      </c>
      <c r="I7437">
        <f>IF(OR(G1785="",H1785=""),"",G1785)</f>
        <v/>
      </c>
      <c r="J7437">
        <f>IF(OR(I1785="",H1785=""),"",I1785*H1785)</f>
        <v/>
      </c>
      <c r="K7437">
        <f>IF(G1785="","Missing OEWS wage",IF(H1785="","Missing Wharton SOC","Matched"))</f>
        <v/>
      </c>
    </row>
    <row r="7438">
      <c r="A7438" t="inlineStr">
        <is>
          <t>42</t>
        </is>
      </c>
      <c r="B7438" t="inlineStr">
        <is>
          <t>Wholesale Trade</t>
        </is>
      </c>
      <c r="C7438" t="inlineStr">
        <is>
          <t>35-3023</t>
        </is>
      </c>
      <c r="D7438" t="inlineStr">
        <is>
          <t>Fast Food and Counter Workers</t>
        </is>
      </c>
      <c r="E7438" t="n">
        <v>4260</v>
      </c>
      <c r="F7438" t="n">
        <v>36220</v>
      </c>
      <c r="G7438">
        <f>IF(OR(E1786="",F1786=""),"",E1786*F1786)</f>
        <v/>
      </c>
      <c r="H7438" s="41">
        <f>IFERROR(XLOOKUP(C1786,'DATA Wharton'!$A$2:$A$785,'DATA Wharton'!$C$2:$C$785),"")</f>
        <v/>
      </c>
      <c r="I7438">
        <f>IF(OR(G1786="",H1786=""),"",G1786)</f>
        <v/>
      </c>
      <c r="J7438">
        <f>IF(OR(I1786="",H1786=""),"",I1786*H1786)</f>
        <v/>
      </c>
      <c r="K7438">
        <f>IF(G1786="","Missing OEWS wage",IF(H1786="","Missing Wharton SOC","Matched"))</f>
        <v/>
      </c>
    </row>
    <row r="7439">
      <c r="A7439" t="inlineStr">
        <is>
          <t>42</t>
        </is>
      </c>
      <c r="B7439" t="inlineStr">
        <is>
          <t>Wholesale Trade</t>
        </is>
      </c>
      <c r="C7439" t="inlineStr">
        <is>
          <t>35-3031</t>
        </is>
      </c>
      <c r="D7439" t="inlineStr">
        <is>
          <t>Waiters and Waitresses</t>
        </is>
      </c>
      <c r="E7439" t="n">
        <v>520</v>
      </c>
      <c r="F7439" t="n">
        <v>33770</v>
      </c>
      <c r="G7439">
        <f>IF(OR(E1787="",F1787=""),"",E1787*F1787)</f>
        <v/>
      </c>
      <c r="H7439" s="41">
        <f>IFERROR(XLOOKUP(C1787,'DATA Wharton'!$A$2:$A$785,'DATA Wharton'!$C$2:$C$785),"")</f>
        <v/>
      </c>
      <c r="I7439">
        <f>IF(OR(G1787="",H1787=""),"",G1787)</f>
        <v/>
      </c>
      <c r="J7439">
        <f>IF(OR(I1787="",H1787=""),"",I1787*H1787)</f>
        <v/>
      </c>
      <c r="K7439">
        <f>IF(G1787="","Missing OEWS wage",IF(H1787="","Missing Wharton SOC","Matched"))</f>
        <v/>
      </c>
    </row>
    <row r="7440">
      <c r="A7440" t="inlineStr">
        <is>
          <t>42</t>
        </is>
      </c>
      <c r="B7440" t="inlineStr">
        <is>
          <t>Wholesale Trade</t>
        </is>
      </c>
      <c r="C7440" t="inlineStr">
        <is>
          <t>35-9011</t>
        </is>
      </c>
      <c r="D7440" t="inlineStr">
        <is>
          <t>Dining Room and Cafeteria Attendants and Bartender Helpers</t>
        </is>
      </c>
      <c r="E7440" t="n">
        <v>80</v>
      </c>
      <c r="F7440" t="n">
        <v>27360</v>
      </c>
      <c r="G7440">
        <f>IF(OR(E1788="",F1788=""),"",E1788*F1788)</f>
        <v/>
      </c>
      <c r="H7440" s="41">
        <f>IFERROR(XLOOKUP(C1788,'DATA Wharton'!$A$2:$A$785,'DATA Wharton'!$C$2:$C$785),"")</f>
        <v/>
      </c>
      <c r="I7440">
        <f>IF(OR(G1788="",H1788=""),"",G1788)</f>
        <v/>
      </c>
      <c r="J7440">
        <f>IF(OR(I1788="",H1788=""),"",I1788*H1788)</f>
        <v/>
      </c>
      <c r="K7440">
        <f>IF(G1788="","Missing OEWS wage",IF(H1788="","Missing Wharton SOC","Matched"))</f>
        <v/>
      </c>
    </row>
    <row r="7441">
      <c r="A7441" t="inlineStr">
        <is>
          <t>42</t>
        </is>
      </c>
      <c r="B7441" t="inlineStr">
        <is>
          <t>Wholesale Trade</t>
        </is>
      </c>
      <c r="C7441" t="inlineStr">
        <is>
          <t>35-9021</t>
        </is>
      </c>
      <c r="D7441" t="inlineStr">
        <is>
          <t>Dishwashers</t>
        </is>
      </c>
      <c r="E7441" t="n">
        <v>290</v>
      </c>
      <c r="F7441" t="n">
        <v>33760</v>
      </c>
      <c r="G7441">
        <f>IF(OR(E1789="",F1789=""),"",E1789*F1789)</f>
        <v/>
      </c>
      <c r="H7441" s="41">
        <f>IFERROR(XLOOKUP(C1789,'DATA Wharton'!$A$2:$A$785,'DATA Wharton'!$C$2:$C$785),"")</f>
        <v/>
      </c>
      <c r="I7441">
        <f>IF(OR(G1789="",H1789=""),"",G1789)</f>
        <v/>
      </c>
      <c r="J7441">
        <f>IF(OR(I1789="",H1789=""),"",I1789*H1789)</f>
        <v/>
      </c>
      <c r="K7441">
        <f>IF(G1789="","Missing OEWS wage",IF(H1789="","Missing Wharton SOC","Matched"))</f>
        <v/>
      </c>
    </row>
    <row r="7442">
      <c r="A7442" t="inlineStr">
        <is>
          <t>42</t>
        </is>
      </c>
      <c r="B7442" t="inlineStr">
        <is>
          <t>Wholesale Trade</t>
        </is>
      </c>
      <c r="C7442" t="inlineStr">
        <is>
          <t>35-9031</t>
        </is>
      </c>
      <c r="D7442" t="inlineStr">
        <is>
          <t>Hosts and Hostesses, Restaurant, Lounge, and Coffee Shop</t>
        </is>
      </c>
      <c r="E7442" t="n">
        <v>60</v>
      </c>
      <c r="F7442" t="n">
        <v>38300</v>
      </c>
      <c r="G7442">
        <f>IF(OR(E1790="",F1790=""),"",E1790*F1790)</f>
        <v/>
      </c>
      <c r="H7442" s="41">
        <f>IFERROR(XLOOKUP(C1790,'DATA Wharton'!$A$2:$A$785,'DATA Wharton'!$C$2:$C$785),"")</f>
        <v/>
      </c>
      <c r="I7442">
        <f>IF(OR(G1790="",H1790=""),"",G1790)</f>
        <v/>
      </c>
      <c r="J7442">
        <f>IF(OR(I1790="",H1790=""),"",I1790*H1790)</f>
        <v/>
      </c>
      <c r="K7442">
        <f>IF(G1790="","Missing OEWS wage",IF(H1790="","Missing Wharton SOC","Matched"))</f>
        <v/>
      </c>
    </row>
    <row r="7443">
      <c r="A7443" t="inlineStr">
        <is>
          <t>42</t>
        </is>
      </c>
      <c r="B7443" t="inlineStr">
        <is>
          <t>Wholesale Trade</t>
        </is>
      </c>
      <c r="C7443" t="inlineStr">
        <is>
          <t>35-9099</t>
        </is>
      </c>
      <c r="D7443" t="inlineStr">
        <is>
          <t>Food Preparation and Serving Related Workers, All Other</t>
        </is>
      </c>
      <c r="E7443" t="n">
        <v>210</v>
      </c>
      <c r="F7443" t="n">
        <v>36400</v>
      </c>
      <c r="G7443">
        <f>IF(OR(E1791="",F1791=""),"",E1791*F1791)</f>
        <v/>
      </c>
      <c r="H7443" s="41">
        <f>IFERROR(XLOOKUP(C1791,'DATA Wharton'!$A$2:$A$785,'DATA Wharton'!$C$2:$C$785),"")</f>
        <v/>
      </c>
      <c r="I7443">
        <f>IF(OR(G1791="",H1791=""),"",G1791)</f>
        <v/>
      </c>
      <c r="J7443">
        <f>IF(OR(I1791="",H1791=""),"",I1791*H1791)</f>
        <v/>
      </c>
      <c r="K7443">
        <f>IF(G1791="","Missing OEWS wage",IF(H1791="","Missing Wharton SOC","Matched"))</f>
        <v/>
      </c>
    </row>
    <row r="7444">
      <c r="A7444" t="inlineStr">
        <is>
          <t>42</t>
        </is>
      </c>
      <c r="B7444" t="inlineStr">
        <is>
          <t>Wholesale Trade</t>
        </is>
      </c>
      <c r="C7444" t="inlineStr">
        <is>
          <t>37-1011</t>
        </is>
      </c>
      <c r="D7444" t="inlineStr">
        <is>
          <t>First-Line Supervisors of Housekeeping and Janitorial Workers</t>
        </is>
      </c>
      <c r="E7444" t="n">
        <v>290</v>
      </c>
      <c r="F7444" t="n">
        <v>60870</v>
      </c>
      <c r="G7444">
        <f>IF(OR(E1792="",F1792=""),"",E1792*F1792)</f>
        <v/>
      </c>
      <c r="H7444" s="41">
        <f>IFERROR(XLOOKUP(C1792,'DATA Wharton'!$A$2:$A$785,'DATA Wharton'!$C$2:$C$785),"")</f>
        <v/>
      </c>
      <c r="I7444">
        <f>IF(OR(G1792="",H1792=""),"",G1792)</f>
        <v/>
      </c>
      <c r="J7444">
        <f>IF(OR(I1792="",H1792=""),"",I1792*H1792)</f>
        <v/>
      </c>
      <c r="K7444">
        <f>IF(G1792="","Missing OEWS wage",IF(H1792="","Missing Wharton SOC","Matched"))</f>
        <v/>
      </c>
    </row>
    <row r="7445">
      <c r="A7445" t="inlineStr">
        <is>
          <t>42</t>
        </is>
      </c>
      <c r="B7445" t="inlineStr">
        <is>
          <t>Wholesale Trade</t>
        </is>
      </c>
      <c r="C7445" t="inlineStr">
        <is>
          <t>37-1012</t>
        </is>
      </c>
      <c r="D7445" t="inlineStr">
        <is>
          <t>First-Line Supervisors of Landscaping, Lawn Service, and Groundskeeping Workers</t>
        </is>
      </c>
      <c r="E7445" t="n">
        <v>370</v>
      </c>
      <c r="F7445" t="n">
        <v>69600</v>
      </c>
      <c r="G7445">
        <f>IF(OR(E1793="",F1793=""),"",E1793*F1793)</f>
        <v/>
      </c>
      <c r="H7445" s="41">
        <f>IFERROR(XLOOKUP(C1793,'DATA Wharton'!$A$2:$A$785,'DATA Wharton'!$C$2:$C$785),"")</f>
        <v/>
      </c>
      <c r="I7445">
        <f>IF(OR(G1793="",H1793=""),"",G1793)</f>
        <v/>
      </c>
      <c r="J7445">
        <f>IF(OR(I1793="",H1793=""),"",I1793*H1793)</f>
        <v/>
      </c>
      <c r="K7445">
        <f>IF(G1793="","Missing OEWS wage",IF(H1793="","Missing Wharton SOC","Matched"))</f>
        <v/>
      </c>
    </row>
    <row r="7446">
      <c r="A7446" t="inlineStr">
        <is>
          <t>42</t>
        </is>
      </c>
      <c r="B7446" t="inlineStr">
        <is>
          <t>Wholesale Trade</t>
        </is>
      </c>
      <c r="C7446" t="inlineStr">
        <is>
          <t>37-2011</t>
        </is>
      </c>
      <c r="D7446" t="inlineStr">
        <is>
          <t>Janitors and Cleaners, Except Maids and Housekeeping Cleaners</t>
        </is>
      </c>
      <c r="E7446" t="n">
        <v>19220</v>
      </c>
      <c r="F7446" t="n">
        <v>38810</v>
      </c>
      <c r="G7446">
        <f>IF(OR(E1794="",F1794=""),"",E1794*F1794)</f>
        <v/>
      </c>
      <c r="H7446" s="41">
        <f>IFERROR(XLOOKUP(C1794,'DATA Wharton'!$A$2:$A$785,'DATA Wharton'!$C$2:$C$785),"")</f>
        <v/>
      </c>
      <c r="I7446">
        <f>IF(OR(G1794="",H1794=""),"",G1794)</f>
        <v/>
      </c>
      <c r="J7446">
        <f>IF(OR(I1794="",H1794=""),"",I1794*H1794)</f>
        <v/>
      </c>
      <c r="K7446">
        <f>IF(G1794="","Missing OEWS wage",IF(H1794="","Missing Wharton SOC","Matched"))</f>
        <v/>
      </c>
    </row>
    <row r="7447">
      <c r="A7447" t="inlineStr">
        <is>
          <t>42</t>
        </is>
      </c>
      <c r="B7447" t="inlineStr">
        <is>
          <t>Wholesale Trade</t>
        </is>
      </c>
      <c r="C7447" t="inlineStr">
        <is>
          <t>37-2012</t>
        </is>
      </c>
      <c r="D7447" t="inlineStr">
        <is>
          <t>Maids and Housekeeping Cleaners</t>
        </is>
      </c>
      <c r="E7447" t="n">
        <v>200</v>
      </c>
      <c r="F7447" t="n">
        <v>36950</v>
      </c>
      <c r="G7447">
        <f>IF(OR(E1795="",F1795=""),"",E1795*F1795)</f>
        <v/>
      </c>
      <c r="H7447" s="41">
        <f>IFERROR(XLOOKUP(C1795,'DATA Wharton'!$A$2:$A$785,'DATA Wharton'!$C$2:$C$785),"")</f>
        <v/>
      </c>
      <c r="I7447">
        <f>IF(OR(G1795="",H1795=""),"",G1795)</f>
        <v/>
      </c>
      <c r="J7447">
        <f>IF(OR(I1795="",H1795=""),"",I1795*H1795)</f>
        <v/>
      </c>
      <c r="K7447">
        <f>IF(G1795="","Missing OEWS wage",IF(H1795="","Missing Wharton SOC","Matched"))</f>
        <v/>
      </c>
    </row>
    <row r="7448">
      <c r="A7448" t="inlineStr">
        <is>
          <t>42</t>
        </is>
      </c>
      <c r="B7448" t="inlineStr">
        <is>
          <t>Wholesale Trade</t>
        </is>
      </c>
      <c r="C7448" t="inlineStr">
        <is>
          <t>37-2019</t>
        </is>
      </c>
      <c r="D7448" t="inlineStr">
        <is>
          <t>Building Cleaning Workers, All Other</t>
        </is>
      </c>
      <c r="F7448" t="n">
        <v>29130</v>
      </c>
      <c r="G7448">
        <f>IF(OR(E1796="",F1796=""),"",E1796*F1796)</f>
        <v/>
      </c>
      <c r="H7448" s="41">
        <f>IFERROR(XLOOKUP(C1796,'DATA Wharton'!$A$2:$A$785,'DATA Wharton'!$C$2:$C$785),"")</f>
        <v/>
      </c>
      <c r="I7448">
        <f>IF(OR(G1796="",H1796=""),"",G1796)</f>
        <v/>
      </c>
      <c r="J7448">
        <f>IF(OR(I1796="",H1796=""),"",I1796*H1796)</f>
        <v/>
      </c>
      <c r="K7448">
        <f>IF(G1796="","Missing OEWS wage",IF(H1796="","Missing Wharton SOC","Matched"))</f>
        <v/>
      </c>
    </row>
    <row r="7449">
      <c r="A7449" t="inlineStr">
        <is>
          <t>42</t>
        </is>
      </c>
      <c r="B7449" t="inlineStr">
        <is>
          <t>Wholesale Trade</t>
        </is>
      </c>
      <c r="C7449" t="inlineStr">
        <is>
          <t>37-2021</t>
        </is>
      </c>
      <c r="D7449" t="inlineStr">
        <is>
          <t>Pest Control Workers</t>
        </is>
      </c>
      <c r="E7449" t="n">
        <v>150</v>
      </c>
      <c r="F7449" t="n">
        <v>50520</v>
      </c>
      <c r="G7449">
        <f>IF(OR(E1797="",F1797=""),"",E1797*F1797)</f>
        <v/>
      </c>
      <c r="H7449" s="41">
        <f>IFERROR(XLOOKUP(C1797,'DATA Wharton'!$A$2:$A$785,'DATA Wharton'!$C$2:$C$785),"")</f>
        <v/>
      </c>
      <c r="I7449">
        <f>IF(OR(G1797="",H1797=""),"",G1797)</f>
        <v/>
      </c>
      <c r="J7449">
        <f>IF(OR(I1797="",H1797=""),"",I1797*H1797)</f>
        <v/>
      </c>
      <c r="K7449">
        <f>IF(G1797="","Missing OEWS wage",IF(H1797="","Missing Wharton SOC","Matched"))</f>
        <v/>
      </c>
    </row>
    <row r="7450">
      <c r="A7450" t="inlineStr">
        <is>
          <t>42</t>
        </is>
      </c>
      <c r="B7450" t="inlineStr">
        <is>
          <t>Wholesale Trade</t>
        </is>
      </c>
      <c r="C7450" t="inlineStr">
        <is>
          <t>37-3011</t>
        </is>
      </c>
      <c r="D7450" t="inlineStr">
        <is>
          <t>Landscaping and Groundskeeping Workers</t>
        </is>
      </c>
      <c r="E7450" t="n">
        <v>2780</v>
      </c>
      <c r="F7450" t="n">
        <v>41000</v>
      </c>
      <c r="G7450">
        <f>IF(OR(E1798="",F1798=""),"",E1798*F1798)</f>
        <v/>
      </c>
      <c r="H7450" s="41">
        <f>IFERROR(XLOOKUP(C1798,'DATA Wharton'!$A$2:$A$785,'DATA Wharton'!$C$2:$C$785),"")</f>
        <v/>
      </c>
      <c r="I7450">
        <f>IF(OR(G1798="",H1798=""),"",G1798)</f>
        <v/>
      </c>
      <c r="J7450">
        <f>IF(OR(I1798="",H1798=""),"",I1798*H1798)</f>
        <v/>
      </c>
      <c r="K7450">
        <f>IF(G1798="","Missing OEWS wage",IF(H1798="","Missing Wharton SOC","Matched"))</f>
        <v/>
      </c>
    </row>
    <row r="7451">
      <c r="A7451" t="inlineStr">
        <is>
          <t>42</t>
        </is>
      </c>
      <c r="B7451" t="inlineStr">
        <is>
          <t>Wholesale Trade</t>
        </is>
      </c>
      <c r="C7451" t="inlineStr">
        <is>
          <t>37-3012</t>
        </is>
      </c>
      <c r="D7451" t="inlineStr">
        <is>
          <t>Pesticide Handlers, Sprayers, and Applicators, Vegetation</t>
        </is>
      </c>
      <c r="E7451" t="n">
        <v>5030</v>
      </c>
      <c r="F7451" t="n">
        <v>49180</v>
      </c>
      <c r="G7451">
        <f>IF(OR(E1799="",F1799=""),"",E1799*F1799)</f>
        <v/>
      </c>
      <c r="H7451" s="41">
        <f>IFERROR(XLOOKUP(C1799,'DATA Wharton'!$A$2:$A$785,'DATA Wharton'!$C$2:$C$785),"")</f>
        <v/>
      </c>
      <c r="I7451">
        <f>IF(OR(G1799="",H1799=""),"",G1799)</f>
        <v/>
      </c>
      <c r="J7451">
        <f>IF(OR(I1799="",H1799=""),"",I1799*H1799)</f>
        <v/>
      </c>
      <c r="K7451">
        <f>IF(G1799="","Missing OEWS wage",IF(H1799="","Missing Wharton SOC","Matched"))</f>
        <v/>
      </c>
    </row>
    <row r="7452">
      <c r="A7452" t="inlineStr">
        <is>
          <t>42</t>
        </is>
      </c>
      <c r="B7452" t="inlineStr">
        <is>
          <t>Wholesale Trade</t>
        </is>
      </c>
      <c r="C7452" t="inlineStr">
        <is>
          <t>37-3019</t>
        </is>
      </c>
      <c r="D7452" t="inlineStr">
        <is>
          <t>Grounds Maintenance Workers, All Other</t>
        </is>
      </c>
      <c r="E7452" t="n">
        <v>30</v>
      </c>
      <c r="F7452" t="n">
        <v>38310</v>
      </c>
      <c r="G7452">
        <f>IF(OR(E1800="",F1800=""),"",E1800*F1800)</f>
        <v/>
      </c>
      <c r="H7452" s="41">
        <f>IFERROR(XLOOKUP(C1800,'DATA Wharton'!$A$2:$A$785,'DATA Wharton'!$C$2:$C$785),"")</f>
        <v/>
      </c>
      <c r="I7452">
        <f>IF(OR(G1800="",H1800=""),"",G1800)</f>
        <v/>
      </c>
      <c r="J7452">
        <f>IF(OR(I1800="",H1800=""),"",I1800*H1800)</f>
        <v/>
      </c>
      <c r="K7452">
        <f>IF(G1800="","Missing OEWS wage",IF(H1800="","Missing Wharton SOC","Matched"))</f>
        <v/>
      </c>
    </row>
    <row r="7453">
      <c r="A7453" t="inlineStr">
        <is>
          <t>42</t>
        </is>
      </c>
      <c r="B7453" t="inlineStr">
        <is>
          <t>Wholesale Trade</t>
        </is>
      </c>
      <c r="C7453" t="inlineStr">
        <is>
          <t>39-1022</t>
        </is>
      </c>
      <c r="D7453" t="inlineStr">
        <is>
          <t>First-Line Supervisors of Personal Service Workers</t>
        </is>
      </c>
      <c r="E7453" t="n">
        <v>70</v>
      </c>
      <c r="F7453" t="n">
        <v>68570</v>
      </c>
      <c r="G7453">
        <f>IF(OR(E1801="",F1801=""),"",E1801*F1801)</f>
        <v/>
      </c>
      <c r="H7453" s="41">
        <f>IFERROR(XLOOKUP(C1801,'DATA Wharton'!$A$2:$A$785,'DATA Wharton'!$C$2:$C$785),"")</f>
        <v/>
      </c>
      <c r="I7453">
        <f>IF(OR(G1801="",H1801=""),"",G1801)</f>
        <v/>
      </c>
      <c r="J7453">
        <f>IF(OR(I1801="",H1801=""),"",I1801*H1801)</f>
        <v/>
      </c>
      <c r="K7453">
        <f>IF(G1801="","Missing OEWS wage",IF(H1801="","Missing Wharton SOC","Matched"))</f>
        <v/>
      </c>
    </row>
    <row r="7454">
      <c r="A7454" t="inlineStr">
        <is>
          <t>42</t>
        </is>
      </c>
      <c r="B7454" t="inlineStr">
        <is>
          <t>Wholesale Trade</t>
        </is>
      </c>
      <c r="C7454" t="inlineStr">
        <is>
          <t>39-2021</t>
        </is>
      </c>
      <c r="D7454" t="inlineStr">
        <is>
          <t>Animal Caretakers</t>
        </is>
      </c>
      <c r="E7454" t="n">
        <v>1190</v>
      </c>
      <c r="F7454" t="n">
        <v>38000</v>
      </c>
      <c r="G7454">
        <f>IF(OR(E1802="",F1802=""),"",E1802*F1802)</f>
        <v/>
      </c>
      <c r="H7454" s="41">
        <f>IFERROR(XLOOKUP(C1802,'DATA Wharton'!$A$2:$A$785,'DATA Wharton'!$C$2:$C$785),"")</f>
        <v/>
      </c>
      <c r="I7454">
        <f>IF(OR(G1802="",H1802=""),"",G1802)</f>
        <v/>
      </c>
      <c r="J7454">
        <f>IF(OR(I1802="",H1802=""),"",I1802*H1802)</f>
        <v/>
      </c>
      <c r="K7454">
        <f>IF(G1802="","Missing OEWS wage",IF(H1802="","Missing Wharton SOC","Matched"))</f>
        <v/>
      </c>
    </row>
    <row r="7455">
      <c r="A7455" t="inlineStr">
        <is>
          <t>42</t>
        </is>
      </c>
      <c r="B7455" t="inlineStr">
        <is>
          <t>Wholesale Trade</t>
        </is>
      </c>
      <c r="C7455" t="inlineStr">
        <is>
          <t>39-5094</t>
        </is>
      </c>
      <c r="D7455" t="inlineStr">
        <is>
          <t>Skincare Specialists</t>
        </is>
      </c>
      <c r="E7455" t="n">
        <v>250</v>
      </c>
      <c r="F7455" t="n">
        <v>62500</v>
      </c>
      <c r="G7455">
        <f>IF(OR(E1803="",F1803=""),"",E1803*F1803)</f>
        <v/>
      </c>
      <c r="H7455" s="41">
        <f>IFERROR(XLOOKUP(C1803,'DATA Wharton'!$A$2:$A$785,'DATA Wharton'!$C$2:$C$785),"")</f>
        <v/>
      </c>
      <c r="I7455">
        <f>IF(OR(G1803="",H1803=""),"",G1803)</f>
        <v/>
      </c>
      <c r="J7455">
        <f>IF(OR(I1803="",H1803=""),"",I1803*H1803)</f>
        <v/>
      </c>
      <c r="K7455">
        <f>IF(G1803="","Missing OEWS wage",IF(H1803="","Missing Wharton SOC","Matched"))</f>
        <v/>
      </c>
    </row>
    <row r="7456">
      <c r="A7456" t="inlineStr">
        <is>
          <t>42</t>
        </is>
      </c>
      <c r="B7456" t="inlineStr">
        <is>
          <t>Wholesale Trade</t>
        </is>
      </c>
      <c r="C7456" t="inlineStr">
        <is>
          <t>39-6012</t>
        </is>
      </c>
      <c r="D7456" t="inlineStr">
        <is>
          <t>Concierges</t>
        </is>
      </c>
      <c r="E7456" t="n">
        <v>70</v>
      </c>
      <c r="F7456" t="n">
        <v>41430</v>
      </c>
      <c r="G7456">
        <f>IF(OR(E1804="",F1804=""),"",E1804*F1804)</f>
        <v/>
      </c>
      <c r="H7456" s="41">
        <f>IFERROR(XLOOKUP(C1804,'DATA Wharton'!$A$2:$A$785,'DATA Wharton'!$C$2:$C$785),"")</f>
        <v/>
      </c>
      <c r="I7456">
        <f>IF(OR(G1804="",H1804=""),"",G1804)</f>
        <v/>
      </c>
      <c r="J7456">
        <f>IF(OR(I1804="",H1804=""),"",I1804*H1804)</f>
        <v/>
      </c>
      <c r="K7456">
        <f>IF(G1804="","Missing OEWS wage",IF(H1804="","Missing Wharton SOC","Matched"))</f>
        <v/>
      </c>
    </row>
    <row r="7457">
      <c r="A7457" t="inlineStr">
        <is>
          <t>42</t>
        </is>
      </c>
      <c r="B7457" t="inlineStr">
        <is>
          <t>Wholesale Trade</t>
        </is>
      </c>
      <c r="C7457" t="inlineStr">
        <is>
          <t>39-7010</t>
        </is>
      </c>
      <c r="D7457" t="inlineStr">
        <is>
          <t>Tour and Travel Guides</t>
        </is>
      </c>
      <c r="E7457" t="n">
        <v>60</v>
      </c>
      <c r="F7457" t="n">
        <v>41240</v>
      </c>
      <c r="G7457">
        <f>IF(OR(E1805="",F1805=""),"",E1805*F1805)</f>
        <v/>
      </c>
      <c r="H7457" s="41">
        <f>IFERROR(XLOOKUP(C1805,'DATA Wharton'!$A$2:$A$785,'DATA Wharton'!$C$2:$C$785),"")</f>
        <v/>
      </c>
      <c r="I7457">
        <f>IF(OR(G1805="",H1805=""),"",G1805)</f>
        <v/>
      </c>
      <c r="J7457">
        <f>IF(OR(I1805="",H1805=""),"",I1805*H1805)</f>
        <v/>
      </c>
      <c r="K7457">
        <f>IF(G1805="","Missing OEWS wage",IF(H1805="","Missing Wharton SOC","Matched"))</f>
        <v/>
      </c>
    </row>
    <row r="7458">
      <c r="A7458" t="inlineStr">
        <is>
          <t>42</t>
        </is>
      </c>
      <c r="B7458" t="inlineStr">
        <is>
          <t>Wholesale Trade</t>
        </is>
      </c>
      <c r="C7458" t="inlineStr">
        <is>
          <t>41-1011</t>
        </is>
      </c>
      <c r="D7458" t="inlineStr">
        <is>
          <t>First-Line Supervisors of Retail Sales Workers</t>
        </is>
      </c>
      <c r="E7458" t="n">
        <v>25150</v>
      </c>
      <c r="F7458" t="n">
        <v>66380</v>
      </c>
      <c r="G7458">
        <f>IF(OR(E1806="",F1806=""),"",E1806*F1806)</f>
        <v/>
      </c>
      <c r="H7458" s="41">
        <f>IFERROR(XLOOKUP(C1806,'DATA Wharton'!$A$2:$A$785,'DATA Wharton'!$C$2:$C$785),"")</f>
        <v/>
      </c>
      <c r="I7458">
        <f>IF(OR(G1806="",H1806=""),"",G1806)</f>
        <v/>
      </c>
      <c r="J7458">
        <f>IF(OR(I1806="",H1806=""),"",I1806*H1806)</f>
        <v/>
      </c>
      <c r="K7458">
        <f>IF(G1806="","Missing OEWS wage",IF(H1806="","Missing Wharton SOC","Matched"))</f>
        <v/>
      </c>
    </row>
    <row r="7459">
      <c r="A7459" t="inlineStr">
        <is>
          <t>42</t>
        </is>
      </c>
      <c r="B7459" t="inlineStr">
        <is>
          <t>Wholesale Trade</t>
        </is>
      </c>
      <c r="C7459" t="inlineStr">
        <is>
          <t>41-1012</t>
        </is>
      </c>
      <c r="D7459" t="inlineStr">
        <is>
          <t>First-Line Supervisors of Non-Retail Sales Workers</t>
        </is>
      </c>
      <c r="E7459" t="n">
        <v>60090</v>
      </c>
      <c r="F7459" t="n">
        <v>103670</v>
      </c>
      <c r="G7459">
        <f>IF(OR(E1807="",F1807=""),"",E1807*F1807)</f>
        <v/>
      </c>
      <c r="H7459" s="41">
        <f>IFERROR(XLOOKUP(C1807,'DATA Wharton'!$A$2:$A$785,'DATA Wharton'!$C$2:$C$785),"")</f>
        <v/>
      </c>
      <c r="I7459">
        <f>IF(OR(G1807="",H1807=""),"",G1807)</f>
        <v/>
      </c>
      <c r="J7459">
        <f>IF(OR(I1807="",H1807=""),"",I1807*H1807)</f>
        <v/>
      </c>
      <c r="K7459">
        <f>IF(G1807="","Missing OEWS wage",IF(H1807="","Missing Wharton SOC","Matched"))</f>
        <v/>
      </c>
    </row>
    <row r="7460">
      <c r="A7460" t="inlineStr">
        <is>
          <t>42</t>
        </is>
      </c>
      <c r="B7460" t="inlineStr">
        <is>
          <t>Wholesale Trade</t>
        </is>
      </c>
      <c r="C7460" t="inlineStr">
        <is>
          <t>41-2011</t>
        </is>
      </c>
      <c r="D7460" t="inlineStr">
        <is>
          <t>Cashiers</t>
        </is>
      </c>
      <c r="E7460" t="n">
        <v>19070</v>
      </c>
      <c r="F7460" t="n">
        <v>34360</v>
      </c>
      <c r="G7460">
        <f>IF(OR(E1808="",F1808=""),"",E1808*F1808)</f>
        <v/>
      </c>
      <c r="H7460" s="41">
        <f>IFERROR(XLOOKUP(C1808,'DATA Wharton'!$A$2:$A$785,'DATA Wharton'!$C$2:$C$785),"")</f>
        <v/>
      </c>
      <c r="I7460">
        <f>IF(OR(G1808="",H1808=""),"",G1808)</f>
        <v/>
      </c>
      <c r="J7460">
        <f>IF(OR(I1808="",H1808=""),"",I1808*H1808)</f>
        <v/>
      </c>
      <c r="K7460">
        <f>IF(G1808="","Missing OEWS wage",IF(H1808="","Missing Wharton SOC","Matched"))</f>
        <v/>
      </c>
    </row>
    <row r="7461">
      <c r="A7461" t="inlineStr">
        <is>
          <t>42</t>
        </is>
      </c>
      <c r="B7461" t="inlineStr">
        <is>
          <t>Wholesale Trade</t>
        </is>
      </c>
      <c r="C7461" t="inlineStr">
        <is>
          <t>41-2021</t>
        </is>
      </c>
      <c r="D7461" t="inlineStr">
        <is>
          <t>Counter and Rental Clerks</t>
        </is>
      </c>
      <c r="E7461" t="n">
        <v>31180</v>
      </c>
      <c r="F7461" t="n">
        <v>52110</v>
      </c>
      <c r="G7461">
        <f>IF(OR(E1809="",F1809=""),"",E1809*F1809)</f>
        <v/>
      </c>
      <c r="H7461" s="41">
        <f>IFERROR(XLOOKUP(C1809,'DATA Wharton'!$A$2:$A$785,'DATA Wharton'!$C$2:$C$785),"")</f>
        <v/>
      </c>
      <c r="I7461">
        <f>IF(OR(G1809="",H1809=""),"",G1809)</f>
        <v/>
      </c>
      <c r="J7461">
        <f>IF(OR(I1809="",H1809=""),"",I1809*H1809)</f>
        <v/>
      </c>
      <c r="K7461">
        <f>IF(G1809="","Missing OEWS wage",IF(H1809="","Missing Wharton SOC","Matched"))</f>
        <v/>
      </c>
    </row>
    <row r="7462">
      <c r="A7462" t="inlineStr">
        <is>
          <t>42</t>
        </is>
      </c>
      <c r="B7462" t="inlineStr">
        <is>
          <t>Wholesale Trade</t>
        </is>
      </c>
      <c r="C7462" t="inlineStr">
        <is>
          <t>41-2022</t>
        </is>
      </c>
      <c r="D7462" t="inlineStr">
        <is>
          <t>Parts Salespersons</t>
        </is>
      </c>
      <c r="E7462" t="n">
        <v>50700</v>
      </c>
      <c r="F7462" t="n">
        <v>52360</v>
      </c>
      <c r="G7462">
        <f>IF(OR(E1810="",F1810=""),"",E1810*F1810)</f>
        <v/>
      </c>
      <c r="H7462" s="41">
        <f>IFERROR(XLOOKUP(C1810,'DATA Wharton'!$A$2:$A$785,'DATA Wharton'!$C$2:$C$785),"")</f>
        <v/>
      </c>
      <c r="I7462">
        <f>IF(OR(G1810="",H1810=""),"",G1810)</f>
        <v/>
      </c>
      <c r="J7462">
        <f>IF(OR(I1810="",H1810=""),"",I1810*H1810)</f>
        <v/>
      </c>
      <c r="K7462">
        <f>IF(G1810="","Missing OEWS wage",IF(H1810="","Missing Wharton SOC","Matched"))</f>
        <v/>
      </c>
    </row>
    <row r="7463">
      <c r="A7463" t="inlineStr">
        <is>
          <t>42</t>
        </is>
      </c>
      <c r="B7463" t="inlineStr">
        <is>
          <t>Wholesale Trade</t>
        </is>
      </c>
      <c r="C7463" t="inlineStr">
        <is>
          <t>41-2031</t>
        </is>
      </c>
      <c r="D7463" t="inlineStr">
        <is>
          <t>Retail Salespersons</t>
        </is>
      </c>
      <c r="E7463" t="n">
        <v>60990</v>
      </c>
      <c r="F7463" t="n">
        <v>44180</v>
      </c>
      <c r="G7463">
        <f>IF(OR(E1811="",F1811=""),"",E1811*F1811)</f>
        <v/>
      </c>
      <c r="H7463" s="41">
        <f>IFERROR(XLOOKUP(C1811,'DATA Wharton'!$A$2:$A$785,'DATA Wharton'!$C$2:$C$785),"")</f>
        <v/>
      </c>
      <c r="I7463">
        <f>IF(OR(G1811="",H1811=""),"",G1811)</f>
        <v/>
      </c>
      <c r="J7463">
        <f>IF(OR(I1811="",H1811=""),"",I1811*H1811)</f>
        <v/>
      </c>
      <c r="K7463">
        <f>IF(G1811="","Missing OEWS wage",IF(H1811="","Missing Wharton SOC","Matched"))</f>
        <v/>
      </c>
    </row>
    <row r="7464">
      <c r="A7464" t="inlineStr">
        <is>
          <t>42</t>
        </is>
      </c>
      <c r="B7464" t="inlineStr">
        <is>
          <t>Wholesale Trade</t>
        </is>
      </c>
      <c r="C7464" t="inlineStr">
        <is>
          <t>41-3011</t>
        </is>
      </c>
      <c r="D7464" t="inlineStr">
        <is>
          <t>Advertising Sales Agents</t>
        </is>
      </c>
      <c r="E7464" t="n">
        <v>740</v>
      </c>
      <c r="F7464" t="n">
        <v>79800</v>
      </c>
      <c r="G7464">
        <f>IF(OR(E1812="",F1812=""),"",E1812*F1812)</f>
        <v/>
      </c>
      <c r="H7464" s="41">
        <f>IFERROR(XLOOKUP(C1812,'DATA Wharton'!$A$2:$A$785,'DATA Wharton'!$C$2:$C$785),"")</f>
        <v/>
      </c>
      <c r="I7464">
        <f>IF(OR(G1812="",H1812=""),"",G1812)</f>
        <v/>
      </c>
      <c r="J7464">
        <f>IF(OR(I1812="",H1812=""),"",I1812*H1812)</f>
        <v/>
      </c>
      <c r="K7464">
        <f>IF(G1812="","Missing OEWS wage",IF(H1812="","Missing Wharton SOC","Matched"))</f>
        <v/>
      </c>
    </row>
    <row r="7465">
      <c r="A7465" t="inlineStr">
        <is>
          <t>42</t>
        </is>
      </c>
      <c r="B7465" t="inlineStr">
        <is>
          <t>Wholesale Trade</t>
        </is>
      </c>
      <c r="C7465" t="inlineStr">
        <is>
          <t>41-3021</t>
        </is>
      </c>
      <c r="D7465" t="inlineStr">
        <is>
          <t>Insurance Sales Agents</t>
        </is>
      </c>
      <c r="F7465" t="n">
        <v>110610</v>
      </c>
      <c r="G7465">
        <f>IF(OR(E1813="",F1813=""),"",E1813*F1813)</f>
        <v/>
      </c>
      <c r="H7465" s="41">
        <f>IFERROR(XLOOKUP(C1813,'DATA Wharton'!$A$2:$A$785,'DATA Wharton'!$C$2:$C$785),"")</f>
        <v/>
      </c>
      <c r="I7465">
        <f>IF(OR(G1813="",H1813=""),"",G1813)</f>
        <v/>
      </c>
      <c r="J7465">
        <f>IF(OR(I1813="",H1813=""),"",I1813*H1813)</f>
        <v/>
      </c>
      <c r="K7465">
        <f>IF(G1813="","Missing OEWS wage",IF(H1813="","Missing Wharton SOC","Matched"))</f>
        <v/>
      </c>
    </row>
    <row r="7466">
      <c r="A7466" t="inlineStr">
        <is>
          <t>42</t>
        </is>
      </c>
      <c r="B7466" t="inlineStr">
        <is>
          <t>Wholesale Trade</t>
        </is>
      </c>
      <c r="C7466" t="inlineStr">
        <is>
          <t>41-3031</t>
        </is>
      </c>
      <c r="D7466" t="inlineStr">
        <is>
          <t>Securities, Commodities, and Financial Services Sales Agents</t>
        </is>
      </c>
      <c r="E7466" t="n">
        <v>1260</v>
      </c>
      <c r="F7466" t="n">
        <v>92620</v>
      </c>
      <c r="G7466">
        <f>IF(OR(E1814="",F1814=""),"",E1814*F1814)</f>
        <v/>
      </c>
      <c r="H7466" s="41">
        <f>IFERROR(XLOOKUP(C1814,'DATA Wharton'!$A$2:$A$785,'DATA Wharton'!$C$2:$C$785),"")</f>
        <v/>
      </c>
      <c r="I7466">
        <f>IF(OR(G1814="",H1814=""),"",G1814)</f>
        <v/>
      </c>
      <c r="J7466">
        <f>IF(OR(I1814="",H1814=""),"",I1814*H1814)</f>
        <v/>
      </c>
      <c r="K7466">
        <f>IF(G1814="","Missing OEWS wage",IF(H1814="","Missing Wharton SOC","Matched"))</f>
        <v/>
      </c>
    </row>
    <row r="7467">
      <c r="A7467" t="inlineStr">
        <is>
          <t>42</t>
        </is>
      </c>
      <c r="B7467" t="inlineStr">
        <is>
          <t>Wholesale Trade</t>
        </is>
      </c>
      <c r="C7467" t="inlineStr">
        <is>
          <t>41-3091</t>
        </is>
      </c>
      <c r="D7467" t="inlineStr">
        <is>
          <t>Sales Representatives of Services, Except Advertising, Insurance, Financial Services, and Travel</t>
        </is>
      </c>
      <c r="E7467" t="n">
        <v>41020</v>
      </c>
      <c r="F7467" t="n">
        <v>95970</v>
      </c>
      <c r="G7467">
        <f>IF(OR(E1815="",F1815=""),"",E1815*F1815)</f>
        <v/>
      </c>
      <c r="H7467" s="41">
        <f>IFERROR(XLOOKUP(C1815,'DATA Wharton'!$A$2:$A$785,'DATA Wharton'!$C$2:$C$785),"")</f>
        <v/>
      </c>
      <c r="I7467">
        <f>IF(OR(G1815="",H1815=""),"",G1815)</f>
        <v/>
      </c>
      <c r="J7467">
        <f>IF(OR(I1815="",H1815=""),"",I1815*H1815)</f>
        <v/>
      </c>
      <c r="K7467">
        <f>IF(G1815="","Missing OEWS wage",IF(H1815="","Missing Wharton SOC","Matched"))</f>
        <v/>
      </c>
    </row>
    <row r="7468">
      <c r="A7468" t="inlineStr">
        <is>
          <t>42</t>
        </is>
      </c>
      <c r="B7468" t="inlineStr">
        <is>
          <t>Wholesale Trade</t>
        </is>
      </c>
      <c r="C7468" t="inlineStr">
        <is>
          <t>41-4011</t>
        </is>
      </c>
      <c r="D7468" t="inlineStr">
        <is>
          <t>Sales Representatives, Wholesale and Manufacturing, Technical and Scientific Products</t>
        </is>
      </c>
      <c r="E7468" t="n">
        <v>175530</v>
      </c>
      <c r="F7468" t="n">
        <v>120960</v>
      </c>
      <c r="G7468">
        <f>IF(OR(E1816="",F1816=""),"",E1816*F1816)</f>
        <v/>
      </c>
      <c r="H7468" s="41">
        <f>IFERROR(XLOOKUP(C1816,'DATA Wharton'!$A$2:$A$785,'DATA Wharton'!$C$2:$C$785),"")</f>
        <v/>
      </c>
      <c r="I7468">
        <f>IF(OR(G1816="",H1816=""),"",G1816)</f>
        <v/>
      </c>
      <c r="J7468">
        <f>IF(OR(I1816="",H1816=""),"",I1816*H1816)</f>
        <v/>
      </c>
      <c r="K7468">
        <f>IF(G1816="","Missing OEWS wage",IF(H1816="","Missing Wharton SOC","Matched"))</f>
        <v/>
      </c>
    </row>
    <row r="7469">
      <c r="A7469" t="inlineStr">
        <is>
          <t>42</t>
        </is>
      </c>
      <c r="B7469" t="inlineStr">
        <is>
          <t>Wholesale Trade</t>
        </is>
      </c>
      <c r="C7469" t="inlineStr">
        <is>
          <t>41-4012</t>
        </is>
      </c>
      <c r="D7469" t="inlineStr">
        <is>
          <t>Sales Representatives, Wholesale and Manufacturing, Except Technical and Scientific Products</t>
        </is>
      </c>
      <c r="E7469" t="n">
        <v>799760</v>
      </c>
      <c r="F7469" t="n">
        <v>81990</v>
      </c>
      <c r="G7469">
        <f>IF(OR(E1817="",F1817=""),"",E1817*F1817)</f>
        <v/>
      </c>
      <c r="H7469" s="41">
        <f>IFERROR(XLOOKUP(C1817,'DATA Wharton'!$A$2:$A$785,'DATA Wharton'!$C$2:$C$785),"")</f>
        <v/>
      </c>
      <c r="I7469">
        <f>IF(OR(G1817="",H1817=""),"",G1817)</f>
        <v/>
      </c>
      <c r="J7469">
        <f>IF(OR(I1817="",H1817=""),"",I1817*H1817)</f>
        <v/>
      </c>
      <c r="K7469">
        <f>IF(G1817="","Missing OEWS wage",IF(H1817="","Missing Wharton SOC","Matched"))</f>
        <v/>
      </c>
    </row>
    <row r="7470">
      <c r="A7470" t="inlineStr">
        <is>
          <t>42</t>
        </is>
      </c>
      <c r="B7470" t="inlineStr">
        <is>
          <t>Wholesale Trade</t>
        </is>
      </c>
      <c r="C7470" t="inlineStr">
        <is>
          <t>41-9011</t>
        </is>
      </c>
      <c r="D7470" t="inlineStr">
        <is>
          <t>Demonstrators and Product Promoters</t>
        </is>
      </c>
      <c r="E7470" t="n">
        <v>3500</v>
      </c>
      <c r="F7470" t="n">
        <v>51270</v>
      </c>
      <c r="G7470">
        <f>IF(OR(E1818="",F1818=""),"",E1818*F1818)</f>
        <v/>
      </c>
      <c r="H7470" s="41">
        <f>IFERROR(XLOOKUP(C1818,'DATA Wharton'!$A$2:$A$785,'DATA Wharton'!$C$2:$C$785),"")</f>
        <v/>
      </c>
      <c r="I7470">
        <f>IF(OR(G1818="",H1818=""),"",G1818)</f>
        <v/>
      </c>
      <c r="J7470">
        <f>IF(OR(I1818="",H1818=""),"",I1818*H1818)</f>
        <v/>
      </c>
      <c r="K7470">
        <f>IF(G1818="","Missing OEWS wage",IF(H1818="","Missing Wharton SOC","Matched"))</f>
        <v/>
      </c>
    </row>
    <row r="7471">
      <c r="A7471" t="inlineStr">
        <is>
          <t>42</t>
        </is>
      </c>
      <c r="B7471" t="inlineStr">
        <is>
          <t>Wholesale Trade</t>
        </is>
      </c>
      <c r="C7471" t="inlineStr">
        <is>
          <t>41-9012</t>
        </is>
      </c>
      <c r="D7471" t="inlineStr">
        <is>
          <t>Models</t>
        </is>
      </c>
      <c r="F7471" t="n">
        <v>35590</v>
      </c>
      <c r="G7471">
        <f>IF(OR(E1819="",F1819=""),"",E1819*F1819)</f>
        <v/>
      </c>
      <c r="H7471" s="41">
        <f>IFERROR(XLOOKUP(C1819,'DATA Wharton'!$A$2:$A$785,'DATA Wharton'!$C$2:$C$785),"")</f>
        <v/>
      </c>
      <c r="I7471">
        <f>IF(OR(G1819="",H1819=""),"",G1819)</f>
        <v/>
      </c>
      <c r="J7471">
        <f>IF(OR(I1819="",H1819=""),"",I1819*H1819)</f>
        <v/>
      </c>
      <c r="K7471">
        <f>IF(G1819="","Missing OEWS wage",IF(H1819="","Missing Wharton SOC","Matched"))</f>
        <v/>
      </c>
    </row>
    <row r="7472">
      <c r="A7472" t="inlineStr">
        <is>
          <t>42</t>
        </is>
      </c>
      <c r="B7472" t="inlineStr">
        <is>
          <t>Wholesale Trade</t>
        </is>
      </c>
      <c r="C7472" t="inlineStr">
        <is>
          <t>41-9022</t>
        </is>
      </c>
      <c r="D7472" t="inlineStr">
        <is>
          <t>Real Estate Sales Agents</t>
        </is>
      </c>
      <c r="E7472" t="n">
        <v>40</v>
      </c>
      <c r="F7472" t="n">
        <v>94020</v>
      </c>
      <c r="G7472">
        <f>IF(OR(E1820="",F1820=""),"",E1820*F1820)</f>
        <v/>
      </c>
      <c r="H7472" s="41">
        <f>IFERROR(XLOOKUP(C1820,'DATA Wharton'!$A$2:$A$785,'DATA Wharton'!$C$2:$C$785),"")</f>
        <v/>
      </c>
      <c r="I7472">
        <f>IF(OR(G1820="",H1820=""),"",G1820)</f>
        <v/>
      </c>
      <c r="J7472">
        <f>IF(OR(I1820="",H1820=""),"",I1820*H1820)</f>
        <v/>
      </c>
      <c r="K7472">
        <f>IF(G1820="","Missing OEWS wage",IF(H1820="","Missing Wharton SOC","Matched"))</f>
        <v/>
      </c>
    </row>
    <row r="7473">
      <c r="A7473" t="inlineStr">
        <is>
          <t>42</t>
        </is>
      </c>
      <c r="B7473" t="inlineStr">
        <is>
          <t>Wholesale Trade</t>
        </is>
      </c>
      <c r="C7473" t="inlineStr">
        <is>
          <t>41-9031</t>
        </is>
      </c>
      <c r="D7473" t="inlineStr">
        <is>
          <t>Sales Engineers</t>
        </is>
      </c>
      <c r="E7473" t="n">
        <v>14130</v>
      </c>
      <c r="F7473" t="n">
        <v>123690</v>
      </c>
      <c r="G7473">
        <f>IF(OR(E1821="",F1821=""),"",E1821*F1821)</f>
        <v/>
      </c>
      <c r="H7473" s="41">
        <f>IFERROR(XLOOKUP(C1821,'DATA Wharton'!$A$2:$A$785,'DATA Wharton'!$C$2:$C$785),"")</f>
        <v/>
      </c>
      <c r="I7473">
        <f>IF(OR(G1821="",H1821=""),"",G1821)</f>
        <v/>
      </c>
      <c r="J7473">
        <f>IF(OR(I1821="",H1821=""),"",I1821*H1821)</f>
        <v/>
      </c>
      <c r="K7473">
        <f>IF(G1821="","Missing OEWS wage",IF(H1821="","Missing Wharton SOC","Matched"))</f>
        <v/>
      </c>
    </row>
    <row r="7474">
      <c r="A7474" t="inlineStr">
        <is>
          <t>42</t>
        </is>
      </c>
      <c r="B7474" t="inlineStr">
        <is>
          <t>Wholesale Trade</t>
        </is>
      </c>
      <c r="C7474" t="inlineStr">
        <is>
          <t>41-9041</t>
        </is>
      </c>
      <c r="D7474" t="inlineStr">
        <is>
          <t>Telemarketers</t>
        </is>
      </c>
      <c r="E7474" t="n">
        <v>2320</v>
      </c>
      <c r="F7474" t="n">
        <v>53000</v>
      </c>
      <c r="G7474">
        <f>IF(OR(E1822="",F1822=""),"",E1822*F1822)</f>
        <v/>
      </c>
      <c r="H7474" s="41">
        <f>IFERROR(XLOOKUP(C1822,'DATA Wharton'!$A$2:$A$785,'DATA Wharton'!$C$2:$C$785),"")</f>
        <v/>
      </c>
      <c r="I7474">
        <f>IF(OR(G1822="",H1822=""),"",G1822)</f>
        <v/>
      </c>
      <c r="J7474">
        <f>IF(OR(I1822="",H1822=""),"",I1822*H1822)</f>
        <v/>
      </c>
      <c r="K7474">
        <f>IF(G1822="","Missing OEWS wage",IF(H1822="","Missing Wharton SOC","Matched"))</f>
        <v/>
      </c>
    </row>
    <row r="7475">
      <c r="A7475" t="inlineStr">
        <is>
          <t>42</t>
        </is>
      </c>
      <c r="B7475" t="inlineStr">
        <is>
          <t>Wholesale Trade</t>
        </is>
      </c>
      <c r="C7475" t="inlineStr">
        <is>
          <t>41-9091</t>
        </is>
      </c>
      <c r="D7475" t="inlineStr">
        <is>
          <t>Door-to-Door Sales Workers, News and Street Vendors, and Related Workers</t>
        </is>
      </c>
      <c r="E7475" t="n">
        <v>80</v>
      </c>
      <c r="G7475">
        <f>IF(OR(E1823="",F1823=""),"",E1823*F1823)</f>
        <v/>
      </c>
      <c r="H7475" s="41">
        <f>IFERROR(XLOOKUP(C1823,'DATA Wharton'!$A$2:$A$785,'DATA Wharton'!$C$2:$C$785),"")</f>
        <v/>
      </c>
      <c r="I7475">
        <f>IF(OR(G1823="",H1823=""),"",G1823)</f>
        <v/>
      </c>
      <c r="J7475">
        <f>IF(OR(I1823="",H1823=""),"",I1823*H1823)</f>
        <v/>
      </c>
      <c r="K7475">
        <f>IF(G1823="","Missing OEWS wage",IF(H1823="","Missing Wharton SOC","Matched"))</f>
        <v/>
      </c>
    </row>
    <row r="7476">
      <c r="A7476" t="inlineStr">
        <is>
          <t>42</t>
        </is>
      </c>
      <c r="B7476" t="inlineStr">
        <is>
          <t>Wholesale Trade</t>
        </is>
      </c>
      <c r="C7476" t="inlineStr">
        <is>
          <t>41-9099</t>
        </is>
      </c>
      <c r="D7476" t="inlineStr">
        <is>
          <t>Sales and Related Workers, All Other</t>
        </is>
      </c>
      <c r="E7476" t="n">
        <v>14060</v>
      </c>
      <c r="F7476" t="n">
        <v>65780</v>
      </c>
      <c r="G7476">
        <f>IF(OR(E1824="",F1824=""),"",E1824*F1824)</f>
        <v/>
      </c>
      <c r="H7476" s="41">
        <f>IFERROR(XLOOKUP(C1824,'DATA Wharton'!$A$2:$A$785,'DATA Wharton'!$C$2:$C$785),"")</f>
        <v/>
      </c>
      <c r="I7476">
        <f>IF(OR(G1824="",H1824=""),"",G1824)</f>
        <v/>
      </c>
      <c r="J7476">
        <f>IF(OR(I1824="",H1824=""),"",I1824*H1824)</f>
        <v/>
      </c>
      <c r="K7476">
        <f>IF(G1824="","Missing OEWS wage",IF(H1824="","Missing Wharton SOC","Matched"))</f>
        <v/>
      </c>
    </row>
    <row r="7477">
      <c r="A7477" t="inlineStr">
        <is>
          <t>42</t>
        </is>
      </c>
      <c r="B7477" t="inlineStr">
        <is>
          <t>Wholesale Trade</t>
        </is>
      </c>
      <c r="C7477" t="inlineStr">
        <is>
          <t>43-1011</t>
        </is>
      </c>
      <c r="D7477" t="inlineStr">
        <is>
          <t>First-Line Supervisors of Office and Administrative Support Workers</t>
        </is>
      </c>
      <c r="E7477" t="n">
        <v>67130</v>
      </c>
      <c r="F7477" t="n">
        <v>77360</v>
      </c>
      <c r="G7477">
        <f>IF(OR(E1825="",F1825=""),"",E1825*F1825)</f>
        <v/>
      </c>
      <c r="H7477" s="41">
        <f>IFERROR(XLOOKUP(C1825,'DATA Wharton'!$A$2:$A$785,'DATA Wharton'!$C$2:$C$785),"")</f>
        <v/>
      </c>
      <c r="I7477">
        <f>IF(OR(G1825="",H1825=""),"",G1825)</f>
        <v/>
      </c>
      <c r="J7477">
        <f>IF(OR(I1825="",H1825=""),"",I1825*H1825)</f>
        <v/>
      </c>
      <c r="K7477">
        <f>IF(G1825="","Missing OEWS wage",IF(H1825="","Missing Wharton SOC","Matched"))</f>
        <v/>
      </c>
    </row>
    <row r="7478">
      <c r="A7478" t="inlineStr">
        <is>
          <t>42</t>
        </is>
      </c>
      <c r="B7478" t="inlineStr">
        <is>
          <t>Wholesale Trade</t>
        </is>
      </c>
      <c r="C7478" t="inlineStr">
        <is>
          <t>43-2011</t>
        </is>
      </c>
      <c r="D7478" t="inlineStr">
        <is>
          <t>Switchboard Operators, Including Answering Service</t>
        </is>
      </c>
      <c r="F7478" t="n">
        <v>47600</v>
      </c>
      <c r="G7478">
        <f>IF(OR(E1826="",F1826=""),"",E1826*F1826)</f>
        <v/>
      </c>
      <c r="H7478" s="41">
        <f>IFERROR(XLOOKUP(C1826,'DATA Wharton'!$A$2:$A$785,'DATA Wharton'!$C$2:$C$785),"")</f>
        <v/>
      </c>
      <c r="I7478">
        <f>IF(OR(G1826="",H1826=""),"",G1826)</f>
        <v/>
      </c>
      <c r="J7478">
        <f>IF(OR(I1826="",H1826=""),"",I1826*H1826)</f>
        <v/>
      </c>
      <c r="K7478">
        <f>IF(G1826="","Missing OEWS wage",IF(H1826="","Missing Wharton SOC","Matched"))</f>
        <v/>
      </c>
    </row>
    <row r="7479">
      <c r="A7479" t="inlineStr">
        <is>
          <t>42</t>
        </is>
      </c>
      <c r="B7479" t="inlineStr">
        <is>
          <t>Wholesale Trade</t>
        </is>
      </c>
      <c r="C7479" t="inlineStr">
        <is>
          <t>43-3011</t>
        </is>
      </c>
      <c r="D7479" t="inlineStr">
        <is>
          <t>Bill and Account Collectors</t>
        </is>
      </c>
      <c r="E7479" t="n">
        <v>5270</v>
      </c>
      <c r="F7479" t="n">
        <v>56020</v>
      </c>
      <c r="G7479">
        <f>IF(OR(E1827="",F1827=""),"",E1827*F1827)</f>
        <v/>
      </c>
      <c r="H7479" s="41">
        <f>IFERROR(XLOOKUP(C1827,'DATA Wharton'!$A$2:$A$785,'DATA Wharton'!$C$2:$C$785),"")</f>
        <v/>
      </c>
      <c r="I7479">
        <f>IF(OR(G1827="",H1827=""),"",G1827)</f>
        <v/>
      </c>
      <c r="J7479">
        <f>IF(OR(I1827="",H1827=""),"",I1827*H1827)</f>
        <v/>
      </c>
      <c r="K7479">
        <f>IF(G1827="","Missing OEWS wage",IF(H1827="","Missing Wharton SOC","Matched"))</f>
        <v/>
      </c>
    </row>
    <row r="7480">
      <c r="A7480" t="inlineStr">
        <is>
          <t>42</t>
        </is>
      </c>
      <c r="B7480" t="inlineStr">
        <is>
          <t>Wholesale Trade</t>
        </is>
      </c>
      <c r="C7480" t="inlineStr">
        <is>
          <t>43-3021</t>
        </is>
      </c>
      <c r="D7480" t="inlineStr">
        <is>
          <t>Billing and Posting Clerks</t>
        </is>
      </c>
      <c r="E7480" t="n">
        <v>15670</v>
      </c>
      <c r="F7480" t="n">
        <v>51160</v>
      </c>
      <c r="G7480">
        <f>IF(OR(E1828="",F1828=""),"",E1828*F1828)</f>
        <v/>
      </c>
      <c r="H7480" s="41">
        <f>IFERROR(XLOOKUP(C1828,'DATA Wharton'!$A$2:$A$785,'DATA Wharton'!$C$2:$C$785),"")</f>
        <v/>
      </c>
      <c r="I7480">
        <f>IF(OR(G1828="",H1828=""),"",G1828)</f>
        <v/>
      </c>
      <c r="J7480">
        <f>IF(OR(I1828="",H1828=""),"",I1828*H1828)</f>
        <v/>
      </c>
      <c r="K7480">
        <f>IF(G1828="","Missing OEWS wage",IF(H1828="","Missing Wharton SOC","Matched"))</f>
        <v/>
      </c>
    </row>
    <row r="7481">
      <c r="A7481" t="inlineStr">
        <is>
          <t>42</t>
        </is>
      </c>
      <c r="B7481" t="inlineStr">
        <is>
          <t>Wholesale Trade</t>
        </is>
      </c>
      <c r="C7481" t="inlineStr">
        <is>
          <t>43-3031</t>
        </is>
      </c>
      <c r="D7481" t="inlineStr">
        <is>
          <t>Bookkeeping, Accounting, and Auditing Clerks</t>
        </is>
      </c>
      <c r="E7481" t="n">
        <v>100750</v>
      </c>
      <c r="F7481" t="n">
        <v>53610</v>
      </c>
      <c r="G7481">
        <f>IF(OR(E1829="",F1829=""),"",E1829*F1829)</f>
        <v/>
      </c>
      <c r="H7481" s="41">
        <f>IFERROR(XLOOKUP(C1829,'DATA Wharton'!$A$2:$A$785,'DATA Wharton'!$C$2:$C$785),"")</f>
        <v/>
      </c>
      <c r="I7481">
        <f>IF(OR(G1829="",H1829=""),"",G1829)</f>
        <v/>
      </c>
      <c r="J7481">
        <f>IF(OR(I1829="",H1829=""),"",I1829*H1829)</f>
        <v/>
      </c>
      <c r="K7481">
        <f>IF(G1829="","Missing OEWS wage",IF(H1829="","Missing Wharton SOC","Matched"))</f>
        <v/>
      </c>
    </row>
    <row r="7482">
      <c r="A7482" t="inlineStr">
        <is>
          <t>42</t>
        </is>
      </c>
      <c r="B7482" t="inlineStr">
        <is>
          <t>Wholesale Trade</t>
        </is>
      </c>
      <c r="C7482" t="inlineStr">
        <is>
          <t>43-3051</t>
        </is>
      </c>
      <c r="D7482" t="inlineStr">
        <is>
          <t>Payroll and Timekeeping Clerks</t>
        </is>
      </c>
      <c r="E7482" t="n">
        <v>4200</v>
      </c>
      <c r="F7482" t="n">
        <v>59610</v>
      </c>
      <c r="G7482">
        <f>IF(OR(E1830="",F1830=""),"",E1830*F1830)</f>
        <v/>
      </c>
      <c r="H7482" s="41">
        <f>IFERROR(XLOOKUP(C1830,'DATA Wharton'!$A$2:$A$785,'DATA Wharton'!$C$2:$C$785),"")</f>
        <v/>
      </c>
      <c r="I7482">
        <f>IF(OR(G1830="",H1830=""),"",G1830)</f>
        <v/>
      </c>
      <c r="J7482">
        <f>IF(OR(I1830="",H1830=""),"",I1830*H1830)</f>
        <v/>
      </c>
      <c r="K7482">
        <f>IF(G1830="","Missing OEWS wage",IF(H1830="","Missing Wharton SOC","Matched"))</f>
        <v/>
      </c>
    </row>
    <row r="7483">
      <c r="A7483" t="inlineStr">
        <is>
          <t>42</t>
        </is>
      </c>
      <c r="B7483" t="inlineStr">
        <is>
          <t>Wholesale Trade</t>
        </is>
      </c>
      <c r="C7483" t="inlineStr">
        <is>
          <t>43-3061</t>
        </is>
      </c>
      <c r="D7483" t="inlineStr">
        <is>
          <t>Procurement Clerks</t>
        </is>
      </c>
      <c r="E7483" t="n">
        <v>8210</v>
      </c>
      <c r="F7483" t="n">
        <v>49240</v>
      </c>
      <c r="G7483">
        <f>IF(OR(E1831="",F1831=""),"",E1831*F1831)</f>
        <v/>
      </c>
      <c r="H7483" s="41">
        <f>IFERROR(XLOOKUP(C1831,'DATA Wharton'!$A$2:$A$785,'DATA Wharton'!$C$2:$C$785),"")</f>
        <v/>
      </c>
      <c r="I7483">
        <f>IF(OR(G1831="",H1831=""),"",G1831)</f>
        <v/>
      </c>
      <c r="J7483">
        <f>IF(OR(I1831="",H1831=""),"",I1831*H1831)</f>
        <v/>
      </c>
      <c r="K7483">
        <f>IF(G1831="","Missing OEWS wage",IF(H1831="","Missing Wharton SOC","Matched"))</f>
        <v/>
      </c>
    </row>
    <row r="7484">
      <c r="A7484" t="inlineStr">
        <is>
          <t>42</t>
        </is>
      </c>
      <c r="B7484" t="inlineStr">
        <is>
          <t>Wholesale Trade</t>
        </is>
      </c>
      <c r="C7484" t="inlineStr">
        <is>
          <t>43-3099</t>
        </is>
      </c>
      <c r="D7484" t="inlineStr">
        <is>
          <t>Financial Clerks, All Other</t>
        </is>
      </c>
      <c r="E7484" t="n">
        <v>330</v>
      </c>
      <c r="F7484" t="n">
        <v>48640</v>
      </c>
      <c r="G7484">
        <f>IF(OR(E1832="",F1832=""),"",E1832*F1832)</f>
        <v/>
      </c>
      <c r="H7484" s="41">
        <f>IFERROR(XLOOKUP(C1832,'DATA Wharton'!$A$2:$A$785,'DATA Wharton'!$C$2:$C$785),"")</f>
        <v/>
      </c>
      <c r="I7484">
        <f>IF(OR(G1832="",H1832=""),"",G1832)</f>
        <v/>
      </c>
      <c r="J7484">
        <f>IF(OR(I1832="",H1832=""),"",I1832*H1832)</f>
        <v/>
      </c>
      <c r="K7484">
        <f>IF(G1832="","Missing OEWS wage",IF(H1832="","Missing Wharton SOC","Matched"))</f>
        <v/>
      </c>
    </row>
    <row r="7485">
      <c r="A7485" t="inlineStr">
        <is>
          <t>42</t>
        </is>
      </c>
      <c r="B7485" t="inlineStr">
        <is>
          <t>Wholesale Trade</t>
        </is>
      </c>
      <c r="C7485" t="inlineStr">
        <is>
          <t>43-4011</t>
        </is>
      </c>
      <c r="D7485" t="inlineStr">
        <is>
          <t>Brokerage Clerks</t>
        </is>
      </c>
      <c r="F7485" t="n">
        <v>46330</v>
      </c>
      <c r="G7485">
        <f>IF(OR(E1833="",F1833=""),"",E1833*F1833)</f>
        <v/>
      </c>
      <c r="H7485" s="41">
        <f>IFERROR(XLOOKUP(C1833,'DATA Wharton'!$A$2:$A$785,'DATA Wharton'!$C$2:$C$785),"")</f>
        <v/>
      </c>
      <c r="I7485">
        <f>IF(OR(G1833="",H1833=""),"",G1833)</f>
        <v/>
      </c>
      <c r="J7485">
        <f>IF(OR(I1833="",H1833=""),"",I1833*H1833)</f>
        <v/>
      </c>
      <c r="K7485">
        <f>IF(G1833="","Missing OEWS wage",IF(H1833="","Missing Wharton SOC","Matched"))</f>
        <v/>
      </c>
    </row>
    <row r="7486">
      <c r="A7486" t="inlineStr">
        <is>
          <t>42</t>
        </is>
      </c>
      <c r="B7486" t="inlineStr">
        <is>
          <t>Wholesale Trade</t>
        </is>
      </c>
      <c r="C7486" t="inlineStr">
        <is>
          <t>43-4021</t>
        </is>
      </c>
      <c r="D7486" t="inlineStr">
        <is>
          <t>Correspondence Clerks</t>
        </is>
      </c>
      <c r="E7486" t="n">
        <v>250</v>
      </c>
      <c r="F7486" t="n">
        <v>55270</v>
      </c>
      <c r="G7486">
        <f>IF(OR(E1834="",F1834=""),"",E1834*F1834)</f>
        <v/>
      </c>
      <c r="H7486" s="41">
        <f>IFERROR(XLOOKUP(C1834,'DATA Wharton'!$A$2:$A$785,'DATA Wharton'!$C$2:$C$785),"")</f>
        <v/>
      </c>
      <c r="I7486">
        <f>IF(OR(G1834="",H1834=""),"",G1834)</f>
        <v/>
      </c>
      <c r="J7486">
        <f>IF(OR(I1834="",H1834=""),"",I1834*H1834)</f>
        <v/>
      </c>
      <c r="K7486">
        <f>IF(G1834="","Missing OEWS wage",IF(H1834="","Missing Wharton SOC","Matched"))</f>
        <v/>
      </c>
    </row>
    <row r="7487">
      <c r="A7487" t="inlineStr">
        <is>
          <t>42</t>
        </is>
      </c>
      <c r="B7487" t="inlineStr">
        <is>
          <t>Wholesale Trade</t>
        </is>
      </c>
      <c r="C7487" t="inlineStr">
        <is>
          <t>43-4041</t>
        </is>
      </c>
      <c r="D7487" t="inlineStr">
        <is>
          <t>Credit Authorizers, Checkers, and Clerks</t>
        </is>
      </c>
      <c r="E7487" t="n">
        <v>1740</v>
      </c>
      <c r="F7487" t="n">
        <v>56980</v>
      </c>
      <c r="G7487">
        <f>IF(OR(E1835="",F1835=""),"",E1835*F1835)</f>
        <v/>
      </c>
      <c r="H7487" s="41">
        <f>IFERROR(XLOOKUP(C1835,'DATA Wharton'!$A$2:$A$785,'DATA Wharton'!$C$2:$C$785),"")</f>
        <v/>
      </c>
      <c r="I7487">
        <f>IF(OR(G1835="",H1835=""),"",G1835)</f>
        <v/>
      </c>
      <c r="J7487">
        <f>IF(OR(I1835="",H1835=""),"",I1835*H1835)</f>
        <v/>
      </c>
      <c r="K7487">
        <f>IF(G1835="","Missing OEWS wage",IF(H1835="","Missing Wharton SOC","Matched"))</f>
        <v/>
      </c>
    </row>
    <row r="7488">
      <c r="A7488" t="inlineStr">
        <is>
          <t>42</t>
        </is>
      </c>
      <c r="B7488" t="inlineStr">
        <is>
          <t>Wholesale Trade</t>
        </is>
      </c>
      <c r="C7488" t="inlineStr">
        <is>
          <t>43-4051</t>
        </is>
      </c>
      <c r="D7488" t="inlineStr">
        <is>
          <t>Customer Service Representatives</t>
        </is>
      </c>
      <c r="E7488" t="n">
        <v>164220</v>
      </c>
      <c r="F7488" t="n">
        <v>52220</v>
      </c>
      <c r="G7488">
        <f>IF(OR(E1836="",F1836=""),"",E1836*F1836)</f>
        <v/>
      </c>
      <c r="H7488" s="41">
        <f>IFERROR(XLOOKUP(C1836,'DATA Wharton'!$A$2:$A$785,'DATA Wharton'!$C$2:$C$785),"")</f>
        <v/>
      </c>
      <c r="I7488">
        <f>IF(OR(G1836="",H1836=""),"",G1836)</f>
        <v/>
      </c>
      <c r="J7488">
        <f>IF(OR(I1836="",H1836=""),"",I1836*H1836)</f>
        <v/>
      </c>
      <c r="K7488">
        <f>IF(G1836="","Missing OEWS wage",IF(H1836="","Missing Wharton SOC","Matched"))</f>
        <v/>
      </c>
    </row>
    <row r="7489">
      <c r="A7489" t="inlineStr">
        <is>
          <t>42</t>
        </is>
      </c>
      <c r="B7489" t="inlineStr">
        <is>
          <t>Wholesale Trade</t>
        </is>
      </c>
      <c r="C7489" t="inlineStr">
        <is>
          <t>43-4071</t>
        </is>
      </c>
      <c r="D7489" t="inlineStr">
        <is>
          <t>File Clerks</t>
        </is>
      </c>
      <c r="E7489" t="n">
        <v>1510</v>
      </c>
      <c r="F7489" t="n">
        <v>44760</v>
      </c>
      <c r="G7489">
        <f>IF(OR(E1837="",F1837=""),"",E1837*F1837)</f>
        <v/>
      </c>
      <c r="H7489" s="41">
        <f>IFERROR(XLOOKUP(C1837,'DATA Wharton'!$A$2:$A$785,'DATA Wharton'!$C$2:$C$785),"")</f>
        <v/>
      </c>
      <c r="I7489">
        <f>IF(OR(G1837="",H1837=""),"",G1837)</f>
        <v/>
      </c>
      <c r="J7489">
        <f>IF(OR(I1837="",H1837=""),"",I1837*H1837)</f>
        <v/>
      </c>
      <c r="K7489">
        <f>IF(G1837="","Missing OEWS wage",IF(H1837="","Missing Wharton SOC","Matched"))</f>
        <v/>
      </c>
    </row>
    <row r="7490">
      <c r="A7490" t="inlineStr">
        <is>
          <t>42</t>
        </is>
      </c>
      <c r="B7490" t="inlineStr">
        <is>
          <t>Wholesale Trade</t>
        </is>
      </c>
      <c r="C7490" t="inlineStr">
        <is>
          <t>43-4111</t>
        </is>
      </c>
      <c r="D7490" t="inlineStr">
        <is>
          <t>Interviewers, Except Eligibility and Loan</t>
        </is>
      </c>
      <c r="E7490" t="n">
        <v>130</v>
      </c>
      <c r="F7490" t="n">
        <v>54640</v>
      </c>
      <c r="G7490">
        <f>IF(OR(E1838="",F1838=""),"",E1838*F1838)</f>
        <v/>
      </c>
      <c r="H7490" s="41">
        <f>IFERROR(XLOOKUP(C1838,'DATA Wharton'!$A$2:$A$785,'DATA Wharton'!$C$2:$C$785),"")</f>
        <v/>
      </c>
      <c r="I7490">
        <f>IF(OR(G1838="",H1838=""),"",G1838)</f>
        <v/>
      </c>
      <c r="J7490">
        <f>IF(OR(I1838="",H1838=""),"",I1838*H1838)</f>
        <v/>
      </c>
      <c r="K7490">
        <f>IF(G1838="","Missing OEWS wage",IF(H1838="","Missing Wharton SOC","Matched"))</f>
        <v/>
      </c>
    </row>
    <row r="7491">
      <c r="A7491" t="inlineStr">
        <is>
          <t>42</t>
        </is>
      </c>
      <c r="B7491" t="inlineStr">
        <is>
          <t>Wholesale Trade</t>
        </is>
      </c>
      <c r="C7491" t="inlineStr">
        <is>
          <t>43-4151</t>
        </is>
      </c>
      <c r="D7491" t="inlineStr">
        <is>
          <t>Order Clerks</t>
        </is>
      </c>
      <c r="E7491" t="n">
        <v>22230</v>
      </c>
      <c r="F7491" t="n">
        <v>49860</v>
      </c>
      <c r="G7491">
        <f>IF(OR(E1839="",F1839=""),"",E1839*F1839)</f>
        <v/>
      </c>
      <c r="H7491" s="41">
        <f>IFERROR(XLOOKUP(C1839,'DATA Wharton'!$A$2:$A$785,'DATA Wharton'!$C$2:$C$785),"")</f>
        <v/>
      </c>
      <c r="I7491">
        <f>IF(OR(G1839="",H1839=""),"",G1839)</f>
        <v/>
      </c>
      <c r="J7491">
        <f>IF(OR(I1839="",H1839=""),"",I1839*H1839)</f>
        <v/>
      </c>
      <c r="K7491">
        <f>IF(G1839="","Missing OEWS wage",IF(H1839="","Missing Wharton SOC","Matched"))</f>
        <v/>
      </c>
    </row>
    <row r="7492">
      <c r="A7492" t="inlineStr">
        <is>
          <t>42</t>
        </is>
      </c>
      <c r="B7492" t="inlineStr">
        <is>
          <t>Wholesale Trade</t>
        </is>
      </c>
      <c r="C7492" t="inlineStr">
        <is>
          <t>43-4161</t>
        </is>
      </c>
      <c r="D7492" t="inlineStr">
        <is>
          <t>Human Resources Assistants, Except Payroll and Timekeeping</t>
        </is>
      </c>
      <c r="E7492" t="n">
        <v>2440</v>
      </c>
      <c r="F7492" t="n">
        <v>51800</v>
      </c>
      <c r="G7492">
        <f>IF(OR(E1840="",F1840=""),"",E1840*F1840)</f>
        <v/>
      </c>
      <c r="H7492" s="41">
        <f>IFERROR(XLOOKUP(C1840,'DATA Wharton'!$A$2:$A$785,'DATA Wharton'!$C$2:$C$785),"")</f>
        <v/>
      </c>
      <c r="I7492">
        <f>IF(OR(G1840="",H1840=""),"",G1840)</f>
        <v/>
      </c>
      <c r="J7492">
        <f>IF(OR(I1840="",H1840=""),"",I1840*H1840)</f>
        <v/>
      </c>
      <c r="K7492">
        <f>IF(G1840="","Missing OEWS wage",IF(H1840="","Missing Wharton SOC","Matched"))</f>
        <v/>
      </c>
    </row>
    <row r="7493">
      <c r="A7493" t="inlineStr">
        <is>
          <t>42</t>
        </is>
      </c>
      <c r="B7493" t="inlineStr">
        <is>
          <t>Wholesale Trade</t>
        </is>
      </c>
      <c r="C7493" t="inlineStr">
        <is>
          <t>43-4171</t>
        </is>
      </c>
      <c r="D7493" t="inlineStr">
        <is>
          <t>Receptionists and Information Clerks</t>
        </is>
      </c>
      <c r="E7493" t="n">
        <v>12240</v>
      </c>
      <c r="F7493" t="n">
        <v>41620</v>
      </c>
      <c r="G7493">
        <f>IF(OR(E1841="",F1841=""),"",E1841*F1841)</f>
        <v/>
      </c>
      <c r="H7493" s="41">
        <f>IFERROR(XLOOKUP(C1841,'DATA Wharton'!$A$2:$A$785,'DATA Wharton'!$C$2:$C$785),"")</f>
        <v/>
      </c>
      <c r="I7493">
        <f>IF(OR(G1841="",H1841=""),"",G1841)</f>
        <v/>
      </c>
      <c r="J7493">
        <f>IF(OR(I1841="",H1841=""),"",I1841*H1841)</f>
        <v/>
      </c>
      <c r="K7493">
        <f>IF(G1841="","Missing OEWS wage",IF(H1841="","Missing Wharton SOC","Matched"))</f>
        <v/>
      </c>
    </row>
    <row r="7494">
      <c r="A7494" t="inlineStr">
        <is>
          <t>42</t>
        </is>
      </c>
      <c r="B7494" t="inlineStr">
        <is>
          <t>Wholesale Trade</t>
        </is>
      </c>
      <c r="C7494" t="inlineStr">
        <is>
          <t>43-4199</t>
        </is>
      </c>
      <c r="D7494" t="inlineStr">
        <is>
          <t>Information and Record Clerks, All Other</t>
        </is>
      </c>
      <c r="E7494" t="n">
        <v>1030</v>
      </c>
      <c r="F7494" t="n">
        <v>49490</v>
      </c>
      <c r="G7494">
        <f>IF(OR(E1842="",F1842=""),"",E1842*F1842)</f>
        <v/>
      </c>
      <c r="H7494" s="41">
        <f>IFERROR(XLOOKUP(C1842,'DATA Wharton'!$A$2:$A$785,'DATA Wharton'!$C$2:$C$785),"")</f>
        <v/>
      </c>
      <c r="I7494">
        <f>IF(OR(G1842="",H1842=""),"",G1842)</f>
        <v/>
      </c>
      <c r="J7494">
        <f>IF(OR(I1842="",H1842=""),"",I1842*H1842)</f>
        <v/>
      </c>
      <c r="K7494">
        <f>IF(G1842="","Missing OEWS wage",IF(H1842="","Missing Wharton SOC","Matched"))</f>
        <v/>
      </c>
    </row>
    <row r="7495">
      <c r="A7495" t="inlineStr">
        <is>
          <t>42</t>
        </is>
      </c>
      <c r="B7495" t="inlineStr">
        <is>
          <t>Wholesale Trade</t>
        </is>
      </c>
      <c r="C7495" t="inlineStr">
        <is>
          <t>43-5011</t>
        </is>
      </c>
      <c r="D7495" t="inlineStr">
        <is>
          <t>Cargo and Freight Agents</t>
        </is>
      </c>
      <c r="E7495" t="n">
        <v>780</v>
      </c>
      <c r="F7495" t="n">
        <v>60460</v>
      </c>
      <c r="G7495">
        <f>IF(OR(E1843="",F1843=""),"",E1843*F1843)</f>
        <v/>
      </c>
      <c r="H7495" s="41">
        <f>IFERROR(XLOOKUP(C1843,'DATA Wharton'!$A$2:$A$785,'DATA Wharton'!$C$2:$C$785),"")</f>
        <v/>
      </c>
      <c r="I7495">
        <f>IF(OR(G1843="",H1843=""),"",G1843)</f>
        <v/>
      </c>
      <c r="J7495">
        <f>IF(OR(I1843="",H1843=""),"",I1843*H1843)</f>
        <v/>
      </c>
      <c r="K7495">
        <f>IF(G1843="","Missing OEWS wage",IF(H1843="","Missing Wharton SOC","Matched"))</f>
        <v/>
      </c>
    </row>
    <row r="7496">
      <c r="A7496" t="inlineStr">
        <is>
          <t>42</t>
        </is>
      </c>
      <c r="B7496" t="inlineStr">
        <is>
          <t>Wholesale Trade</t>
        </is>
      </c>
      <c r="C7496" t="inlineStr">
        <is>
          <t>43-5021</t>
        </is>
      </c>
      <c r="D7496" t="inlineStr">
        <is>
          <t>Couriers and Messengers</t>
        </is>
      </c>
      <c r="F7496" t="n">
        <v>38030</v>
      </c>
      <c r="G7496">
        <f>IF(OR(E1844="",F1844=""),"",E1844*F1844)</f>
        <v/>
      </c>
      <c r="H7496" s="41">
        <f>IFERROR(XLOOKUP(C1844,'DATA Wharton'!$A$2:$A$785,'DATA Wharton'!$C$2:$C$785),"")</f>
        <v/>
      </c>
      <c r="I7496">
        <f>IF(OR(G1844="",H1844=""),"",G1844)</f>
        <v/>
      </c>
      <c r="J7496">
        <f>IF(OR(I1844="",H1844=""),"",I1844*H1844)</f>
        <v/>
      </c>
      <c r="K7496">
        <f>IF(G1844="","Missing OEWS wage",IF(H1844="","Missing Wharton SOC","Matched"))</f>
        <v/>
      </c>
    </row>
    <row r="7497">
      <c r="A7497" t="inlineStr">
        <is>
          <t>42</t>
        </is>
      </c>
      <c r="B7497" t="inlineStr">
        <is>
          <t>Wholesale Trade</t>
        </is>
      </c>
      <c r="C7497" t="inlineStr">
        <is>
          <t>43-5032</t>
        </is>
      </c>
      <c r="D7497" t="inlineStr">
        <is>
          <t>Dispatchers, Except Police, Fire, and Ambulance</t>
        </is>
      </c>
      <c r="E7497" t="n">
        <v>12170</v>
      </c>
      <c r="F7497" t="n">
        <v>57870</v>
      </c>
      <c r="G7497">
        <f>IF(OR(E1845="",F1845=""),"",E1845*F1845)</f>
        <v/>
      </c>
      <c r="H7497" s="41">
        <f>IFERROR(XLOOKUP(C1845,'DATA Wharton'!$A$2:$A$785,'DATA Wharton'!$C$2:$C$785),"")</f>
        <v/>
      </c>
      <c r="I7497">
        <f>IF(OR(G1845="",H1845=""),"",G1845)</f>
        <v/>
      </c>
      <c r="J7497">
        <f>IF(OR(I1845="",H1845=""),"",I1845*H1845)</f>
        <v/>
      </c>
      <c r="K7497">
        <f>IF(G1845="","Missing OEWS wage",IF(H1845="","Missing Wharton SOC","Matched"))</f>
        <v/>
      </c>
    </row>
    <row r="7498">
      <c r="A7498" t="inlineStr">
        <is>
          <t>42</t>
        </is>
      </c>
      <c r="B7498" t="inlineStr">
        <is>
          <t>Wholesale Trade</t>
        </is>
      </c>
      <c r="C7498" t="inlineStr">
        <is>
          <t>43-5061</t>
        </is>
      </c>
      <c r="D7498" t="inlineStr">
        <is>
          <t>Production, Planning, and Expediting Clerks</t>
        </is>
      </c>
      <c r="E7498" t="n">
        <v>28420</v>
      </c>
      <c r="F7498" t="n">
        <v>59640</v>
      </c>
      <c r="G7498">
        <f>IF(OR(E1846="",F1846=""),"",E1846*F1846)</f>
        <v/>
      </c>
      <c r="H7498" s="41">
        <f>IFERROR(XLOOKUP(C1846,'DATA Wharton'!$A$2:$A$785,'DATA Wharton'!$C$2:$C$785),"")</f>
        <v/>
      </c>
      <c r="I7498">
        <f>IF(OR(G1846="",H1846=""),"",G1846)</f>
        <v/>
      </c>
      <c r="J7498">
        <f>IF(OR(I1846="",H1846=""),"",I1846*H1846)</f>
        <v/>
      </c>
      <c r="K7498">
        <f>IF(G1846="","Missing OEWS wage",IF(H1846="","Missing Wharton SOC","Matched"))</f>
        <v/>
      </c>
    </row>
    <row r="7499">
      <c r="A7499" t="inlineStr">
        <is>
          <t>42</t>
        </is>
      </c>
      <c r="B7499" t="inlineStr">
        <is>
          <t>Wholesale Trade</t>
        </is>
      </c>
      <c r="C7499" t="inlineStr">
        <is>
          <t>43-5071</t>
        </is>
      </c>
      <c r="D7499" t="inlineStr">
        <is>
          <t>Shipping, Receiving, and Inventory Clerks</t>
        </is>
      </c>
      <c r="E7499" t="n">
        <v>124950</v>
      </c>
      <c r="F7499" t="n">
        <v>46710</v>
      </c>
      <c r="G7499">
        <f>IF(OR(E1847="",F1847=""),"",E1847*F1847)</f>
        <v/>
      </c>
      <c r="H7499" s="41">
        <f>IFERROR(XLOOKUP(C1847,'DATA Wharton'!$A$2:$A$785,'DATA Wharton'!$C$2:$C$785),"")</f>
        <v/>
      </c>
      <c r="I7499">
        <f>IF(OR(G1847="",H1847=""),"",G1847)</f>
        <v/>
      </c>
      <c r="J7499">
        <f>IF(OR(I1847="",H1847=""),"",I1847*H1847)</f>
        <v/>
      </c>
      <c r="K7499">
        <f>IF(G1847="","Missing OEWS wage",IF(H1847="","Missing Wharton SOC","Matched"))</f>
        <v/>
      </c>
    </row>
    <row r="7500">
      <c r="A7500" t="inlineStr">
        <is>
          <t>42</t>
        </is>
      </c>
      <c r="B7500" t="inlineStr">
        <is>
          <t>Wholesale Trade</t>
        </is>
      </c>
      <c r="C7500" t="inlineStr">
        <is>
          <t>43-5111</t>
        </is>
      </c>
      <c r="D7500" t="inlineStr">
        <is>
          <t>Weighers, Measurers, Checkers, and Samplers, Recordkeeping</t>
        </is>
      </c>
      <c r="E7500" t="n">
        <v>7550</v>
      </c>
      <c r="F7500" t="n">
        <v>45800</v>
      </c>
      <c r="G7500">
        <f>IF(OR(E1848="",F1848=""),"",E1848*F1848)</f>
        <v/>
      </c>
      <c r="H7500" s="41">
        <f>IFERROR(XLOOKUP(C1848,'DATA Wharton'!$A$2:$A$785,'DATA Wharton'!$C$2:$C$785),"")</f>
        <v/>
      </c>
      <c r="I7500">
        <f>IF(OR(G1848="",H1848=""),"",G1848)</f>
        <v/>
      </c>
      <c r="J7500">
        <f>IF(OR(I1848="",H1848=""),"",I1848*H1848)</f>
        <v/>
      </c>
      <c r="K7500">
        <f>IF(G1848="","Missing OEWS wage",IF(H1848="","Missing Wharton SOC","Matched"))</f>
        <v/>
      </c>
    </row>
    <row r="7501">
      <c r="A7501" t="inlineStr">
        <is>
          <t>42</t>
        </is>
      </c>
      <c r="B7501" t="inlineStr">
        <is>
          <t>Wholesale Trade</t>
        </is>
      </c>
      <c r="C7501" t="inlineStr">
        <is>
          <t>43-6011</t>
        </is>
      </c>
      <c r="D7501" t="inlineStr">
        <is>
          <t>Executive Secretaries and Executive Administrative Assistants</t>
        </is>
      </c>
      <c r="E7501" t="n">
        <v>13520</v>
      </c>
      <c r="F7501" t="n">
        <v>80320</v>
      </c>
      <c r="G7501">
        <f>IF(OR(E1849="",F1849=""),"",E1849*F1849)</f>
        <v/>
      </c>
      <c r="H7501" s="41">
        <f>IFERROR(XLOOKUP(C1849,'DATA Wharton'!$A$2:$A$785,'DATA Wharton'!$C$2:$C$785),"")</f>
        <v/>
      </c>
      <c r="I7501">
        <f>IF(OR(G1849="",H1849=""),"",G1849)</f>
        <v/>
      </c>
      <c r="J7501">
        <f>IF(OR(I1849="",H1849=""),"",I1849*H1849)</f>
        <v/>
      </c>
      <c r="K7501">
        <f>IF(G1849="","Missing OEWS wage",IF(H1849="","Missing Wharton SOC","Matched"))</f>
        <v/>
      </c>
    </row>
    <row r="7502">
      <c r="A7502" t="inlineStr">
        <is>
          <t>42</t>
        </is>
      </c>
      <c r="B7502" t="inlineStr">
        <is>
          <t>Wholesale Trade</t>
        </is>
      </c>
      <c r="C7502" t="inlineStr">
        <is>
          <t>43-6012</t>
        </is>
      </c>
      <c r="D7502" t="inlineStr">
        <is>
          <t>Legal Secretaries and Administrative Assistants</t>
        </is>
      </c>
      <c r="E7502" t="n">
        <v>70</v>
      </c>
      <c r="F7502" t="n">
        <v>70210</v>
      </c>
      <c r="G7502">
        <f>IF(OR(E1850="",F1850=""),"",E1850*F1850)</f>
        <v/>
      </c>
      <c r="H7502" s="41">
        <f>IFERROR(XLOOKUP(C1850,'DATA Wharton'!$A$2:$A$785,'DATA Wharton'!$C$2:$C$785),"")</f>
        <v/>
      </c>
      <c r="I7502">
        <f>IF(OR(G1850="",H1850=""),"",G1850)</f>
        <v/>
      </c>
      <c r="J7502">
        <f>IF(OR(I1850="",H1850=""),"",I1850*H1850)</f>
        <v/>
      </c>
      <c r="K7502">
        <f>IF(G1850="","Missing OEWS wage",IF(H1850="","Missing Wharton SOC","Matched"))</f>
        <v/>
      </c>
    </row>
    <row r="7503">
      <c r="A7503" t="inlineStr">
        <is>
          <t>42</t>
        </is>
      </c>
      <c r="B7503" t="inlineStr">
        <is>
          <t>Wholesale Trade</t>
        </is>
      </c>
      <c r="C7503" t="inlineStr">
        <is>
          <t>43-6013</t>
        </is>
      </c>
      <c r="D7503" t="inlineStr">
        <is>
          <t>Medical Secretaries and Administrative Assistants</t>
        </is>
      </c>
      <c r="E7503" t="n">
        <v>1140</v>
      </c>
      <c r="F7503" t="n">
        <v>42020</v>
      </c>
      <c r="G7503">
        <f>IF(OR(E1851="",F1851=""),"",E1851*F1851)</f>
        <v/>
      </c>
      <c r="H7503" s="41">
        <f>IFERROR(XLOOKUP(C1851,'DATA Wharton'!$A$2:$A$785,'DATA Wharton'!$C$2:$C$785),"")</f>
        <v/>
      </c>
      <c r="I7503">
        <f>IF(OR(G1851="",H1851=""),"",G1851)</f>
        <v/>
      </c>
      <c r="J7503">
        <f>IF(OR(I1851="",H1851=""),"",I1851*H1851)</f>
        <v/>
      </c>
      <c r="K7503">
        <f>IF(G1851="","Missing OEWS wage",IF(H1851="","Missing Wharton SOC","Matched"))</f>
        <v/>
      </c>
    </row>
    <row r="7504">
      <c r="A7504" t="inlineStr">
        <is>
          <t>42</t>
        </is>
      </c>
      <c r="B7504" t="inlineStr">
        <is>
          <t>Wholesale Trade</t>
        </is>
      </c>
      <c r="C7504" t="inlineStr">
        <is>
          <t>43-6014</t>
        </is>
      </c>
      <c r="D7504" t="inlineStr">
        <is>
          <t>Secretaries and Administrative Assistants, Except Legal, Medical, and Executive</t>
        </is>
      </c>
      <c r="E7504" t="n">
        <v>60420</v>
      </c>
      <c r="F7504" t="n">
        <v>49120</v>
      </c>
      <c r="G7504">
        <f>IF(OR(E1852="",F1852=""),"",E1852*F1852)</f>
        <v/>
      </c>
      <c r="H7504" s="41">
        <f>IFERROR(XLOOKUP(C1852,'DATA Wharton'!$A$2:$A$785,'DATA Wharton'!$C$2:$C$785),"")</f>
        <v/>
      </c>
      <c r="I7504">
        <f>IF(OR(G1852="",H1852=""),"",G1852)</f>
        <v/>
      </c>
      <c r="J7504">
        <f>IF(OR(I1852="",H1852=""),"",I1852*H1852)</f>
        <v/>
      </c>
      <c r="K7504">
        <f>IF(G1852="","Missing OEWS wage",IF(H1852="","Missing Wharton SOC","Matched"))</f>
        <v/>
      </c>
    </row>
    <row r="7505">
      <c r="A7505" t="inlineStr">
        <is>
          <t>42</t>
        </is>
      </c>
      <c r="B7505" t="inlineStr">
        <is>
          <t>Wholesale Trade</t>
        </is>
      </c>
      <c r="C7505" t="inlineStr">
        <is>
          <t>43-9021</t>
        </is>
      </c>
      <c r="D7505" t="inlineStr">
        <is>
          <t>Data Entry Keyers</t>
        </is>
      </c>
      <c r="E7505" t="n">
        <v>7180</v>
      </c>
      <c r="F7505" t="n">
        <v>45120</v>
      </c>
      <c r="G7505">
        <f>IF(OR(E1853="",F1853=""),"",E1853*F1853)</f>
        <v/>
      </c>
      <c r="H7505" s="41">
        <f>IFERROR(XLOOKUP(C1853,'DATA Wharton'!$A$2:$A$785,'DATA Wharton'!$C$2:$C$785),"")</f>
        <v/>
      </c>
      <c r="I7505">
        <f>IF(OR(G1853="",H1853=""),"",G1853)</f>
        <v/>
      </c>
      <c r="J7505">
        <f>IF(OR(I1853="",H1853=""),"",I1853*H1853)</f>
        <v/>
      </c>
      <c r="K7505">
        <f>IF(G1853="","Missing OEWS wage",IF(H1853="","Missing Wharton SOC","Matched"))</f>
        <v/>
      </c>
    </row>
    <row r="7506">
      <c r="A7506" t="inlineStr">
        <is>
          <t>42</t>
        </is>
      </c>
      <c r="B7506" t="inlineStr">
        <is>
          <t>Wholesale Trade</t>
        </is>
      </c>
      <c r="C7506" t="inlineStr">
        <is>
          <t>43-9022</t>
        </is>
      </c>
      <c r="D7506" t="inlineStr">
        <is>
          <t>Word Processors and Typists</t>
        </is>
      </c>
      <c r="E7506" t="n">
        <v>100</v>
      </c>
      <c r="F7506" t="n">
        <v>47880</v>
      </c>
      <c r="G7506">
        <f>IF(OR(E1854="",F1854=""),"",E1854*F1854)</f>
        <v/>
      </c>
      <c r="H7506" s="41">
        <f>IFERROR(XLOOKUP(C1854,'DATA Wharton'!$A$2:$A$785,'DATA Wharton'!$C$2:$C$785),"")</f>
        <v/>
      </c>
      <c r="I7506">
        <f>IF(OR(G1854="",H1854=""),"",G1854)</f>
        <v/>
      </c>
      <c r="J7506">
        <f>IF(OR(I1854="",H1854=""),"",I1854*H1854)</f>
        <v/>
      </c>
      <c r="K7506">
        <f>IF(G1854="","Missing OEWS wage",IF(H1854="","Missing Wharton SOC","Matched"))</f>
        <v/>
      </c>
    </row>
    <row r="7507">
      <c r="A7507" t="inlineStr">
        <is>
          <t>42</t>
        </is>
      </c>
      <c r="B7507" t="inlineStr">
        <is>
          <t>Wholesale Trade</t>
        </is>
      </c>
      <c r="C7507" t="inlineStr">
        <is>
          <t>43-9031</t>
        </is>
      </c>
      <c r="D7507" t="inlineStr">
        <is>
          <t>Desktop Publishers</t>
        </is>
      </c>
      <c r="E7507" t="n">
        <v>130</v>
      </c>
      <c r="F7507" t="n">
        <v>55880</v>
      </c>
      <c r="G7507">
        <f>IF(OR(E1855="",F1855=""),"",E1855*F1855)</f>
        <v/>
      </c>
      <c r="H7507" s="41">
        <f>IFERROR(XLOOKUP(C1855,'DATA Wharton'!$A$2:$A$785,'DATA Wharton'!$C$2:$C$785),"")</f>
        <v/>
      </c>
      <c r="I7507">
        <f>IF(OR(G1855="",H1855=""),"",G1855)</f>
        <v/>
      </c>
      <c r="J7507">
        <f>IF(OR(I1855="",H1855=""),"",I1855*H1855)</f>
        <v/>
      </c>
      <c r="K7507">
        <f>IF(G1855="","Missing OEWS wage",IF(H1855="","Missing Wharton SOC","Matched"))</f>
        <v/>
      </c>
    </row>
    <row r="7508">
      <c r="A7508" t="inlineStr">
        <is>
          <t>42</t>
        </is>
      </c>
      <c r="B7508" t="inlineStr">
        <is>
          <t>Wholesale Trade</t>
        </is>
      </c>
      <c r="C7508" t="inlineStr">
        <is>
          <t>43-9041</t>
        </is>
      </c>
      <c r="D7508" t="inlineStr">
        <is>
          <t>Insurance Claims and Policy Processing Clerks</t>
        </is>
      </c>
      <c r="E7508" t="n">
        <v>720</v>
      </c>
      <c r="F7508" t="n">
        <v>46660</v>
      </c>
      <c r="G7508">
        <f>IF(OR(E1856="",F1856=""),"",E1856*F1856)</f>
        <v/>
      </c>
      <c r="H7508" s="41">
        <f>IFERROR(XLOOKUP(C1856,'DATA Wharton'!$A$2:$A$785,'DATA Wharton'!$C$2:$C$785),"")</f>
        <v/>
      </c>
      <c r="I7508">
        <f>IF(OR(G1856="",H1856=""),"",G1856)</f>
        <v/>
      </c>
      <c r="J7508">
        <f>IF(OR(I1856="",H1856=""),"",I1856*H1856)</f>
        <v/>
      </c>
      <c r="K7508">
        <f>IF(G1856="","Missing OEWS wage",IF(H1856="","Missing Wharton SOC","Matched"))</f>
        <v/>
      </c>
    </row>
    <row r="7509">
      <c r="A7509" t="inlineStr">
        <is>
          <t>42</t>
        </is>
      </c>
      <c r="B7509" t="inlineStr">
        <is>
          <t>Wholesale Trade</t>
        </is>
      </c>
      <c r="C7509" t="inlineStr">
        <is>
          <t>43-9051</t>
        </is>
      </c>
      <c r="D7509" t="inlineStr">
        <is>
          <t>Mail Clerks and Mail Machine Operators, Except Postal Service</t>
        </is>
      </c>
      <c r="E7509" t="n">
        <v>680</v>
      </c>
      <c r="F7509" t="n">
        <v>40600</v>
      </c>
      <c r="G7509">
        <f>IF(OR(E1857="",F1857=""),"",E1857*F1857)</f>
        <v/>
      </c>
      <c r="H7509" s="41">
        <f>IFERROR(XLOOKUP(C1857,'DATA Wharton'!$A$2:$A$785,'DATA Wharton'!$C$2:$C$785),"")</f>
        <v/>
      </c>
      <c r="I7509">
        <f>IF(OR(G1857="",H1857=""),"",G1857)</f>
        <v/>
      </c>
      <c r="J7509">
        <f>IF(OR(I1857="",H1857=""),"",I1857*H1857)</f>
        <v/>
      </c>
      <c r="K7509">
        <f>IF(G1857="","Missing OEWS wage",IF(H1857="","Missing Wharton SOC","Matched"))</f>
        <v/>
      </c>
    </row>
    <row r="7510">
      <c r="A7510" t="inlineStr">
        <is>
          <t>42</t>
        </is>
      </c>
      <c r="B7510" t="inlineStr">
        <is>
          <t>Wholesale Trade</t>
        </is>
      </c>
      <c r="C7510" t="inlineStr">
        <is>
          <t>43-9061</t>
        </is>
      </c>
      <c r="D7510" t="inlineStr">
        <is>
          <t>Office Clerks, General</t>
        </is>
      </c>
      <c r="E7510" t="n">
        <v>131260</v>
      </c>
      <c r="F7510" t="n">
        <v>47170</v>
      </c>
      <c r="G7510">
        <f>IF(OR(E1858="",F1858=""),"",E1858*F1858)</f>
        <v/>
      </c>
      <c r="H7510" s="41">
        <f>IFERROR(XLOOKUP(C1858,'DATA Wharton'!$A$2:$A$785,'DATA Wharton'!$C$2:$C$785),"")</f>
        <v/>
      </c>
      <c r="I7510">
        <f>IF(OR(G1858="",H1858=""),"",G1858)</f>
        <v/>
      </c>
      <c r="J7510">
        <f>IF(OR(I1858="",H1858=""),"",I1858*H1858)</f>
        <v/>
      </c>
      <c r="K7510">
        <f>IF(G1858="","Missing OEWS wage",IF(H1858="","Missing Wharton SOC","Matched"))</f>
        <v/>
      </c>
    </row>
    <row r="7511">
      <c r="A7511" t="inlineStr">
        <is>
          <t>42</t>
        </is>
      </c>
      <c r="B7511" t="inlineStr">
        <is>
          <t>Wholesale Trade</t>
        </is>
      </c>
      <c r="C7511" t="inlineStr">
        <is>
          <t>43-9071</t>
        </is>
      </c>
      <c r="D7511" t="inlineStr">
        <is>
          <t>Office Machine Operators, Except Computer</t>
        </is>
      </c>
      <c r="E7511" t="n">
        <v>2510</v>
      </c>
      <c r="F7511" t="n">
        <v>42610</v>
      </c>
      <c r="G7511">
        <f>IF(OR(E1859="",F1859=""),"",E1859*F1859)</f>
        <v/>
      </c>
      <c r="H7511" s="41">
        <f>IFERROR(XLOOKUP(C1859,'DATA Wharton'!$A$2:$A$785,'DATA Wharton'!$C$2:$C$785),"")</f>
        <v/>
      </c>
      <c r="I7511">
        <f>IF(OR(G1859="",H1859=""),"",G1859)</f>
        <v/>
      </c>
      <c r="J7511">
        <f>IF(OR(I1859="",H1859=""),"",I1859*H1859)</f>
        <v/>
      </c>
      <c r="K7511">
        <f>IF(G1859="","Missing OEWS wage",IF(H1859="","Missing Wharton SOC","Matched"))</f>
        <v/>
      </c>
    </row>
    <row r="7512">
      <c r="A7512" t="inlineStr">
        <is>
          <t>42</t>
        </is>
      </c>
      <c r="B7512" t="inlineStr">
        <is>
          <t>Wholesale Trade</t>
        </is>
      </c>
      <c r="C7512" t="inlineStr">
        <is>
          <t>43-9081</t>
        </is>
      </c>
      <c r="D7512" t="inlineStr">
        <is>
          <t>Proofreaders and Copy Markers</t>
        </is>
      </c>
      <c r="E7512" t="n">
        <v>130</v>
      </c>
      <c r="F7512" t="n">
        <v>56290</v>
      </c>
      <c r="G7512">
        <f>IF(OR(E1860="",F1860=""),"",E1860*F1860)</f>
        <v/>
      </c>
      <c r="H7512" s="41">
        <f>IFERROR(XLOOKUP(C1860,'DATA Wharton'!$A$2:$A$785,'DATA Wharton'!$C$2:$C$785),"")</f>
        <v/>
      </c>
      <c r="I7512">
        <f>IF(OR(G1860="",H1860=""),"",G1860)</f>
        <v/>
      </c>
      <c r="J7512">
        <f>IF(OR(I1860="",H1860=""),"",I1860*H1860)</f>
        <v/>
      </c>
      <c r="K7512">
        <f>IF(G1860="","Missing OEWS wage",IF(H1860="","Missing Wharton SOC","Matched"))</f>
        <v/>
      </c>
    </row>
    <row r="7513">
      <c r="A7513" t="inlineStr">
        <is>
          <t>42</t>
        </is>
      </c>
      <c r="B7513" t="inlineStr">
        <is>
          <t>Wholesale Trade</t>
        </is>
      </c>
      <c r="C7513" t="inlineStr">
        <is>
          <t>43-9199</t>
        </is>
      </c>
      <c r="D7513" t="inlineStr">
        <is>
          <t>Office and Administrative Support Workers, All Other</t>
        </is>
      </c>
      <c r="E7513" t="n">
        <v>3250</v>
      </c>
      <c r="F7513" t="n">
        <v>48910</v>
      </c>
      <c r="G7513">
        <f>IF(OR(E1861="",F1861=""),"",E1861*F1861)</f>
        <v/>
      </c>
      <c r="H7513" s="41">
        <f>IFERROR(XLOOKUP(C1861,'DATA Wharton'!$A$2:$A$785,'DATA Wharton'!$C$2:$C$785),"")</f>
        <v/>
      </c>
      <c r="I7513">
        <f>IF(OR(G1861="",H1861=""),"",G1861)</f>
        <v/>
      </c>
      <c r="J7513">
        <f>IF(OR(I1861="",H1861=""),"",I1861*H1861)</f>
        <v/>
      </c>
      <c r="K7513">
        <f>IF(G1861="","Missing OEWS wage",IF(H1861="","Missing Wharton SOC","Matched"))</f>
        <v/>
      </c>
    </row>
    <row r="7514">
      <c r="A7514" t="inlineStr">
        <is>
          <t>42</t>
        </is>
      </c>
      <c r="B7514" t="inlineStr">
        <is>
          <t>Wholesale Trade</t>
        </is>
      </c>
      <c r="C7514" t="inlineStr">
        <is>
          <t>45-1011</t>
        </is>
      </c>
      <c r="D7514" t="inlineStr">
        <is>
          <t>First-Line Supervisors of Farming, Fishing, and Forestry Workers</t>
        </is>
      </c>
      <c r="E7514" t="n">
        <v>3320</v>
      </c>
      <c r="F7514" t="n">
        <v>63710</v>
      </c>
      <c r="G7514">
        <f>IF(OR(E1862="",F1862=""),"",E1862*F1862)</f>
        <v/>
      </c>
      <c r="H7514" s="41">
        <f>IFERROR(XLOOKUP(C1862,'DATA Wharton'!$A$2:$A$785,'DATA Wharton'!$C$2:$C$785),"")</f>
        <v/>
      </c>
      <c r="I7514">
        <f>IF(OR(G1862="",H1862=""),"",G1862)</f>
        <v/>
      </c>
      <c r="J7514">
        <f>IF(OR(I1862="",H1862=""),"",I1862*H1862)</f>
        <v/>
      </c>
      <c r="K7514">
        <f>IF(G1862="","Missing OEWS wage",IF(H1862="","Missing Wharton SOC","Matched"))</f>
        <v/>
      </c>
    </row>
    <row r="7515">
      <c r="A7515" t="inlineStr">
        <is>
          <t>42</t>
        </is>
      </c>
      <c r="B7515" t="inlineStr">
        <is>
          <t>Wholesale Trade</t>
        </is>
      </c>
      <c r="C7515" t="inlineStr">
        <is>
          <t>45-2011</t>
        </is>
      </c>
      <c r="D7515" t="inlineStr">
        <is>
          <t>Agricultural Inspectors</t>
        </is>
      </c>
      <c r="E7515" t="n">
        <v>630</v>
      </c>
      <c r="F7515" t="n">
        <v>56590</v>
      </c>
      <c r="G7515">
        <f>IF(OR(E1863="",F1863=""),"",E1863*F1863)</f>
        <v/>
      </c>
      <c r="H7515" s="41">
        <f>IFERROR(XLOOKUP(C1863,'DATA Wharton'!$A$2:$A$785,'DATA Wharton'!$C$2:$C$785),"")</f>
        <v/>
      </c>
      <c r="I7515">
        <f>IF(OR(G1863="",H1863=""),"",G1863)</f>
        <v/>
      </c>
      <c r="J7515">
        <f>IF(OR(I1863="",H1863=""),"",I1863*H1863)</f>
        <v/>
      </c>
      <c r="K7515">
        <f>IF(G1863="","Missing OEWS wage",IF(H1863="","Missing Wharton SOC","Matched"))</f>
        <v/>
      </c>
    </row>
    <row r="7516">
      <c r="A7516" t="inlineStr">
        <is>
          <t>42</t>
        </is>
      </c>
      <c r="B7516" t="inlineStr">
        <is>
          <t>Wholesale Trade</t>
        </is>
      </c>
      <c r="C7516" t="inlineStr">
        <is>
          <t>45-2021</t>
        </is>
      </c>
      <c r="D7516" t="inlineStr">
        <is>
          <t>Animal Breeders</t>
        </is>
      </c>
      <c r="E7516" t="n">
        <v>30</v>
      </c>
      <c r="F7516" t="n">
        <v>44770</v>
      </c>
      <c r="G7516">
        <f>IF(OR(E1864="",F1864=""),"",E1864*F1864)</f>
        <v/>
      </c>
      <c r="H7516" s="41">
        <f>IFERROR(XLOOKUP(C1864,'DATA Wharton'!$A$2:$A$785,'DATA Wharton'!$C$2:$C$785),"")</f>
        <v/>
      </c>
      <c r="I7516">
        <f>IF(OR(G1864="",H1864=""),"",G1864)</f>
        <v/>
      </c>
      <c r="J7516">
        <f>IF(OR(I1864="",H1864=""),"",I1864*H1864)</f>
        <v/>
      </c>
      <c r="K7516">
        <f>IF(G1864="","Missing OEWS wage",IF(H1864="","Missing Wharton SOC","Matched"))</f>
        <v/>
      </c>
    </row>
    <row r="7517">
      <c r="A7517" t="inlineStr">
        <is>
          <t>42</t>
        </is>
      </c>
      <c r="B7517" t="inlineStr">
        <is>
          <t>Wholesale Trade</t>
        </is>
      </c>
      <c r="C7517" t="inlineStr">
        <is>
          <t>45-2041</t>
        </is>
      </c>
      <c r="D7517" t="inlineStr">
        <is>
          <t>Graders and Sorters, Agricultural Products</t>
        </is>
      </c>
      <c r="E7517" t="n">
        <v>2540</v>
      </c>
      <c r="F7517" t="n">
        <v>38740</v>
      </c>
      <c r="G7517">
        <f>IF(OR(E1865="",F1865=""),"",E1865*F1865)</f>
        <v/>
      </c>
      <c r="H7517" s="41">
        <f>IFERROR(XLOOKUP(C1865,'DATA Wharton'!$A$2:$A$785,'DATA Wharton'!$C$2:$C$785),"")</f>
        <v/>
      </c>
      <c r="I7517">
        <f>IF(OR(G1865="",H1865=""),"",G1865)</f>
        <v/>
      </c>
      <c r="J7517">
        <f>IF(OR(I1865="",H1865=""),"",I1865*H1865)</f>
        <v/>
      </c>
      <c r="K7517">
        <f>IF(G1865="","Missing OEWS wage",IF(H1865="","Missing Wharton SOC","Matched"))</f>
        <v/>
      </c>
    </row>
    <row r="7518">
      <c r="A7518" t="inlineStr">
        <is>
          <t>42</t>
        </is>
      </c>
      <c r="B7518" t="inlineStr">
        <is>
          <t>Wholesale Trade</t>
        </is>
      </c>
      <c r="C7518" t="inlineStr">
        <is>
          <t>45-2091</t>
        </is>
      </c>
      <c r="D7518" t="inlineStr">
        <is>
          <t>Agricultural Equipment Operators</t>
        </is>
      </c>
      <c r="E7518" t="n">
        <v>8760</v>
      </c>
      <c r="F7518" t="n">
        <v>47140</v>
      </c>
      <c r="G7518">
        <f>IF(OR(E1866="",F1866=""),"",E1866*F1866)</f>
        <v/>
      </c>
      <c r="H7518" s="41">
        <f>IFERROR(XLOOKUP(C1866,'DATA Wharton'!$A$2:$A$785,'DATA Wharton'!$C$2:$C$785),"")</f>
        <v/>
      </c>
      <c r="I7518">
        <f>IF(OR(G1866="",H1866=""),"",G1866)</f>
        <v/>
      </c>
      <c r="J7518">
        <f>IF(OR(I1866="",H1866=""),"",I1866*H1866)</f>
        <v/>
      </c>
      <c r="K7518">
        <f>IF(G1866="","Missing OEWS wage",IF(H1866="","Missing Wharton SOC","Matched"))</f>
        <v/>
      </c>
    </row>
    <row r="7519">
      <c r="A7519" t="inlineStr">
        <is>
          <t>42</t>
        </is>
      </c>
      <c r="B7519" t="inlineStr">
        <is>
          <t>Wholesale Trade</t>
        </is>
      </c>
      <c r="C7519" t="inlineStr">
        <is>
          <t>45-2092</t>
        </is>
      </c>
      <c r="D7519" t="inlineStr">
        <is>
          <t>Farmworkers and Laborers, Crop, Nursery, and Greenhouse</t>
        </is>
      </c>
      <c r="E7519" t="n">
        <v>19690</v>
      </c>
      <c r="F7519" t="n">
        <v>37640</v>
      </c>
      <c r="G7519">
        <f>IF(OR(E1867="",F1867=""),"",E1867*F1867)</f>
        <v/>
      </c>
      <c r="H7519" s="41">
        <f>IFERROR(XLOOKUP(C1867,'DATA Wharton'!$A$2:$A$785,'DATA Wharton'!$C$2:$C$785),"")</f>
        <v/>
      </c>
      <c r="I7519">
        <f>IF(OR(G1867="",H1867=""),"",G1867)</f>
        <v/>
      </c>
      <c r="J7519">
        <f>IF(OR(I1867="",H1867=""),"",I1867*H1867)</f>
        <v/>
      </c>
      <c r="K7519">
        <f>IF(G1867="","Missing OEWS wage",IF(H1867="","Missing Wharton SOC","Matched"))</f>
        <v/>
      </c>
    </row>
    <row r="7520">
      <c r="A7520" t="inlineStr">
        <is>
          <t>42</t>
        </is>
      </c>
      <c r="B7520" t="inlineStr">
        <is>
          <t>Wholesale Trade</t>
        </is>
      </c>
      <c r="C7520" t="inlineStr">
        <is>
          <t>45-2093</t>
        </is>
      </c>
      <c r="D7520" t="inlineStr">
        <is>
          <t>Farmworkers, Farm, Ranch, and Aquacultural Animals</t>
        </is>
      </c>
      <c r="E7520" t="n">
        <v>6570</v>
      </c>
      <c r="F7520" t="n">
        <v>36590</v>
      </c>
      <c r="G7520">
        <f>IF(OR(E1868="",F1868=""),"",E1868*F1868)</f>
        <v/>
      </c>
      <c r="H7520" s="41">
        <f>IFERROR(XLOOKUP(C1868,'DATA Wharton'!$A$2:$A$785,'DATA Wharton'!$C$2:$C$785),"")</f>
        <v/>
      </c>
      <c r="I7520">
        <f>IF(OR(G1868="",H1868=""),"",G1868)</f>
        <v/>
      </c>
      <c r="J7520">
        <f>IF(OR(I1868="",H1868=""),"",I1868*H1868)</f>
        <v/>
      </c>
      <c r="K7520">
        <f>IF(G1868="","Missing OEWS wage",IF(H1868="","Missing Wharton SOC","Matched"))</f>
        <v/>
      </c>
    </row>
    <row r="7521">
      <c r="A7521" t="inlineStr">
        <is>
          <t>42</t>
        </is>
      </c>
      <c r="B7521" t="inlineStr">
        <is>
          <t>Wholesale Trade</t>
        </is>
      </c>
      <c r="C7521" t="inlineStr">
        <is>
          <t>45-2099</t>
        </is>
      </c>
      <c r="D7521" t="inlineStr">
        <is>
          <t>Agricultural Workers, All Other</t>
        </is>
      </c>
      <c r="E7521" t="n">
        <v>620</v>
      </c>
      <c r="F7521" t="n">
        <v>45150</v>
      </c>
      <c r="G7521">
        <f>IF(OR(E1869="",F1869=""),"",E1869*F1869)</f>
        <v/>
      </c>
      <c r="H7521" s="41">
        <f>IFERROR(XLOOKUP(C1869,'DATA Wharton'!$A$2:$A$785,'DATA Wharton'!$C$2:$C$785),"")</f>
        <v/>
      </c>
      <c r="I7521">
        <f>IF(OR(G1869="",H1869=""),"",G1869)</f>
        <v/>
      </c>
      <c r="J7521">
        <f>IF(OR(I1869="",H1869=""),"",I1869*H1869)</f>
        <v/>
      </c>
      <c r="K7521">
        <f>IF(G1869="","Missing OEWS wage",IF(H1869="","Missing Wharton SOC","Matched"))</f>
        <v/>
      </c>
    </row>
    <row r="7522">
      <c r="A7522" t="inlineStr">
        <is>
          <t>42</t>
        </is>
      </c>
      <c r="B7522" t="inlineStr">
        <is>
          <t>Wholesale Trade</t>
        </is>
      </c>
      <c r="C7522" t="inlineStr">
        <is>
          <t>45-4023</t>
        </is>
      </c>
      <c r="D7522" t="inlineStr">
        <is>
          <t>Log Graders and Scalers</t>
        </is>
      </c>
      <c r="E7522" t="n">
        <v>150</v>
      </c>
      <c r="F7522" t="n">
        <v>54820</v>
      </c>
      <c r="G7522">
        <f>IF(OR(E1870="",F1870=""),"",E1870*F1870)</f>
        <v/>
      </c>
      <c r="H7522" s="41">
        <f>IFERROR(XLOOKUP(C1870,'DATA Wharton'!$A$2:$A$785,'DATA Wharton'!$C$2:$C$785),"")</f>
        <v/>
      </c>
      <c r="I7522">
        <f>IF(OR(G1870="",H1870=""),"",G1870)</f>
        <v/>
      </c>
      <c r="J7522">
        <f>IF(OR(I1870="",H1870=""),"",I1870*H1870)</f>
        <v/>
      </c>
      <c r="K7522">
        <f>IF(G1870="","Missing OEWS wage",IF(H1870="","Missing Wharton SOC","Matched"))</f>
        <v/>
      </c>
    </row>
    <row r="7523">
      <c r="A7523" t="inlineStr">
        <is>
          <t>42</t>
        </is>
      </c>
      <c r="B7523" t="inlineStr">
        <is>
          <t>Wholesale Trade</t>
        </is>
      </c>
      <c r="C7523" t="inlineStr">
        <is>
          <t>47-1011</t>
        </is>
      </c>
      <c r="D7523" t="inlineStr">
        <is>
          <t>First-Line Supervisors of Construction Trades and Extraction Workers</t>
        </is>
      </c>
      <c r="E7523" t="n">
        <v>4000</v>
      </c>
      <c r="F7523" t="n">
        <v>81440</v>
      </c>
      <c r="G7523">
        <f>IF(OR(E1871="",F1871=""),"",E1871*F1871)</f>
        <v/>
      </c>
      <c r="H7523" s="41">
        <f>IFERROR(XLOOKUP(C1871,'DATA Wharton'!$A$2:$A$785,'DATA Wharton'!$C$2:$C$785),"")</f>
        <v/>
      </c>
      <c r="I7523">
        <f>IF(OR(G1871="",H1871=""),"",G1871)</f>
        <v/>
      </c>
      <c r="J7523">
        <f>IF(OR(I1871="",H1871=""),"",I1871*H1871)</f>
        <v/>
      </c>
      <c r="K7523">
        <f>IF(G1871="","Missing OEWS wage",IF(H1871="","Missing Wharton SOC","Matched"))</f>
        <v/>
      </c>
    </row>
    <row r="7524">
      <c r="A7524" t="inlineStr">
        <is>
          <t>42</t>
        </is>
      </c>
      <c r="B7524" t="inlineStr">
        <is>
          <t>Wholesale Trade</t>
        </is>
      </c>
      <c r="C7524" t="inlineStr">
        <is>
          <t>47-2011</t>
        </is>
      </c>
      <c r="D7524" t="inlineStr">
        <is>
          <t>Boilermakers</t>
        </is>
      </c>
      <c r="F7524" t="n">
        <v>100610</v>
      </c>
      <c r="G7524">
        <f>IF(OR(E1872="",F1872=""),"",E1872*F1872)</f>
        <v/>
      </c>
      <c r="H7524" s="41">
        <f>IFERROR(XLOOKUP(C1872,'DATA Wharton'!$A$2:$A$785,'DATA Wharton'!$C$2:$C$785),"")</f>
        <v/>
      </c>
      <c r="I7524">
        <f>IF(OR(G1872="",H1872=""),"",G1872)</f>
        <v/>
      </c>
      <c r="J7524">
        <f>IF(OR(I1872="",H1872=""),"",I1872*H1872)</f>
        <v/>
      </c>
      <c r="K7524">
        <f>IF(G1872="","Missing OEWS wage",IF(H1872="","Missing Wharton SOC","Matched"))</f>
        <v/>
      </c>
    </row>
    <row r="7525">
      <c r="A7525" t="inlineStr">
        <is>
          <t>42</t>
        </is>
      </c>
      <c r="B7525" t="inlineStr">
        <is>
          <t>Wholesale Trade</t>
        </is>
      </c>
      <c r="C7525" t="inlineStr">
        <is>
          <t>47-2021</t>
        </is>
      </c>
      <c r="D7525" t="inlineStr">
        <is>
          <t>Brickmasons and Blockmasons</t>
        </is>
      </c>
      <c r="E7525" t="n">
        <v>90</v>
      </c>
      <c r="F7525" t="n">
        <v>59120</v>
      </c>
      <c r="G7525">
        <f>IF(OR(E1873="",F1873=""),"",E1873*F1873)</f>
        <v/>
      </c>
      <c r="H7525" s="41">
        <f>IFERROR(XLOOKUP(C1873,'DATA Wharton'!$A$2:$A$785,'DATA Wharton'!$C$2:$C$785),"")</f>
        <v/>
      </c>
      <c r="I7525">
        <f>IF(OR(G1873="",H1873=""),"",G1873)</f>
        <v/>
      </c>
      <c r="J7525">
        <f>IF(OR(I1873="",H1873=""),"",I1873*H1873)</f>
        <v/>
      </c>
      <c r="K7525">
        <f>IF(G1873="","Missing OEWS wage",IF(H1873="","Missing Wharton SOC","Matched"))</f>
        <v/>
      </c>
    </row>
    <row r="7526">
      <c r="A7526" t="inlineStr">
        <is>
          <t>42</t>
        </is>
      </c>
      <c r="B7526" t="inlineStr">
        <is>
          <t>Wholesale Trade</t>
        </is>
      </c>
      <c r="C7526" t="inlineStr">
        <is>
          <t>47-2022</t>
        </is>
      </c>
      <c r="D7526" t="inlineStr">
        <is>
          <t>Stonemasons</t>
        </is>
      </c>
      <c r="F7526" t="n">
        <v>53290</v>
      </c>
      <c r="G7526">
        <f>IF(OR(E1874="",F1874=""),"",E1874*F1874)</f>
        <v/>
      </c>
      <c r="H7526" s="41">
        <f>IFERROR(XLOOKUP(C1874,'DATA Wharton'!$A$2:$A$785,'DATA Wharton'!$C$2:$C$785),"")</f>
        <v/>
      </c>
      <c r="I7526">
        <f>IF(OR(G1874="",H1874=""),"",G1874)</f>
        <v/>
      </c>
      <c r="J7526">
        <f>IF(OR(I1874="",H1874=""),"",I1874*H1874)</f>
        <v/>
      </c>
      <c r="K7526">
        <f>IF(G1874="","Missing OEWS wage",IF(H1874="","Missing Wharton SOC","Matched"))</f>
        <v/>
      </c>
    </row>
    <row r="7527">
      <c r="A7527" t="inlineStr">
        <is>
          <t>42</t>
        </is>
      </c>
      <c r="B7527" t="inlineStr">
        <is>
          <t>Wholesale Trade</t>
        </is>
      </c>
      <c r="C7527" t="inlineStr">
        <is>
          <t>47-2031</t>
        </is>
      </c>
      <c r="D7527" t="inlineStr">
        <is>
          <t>Carpenters</t>
        </is>
      </c>
      <c r="E7527" t="n">
        <v>6410</v>
      </c>
      <c r="F7527" t="n">
        <v>56020</v>
      </c>
      <c r="G7527">
        <f>IF(OR(E1875="",F1875=""),"",E1875*F1875)</f>
        <v/>
      </c>
      <c r="H7527" s="41">
        <f>IFERROR(XLOOKUP(C1875,'DATA Wharton'!$A$2:$A$785,'DATA Wharton'!$C$2:$C$785),"")</f>
        <v/>
      </c>
      <c r="I7527">
        <f>IF(OR(G1875="",H1875=""),"",G1875)</f>
        <v/>
      </c>
      <c r="J7527">
        <f>IF(OR(I1875="",H1875=""),"",I1875*H1875)</f>
        <v/>
      </c>
      <c r="K7527">
        <f>IF(G1875="","Missing OEWS wage",IF(H1875="","Missing Wharton SOC","Matched"))</f>
        <v/>
      </c>
    </row>
    <row r="7528">
      <c r="A7528" t="inlineStr">
        <is>
          <t>42</t>
        </is>
      </c>
      <c r="B7528" t="inlineStr">
        <is>
          <t>Wholesale Trade</t>
        </is>
      </c>
      <c r="C7528" t="inlineStr">
        <is>
          <t>47-2041</t>
        </is>
      </c>
      <c r="D7528" t="inlineStr">
        <is>
          <t>Carpet Installers</t>
        </is>
      </c>
      <c r="F7528" t="n">
        <v>44570</v>
      </c>
      <c r="G7528">
        <f>IF(OR(E1876="",F1876=""),"",E1876*F1876)</f>
        <v/>
      </c>
      <c r="H7528" s="41">
        <f>IFERROR(XLOOKUP(C1876,'DATA Wharton'!$A$2:$A$785,'DATA Wharton'!$C$2:$C$785),"")</f>
        <v/>
      </c>
      <c r="I7528">
        <f>IF(OR(G1876="",H1876=""),"",G1876)</f>
        <v/>
      </c>
      <c r="J7528">
        <f>IF(OR(I1876="",H1876=""),"",I1876*H1876)</f>
        <v/>
      </c>
      <c r="K7528">
        <f>IF(G1876="","Missing OEWS wage",IF(H1876="","Missing Wharton SOC","Matched"))</f>
        <v/>
      </c>
    </row>
    <row r="7529">
      <c r="A7529" t="inlineStr">
        <is>
          <t>42</t>
        </is>
      </c>
      <c r="B7529" t="inlineStr">
        <is>
          <t>Wholesale Trade</t>
        </is>
      </c>
      <c r="C7529" t="inlineStr">
        <is>
          <t>47-2042</t>
        </is>
      </c>
      <c r="D7529" t="inlineStr">
        <is>
          <t>Floor Layers, Except Carpet, Wood, and Hard Tiles</t>
        </is>
      </c>
      <c r="F7529" t="n">
        <v>62970</v>
      </c>
      <c r="G7529">
        <f>IF(OR(E1877="",F1877=""),"",E1877*F1877)</f>
        <v/>
      </c>
      <c r="H7529" s="41">
        <f>IFERROR(XLOOKUP(C1877,'DATA Wharton'!$A$2:$A$785,'DATA Wharton'!$C$2:$C$785),"")</f>
        <v/>
      </c>
      <c r="I7529">
        <f>IF(OR(G1877="",H1877=""),"",G1877)</f>
        <v/>
      </c>
      <c r="J7529">
        <f>IF(OR(I1877="",H1877=""),"",I1877*H1877)</f>
        <v/>
      </c>
      <c r="K7529">
        <f>IF(G1877="","Missing OEWS wage",IF(H1877="","Missing Wharton SOC","Matched"))</f>
        <v/>
      </c>
    </row>
    <row r="7530">
      <c r="A7530" t="inlineStr">
        <is>
          <t>42</t>
        </is>
      </c>
      <c r="B7530" t="inlineStr">
        <is>
          <t>Wholesale Trade</t>
        </is>
      </c>
      <c r="C7530" t="inlineStr">
        <is>
          <t>47-2044</t>
        </is>
      </c>
      <c r="D7530" t="inlineStr">
        <is>
          <t>Tile and Stone Setters</t>
        </is>
      </c>
      <c r="F7530" t="n">
        <v>59320</v>
      </c>
      <c r="G7530">
        <f>IF(OR(E1878="",F1878=""),"",E1878*F1878)</f>
        <v/>
      </c>
      <c r="H7530" s="41">
        <f>IFERROR(XLOOKUP(C1878,'DATA Wharton'!$A$2:$A$785,'DATA Wharton'!$C$2:$C$785),"")</f>
        <v/>
      </c>
      <c r="I7530">
        <f>IF(OR(G1878="",H1878=""),"",G1878)</f>
        <v/>
      </c>
      <c r="J7530">
        <f>IF(OR(I1878="",H1878=""),"",I1878*H1878)</f>
        <v/>
      </c>
      <c r="K7530">
        <f>IF(G1878="","Missing OEWS wage",IF(H1878="","Missing Wharton SOC","Matched"))</f>
        <v/>
      </c>
    </row>
    <row r="7531">
      <c r="A7531" t="inlineStr">
        <is>
          <t>42</t>
        </is>
      </c>
      <c r="B7531" t="inlineStr">
        <is>
          <t>Wholesale Trade</t>
        </is>
      </c>
      <c r="C7531" t="inlineStr">
        <is>
          <t>47-2051</t>
        </is>
      </c>
      <c r="D7531" t="inlineStr">
        <is>
          <t>Cement Masons and Concrete Finishers</t>
        </is>
      </c>
      <c r="E7531" t="n">
        <v>110</v>
      </c>
      <c r="F7531" t="n">
        <v>43200</v>
      </c>
      <c r="G7531">
        <f>IF(OR(E1879="",F1879=""),"",E1879*F1879)</f>
        <v/>
      </c>
      <c r="H7531" s="41">
        <f>IFERROR(XLOOKUP(C1879,'DATA Wharton'!$A$2:$A$785,'DATA Wharton'!$C$2:$C$785),"")</f>
        <v/>
      </c>
      <c r="I7531">
        <f>IF(OR(G1879="",H1879=""),"",G1879)</f>
        <v/>
      </c>
      <c r="J7531">
        <f>IF(OR(I1879="",H1879=""),"",I1879*H1879)</f>
        <v/>
      </c>
      <c r="K7531">
        <f>IF(G1879="","Missing OEWS wage",IF(H1879="","Missing Wharton SOC","Matched"))</f>
        <v/>
      </c>
    </row>
    <row r="7532">
      <c r="A7532" t="inlineStr">
        <is>
          <t>42</t>
        </is>
      </c>
      <c r="B7532" t="inlineStr">
        <is>
          <t>Wholesale Trade</t>
        </is>
      </c>
      <c r="C7532" t="inlineStr">
        <is>
          <t>47-2061</t>
        </is>
      </c>
      <c r="D7532" t="inlineStr">
        <is>
          <t>Construction Laborers</t>
        </is>
      </c>
      <c r="E7532" t="n">
        <v>4200</v>
      </c>
      <c r="F7532" t="n">
        <v>51070</v>
      </c>
      <c r="G7532">
        <f>IF(OR(E1880="",F1880=""),"",E1880*F1880)</f>
        <v/>
      </c>
      <c r="H7532" s="41">
        <f>IFERROR(XLOOKUP(C1880,'DATA Wharton'!$A$2:$A$785,'DATA Wharton'!$C$2:$C$785),"")</f>
        <v/>
      </c>
      <c r="I7532">
        <f>IF(OR(G1880="",H1880=""),"",G1880)</f>
        <v/>
      </c>
      <c r="J7532">
        <f>IF(OR(I1880="",H1880=""),"",I1880*H1880)</f>
        <v/>
      </c>
      <c r="K7532">
        <f>IF(G1880="","Missing OEWS wage",IF(H1880="","Missing Wharton SOC","Matched"))</f>
        <v/>
      </c>
    </row>
    <row r="7533">
      <c r="A7533" t="inlineStr">
        <is>
          <t>42</t>
        </is>
      </c>
      <c r="B7533" t="inlineStr">
        <is>
          <t>Wholesale Trade</t>
        </is>
      </c>
      <c r="C7533" t="inlineStr">
        <is>
          <t>47-2071</t>
        </is>
      </c>
      <c r="D7533" t="inlineStr">
        <is>
          <t>Paving, Surfacing, and Tamping Equipment Operators</t>
        </is>
      </c>
      <c r="E7533" t="n">
        <v>150</v>
      </c>
      <c r="F7533" t="n">
        <v>49150</v>
      </c>
      <c r="G7533">
        <f>IF(OR(E1881="",F1881=""),"",E1881*F1881)</f>
        <v/>
      </c>
      <c r="H7533" s="41">
        <f>IFERROR(XLOOKUP(C1881,'DATA Wharton'!$A$2:$A$785,'DATA Wharton'!$C$2:$C$785),"")</f>
        <v/>
      </c>
      <c r="I7533">
        <f>IF(OR(G1881="",H1881=""),"",G1881)</f>
        <v/>
      </c>
      <c r="J7533">
        <f>IF(OR(I1881="",H1881=""),"",I1881*H1881)</f>
        <v/>
      </c>
      <c r="K7533">
        <f>IF(G1881="","Missing OEWS wage",IF(H1881="","Missing Wharton SOC","Matched"))</f>
        <v/>
      </c>
    </row>
    <row r="7534">
      <c r="A7534" t="inlineStr">
        <is>
          <t>42</t>
        </is>
      </c>
      <c r="B7534" t="inlineStr">
        <is>
          <t>Wholesale Trade</t>
        </is>
      </c>
      <c r="C7534" t="inlineStr">
        <is>
          <t>47-2073</t>
        </is>
      </c>
      <c r="D7534" t="inlineStr">
        <is>
          <t>Operating Engineers and Other Construction Equipment Operators</t>
        </is>
      </c>
      <c r="E7534" t="n">
        <v>7670</v>
      </c>
      <c r="F7534" t="n">
        <v>53510</v>
      </c>
      <c r="G7534">
        <f>IF(OR(E1882="",F1882=""),"",E1882*F1882)</f>
        <v/>
      </c>
      <c r="H7534" s="41">
        <f>IFERROR(XLOOKUP(C1882,'DATA Wharton'!$A$2:$A$785,'DATA Wharton'!$C$2:$C$785),"")</f>
        <v/>
      </c>
      <c r="I7534">
        <f>IF(OR(G1882="",H1882=""),"",G1882)</f>
        <v/>
      </c>
      <c r="J7534">
        <f>IF(OR(I1882="",H1882=""),"",I1882*H1882)</f>
        <v/>
      </c>
      <c r="K7534">
        <f>IF(G1882="","Missing OEWS wage",IF(H1882="","Missing Wharton SOC","Matched"))</f>
        <v/>
      </c>
    </row>
    <row r="7535">
      <c r="A7535" t="inlineStr">
        <is>
          <t>42</t>
        </is>
      </c>
      <c r="B7535" t="inlineStr">
        <is>
          <t>Wholesale Trade</t>
        </is>
      </c>
      <c r="C7535" t="inlineStr">
        <is>
          <t>47-2111</t>
        </is>
      </c>
      <c r="D7535" t="inlineStr">
        <is>
          <t>Electricians</t>
        </is>
      </c>
      <c r="E7535" t="n">
        <v>4470</v>
      </c>
      <c r="F7535" t="n">
        <v>73160</v>
      </c>
      <c r="G7535">
        <f>IF(OR(E1883="",F1883=""),"",E1883*F1883)</f>
        <v/>
      </c>
      <c r="H7535" s="41">
        <f>IFERROR(XLOOKUP(C1883,'DATA Wharton'!$A$2:$A$785,'DATA Wharton'!$C$2:$C$785),"")</f>
        <v/>
      </c>
      <c r="I7535">
        <f>IF(OR(G1883="",H1883=""),"",G1883)</f>
        <v/>
      </c>
      <c r="J7535">
        <f>IF(OR(I1883="",H1883=""),"",I1883*H1883)</f>
        <v/>
      </c>
      <c r="K7535">
        <f>IF(G1883="","Missing OEWS wage",IF(H1883="","Missing Wharton SOC","Matched"))</f>
        <v/>
      </c>
    </row>
    <row r="7536">
      <c r="A7536" t="inlineStr">
        <is>
          <t>42</t>
        </is>
      </c>
      <c r="B7536" t="inlineStr">
        <is>
          <t>Wholesale Trade</t>
        </is>
      </c>
      <c r="C7536" t="inlineStr">
        <is>
          <t>47-2121</t>
        </is>
      </c>
      <c r="D7536" t="inlineStr">
        <is>
          <t>Glaziers</t>
        </is>
      </c>
      <c r="E7536" t="n">
        <v>730</v>
      </c>
      <c r="F7536" t="n">
        <v>62840</v>
      </c>
      <c r="G7536">
        <f>IF(OR(E1884="",F1884=""),"",E1884*F1884)</f>
        <v/>
      </c>
      <c r="H7536" s="41">
        <f>IFERROR(XLOOKUP(C1884,'DATA Wharton'!$A$2:$A$785,'DATA Wharton'!$C$2:$C$785),"")</f>
        <v/>
      </c>
      <c r="I7536">
        <f>IF(OR(G1884="",H1884=""),"",G1884)</f>
        <v/>
      </c>
      <c r="J7536">
        <f>IF(OR(I1884="",H1884=""),"",I1884*H1884)</f>
        <v/>
      </c>
      <c r="K7536">
        <f>IF(G1884="","Missing OEWS wage",IF(H1884="","Missing Wharton SOC","Matched"))</f>
        <v/>
      </c>
    </row>
    <row r="7537">
      <c r="A7537" t="inlineStr">
        <is>
          <t>42</t>
        </is>
      </c>
      <c r="B7537" t="inlineStr">
        <is>
          <t>Wholesale Trade</t>
        </is>
      </c>
      <c r="C7537" t="inlineStr">
        <is>
          <t>47-2131</t>
        </is>
      </c>
      <c r="D7537" t="inlineStr">
        <is>
          <t>Insulation Workers, Floor, Ceiling, and Wall</t>
        </is>
      </c>
      <c r="F7537" t="n">
        <v>38060</v>
      </c>
      <c r="G7537">
        <f>IF(OR(E1885="",F1885=""),"",E1885*F1885)</f>
        <v/>
      </c>
      <c r="H7537" s="41">
        <f>IFERROR(XLOOKUP(C1885,'DATA Wharton'!$A$2:$A$785,'DATA Wharton'!$C$2:$C$785),"")</f>
        <v/>
      </c>
      <c r="I7537">
        <f>IF(OR(G1885="",H1885=""),"",G1885)</f>
        <v/>
      </c>
      <c r="J7537">
        <f>IF(OR(I1885="",H1885=""),"",I1885*H1885)</f>
        <v/>
      </c>
      <c r="K7537">
        <f>IF(G1885="","Missing OEWS wage",IF(H1885="","Missing Wharton SOC","Matched"))</f>
        <v/>
      </c>
    </row>
    <row r="7538">
      <c r="A7538" t="inlineStr">
        <is>
          <t>42</t>
        </is>
      </c>
      <c r="B7538" t="inlineStr">
        <is>
          <t>Wholesale Trade</t>
        </is>
      </c>
      <c r="C7538" t="inlineStr">
        <is>
          <t>47-2141</t>
        </is>
      </c>
      <c r="D7538" t="inlineStr">
        <is>
          <t>Painters, Construction and Maintenance</t>
        </is>
      </c>
      <c r="E7538" t="n">
        <v>740</v>
      </c>
      <c r="F7538" t="n">
        <v>44040</v>
      </c>
      <c r="G7538">
        <f>IF(OR(E1886="",F1886=""),"",E1886*F1886)</f>
        <v/>
      </c>
      <c r="H7538" s="41">
        <f>IFERROR(XLOOKUP(C1886,'DATA Wharton'!$A$2:$A$785,'DATA Wharton'!$C$2:$C$785),"")</f>
        <v/>
      </c>
      <c r="I7538">
        <f>IF(OR(G1886="",H1886=""),"",G1886)</f>
        <v/>
      </c>
      <c r="J7538">
        <f>IF(OR(I1886="",H1886=""),"",I1886*H1886)</f>
        <v/>
      </c>
      <c r="K7538">
        <f>IF(G1886="","Missing OEWS wage",IF(H1886="","Missing Wharton SOC","Matched"))</f>
        <v/>
      </c>
    </row>
    <row r="7539">
      <c r="A7539" t="inlineStr">
        <is>
          <t>42</t>
        </is>
      </c>
      <c r="B7539" t="inlineStr">
        <is>
          <t>Wholesale Trade</t>
        </is>
      </c>
      <c r="C7539" t="inlineStr">
        <is>
          <t>47-2151</t>
        </is>
      </c>
      <c r="D7539" t="inlineStr">
        <is>
          <t>Pipelayers</t>
        </is>
      </c>
      <c r="E7539" t="n">
        <v>60</v>
      </c>
      <c r="F7539" t="n">
        <v>57460</v>
      </c>
      <c r="G7539">
        <f>IF(OR(E1887="",F1887=""),"",E1887*F1887)</f>
        <v/>
      </c>
      <c r="H7539" s="41">
        <f>IFERROR(XLOOKUP(C1887,'DATA Wharton'!$A$2:$A$785,'DATA Wharton'!$C$2:$C$785),"")</f>
        <v/>
      </c>
      <c r="I7539">
        <f>IF(OR(G1887="",H1887=""),"",G1887)</f>
        <v/>
      </c>
      <c r="J7539">
        <f>IF(OR(I1887="",H1887=""),"",I1887*H1887)</f>
        <v/>
      </c>
      <c r="K7539">
        <f>IF(G1887="","Missing OEWS wage",IF(H1887="","Missing Wharton SOC","Matched"))</f>
        <v/>
      </c>
    </row>
    <row r="7540">
      <c r="A7540" t="inlineStr">
        <is>
          <t>42</t>
        </is>
      </c>
      <c r="B7540" t="inlineStr">
        <is>
          <t>Wholesale Trade</t>
        </is>
      </c>
      <c r="C7540" t="inlineStr">
        <is>
          <t>47-2152</t>
        </is>
      </c>
      <c r="D7540" t="inlineStr">
        <is>
          <t>Plumbers, Pipefitters, and Steamfitters</t>
        </is>
      </c>
      <c r="E7540" t="n">
        <v>3520</v>
      </c>
      <c r="F7540" t="n">
        <v>61450</v>
      </c>
      <c r="G7540">
        <f>IF(OR(E1888="",F1888=""),"",E1888*F1888)</f>
        <v/>
      </c>
      <c r="H7540" s="41">
        <f>IFERROR(XLOOKUP(C1888,'DATA Wharton'!$A$2:$A$785,'DATA Wharton'!$C$2:$C$785),"")</f>
        <v/>
      </c>
      <c r="I7540">
        <f>IF(OR(G1888="",H1888=""),"",G1888)</f>
        <v/>
      </c>
      <c r="J7540">
        <f>IF(OR(I1888="",H1888=""),"",I1888*H1888)</f>
        <v/>
      </c>
      <c r="K7540">
        <f>IF(G1888="","Missing OEWS wage",IF(H1888="","Missing Wharton SOC","Matched"))</f>
        <v/>
      </c>
    </row>
    <row r="7541">
      <c r="A7541" t="inlineStr">
        <is>
          <t>42</t>
        </is>
      </c>
      <c r="B7541" t="inlineStr">
        <is>
          <t>Wholesale Trade</t>
        </is>
      </c>
      <c r="C7541" t="inlineStr">
        <is>
          <t>47-2171</t>
        </is>
      </c>
      <c r="D7541" t="inlineStr">
        <is>
          <t>Reinforcing Iron and Rebar Workers</t>
        </is>
      </c>
      <c r="F7541" t="n">
        <v>92720</v>
      </c>
      <c r="G7541">
        <f>IF(OR(E1889="",F1889=""),"",E1889*F1889)</f>
        <v/>
      </c>
      <c r="H7541" s="41">
        <f>IFERROR(XLOOKUP(C1889,'DATA Wharton'!$A$2:$A$785,'DATA Wharton'!$C$2:$C$785),"")</f>
        <v/>
      </c>
      <c r="I7541">
        <f>IF(OR(G1889="",H1889=""),"",G1889)</f>
        <v/>
      </c>
      <c r="J7541">
        <f>IF(OR(I1889="",H1889=""),"",I1889*H1889)</f>
        <v/>
      </c>
      <c r="K7541">
        <f>IF(G1889="","Missing OEWS wage",IF(H1889="","Missing Wharton SOC","Matched"))</f>
        <v/>
      </c>
    </row>
    <row r="7542">
      <c r="A7542" t="inlineStr">
        <is>
          <t>42</t>
        </is>
      </c>
      <c r="B7542" t="inlineStr">
        <is>
          <t>Wholesale Trade</t>
        </is>
      </c>
      <c r="C7542" t="inlineStr">
        <is>
          <t>47-2211</t>
        </is>
      </c>
      <c r="D7542" t="inlineStr">
        <is>
          <t>Sheet Metal Workers</t>
        </is>
      </c>
      <c r="E7542" t="n">
        <v>730</v>
      </c>
      <c r="F7542" t="n">
        <v>48200</v>
      </c>
      <c r="G7542">
        <f>IF(OR(E1890="",F1890=""),"",E1890*F1890)</f>
        <v/>
      </c>
      <c r="H7542" s="41">
        <f>IFERROR(XLOOKUP(C1890,'DATA Wharton'!$A$2:$A$785,'DATA Wharton'!$C$2:$C$785),"")</f>
        <v/>
      </c>
      <c r="I7542">
        <f>IF(OR(G1890="",H1890=""),"",G1890)</f>
        <v/>
      </c>
      <c r="J7542">
        <f>IF(OR(I1890="",H1890=""),"",I1890*H1890)</f>
        <v/>
      </c>
      <c r="K7542">
        <f>IF(G1890="","Missing OEWS wage",IF(H1890="","Missing Wharton SOC","Matched"))</f>
        <v/>
      </c>
    </row>
    <row r="7543">
      <c r="A7543" t="inlineStr">
        <is>
          <t>42</t>
        </is>
      </c>
      <c r="B7543" t="inlineStr">
        <is>
          <t>Wholesale Trade</t>
        </is>
      </c>
      <c r="C7543" t="inlineStr">
        <is>
          <t>47-2221</t>
        </is>
      </c>
      <c r="D7543" t="inlineStr">
        <is>
          <t>Structural Iron and Steel Workers</t>
        </is>
      </c>
      <c r="F7543" t="n">
        <v>51120</v>
      </c>
      <c r="G7543">
        <f>IF(OR(E1891="",F1891=""),"",E1891*F1891)</f>
        <v/>
      </c>
      <c r="H7543" s="41">
        <f>IFERROR(XLOOKUP(C1891,'DATA Wharton'!$A$2:$A$785,'DATA Wharton'!$C$2:$C$785),"")</f>
        <v/>
      </c>
      <c r="I7543">
        <f>IF(OR(G1891="",H1891=""),"",G1891)</f>
        <v/>
      </c>
      <c r="J7543">
        <f>IF(OR(I1891="",H1891=""),"",I1891*H1891)</f>
        <v/>
      </c>
      <c r="K7543">
        <f>IF(G1891="","Missing OEWS wage",IF(H1891="","Missing Wharton SOC","Matched"))</f>
        <v/>
      </c>
    </row>
    <row r="7544">
      <c r="A7544" t="inlineStr">
        <is>
          <t>42</t>
        </is>
      </c>
      <c r="B7544" t="inlineStr">
        <is>
          <t>Wholesale Trade</t>
        </is>
      </c>
      <c r="C7544" t="inlineStr">
        <is>
          <t>47-2231</t>
        </is>
      </c>
      <c r="D7544" t="inlineStr">
        <is>
          <t>Solar Photovoltaic Installers</t>
        </is>
      </c>
      <c r="F7544" t="n">
        <v>44030</v>
      </c>
      <c r="G7544">
        <f>IF(OR(E1892="",F1892=""),"",E1892*F1892)</f>
        <v/>
      </c>
      <c r="H7544" s="41">
        <f>IFERROR(XLOOKUP(C1892,'DATA Wharton'!$A$2:$A$785,'DATA Wharton'!$C$2:$C$785),"")</f>
        <v/>
      </c>
      <c r="I7544">
        <f>IF(OR(G1892="",H1892=""),"",G1892)</f>
        <v/>
      </c>
      <c r="J7544">
        <f>IF(OR(I1892="",H1892=""),"",I1892*H1892)</f>
        <v/>
      </c>
      <c r="K7544">
        <f>IF(G1892="","Missing OEWS wage",IF(H1892="","Missing Wharton SOC","Matched"))</f>
        <v/>
      </c>
    </row>
    <row r="7545">
      <c r="A7545" t="inlineStr">
        <is>
          <t>42</t>
        </is>
      </c>
      <c r="B7545" t="inlineStr">
        <is>
          <t>Wholesale Trade</t>
        </is>
      </c>
      <c r="C7545" t="inlineStr">
        <is>
          <t>47-3012</t>
        </is>
      </c>
      <c r="D7545" t="inlineStr">
        <is>
          <t>Helpers--Carpenters</t>
        </is>
      </c>
      <c r="F7545" t="n">
        <v>36570</v>
      </c>
      <c r="G7545">
        <f>IF(OR(E1893="",F1893=""),"",E1893*F1893)</f>
        <v/>
      </c>
      <c r="H7545" s="41">
        <f>IFERROR(XLOOKUP(C1893,'DATA Wharton'!$A$2:$A$785,'DATA Wharton'!$C$2:$C$785),"")</f>
        <v/>
      </c>
      <c r="I7545">
        <f>IF(OR(G1893="",H1893=""),"",G1893)</f>
        <v/>
      </c>
      <c r="J7545">
        <f>IF(OR(I1893="",H1893=""),"",I1893*H1893)</f>
        <v/>
      </c>
      <c r="K7545">
        <f>IF(G1893="","Missing OEWS wage",IF(H1893="","Missing Wharton SOC","Matched"))</f>
        <v/>
      </c>
    </row>
    <row r="7546">
      <c r="A7546" t="inlineStr">
        <is>
          <t>42</t>
        </is>
      </c>
      <c r="B7546" t="inlineStr">
        <is>
          <t>Wholesale Trade</t>
        </is>
      </c>
      <c r="C7546" t="inlineStr">
        <is>
          <t>47-3013</t>
        </is>
      </c>
      <c r="D7546" t="inlineStr">
        <is>
          <t>Helpers--Electricians</t>
        </is>
      </c>
      <c r="E7546" t="n">
        <v>90</v>
      </c>
      <c r="F7546" t="n">
        <v>45310</v>
      </c>
      <c r="G7546">
        <f>IF(OR(E1894="",F1894=""),"",E1894*F1894)</f>
        <v/>
      </c>
      <c r="H7546" s="41">
        <f>IFERROR(XLOOKUP(C1894,'DATA Wharton'!$A$2:$A$785,'DATA Wharton'!$C$2:$C$785),"")</f>
        <v/>
      </c>
      <c r="I7546">
        <f>IF(OR(G1894="",H1894=""),"",G1894)</f>
        <v/>
      </c>
      <c r="J7546">
        <f>IF(OR(I1894="",H1894=""),"",I1894*H1894)</f>
        <v/>
      </c>
      <c r="K7546">
        <f>IF(G1894="","Missing OEWS wage",IF(H1894="","Missing Wharton SOC","Matched"))</f>
        <v/>
      </c>
    </row>
    <row r="7547">
      <c r="A7547" t="inlineStr">
        <is>
          <t>42</t>
        </is>
      </c>
      <c r="B7547" t="inlineStr">
        <is>
          <t>Wholesale Trade</t>
        </is>
      </c>
      <c r="C7547" t="inlineStr">
        <is>
          <t>47-3019</t>
        </is>
      </c>
      <c r="D7547" t="inlineStr">
        <is>
          <t>Helpers, Construction Trades, All Other</t>
        </is>
      </c>
      <c r="F7547" t="n">
        <v>45000</v>
      </c>
      <c r="G7547">
        <f>IF(OR(E1895="",F1895=""),"",E1895*F1895)</f>
        <v/>
      </c>
      <c r="H7547" s="41">
        <f>IFERROR(XLOOKUP(C1895,'DATA Wharton'!$A$2:$A$785,'DATA Wharton'!$C$2:$C$785),"")</f>
        <v/>
      </c>
      <c r="I7547">
        <f>IF(OR(G1895="",H1895=""),"",G1895)</f>
        <v/>
      </c>
      <c r="J7547">
        <f>IF(OR(I1895="",H1895=""),"",I1895*H1895)</f>
        <v/>
      </c>
      <c r="K7547">
        <f>IF(G1895="","Missing OEWS wage",IF(H1895="","Missing Wharton SOC","Matched"))</f>
        <v/>
      </c>
    </row>
    <row r="7548">
      <c r="A7548" t="inlineStr">
        <is>
          <t>42</t>
        </is>
      </c>
      <c r="B7548" t="inlineStr">
        <is>
          <t>Wholesale Trade</t>
        </is>
      </c>
      <c r="C7548" t="inlineStr">
        <is>
          <t>47-4011</t>
        </is>
      </c>
      <c r="D7548" t="inlineStr">
        <is>
          <t>Construction and Building Inspectors</t>
        </is>
      </c>
      <c r="F7548" t="n">
        <v>57400</v>
      </c>
      <c r="G7548">
        <f>IF(OR(E1896="",F1896=""),"",E1896*F1896)</f>
        <v/>
      </c>
      <c r="H7548" s="41">
        <f>IFERROR(XLOOKUP(C1896,'DATA Wharton'!$A$2:$A$785,'DATA Wharton'!$C$2:$C$785),"")</f>
        <v/>
      </c>
      <c r="I7548">
        <f>IF(OR(G1896="",H1896=""),"",G1896)</f>
        <v/>
      </c>
      <c r="J7548">
        <f>IF(OR(I1896="",H1896=""),"",I1896*H1896)</f>
        <v/>
      </c>
      <c r="K7548">
        <f>IF(G1896="","Missing OEWS wage",IF(H1896="","Missing Wharton SOC","Matched"))</f>
        <v/>
      </c>
    </row>
    <row r="7549">
      <c r="A7549" t="inlineStr">
        <is>
          <t>42</t>
        </is>
      </c>
      <c r="B7549" t="inlineStr">
        <is>
          <t>Wholesale Trade</t>
        </is>
      </c>
      <c r="C7549" t="inlineStr">
        <is>
          <t>47-4021</t>
        </is>
      </c>
      <c r="D7549" t="inlineStr">
        <is>
          <t>Elevator and Escalator Installers and Repairers</t>
        </is>
      </c>
      <c r="E7549" t="n">
        <v>230</v>
      </c>
      <c r="F7549" t="n">
        <v>62310</v>
      </c>
      <c r="G7549">
        <f>IF(OR(E1897="",F1897=""),"",E1897*F1897)</f>
        <v/>
      </c>
      <c r="H7549" s="41">
        <f>IFERROR(XLOOKUP(C1897,'DATA Wharton'!$A$2:$A$785,'DATA Wharton'!$C$2:$C$785),"")</f>
        <v/>
      </c>
      <c r="I7549">
        <f>IF(OR(G1897="",H1897=""),"",G1897)</f>
        <v/>
      </c>
      <c r="J7549">
        <f>IF(OR(I1897="",H1897=""),"",I1897*H1897)</f>
        <v/>
      </c>
      <c r="K7549">
        <f>IF(G1897="","Missing OEWS wage",IF(H1897="","Missing Wharton SOC","Matched"))</f>
        <v/>
      </c>
    </row>
    <row r="7550">
      <c r="A7550" t="inlineStr">
        <is>
          <t>42</t>
        </is>
      </c>
      <c r="B7550" t="inlineStr">
        <is>
          <t>Wholesale Trade</t>
        </is>
      </c>
      <c r="C7550" t="inlineStr">
        <is>
          <t>47-4031</t>
        </is>
      </c>
      <c r="D7550" t="inlineStr">
        <is>
          <t>Fence Erectors</t>
        </is>
      </c>
      <c r="F7550" t="n">
        <v>40240</v>
      </c>
      <c r="G7550">
        <f>IF(OR(E1898="",F1898=""),"",E1898*F1898)</f>
        <v/>
      </c>
      <c r="H7550" s="41">
        <f>IFERROR(XLOOKUP(C1898,'DATA Wharton'!$A$2:$A$785,'DATA Wharton'!$C$2:$C$785),"")</f>
        <v/>
      </c>
      <c r="I7550">
        <f>IF(OR(G1898="",H1898=""),"",G1898)</f>
        <v/>
      </c>
      <c r="J7550">
        <f>IF(OR(I1898="",H1898=""),"",I1898*H1898)</f>
        <v/>
      </c>
      <c r="K7550">
        <f>IF(G1898="","Missing OEWS wage",IF(H1898="","Missing Wharton SOC","Matched"))</f>
        <v/>
      </c>
    </row>
    <row r="7551">
      <c r="A7551" t="inlineStr">
        <is>
          <t>42</t>
        </is>
      </c>
      <c r="B7551" t="inlineStr">
        <is>
          <t>Wholesale Trade</t>
        </is>
      </c>
      <c r="C7551" t="inlineStr">
        <is>
          <t>47-4041</t>
        </is>
      </c>
      <c r="D7551" t="inlineStr">
        <is>
          <t>Hazardous Materials Removal Workers</t>
        </is>
      </c>
      <c r="E7551" t="n">
        <v>420</v>
      </c>
      <c r="F7551" t="n">
        <v>56890</v>
      </c>
      <c r="G7551">
        <f>IF(OR(E1899="",F1899=""),"",E1899*F1899)</f>
        <v/>
      </c>
      <c r="H7551" s="41">
        <f>IFERROR(XLOOKUP(C1899,'DATA Wharton'!$A$2:$A$785,'DATA Wharton'!$C$2:$C$785),"")</f>
        <v/>
      </c>
      <c r="I7551">
        <f>IF(OR(G1899="",H1899=""),"",G1899)</f>
        <v/>
      </c>
      <c r="J7551">
        <f>IF(OR(I1899="",H1899=""),"",I1899*H1899)</f>
        <v/>
      </c>
      <c r="K7551">
        <f>IF(G1899="","Missing OEWS wage",IF(H1899="","Missing Wharton SOC","Matched"))</f>
        <v/>
      </c>
    </row>
    <row r="7552">
      <c r="A7552" t="inlineStr">
        <is>
          <t>42</t>
        </is>
      </c>
      <c r="B7552" t="inlineStr">
        <is>
          <t>Wholesale Trade</t>
        </is>
      </c>
      <c r="C7552" t="inlineStr">
        <is>
          <t>47-4090</t>
        </is>
      </c>
      <c r="D7552" t="inlineStr">
        <is>
          <t>Miscellaneous Construction and Related Workers</t>
        </is>
      </c>
      <c r="E7552" t="n">
        <v>350</v>
      </c>
      <c r="F7552" t="n">
        <v>51860</v>
      </c>
      <c r="G7552">
        <f>IF(OR(E1900="",F1900=""),"",E1900*F1900)</f>
        <v/>
      </c>
      <c r="H7552" s="41">
        <f>IFERROR(XLOOKUP(C1900,'DATA Wharton'!$A$2:$A$785,'DATA Wharton'!$C$2:$C$785),"")</f>
        <v/>
      </c>
      <c r="I7552">
        <f>IF(OR(G1900="",H1900=""),"",G1900)</f>
        <v/>
      </c>
      <c r="J7552">
        <f>IF(OR(I1900="",H1900=""),"",I1900*H1900)</f>
        <v/>
      </c>
      <c r="K7552">
        <f>IF(G1900="","Missing OEWS wage",IF(H1900="","Missing Wharton SOC","Matched"))</f>
        <v/>
      </c>
    </row>
    <row r="7553">
      <c r="A7553" t="inlineStr">
        <is>
          <t>42</t>
        </is>
      </c>
      <c r="B7553" t="inlineStr">
        <is>
          <t>Wholesale Trade</t>
        </is>
      </c>
      <c r="C7553" t="inlineStr">
        <is>
          <t>47-5013</t>
        </is>
      </c>
      <c r="D7553" t="inlineStr">
        <is>
          <t>Service Unit Operators, Oil and Gas</t>
        </is>
      </c>
      <c r="E7553" t="n">
        <v>240</v>
      </c>
      <c r="F7553" t="n">
        <v>68230</v>
      </c>
      <c r="G7553">
        <f>IF(OR(E1901="",F1901=""),"",E1901*F1901)</f>
        <v/>
      </c>
      <c r="H7553" s="41">
        <f>IFERROR(XLOOKUP(C1901,'DATA Wharton'!$A$2:$A$785,'DATA Wharton'!$C$2:$C$785),"")</f>
        <v/>
      </c>
      <c r="I7553">
        <f>IF(OR(G1901="",H1901=""),"",G1901)</f>
        <v/>
      </c>
      <c r="J7553">
        <f>IF(OR(I1901="",H1901=""),"",I1901*H1901)</f>
        <v/>
      </c>
      <c r="K7553">
        <f>IF(G1901="","Missing OEWS wage",IF(H1901="","Missing Wharton SOC","Matched"))</f>
        <v/>
      </c>
    </row>
    <row r="7554">
      <c r="A7554" t="inlineStr">
        <is>
          <t>42</t>
        </is>
      </c>
      <c r="B7554" t="inlineStr">
        <is>
          <t>Wholesale Trade</t>
        </is>
      </c>
      <c r="C7554" t="inlineStr">
        <is>
          <t>47-5022</t>
        </is>
      </c>
      <c r="D7554" t="inlineStr">
        <is>
          <t>Excavating and Loading Machine and Dragline Operators, Surface Mining</t>
        </is>
      </c>
      <c r="E7554" t="n">
        <v>150</v>
      </c>
      <c r="F7554" t="n">
        <v>62770</v>
      </c>
      <c r="G7554">
        <f>IF(OR(E1902="",F1902=""),"",E1902*F1902)</f>
        <v/>
      </c>
      <c r="H7554" s="41">
        <f>IFERROR(XLOOKUP(C1902,'DATA Wharton'!$A$2:$A$785,'DATA Wharton'!$C$2:$C$785),"")</f>
        <v/>
      </c>
      <c r="I7554">
        <f>IF(OR(G1902="",H1902=""),"",G1902)</f>
        <v/>
      </c>
      <c r="J7554">
        <f>IF(OR(I1902="",H1902=""),"",I1902*H1902)</f>
        <v/>
      </c>
      <c r="K7554">
        <f>IF(G1902="","Missing OEWS wage",IF(H1902="","Missing Wharton SOC","Matched"))</f>
        <v/>
      </c>
    </row>
    <row r="7555">
      <c r="A7555" t="inlineStr">
        <is>
          <t>42</t>
        </is>
      </c>
      <c r="B7555" t="inlineStr">
        <is>
          <t>Wholesale Trade</t>
        </is>
      </c>
      <c r="C7555" t="inlineStr">
        <is>
          <t>47-5023</t>
        </is>
      </c>
      <c r="D7555" t="inlineStr">
        <is>
          <t>Earth Drillers, Except Oil and Gas</t>
        </is>
      </c>
      <c r="F7555" t="n">
        <v>59810</v>
      </c>
      <c r="G7555">
        <f>IF(OR(E1903="",F1903=""),"",E1903*F1903)</f>
        <v/>
      </c>
      <c r="H7555" s="41">
        <f>IFERROR(XLOOKUP(C1903,'DATA Wharton'!$A$2:$A$785,'DATA Wharton'!$C$2:$C$785),"")</f>
        <v/>
      </c>
      <c r="I7555">
        <f>IF(OR(G1903="",H1903=""),"",G1903)</f>
        <v/>
      </c>
      <c r="J7555">
        <f>IF(OR(I1903="",H1903=""),"",I1903*H1903)</f>
        <v/>
      </c>
      <c r="K7555">
        <f>IF(G1903="","Missing OEWS wage",IF(H1903="","Missing Wharton SOC","Matched"))</f>
        <v/>
      </c>
    </row>
    <row r="7556">
      <c r="A7556" t="inlineStr">
        <is>
          <t>42</t>
        </is>
      </c>
      <c r="B7556" t="inlineStr">
        <is>
          <t>Wholesale Trade</t>
        </is>
      </c>
      <c r="C7556" t="inlineStr">
        <is>
          <t>47-5032</t>
        </is>
      </c>
      <c r="D7556" t="inlineStr">
        <is>
          <t>Explosives Workers, Ordnance Handling Experts, and Blasters</t>
        </is>
      </c>
      <c r="E7556" t="n">
        <v>580</v>
      </c>
      <c r="F7556" t="n">
        <v>75050</v>
      </c>
      <c r="G7556">
        <f>IF(OR(E1904="",F1904=""),"",E1904*F1904)</f>
        <v/>
      </c>
      <c r="H7556" s="41">
        <f>IFERROR(XLOOKUP(C1904,'DATA Wharton'!$A$2:$A$785,'DATA Wharton'!$C$2:$C$785),"")</f>
        <v/>
      </c>
      <c r="I7556">
        <f>IF(OR(G1904="",H1904=""),"",G1904)</f>
        <v/>
      </c>
      <c r="J7556">
        <f>IF(OR(I1904="",H1904=""),"",I1904*H1904)</f>
        <v/>
      </c>
      <c r="K7556">
        <f>IF(G1904="","Missing OEWS wage",IF(H1904="","Missing Wharton SOC","Matched"))</f>
        <v/>
      </c>
    </row>
    <row r="7557">
      <c r="A7557" t="inlineStr">
        <is>
          <t>42</t>
        </is>
      </c>
      <c r="B7557" t="inlineStr">
        <is>
          <t>Wholesale Trade</t>
        </is>
      </c>
      <c r="C7557" t="inlineStr">
        <is>
          <t>47-5071</t>
        </is>
      </c>
      <c r="D7557" t="inlineStr">
        <is>
          <t>Roustabouts, Oil and Gas</t>
        </is>
      </c>
      <c r="F7557" t="n">
        <v>49140</v>
      </c>
      <c r="G7557">
        <f>IF(OR(E1905="",F1905=""),"",E1905*F1905)</f>
        <v/>
      </c>
      <c r="H7557" s="41">
        <f>IFERROR(XLOOKUP(C1905,'DATA Wharton'!$A$2:$A$785,'DATA Wharton'!$C$2:$C$785),"")</f>
        <v/>
      </c>
      <c r="I7557">
        <f>IF(OR(G1905="",H1905=""),"",G1905)</f>
        <v/>
      </c>
      <c r="J7557">
        <f>IF(OR(I1905="",H1905=""),"",I1905*H1905)</f>
        <v/>
      </c>
      <c r="K7557">
        <f>IF(G1905="","Missing OEWS wage",IF(H1905="","Missing Wharton SOC","Matched"))</f>
        <v/>
      </c>
    </row>
    <row r="7558">
      <c r="A7558" t="inlineStr">
        <is>
          <t>42</t>
        </is>
      </c>
      <c r="B7558" t="inlineStr">
        <is>
          <t>Wholesale Trade</t>
        </is>
      </c>
      <c r="C7558" t="inlineStr">
        <is>
          <t>47-5081</t>
        </is>
      </c>
      <c r="D7558" t="inlineStr">
        <is>
          <t>Helpers--Extraction Workers</t>
        </is>
      </c>
      <c r="F7558" t="n">
        <v>39110</v>
      </c>
      <c r="G7558">
        <f>IF(OR(E1906="",F1906=""),"",E1906*F1906)</f>
        <v/>
      </c>
      <c r="H7558" s="41">
        <f>IFERROR(XLOOKUP(C1906,'DATA Wharton'!$A$2:$A$785,'DATA Wharton'!$C$2:$C$785),"")</f>
        <v/>
      </c>
      <c r="I7558">
        <f>IF(OR(G1906="",H1906=""),"",G1906)</f>
        <v/>
      </c>
      <c r="J7558">
        <f>IF(OR(I1906="",H1906=""),"",I1906*H1906)</f>
        <v/>
      </c>
      <c r="K7558">
        <f>IF(G1906="","Missing OEWS wage",IF(H1906="","Missing Wharton SOC","Matched"))</f>
        <v/>
      </c>
    </row>
    <row r="7559">
      <c r="A7559" t="inlineStr">
        <is>
          <t>42</t>
        </is>
      </c>
      <c r="B7559" t="inlineStr">
        <is>
          <t>Wholesale Trade</t>
        </is>
      </c>
      <c r="C7559" t="inlineStr">
        <is>
          <t>49-1011</t>
        </is>
      </c>
      <c r="D7559" t="inlineStr">
        <is>
          <t>First-Line Supervisors of Mechanics, Installers, and Repairers</t>
        </is>
      </c>
      <c r="E7559" t="n">
        <v>41040</v>
      </c>
      <c r="F7559" t="n">
        <v>86190</v>
      </c>
      <c r="G7559">
        <f>IF(OR(E1907="",F1907=""),"",E1907*F1907)</f>
        <v/>
      </c>
      <c r="H7559" s="41">
        <f>IFERROR(XLOOKUP(C1907,'DATA Wharton'!$A$2:$A$785,'DATA Wharton'!$C$2:$C$785),"")</f>
        <v/>
      </c>
      <c r="I7559">
        <f>IF(OR(G1907="",H1907=""),"",G1907)</f>
        <v/>
      </c>
      <c r="J7559">
        <f>IF(OR(I1907="",H1907=""),"",I1907*H1907)</f>
        <v/>
      </c>
      <c r="K7559">
        <f>IF(G1907="","Missing OEWS wage",IF(H1907="","Missing Wharton SOC","Matched"))</f>
        <v/>
      </c>
    </row>
    <row r="7560">
      <c r="A7560" t="inlineStr">
        <is>
          <t>42</t>
        </is>
      </c>
      <c r="B7560" t="inlineStr">
        <is>
          <t>Wholesale Trade</t>
        </is>
      </c>
      <c r="C7560" t="inlineStr">
        <is>
          <t>49-2011</t>
        </is>
      </c>
      <c r="D7560" t="inlineStr">
        <is>
          <t>Computer, Automated Teller, and Office Machine Repairers</t>
        </is>
      </c>
      <c r="E7560" t="n">
        <v>21060</v>
      </c>
      <c r="F7560" t="n">
        <v>55250</v>
      </c>
      <c r="G7560">
        <f>IF(OR(E1908="",F1908=""),"",E1908*F1908)</f>
        <v/>
      </c>
      <c r="H7560" s="41">
        <f>IFERROR(XLOOKUP(C1908,'DATA Wharton'!$A$2:$A$785,'DATA Wharton'!$C$2:$C$785),"")</f>
        <v/>
      </c>
      <c r="I7560">
        <f>IF(OR(G1908="",H1908=""),"",G1908)</f>
        <v/>
      </c>
      <c r="J7560">
        <f>IF(OR(I1908="",H1908=""),"",I1908*H1908)</f>
        <v/>
      </c>
      <c r="K7560">
        <f>IF(G1908="","Missing OEWS wage",IF(H1908="","Missing Wharton SOC","Matched"))</f>
        <v/>
      </c>
    </row>
    <row r="7561">
      <c r="A7561" t="inlineStr">
        <is>
          <t>42</t>
        </is>
      </c>
      <c r="B7561" t="inlineStr">
        <is>
          <t>Wholesale Trade</t>
        </is>
      </c>
      <c r="C7561" t="inlineStr">
        <is>
          <t>49-2021</t>
        </is>
      </c>
      <c r="D7561" t="inlineStr">
        <is>
          <t>Radio, Cellular, and Tower Equipment Installers and Repairers</t>
        </is>
      </c>
      <c r="E7561" t="n">
        <v>780</v>
      </c>
      <c r="F7561" t="n">
        <v>54870</v>
      </c>
      <c r="G7561">
        <f>IF(OR(E1909="",F1909=""),"",E1909*F1909)</f>
        <v/>
      </c>
      <c r="H7561" s="41">
        <f>IFERROR(XLOOKUP(C1909,'DATA Wharton'!$A$2:$A$785,'DATA Wharton'!$C$2:$C$785),"")</f>
        <v/>
      </c>
      <c r="I7561">
        <f>IF(OR(G1909="",H1909=""),"",G1909)</f>
        <v/>
      </c>
      <c r="J7561">
        <f>IF(OR(I1909="",H1909=""),"",I1909*H1909)</f>
        <v/>
      </c>
      <c r="K7561">
        <f>IF(G1909="","Missing OEWS wage",IF(H1909="","Missing Wharton SOC","Matched"))</f>
        <v/>
      </c>
    </row>
    <row r="7562">
      <c r="A7562" t="inlineStr">
        <is>
          <t>42</t>
        </is>
      </c>
      <c r="B7562" t="inlineStr">
        <is>
          <t>Wholesale Trade</t>
        </is>
      </c>
      <c r="C7562" t="inlineStr">
        <is>
          <t>49-2022</t>
        </is>
      </c>
      <c r="D7562" t="inlineStr">
        <is>
          <t>Telecommunications Equipment Installers and Repairers, Except Line Installers</t>
        </is>
      </c>
      <c r="E7562" t="n">
        <v>5720</v>
      </c>
      <c r="F7562" t="n">
        <v>57690</v>
      </c>
      <c r="G7562">
        <f>IF(OR(E1910="",F1910=""),"",E1910*F1910)</f>
        <v/>
      </c>
      <c r="H7562" s="41">
        <f>IFERROR(XLOOKUP(C1910,'DATA Wharton'!$A$2:$A$785,'DATA Wharton'!$C$2:$C$785),"")</f>
        <v/>
      </c>
      <c r="I7562">
        <f>IF(OR(G1910="",H1910=""),"",G1910)</f>
        <v/>
      </c>
      <c r="J7562">
        <f>IF(OR(I1910="",H1910=""),"",I1910*H1910)</f>
        <v/>
      </c>
      <c r="K7562">
        <f>IF(G1910="","Missing OEWS wage",IF(H1910="","Missing Wharton SOC","Matched"))</f>
        <v/>
      </c>
    </row>
    <row r="7563">
      <c r="A7563" t="inlineStr">
        <is>
          <t>42</t>
        </is>
      </c>
      <c r="B7563" t="inlineStr">
        <is>
          <t>Wholesale Trade</t>
        </is>
      </c>
      <c r="C7563" t="inlineStr">
        <is>
          <t>49-2091</t>
        </is>
      </c>
      <c r="D7563" t="inlineStr">
        <is>
          <t>Avionics Technicians</t>
        </is>
      </c>
      <c r="F7563" t="n">
        <v>61050</v>
      </c>
      <c r="G7563">
        <f>IF(OR(E1911="",F1911=""),"",E1911*F1911)</f>
        <v/>
      </c>
      <c r="H7563" s="41">
        <f>IFERROR(XLOOKUP(C1911,'DATA Wharton'!$A$2:$A$785,'DATA Wharton'!$C$2:$C$785),"")</f>
        <v/>
      </c>
      <c r="I7563">
        <f>IF(OR(G1911="",H1911=""),"",G1911)</f>
        <v/>
      </c>
      <c r="J7563">
        <f>IF(OR(I1911="",H1911=""),"",I1911*H1911)</f>
        <v/>
      </c>
      <c r="K7563">
        <f>IF(G1911="","Missing OEWS wage",IF(H1911="","Missing Wharton SOC","Matched"))</f>
        <v/>
      </c>
    </row>
    <row r="7564">
      <c r="A7564" t="inlineStr">
        <is>
          <t>42</t>
        </is>
      </c>
      <c r="B7564" t="inlineStr">
        <is>
          <t>Wholesale Trade</t>
        </is>
      </c>
      <c r="C7564" t="inlineStr">
        <is>
          <t>49-2092</t>
        </is>
      </c>
      <c r="D7564" t="inlineStr">
        <is>
          <t>Electric Motor, Power Tool, and Related Repairers</t>
        </is>
      </c>
      <c r="E7564" t="n">
        <v>5390</v>
      </c>
      <c r="F7564" t="n">
        <v>60000</v>
      </c>
      <c r="G7564">
        <f>IF(OR(E1912="",F1912=""),"",E1912*F1912)</f>
        <v/>
      </c>
      <c r="H7564" s="41">
        <f>IFERROR(XLOOKUP(C1912,'DATA Wharton'!$A$2:$A$785,'DATA Wharton'!$C$2:$C$785),"")</f>
        <v/>
      </c>
      <c r="I7564">
        <f>IF(OR(G1912="",H1912=""),"",G1912)</f>
        <v/>
      </c>
      <c r="J7564">
        <f>IF(OR(I1912="",H1912=""),"",I1912*H1912)</f>
        <v/>
      </c>
      <c r="K7564">
        <f>IF(G1912="","Missing OEWS wage",IF(H1912="","Missing Wharton SOC","Matched"))</f>
        <v/>
      </c>
    </row>
    <row r="7565">
      <c r="A7565" t="inlineStr">
        <is>
          <t>42</t>
        </is>
      </c>
      <c r="B7565" t="inlineStr">
        <is>
          <t>Wholesale Trade</t>
        </is>
      </c>
      <c r="C7565" t="inlineStr">
        <is>
          <t>49-2093</t>
        </is>
      </c>
      <c r="D7565" t="inlineStr">
        <is>
          <t>Electrical and Electronics Installers and Repairers, Transportation Equipment</t>
        </is>
      </c>
      <c r="E7565" t="n">
        <v>220</v>
      </c>
      <c r="F7565" t="n">
        <v>75510</v>
      </c>
      <c r="G7565">
        <f>IF(OR(E1913="",F1913=""),"",E1913*F1913)</f>
        <v/>
      </c>
      <c r="H7565" s="41">
        <f>IFERROR(XLOOKUP(C1913,'DATA Wharton'!$A$2:$A$785,'DATA Wharton'!$C$2:$C$785),"")</f>
        <v/>
      </c>
      <c r="I7565">
        <f>IF(OR(G1913="",H1913=""),"",G1913)</f>
        <v/>
      </c>
      <c r="J7565">
        <f>IF(OR(I1913="",H1913=""),"",I1913*H1913)</f>
        <v/>
      </c>
      <c r="K7565">
        <f>IF(G1913="","Missing OEWS wage",IF(H1913="","Missing Wharton SOC","Matched"))</f>
        <v/>
      </c>
    </row>
    <row r="7566">
      <c r="A7566" t="inlineStr">
        <is>
          <t>42</t>
        </is>
      </c>
      <c r="B7566" t="inlineStr">
        <is>
          <t>Wholesale Trade</t>
        </is>
      </c>
      <c r="C7566" t="inlineStr">
        <is>
          <t>49-2094</t>
        </is>
      </c>
      <c r="D7566" t="inlineStr">
        <is>
          <t>Electrical and Electronics Repairers, Commercial and Industrial Equipment</t>
        </is>
      </c>
      <c r="E7566" t="n">
        <v>6510</v>
      </c>
      <c r="F7566" t="n">
        <v>67770</v>
      </c>
      <c r="G7566">
        <f>IF(OR(E1914="",F1914=""),"",E1914*F1914)</f>
        <v/>
      </c>
      <c r="H7566" s="41">
        <f>IFERROR(XLOOKUP(C1914,'DATA Wharton'!$A$2:$A$785,'DATA Wharton'!$C$2:$C$785),"")</f>
        <v/>
      </c>
      <c r="I7566">
        <f>IF(OR(G1914="",H1914=""),"",G1914)</f>
        <v/>
      </c>
      <c r="J7566">
        <f>IF(OR(I1914="",H1914=""),"",I1914*H1914)</f>
        <v/>
      </c>
      <c r="K7566">
        <f>IF(G1914="","Missing OEWS wage",IF(H1914="","Missing Wharton SOC","Matched"))</f>
        <v/>
      </c>
    </row>
    <row r="7567">
      <c r="A7567" t="inlineStr">
        <is>
          <t>42</t>
        </is>
      </c>
      <c r="B7567" t="inlineStr">
        <is>
          <t>Wholesale Trade</t>
        </is>
      </c>
      <c r="C7567" t="inlineStr">
        <is>
          <t>49-2095</t>
        </is>
      </c>
      <c r="D7567" t="inlineStr">
        <is>
          <t>Electrical and Electronics Repairers, Powerhouse, Substation, and Relay</t>
        </is>
      </c>
      <c r="E7567" t="n">
        <v>150</v>
      </c>
      <c r="F7567" t="n">
        <v>57790</v>
      </c>
      <c r="G7567">
        <f>IF(OR(E1915="",F1915=""),"",E1915*F1915)</f>
        <v/>
      </c>
      <c r="H7567" s="41">
        <f>IFERROR(XLOOKUP(C1915,'DATA Wharton'!$A$2:$A$785,'DATA Wharton'!$C$2:$C$785),"")</f>
        <v/>
      </c>
      <c r="I7567">
        <f>IF(OR(G1915="",H1915=""),"",G1915)</f>
        <v/>
      </c>
      <c r="J7567">
        <f>IF(OR(I1915="",H1915=""),"",I1915*H1915)</f>
        <v/>
      </c>
      <c r="K7567">
        <f>IF(G1915="","Missing OEWS wage",IF(H1915="","Missing Wharton SOC","Matched"))</f>
        <v/>
      </c>
    </row>
    <row r="7568">
      <c r="A7568" t="inlineStr">
        <is>
          <t>42</t>
        </is>
      </c>
      <c r="B7568" t="inlineStr">
        <is>
          <t>Wholesale Trade</t>
        </is>
      </c>
      <c r="C7568" t="inlineStr">
        <is>
          <t>49-2096</t>
        </is>
      </c>
      <c r="D7568" t="inlineStr">
        <is>
          <t>Electronic Equipment Installers and Repairers, Motor Vehicles</t>
        </is>
      </c>
      <c r="E7568" t="n">
        <v>530</v>
      </c>
      <c r="F7568" t="n">
        <v>48850</v>
      </c>
      <c r="G7568">
        <f>IF(OR(E1916="",F1916=""),"",E1916*F1916)</f>
        <v/>
      </c>
      <c r="H7568" s="41">
        <f>IFERROR(XLOOKUP(C1916,'DATA Wharton'!$A$2:$A$785,'DATA Wharton'!$C$2:$C$785),"")</f>
        <v/>
      </c>
      <c r="I7568">
        <f>IF(OR(G1916="",H1916=""),"",G1916)</f>
        <v/>
      </c>
      <c r="J7568">
        <f>IF(OR(I1916="",H1916=""),"",I1916*H1916)</f>
        <v/>
      </c>
      <c r="K7568">
        <f>IF(G1916="","Missing OEWS wage",IF(H1916="","Missing Wharton SOC","Matched"))</f>
        <v/>
      </c>
    </row>
    <row r="7569">
      <c r="A7569" t="inlineStr">
        <is>
          <t>42</t>
        </is>
      </c>
      <c r="B7569" t="inlineStr">
        <is>
          <t>Wholesale Trade</t>
        </is>
      </c>
      <c r="C7569" t="inlineStr">
        <is>
          <t>49-2097</t>
        </is>
      </c>
      <c r="D7569" t="inlineStr">
        <is>
          <t>Audiovisual Equipment Installers and Repairers</t>
        </is>
      </c>
      <c r="E7569" t="n">
        <v>1360</v>
      </c>
      <c r="F7569" t="n">
        <v>58360</v>
      </c>
      <c r="G7569">
        <f>IF(OR(E1917="",F1917=""),"",E1917*F1917)</f>
        <v/>
      </c>
      <c r="H7569" s="41">
        <f>IFERROR(XLOOKUP(C1917,'DATA Wharton'!$A$2:$A$785,'DATA Wharton'!$C$2:$C$785),"")</f>
        <v/>
      </c>
      <c r="I7569">
        <f>IF(OR(G1917="",H1917=""),"",G1917)</f>
        <v/>
      </c>
      <c r="J7569">
        <f>IF(OR(I1917="",H1917=""),"",I1917*H1917)</f>
        <v/>
      </c>
      <c r="K7569">
        <f>IF(G1917="","Missing OEWS wage",IF(H1917="","Missing Wharton SOC","Matched"))</f>
        <v/>
      </c>
    </row>
    <row r="7570">
      <c r="A7570" t="inlineStr">
        <is>
          <t>42</t>
        </is>
      </c>
      <c r="B7570" t="inlineStr">
        <is>
          <t>Wholesale Trade</t>
        </is>
      </c>
      <c r="C7570" t="inlineStr">
        <is>
          <t>49-2098</t>
        </is>
      </c>
      <c r="D7570" t="inlineStr">
        <is>
          <t>Security and Fire Alarm Systems Installers</t>
        </is>
      </c>
      <c r="E7570" t="n">
        <v>4980</v>
      </c>
      <c r="F7570" t="n">
        <v>58090</v>
      </c>
      <c r="G7570">
        <f>IF(OR(E1918="",F1918=""),"",E1918*F1918)</f>
        <v/>
      </c>
      <c r="H7570" s="41">
        <f>IFERROR(XLOOKUP(C1918,'DATA Wharton'!$A$2:$A$785,'DATA Wharton'!$C$2:$C$785),"")</f>
        <v/>
      </c>
      <c r="I7570">
        <f>IF(OR(G1918="",H1918=""),"",G1918)</f>
        <v/>
      </c>
      <c r="J7570">
        <f>IF(OR(I1918="",H1918=""),"",I1918*H1918)</f>
        <v/>
      </c>
      <c r="K7570">
        <f>IF(G1918="","Missing OEWS wage",IF(H1918="","Missing Wharton SOC","Matched"))</f>
        <v/>
      </c>
    </row>
    <row r="7571">
      <c r="A7571" t="inlineStr">
        <is>
          <t>42</t>
        </is>
      </c>
      <c r="B7571" t="inlineStr">
        <is>
          <t>Wholesale Trade</t>
        </is>
      </c>
      <c r="C7571" t="inlineStr">
        <is>
          <t>49-3011</t>
        </is>
      </c>
      <c r="D7571" t="inlineStr">
        <is>
          <t>Aircraft Mechanics and Service Technicians</t>
        </is>
      </c>
      <c r="E7571" t="n">
        <v>1670</v>
      </c>
      <c r="F7571" t="n">
        <v>68010</v>
      </c>
      <c r="G7571">
        <f>IF(OR(E1919="",F1919=""),"",E1919*F1919)</f>
        <v/>
      </c>
      <c r="H7571" s="41">
        <f>IFERROR(XLOOKUP(C1919,'DATA Wharton'!$A$2:$A$785,'DATA Wharton'!$C$2:$C$785),"")</f>
        <v/>
      </c>
      <c r="I7571">
        <f>IF(OR(G1919="",H1919=""),"",G1919)</f>
        <v/>
      </c>
      <c r="J7571">
        <f>IF(OR(I1919="",H1919=""),"",I1919*H1919)</f>
        <v/>
      </c>
      <c r="K7571">
        <f>IF(G1919="","Missing OEWS wage",IF(H1919="","Missing Wharton SOC","Matched"))</f>
        <v/>
      </c>
    </row>
    <row r="7572">
      <c r="A7572" t="inlineStr">
        <is>
          <t>42</t>
        </is>
      </c>
      <c r="B7572" t="inlineStr">
        <is>
          <t>Wholesale Trade</t>
        </is>
      </c>
      <c r="C7572" t="inlineStr">
        <is>
          <t>49-3021</t>
        </is>
      </c>
      <c r="D7572" t="inlineStr">
        <is>
          <t>Automotive Body and Related Repairers</t>
        </is>
      </c>
      <c r="E7572" t="n">
        <v>3260</v>
      </c>
      <c r="F7572" t="n">
        <v>56910</v>
      </c>
      <c r="G7572">
        <f>IF(OR(E1920="",F1920=""),"",E1920*F1920)</f>
        <v/>
      </c>
      <c r="H7572" s="41">
        <f>IFERROR(XLOOKUP(C1920,'DATA Wharton'!$A$2:$A$785,'DATA Wharton'!$C$2:$C$785),"")</f>
        <v/>
      </c>
      <c r="I7572">
        <f>IF(OR(G1920="",H1920=""),"",G1920)</f>
        <v/>
      </c>
      <c r="J7572">
        <f>IF(OR(I1920="",H1920=""),"",I1920*H1920)</f>
        <v/>
      </c>
      <c r="K7572">
        <f>IF(G1920="","Missing OEWS wage",IF(H1920="","Missing Wharton SOC","Matched"))</f>
        <v/>
      </c>
    </row>
    <row r="7573">
      <c r="A7573" t="inlineStr">
        <is>
          <t>42</t>
        </is>
      </c>
      <c r="B7573" t="inlineStr">
        <is>
          <t>Wholesale Trade</t>
        </is>
      </c>
      <c r="C7573" t="inlineStr">
        <is>
          <t>49-3022</t>
        </is>
      </c>
      <c r="D7573" t="inlineStr">
        <is>
          <t>Automotive Glass Installers and Repairers</t>
        </is>
      </c>
      <c r="E7573" t="n">
        <v>610</v>
      </c>
      <c r="F7573" t="n">
        <v>51130</v>
      </c>
      <c r="G7573">
        <f>IF(OR(E1921="",F1921=""),"",E1921*F1921)</f>
        <v/>
      </c>
      <c r="H7573" s="41">
        <f>IFERROR(XLOOKUP(C1921,'DATA Wharton'!$A$2:$A$785,'DATA Wharton'!$C$2:$C$785),"")</f>
        <v/>
      </c>
      <c r="I7573">
        <f>IF(OR(G1921="",H1921=""),"",G1921)</f>
        <v/>
      </c>
      <c r="J7573">
        <f>IF(OR(I1921="",H1921=""),"",I1921*H1921)</f>
        <v/>
      </c>
      <c r="K7573">
        <f>IF(G1921="","Missing OEWS wage",IF(H1921="","Missing Wharton SOC","Matched"))</f>
        <v/>
      </c>
    </row>
    <row r="7574">
      <c r="A7574" t="inlineStr">
        <is>
          <t>42</t>
        </is>
      </c>
      <c r="B7574" t="inlineStr">
        <is>
          <t>Wholesale Trade</t>
        </is>
      </c>
      <c r="C7574" t="inlineStr">
        <is>
          <t>49-3023</t>
        </is>
      </c>
      <c r="D7574" t="inlineStr">
        <is>
          <t>Automotive Service Technicians and Mechanics</t>
        </is>
      </c>
      <c r="E7574" t="n">
        <v>17510</v>
      </c>
      <c r="F7574" t="n">
        <v>58110</v>
      </c>
      <c r="G7574">
        <f>IF(OR(E1922="",F1922=""),"",E1922*F1922)</f>
        <v/>
      </c>
      <c r="H7574" s="41">
        <f>IFERROR(XLOOKUP(C1922,'DATA Wharton'!$A$2:$A$785,'DATA Wharton'!$C$2:$C$785),"")</f>
        <v/>
      </c>
      <c r="I7574">
        <f>IF(OR(G1922="",H1922=""),"",G1922)</f>
        <v/>
      </c>
      <c r="J7574">
        <f>IF(OR(I1922="",H1922=""),"",I1922*H1922)</f>
        <v/>
      </c>
      <c r="K7574">
        <f>IF(G1922="","Missing OEWS wage",IF(H1922="","Missing Wharton SOC","Matched"))</f>
        <v/>
      </c>
    </row>
    <row r="7575">
      <c r="A7575" t="inlineStr">
        <is>
          <t>42</t>
        </is>
      </c>
      <c r="B7575" t="inlineStr">
        <is>
          <t>Wholesale Trade</t>
        </is>
      </c>
      <c r="C7575" t="inlineStr">
        <is>
          <t>49-3031</t>
        </is>
      </c>
      <c r="D7575" t="inlineStr">
        <is>
          <t>Bus and Truck Mechanics and Diesel Engine Specialists</t>
        </is>
      </c>
      <c r="E7575" t="n">
        <v>40720</v>
      </c>
      <c r="F7575" t="n">
        <v>65870</v>
      </c>
      <c r="G7575">
        <f>IF(OR(E1923="",F1923=""),"",E1923*F1923)</f>
        <v/>
      </c>
      <c r="H7575" s="41">
        <f>IFERROR(XLOOKUP(C1923,'DATA Wharton'!$A$2:$A$785,'DATA Wharton'!$C$2:$C$785),"")</f>
        <v/>
      </c>
      <c r="I7575">
        <f>IF(OR(G1923="",H1923=""),"",G1923)</f>
        <v/>
      </c>
      <c r="J7575">
        <f>IF(OR(I1923="",H1923=""),"",I1923*H1923)</f>
        <v/>
      </c>
      <c r="K7575">
        <f>IF(G1923="","Missing OEWS wage",IF(H1923="","Missing Wharton SOC","Matched"))</f>
        <v/>
      </c>
    </row>
    <row r="7576">
      <c r="A7576" t="inlineStr">
        <is>
          <t>42</t>
        </is>
      </c>
      <c r="B7576" t="inlineStr">
        <is>
          <t>Wholesale Trade</t>
        </is>
      </c>
      <c r="C7576" t="inlineStr">
        <is>
          <t>49-3041</t>
        </is>
      </c>
      <c r="D7576" t="inlineStr">
        <is>
          <t>Farm Equipment Mechanics and Service Technicians</t>
        </is>
      </c>
      <c r="E7576" t="n">
        <v>28490</v>
      </c>
      <c r="F7576" t="n">
        <v>58800</v>
      </c>
      <c r="G7576">
        <f>IF(OR(E1924="",F1924=""),"",E1924*F1924)</f>
        <v/>
      </c>
      <c r="H7576" s="41">
        <f>IFERROR(XLOOKUP(C1924,'DATA Wharton'!$A$2:$A$785,'DATA Wharton'!$C$2:$C$785),"")</f>
        <v/>
      </c>
      <c r="I7576">
        <f>IF(OR(G1924="",H1924=""),"",G1924)</f>
        <v/>
      </c>
      <c r="J7576">
        <f>IF(OR(I1924="",H1924=""),"",I1924*H1924)</f>
        <v/>
      </c>
      <c r="K7576">
        <f>IF(G1924="","Missing OEWS wage",IF(H1924="","Missing Wharton SOC","Matched"))</f>
        <v/>
      </c>
    </row>
    <row r="7577">
      <c r="A7577" t="inlineStr">
        <is>
          <t>42</t>
        </is>
      </c>
      <c r="B7577" t="inlineStr">
        <is>
          <t>Wholesale Trade</t>
        </is>
      </c>
      <c r="C7577" t="inlineStr">
        <is>
          <t>49-3042</t>
        </is>
      </c>
      <c r="D7577" t="inlineStr">
        <is>
          <t>Mobile Heavy Equipment Mechanics, Except Engines</t>
        </is>
      </c>
      <c r="E7577" t="n">
        <v>49650</v>
      </c>
      <c r="F7577" t="n">
        <v>70850</v>
      </c>
      <c r="G7577">
        <f>IF(OR(E1925="",F1925=""),"",E1925*F1925)</f>
        <v/>
      </c>
      <c r="H7577" s="41">
        <f>IFERROR(XLOOKUP(C1925,'DATA Wharton'!$A$2:$A$785,'DATA Wharton'!$C$2:$C$785),"")</f>
        <v/>
      </c>
      <c r="I7577">
        <f>IF(OR(G1925="",H1925=""),"",G1925)</f>
        <v/>
      </c>
      <c r="J7577">
        <f>IF(OR(I1925="",H1925=""),"",I1925*H1925)</f>
        <v/>
      </c>
      <c r="K7577">
        <f>IF(G1925="","Missing OEWS wage",IF(H1925="","Missing Wharton SOC","Matched"))</f>
        <v/>
      </c>
    </row>
    <row r="7578">
      <c r="A7578" t="inlineStr">
        <is>
          <t>42</t>
        </is>
      </c>
      <c r="B7578" t="inlineStr">
        <is>
          <t>Wholesale Trade</t>
        </is>
      </c>
      <c r="C7578" t="inlineStr">
        <is>
          <t>49-3051</t>
        </is>
      </c>
      <c r="D7578" t="inlineStr">
        <is>
          <t>Motorboat Mechanics and Service Technicians</t>
        </is>
      </c>
      <c r="E7578" t="n">
        <v>640</v>
      </c>
      <c r="F7578" t="n">
        <v>64890</v>
      </c>
      <c r="G7578">
        <f>IF(OR(E1926="",F1926=""),"",E1926*F1926)</f>
        <v/>
      </c>
      <c r="H7578" s="41">
        <f>IFERROR(XLOOKUP(C1926,'DATA Wharton'!$A$2:$A$785,'DATA Wharton'!$C$2:$C$785),"")</f>
        <v/>
      </c>
      <c r="I7578">
        <f>IF(OR(G1926="",H1926=""),"",G1926)</f>
        <v/>
      </c>
      <c r="J7578">
        <f>IF(OR(I1926="",H1926=""),"",I1926*H1926)</f>
        <v/>
      </c>
      <c r="K7578">
        <f>IF(G1926="","Missing OEWS wage",IF(H1926="","Missing Wharton SOC","Matched"))</f>
        <v/>
      </c>
    </row>
    <row r="7579">
      <c r="A7579" t="inlineStr">
        <is>
          <t>42</t>
        </is>
      </c>
      <c r="B7579" t="inlineStr">
        <is>
          <t>Wholesale Trade</t>
        </is>
      </c>
      <c r="C7579" t="inlineStr">
        <is>
          <t>49-3053</t>
        </is>
      </c>
      <c r="D7579" t="inlineStr">
        <is>
          <t>Outdoor Power Equipment and Other Small Engine Mechanics</t>
        </is>
      </c>
      <c r="E7579" t="n">
        <v>2400</v>
      </c>
      <c r="F7579" t="n">
        <v>51170</v>
      </c>
      <c r="G7579">
        <f>IF(OR(E1927="",F1927=""),"",E1927*F1927)</f>
        <v/>
      </c>
      <c r="H7579" s="41">
        <f>IFERROR(XLOOKUP(C1927,'DATA Wharton'!$A$2:$A$785,'DATA Wharton'!$C$2:$C$785),"")</f>
        <v/>
      </c>
      <c r="I7579">
        <f>IF(OR(G1927="",H1927=""),"",G1927)</f>
        <v/>
      </c>
      <c r="J7579">
        <f>IF(OR(I1927="",H1927=""),"",I1927*H1927)</f>
        <v/>
      </c>
      <c r="K7579">
        <f>IF(G1927="","Missing OEWS wage",IF(H1927="","Missing Wharton SOC","Matched"))</f>
        <v/>
      </c>
    </row>
    <row r="7580">
      <c r="A7580" t="inlineStr">
        <is>
          <t>42</t>
        </is>
      </c>
      <c r="B7580" t="inlineStr">
        <is>
          <t>Wholesale Trade</t>
        </is>
      </c>
      <c r="C7580" t="inlineStr">
        <is>
          <t>49-3091</t>
        </is>
      </c>
      <c r="D7580" t="inlineStr">
        <is>
          <t>Bicycle Repairers</t>
        </is>
      </c>
      <c r="E7580" t="n">
        <v>210</v>
      </c>
      <c r="F7580" t="n">
        <v>41410</v>
      </c>
      <c r="G7580">
        <f>IF(OR(E1928="",F1928=""),"",E1928*F1928)</f>
        <v/>
      </c>
      <c r="H7580" s="41">
        <f>IFERROR(XLOOKUP(C1928,'DATA Wharton'!$A$2:$A$785,'DATA Wharton'!$C$2:$C$785),"")</f>
        <v/>
      </c>
      <c r="I7580">
        <f>IF(OR(G1928="",H1928=""),"",G1928)</f>
        <v/>
      </c>
      <c r="J7580">
        <f>IF(OR(I1928="",H1928=""),"",I1928*H1928)</f>
        <v/>
      </c>
      <c r="K7580">
        <f>IF(G1928="","Missing OEWS wage",IF(H1928="","Missing Wharton SOC","Matched"))</f>
        <v/>
      </c>
    </row>
    <row r="7581">
      <c r="A7581" t="inlineStr">
        <is>
          <t>42</t>
        </is>
      </c>
      <c r="B7581" t="inlineStr">
        <is>
          <t>Wholesale Trade</t>
        </is>
      </c>
      <c r="C7581" t="inlineStr">
        <is>
          <t>49-3092</t>
        </is>
      </c>
      <c r="D7581" t="inlineStr">
        <is>
          <t>Recreational Vehicle Service Technicians</t>
        </is>
      </c>
      <c r="E7581" t="n">
        <v>520</v>
      </c>
      <c r="F7581" t="n">
        <v>53210</v>
      </c>
      <c r="G7581">
        <f>IF(OR(E1929="",F1929=""),"",E1929*F1929)</f>
        <v/>
      </c>
      <c r="H7581" s="41">
        <f>IFERROR(XLOOKUP(C1929,'DATA Wharton'!$A$2:$A$785,'DATA Wharton'!$C$2:$C$785),"")</f>
        <v/>
      </c>
      <c r="I7581">
        <f>IF(OR(G1929="",H1929=""),"",G1929)</f>
        <v/>
      </c>
      <c r="J7581">
        <f>IF(OR(I1929="",H1929=""),"",I1929*H1929)</f>
        <v/>
      </c>
      <c r="K7581">
        <f>IF(G1929="","Missing OEWS wage",IF(H1929="","Missing Wharton SOC","Matched"))</f>
        <v/>
      </c>
    </row>
    <row r="7582">
      <c r="A7582" t="inlineStr">
        <is>
          <t>42</t>
        </is>
      </c>
      <c r="B7582" t="inlineStr">
        <is>
          <t>Wholesale Trade</t>
        </is>
      </c>
      <c r="C7582" t="inlineStr">
        <is>
          <t>49-3093</t>
        </is>
      </c>
      <c r="D7582" t="inlineStr">
        <is>
          <t>Tire Repairers and Changers</t>
        </is>
      </c>
      <c r="E7582" t="n">
        <v>5160</v>
      </c>
      <c r="F7582" t="n">
        <v>42190</v>
      </c>
      <c r="G7582">
        <f>IF(OR(E1930="",F1930=""),"",E1930*F1930)</f>
        <v/>
      </c>
      <c r="H7582" s="41">
        <f>IFERROR(XLOOKUP(C1930,'DATA Wharton'!$A$2:$A$785,'DATA Wharton'!$C$2:$C$785),"")</f>
        <v/>
      </c>
      <c r="I7582">
        <f>IF(OR(G1930="",H1930=""),"",G1930)</f>
        <v/>
      </c>
      <c r="J7582">
        <f>IF(OR(I1930="",H1930=""),"",I1930*H1930)</f>
        <v/>
      </c>
      <c r="K7582">
        <f>IF(G1930="","Missing OEWS wage",IF(H1930="","Missing Wharton SOC","Matched"))</f>
        <v/>
      </c>
    </row>
    <row r="7583">
      <c r="A7583" t="inlineStr">
        <is>
          <t>42</t>
        </is>
      </c>
      <c r="B7583" t="inlineStr">
        <is>
          <t>Wholesale Trade</t>
        </is>
      </c>
      <c r="C7583" t="inlineStr">
        <is>
          <t>49-9011</t>
        </is>
      </c>
      <c r="D7583" t="inlineStr">
        <is>
          <t>Mechanical Door Repairers</t>
        </is>
      </c>
      <c r="E7583" t="n">
        <v>750</v>
      </c>
      <c r="F7583" t="n">
        <v>61370</v>
      </c>
      <c r="G7583">
        <f>IF(OR(E1931="",F1931=""),"",E1931*F1931)</f>
        <v/>
      </c>
      <c r="H7583" s="41">
        <f>IFERROR(XLOOKUP(C1931,'DATA Wharton'!$A$2:$A$785,'DATA Wharton'!$C$2:$C$785),"")</f>
        <v/>
      </c>
      <c r="I7583">
        <f>IF(OR(G1931="",H1931=""),"",G1931)</f>
        <v/>
      </c>
      <c r="J7583">
        <f>IF(OR(I1931="",H1931=""),"",I1931*H1931)</f>
        <v/>
      </c>
      <c r="K7583">
        <f>IF(G1931="","Missing OEWS wage",IF(H1931="","Missing Wharton SOC","Matched"))</f>
        <v/>
      </c>
    </row>
    <row r="7584">
      <c r="A7584" t="inlineStr">
        <is>
          <t>42</t>
        </is>
      </c>
      <c r="B7584" t="inlineStr">
        <is>
          <t>Wholesale Trade</t>
        </is>
      </c>
      <c r="C7584" t="inlineStr">
        <is>
          <t>49-9012</t>
        </is>
      </c>
      <c r="D7584" t="inlineStr">
        <is>
          <t>Control and Valve Installers and Repairers, Except Mechanical Door</t>
        </is>
      </c>
      <c r="E7584" t="n">
        <v>2890</v>
      </c>
      <c r="F7584" t="n">
        <v>62160</v>
      </c>
      <c r="G7584">
        <f>IF(OR(E1932="",F1932=""),"",E1932*F1932)</f>
        <v/>
      </c>
      <c r="H7584" s="41">
        <f>IFERROR(XLOOKUP(C1932,'DATA Wharton'!$A$2:$A$785,'DATA Wharton'!$C$2:$C$785),"")</f>
        <v/>
      </c>
      <c r="I7584">
        <f>IF(OR(G1932="",H1932=""),"",G1932)</f>
        <v/>
      </c>
      <c r="J7584">
        <f>IF(OR(I1932="",H1932=""),"",I1932*H1932)</f>
        <v/>
      </c>
      <c r="K7584">
        <f>IF(G1932="","Missing OEWS wage",IF(H1932="","Missing Wharton SOC","Matched"))</f>
        <v/>
      </c>
    </row>
    <row r="7585">
      <c r="A7585" t="inlineStr">
        <is>
          <t>42</t>
        </is>
      </c>
      <c r="B7585" t="inlineStr">
        <is>
          <t>Wholesale Trade</t>
        </is>
      </c>
      <c r="C7585" t="inlineStr">
        <is>
          <t>49-9021</t>
        </is>
      </c>
      <c r="D7585" t="inlineStr">
        <is>
          <t>Heating, Air Conditioning, and Refrigeration Mechanics and Installers</t>
        </is>
      </c>
      <c r="E7585" t="n">
        <v>14990</v>
      </c>
      <c r="F7585" t="n">
        <v>73550</v>
      </c>
      <c r="G7585">
        <f>IF(OR(E1933="",F1933=""),"",E1933*F1933)</f>
        <v/>
      </c>
      <c r="H7585" s="41">
        <f>IFERROR(XLOOKUP(C1933,'DATA Wharton'!$A$2:$A$785,'DATA Wharton'!$C$2:$C$785),"")</f>
        <v/>
      </c>
      <c r="I7585">
        <f>IF(OR(G1933="",H1933=""),"",G1933)</f>
        <v/>
      </c>
      <c r="J7585">
        <f>IF(OR(I1933="",H1933=""),"",I1933*H1933)</f>
        <v/>
      </c>
      <c r="K7585">
        <f>IF(G1933="","Missing OEWS wage",IF(H1933="","Missing Wharton SOC","Matched"))</f>
        <v/>
      </c>
    </row>
    <row r="7586">
      <c r="A7586" t="inlineStr">
        <is>
          <t>42</t>
        </is>
      </c>
      <c r="B7586" t="inlineStr">
        <is>
          <t>Wholesale Trade</t>
        </is>
      </c>
      <c r="C7586" t="inlineStr">
        <is>
          <t>49-9031</t>
        </is>
      </c>
      <c r="D7586" t="inlineStr">
        <is>
          <t>Home Appliance Repairers</t>
        </is>
      </c>
      <c r="E7586" t="n">
        <v>3490</v>
      </c>
      <c r="F7586" t="n">
        <v>61380</v>
      </c>
      <c r="G7586">
        <f>IF(OR(E1934="",F1934=""),"",E1934*F1934)</f>
        <v/>
      </c>
      <c r="H7586" s="41">
        <f>IFERROR(XLOOKUP(C1934,'DATA Wharton'!$A$2:$A$785,'DATA Wharton'!$C$2:$C$785),"")</f>
        <v/>
      </c>
      <c r="I7586">
        <f>IF(OR(G1934="",H1934=""),"",G1934)</f>
        <v/>
      </c>
      <c r="J7586">
        <f>IF(OR(I1934="",H1934=""),"",I1934*H1934)</f>
        <v/>
      </c>
      <c r="K7586">
        <f>IF(G1934="","Missing OEWS wage",IF(H1934="","Missing Wharton SOC","Matched"))</f>
        <v/>
      </c>
    </row>
    <row r="7587">
      <c r="A7587" t="inlineStr">
        <is>
          <t>42</t>
        </is>
      </c>
      <c r="B7587" t="inlineStr">
        <is>
          <t>Wholesale Trade</t>
        </is>
      </c>
      <c r="C7587" t="inlineStr">
        <is>
          <t>49-9041</t>
        </is>
      </c>
      <c r="D7587" t="inlineStr">
        <is>
          <t>Industrial Machinery Mechanics</t>
        </is>
      </c>
      <c r="E7587" t="n">
        <v>63820</v>
      </c>
      <c r="F7587" t="n">
        <v>66550</v>
      </c>
      <c r="G7587">
        <f>IF(OR(E1935="",F1935=""),"",E1935*F1935)</f>
        <v/>
      </c>
      <c r="H7587" s="41">
        <f>IFERROR(XLOOKUP(C1935,'DATA Wharton'!$A$2:$A$785,'DATA Wharton'!$C$2:$C$785),"")</f>
        <v/>
      </c>
      <c r="I7587">
        <f>IF(OR(G1935="",H1935=""),"",G1935)</f>
        <v/>
      </c>
      <c r="J7587">
        <f>IF(OR(I1935="",H1935=""),"",I1935*H1935)</f>
        <v/>
      </c>
      <c r="K7587">
        <f>IF(G1935="","Missing OEWS wage",IF(H1935="","Missing Wharton SOC","Matched"))</f>
        <v/>
      </c>
    </row>
    <row r="7588">
      <c r="A7588" t="inlineStr">
        <is>
          <t>42</t>
        </is>
      </c>
      <c r="B7588" t="inlineStr">
        <is>
          <t>Wholesale Trade</t>
        </is>
      </c>
      <c r="C7588" t="inlineStr">
        <is>
          <t>49-9043</t>
        </is>
      </c>
      <c r="D7588" t="inlineStr">
        <is>
          <t>Maintenance Workers, Machinery</t>
        </is>
      </c>
      <c r="E7588" t="n">
        <v>5730</v>
      </c>
      <c r="F7588" t="n">
        <v>58930</v>
      </c>
      <c r="G7588">
        <f>IF(OR(E1936="",F1936=""),"",E1936*F1936)</f>
        <v/>
      </c>
      <c r="H7588" s="41">
        <f>IFERROR(XLOOKUP(C1936,'DATA Wharton'!$A$2:$A$785,'DATA Wharton'!$C$2:$C$785),"")</f>
        <v/>
      </c>
      <c r="I7588">
        <f>IF(OR(G1936="",H1936=""),"",G1936)</f>
        <v/>
      </c>
      <c r="J7588">
        <f>IF(OR(I1936="",H1936=""),"",I1936*H1936)</f>
        <v/>
      </c>
      <c r="K7588">
        <f>IF(G1936="","Missing OEWS wage",IF(H1936="","Missing Wharton SOC","Matched"))</f>
        <v/>
      </c>
    </row>
    <row r="7589">
      <c r="A7589" t="inlineStr">
        <is>
          <t>42</t>
        </is>
      </c>
      <c r="B7589" t="inlineStr">
        <is>
          <t>Wholesale Trade</t>
        </is>
      </c>
      <c r="C7589" t="inlineStr">
        <is>
          <t>49-9044</t>
        </is>
      </c>
      <c r="D7589" t="inlineStr">
        <is>
          <t>Millwrights</t>
        </is>
      </c>
      <c r="E7589" t="n">
        <v>1200</v>
      </c>
      <c r="F7589" t="n">
        <v>57190</v>
      </c>
      <c r="G7589">
        <f>IF(OR(E1937="",F1937=""),"",E1937*F1937)</f>
        <v/>
      </c>
      <c r="H7589" s="41">
        <f>IFERROR(XLOOKUP(C1937,'DATA Wharton'!$A$2:$A$785,'DATA Wharton'!$C$2:$C$785),"")</f>
        <v/>
      </c>
      <c r="I7589">
        <f>IF(OR(G1937="",H1937=""),"",G1937)</f>
        <v/>
      </c>
      <c r="J7589">
        <f>IF(OR(I1937="",H1937=""),"",I1937*H1937)</f>
        <v/>
      </c>
      <c r="K7589">
        <f>IF(G1937="","Missing OEWS wage",IF(H1937="","Missing Wharton SOC","Matched"))</f>
        <v/>
      </c>
    </row>
    <row r="7590">
      <c r="A7590" t="inlineStr">
        <is>
          <t>42</t>
        </is>
      </c>
      <c r="B7590" t="inlineStr">
        <is>
          <t>Wholesale Trade</t>
        </is>
      </c>
      <c r="C7590" t="inlineStr">
        <is>
          <t>49-9052</t>
        </is>
      </c>
      <c r="D7590" t="inlineStr">
        <is>
          <t>Telecommunications Line Installers and Repairers</t>
        </is>
      </c>
      <c r="F7590" t="n">
        <v>67910</v>
      </c>
      <c r="G7590">
        <f>IF(OR(E1938="",F1938=""),"",E1938*F1938)</f>
        <v/>
      </c>
      <c r="H7590" s="41">
        <f>IFERROR(XLOOKUP(C1938,'DATA Wharton'!$A$2:$A$785,'DATA Wharton'!$C$2:$C$785),"")</f>
        <v/>
      </c>
      <c r="I7590">
        <f>IF(OR(G1938="",H1938=""),"",G1938)</f>
        <v/>
      </c>
      <c r="J7590">
        <f>IF(OR(I1938="",H1938=""),"",I1938*H1938)</f>
        <v/>
      </c>
      <c r="K7590">
        <f>IF(G1938="","Missing OEWS wage",IF(H1938="","Missing Wharton SOC","Matched"))</f>
        <v/>
      </c>
    </row>
    <row r="7591">
      <c r="A7591" t="inlineStr">
        <is>
          <t>42</t>
        </is>
      </c>
      <c r="B7591" t="inlineStr">
        <is>
          <t>Wholesale Trade</t>
        </is>
      </c>
      <c r="C7591" t="inlineStr">
        <is>
          <t>49-9061</t>
        </is>
      </c>
      <c r="D7591" t="inlineStr">
        <is>
          <t>Camera and Photographic Equipment Repairers</t>
        </is>
      </c>
      <c r="E7591" t="n">
        <v>240</v>
      </c>
      <c r="F7591" t="n">
        <v>61740</v>
      </c>
      <c r="G7591">
        <f>IF(OR(E1939="",F1939=""),"",E1939*F1939)</f>
        <v/>
      </c>
      <c r="H7591" s="41">
        <f>IFERROR(XLOOKUP(C1939,'DATA Wharton'!$A$2:$A$785,'DATA Wharton'!$C$2:$C$785),"")</f>
        <v/>
      </c>
      <c r="I7591">
        <f>IF(OR(G1939="",H1939=""),"",G1939)</f>
        <v/>
      </c>
      <c r="J7591">
        <f>IF(OR(I1939="",H1939=""),"",I1939*H1939)</f>
        <v/>
      </c>
      <c r="K7591">
        <f>IF(G1939="","Missing OEWS wage",IF(H1939="","Missing Wharton SOC","Matched"))</f>
        <v/>
      </c>
    </row>
    <row r="7592">
      <c r="A7592" t="inlineStr">
        <is>
          <t>42</t>
        </is>
      </c>
      <c r="B7592" t="inlineStr">
        <is>
          <t>Wholesale Trade</t>
        </is>
      </c>
      <c r="C7592" t="inlineStr">
        <is>
          <t>49-9062</t>
        </is>
      </c>
      <c r="D7592" t="inlineStr">
        <is>
          <t>Medical Equipment Repairers</t>
        </is>
      </c>
      <c r="E7592" t="n">
        <v>24430</v>
      </c>
      <c r="F7592" t="n">
        <v>67380</v>
      </c>
      <c r="G7592">
        <f>IF(OR(E1940="",F1940=""),"",E1940*F1940)</f>
        <v/>
      </c>
      <c r="H7592" s="41">
        <f>IFERROR(XLOOKUP(C1940,'DATA Wharton'!$A$2:$A$785,'DATA Wharton'!$C$2:$C$785),"")</f>
        <v/>
      </c>
      <c r="I7592">
        <f>IF(OR(G1940="",H1940=""),"",G1940)</f>
        <v/>
      </c>
      <c r="J7592">
        <f>IF(OR(I1940="",H1940=""),"",I1940*H1940)</f>
        <v/>
      </c>
      <c r="K7592">
        <f>IF(G1940="","Missing OEWS wage",IF(H1940="","Missing Wharton SOC","Matched"))</f>
        <v/>
      </c>
    </row>
    <row r="7593">
      <c r="A7593" t="inlineStr">
        <is>
          <t>42</t>
        </is>
      </c>
      <c r="B7593" t="inlineStr">
        <is>
          <t>Wholesale Trade</t>
        </is>
      </c>
      <c r="C7593" t="inlineStr">
        <is>
          <t>49-9063</t>
        </is>
      </c>
      <c r="D7593" t="inlineStr">
        <is>
          <t>Musical Instrument Repairers and Tuners</t>
        </is>
      </c>
      <c r="F7593" t="n">
        <v>36760</v>
      </c>
      <c r="G7593">
        <f>IF(OR(E1941="",F1941=""),"",E1941*F1941)</f>
        <v/>
      </c>
      <c r="H7593" s="41">
        <f>IFERROR(XLOOKUP(C1941,'DATA Wharton'!$A$2:$A$785,'DATA Wharton'!$C$2:$C$785),"")</f>
        <v/>
      </c>
      <c r="I7593">
        <f>IF(OR(G1941="",H1941=""),"",G1941)</f>
        <v/>
      </c>
      <c r="J7593">
        <f>IF(OR(I1941="",H1941=""),"",I1941*H1941)</f>
        <v/>
      </c>
      <c r="K7593">
        <f>IF(G1941="","Missing OEWS wage",IF(H1941="","Missing Wharton SOC","Matched"))</f>
        <v/>
      </c>
    </row>
    <row r="7594">
      <c r="A7594" t="inlineStr">
        <is>
          <t>42</t>
        </is>
      </c>
      <c r="B7594" t="inlineStr">
        <is>
          <t>Wholesale Trade</t>
        </is>
      </c>
      <c r="C7594" t="inlineStr">
        <is>
          <t>49-9069</t>
        </is>
      </c>
      <c r="D7594" t="inlineStr">
        <is>
          <t>Precision Instrument and Equipment Repairers, All Other</t>
        </is>
      </c>
      <c r="E7594" t="n">
        <v>1970</v>
      </c>
      <c r="F7594" t="n">
        <v>76860</v>
      </c>
      <c r="G7594">
        <f>IF(OR(E1942="",F1942=""),"",E1942*F1942)</f>
        <v/>
      </c>
      <c r="H7594" s="41">
        <f>IFERROR(XLOOKUP(C1942,'DATA Wharton'!$A$2:$A$785,'DATA Wharton'!$C$2:$C$785),"")</f>
        <v/>
      </c>
      <c r="I7594">
        <f>IF(OR(G1942="",H1942=""),"",G1942)</f>
        <v/>
      </c>
      <c r="J7594">
        <f>IF(OR(I1942="",H1942=""),"",I1942*H1942)</f>
        <v/>
      </c>
      <c r="K7594">
        <f>IF(G1942="","Missing OEWS wage",IF(H1942="","Missing Wharton SOC","Matched"))</f>
        <v/>
      </c>
    </row>
    <row r="7595">
      <c r="A7595" t="inlineStr">
        <is>
          <t>42</t>
        </is>
      </c>
      <c r="B7595" t="inlineStr">
        <is>
          <t>Wholesale Trade</t>
        </is>
      </c>
      <c r="C7595" t="inlineStr">
        <is>
          <t>49-9071</t>
        </is>
      </c>
      <c r="D7595" t="inlineStr">
        <is>
          <t>Maintenance and Repair Workers, General</t>
        </is>
      </c>
      <c r="E7595" t="n">
        <v>41820</v>
      </c>
      <c r="F7595" t="n">
        <v>55550</v>
      </c>
      <c r="G7595">
        <f>IF(OR(E1943="",F1943=""),"",E1943*F1943)</f>
        <v/>
      </c>
      <c r="H7595" s="41">
        <f>IFERROR(XLOOKUP(C1943,'DATA Wharton'!$A$2:$A$785,'DATA Wharton'!$C$2:$C$785),"")</f>
        <v/>
      </c>
      <c r="I7595">
        <f>IF(OR(G1943="",H1943=""),"",G1943)</f>
        <v/>
      </c>
      <c r="J7595">
        <f>IF(OR(I1943="",H1943=""),"",I1943*H1943)</f>
        <v/>
      </c>
      <c r="K7595">
        <f>IF(G1943="","Missing OEWS wage",IF(H1943="","Missing Wharton SOC","Matched"))</f>
        <v/>
      </c>
    </row>
    <row r="7596">
      <c r="A7596" t="inlineStr">
        <is>
          <t>42</t>
        </is>
      </c>
      <c r="B7596" t="inlineStr">
        <is>
          <t>Wholesale Trade</t>
        </is>
      </c>
      <c r="C7596" t="inlineStr">
        <is>
          <t>49-9081</t>
        </is>
      </c>
      <c r="D7596" t="inlineStr">
        <is>
          <t>Wind Turbine Service Technicians</t>
        </is>
      </c>
      <c r="E7596" t="n">
        <v>90</v>
      </c>
      <c r="F7596" t="n">
        <v>76890</v>
      </c>
      <c r="G7596">
        <f>IF(OR(E1944="",F1944=""),"",E1944*F1944)</f>
        <v/>
      </c>
      <c r="H7596" s="41">
        <f>IFERROR(XLOOKUP(C1944,'DATA Wharton'!$A$2:$A$785,'DATA Wharton'!$C$2:$C$785),"")</f>
        <v/>
      </c>
      <c r="I7596">
        <f>IF(OR(G1944="",H1944=""),"",G1944)</f>
        <v/>
      </c>
      <c r="J7596">
        <f>IF(OR(I1944="",H1944=""),"",I1944*H1944)</f>
        <v/>
      </c>
      <c r="K7596">
        <f>IF(G1944="","Missing OEWS wage",IF(H1944="","Missing Wharton SOC","Matched"))</f>
        <v/>
      </c>
    </row>
    <row r="7597">
      <c r="A7597" t="inlineStr">
        <is>
          <t>42</t>
        </is>
      </c>
      <c r="B7597" t="inlineStr">
        <is>
          <t>Wholesale Trade</t>
        </is>
      </c>
      <c r="C7597" t="inlineStr">
        <is>
          <t>49-9091</t>
        </is>
      </c>
      <c r="D7597" t="inlineStr">
        <is>
          <t>Coin, Vending, and Amusement Machine Servicers and Repairers</t>
        </is>
      </c>
      <c r="E7597" t="n">
        <v>4240</v>
      </c>
      <c r="F7597" t="n">
        <v>53290</v>
      </c>
      <c r="G7597">
        <f>IF(OR(E1945="",F1945=""),"",E1945*F1945)</f>
        <v/>
      </c>
      <c r="H7597" s="41">
        <f>IFERROR(XLOOKUP(C1945,'DATA Wharton'!$A$2:$A$785,'DATA Wharton'!$C$2:$C$785),"")</f>
        <v/>
      </c>
      <c r="I7597">
        <f>IF(OR(G1945="",H1945=""),"",G1945)</f>
        <v/>
      </c>
      <c r="J7597">
        <f>IF(OR(I1945="",H1945=""),"",I1945*H1945)</f>
        <v/>
      </c>
      <c r="K7597">
        <f>IF(G1945="","Missing OEWS wage",IF(H1945="","Missing Wharton SOC","Matched"))</f>
        <v/>
      </c>
    </row>
    <row r="7598">
      <c r="A7598" t="inlineStr">
        <is>
          <t>42</t>
        </is>
      </c>
      <c r="B7598" t="inlineStr">
        <is>
          <t>Wholesale Trade</t>
        </is>
      </c>
      <c r="C7598" t="inlineStr">
        <is>
          <t>49-9094</t>
        </is>
      </c>
      <c r="D7598" t="inlineStr">
        <is>
          <t>Locksmiths and Safe Repairers</t>
        </is>
      </c>
      <c r="E7598" t="n">
        <v>320</v>
      </c>
      <c r="F7598" t="n">
        <v>48330</v>
      </c>
      <c r="G7598">
        <f>IF(OR(E1946="",F1946=""),"",E1946*F1946)</f>
        <v/>
      </c>
      <c r="H7598" s="41">
        <f>IFERROR(XLOOKUP(C1946,'DATA Wharton'!$A$2:$A$785,'DATA Wharton'!$C$2:$C$785),"")</f>
        <v/>
      </c>
      <c r="I7598">
        <f>IF(OR(G1946="",H1946=""),"",G1946)</f>
        <v/>
      </c>
      <c r="J7598">
        <f>IF(OR(I1946="",H1946=""),"",I1946*H1946)</f>
        <v/>
      </c>
      <c r="K7598">
        <f>IF(G1946="","Missing OEWS wage",IF(H1946="","Missing Wharton SOC","Matched"))</f>
        <v/>
      </c>
    </row>
    <row r="7599">
      <c r="A7599" t="inlineStr">
        <is>
          <t>42</t>
        </is>
      </c>
      <c r="B7599" t="inlineStr">
        <is>
          <t>Wholesale Trade</t>
        </is>
      </c>
      <c r="C7599" t="inlineStr">
        <is>
          <t>49-9096</t>
        </is>
      </c>
      <c r="D7599" t="inlineStr">
        <is>
          <t>Riggers</t>
        </is>
      </c>
      <c r="E7599" t="n">
        <v>180</v>
      </c>
      <c r="F7599" t="n">
        <v>55700</v>
      </c>
      <c r="G7599">
        <f>IF(OR(E1947="",F1947=""),"",E1947*F1947)</f>
        <v/>
      </c>
      <c r="H7599" s="41">
        <f>IFERROR(XLOOKUP(C1947,'DATA Wharton'!$A$2:$A$785,'DATA Wharton'!$C$2:$C$785),"")</f>
        <v/>
      </c>
      <c r="I7599">
        <f>IF(OR(G1947="",H1947=""),"",G1947)</f>
        <v/>
      </c>
      <c r="J7599">
        <f>IF(OR(I1947="",H1947=""),"",I1947*H1947)</f>
        <v/>
      </c>
      <c r="K7599">
        <f>IF(G1947="","Missing OEWS wage",IF(H1947="","Missing Wharton SOC","Matched"))</f>
        <v/>
      </c>
    </row>
    <row r="7600">
      <c r="A7600" t="inlineStr">
        <is>
          <t>42</t>
        </is>
      </c>
      <c r="B7600" t="inlineStr">
        <is>
          <t>Wholesale Trade</t>
        </is>
      </c>
      <c r="C7600" t="inlineStr">
        <is>
          <t>49-9098</t>
        </is>
      </c>
      <c r="D7600" t="inlineStr">
        <is>
          <t>Helpers--Installation, Maintenance, and Repair Workers</t>
        </is>
      </c>
      <c r="E7600" t="n">
        <v>4300</v>
      </c>
      <c r="F7600" t="n">
        <v>43110</v>
      </c>
      <c r="G7600">
        <f>IF(OR(E1948="",F1948=""),"",E1948*F1948)</f>
        <v/>
      </c>
      <c r="H7600" s="41">
        <f>IFERROR(XLOOKUP(C1948,'DATA Wharton'!$A$2:$A$785,'DATA Wharton'!$C$2:$C$785),"")</f>
        <v/>
      </c>
      <c r="I7600">
        <f>IF(OR(G1948="",H1948=""),"",G1948)</f>
        <v/>
      </c>
      <c r="J7600">
        <f>IF(OR(I1948="",H1948=""),"",I1948*H1948)</f>
        <v/>
      </c>
      <c r="K7600">
        <f>IF(G1948="","Missing OEWS wage",IF(H1948="","Missing Wharton SOC","Matched"))</f>
        <v/>
      </c>
    </row>
    <row r="7601">
      <c r="A7601" t="inlineStr">
        <is>
          <t>42</t>
        </is>
      </c>
      <c r="B7601" t="inlineStr">
        <is>
          <t>Wholesale Trade</t>
        </is>
      </c>
      <c r="C7601" t="inlineStr">
        <is>
          <t>49-9099</t>
        </is>
      </c>
      <c r="D7601" t="inlineStr">
        <is>
          <t>Installation, Maintenance, and Repair Workers, All Other</t>
        </is>
      </c>
      <c r="E7601" t="n">
        <v>20880</v>
      </c>
      <c r="F7601" t="n">
        <v>54460</v>
      </c>
      <c r="G7601">
        <f>IF(OR(E1949="",F1949=""),"",E1949*F1949)</f>
        <v/>
      </c>
      <c r="H7601" s="41">
        <f>IFERROR(XLOOKUP(C1949,'DATA Wharton'!$A$2:$A$785,'DATA Wharton'!$C$2:$C$785),"")</f>
        <v/>
      </c>
      <c r="I7601">
        <f>IF(OR(G1949="",H1949=""),"",G1949)</f>
        <v/>
      </c>
      <c r="J7601">
        <f>IF(OR(I1949="",H1949=""),"",I1949*H1949)</f>
        <v/>
      </c>
      <c r="K7601">
        <f>IF(G1949="","Missing OEWS wage",IF(H1949="","Missing Wharton SOC","Matched"))</f>
        <v/>
      </c>
    </row>
    <row r="7602">
      <c r="A7602" t="inlineStr">
        <is>
          <t>42</t>
        </is>
      </c>
      <c r="B7602" t="inlineStr">
        <is>
          <t>Wholesale Trade</t>
        </is>
      </c>
      <c r="C7602" t="inlineStr">
        <is>
          <t>51-1011</t>
        </is>
      </c>
      <c r="D7602" t="inlineStr">
        <is>
          <t>First-Line Supervisors of Production and Operating Workers</t>
        </is>
      </c>
      <c r="E7602" t="n">
        <v>33220</v>
      </c>
      <c r="F7602" t="n">
        <v>74240</v>
      </c>
      <c r="G7602">
        <f>IF(OR(E1950="",F1950=""),"",E1950*F1950)</f>
        <v/>
      </c>
      <c r="H7602" s="41">
        <f>IFERROR(XLOOKUP(C1950,'DATA Wharton'!$A$2:$A$785,'DATA Wharton'!$C$2:$C$785),"")</f>
        <v/>
      </c>
      <c r="I7602">
        <f>IF(OR(G1950="",H1950=""),"",G1950)</f>
        <v/>
      </c>
      <c r="J7602">
        <f>IF(OR(I1950="",H1950=""),"",I1950*H1950)</f>
        <v/>
      </c>
      <c r="K7602">
        <f>IF(G1950="","Missing OEWS wage",IF(H1950="","Missing Wharton SOC","Matched"))</f>
        <v/>
      </c>
    </row>
    <row r="7603">
      <c r="A7603" t="inlineStr">
        <is>
          <t>42</t>
        </is>
      </c>
      <c r="B7603" t="inlineStr">
        <is>
          <t>Wholesale Trade</t>
        </is>
      </c>
      <c r="C7603" t="inlineStr">
        <is>
          <t>51-2021</t>
        </is>
      </c>
      <c r="D7603" t="inlineStr">
        <is>
          <t>Coil Winders, Tapers, and Finishers</t>
        </is>
      </c>
      <c r="E7603" t="n">
        <v>140</v>
      </c>
      <c r="F7603" t="n">
        <v>49060</v>
      </c>
      <c r="G7603">
        <f>IF(OR(E1951="",F1951=""),"",E1951*F1951)</f>
        <v/>
      </c>
      <c r="H7603" s="41">
        <f>IFERROR(XLOOKUP(C1951,'DATA Wharton'!$A$2:$A$785,'DATA Wharton'!$C$2:$C$785),"")</f>
        <v/>
      </c>
      <c r="I7603">
        <f>IF(OR(G1951="",H1951=""),"",G1951)</f>
        <v/>
      </c>
      <c r="J7603">
        <f>IF(OR(I1951="",H1951=""),"",I1951*H1951)</f>
        <v/>
      </c>
      <c r="K7603">
        <f>IF(G1951="","Missing OEWS wage",IF(H1951="","Missing Wharton SOC","Matched"))</f>
        <v/>
      </c>
    </row>
    <row r="7604">
      <c r="A7604" t="inlineStr">
        <is>
          <t>42</t>
        </is>
      </c>
      <c r="B7604" t="inlineStr">
        <is>
          <t>Wholesale Trade</t>
        </is>
      </c>
      <c r="C7604" t="inlineStr">
        <is>
          <t>51-2028</t>
        </is>
      </c>
      <c r="D7604" t="inlineStr">
        <is>
          <t>Electrical, Electronic, and Electromechanical Assemblers, Except Coil Winders, Tapers, and Finishers</t>
        </is>
      </c>
      <c r="E7604" t="n">
        <v>7980</v>
      </c>
      <c r="F7604" t="n">
        <v>49510</v>
      </c>
      <c r="G7604">
        <f>IF(OR(E1952="",F1952=""),"",E1952*F1952)</f>
        <v/>
      </c>
      <c r="H7604" s="41">
        <f>IFERROR(XLOOKUP(C1952,'DATA Wharton'!$A$2:$A$785,'DATA Wharton'!$C$2:$C$785),"")</f>
        <v/>
      </c>
      <c r="I7604">
        <f>IF(OR(G1952="",H1952=""),"",G1952)</f>
        <v/>
      </c>
      <c r="J7604">
        <f>IF(OR(I1952="",H1952=""),"",I1952*H1952)</f>
        <v/>
      </c>
      <c r="K7604">
        <f>IF(G1952="","Missing OEWS wage",IF(H1952="","Missing Wharton SOC","Matched"))</f>
        <v/>
      </c>
    </row>
    <row r="7605">
      <c r="A7605" t="inlineStr">
        <is>
          <t>42</t>
        </is>
      </c>
      <c r="B7605" t="inlineStr">
        <is>
          <t>Wholesale Trade</t>
        </is>
      </c>
      <c r="C7605" t="inlineStr">
        <is>
          <t>51-2031</t>
        </is>
      </c>
      <c r="D7605" t="inlineStr">
        <is>
          <t>Engine and Other Machine Assemblers</t>
        </is>
      </c>
      <c r="E7605" t="n">
        <v>520</v>
      </c>
      <c r="F7605" t="n">
        <v>59450</v>
      </c>
      <c r="G7605">
        <f>IF(OR(E1953="",F1953=""),"",E1953*F1953)</f>
        <v/>
      </c>
      <c r="H7605" s="41">
        <f>IFERROR(XLOOKUP(C1953,'DATA Wharton'!$A$2:$A$785,'DATA Wharton'!$C$2:$C$785),"")</f>
        <v/>
      </c>
      <c r="I7605">
        <f>IF(OR(G1953="",H1953=""),"",G1953)</f>
        <v/>
      </c>
      <c r="J7605">
        <f>IF(OR(I1953="",H1953=""),"",I1953*H1953)</f>
        <v/>
      </c>
      <c r="K7605">
        <f>IF(G1953="","Missing OEWS wage",IF(H1953="","Missing Wharton SOC","Matched"))</f>
        <v/>
      </c>
    </row>
    <row r="7606">
      <c r="A7606" t="inlineStr">
        <is>
          <t>42</t>
        </is>
      </c>
      <c r="B7606" t="inlineStr">
        <is>
          <t>Wholesale Trade</t>
        </is>
      </c>
      <c r="C7606" t="inlineStr">
        <is>
          <t>51-2041</t>
        </is>
      </c>
      <c r="D7606" t="inlineStr">
        <is>
          <t>Structural Metal Fabricators and Fitters</t>
        </is>
      </c>
      <c r="E7606" t="n">
        <v>1850</v>
      </c>
      <c r="F7606" t="n">
        <v>51500</v>
      </c>
      <c r="G7606">
        <f>IF(OR(E1954="",F1954=""),"",E1954*F1954)</f>
        <v/>
      </c>
      <c r="H7606" s="41">
        <f>IFERROR(XLOOKUP(C1954,'DATA Wharton'!$A$2:$A$785,'DATA Wharton'!$C$2:$C$785),"")</f>
        <v/>
      </c>
      <c r="I7606">
        <f>IF(OR(G1954="",H1954=""),"",G1954)</f>
        <v/>
      </c>
      <c r="J7606">
        <f>IF(OR(I1954="",H1954=""),"",I1954*H1954)</f>
        <v/>
      </c>
      <c r="K7606">
        <f>IF(G1954="","Missing OEWS wage",IF(H1954="","Missing Wharton SOC","Matched"))</f>
        <v/>
      </c>
    </row>
    <row r="7607">
      <c r="A7607" t="inlineStr">
        <is>
          <t>42</t>
        </is>
      </c>
      <c r="B7607" t="inlineStr">
        <is>
          <t>Wholesale Trade</t>
        </is>
      </c>
      <c r="C7607" t="inlineStr">
        <is>
          <t>51-2051</t>
        </is>
      </c>
      <c r="D7607" t="inlineStr">
        <is>
          <t>Fiberglass Laminators and Fabricators</t>
        </is>
      </c>
      <c r="E7607" t="n">
        <v>70</v>
      </c>
      <c r="F7607" t="n">
        <v>43280</v>
      </c>
      <c r="G7607">
        <f>IF(OR(E1955="",F1955=""),"",E1955*F1955)</f>
        <v/>
      </c>
      <c r="H7607" s="41">
        <f>IFERROR(XLOOKUP(C1955,'DATA Wharton'!$A$2:$A$785,'DATA Wharton'!$C$2:$C$785),"")</f>
        <v/>
      </c>
      <c r="I7607">
        <f>IF(OR(G1955="",H1955=""),"",G1955)</f>
        <v/>
      </c>
      <c r="J7607">
        <f>IF(OR(I1955="",H1955=""),"",I1955*H1955)</f>
        <v/>
      </c>
      <c r="K7607">
        <f>IF(G1955="","Missing OEWS wage",IF(H1955="","Missing Wharton SOC","Matched"))</f>
        <v/>
      </c>
    </row>
    <row r="7608">
      <c r="A7608" t="inlineStr">
        <is>
          <t>42</t>
        </is>
      </c>
      <c r="B7608" t="inlineStr">
        <is>
          <t>Wholesale Trade</t>
        </is>
      </c>
      <c r="C7608" t="inlineStr">
        <is>
          <t>51-2090</t>
        </is>
      </c>
      <c r="D7608" t="inlineStr">
        <is>
          <t>Miscellaneous Assemblers and Fabricators</t>
        </is>
      </c>
      <c r="E7608" t="n">
        <v>74840</v>
      </c>
      <c r="F7608" t="n">
        <v>44650</v>
      </c>
      <c r="G7608">
        <f>IF(OR(E1956="",F1956=""),"",E1956*F1956)</f>
        <v/>
      </c>
      <c r="H7608" s="41">
        <f>IFERROR(XLOOKUP(C1956,'DATA Wharton'!$A$2:$A$785,'DATA Wharton'!$C$2:$C$785),"")</f>
        <v/>
      </c>
      <c r="I7608">
        <f>IF(OR(G1956="",H1956=""),"",G1956)</f>
        <v/>
      </c>
      <c r="J7608">
        <f>IF(OR(I1956="",H1956=""),"",I1956*H1956)</f>
        <v/>
      </c>
      <c r="K7608">
        <f>IF(G1956="","Missing OEWS wage",IF(H1956="","Missing Wharton SOC","Matched"))</f>
        <v/>
      </c>
    </row>
    <row r="7609">
      <c r="A7609" t="inlineStr">
        <is>
          <t>42</t>
        </is>
      </c>
      <c r="B7609" t="inlineStr">
        <is>
          <t>Wholesale Trade</t>
        </is>
      </c>
      <c r="C7609" t="inlineStr">
        <is>
          <t>51-3011</t>
        </is>
      </c>
      <c r="D7609" t="inlineStr">
        <is>
          <t>Bakers</t>
        </is>
      </c>
      <c r="E7609" t="n">
        <v>1880</v>
      </c>
      <c r="F7609" t="n">
        <v>39500</v>
      </c>
      <c r="G7609">
        <f>IF(OR(E1957="",F1957=""),"",E1957*F1957)</f>
        <v/>
      </c>
      <c r="H7609" s="41">
        <f>IFERROR(XLOOKUP(C1957,'DATA Wharton'!$A$2:$A$785,'DATA Wharton'!$C$2:$C$785),"")</f>
        <v/>
      </c>
      <c r="I7609">
        <f>IF(OR(G1957="",H1957=""),"",G1957)</f>
        <v/>
      </c>
      <c r="J7609">
        <f>IF(OR(I1957="",H1957=""),"",I1957*H1957)</f>
        <v/>
      </c>
      <c r="K7609">
        <f>IF(G1957="","Missing OEWS wage",IF(H1957="","Missing Wharton SOC","Matched"))</f>
        <v/>
      </c>
    </row>
    <row r="7610">
      <c r="A7610" t="inlineStr">
        <is>
          <t>42</t>
        </is>
      </c>
      <c r="B7610" t="inlineStr">
        <is>
          <t>Wholesale Trade</t>
        </is>
      </c>
      <c r="C7610" t="inlineStr">
        <is>
          <t>51-3021</t>
        </is>
      </c>
      <c r="D7610" t="inlineStr">
        <is>
          <t>Butchers and Meat Cutters</t>
        </is>
      </c>
      <c r="E7610" t="n">
        <v>3840</v>
      </c>
      <c r="F7610" t="n">
        <v>44650</v>
      </c>
      <c r="G7610">
        <f>IF(OR(E1958="",F1958=""),"",E1958*F1958)</f>
        <v/>
      </c>
      <c r="H7610" s="41">
        <f>IFERROR(XLOOKUP(C1958,'DATA Wharton'!$A$2:$A$785,'DATA Wharton'!$C$2:$C$785),"")</f>
        <v/>
      </c>
      <c r="I7610">
        <f>IF(OR(G1958="",H1958=""),"",G1958)</f>
        <v/>
      </c>
      <c r="J7610">
        <f>IF(OR(I1958="",H1958=""),"",I1958*H1958)</f>
        <v/>
      </c>
      <c r="K7610">
        <f>IF(G1958="","Missing OEWS wage",IF(H1958="","Missing Wharton SOC","Matched"))</f>
        <v/>
      </c>
    </row>
    <row r="7611">
      <c r="A7611" t="inlineStr">
        <is>
          <t>42</t>
        </is>
      </c>
      <c r="B7611" t="inlineStr">
        <is>
          <t>Wholesale Trade</t>
        </is>
      </c>
      <c r="C7611" t="inlineStr">
        <is>
          <t>51-3022</t>
        </is>
      </c>
      <c r="D7611" t="inlineStr">
        <is>
          <t>Meat, Poultry, and Fish Cutters and Trimmers</t>
        </is>
      </c>
      <c r="E7611" t="n">
        <v>6350</v>
      </c>
      <c r="F7611" t="n">
        <v>41210</v>
      </c>
      <c r="G7611">
        <f>IF(OR(E1959="",F1959=""),"",E1959*F1959)</f>
        <v/>
      </c>
      <c r="H7611" s="41">
        <f>IFERROR(XLOOKUP(C1959,'DATA Wharton'!$A$2:$A$785,'DATA Wharton'!$C$2:$C$785),"")</f>
        <v/>
      </c>
      <c r="I7611">
        <f>IF(OR(G1959="",H1959=""),"",G1959)</f>
        <v/>
      </c>
      <c r="J7611">
        <f>IF(OR(I1959="",H1959=""),"",I1959*H1959)</f>
        <v/>
      </c>
      <c r="K7611">
        <f>IF(G1959="","Missing OEWS wage",IF(H1959="","Missing Wharton SOC","Matched"))</f>
        <v/>
      </c>
    </row>
    <row r="7612">
      <c r="A7612" t="inlineStr">
        <is>
          <t>42</t>
        </is>
      </c>
      <c r="B7612" t="inlineStr">
        <is>
          <t>Wholesale Trade</t>
        </is>
      </c>
      <c r="C7612" t="inlineStr">
        <is>
          <t>51-3023</t>
        </is>
      </c>
      <c r="D7612" t="inlineStr">
        <is>
          <t>Slaughterers and Meat Packers</t>
        </is>
      </c>
      <c r="E7612" t="n">
        <v>1590</v>
      </c>
      <c r="F7612" t="n">
        <v>41460</v>
      </c>
      <c r="G7612">
        <f>IF(OR(E1960="",F1960=""),"",E1960*F1960)</f>
        <v/>
      </c>
      <c r="H7612" s="41">
        <f>IFERROR(XLOOKUP(C1960,'DATA Wharton'!$A$2:$A$785,'DATA Wharton'!$C$2:$C$785),"")</f>
        <v/>
      </c>
      <c r="I7612">
        <f>IF(OR(G1960="",H1960=""),"",G1960)</f>
        <v/>
      </c>
      <c r="J7612">
        <f>IF(OR(I1960="",H1960=""),"",I1960*H1960)</f>
        <v/>
      </c>
      <c r="K7612">
        <f>IF(G1960="","Missing OEWS wage",IF(H1960="","Missing Wharton SOC","Matched"))</f>
        <v/>
      </c>
    </row>
    <row r="7613">
      <c r="A7613" t="inlineStr">
        <is>
          <t>42</t>
        </is>
      </c>
      <c r="B7613" t="inlineStr">
        <is>
          <t>Wholesale Trade</t>
        </is>
      </c>
      <c r="C7613" t="inlineStr">
        <is>
          <t>51-3091</t>
        </is>
      </c>
      <c r="D7613" t="inlineStr">
        <is>
          <t>Food and Tobacco Roasting, Baking, and Drying Machine Operators and Tenders</t>
        </is>
      </c>
      <c r="E7613" t="n">
        <v>1330</v>
      </c>
      <c r="F7613" t="n">
        <v>45770</v>
      </c>
      <c r="G7613">
        <f>IF(OR(E1961="",F1961=""),"",E1961*F1961)</f>
        <v/>
      </c>
      <c r="H7613" s="41">
        <f>IFERROR(XLOOKUP(C1961,'DATA Wharton'!$A$2:$A$785,'DATA Wharton'!$C$2:$C$785),"")</f>
        <v/>
      </c>
      <c r="I7613">
        <f>IF(OR(G1961="",H1961=""),"",G1961)</f>
        <v/>
      </c>
      <c r="J7613">
        <f>IF(OR(I1961="",H1961=""),"",I1961*H1961)</f>
        <v/>
      </c>
      <c r="K7613">
        <f>IF(G1961="","Missing OEWS wage",IF(H1961="","Missing Wharton SOC","Matched"))</f>
        <v/>
      </c>
    </row>
    <row r="7614">
      <c r="A7614" t="inlineStr">
        <is>
          <t>42</t>
        </is>
      </c>
      <c r="B7614" t="inlineStr">
        <is>
          <t>Wholesale Trade</t>
        </is>
      </c>
      <c r="C7614" t="inlineStr">
        <is>
          <t>51-3092</t>
        </is>
      </c>
      <c r="D7614" t="inlineStr">
        <is>
          <t>Food Batchmakers</t>
        </is>
      </c>
      <c r="E7614" t="n">
        <v>5540</v>
      </c>
      <c r="F7614" t="n">
        <v>41850</v>
      </c>
      <c r="G7614">
        <f>IF(OR(E1962="",F1962=""),"",E1962*F1962)</f>
        <v/>
      </c>
      <c r="H7614" s="41">
        <f>IFERROR(XLOOKUP(C1962,'DATA Wharton'!$A$2:$A$785,'DATA Wharton'!$C$2:$C$785),"")</f>
        <v/>
      </c>
      <c r="I7614">
        <f>IF(OR(G1962="",H1962=""),"",G1962)</f>
        <v/>
      </c>
      <c r="J7614">
        <f>IF(OR(I1962="",H1962=""),"",I1962*H1962)</f>
        <v/>
      </c>
      <c r="K7614">
        <f>IF(G1962="","Missing OEWS wage",IF(H1962="","Missing Wharton SOC","Matched"))</f>
        <v/>
      </c>
    </row>
    <row r="7615">
      <c r="A7615" t="inlineStr">
        <is>
          <t>42</t>
        </is>
      </c>
      <c r="B7615" t="inlineStr">
        <is>
          <t>Wholesale Trade</t>
        </is>
      </c>
      <c r="C7615" t="inlineStr">
        <is>
          <t>51-3093</t>
        </is>
      </c>
      <c r="D7615" t="inlineStr">
        <is>
          <t>Food Cooking Machine Operators and Tenders</t>
        </is>
      </c>
      <c r="E7615" t="n">
        <v>1600</v>
      </c>
      <c r="F7615" t="n">
        <v>40160</v>
      </c>
      <c r="G7615">
        <f>IF(OR(E1963="",F1963=""),"",E1963*F1963)</f>
        <v/>
      </c>
      <c r="H7615" s="41">
        <f>IFERROR(XLOOKUP(C1963,'DATA Wharton'!$A$2:$A$785,'DATA Wharton'!$C$2:$C$785),"")</f>
        <v/>
      </c>
      <c r="I7615">
        <f>IF(OR(G1963="",H1963=""),"",G1963)</f>
        <v/>
      </c>
      <c r="J7615">
        <f>IF(OR(I1963="",H1963=""),"",I1963*H1963)</f>
        <v/>
      </c>
      <c r="K7615">
        <f>IF(G1963="","Missing OEWS wage",IF(H1963="","Missing Wharton SOC","Matched"))</f>
        <v/>
      </c>
    </row>
    <row r="7616">
      <c r="A7616" t="inlineStr">
        <is>
          <t>42</t>
        </is>
      </c>
      <c r="B7616" t="inlineStr">
        <is>
          <t>Wholesale Trade</t>
        </is>
      </c>
      <c r="C7616" t="inlineStr">
        <is>
          <t>51-3099</t>
        </is>
      </c>
      <c r="D7616" t="inlineStr">
        <is>
          <t>Food Processing Workers, All Other</t>
        </is>
      </c>
      <c r="E7616" t="n">
        <v>3140</v>
      </c>
      <c r="F7616" t="n">
        <v>35830</v>
      </c>
      <c r="G7616">
        <f>IF(OR(E1964="",F1964=""),"",E1964*F1964)</f>
        <v/>
      </c>
      <c r="H7616" s="41">
        <f>IFERROR(XLOOKUP(C1964,'DATA Wharton'!$A$2:$A$785,'DATA Wharton'!$C$2:$C$785),"")</f>
        <v/>
      </c>
      <c r="I7616">
        <f>IF(OR(G1964="",H1964=""),"",G1964)</f>
        <v/>
      </c>
      <c r="J7616">
        <f>IF(OR(I1964="",H1964=""),"",I1964*H1964)</f>
        <v/>
      </c>
      <c r="K7616">
        <f>IF(G1964="","Missing OEWS wage",IF(H1964="","Missing Wharton SOC","Matched"))</f>
        <v/>
      </c>
    </row>
    <row r="7617">
      <c r="A7617" t="inlineStr">
        <is>
          <t>42</t>
        </is>
      </c>
      <c r="B7617" t="inlineStr">
        <is>
          <t>Wholesale Trade</t>
        </is>
      </c>
      <c r="C7617" t="inlineStr">
        <is>
          <t>51-4021</t>
        </is>
      </c>
      <c r="D7617" t="inlineStr">
        <is>
          <t>Extruding and Drawing Machine Setters, Operators, and Tenders, Metal and Plastic</t>
        </is>
      </c>
      <c r="E7617" t="n">
        <v>1290</v>
      </c>
      <c r="F7617" t="n">
        <v>46920</v>
      </c>
      <c r="G7617">
        <f>IF(OR(E1965="",F1965=""),"",E1965*F1965)</f>
        <v/>
      </c>
      <c r="H7617" s="41">
        <f>IFERROR(XLOOKUP(C1965,'DATA Wharton'!$A$2:$A$785,'DATA Wharton'!$C$2:$C$785),"")</f>
        <v/>
      </c>
      <c r="I7617">
        <f>IF(OR(G1965="",H1965=""),"",G1965)</f>
        <v/>
      </c>
      <c r="J7617">
        <f>IF(OR(I1965="",H1965=""),"",I1965*H1965)</f>
        <v/>
      </c>
      <c r="K7617">
        <f>IF(G1965="","Missing OEWS wage",IF(H1965="","Missing Wharton SOC","Matched"))</f>
        <v/>
      </c>
    </row>
    <row r="7618">
      <c r="A7618" t="inlineStr">
        <is>
          <t>42</t>
        </is>
      </c>
      <c r="B7618" t="inlineStr">
        <is>
          <t>Wholesale Trade</t>
        </is>
      </c>
      <c r="C7618" t="inlineStr">
        <is>
          <t>51-4022</t>
        </is>
      </c>
      <c r="D7618" t="inlineStr">
        <is>
          <t>Forging Machine Setters, Operators, and Tenders, Metal and Plastic</t>
        </is>
      </c>
      <c r="F7618" t="n">
        <v>45730</v>
      </c>
      <c r="G7618">
        <f>IF(OR(E1966="",F1966=""),"",E1966*F1966)</f>
        <v/>
      </c>
      <c r="H7618" s="41">
        <f>IFERROR(XLOOKUP(C1966,'DATA Wharton'!$A$2:$A$785,'DATA Wharton'!$C$2:$C$785),"")</f>
        <v/>
      </c>
      <c r="I7618">
        <f>IF(OR(G1966="",H1966=""),"",G1966)</f>
        <v/>
      </c>
      <c r="J7618">
        <f>IF(OR(I1966="",H1966=""),"",I1966*H1966)</f>
        <v/>
      </c>
      <c r="K7618">
        <f>IF(G1966="","Missing OEWS wage",IF(H1966="","Missing Wharton SOC","Matched"))</f>
        <v/>
      </c>
    </row>
    <row r="7619">
      <c r="A7619" t="inlineStr">
        <is>
          <t>42</t>
        </is>
      </c>
      <c r="B7619" t="inlineStr">
        <is>
          <t>Wholesale Trade</t>
        </is>
      </c>
      <c r="C7619" t="inlineStr">
        <is>
          <t>51-4023</t>
        </is>
      </c>
      <c r="D7619" t="inlineStr">
        <is>
          <t>Rolling Machine Setters, Operators, and Tenders, Metal and Plastic</t>
        </is>
      </c>
      <c r="E7619" t="n">
        <v>1570</v>
      </c>
      <c r="F7619" t="n">
        <v>52940</v>
      </c>
      <c r="G7619">
        <f>IF(OR(E1967="",F1967=""),"",E1967*F1967)</f>
        <v/>
      </c>
      <c r="H7619" s="41">
        <f>IFERROR(XLOOKUP(C1967,'DATA Wharton'!$A$2:$A$785,'DATA Wharton'!$C$2:$C$785),"")</f>
        <v/>
      </c>
      <c r="I7619">
        <f>IF(OR(G1967="",H1967=""),"",G1967)</f>
        <v/>
      </c>
      <c r="J7619">
        <f>IF(OR(I1967="",H1967=""),"",I1967*H1967)</f>
        <v/>
      </c>
      <c r="K7619">
        <f>IF(G1967="","Missing OEWS wage",IF(H1967="","Missing Wharton SOC","Matched"))</f>
        <v/>
      </c>
    </row>
    <row r="7620">
      <c r="A7620" t="inlineStr">
        <is>
          <t>42</t>
        </is>
      </c>
      <c r="B7620" t="inlineStr">
        <is>
          <t>Wholesale Trade</t>
        </is>
      </c>
      <c r="C7620" t="inlineStr">
        <is>
          <t>51-4031</t>
        </is>
      </c>
      <c r="D7620" t="inlineStr">
        <is>
          <t>Cutting, Punching, and Press Machine Setters, Operators, and Tenders, Metal and Plastic</t>
        </is>
      </c>
      <c r="E7620" t="n">
        <v>11930</v>
      </c>
      <c r="F7620" t="n">
        <v>47560</v>
      </c>
      <c r="G7620">
        <f>IF(OR(E1968="",F1968=""),"",E1968*F1968)</f>
        <v/>
      </c>
      <c r="H7620" s="41">
        <f>IFERROR(XLOOKUP(C1968,'DATA Wharton'!$A$2:$A$785,'DATA Wharton'!$C$2:$C$785),"")</f>
        <v/>
      </c>
      <c r="I7620">
        <f>IF(OR(G1968="",H1968=""),"",G1968)</f>
        <v/>
      </c>
      <c r="J7620">
        <f>IF(OR(I1968="",H1968=""),"",I1968*H1968)</f>
        <v/>
      </c>
      <c r="K7620">
        <f>IF(G1968="","Missing OEWS wage",IF(H1968="","Missing Wharton SOC","Matched"))</f>
        <v/>
      </c>
    </row>
    <row r="7621">
      <c r="A7621" t="inlineStr">
        <is>
          <t>42</t>
        </is>
      </c>
      <c r="B7621" t="inlineStr">
        <is>
          <t>Wholesale Trade</t>
        </is>
      </c>
      <c r="C7621" t="inlineStr">
        <is>
          <t>51-4032</t>
        </is>
      </c>
      <c r="D7621" t="inlineStr">
        <is>
          <t>Drilling and Boring Machine Tool Setters, Operators, and Tenders, Metal and Plastic</t>
        </is>
      </c>
      <c r="F7621" t="n">
        <v>63750</v>
      </c>
      <c r="G7621">
        <f>IF(OR(E1969="",F1969=""),"",E1969*F1969)</f>
        <v/>
      </c>
      <c r="H7621" s="41">
        <f>IFERROR(XLOOKUP(C1969,'DATA Wharton'!$A$2:$A$785,'DATA Wharton'!$C$2:$C$785),"")</f>
        <v/>
      </c>
      <c r="I7621">
        <f>IF(OR(G1969="",H1969=""),"",G1969)</f>
        <v/>
      </c>
      <c r="J7621">
        <f>IF(OR(I1969="",H1969=""),"",I1969*H1969)</f>
        <v/>
      </c>
      <c r="K7621">
        <f>IF(G1969="","Missing OEWS wage",IF(H1969="","Missing Wharton SOC","Matched"))</f>
        <v/>
      </c>
    </row>
    <row r="7622">
      <c r="A7622" t="inlineStr">
        <is>
          <t>42</t>
        </is>
      </c>
      <c r="B7622" t="inlineStr">
        <is>
          <t>Wholesale Trade</t>
        </is>
      </c>
      <c r="C7622" t="inlineStr">
        <is>
          <t>51-4033</t>
        </is>
      </c>
      <c r="D7622" t="inlineStr">
        <is>
          <t>Grinding, Lapping, Polishing, and Buffing Machine Tool Setters, Operators, and Tenders, Metal and Plastic</t>
        </is>
      </c>
      <c r="E7622" t="n">
        <v>720</v>
      </c>
      <c r="F7622" t="n">
        <v>44680</v>
      </c>
      <c r="G7622">
        <f>IF(OR(E1970="",F1970=""),"",E1970*F1970)</f>
        <v/>
      </c>
      <c r="H7622" s="41">
        <f>IFERROR(XLOOKUP(C1970,'DATA Wharton'!$A$2:$A$785,'DATA Wharton'!$C$2:$C$785),"")</f>
        <v/>
      </c>
      <c r="I7622">
        <f>IF(OR(G1970="",H1970=""),"",G1970)</f>
        <v/>
      </c>
      <c r="J7622">
        <f>IF(OR(I1970="",H1970=""),"",I1970*H1970)</f>
        <v/>
      </c>
      <c r="K7622">
        <f>IF(G1970="","Missing OEWS wage",IF(H1970="","Missing Wharton SOC","Matched"))</f>
        <v/>
      </c>
    </row>
    <row r="7623">
      <c r="A7623" t="inlineStr">
        <is>
          <t>42</t>
        </is>
      </c>
      <c r="B7623" t="inlineStr">
        <is>
          <t>Wholesale Trade</t>
        </is>
      </c>
      <c r="C7623" t="inlineStr">
        <is>
          <t>51-4034</t>
        </is>
      </c>
      <c r="D7623" t="inlineStr">
        <is>
          <t>Lathe and Turning Machine Tool Setters, Operators, and Tenders, Metal and Plastic</t>
        </is>
      </c>
      <c r="E7623" t="n">
        <v>170</v>
      </c>
      <c r="F7623" t="n">
        <v>44150</v>
      </c>
      <c r="G7623">
        <f>IF(OR(E1971="",F1971=""),"",E1971*F1971)</f>
        <v/>
      </c>
      <c r="H7623" s="41">
        <f>IFERROR(XLOOKUP(C1971,'DATA Wharton'!$A$2:$A$785,'DATA Wharton'!$C$2:$C$785),"")</f>
        <v/>
      </c>
      <c r="I7623">
        <f>IF(OR(G1971="",H1971=""),"",G1971)</f>
        <v/>
      </c>
      <c r="J7623">
        <f>IF(OR(I1971="",H1971=""),"",I1971*H1971)</f>
        <v/>
      </c>
      <c r="K7623">
        <f>IF(G1971="","Missing OEWS wage",IF(H1971="","Missing Wharton SOC","Matched"))</f>
        <v/>
      </c>
    </row>
    <row r="7624">
      <c r="A7624" t="inlineStr">
        <is>
          <t>42</t>
        </is>
      </c>
      <c r="B7624" t="inlineStr">
        <is>
          <t>Wholesale Trade</t>
        </is>
      </c>
      <c r="C7624" t="inlineStr">
        <is>
          <t>51-4035</t>
        </is>
      </c>
      <c r="D7624" t="inlineStr">
        <is>
          <t>Milling and Planing Machine Setters, Operators, and Tenders, Metal and Plastic</t>
        </is>
      </c>
      <c r="E7624" t="n">
        <v>460</v>
      </c>
      <c r="F7624" t="n">
        <v>51550</v>
      </c>
      <c r="G7624">
        <f>IF(OR(E1972="",F1972=""),"",E1972*F1972)</f>
        <v/>
      </c>
      <c r="H7624" s="41">
        <f>IFERROR(XLOOKUP(C1972,'DATA Wharton'!$A$2:$A$785,'DATA Wharton'!$C$2:$C$785),"")</f>
        <v/>
      </c>
      <c r="I7624">
        <f>IF(OR(G1972="",H1972=""),"",G1972)</f>
        <v/>
      </c>
      <c r="J7624">
        <f>IF(OR(I1972="",H1972=""),"",I1972*H1972)</f>
        <v/>
      </c>
      <c r="K7624">
        <f>IF(G1972="","Missing OEWS wage",IF(H1972="","Missing Wharton SOC","Matched"))</f>
        <v/>
      </c>
    </row>
    <row r="7625">
      <c r="A7625" t="inlineStr">
        <is>
          <t>42</t>
        </is>
      </c>
      <c r="B7625" t="inlineStr">
        <is>
          <t>Wholesale Trade</t>
        </is>
      </c>
      <c r="C7625" t="inlineStr">
        <is>
          <t>51-4041</t>
        </is>
      </c>
      <c r="D7625" t="inlineStr">
        <is>
          <t>Machinists</t>
        </is>
      </c>
      <c r="E7625" t="n">
        <v>10830</v>
      </c>
      <c r="F7625" t="n">
        <v>56010</v>
      </c>
      <c r="G7625">
        <f>IF(OR(E1973="",F1973=""),"",E1973*F1973)</f>
        <v/>
      </c>
      <c r="H7625" s="41">
        <f>IFERROR(XLOOKUP(C1973,'DATA Wharton'!$A$2:$A$785,'DATA Wharton'!$C$2:$C$785),"")</f>
        <v/>
      </c>
      <c r="I7625">
        <f>IF(OR(G1973="",H1973=""),"",G1973)</f>
        <v/>
      </c>
      <c r="J7625">
        <f>IF(OR(I1973="",H1973=""),"",I1973*H1973)</f>
        <v/>
      </c>
      <c r="K7625">
        <f>IF(G1973="","Missing OEWS wage",IF(H1973="","Missing Wharton SOC","Matched"))</f>
        <v/>
      </c>
    </row>
    <row r="7626">
      <c r="A7626" t="inlineStr">
        <is>
          <t>42</t>
        </is>
      </c>
      <c r="B7626" t="inlineStr">
        <is>
          <t>Wholesale Trade</t>
        </is>
      </c>
      <c r="C7626" t="inlineStr">
        <is>
          <t>51-4051</t>
        </is>
      </c>
      <c r="D7626" t="inlineStr">
        <is>
          <t>Metal-Refining Furnace Operators and Tenders</t>
        </is>
      </c>
      <c r="E7626" t="n">
        <v>210</v>
      </c>
      <c r="F7626" t="n">
        <v>49080</v>
      </c>
      <c r="G7626">
        <f>IF(OR(E1974="",F1974=""),"",E1974*F1974)</f>
        <v/>
      </c>
      <c r="H7626" s="41">
        <f>IFERROR(XLOOKUP(C1974,'DATA Wharton'!$A$2:$A$785,'DATA Wharton'!$C$2:$C$785),"")</f>
        <v/>
      </c>
      <c r="I7626">
        <f>IF(OR(G1974="",H1974=""),"",G1974)</f>
        <v/>
      </c>
      <c r="J7626">
        <f>IF(OR(I1974="",H1974=""),"",I1974*H1974)</f>
        <v/>
      </c>
      <c r="K7626">
        <f>IF(G1974="","Missing OEWS wage",IF(H1974="","Missing Wharton SOC","Matched"))</f>
        <v/>
      </c>
    </row>
    <row r="7627">
      <c r="A7627" t="inlineStr">
        <is>
          <t>42</t>
        </is>
      </c>
      <c r="B7627" t="inlineStr">
        <is>
          <t>Wholesale Trade</t>
        </is>
      </c>
      <c r="C7627" t="inlineStr">
        <is>
          <t>51-4061</t>
        </is>
      </c>
      <c r="D7627" t="inlineStr">
        <is>
          <t>Model Makers, Metal and Plastic</t>
        </is>
      </c>
      <c r="E7627" t="n">
        <v>70</v>
      </c>
      <c r="F7627" t="n">
        <v>91310</v>
      </c>
      <c r="G7627">
        <f>IF(OR(E1975="",F1975=""),"",E1975*F1975)</f>
        <v/>
      </c>
      <c r="H7627" s="41">
        <f>IFERROR(XLOOKUP(C1975,'DATA Wharton'!$A$2:$A$785,'DATA Wharton'!$C$2:$C$785),"")</f>
        <v/>
      </c>
      <c r="I7627">
        <f>IF(OR(G1975="",H1975=""),"",G1975)</f>
        <v/>
      </c>
      <c r="J7627">
        <f>IF(OR(I1975="",H1975=""),"",I1975*H1975)</f>
        <v/>
      </c>
      <c r="K7627">
        <f>IF(G1975="","Missing OEWS wage",IF(H1975="","Missing Wharton SOC","Matched"))</f>
        <v/>
      </c>
    </row>
    <row r="7628">
      <c r="A7628" t="inlineStr">
        <is>
          <t>42</t>
        </is>
      </c>
      <c r="B7628" t="inlineStr">
        <is>
          <t>Wholesale Trade</t>
        </is>
      </c>
      <c r="C7628" t="inlineStr">
        <is>
          <t>51-4072</t>
        </is>
      </c>
      <c r="D7628" t="inlineStr">
        <is>
          <t>Molding, Coremaking, and Casting Machine Setters, Operators, and Tenders, Metal and Plastic</t>
        </is>
      </c>
      <c r="E7628" t="n">
        <v>1250</v>
      </c>
      <c r="F7628" t="n">
        <v>46200</v>
      </c>
      <c r="G7628">
        <f>IF(OR(E1976="",F1976=""),"",E1976*F1976)</f>
        <v/>
      </c>
      <c r="H7628" s="41">
        <f>IFERROR(XLOOKUP(C1976,'DATA Wharton'!$A$2:$A$785,'DATA Wharton'!$C$2:$C$785),"")</f>
        <v/>
      </c>
      <c r="I7628">
        <f>IF(OR(G1976="",H1976=""),"",G1976)</f>
        <v/>
      </c>
      <c r="J7628">
        <f>IF(OR(I1976="",H1976=""),"",I1976*H1976)</f>
        <v/>
      </c>
      <c r="K7628">
        <f>IF(G1976="","Missing OEWS wage",IF(H1976="","Missing Wharton SOC","Matched"))</f>
        <v/>
      </c>
    </row>
    <row r="7629">
      <c r="A7629" t="inlineStr">
        <is>
          <t>42</t>
        </is>
      </c>
      <c r="B7629" t="inlineStr">
        <is>
          <t>Wholesale Trade</t>
        </is>
      </c>
      <c r="C7629" t="inlineStr">
        <is>
          <t>51-4081</t>
        </is>
      </c>
      <c r="D7629" t="inlineStr">
        <is>
          <t>Multiple Machine Tool Setters, Operators, and Tenders, Metal and Plastic</t>
        </is>
      </c>
      <c r="E7629" t="n">
        <v>5820</v>
      </c>
      <c r="F7629" t="n">
        <v>47660</v>
      </c>
      <c r="G7629">
        <f>IF(OR(E1977="",F1977=""),"",E1977*F1977)</f>
        <v/>
      </c>
      <c r="H7629" s="41">
        <f>IFERROR(XLOOKUP(C1977,'DATA Wharton'!$A$2:$A$785,'DATA Wharton'!$C$2:$C$785),"")</f>
        <v/>
      </c>
      <c r="I7629">
        <f>IF(OR(G1977="",H1977=""),"",G1977)</f>
        <v/>
      </c>
      <c r="J7629">
        <f>IF(OR(I1977="",H1977=""),"",I1977*H1977)</f>
        <v/>
      </c>
      <c r="K7629">
        <f>IF(G1977="","Missing OEWS wage",IF(H1977="","Missing Wharton SOC","Matched"))</f>
        <v/>
      </c>
    </row>
    <row r="7630">
      <c r="A7630" t="inlineStr">
        <is>
          <t>42</t>
        </is>
      </c>
      <c r="B7630" t="inlineStr">
        <is>
          <t>Wholesale Trade</t>
        </is>
      </c>
      <c r="C7630" t="inlineStr">
        <is>
          <t>51-4111</t>
        </is>
      </c>
      <c r="D7630" t="inlineStr">
        <is>
          <t>Tool and Die Makers</t>
        </is>
      </c>
      <c r="E7630" t="n">
        <v>770</v>
      </c>
      <c r="F7630" t="n">
        <v>57050</v>
      </c>
      <c r="G7630">
        <f>IF(OR(E1978="",F1978=""),"",E1978*F1978)</f>
        <v/>
      </c>
      <c r="H7630" s="41">
        <f>IFERROR(XLOOKUP(C1978,'DATA Wharton'!$A$2:$A$785,'DATA Wharton'!$C$2:$C$785),"")</f>
        <v/>
      </c>
      <c r="I7630">
        <f>IF(OR(G1978="",H1978=""),"",G1978)</f>
        <v/>
      </c>
      <c r="J7630">
        <f>IF(OR(I1978="",H1978=""),"",I1978*H1978)</f>
        <v/>
      </c>
      <c r="K7630">
        <f>IF(G1978="","Missing OEWS wage",IF(H1978="","Missing Wharton SOC","Matched"))</f>
        <v/>
      </c>
    </row>
    <row r="7631">
      <c r="A7631" t="inlineStr">
        <is>
          <t>42</t>
        </is>
      </c>
      <c r="B7631" t="inlineStr">
        <is>
          <t>Wholesale Trade</t>
        </is>
      </c>
      <c r="C7631" t="inlineStr">
        <is>
          <t>51-4121</t>
        </is>
      </c>
      <c r="D7631" t="inlineStr">
        <is>
          <t>Welders, Cutters, Solderers, and Brazers</t>
        </is>
      </c>
      <c r="E7631" t="n">
        <v>21450</v>
      </c>
      <c r="F7631" t="n">
        <v>53030</v>
      </c>
      <c r="G7631">
        <f>IF(OR(E1979="",F1979=""),"",E1979*F1979)</f>
        <v/>
      </c>
      <c r="H7631" s="41">
        <f>IFERROR(XLOOKUP(C1979,'DATA Wharton'!$A$2:$A$785,'DATA Wharton'!$C$2:$C$785),"")</f>
        <v/>
      </c>
      <c r="I7631">
        <f>IF(OR(G1979="",H1979=""),"",G1979)</f>
        <v/>
      </c>
      <c r="J7631">
        <f>IF(OR(I1979="",H1979=""),"",I1979*H1979)</f>
        <v/>
      </c>
      <c r="K7631">
        <f>IF(G1979="","Missing OEWS wage",IF(H1979="","Missing Wharton SOC","Matched"))</f>
        <v/>
      </c>
    </row>
    <row r="7632">
      <c r="A7632" t="inlineStr">
        <is>
          <t>42</t>
        </is>
      </c>
      <c r="B7632" t="inlineStr">
        <is>
          <t>Wholesale Trade</t>
        </is>
      </c>
      <c r="C7632" t="inlineStr">
        <is>
          <t>51-4122</t>
        </is>
      </c>
      <c r="D7632" t="inlineStr">
        <is>
          <t>Welding, Soldering, and Brazing Machine Setters, Operators, and Tenders</t>
        </is>
      </c>
      <c r="E7632" t="n">
        <v>1650</v>
      </c>
      <c r="F7632" t="n">
        <v>47240</v>
      </c>
      <c r="G7632">
        <f>IF(OR(E1980="",F1980=""),"",E1980*F1980)</f>
        <v/>
      </c>
      <c r="H7632" s="41">
        <f>IFERROR(XLOOKUP(C1980,'DATA Wharton'!$A$2:$A$785,'DATA Wharton'!$C$2:$C$785),"")</f>
        <v/>
      </c>
      <c r="I7632">
        <f>IF(OR(G1980="",H1980=""),"",G1980)</f>
        <v/>
      </c>
      <c r="J7632">
        <f>IF(OR(I1980="",H1980=""),"",I1980*H1980)</f>
        <v/>
      </c>
      <c r="K7632">
        <f>IF(G1980="","Missing OEWS wage",IF(H1980="","Missing Wharton SOC","Matched"))</f>
        <v/>
      </c>
    </row>
    <row r="7633">
      <c r="A7633" t="inlineStr">
        <is>
          <t>42</t>
        </is>
      </c>
      <c r="B7633" t="inlineStr">
        <is>
          <t>Wholesale Trade</t>
        </is>
      </c>
      <c r="C7633" t="inlineStr">
        <is>
          <t>51-4191</t>
        </is>
      </c>
      <c r="D7633" t="inlineStr">
        <is>
          <t>Heat Treating Equipment Setters, Operators, and Tenders, Metal and Plastic</t>
        </is>
      </c>
      <c r="E7633" t="n">
        <v>590</v>
      </c>
      <c r="F7633" t="n">
        <v>50290</v>
      </c>
      <c r="G7633">
        <f>IF(OR(E1981="",F1981=""),"",E1981*F1981)</f>
        <v/>
      </c>
      <c r="H7633" s="41">
        <f>IFERROR(XLOOKUP(C1981,'DATA Wharton'!$A$2:$A$785,'DATA Wharton'!$C$2:$C$785),"")</f>
        <v/>
      </c>
      <c r="I7633">
        <f>IF(OR(G1981="",H1981=""),"",G1981)</f>
        <v/>
      </c>
      <c r="J7633">
        <f>IF(OR(I1981="",H1981=""),"",I1981*H1981)</f>
        <v/>
      </c>
      <c r="K7633">
        <f>IF(G1981="","Missing OEWS wage",IF(H1981="","Missing Wharton SOC","Matched"))</f>
        <v/>
      </c>
    </row>
    <row r="7634">
      <c r="A7634" t="inlineStr">
        <is>
          <t>42</t>
        </is>
      </c>
      <c r="B7634" t="inlineStr">
        <is>
          <t>Wholesale Trade</t>
        </is>
      </c>
      <c r="C7634" t="inlineStr">
        <is>
          <t>51-4193</t>
        </is>
      </c>
      <c r="D7634" t="inlineStr">
        <is>
          <t>Plating Machine Setters, Operators, and Tenders, Metal and Plastic</t>
        </is>
      </c>
      <c r="E7634" t="n">
        <v>80</v>
      </c>
      <c r="F7634" t="n">
        <v>43940</v>
      </c>
      <c r="G7634">
        <f>IF(OR(E1982="",F1982=""),"",E1982*F1982)</f>
        <v/>
      </c>
      <c r="H7634" s="41">
        <f>IFERROR(XLOOKUP(C1982,'DATA Wharton'!$A$2:$A$785,'DATA Wharton'!$C$2:$C$785),"")</f>
        <v/>
      </c>
      <c r="I7634">
        <f>IF(OR(G1982="",H1982=""),"",G1982)</f>
        <v/>
      </c>
      <c r="J7634">
        <f>IF(OR(I1982="",H1982=""),"",I1982*H1982)</f>
        <v/>
      </c>
      <c r="K7634">
        <f>IF(G1982="","Missing OEWS wage",IF(H1982="","Missing Wharton SOC","Matched"))</f>
        <v/>
      </c>
    </row>
    <row r="7635">
      <c r="A7635" t="inlineStr">
        <is>
          <t>42</t>
        </is>
      </c>
      <c r="B7635" t="inlineStr">
        <is>
          <t>Wholesale Trade</t>
        </is>
      </c>
      <c r="C7635" t="inlineStr">
        <is>
          <t>51-4194</t>
        </is>
      </c>
      <c r="D7635" t="inlineStr">
        <is>
          <t>Tool Grinders, Filers, and Sharpeners</t>
        </is>
      </c>
      <c r="E7635" t="n">
        <v>260</v>
      </c>
      <c r="F7635" t="n">
        <v>41710</v>
      </c>
      <c r="G7635">
        <f>IF(OR(E1983="",F1983=""),"",E1983*F1983)</f>
        <v/>
      </c>
      <c r="H7635" s="41">
        <f>IFERROR(XLOOKUP(C1983,'DATA Wharton'!$A$2:$A$785,'DATA Wharton'!$C$2:$C$785),"")</f>
        <v/>
      </c>
      <c r="I7635">
        <f>IF(OR(G1983="",H1983=""),"",G1983)</f>
        <v/>
      </c>
      <c r="J7635">
        <f>IF(OR(I1983="",H1983=""),"",I1983*H1983)</f>
        <v/>
      </c>
      <c r="K7635">
        <f>IF(G1983="","Missing OEWS wage",IF(H1983="","Missing Wharton SOC","Matched"))</f>
        <v/>
      </c>
    </row>
    <row r="7636">
      <c r="A7636" t="inlineStr">
        <is>
          <t>42</t>
        </is>
      </c>
      <c r="B7636" t="inlineStr">
        <is>
          <t>Wholesale Trade</t>
        </is>
      </c>
      <c r="C7636" t="inlineStr">
        <is>
          <t>51-4199</t>
        </is>
      </c>
      <c r="D7636" t="inlineStr">
        <is>
          <t>Metal Workers and Plastic Workers, All Other</t>
        </is>
      </c>
      <c r="E7636" t="n">
        <v>1050</v>
      </c>
      <c r="F7636" t="n">
        <v>45690</v>
      </c>
      <c r="G7636">
        <f>IF(OR(E1984="",F1984=""),"",E1984*F1984)</f>
        <v/>
      </c>
      <c r="H7636" s="41">
        <f>IFERROR(XLOOKUP(C1984,'DATA Wharton'!$A$2:$A$785,'DATA Wharton'!$C$2:$C$785),"")</f>
        <v/>
      </c>
      <c r="I7636">
        <f>IF(OR(G1984="",H1984=""),"",G1984)</f>
        <v/>
      </c>
      <c r="J7636">
        <f>IF(OR(I1984="",H1984=""),"",I1984*H1984)</f>
        <v/>
      </c>
      <c r="K7636">
        <f>IF(G1984="","Missing OEWS wage",IF(H1984="","Missing Wharton SOC","Matched"))</f>
        <v/>
      </c>
    </row>
    <row r="7637">
      <c r="A7637" t="inlineStr">
        <is>
          <t>42</t>
        </is>
      </c>
      <c r="B7637" t="inlineStr">
        <is>
          <t>Wholesale Trade</t>
        </is>
      </c>
      <c r="C7637" t="inlineStr">
        <is>
          <t>51-5111</t>
        </is>
      </c>
      <c r="D7637" t="inlineStr">
        <is>
          <t>Prepress Technicians and Workers</t>
        </is>
      </c>
      <c r="E7637" t="n">
        <v>390</v>
      </c>
      <c r="F7637" t="n">
        <v>50160</v>
      </c>
      <c r="G7637">
        <f>IF(OR(E1985="",F1985=""),"",E1985*F1985)</f>
        <v/>
      </c>
      <c r="H7637" s="41">
        <f>IFERROR(XLOOKUP(C1985,'DATA Wharton'!$A$2:$A$785,'DATA Wharton'!$C$2:$C$785),"")</f>
        <v/>
      </c>
      <c r="I7637">
        <f>IF(OR(G1985="",H1985=""),"",G1985)</f>
        <v/>
      </c>
      <c r="J7637">
        <f>IF(OR(I1985="",H1985=""),"",I1985*H1985)</f>
        <v/>
      </c>
      <c r="K7637">
        <f>IF(G1985="","Missing OEWS wage",IF(H1985="","Missing Wharton SOC","Matched"))</f>
        <v/>
      </c>
    </row>
    <row r="7638">
      <c r="A7638" t="inlineStr">
        <is>
          <t>42</t>
        </is>
      </c>
      <c r="B7638" t="inlineStr">
        <is>
          <t>Wholesale Trade</t>
        </is>
      </c>
      <c r="C7638" t="inlineStr">
        <is>
          <t>51-5112</t>
        </is>
      </c>
      <c r="D7638" t="inlineStr">
        <is>
          <t>Printing Press Operators</t>
        </is>
      </c>
      <c r="E7638" t="n">
        <v>4190</v>
      </c>
      <c r="F7638" t="n">
        <v>44310</v>
      </c>
      <c r="G7638">
        <f>IF(OR(E1986="",F1986=""),"",E1986*F1986)</f>
        <v/>
      </c>
      <c r="H7638" s="41">
        <f>IFERROR(XLOOKUP(C1986,'DATA Wharton'!$A$2:$A$785,'DATA Wharton'!$C$2:$C$785),"")</f>
        <v/>
      </c>
      <c r="I7638">
        <f>IF(OR(G1986="",H1986=""),"",G1986)</f>
        <v/>
      </c>
      <c r="J7638">
        <f>IF(OR(I1986="",H1986=""),"",I1986*H1986)</f>
        <v/>
      </c>
      <c r="K7638">
        <f>IF(G1986="","Missing OEWS wage",IF(H1986="","Missing Wharton SOC","Matched"))</f>
        <v/>
      </c>
    </row>
    <row r="7639">
      <c r="A7639" t="inlineStr">
        <is>
          <t>42</t>
        </is>
      </c>
      <c r="B7639" t="inlineStr">
        <is>
          <t>Wholesale Trade</t>
        </is>
      </c>
      <c r="C7639" t="inlineStr">
        <is>
          <t>51-5113</t>
        </is>
      </c>
      <c r="D7639" t="inlineStr">
        <is>
          <t>Print Binding and Finishing Workers</t>
        </is>
      </c>
      <c r="E7639" t="n">
        <v>80</v>
      </c>
      <c r="F7639" t="n">
        <v>38980</v>
      </c>
      <c r="G7639">
        <f>IF(OR(E1987="",F1987=""),"",E1987*F1987)</f>
        <v/>
      </c>
      <c r="H7639" s="41">
        <f>IFERROR(XLOOKUP(C1987,'DATA Wharton'!$A$2:$A$785,'DATA Wharton'!$C$2:$C$785),"")</f>
        <v/>
      </c>
      <c r="I7639">
        <f>IF(OR(G1987="",H1987=""),"",G1987)</f>
        <v/>
      </c>
      <c r="J7639">
        <f>IF(OR(I1987="",H1987=""),"",I1987*H1987)</f>
        <v/>
      </c>
      <c r="K7639">
        <f>IF(G1987="","Missing OEWS wage",IF(H1987="","Missing Wharton SOC","Matched"))</f>
        <v/>
      </c>
    </row>
    <row r="7640">
      <c r="A7640" t="inlineStr">
        <is>
          <t>42</t>
        </is>
      </c>
      <c r="B7640" t="inlineStr">
        <is>
          <t>Wholesale Trade</t>
        </is>
      </c>
      <c r="C7640" t="inlineStr">
        <is>
          <t>51-6011</t>
        </is>
      </c>
      <c r="D7640" t="inlineStr">
        <is>
          <t>Laundry and Dry-Cleaning Workers</t>
        </is>
      </c>
      <c r="E7640" t="n">
        <v>230</v>
      </c>
      <c r="F7640" t="n">
        <v>33450</v>
      </c>
      <c r="G7640">
        <f>IF(OR(E1988="",F1988=""),"",E1988*F1988)</f>
        <v/>
      </c>
      <c r="H7640" s="41">
        <f>IFERROR(XLOOKUP(C1988,'DATA Wharton'!$A$2:$A$785,'DATA Wharton'!$C$2:$C$785),"")</f>
        <v/>
      </c>
      <c r="I7640">
        <f>IF(OR(G1988="",H1988=""),"",G1988)</f>
        <v/>
      </c>
      <c r="J7640">
        <f>IF(OR(I1988="",H1988=""),"",I1988*H1988)</f>
        <v/>
      </c>
      <c r="K7640">
        <f>IF(G1988="","Missing OEWS wage",IF(H1988="","Missing Wharton SOC","Matched"))</f>
        <v/>
      </c>
    </row>
    <row r="7641">
      <c r="A7641" t="inlineStr">
        <is>
          <t>42</t>
        </is>
      </c>
      <c r="B7641" t="inlineStr">
        <is>
          <t>Wholesale Trade</t>
        </is>
      </c>
      <c r="C7641" t="inlineStr">
        <is>
          <t>51-6021</t>
        </is>
      </c>
      <c r="D7641" t="inlineStr">
        <is>
          <t>Pressers, Textile, Garment, and Related Materials</t>
        </is>
      </c>
      <c r="E7641" t="n">
        <v>180</v>
      </c>
      <c r="F7641" t="n">
        <v>35430</v>
      </c>
      <c r="G7641">
        <f>IF(OR(E1989="",F1989=""),"",E1989*F1989)</f>
        <v/>
      </c>
      <c r="H7641" s="41">
        <f>IFERROR(XLOOKUP(C1989,'DATA Wharton'!$A$2:$A$785,'DATA Wharton'!$C$2:$C$785),"")</f>
        <v/>
      </c>
      <c r="I7641">
        <f>IF(OR(G1989="",H1989=""),"",G1989)</f>
        <v/>
      </c>
      <c r="J7641">
        <f>IF(OR(I1989="",H1989=""),"",I1989*H1989)</f>
        <v/>
      </c>
      <c r="K7641">
        <f>IF(G1989="","Missing OEWS wage",IF(H1989="","Missing Wharton SOC","Matched"))</f>
        <v/>
      </c>
    </row>
    <row r="7642">
      <c r="A7642" t="inlineStr">
        <is>
          <t>42</t>
        </is>
      </c>
      <c r="B7642" t="inlineStr">
        <is>
          <t>Wholesale Trade</t>
        </is>
      </c>
      <c r="C7642" t="inlineStr">
        <is>
          <t>51-6031</t>
        </is>
      </c>
      <c r="D7642" t="inlineStr">
        <is>
          <t>Sewing Machine Operators</t>
        </is>
      </c>
      <c r="E7642" t="n">
        <v>5620</v>
      </c>
      <c r="F7642" t="n">
        <v>39300</v>
      </c>
      <c r="G7642">
        <f>IF(OR(E1990="",F1990=""),"",E1990*F1990)</f>
        <v/>
      </c>
      <c r="H7642" s="41">
        <f>IFERROR(XLOOKUP(C1990,'DATA Wharton'!$A$2:$A$785,'DATA Wharton'!$C$2:$C$785),"")</f>
        <v/>
      </c>
      <c r="I7642">
        <f>IF(OR(G1990="",H1990=""),"",G1990)</f>
        <v/>
      </c>
      <c r="J7642">
        <f>IF(OR(I1990="",H1990=""),"",I1990*H1990)</f>
        <v/>
      </c>
      <c r="K7642">
        <f>IF(G1990="","Missing OEWS wage",IF(H1990="","Missing Wharton SOC","Matched"))</f>
        <v/>
      </c>
    </row>
    <row r="7643">
      <c r="A7643" t="inlineStr">
        <is>
          <t>42</t>
        </is>
      </c>
      <c r="B7643" t="inlineStr">
        <is>
          <t>Wholesale Trade</t>
        </is>
      </c>
      <c r="C7643" t="inlineStr">
        <is>
          <t>51-6041</t>
        </is>
      </c>
      <c r="D7643" t="inlineStr">
        <is>
          <t>Shoe and Leather Workers and Repairers</t>
        </is>
      </c>
      <c r="E7643" t="n">
        <v>350</v>
      </c>
      <c r="F7643" t="n">
        <v>48290</v>
      </c>
      <c r="G7643">
        <f>IF(OR(E1991="",F1991=""),"",E1991*F1991)</f>
        <v/>
      </c>
      <c r="H7643" s="41">
        <f>IFERROR(XLOOKUP(C1991,'DATA Wharton'!$A$2:$A$785,'DATA Wharton'!$C$2:$C$785),"")</f>
        <v/>
      </c>
      <c r="I7643">
        <f>IF(OR(G1991="",H1991=""),"",G1991)</f>
        <v/>
      </c>
      <c r="J7643">
        <f>IF(OR(I1991="",H1991=""),"",I1991*H1991)</f>
        <v/>
      </c>
      <c r="K7643">
        <f>IF(G1991="","Missing OEWS wage",IF(H1991="","Missing Wharton SOC","Matched"))</f>
        <v/>
      </c>
    </row>
    <row r="7644">
      <c r="A7644" t="inlineStr">
        <is>
          <t>42</t>
        </is>
      </c>
      <c r="B7644" t="inlineStr">
        <is>
          <t>Wholesale Trade</t>
        </is>
      </c>
      <c r="C7644" t="inlineStr">
        <is>
          <t>51-6051</t>
        </is>
      </c>
      <c r="D7644" t="inlineStr">
        <is>
          <t>Sewers, Hand</t>
        </is>
      </c>
      <c r="F7644" t="n">
        <v>40500</v>
      </c>
      <c r="G7644">
        <f>IF(OR(E1992="",F1992=""),"",E1992*F1992)</f>
        <v/>
      </c>
      <c r="H7644" s="41">
        <f>IFERROR(XLOOKUP(C1992,'DATA Wharton'!$A$2:$A$785,'DATA Wharton'!$C$2:$C$785),"")</f>
        <v/>
      </c>
      <c r="I7644">
        <f>IF(OR(G1992="",H1992=""),"",G1992)</f>
        <v/>
      </c>
      <c r="J7644">
        <f>IF(OR(I1992="",H1992=""),"",I1992*H1992)</f>
        <v/>
      </c>
      <c r="K7644">
        <f>IF(G1992="","Missing OEWS wage",IF(H1992="","Missing Wharton SOC","Matched"))</f>
        <v/>
      </c>
    </row>
    <row r="7645">
      <c r="A7645" t="inlineStr">
        <is>
          <t>42</t>
        </is>
      </c>
      <c r="B7645" t="inlineStr">
        <is>
          <t>Wholesale Trade</t>
        </is>
      </c>
      <c r="C7645" t="inlineStr">
        <is>
          <t>51-6052</t>
        </is>
      </c>
      <c r="D7645" t="inlineStr">
        <is>
          <t>Tailors, Dressmakers, and Custom Sewers</t>
        </is>
      </c>
      <c r="E7645" t="n">
        <v>1120</v>
      </c>
      <c r="F7645" t="n">
        <v>41030</v>
      </c>
      <c r="G7645">
        <f>IF(OR(E1993="",F1993=""),"",E1993*F1993)</f>
        <v/>
      </c>
      <c r="H7645" s="41">
        <f>IFERROR(XLOOKUP(C1993,'DATA Wharton'!$A$2:$A$785,'DATA Wharton'!$C$2:$C$785),"")</f>
        <v/>
      </c>
      <c r="I7645">
        <f>IF(OR(G1993="",H1993=""),"",G1993)</f>
        <v/>
      </c>
      <c r="J7645">
        <f>IF(OR(I1993="",H1993=""),"",I1993*H1993)</f>
        <v/>
      </c>
      <c r="K7645">
        <f>IF(G1993="","Missing OEWS wage",IF(H1993="","Missing Wharton SOC","Matched"))</f>
        <v/>
      </c>
    </row>
    <row r="7646">
      <c r="A7646" t="inlineStr">
        <is>
          <t>42</t>
        </is>
      </c>
      <c r="B7646" t="inlineStr">
        <is>
          <t>Wholesale Trade</t>
        </is>
      </c>
      <c r="C7646" t="inlineStr">
        <is>
          <t>51-6061</t>
        </is>
      </c>
      <c r="D7646" t="inlineStr">
        <is>
          <t>Textile Bleaching and Dyeing Machine Operators and Tenders</t>
        </is>
      </c>
      <c r="E7646" t="n">
        <v>130</v>
      </c>
      <c r="F7646" t="n">
        <v>35830</v>
      </c>
      <c r="G7646">
        <f>IF(OR(E1994="",F1994=""),"",E1994*F1994)</f>
        <v/>
      </c>
      <c r="H7646" s="41">
        <f>IFERROR(XLOOKUP(C1994,'DATA Wharton'!$A$2:$A$785,'DATA Wharton'!$C$2:$C$785),"")</f>
        <v/>
      </c>
      <c r="I7646">
        <f>IF(OR(G1994="",H1994=""),"",G1994)</f>
        <v/>
      </c>
      <c r="J7646">
        <f>IF(OR(I1994="",H1994=""),"",I1994*H1994)</f>
        <v/>
      </c>
      <c r="K7646">
        <f>IF(G1994="","Missing OEWS wage",IF(H1994="","Missing Wharton SOC","Matched"))</f>
        <v/>
      </c>
    </row>
    <row r="7647">
      <c r="A7647" t="inlineStr">
        <is>
          <t>42</t>
        </is>
      </c>
      <c r="B7647" t="inlineStr">
        <is>
          <t>Wholesale Trade</t>
        </is>
      </c>
      <c r="C7647" t="inlineStr">
        <is>
          <t>51-6062</t>
        </is>
      </c>
      <c r="D7647" t="inlineStr">
        <is>
          <t>Textile Cutting Machine Setters, Operators, and Tenders</t>
        </is>
      </c>
      <c r="E7647" t="n">
        <v>500</v>
      </c>
      <c r="F7647" t="n">
        <v>39380</v>
      </c>
      <c r="G7647">
        <f>IF(OR(E1995="",F1995=""),"",E1995*F1995)</f>
        <v/>
      </c>
      <c r="H7647" s="41">
        <f>IFERROR(XLOOKUP(C1995,'DATA Wharton'!$A$2:$A$785,'DATA Wharton'!$C$2:$C$785),"")</f>
        <v/>
      </c>
      <c r="I7647">
        <f>IF(OR(G1995="",H1995=""),"",G1995)</f>
        <v/>
      </c>
      <c r="J7647">
        <f>IF(OR(I1995="",H1995=""),"",I1995*H1995)</f>
        <v/>
      </c>
      <c r="K7647">
        <f>IF(G1995="","Missing OEWS wage",IF(H1995="","Missing Wharton SOC","Matched"))</f>
        <v/>
      </c>
    </row>
    <row r="7648">
      <c r="A7648" t="inlineStr">
        <is>
          <t>42</t>
        </is>
      </c>
      <c r="B7648" t="inlineStr">
        <is>
          <t>Wholesale Trade</t>
        </is>
      </c>
      <c r="C7648" t="inlineStr">
        <is>
          <t>51-6063</t>
        </is>
      </c>
      <c r="D7648" t="inlineStr">
        <is>
          <t>Textile Knitting and Weaving Machine Setters, Operators, and Tenders</t>
        </is>
      </c>
      <c r="E7648" t="n">
        <v>170</v>
      </c>
      <c r="F7648" t="n">
        <v>37650</v>
      </c>
      <c r="G7648">
        <f>IF(OR(E1996="",F1996=""),"",E1996*F1996)</f>
        <v/>
      </c>
      <c r="H7648" s="41">
        <f>IFERROR(XLOOKUP(C1996,'DATA Wharton'!$A$2:$A$785,'DATA Wharton'!$C$2:$C$785),"")</f>
        <v/>
      </c>
      <c r="I7648">
        <f>IF(OR(G1996="",H1996=""),"",G1996)</f>
        <v/>
      </c>
      <c r="J7648">
        <f>IF(OR(I1996="",H1996=""),"",I1996*H1996)</f>
        <v/>
      </c>
      <c r="K7648">
        <f>IF(G1996="","Missing OEWS wage",IF(H1996="","Missing Wharton SOC","Matched"))</f>
        <v/>
      </c>
    </row>
    <row r="7649">
      <c r="A7649" t="inlineStr">
        <is>
          <t>42</t>
        </is>
      </c>
      <c r="B7649" t="inlineStr">
        <is>
          <t>Wholesale Trade</t>
        </is>
      </c>
      <c r="C7649" t="inlineStr">
        <is>
          <t>51-6064</t>
        </is>
      </c>
      <c r="D7649" t="inlineStr">
        <is>
          <t>Textile Winding, Twisting, and Drawing Out Machine Setters, Operators, and Tenders</t>
        </is>
      </c>
      <c r="E7649" t="n">
        <v>210</v>
      </c>
      <c r="F7649" t="n">
        <v>38530</v>
      </c>
      <c r="G7649">
        <f>IF(OR(E1997="",F1997=""),"",E1997*F1997)</f>
        <v/>
      </c>
      <c r="H7649" s="41">
        <f>IFERROR(XLOOKUP(C1997,'DATA Wharton'!$A$2:$A$785,'DATA Wharton'!$C$2:$C$785),"")</f>
        <v/>
      </c>
      <c r="I7649">
        <f>IF(OR(G1997="",H1997=""),"",G1997)</f>
        <v/>
      </c>
      <c r="J7649">
        <f>IF(OR(I1997="",H1997=""),"",I1997*H1997)</f>
        <v/>
      </c>
      <c r="K7649">
        <f>IF(G1997="","Missing OEWS wage",IF(H1997="","Missing Wharton SOC","Matched"))</f>
        <v/>
      </c>
    </row>
    <row r="7650">
      <c r="A7650" t="inlineStr">
        <is>
          <t>42</t>
        </is>
      </c>
      <c r="B7650" t="inlineStr">
        <is>
          <t>Wholesale Trade</t>
        </is>
      </c>
      <c r="C7650" t="inlineStr">
        <is>
          <t>51-6092</t>
        </is>
      </c>
      <c r="D7650" t="inlineStr">
        <is>
          <t>Fabric and Apparel Patternmakers</t>
        </is>
      </c>
      <c r="E7650" t="n">
        <v>380</v>
      </c>
      <c r="F7650" t="n">
        <v>89040</v>
      </c>
      <c r="G7650">
        <f>IF(OR(E1998="",F1998=""),"",E1998*F1998)</f>
        <v/>
      </c>
      <c r="H7650" s="41">
        <f>IFERROR(XLOOKUP(C1998,'DATA Wharton'!$A$2:$A$785,'DATA Wharton'!$C$2:$C$785),"")</f>
        <v/>
      </c>
      <c r="I7650">
        <f>IF(OR(G1998="",H1998=""),"",G1998)</f>
        <v/>
      </c>
      <c r="J7650">
        <f>IF(OR(I1998="",H1998=""),"",I1998*H1998)</f>
        <v/>
      </c>
      <c r="K7650">
        <f>IF(G1998="","Missing OEWS wage",IF(H1998="","Missing Wharton SOC","Matched"))</f>
        <v/>
      </c>
    </row>
    <row r="7651">
      <c r="A7651" t="inlineStr">
        <is>
          <t>42</t>
        </is>
      </c>
      <c r="B7651" t="inlineStr">
        <is>
          <t>Wholesale Trade</t>
        </is>
      </c>
      <c r="C7651" t="inlineStr">
        <is>
          <t>51-6093</t>
        </is>
      </c>
      <c r="D7651" t="inlineStr">
        <is>
          <t>Upholsterers</t>
        </is>
      </c>
      <c r="E7651" t="n">
        <v>450</v>
      </c>
      <c r="F7651" t="n">
        <v>42160</v>
      </c>
      <c r="G7651">
        <f>IF(OR(E1999="",F1999=""),"",E1999*F1999)</f>
        <v/>
      </c>
      <c r="H7651" s="41">
        <f>IFERROR(XLOOKUP(C1999,'DATA Wharton'!$A$2:$A$785,'DATA Wharton'!$C$2:$C$785),"")</f>
        <v/>
      </c>
      <c r="I7651">
        <f>IF(OR(G1999="",H1999=""),"",G1999)</f>
        <v/>
      </c>
      <c r="J7651">
        <f>IF(OR(I1999="",H1999=""),"",I1999*H1999)</f>
        <v/>
      </c>
      <c r="K7651">
        <f>IF(G1999="","Missing OEWS wage",IF(H1999="","Missing Wharton SOC","Matched"))</f>
        <v/>
      </c>
    </row>
    <row r="7652">
      <c r="A7652" t="inlineStr">
        <is>
          <t>42</t>
        </is>
      </c>
      <c r="B7652" t="inlineStr">
        <is>
          <t>Wholesale Trade</t>
        </is>
      </c>
      <c r="C7652" t="inlineStr">
        <is>
          <t>51-6099</t>
        </is>
      </c>
      <c r="D7652" t="inlineStr">
        <is>
          <t>Textile, Apparel, and Furnishings Workers, All Other</t>
        </is>
      </c>
      <c r="E7652" t="n">
        <v>1170</v>
      </c>
      <c r="F7652" t="n">
        <v>42820</v>
      </c>
      <c r="G7652">
        <f>IF(OR(E2000="",F2000=""),"",E2000*F2000)</f>
        <v/>
      </c>
      <c r="H7652" s="41">
        <f>IFERROR(XLOOKUP(C2000,'DATA Wharton'!$A$2:$A$785,'DATA Wharton'!$C$2:$C$785),"")</f>
        <v/>
      </c>
      <c r="I7652">
        <f>IF(OR(G2000="",H2000=""),"",G2000)</f>
        <v/>
      </c>
      <c r="J7652">
        <f>IF(OR(I2000="",H2000=""),"",I2000*H2000)</f>
        <v/>
      </c>
      <c r="K7652">
        <f>IF(G2000="","Missing OEWS wage",IF(H2000="","Missing Wharton SOC","Matched"))</f>
        <v/>
      </c>
    </row>
    <row r="7653">
      <c r="A7653" t="inlineStr">
        <is>
          <t>42</t>
        </is>
      </c>
      <c r="B7653" t="inlineStr">
        <is>
          <t>Wholesale Trade</t>
        </is>
      </c>
      <c r="C7653" t="inlineStr">
        <is>
          <t>51-7011</t>
        </is>
      </c>
      <c r="D7653" t="inlineStr">
        <is>
          <t>Cabinetmakers and Bench Carpenters</t>
        </is>
      </c>
      <c r="E7653" t="n">
        <v>1080</v>
      </c>
      <c r="F7653" t="n">
        <v>53110</v>
      </c>
      <c r="G7653">
        <f>IF(OR(E2001="",F2001=""),"",E2001*F2001)</f>
        <v/>
      </c>
      <c r="H7653" s="41">
        <f>IFERROR(XLOOKUP(C2001,'DATA Wharton'!$A$2:$A$785,'DATA Wharton'!$C$2:$C$785),"")</f>
        <v/>
      </c>
      <c r="I7653">
        <f>IF(OR(G2001="",H2001=""),"",G2001)</f>
        <v/>
      </c>
      <c r="J7653">
        <f>IF(OR(I2001="",H2001=""),"",I2001*H2001)</f>
        <v/>
      </c>
      <c r="K7653">
        <f>IF(G2001="","Missing OEWS wage",IF(H2001="","Missing Wharton SOC","Matched"))</f>
        <v/>
      </c>
    </row>
    <row r="7654">
      <c r="A7654" t="inlineStr">
        <is>
          <t>42</t>
        </is>
      </c>
      <c r="B7654" t="inlineStr">
        <is>
          <t>Wholesale Trade</t>
        </is>
      </c>
      <c r="C7654" t="inlineStr">
        <is>
          <t>51-7021</t>
        </is>
      </c>
      <c r="D7654" t="inlineStr">
        <is>
          <t>Furniture Finishers</t>
        </is>
      </c>
      <c r="E7654" t="n">
        <v>290</v>
      </c>
      <c r="F7654" t="n">
        <v>47540</v>
      </c>
      <c r="G7654">
        <f>IF(OR(E2002="",F2002=""),"",E2002*F2002)</f>
        <v/>
      </c>
      <c r="H7654" s="41">
        <f>IFERROR(XLOOKUP(C2002,'DATA Wharton'!$A$2:$A$785,'DATA Wharton'!$C$2:$C$785),"")</f>
        <v/>
      </c>
      <c r="I7654">
        <f>IF(OR(G2002="",H2002=""),"",G2002)</f>
        <v/>
      </c>
      <c r="J7654">
        <f>IF(OR(I2002="",H2002=""),"",I2002*H2002)</f>
        <v/>
      </c>
      <c r="K7654">
        <f>IF(G2002="","Missing OEWS wage",IF(H2002="","Missing Wharton SOC","Matched"))</f>
        <v/>
      </c>
    </row>
    <row r="7655">
      <c r="A7655" t="inlineStr">
        <is>
          <t>42</t>
        </is>
      </c>
      <c r="B7655" t="inlineStr">
        <is>
          <t>Wholesale Trade</t>
        </is>
      </c>
      <c r="C7655" t="inlineStr">
        <is>
          <t>51-7041</t>
        </is>
      </c>
      <c r="D7655" t="inlineStr">
        <is>
          <t>Sawing Machine Setters, Operators, and Tenders, Wood</t>
        </is>
      </c>
      <c r="E7655" t="n">
        <v>3330</v>
      </c>
      <c r="F7655" t="n">
        <v>43960</v>
      </c>
      <c r="G7655">
        <f>IF(OR(E2003="",F2003=""),"",E2003*F2003)</f>
        <v/>
      </c>
      <c r="H7655" s="41">
        <f>IFERROR(XLOOKUP(C2003,'DATA Wharton'!$A$2:$A$785,'DATA Wharton'!$C$2:$C$785),"")</f>
        <v/>
      </c>
      <c r="I7655">
        <f>IF(OR(G2003="",H2003=""),"",G2003)</f>
        <v/>
      </c>
      <c r="J7655">
        <f>IF(OR(I2003="",H2003=""),"",I2003*H2003)</f>
        <v/>
      </c>
      <c r="K7655">
        <f>IF(G2003="","Missing OEWS wage",IF(H2003="","Missing Wharton SOC","Matched"))</f>
        <v/>
      </c>
    </row>
    <row r="7656">
      <c r="A7656" t="inlineStr">
        <is>
          <t>42</t>
        </is>
      </c>
      <c r="B7656" t="inlineStr">
        <is>
          <t>Wholesale Trade</t>
        </is>
      </c>
      <c r="C7656" t="inlineStr">
        <is>
          <t>51-7042</t>
        </is>
      </c>
      <c r="D7656" t="inlineStr">
        <is>
          <t>Woodworking Machine Setters, Operators, and Tenders, Except Sawing</t>
        </is>
      </c>
      <c r="E7656" t="n">
        <v>2280</v>
      </c>
      <c r="F7656" t="n">
        <v>42920</v>
      </c>
      <c r="G7656">
        <f>IF(OR(E2004="",F2004=""),"",E2004*F2004)</f>
        <v/>
      </c>
      <c r="H7656" s="41">
        <f>IFERROR(XLOOKUP(C2004,'DATA Wharton'!$A$2:$A$785,'DATA Wharton'!$C$2:$C$785),"")</f>
        <v/>
      </c>
      <c r="I7656">
        <f>IF(OR(G2004="",H2004=""),"",G2004)</f>
        <v/>
      </c>
      <c r="J7656">
        <f>IF(OR(I2004="",H2004=""),"",I2004*H2004)</f>
        <v/>
      </c>
      <c r="K7656">
        <f>IF(G2004="","Missing OEWS wage",IF(H2004="","Missing Wharton SOC","Matched"))</f>
        <v/>
      </c>
    </row>
    <row r="7657">
      <c r="A7657" t="inlineStr">
        <is>
          <t>42</t>
        </is>
      </c>
      <c r="B7657" t="inlineStr">
        <is>
          <t>Wholesale Trade</t>
        </is>
      </c>
      <c r="C7657" t="inlineStr">
        <is>
          <t>51-7099</t>
        </is>
      </c>
      <c r="D7657" t="inlineStr">
        <is>
          <t>Woodworkers, All Other</t>
        </is>
      </c>
      <c r="E7657" t="n">
        <v>310</v>
      </c>
      <c r="F7657" t="n">
        <v>43900</v>
      </c>
      <c r="G7657">
        <f>IF(OR(E2005="",F2005=""),"",E2005*F2005)</f>
        <v/>
      </c>
      <c r="H7657" s="41">
        <f>IFERROR(XLOOKUP(C2005,'DATA Wharton'!$A$2:$A$785,'DATA Wharton'!$C$2:$C$785),"")</f>
        <v/>
      </c>
      <c r="I7657">
        <f>IF(OR(G2005="",H2005=""),"",G2005)</f>
        <v/>
      </c>
      <c r="J7657">
        <f>IF(OR(I2005="",H2005=""),"",I2005*H2005)</f>
        <v/>
      </c>
      <c r="K7657">
        <f>IF(G2005="","Missing OEWS wage",IF(H2005="","Missing Wharton SOC","Matched"))</f>
        <v/>
      </c>
    </row>
    <row r="7658">
      <c r="A7658" t="inlineStr">
        <is>
          <t>42</t>
        </is>
      </c>
      <c r="B7658" t="inlineStr">
        <is>
          <t>Wholesale Trade</t>
        </is>
      </c>
      <c r="C7658" t="inlineStr">
        <is>
          <t>51-8021</t>
        </is>
      </c>
      <c r="D7658" t="inlineStr">
        <is>
          <t>Stationary Engineers and Boiler Operators</t>
        </is>
      </c>
      <c r="E7658" t="n">
        <v>70</v>
      </c>
      <c r="F7658" t="n">
        <v>77740</v>
      </c>
      <c r="G7658">
        <f>IF(OR(E2006="",F2006=""),"",E2006*F2006)</f>
        <v/>
      </c>
      <c r="H7658" s="41">
        <f>IFERROR(XLOOKUP(C2006,'DATA Wharton'!$A$2:$A$785,'DATA Wharton'!$C$2:$C$785),"")</f>
        <v/>
      </c>
      <c r="I7658">
        <f>IF(OR(G2006="",H2006=""),"",G2006)</f>
        <v/>
      </c>
      <c r="J7658">
        <f>IF(OR(I2006="",H2006=""),"",I2006*H2006)</f>
        <v/>
      </c>
      <c r="K7658">
        <f>IF(G2006="","Missing OEWS wage",IF(H2006="","Missing Wharton SOC","Matched"))</f>
        <v/>
      </c>
    </row>
    <row r="7659">
      <c r="A7659" t="inlineStr">
        <is>
          <t>42</t>
        </is>
      </c>
      <c r="B7659" t="inlineStr">
        <is>
          <t>Wholesale Trade</t>
        </is>
      </c>
      <c r="C7659" t="inlineStr">
        <is>
          <t>51-8031</t>
        </is>
      </c>
      <c r="D7659" t="inlineStr">
        <is>
          <t>Water and Wastewater Treatment Plant and System Operators</t>
        </is>
      </c>
      <c r="F7659" t="n">
        <v>53370</v>
      </c>
      <c r="G7659">
        <f>IF(OR(E2007="",F2007=""),"",E2007*F2007)</f>
        <v/>
      </c>
      <c r="H7659" s="41">
        <f>IFERROR(XLOOKUP(C2007,'DATA Wharton'!$A$2:$A$785,'DATA Wharton'!$C$2:$C$785),"")</f>
        <v/>
      </c>
      <c r="I7659">
        <f>IF(OR(G2007="",H2007=""),"",G2007)</f>
        <v/>
      </c>
      <c r="J7659">
        <f>IF(OR(I2007="",H2007=""),"",I2007*H2007)</f>
        <v/>
      </c>
      <c r="K7659">
        <f>IF(G2007="","Missing OEWS wage",IF(H2007="","Missing Wharton SOC","Matched"))</f>
        <v/>
      </c>
    </row>
    <row r="7660">
      <c r="A7660" t="inlineStr">
        <is>
          <t>42</t>
        </is>
      </c>
      <c r="B7660" t="inlineStr">
        <is>
          <t>Wholesale Trade</t>
        </is>
      </c>
      <c r="C7660" t="inlineStr">
        <is>
          <t>51-8091</t>
        </is>
      </c>
      <c r="D7660" t="inlineStr">
        <is>
          <t>Chemical Plant and System Operators</t>
        </is>
      </c>
      <c r="E7660" t="n">
        <v>740</v>
      </c>
      <c r="F7660" t="n">
        <v>63440</v>
      </c>
      <c r="G7660">
        <f>IF(OR(E2008="",F2008=""),"",E2008*F2008)</f>
        <v/>
      </c>
      <c r="H7660" s="41">
        <f>IFERROR(XLOOKUP(C2008,'DATA Wharton'!$A$2:$A$785,'DATA Wharton'!$C$2:$C$785),"")</f>
        <v/>
      </c>
      <c r="I7660">
        <f>IF(OR(G2008="",H2008=""),"",G2008)</f>
        <v/>
      </c>
      <c r="J7660">
        <f>IF(OR(I2008="",H2008=""),"",I2008*H2008)</f>
        <v/>
      </c>
      <c r="K7660">
        <f>IF(G2008="","Missing OEWS wage",IF(H2008="","Missing Wharton SOC","Matched"))</f>
        <v/>
      </c>
    </row>
    <row r="7661">
      <c r="A7661" t="inlineStr">
        <is>
          <t>42</t>
        </is>
      </c>
      <c r="B7661" t="inlineStr">
        <is>
          <t>Wholesale Trade</t>
        </is>
      </c>
      <c r="C7661" t="inlineStr">
        <is>
          <t>51-8092</t>
        </is>
      </c>
      <c r="D7661" t="inlineStr">
        <is>
          <t>Gas Plant Operators</t>
        </is>
      </c>
      <c r="E7661" t="n">
        <v>190</v>
      </c>
      <c r="F7661" t="n">
        <v>69980</v>
      </c>
      <c r="G7661">
        <f>IF(OR(E2009="",F2009=""),"",E2009*F2009)</f>
        <v/>
      </c>
      <c r="H7661" s="41">
        <f>IFERROR(XLOOKUP(C2009,'DATA Wharton'!$A$2:$A$785,'DATA Wharton'!$C$2:$C$785),"")</f>
        <v/>
      </c>
      <c r="I7661">
        <f>IF(OR(G2009="",H2009=""),"",G2009)</f>
        <v/>
      </c>
      <c r="J7661">
        <f>IF(OR(I2009="",H2009=""),"",I2009*H2009)</f>
        <v/>
      </c>
      <c r="K7661">
        <f>IF(G2009="","Missing OEWS wage",IF(H2009="","Missing Wharton SOC","Matched"))</f>
        <v/>
      </c>
    </row>
    <row r="7662">
      <c r="A7662" t="inlineStr">
        <is>
          <t>42</t>
        </is>
      </c>
      <c r="B7662" t="inlineStr">
        <is>
          <t>Wholesale Trade</t>
        </is>
      </c>
      <c r="C7662" t="inlineStr">
        <is>
          <t>51-8093</t>
        </is>
      </c>
      <c r="D7662" t="inlineStr">
        <is>
          <t>Petroleum Pump System Operators, Refinery Operators, and Gaugers</t>
        </is>
      </c>
      <c r="E7662" t="n">
        <v>3260</v>
      </c>
      <c r="F7662" t="n">
        <v>60210</v>
      </c>
      <c r="G7662">
        <f>IF(OR(E2010="",F2010=""),"",E2010*F2010)</f>
        <v/>
      </c>
      <c r="H7662" s="41">
        <f>IFERROR(XLOOKUP(C2010,'DATA Wharton'!$A$2:$A$785,'DATA Wharton'!$C$2:$C$785),"")</f>
        <v/>
      </c>
      <c r="I7662">
        <f>IF(OR(G2010="",H2010=""),"",G2010)</f>
        <v/>
      </c>
      <c r="J7662">
        <f>IF(OR(I2010="",H2010=""),"",I2010*H2010)</f>
        <v/>
      </c>
      <c r="K7662">
        <f>IF(G2010="","Missing OEWS wage",IF(H2010="","Missing Wharton SOC","Matched"))</f>
        <v/>
      </c>
    </row>
    <row r="7663">
      <c r="A7663" t="inlineStr">
        <is>
          <t>42</t>
        </is>
      </c>
      <c r="B7663" t="inlineStr">
        <is>
          <t>Wholesale Trade</t>
        </is>
      </c>
      <c r="C7663" t="inlineStr">
        <is>
          <t>51-8099</t>
        </is>
      </c>
      <c r="D7663" t="inlineStr">
        <is>
          <t>Plant and System Operators, All Other</t>
        </is>
      </c>
      <c r="E7663" t="n">
        <v>920</v>
      </c>
      <c r="F7663" t="n">
        <v>61870</v>
      </c>
      <c r="G7663">
        <f>IF(OR(E2011="",F2011=""),"",E2011*F2011)</f>
        <v/>
      </c>
      <c r="H7663" s="41">
        <f>IFERROR(XLOOKUP(C2011,'DATA Wharton'!$A$2:$A$785,'DATA Wharton'!$C$2:$C$785),"")</f>
        <v/>
      </c>
      <c r="I7663">
        <f>IF(OR(G2011="",H2011=""),"",G2011)</f>
        <v/>
      </c>
      <c r="J7663">
        <f>IF(OR(I2011="",H2011=""),"",I2011*H2011)</f>
        <v/>
      </c>
      <c r="K7663">
        <f>IF(G2011="","Missing OEWS wage",IF(H2011="","Missing Wharton SOC","Matched"))</f>
        <v/>
      </c>
    </row>
    <row r="7664">
      <c r="A7664" t="inlineStr">
        <is>
          <t>42</t>
        </is>
      </c>
      <c r="B7664" t="inlineStr">
        <is>
          <t>Wholesale Trade</t>
        </is>
      </c>
      <c r="C7664" t="inlineStr">
        <is>
          <t>51-9011</t>
        </is>
      </c>
      <c r="D7664" t="inlineStr">
        <is>
          <t>Chemical Equipment Operators and Tenders</t>
        </is>
      </c>
      <c r="E7664" t="n">
        <v>1750</v>
      </c>
      <c r="F7664" t="n">
        <v>58850</v>
      </c>
      <c r="G7664">
        <f>IF(OR(E2012="",F2012=""),"",E2012*F2012)</f>
        <v/>
      </c>
      <c r="H7664" s="41">
        <f>IFERROR(XLOOKUP(C2012,'DATA Wharton'!$A$2:$A$785,'DATA Wharton'!$C$2:$C$785),"")</f>
        <v/>
      </c>
      <c r="I7664">
        <f>IF(OR(G2012="",H2012=""),"",G2012)</f>
        <v/>
      </c>
      <c r="J7664">
        <f>IF(OR(I2012="",H2012=""),"",I2012*H2012)</f>
        <v/>
      </c>
      <c r="K7664">
        <f>IF(G2012="","Missing OEWS wage",IF(H2012="","Missing Wharton SOC","Matched"))</f>
        <v/>
      </c>
    </row>
    <row r="7665">
      <c r="A7665" t="inlineStr">
        <is>
          <t>42</t>
        </is>
      </c>
      <c r="B7665" t="inlineStr">
        <is>
          <t>Wholesale Trade</t>
        </is>
      </c>
      <c r="C7665" t="inlineStr">
        <is>
          <t>51-9012</t>
        </is>
      </c>
      <c r="D7665" t="inlineStr">
        <is>
          <t>Separating, Filtering, Clarifying, Precipitating, and Still Machine Setters, Operators, and Tenders</t>
        </is>
      </c>
      <c r="E7665" t="n">
        <v>1630</v>
      </c>
      <c r="F7665" t="n">
        <v>51320</v>
      </c>
      <c r="G7665">
        <f>IF(OR(E2013="",F2013=""),"",E2013*F2013)</f>
        <v/>
      </c>
      <c r="H7665" s="41">
        <f>IFERROR(XLOOKUP(C2013,'DATA Wharton'!$A$2:$A$785,'DATA Wharton'!$C$2:$C$785),"")</f>
        <v/>
      </c>
      <c r="I7665">
        <f>IF(OR(G2013="",H2013=""),"",G2013)</f>
        <v/>
      </c>
      <c r="J7665">
        <f>IF(OR(I2013="",H2013=""),"",I2013*H2013)</f>
        <v/>
      </c>
      <c r="K7665">
        <f>IF(G2013="","Missing OEWS wage",IF(H2013="","Missing Wharton SOC","Matched"))</f>
        <v/>
      </c>
    </row>
    <row r="7666">
      <c r="A7666" t="inlineStr">
        <is>
          <t>42</t>
        </is>
      </c>
      <c r="B7666" t="inlineStr">
        <is>
          <t>Wholesale Trade</t>
        </is>
      </c>
      <c r="C7666" t="inlineStr">
        <is>
          <t>51-9021</t>
        </is>
      </c>
      <c r="D7666" t="inlineStr">
        <is>
          <t>Crushing, Grinding, and Polishing Machine Setters, Operators, and Tenders</t>
        </is>
      </c>
      <c r="E7666" t="n">
        <v>2220</v>
      </c>
      <c r="F7666" t="n">
        <v>44270</v>
      </c>
      <c r="G7666">
        <f>IF(OR(E2014="",F2014=""),"",E2014*F2014)</f>
        <v/>
      </c>
      <c r="H7666" s="41">
        <f>IFERROR(XLOOKUP(C2014,'DATA Wharton'!$A$2:$A$785,'DATA Wharton'!$C$2:$C$785),"")</f>
        <v/>
      </c>
      <c r="I7666">
        <f>IF(OR(G2014="",H2014=""),"",G2014)</f>
        <v/>
      </c>
      <c r="J7666">
        <f>IF(OR(I2014="",H2014=""),"",I2014*H2014)</f>
        <v/>
      </c>
      <c r="K7666">
        <f>IF(G2014="","Missing OEWS wage",IF(H2014="","Missing Wharton SOC","Matched"))</f>
        <v/>
      </c>
    </row>
    <row r="7667">
      <c r="A7667" t="inlineStr">
        <is>
          <t>42</t>
        </is>
      </c>
      <c r="B7667" t="inlineStr">
        <is>
          <t>Wholesale Trade</t>
        </is>
      </c>
      <c r="C7667" t="inlineStr">
        <is>
          <t>51-9022</t>
        </is>
      </c>
      <c r="D7667" t="inlineStr">
        <is>
          <t>Grinding and Polishing Workers, Hand</t>
        </is>
      </c>
      <c r="F7667" t="n">
        <v>45640</v>
      </c>
      <c r="G7667">
        <f>IF(OR(E2015="",F2015=""),"",E2015*F2015)</f>
        <v/>
      </c>
      <c r="H7667" s="41">
        <f>IFERROR(XLOOKUP(C2015,'DATA Wharton'!$A$2:$A$785,'DATA Wharton'!$C$2:$C$785),"")</f>
        <v/>
      </c>
      <c r="I7667">
        <f>IF(OR(G2015="",H2015=""),"",G2015)</f>
        <v/>
      </c>
      <c r="J7667">
        <f>IF(OR(I2015="",H2015=""),"",I2015*H2015)</f>
        <v/>
      </c>
      <c r="K7667">
        <f>IF(G2015="","Missing OEWS wage",IF(H2015="","Missing Wharton SOC","Matched"))</f>
        <v/>
      </c>
    </row>
    <row r="7668">
      <c r="A7668" t="inlineStr">
        <is>
          <t>42</t>
        </is>
      </c>
      <c r="B7668" t="inlineStr">
        <is>
          <t>Wholesale Trade</t>
        </is>
      </c>
      <c r="C7668" t="inlineStr">
        <is>
          <t>51-9023</t>
        </is>
      </c>
      <c r="D7668" t="inlineStr">
        <is>
          <t>Mixing and Blending Machine Setters, Operators, and Tenders</t>
        </is>
      </c>
      <c r="E7668" t="n">
        <v>8690</v>
      </c>
      <c r="F7668" t="n">
        <v>49810</v>
      </c>
      <c r="G7668">
        <f>IF(OR(E2016="",F2016=""),"",E2016*F2016)</f>
        <v/>
      </c>
      <c r="H7668" s="41">
        <f>IFERROR(XLOOKUP(C2016,'DATA Wharton'!$A$2:$A$785,'DATA Wharton'!$C$2:$C$785),"")</f>
        <v/>
      </c>
      <c r="I7668">
        <f>IF(OR(G2016="",H2016=""),"",G2016)</f>
        <v/>
      </c>
      <c r="J7668">
        <f>IF(OR(I2016="",H2016=""),"",I2016*H2016)</f>
        <v/>
      </c>
      <c r="K7668">
        <f>IF(G2016="","Missing OEWS wage",IF(H2016="","Missing Wharton SOC","Matched"))</f>
        <v/>
      </c>
    </row>
    <row r="7669">
      <c r="A7669" t="inlineStr">
        <is>
          <t>42</t>
        </is>
      </c>
      <c r="B7669" t="inlineStr">
        <is>
          <t>Wholesale Trade</t>
        </is>
      </c>
      <c r="C7669" t="inlineStr">
        <is>
          <t>51-9031</t>
        </is>
      </c>
      <c r="D7669" t="inlineStr">
        <is>
          <t>Cutters and Trimmers, Hand</t>
        </is>
      </c>
      <c r="E7669" t="n">
        <v>450</v>
      </c>
      <c r="F7669" t="n">
        <v>38700</v>
      </c>
      <c r="G7669">
        <f>IF(OR(E2017="",F2017=""),"",E2017*F2017)</f>
        <v/>
      </c>
      <c r="H7669" s="41">
        <f>IFERROR(XLOOKUP(C2017,'DATA Wharton'!$A$2:$A$785,'DATA Wharton'!$C$2:$C$785),"")</f>
        <v/>
      </c>
      <c r="I7669">
        <f>IF(OR(G2017="",H2017=""),"",G2017)</f>
        <v/>
      </c>
      <c r="J7669">
        <f>IF(OR(I2017="",H2017=""),"",I2017*H2017)</f>
        <v/>
      </c>
      <c r="K7669">
        <f>IF(G2017="","Missing OEWS wage",IF(H2017="","Missing Wharton SOC","Matched"))</f>
        <v/>
      </c>
    </row>
    <row r="7670">
      <c r="A7670" t="inlineStr">
        <is>
          <t>42</t>
        </is>
      </c>
      <c r="B7670" t="inlineStr">
        <is>
          <t>Wholesale Trade</t>
        </is>
      </c>
      <c r="C7670" t="inlineStr">
        <is>
          <t>51-9032</t>
        </is>
      </c>
      <c r="D7670" t="inlineStr">
        <is>
          <t>Cutting and Slicing Machine Setters, Operators, and Tenders</t>
        </is>
      </c>
      <c r="E7670" t="n">
        <v>3250</v>
      </c>
      <c r="F7670" t="n">
        <v>47170</v>
      </c>
      <c r="G7670">
        <f>IF(OR(E2018="",F2018=""),"",E2018*F2018)</f>
        <v/>
      </c>
      <c r="H7670" s="41">
        <f>IFERROR(XLOOKUP(C2018,'DATA Wharton'!$A$2:$A$785,'DATA Wharton'!$C$2:$C$785),"")</f>
        <v/>
      </c>
      <c r="I7670">
        <f>IF(OR(G2018="",H2018=""),"",G2018)</f>
        <v/>
      </c>
      <c r="J7670">
        <f>IF(OR(I2018="",H2018=""),"",I2018*H2018)</f>
        <v/>
      </c>
      <c r="K7670">
        <f>IF(G2018="","Missing OEWS wage",IF(H2018="","Missing Wharton SOC","Matched"))</f>
        <v/>
      </c>
    </row>
    <row r="7671">
      <c r="A7671" t="inlineStr">
        <is>
          <t>42</t>
        </is>
      </c>
      <c r="B7671" t="inlineStr">
        <is>
          <t>Wholesale Trade</t>
        </is>
      </c>
      <c r="C7671" t="inlineStr">
        <is>
          <t>51-9041</t>
        </is>
      </c>
      <c r="D7671" t="inlineStr">
        <is>
          <t>Extruding, Forming, Pressing, and Compacting Machine Setters, Operators, and Tenders</t>
        </is>
      </c>
      <c r="E7671" t="n">
        <v>1350</v>
      </c>
      <c r="F7671" t="n">
        <v>44090</v>
      </c>
      <c r="G7671">
        <f>IF(OR(E2019="",F2019=""),"",E2019*F2019)</f>
        <v/>
      </c>
      <c r="H7671" s="41">
        <f>IFERROR(XLOOKUP(C2019,'DATA Wharton'!$A$2:$A$785,'DATA Wharton'!$C$2:$C$785),"")</f>
        <v/>
      </c>
      <c r="I7671">
        <f>IF(OR(G2019="",H2019=""),"",G2019)</f>
        <v/>
      </c>
      <c r="J7671">
        <f>IF(OR(I2019="",H2019=""),"",I2019*H2019)</f>
        <v/>
      </c>
      <c r="K7671">
        <f>IF(G2019="","Missing OEWS wage",IF(H2019="","Missing Wharton SOC","Matched"))</f>
        <v/>
      </c>
    </row>
    <row r="7672">
      <c r="A7672" t="inlineStr">
        <is>
          <t>42</t>
        </is>
      </c>
      <c r="B7672" t="inlineStr">
        <is>
          <t>Wholesale Trade</t>
        </is>
      </c>
      <c r="C7672" t="inlineStr">
        <is>
          <t>51-9051</t>
        </is>
      </c>
      <c r="D7672" t="inlineStr">
        <is>
          <t>Furnace, Kiln, Oven, Drier, and Kettle Operators and Tenders</t>
        </is>
      </c>
      <c r="E7672" t="n">
        <v>350</v>
      </c>
      <c r="F7672" t="n">
        <v>48300</v>
      </c>
      <c r="G7672">
        <f>IF(OR(E2020="",F2020=""),"",E2020*F2020)</f>
        <v/>
      </c>
      <c r="H7672" s="41">
        <f>IFERROR(XLOOKUP(C2020,'DATA Wharton'!$A$2:$A$785,'DATA Wharton'!$C$2:$C$785),"")</f>
        <v/>
      </c>
      <c r="I7672">
        <f>IF(OR(G2020="",H2020=""),"",G2020)</f>
        <v/>
      </c>
      <c r="J7672">
        <f>IF(OR(I2020="",H2020=""),"",I2020*H2020)</f>
        <v/>
      </c>
      <c r="K7672">
        <f>IF(G2020="","Missing OEWS wage",IF(H2020="","Missing Wharton SOC","Matched"))</f>
        <v/>
      </c>
    </row>
    <row r="7673">
      <c r="A7673" t="inlineStr">
        <is>
          <t>42</t>
        </is>
      </c>
      <c r="B7673" t="inlineStr">
        <is>
          <t>Wholesale Trade</t>
        </is>
      </c>
      <c r="C7673" t="inlineStr">
        <is>
          <t>51-9061</t>
        </is>
      </c>
      <c r="D7673" t="inlineStr">
        <is>
          <t>Inspectors, Testers, Sorters, Samplers, and Weighers</t>
        </is>
      </c>
      <c r="E7673" t="n">
        <v>35470</v>
      </c>
      <c r="F7673" t="n">
        <v>50720</v>
      </c>
      <c r="G7673">
        <f>IF(OR(E2021="",F2021=""),"",E2021*F2021)</f>
        <v/>
      </c>
      <c r="H7673" s="41">
        <f>IFERROR(XLOOKUP(C2021,'DATA Wharton'!$A$2:$A$785,'DATA Wharton'!$C$2:$C$785),"")</f>
        <v/>
      </c>
      <c r="I7673">
        <f>IF(OR(G2021="",H2021=""),"",G2021)</f>
        <v/>
      </c>
      <c r="J7673">
        <f>IF(OR(I2021="",H2021=""),"",I2021*H2021)</f>
        <v/>
      </c>
      <c r="K7673">
        <f>IF(G2021="","Missing OEWS wage",IF(H2021="","Missing Wharton SOC","Matched"))</f>
        <v/>
      </c>
    </row>
    <row r="7674">
      <c r="A7674" t="inlineStr">
        <is>
          <t>42</t>
        </is>
      </c>
      <c r="B7674" t="inlineStr">
        <is>
          <t>Wholesale Trade</t>
        </is>
      </c>
      <c r="C7674" t="inlineStr">
        <is>
          <t>51-9071</t>
        </is>
      </c>
      <c r="D7674" t="inlineStr">
        <is>
          <t>Jewelers and Precious Stone and Metal Workers</t>
        </is>
      </c>
      <c r="E7674" t="n">
        <v>2120</v>
      </c>
      <c r="F7674" t="n">
        <v>65280</v>
      </c>
      <c r="G7674">
        <f>IF(OR(E2022="",F2022=""),"",E2022*F2022)</f>
        <v/>
      </c>
      <c r="H7674" s="41">
        <f>IFERROR(XLOOKUP(C2022,'DATA Wharton'!$A$2:$A$785,'DATA Wharton'!$C$2:$C$785),"")</f>
        <v/>
      </c>
      <c r="I7674">
        <f>IF(OR(G2022="",H2022=""),"",G2022)</f>
        <v/>
      </c>
      <c r="J7674">
        <f>IF(OR(I2022="",H2022=""),"",I2022*H2022)</f>
        <v/>
      </c>
      <c r="K7674">
        <f>IF(G2022="","Missing OEWS wage",IF(H2022="","Missing Wharton SOC","Matched"))</f>
        <v/>
      </c>
    </row>
    <row r="7675">
      <c r="A7675" t="inlineStr">
        <is>
          <t>42</t>
        </is>
      </c>
      <c r="B7675" t="inlineStr">
        <is>
          <t>Wholesale Trade</t>
        </is>
      </c>
      <c r="C7675" t="inlineStr">
        <is>
          <t>51-9082</t>
        </is>
      </c>
      <c r="D7675" t="inlineStr">
        <is>
          <t>Medical Appliance Technicians</t>
        </is>
      </c>
      <c r="E7675" t="n">
        <v>1390</v>
      </c>
      <c r="F7675" t="n">
        <v>58140</v>
      </c>
      <c r="G7675">
        <f>IF(OR(E2023="",F2023=""),"",E2023*F2023)</f>
        <v/>
      </c>
      <c r="H7675" s="41">
        <f>IFERROR(XLOOKUP(C2023,'DATA Wharton'!$A$2:$A$785,'DATA Wharton'!$C$2:$C$785),"")</f>
        <v/>
      </c>
      <c r="I7675">
        <f>IF(OR(G2023="",H2023=""),"",G2023)</f>
        <v/>
      </c>
      <c r="J7675">
        <f>IF(OR(I2023="",H2023=""),"",I2023*H2023)</f>
        <v/>
      </c>
      <c r="K7675">
        <f>IF(G2023="","Missing OEWS wage",IF(H2023="","Missing Wharton SOC","Matched"))</f>
        <v/>
      </c>
    </row>
    <row r="7676">
      <c r="A7676" t="inlineStr">
        <is>
          <t>42</t>
        </is>
      </c>
      <c r="B7676" t="inlineStr">
        <is>
          <t>Wholesale Trade</t>
        </is>
      </c>
      <c r="C7676" t="inlineStr">
        <is>
          <t>51-9083</t>
        </is>
      </c>
      <c r="D7676" t="inlineStr">
        <is>
          <t>Ophthalmic Laboratory Technicians</t>
        </is>
      </c>
      <c r="E7676" t="n">
        <v>1490</v>
      </c>
      <c r="F7676" t="n">
        <v>42160</v>
      </c>
      <c r="G7676">
        <f>IF(OR(E2024="",F2024=""),"",E2024*F2024)</f>
        <v/>
      </c>
      <c r="H7676" s="41">
        <f>IFERROR(XLOOKUP(C2024,'DATA Wharton'!$A$2:$A$785,'DATA Wharton'!$C$2:$C$785),"")</f>
        <v/>
      </c>
      <c r="I7676">
        <f>IF(OR(G2024="",H2024=""),"",G2024)</f>
        <v/>
      </c>
      <c r="J7676">
        <f>IF(OR(I2024="",H2024=""),"",I2024*H2024)</f>
        <v/>
      </c>
      <c r="K7676">
        <f>IF(G2024="","Missing OEWS wage",IF(H2024="","Missing Wharton SOC","Matched"))</f>
        <v/>
      </c>
    </row>
    <row r="7677">
      <c r="A7677" t="inlineStr">
        <is>
          <t>42</t>
        </is>
      </c>
      <c r="B7677" t="inlineStr">
        <is>
          <t>Wholesale Trade</t>
        </is>
      </c>
      <c r="C7677" t="inlineStr">
        <is>
          <t>51-9111</t>
        </is>
      </c>
      <c r="D7677" t="inlineStr">
        <is>
          <t>Packaging and Filling Machine Operators and Tenders</t>
        </is>
      </c>
      <c r="E7677" t="n">
        <v>23690</v>
      </c>
      <c r="F7677" t="n">
        <v>43800</v>
      </c>
      <c r="G7677">
        <f>IF(OR(E2025="",F2025=""),"",E2025*F2025)</f>
        <v/>
      </c>
      <c r="H7677" s="41">
        <f>IFERROR(XLOOKUP(C2025,'DATA Wharton'!$A$2:$A$785,'DATA Wharton'!$C$2:$C$785),"")</f>
        <v/>
      </c>
      <c r="I7677">
        <f>IF(OR(G2025="",H2025=""),"",G2025)</f>
        <v/>
      </c>
      <c r="J7677">
        <f>IF(OR(I2025="",H2025=""),"",I2025*H2025)</f>
        <v/>
      </c>
      <c r="K7677">
        <f>IF(G2025="","Missing OEWS wage",IF(H2025="","Missing Wharton SOC","Matched"))</f>
        <v/>
      </c>
    </row>
    <row r="7678">
      <c r="A7678" t="inlineStr">
        <is>
          <t>42</t>
        </is>
      </c>
      <c r="B7678" t="inlineStr">
        <is>
          <t>Wholesale Trade</t>
        </is>
      </c>
      <c r="C7678" t="inlineStr">
        <is>
          <t>51-9123</t>
        </is>
      </c>
      <c r="D7678" t="inlineStr">
        <is>
          <t>Painting, Coating, and Decorating Workers</t>
        </is>
      </c>
      <c r="F7678" t="n">
        <v>41780</v>
      </c>
      <c r="G7678">
        <f>IF(OR(E2026="",F2026=""),"",E2026*F2026)</f>
        <v/>
      </c>
      <c r="H7678" s="41">
        <f>IFERROR(XLOOKUP(C2026,'DATA Wharton'!$A$2:$A$785,'DATA Wharton'!$C$2:$C$785),"")</f>
        <v/>
      </c>
      <c r="I7678">
        <f>IF(OR(G2026="",H2026=""),"",G2026)</f>
        <v/>
      </c>
      <c r="J7678">
        <f>IF(OR(I2026="",H2026=""),"",I2026*H2026)</f>
        <v/>
      </c>
      <c r="K7678">
        <f>IF(G2026="","Missing OEWS wage",IF(H2026="","Missing Wharton SOC","Matched"))</f>
        <v/>
      </c>
    </row>
    <row r="7679">
      <c r="A7679" t="inlineStr">
        <is>
          <t>42</t>
        </is>
      </c>
      <c r="B7679" t="inlineStr">
        <is>
          <t>Wholesale Trade</t>
        </is>
      </c>
      <c r="C7679" t="inlineStr">
        <is>
          <t>51-9124</t>
        </is>
      </c>
      <c r="D7679" t="inlineStr">
        <is>
          <t>Coating, Painting, and Spraying Machine Setters, Operators, and Tenders</t>
        </is>
      </c>
      <c r="E7679" t="n">
        <v>3960</v>
      </c>
      <c r="F7679" t="n">
        <v>47240</v>
      </c>
      <c r="G7679">
        <f>IF(OR(E2027="",F2027=""),"",E2027*F2027)</f>
        <v/>
      </c>
      <c r="H7679" s="41">
        <f>IFERROR(XLOOKUP(C2027,'DATA Wharton'!$A$2:$A$785,'DATA Wharton'!$C$2:$C$785),"")</f>
        <v/>
      </c>
      <c r="I7679">
        <f>IF(OR(G2027="",H2027=""),"",G2027)</f>
        <v/>
      </c>
      <c r="J7679">
        <f>IF(OR(I2027="",H2027=""),"",I2027*H2027)</f>
        <v/>
      </c>
      <c r="K7679">
        <f>IF(G2027="","Missing OEWS wage",IF(H2027="","Missing Wharton SOC","Matched"))</f>
        <v/>
      </c>
    </row>
    <row r="7680">
      <c r="A7680" t="inlineStr">
        <is>
          <t>42</t>
        </is>
      </c>
      <c r="B7680" t="inlineStr">
        <is>
          <t>Wholesale Trade</t>
        </is>
      </c>
      <c r="C7680" t="inlineStr">
        <is>
          <t>51-9141</t>
        </is>
      </c>
      <c r="D7680" t="inlineStr">
        <is>
          <t>Semiconductor Processing Technicians</t>
        </is>
      </c>
      <c r="F7680" t="n">
        <v>57110</v>
      </c>
      <c r="G7680">
        <f>IF(OR(E2028="",F2028=""),"",E2028*F2028)</f>
        <v/>
      </c>
      <c r="H7680" s="41">
        <f>IFERROR(XLOOKUP(C2028,'DATA Wharton'!$A$2:$A$785,'DATA Wharton'!$C$2:$C$785),"")</f>
        <v/>
      </c>
      <c r="I7680">
        <f>IF(OR(G2028="",H2028=""),"",G2028)</f>
        <v/>
      </c>
      <c r="J7680">
        <f>IF(OR(I2028="",H2028=""),"",I2028*H2028)</f>
        <v/>
      </c>
      <c r="K7680">
        <f>IF(G2028="","Missing OEWS wage",IF(H2028="","Missing Wharton SOC","Matched"))</f>
        <v/>
      </c>
    </row>
    <row r="7681">
      <c r="A7681" t="inlineStr">
        <is>
          <t>42</t>
        </is>
      </c>
      <c r="B7681" t="inlineStr">
        <is>
          <t>Wholesale Trade</t>
        </is>
      </c>
      <c r="C7681" t="inlineStr">
        <is>
          <t>51-9151</t>
        </is>
      </c>
      <c r="D7681" t="inlineStr">
        <is>
          <t>Photographic Process Workers and Processing Machine Operators</t>
        </is>
      </c>
      <c r="E7681" t="n">
        <v>100</v>
      </c>
      <c r="F7681" t="n">
        <v>49330</v>
      </c>
      <c r="G7681">
        <f>IF(OR(E2029="",F2029=""),"",E2029*F2029)</f>
        <v/>
      </c>
      <c r="H7681" s="41">
        <f>IFERROR(XLOOKUP(C2029,'DATA Wharton'!$A$2:$A$785,'DATA Wharton'!$C$2:$C$785),"")</f>
        <v/>
      </c>
      <c r="I7681">
        <f>IF(OR(G2029="",H2029=""),"",G2029)</f>
        <v/>
      </c>
      <c r="J7681">
        <f>IF(OR(I2029="",H2029=""),"",I2029*H2029)</f>
        <v/>
      </c>
      <c r="K7681">
        <f>IF(G2029="","Missing OEWS wage",IF(H2029="","Missing Wharton SOC","Matched"))</f>
        <v/>
      </c>
    </row>
    <row r="7682">
      <c r="A7682" t="inlineStr">
        <is>
          <t>42</t>
        </is>
      </c>
      <c r="B7682" t="inlineStr">
        <is>
          <t>Wholesale Trade</t>
        </is>
      </c>
      <c r="C7682" t="inlineStr">
        <is>
          <t>51-9161</t>
        </is>
      </c>
      <c r="D7682" t="inlineStr">
        <is>
          <t>Computer Numerically Controlled Tool Operators</t>
        </is>
      </c>
      <c r="E7682" t="n">
        <v>5670</v>
      </c>
      <c r="F7682" t="n">
        <v>52760</v>
      </c>
      <c r="G7682">
        <f>IF(OR(E2030="",F2030=""),"",E2030*F2030)</f>
        <v/>
      </c>
      <c r="H7682" s="41">
        <f>IFERROR(XLOOKUP(C2030,'DATA Wharton'!$A$2:$A$785,'DATA Wharton'!$C$2:$C$785),"")</f>
        <v/>
      </c>
      <c r="I7682">
        <f>IF(OR(G2030="",H2030=""),"",G2030)</f>
        <v/>
      </c>
      <c r="J7682">
        <f>IF(OR(I2030="",H2030=""),"",I2030*H2030)</f>
        <v/>
      </c>
      <c r="K7682">
        <f>IF(G2030="","Missing OEWS wage",IF(H2030="","Missing Wharton SOC","Matched"))</f>
        <v/>
      </c>
    </row>
    <row r="7683">
      <c r="A7683" t="inlineStr">
        <is>
          <t>42</t>
        </is>
      </c>
      <c r="B7683" t="inlineStr">
        <is>
          <t>Wholesale Trade</t>
        </is>
      </c>
      <c r="C7683" t="inlineStr">
        <is>
          <t>51-9162</t>
        </is>
      </c>
      <c r="D7683" t="inlineStr">
        <is>
          <t>Computer Numerically Controlled Tool Programmers</t>
        </is>
      </c>
      <c r="E7683" t="n">
        <v>1460</v>
      </c>
      <c r="F7683" t="n">
        <v>65240</v>
      </c>
      <c r="G7683">
        <f>IF(OR(E2031="",F2031=""),"",E2031*F2031)</f>
        <v/>
      </c>
      <c r="H7683" s="41">
        <f>IFERROR(XLOOKUP(C2031,'DATA Wharton'!$A$2:$A$785,'DATA Wharton'!$C$2:$C$785),"")</f>
        <v/>
      </c>
      <c r="I7683">
        <f>IF(OR(G2031="",H2031=""),"",G2031)</f>
        <v/>
      </c>
      <c r="J7683">
        <f>IF(OR(I2031="",H2031=""),"",I2031*H2031)</f>
        <v/>
      </c>
      <c r="K7683">
        <f>IF(G2031="","Missing OEWS wage",IF(H2031="","Missing Wharton SOC","Matched"))</f>
        <v/>
      </c>
    </row>
    <row r="7684">
      <c r="A7684" t="inlineStr">
        <is>
          <t>42</t>
        </is>
      </c>
      <c r="B7684" t="inlineStr">
        <is>
          <t>Wholesale Trade</t>
        </is>
      </c>
      <c r="C7684" t="inlineStr">
        <is>
          <t>51-9191</t>
        </is>
      </c>
      <c r="D7684" t="inlineStr">
        <is>
          <t>Adhesive Bonding Machine Operators and Tenders</t>
        </is>
      </c>
      <c r="E7684" t="n">
        <v>150</v>
      </c>
      <c r="F7684" t="n">
        <v>43750</v>
      </c>
      <c r="G7684">
        <f>IF(OR(E2032="",F2032=""),"",E2032*F2032)</f>
        <v/>
      </c>
      <c r="H7684" s="41">
        <f>IFERROR(XLOOKUP(C2032,'DATA Wharton'!$A$2:$A$785,'DATA Wharton'!$C$2:$C$785),"")</f>
        <v/>
      </c>
      <c r="I7684">
        <f>IF(OR(G2032="",H2032=""),"",G2032)</f>
        <v/>
      </c>
      <c r="J7684">
        <f>IF(OR(I2032="",H2032=""),"",I2032*H2032)</f>
        <v/>
      </c>
      <c r="K7684">
        <f>IF(G2032="","Missing OEWS wage",IF(H2032="","Missing Wharton SOC","Matched"))</f>
        <v/>
      </c>
    </row>
    <row r="7685">
      <c r="A7685" t="inlineStr">
        <is>
          <t>42</t>
        </is>
      </c>
      <c r="B7685" t="inlineStr">
        <is>
          <t>Wholesale Trade</t>
        </is>
      </c>
      <c r="C7685" t="inlineStr">
        <is>
          <t>51-9192</t>
        </is>
      </c>
      <c r="D7685" t="inlineStr">
        <is>
          <t>Cleaning, Washing, and Metal Pickling Equipment Operators and Tenders</t>
        </is>
      </c>
      <c r="E7685" t="n">
        <v>550</v>
      </c>
      <c r="F7685" t="n">
        <v>42600</v>
      </c>
      <c r="G7685">
        <f>IF(OR(E2033="",F2033=""),"",E2033*F2033)</f>
        <v/>
      </c>
      <c r="H7685" s="41">
        <f>IFERROR(XLOOKUP(C2033,'DATA Wharton'!$A$2:$A$785,'DATA Wharton'!$C$2:$C$785),"")</f>
        <v/>
      </c>
      <c r="I7685">
        <f>IF(OR(G2033="",H2033=""),"",G2033)</f>
        <v/>
      </c>
      <c r="J7685">
        <f>IF(OR(I2033="",H2033=""),"",I2033*H2033)</f>
        <v/>
      </c>
      <c r="K7685">
        <f>IF(G2033="","Missing OEWS wage",IF(H2033="","Missing Wharton SOC","Matched"))</f>
        <v/>
      </c>
    </row>
    <row r="7686">
      <c r="A7686" t="inlineStr">
        <is>
          <t>42</t>
        </is>
      </c>
      <c r="B7686" t="inlineStr">
        <is>
          <t>Wholesale Trade</t>
        </is>
      </c>
      <c r="C7686" t="inlineStr">
        <is>
          <t>51-9193</t>
        </is>
      </c>
      <c r="D7686" t="inlineStr">
        <is>
          <t>Cooling and Freezing Equipment Operators and Tenders</t>
        </is>
      </c>
      <c r="E7686" t="n">
        <v>220</v>
      </c>
      <c r="F7686" t="n">
        <v>43050</v>
      </c>
      <c r="G7686">
        <f>IF(OR(E2034="",F2034=""),"",E2034*F2034)</f>
        <v/>
      </c>
      <c r="H7686" s="41">
        <f>IFERROR(XLOOKUP(C2034,'DATA Wharton'!$A$2:$A$785,'DATA Wharton'!$C$2:$C$785),"")</f>
        <v/>
      </c>
      <c r="I7686">
        <f>IF(OR(G2034="",H2034=""),"",G2034)</f>
        <v/>
      </c>
      <c r="J7686">
        <f>IF(OR(I2034="",H2034=""),"",I2034*H2034)</f>
        <v/>
      </c>
      <c r="K7686">
        <f>IF(G2034="","Missing OEWS wage",IF(H2034="","Missing Wharton SOC","Matched"))</f>
        <v/>
      </c>
    </row>
    <row r="7687">
      <c r="A7687" t="inlineStr">
        <is>
          <t>42</t>
        </is>
      </c>
      <c r="B7687" t="inlineStr">
        <is>
          <t>Wholesale Trade</t>
        </is>
      </c>
      <c r="C7687" t="inlineStr">
        <is>
          <t>51-9194</t>
        </is>
      </c>
      <c r="D7687" t="inlineStr">
        <is>
          <t>Etchers and Engravers</t>
        </is>
      </c>
      <c r="E7687" t="n">
        <v>540</v>
      </c>
      <c r="F7687" t="n">
        <v>54010</v>
      </c>
      <c r="G7687">
        <f>IF(OR(E2035="",F2035=""),"",E2035*F2035)</f>
        <v/>
      </c>
      <c r="H7687" s="41">
        <f>IFERROR(XLOOKUP(C2035,'DATA Wharton'!$A$2:$A$785,'DATA Wharton'!$C$2:$C$785),"")</f>
        <v/>
      </c>
      <c r="I7687">
        <f>IF(OR(G2035="",H2035=""),"",G2035)</f>
        <v/>
      </c>
      <c r="J7687">
        <f>IF(OR(I2035="",H2035=""),"",I2035*H2035)</f>
        <v/>
      </c>
      <c r="K7687">
        <f>IF(G2035="","Missing OEWS wage",IF(H2035="","Missing Wharton SOC","Matched"))</f>
        <v/>
      </c>
    </row>
    <row r="7688">
      <c r="A7688" t="inlineStr">
        <is>
          <t>42</t>
        </is>
      </c>
      <c r="B7688" t="inlineStr">
        <is>
          <t>Wholesale Trade</t>
        </is>
      </c>
      <c r="C7688" t="inlineStr">
        <is>
          <t>51-9195</t>
        </is>
      </c>
      <c r="D7688" t="inlineStr">
        <is>
          <t>Molders, Shapers, and Casters, Except Metal and Plastic</t>
        </is>
      </c>
      <c r="E7688" t="n">
        <v>390</v>
      </c>
      <c r="F7688" t="n">
        <v>52410</v>
      </c>
      <c r="G7688">
        <f>IF(OR(E2036="",F2036=""),"",E2036*F2036)</f>
        <v/>
      </c>
      <c r="H7688" s="41">
        <f>IFERROR(XLOOKUP(C2036,'DATA Wharton'!$A$2:$A$785,'DATA Wharton'!$C$2:$C$785),"")</f>
        <v/>
      </c>
      <c r="I7688">
        <f>IF(OR(G2036="",H2036=""),"",G2036)</f>
        <v/>
      </c>
      <c r="J7688">
        <f>IF(OR(I2036="",H2036=""),"",I2036*H2036)</f>
        <v/>
      </c>
      <c r="K7688">
        <f>IF(G2036="","Missing OEWS wage",IF(H2036="","Missing Wharton SOC","Matched"))</f>
        <v/>
      </c>
    </row>
    <row r="7689">
      <c r="A7689" t="inlineStr">
        <is>
          <t>42</t>
        </is>
      </c>
      <c r="B7689" t="inlineStr">
        <is>
          <t>Wholesale Trade</t>
        </is>
      </c>
      <c r="C7689" t="inlineStr">
        <is>
          <t>51-9196</t>
        </is>
      </c>
      <c r="D7689" t="inlineStr">
        <is>
          <t>Paper Goods Machine Setters, Operators, and Tenders</t>
        </is>
      </c>
      <c r="E7689" t="n">
        <v>2660</v>
      </c>
      <c r="F7689" t="n">
        <v>43070</v>
      </c>
      <c r="G7689">
        <f>IF(OR(E2037="",F2037=""),"",E2037*F2037)</f>
        <v/>
      </c>
      <c r="H7689" s="41">
        <f>IFERROR(XLOOKUP(C2037,'DATA Wharton'!$A$2:$A$785,'DATA Wharton'!$C$2:$C$785),"")</f>
        <v/>
      </c>
      <c r="I7689">
        <f>IF(OR(G2037="",H2037=""),"",G2037)</f>
        <v/>
      </c>
      <c r="J7689">
        <f>IF(OR(I2037="",H2037=""),"",I2037*H2037)</f>
        <v/>
      </c>
      <c r="K7689">
        <f>IF(G2037="","Missing OEWS wage",IF(H2037="","Missing Wharton SOC","Matched"))</f>
        <v/>
      </c>
    </row>
    <row r="7690">
      <c r="A7690" t="inlineStr">
        <is>
          <t>42</t>
        </is>
      </c>
      <c r="B7690" t="inlineStr">
        <is>
          <t>Wholesale Trade</t>
        </is>
      </c>
      <c r="C7690" t="inlineStr">
        <is>
          <t>51-9197</t>
        </is>
      </c>
      <c r="D7690" t="inlineStr">
        <is>
          <t>Tire Builders</t>
        </is>
      </c>
      <c r="E7690" t="n">
        <v>120</v>
      </c>
      <c r="F7690" t="n">
        <v>42340</v>
      </c>
      <c r="G7690">
        <f>IF(OR(E2038="",F2038=""),"",E2038*F2038)</f>
        <v/>
      </c>
      <c r="H7690" s="41">
        <f>IFERROR(XLOOKUP(C2038,'DATA Wharton'!$A$2:$A$785,'DATA Wharton'!$C$2:$C$785),"")</f>
        <v/>
      </c>
      <c r="I7690">
        <f>IF(OR(G2038="",H2038=""),"",G2038)</f>
        <v/>
      </c>
      <c r="J7690">
        <f>IF(OR(I2038="",H2038=""),"",I2038*H2038)</f>
        <v/>
      </c>
      <c r="K7690">
        <f>IF(G2038="","Missing OEWS wage",IF(H2038="","Missing Wharton SOC","Matched"))</f>
        <v/>
      </c>
    </row>
    <row r="7691">
      <c r="A7691" t="inlineStr">
        <is>
          <t>42</t>
        </is>
      </c>
      <c r="B7691" t="inlineStr">
        <is>
          <t>Wholesale Trade</t>
        </is>
      </c>
      <c r="C7691" t="inlineStr">
        <is>
          <t>51-9198</t>
        </is>
      </c>
      <c r="D7691" t="inlineStr">
        <is>
          <t>Helpers--Production Workers</t>
        </is>
      </c>
      <c r="E7691" t="n">
        <v>5060</v>
      </c>
      <c r="F7691" t="n">
        <v>40000</v>
      </c>
      <c r="G7691">
        <f>IF(OR(E2039="",F2039=""),"",E2039*F2039)</f>
        <v/>
      </c>
      <c r="H7691" s="41">
        <f>IFERROR(XLOOKUP(C2039,'DATA Wharton'!$A$2:$A$785,'DATA Wharton'!$C$2:$C$785),"")</f>
        <v/>
      </c>
      <c r="I7691">
        <f>IF(OR(G2039="",H2039=""),"",G2039)</f>
        <v/>
      </c>
      <c r="J7691">
        <f>IF(OR(I2039="",H2039=""),"",I2039*H2039)</f>
        <v/>
      </c>
      <c r="K7691">
        <f>IF(G2039="","Missing OEWS wage",IF(H2039="","Missing Wharton SOC","Matched"))</f>
        <v/>
      </c>
    </row>
    <row r="7692">
      <c r="A7692" t="inlineStr">
        <is>
          <t>42</t>
        </is>
      </c>
      <c r="B7692" t="inlineStr">
        <is>
          <t>Wholesale Trade</t>
        </is>
      </c>
      <c r="C7692" t="inlineStr">
        <is>
          <t>51-9199</t>
        </is>
      </c>
      <c r="D7692" t="inlineStr">
        <is>
          <t>Production Workers, All Other</t>
        </is>
      </c>
      <c r="E7692" t="n">
        <v>16410</v>
      </c>
      <c r="F7692" t="n">
        <v>43870</v>
      </c>
      <c r="G7692">
        <f>IF(OR(E2040="",F2040=""),"",E2040*F2040)</f>
        <v/>
      </c>
      <c r="H7692" s="41">
        <f>IFERROR(XLOOKUP(C2040,'DATA Wharton'!$A$2:$A$785,'DATA Wharton'!$C$2:$C$785),"")</f>
        <v/>
      </c>
      <c r="I7692">
        <f>IF(OR(G2040="",H2040=""),"",G2040)</f>
        <v/>
      </c>
      <c r="J7692">
        <f>IF(OR(I2040="",H2040=""),"",I2040*H2040)</f>
        <v/>
      </c>
      <c r="K7692">
        <f>IF(G2040="","Missing OEWS wage",IF(H2040="","Missing Wharton SOC","Matched"))</f>
        <v/>
      </c>
    </row>
    <row r="7693">
      <c r="A7693" t="inlineStr">
        <is>
          <t>42</t>
        </is>
      </c>
      <c r="B7693" t="inlineStr">
        <is>
          <t>Wholesale Trade</t>
        </is>
      </c>
      <c r="C7693" t="inlineStr">
        <is>
          <t>53-1047</t>
        </is>
      </c>
      <c r="D7693" t="inlineStr">
        <is>
          <t>First-Line Supervisors of Transportation and Material Moving Workers, Except Aircraft Cargo Handling Supervisors</t>
        </is>
      </c>
      <c r="E7693" t="n">
        <v>104920</v>
      </c>
      <c r="F7693" t="n">
        <v>68280</v>
      </c>
      <c r="G7693">
        <f>IF(OR(E2041="",F2041=""),"",E2041*F2041)</f>
        <v/>
      </c>
      <c r="H7693" s="41">
        <f>IFERROR(XLOOKUP(C2041,'DATA Wharton'!$A$2:$A$785,'DATA Wharton'!$C$2:$C$785),"")</f>
        <v/>
      </c>
      <c r="I7693">
        <f>IF(OR(G2041="",H2041=""),"",G2041)</f>
        <v/>
      </c>
      <c r="J7693">
        <f>IF(OR(I2041="",H2041=""),"",I2041*H2041)</f>
        <v/>
      </c>
      <c r="K7693">
        <f>IF(G2041="","Missing OEWS wage",IF(H2041="","Missing Wharton SOC","Matched"))</f>
        <v/>
      </c>
    </row>
    <row r="7694">
      <c r="A7694" t="inlineStr">
        <is>
          <t>42</t>
        </is>
      </c>
      <c r="B7694" t="inlineStr">
        <is>
          <t>Wholesale Trade</t>
        </is>
      </c>
      <c r="C7694" t="inlineStr">
        <is>
          <t>53-2011</t>
        </is>
      </c>
      <c r="D7694" t="inlineStr">
        <is>
          <t>Airline Pilots, Copilots, and Flight Engineers</t>
        </is>
      </c>
      <c r="E7694" t="n">
        <v>40</v>
      </c>
      <c r="F7694" t="n">
        <v>173580</v>
      </c>
      <c r="G7694">
        <f>IF(OR(E2042="",F2042=""),"",E2042*F2042)</f>
        <v/>
      </c>
      <c r="H7694" s="41">
        <f>IFERROR(XLOOKUP(C2042,'DATA Wharton'!$A$2:$A$785,'DATA Wharton'!$C$2:$C$785),"")</f>
        <v/>
      </c>
      <c r="I7694">
        <f>IF(OR(G2042="",H2042=""),"",G2042)</f>
        <v/>
      </c>
      <c r="J7694">
        <f>IF(OR(I2042="",H2042=""),"",I2042*H2042)</f>
        <v/>
      </c>
      <c r="K7694">
        <f>IF(G2042="","Missing OEWS wage",IF(H2042="","Missing Wharton SOC","Matched"))</f>
        <v/>
      </c>
    </row>
    <row r="7695">
      <c r="A7695" t="inlineStr">
        <is>
          <t>42</t>
        </is>
      </c>
      <c r="B7695" t="inlineStr">
        <is>
          <t>Wholesale Trade</t>
        </is>
      </c>
      <c r="C7695" t="inlineStr">
        <is>
          <t>53-2012</t>
        </is>
      </c>
      <c r="D7695" t="inlineStr">
        <is>
          <t>Commercial Pilots</t>
        </is>
      </c>
      <c r="E7695" t="n">
        <v>460</v>
      </c>
      <c r="F7695" t="n">
        <v>126750</v>
      </c>
      <c r="G7695">
        <f>IF(OR(E2043="",F2043=""),"",E2043*F2043)</f>
        <v/>
      </c>
      <c r="H7695" s="41">
        <f>IFERROR(XLOOKUP(C2043,'DATA Wharton'!$A$2:$A$785,'DATA Wharton'!$C$2:$C$785),"")</f>
        <v/>
      </c>
      <c r="I7695">
        <f>IF(OR(G2043="",H2043=""),"",G2043)</f>
        <v/>
      </c>
      <c r="J7695">
        <f>IF(OR(I2043="",H2043=""),"",I2043*H2043)</f>
        <v/>
      </c>
      <c r="K7695">
        <f>IF(G2043="","Missing OEWS wage",IF(H2043="","Missing Wharton SOC","Matched"))</f>
        <v/>
      </c>
    </row>
    <row r="7696">
      <c r="A7696" t="inlineStr">
        <is>
          <t>42</t>
        </is>
      </c>
      <c r="B7696" t="inlineStr">
        <is>
          <t>Wholesale Trade</t>
        </is>
      </c>
      <c r="C7696" t="inlineStr">
        <is>
          <t>53-2022</t>
        </is>
      </c>
      <c r="D7696" t="inlineStr">
        <is>
          <t>Airfield Operations Specialists</t>
        </is>
      </c>
      <c r="F7696" t="n">
        <v>40170</v>
      </c>
      <c r="G7696">
        <f>IF(OR(E2044="",F2044=""),"",E2044*F2044)</f>
        <v/>
      </c>
      <c r="H7696" s="41">
        <f>IFERROR(XLOOKUP(C2044,'DATA Wharton'!$A$2:$A$785,'DATA Wharton'!$C$2:$C$785),"")</f>
        <v/>
      </c>
      <c r="I7696">
        <f>IF(OR(G2044="",H2044=""),"",G2044)</f>
        <v/>
      </c>
      <c r="J7696">
        <f>IF(OR(I2044="",H2044=""),"",I2044*H2044)</f>
        <v/>
      </c>
      <c r="K7696">
        <f>IF(G2044="","Missing OEWS wage",IF(H2044="","Missing Wharton SOC","Matched"))</f>
        <v/>
      </c>
    </row>
    <row r="7697">
      <c r="A7697" t="inlineStr">
        <is>
          <t>42</t>
        </is>
      </c>
      <c r="B7697" t="inlineStr">
        <is>
          <t>Wholesale Trade</t>
        </is>
      </c>
      <c r="C7697" t="inlineStr">
        <is>
          <t>53-3031</t>
        </is>
      </c>
      <c r="D7697" t="inlineStr">
        <is>
          <t>Driver/Sales Workers</t>
        </is>
      </c>
      <c r="E7697" t="n">
        <v>108480</v>
      </c>
      <c r="F7697" t="n">
        <v>50750</v>
      </c>
      <c r="G7697">
        <f>IF(OR(E2045="",F2045=""),"",E2045*F2045)</f>
        <v/>
      </c>
      <c r="H7697" s="41">
        <f>IFERROR(XLOOKUP(C2045,'DATA Wharton'!$A$2:$A$785,'DATA Wharton'!$C$2:$C$785),"")</f>
        <v/>
      </c>
      <c r="I7697">
        <f>IF(OR(G2045="",H2045=""),"",G2045)</f>
        <v/>
      </c>
      <c r="J7697">
        <f>IF(OR(I2045="",H2045=""),"",I2045*H2045)</f>
        <v/>
      </c>
      <c r="K7697">
        <f>IF(G2045="","Missing OEWS wage",IF(H2045="","Missing Wharton SOC","Matched"))</f>
        <v/>
      </c>
    </row>
    <row r="7698">
      <c r="A7698" t="inlineStr">
        <is>
          <t>42</t>
        </is>
      </c>
      <c r="B7698" t="inlineStr">
        <is>
          <t>Wholesale Trade</t>
        </is>
      </c>
      <c r="C7698" t="inlineStr">
        <is>
          <t>53-3032</t>
        </is>
      </c>
      <c r="D7698" t="inlineStr">
        <is>
          <t>Heavy and Tractor-Trailer Truck Drivers</t>
        </is>
      </c>
      <c r="E7698" t="n">
        <v>269380</v>
      </c>
      <c r="F7698" t="n">
        <v>59200</v>
      </c>
      <c r="G7698">
        <f>IF(OR(E2046="",F2046=""),"",E2046*F2046)</f>
        <v/>
      </c>
      <c r="H7698" s="41">
        <f>IFERROR(XLOOKUP(C2046,'DATA Wharton'!$A$2:$A$785,'DATA Wharton'!$C$2:$C$785),"")</f>
        <v/>
      </c>
      <c r="I7698">
        <f>IF(OR(G2046="",H2046=""),"",G2046)</f>
        <v/>
      </c>
      <c r="J7698">
        <f>IF(OR(I2046="",H2046=""),"",I2046*H2046)</f>
        <v/>
      </c>
      <c r="K7698">
        <f>IF(G2046="","Missing OEWS wage",IF(H2046="","Missing Wharton SOC","Matched"))</f>
        <v/>
      </c>
    </row>
    <row r="7699">
      <c r="A7699" t="inlineStr">
        <is>
          <t>42</t>
        </is>
      </c>
      <c r="B7699" t="inlineStr">
        <is>
          <t>Wholesale Trade</t>
        </is>
      </c>
      <c r="C7699" t="inlineStr">
        <is>
          <t>53-3033</t>
        </is>
      </c>
      <c r="D7699" t="inlineStr">
        <is>
          <t>Light Truck Drivers</t>
        </is>
      </c>
      <c r="E7699" t="n">
        <v>145580</v>
      </c>
      <c r="F7699" t="n">
        <v>45470</v>
      </c>
      <c r="G7699">
        <f>IF(OR(E2047="",F2047=""),"",E2047*F2047)</f>
        <v/>
      </c>
      <c r="H7699" s="41">
        <f>IFERROR(XLOOKUP(C2047,'DATA Wharton'!$A$2:$A$785,'DATA Wharton'!$C$2:$C$785),"")</f>
        <v/>
      </c>
      <c r="I7699">
        <f>IF(OR(G2047="",H2047=""),"",G2047)</f>
        <v/>
      </c>
      <c r="J7699">
        <f>IF(OR(I2047="",H2047=""),"",I2047*H2047)</f>
        <v/>
      </c>
      <c r="K7699">
        <f>IF(G2047="","Missing OEWS wage",IF(H2047="","Missing Wharton SOC","Matched"))</f>
        <v/>
      </c>
    </row>
    <row r="7700">
      <c r="A7700" t="inlineStr">
        <is>
          <t>42</t>
        </is>
      </c>
      <c r="B7700" t="inlineStr">
        <is>
          <t>Wholesale Trade</t>
        </is>
      </c>
      <c r="C7700" t="inlineStr">
        <is>
          <t>53-3052</t>
        </is>
      </c>
      <c r="D7700" t="inlineStr">
        <is>
          <t>Bus Drivers, Transit and Intercity</t>
        </is>
      </c>
      <c r="E7700" t="n">
        <v>130</v>
      </c>
      <c r="F7700" t="n">
        <v>56540</v>
      </c>
      <c r="G7700">
        <f>IF(OR(E2048="",F2048=""),"",E2048*F2048)</f>
        <v/>
      </c>
      <c r="H7700" s="41">
        <f>IFERROR(XLOOKUP(C2048,'DATA Wharton'!$A$2:$A$785,'DATA Wharton'!$C$2:$C$785),"")</f>
        <v/>
      </c>
      <c r="I7700">
        <f>IF(OR(G2048="",H2048=""),"",G2048)</f>
        <v/>
      </c>
      <c r="J7700">
        <f>IF(OR(I2048="",H2048=""),"",I2048*H2048)</f>
        <v/>
      </c>
      <c r="K7700">
        <f>IF(G2048="","Missing OEWS wage",IF(H2048="","Missing Wharton SOC","Matched"))</f>
        <v/>
      </c>
    </row>
    <row r="7701">
      <c r="A7701" t="inlineStr">
        <is>
          <t>42</t>
        </is>
      </c>
      <c r="B7701" t="inlineStr">
        <is>
          <t>Wholesale Trade</t>
        </is>
      </c>
      <c r="C7701" t="inlineStr">
        <is>
          <t>53-3053</t>
        </is>
      </c>
      <c r="D7701" t="inlineStr">
        <is>
          <t>Shuttle Drivers and Chauffeurs</t>
        </is>
      </c>
      <c r="E7701" t="n">
        <v>1960</v>
      </c>
      <c r="F7701" t="n">
        <v>47180</v>
      </c>
      <c r="G7701">
        <f>IF(OR(E2049="",F2049=""),"",E2049*F2049)</f>
        <v/>
      </c>
      <c r="H7701" s="41">
        <f>IFERROR(XLOOKUP(C2049,'DATA Wharton'!$A$2:$A$785,'DATA Wharton'!$C$2:$C$785),"")</f>
        <v/>
      </c>
      <c r="I7701">
        <f>IF(OR(G2049="",H2049=""),"",G2049)</f>
        <v/>
      </c>
      <c r="J7701">
        <f>IF(OR(I2049="",H2049=""),"",I2049*H2049)</f>
        <v/>
      </c>
      <c r="K7701">
        <f>IF(G2049="","Missing OEWS wage",IF(H2049="","Missing Wharton SOC","Matched"))</f>
        <v/>
      </c>
    </row>
    <row r="7702">
      <c r="A7702" t="inlineStr">
        <is>
          <t>42</t>
        </is>
      </c>
      <c r="B7702" t="inlineStr">
        <is>
          <t>Wholesale Trade</t>
        </is>
      </c>
      <c r="C7702" t="inlineStr">
        <is>
          <t>53-3099</t>
        </is>
      </c>
      <c r="D7702" t="inlineStr">
        <is>
          <t>Motor Vehicle Operators, All Other</t>
        </is>
      </c>
      <c r="E7702" t="n">
        <v>3740</v>
      </c>
      <c r="F7702" t="n">
        <v>34840</v>
      </c>
      <c r="G7702">
        <f>IF(OR(E2050="",F2050=""),"",E2050*F2050)</f>
        <v/>
      </c>
      <c r="H7702" s="41">
        <f>IFERROR(XLOOKUP(C2050,'DATA Wharton'!$A$2:$A$785,'DATA Wharton'!$C$2:$C$785),"")</f>
        <v/>
      </c>
      <c r="I7702">
        <f>IF(OR(G2050="",H2050=""),"",G2050)</f>
        <v/>
      </c>
      <c r="J7702">
        <f>IF(OR(I2050="",H2050=""),"",I2050*H2050)</f>
        <v/>
      </c>
      <c r="K7702">
        <f>IF(G2050="","Missing OEWS wage",IF(H2050="","Missing Wharton SOC","Matched"))</f>
        <v/>
      </c>
    </row>
    <row r="7703">
      <c r="A7703" t="inlineStr">
        <is>
          <t>42</t>
        </is>
      </c>
      <c r="B7703" t="inlineStr">
        <is>
          <t>Wholesale Trade</t>
        </is>
      </c>
      <c r="C7703" t="inlineStr">
        <is>
          <t>53-4013</t>
        </is>
      </c>
      <c r="D7703" t="inlineStr">
        <is>
          <t>Rail Yard Engineers, Dinkey Operators, and Hostlers</t>
        </is>
      </c>
      <c r="E7703" t="n">
        <v>100</v>
      </c>
      <c r="F7703" t="n">
        <v>48580</v>
      </c>
      <c r="G7703">
        <f>IF(OR(E2051="",F2051=""),"",E2051*F2051)</f>
        <v/>
      </c>
      <c r="H7703" s="41">
        <f>IFERROR(XLOOKUP(C2051,'DATA Wharton'!$A$2:$A$785,'DATA Wharton'!$C$2:$C$785),"")</f>
        <v/>
      </c>
      <c r="I7703">
        <f>IF(OR(G2051="",H2051=""),"",G2051)</f>
        <v/>
      </c>
      <c r="J7703">
        <f>IF(OR(I2051="",H2051=""),"",I2051*H2051)</f>
        <v/>
      </c>
      <c r="K7703">
        <f>IF(G2051="","Missing OEWS wage",IF(H2051="","Missing Wharton SOC","Matched"))</f>
        <v/>
      </c>
    </row>
    <row r="7704">
      <c r="A7704" t="inlineStr">
        <is>
          <t>42</t>
        </is>
      </c>
      <c r="B7704" t="inlineStr">
        <is>
          <t>Wholesale Trade</t>
        </is>
      </c>
      <c r="C7704" t="inlineStr">
        <is>
          <t>53-5011</t>
        </is>
      </c>
      <c r="D7704" t="inlineStr">
        <is>
          <t>Sailors and Marine Oilers</t>
        </is>
      </c>
      <c r="E7704" t="n">
        <v>270</v>
      </c>
      <c r="F7704" t="n">
        <v>91910</v>
      </c>
      <c r="G7704">
        <f>IF(OR(E2052="",F2052=""),"",E2052*F2052)</f>
        <v/>
      </c>
      <c r="H7704" s="41">
        <f>IFERROR(XLOOKUP(C2052,'DATA Wharton'!$A$2:$A$785,'DATA Wharton'!$C$2:$C$785),"")</f>
        <v/>
      </c>
      <c r="I7704">
        <f>IF(OR(G2052="",H2052=""),"",G2052)</f>
        <v/>
      </c>
      <c r="J7704">
        <f>IF(OR(I2052="",H2052=""),"",I2052*H2052)</f>
        <v/>
      </c>
      <c r="K7704">
        <f>IF(G2052="","Missing OEWS wage",IF(H2052="","Missing Wharton SOC","Matched"))</f>
        <v/>
      </c>
    </row>
    <row r="7705">
      <c r="A7705" t="inlineStr">
        <is>
          <t>42</t>
        </is>
      </c>
      <c r="B7705" t="inlineStr">
        <is>
          <t>Wholesale Trade</t>
        </is>
      </c>
      <c r="C7705" t="inlineStr">
        <is>
          <t>53-5021</t>
        </is>
      </c>
      <c r="D7705" t="inlineStr">
        <is>
          <t>Captains, Mates, and Pilots of Water Vessels</t>
        </is>
      </c>
      <c r="E7705" t="n">
        <v>290</v>
      </c>
      <c r="F7705" t="n">
        <v>144210</v>
      </c>
      <c r="G7705">
        <f>IF(OR(E2053="",F2053=""),"",E2053*F2053)</f>
        <v/>
      </c>
      <c r="H7705" s="41">
        <f>IFERROR(XLOOKUP(C2053,'DATA Wharton'!$A$2:$A$785,'DATA Wharton'!$C$2:$C$785),"")</f>
        <v/>
      </c>
      <c r="I7705">
        <f>IF(OR(G2053="",H2053=""),"",G2053)</f>
        <v/>
      </c>
      <c r="J7705">
        <f>IF(OR(I2053="",H2053=""),"",I2053*H2053)</f>
        <v/>
      </c>
      <c r="K7705">
        <f>IF(G2053="","Missing OEWS wage",IF(H2053="","Missing Wharton SOC","Matched"))</f>
        <v/>
      </c>
    </row>
    <row r="7706">
      <c r="A7706" t="inlineStr">
        <is>
          <t>42</t>
        </is>
      </c>
      <c r="B7706" t="inlineStr">
        <is>
          <t>Wholesale Trade</t>
        </is>
      </c>
      <c r="C7706" t="inlineStr">
        <is>
          <t>53-6021</t>
        </is>
      </c>
      <c r="D7706" t="inlineStr">
        <is>
          <t>Parking Attendants</t>
        </is>
      </c>
      <c r="E7706" t="n">
        <v>2340</v>
      </c>
      <c r="F7706" t="n">
        <v>33110</v>
      </c>
      <c r="G7706">
        <f>IF(OR(E2054="",F2054=""),"",E2054*F2054)</f>
        <v/>
      </c>
      <c r="H7706" s="41">
        <f>IFERROR(XLOOKUP(C2054,'DATA Wharton'!$A$2:$A$785,'DATA Wharton'!$C$2:$C$785),"")</f>
        <v/>
      </c>
      <c r="I7706">
        <f>IF(OR(G2054="",H2054=""),"",G2054)</f>
        <v/>
      </c>
      <c r="J7706">
        <f>IF(OR(I2054="",H2054=""),"",I2054*H2054)</f>
        <v/>
      </c>
      <c r="K7706">
        <f>IF(G2054="","Missing OEWS wage",IF(H2054="","Missing Wharton SOC","Matched"))</f>
        <v/>
      </c>
    </row>
    <row r="7707">
      <c r="A7707" t="inlineStr">
        <is>
          <t>42</t>
        </is>
      </c>
      <c r="B7707" t="inlineStr">
        <is>
          <t>Wholesale Trade</t>
        </is>
      </c>
      <c r="C7707" t="inlineStr">
        <is>
          <t>53-6031</t>
        </is>
      </c>
      <c r="D7707" t="inlineStr">
        <is>
          <t>Automotive and Watercraft Service Attendants</t>
        </is>
      </c>
      <c r="E7707" t="n">
        <v>900</v>
      </c>
      <c r="F7707" t="n">
        <v>39740</v>
      </c>
      <c r="G7707">
        <f>IF(OR(E2055="",F2055=""),"",E2055*F2055)</f>
        <v/>
      </c>
      <c r="H7707" s="41">
        <f>IFERROR(XLOOKUP(C2055,'DATA Wharton'!$A$2:$A$785,'DATA Wharton'!$C$2:$C$785),"")</f>
        <v/>
      </c>
      <c r="I7707">
        <f>IF(OR(G2055="",H2055=""),"",G2055)</f>
        <v/>
      </c>
      <c r="J7707">
        <f>IF(OR(I2055="",H2055=""),"",I2055*H2055)</f>
        <v/>
      </c>
      <c r="K7707">
        <f>IF(G2055="","Missing OEWS wage",IF(H2055="","Missing Wharton SOC","Matched"))</f>
        <v/>
      </c>
    </row>
    <row r="7708">
      <c r="A7708" t="inlineStr">
        <is>
          <t>42</t>
        </is>
      </c>
      <c r="B7708" t="inlineStr">
        <is>
          <t>Wholesale Trade</t>
        </is>
      </c>
      <c r="C7708" t="inlineStr">
        <is>
          <t>53-6032</t>
        </is>
      </c>
      <c r="D7708" t="inlineStr">
        <is>
          <t>Aircraft Service Attendants</t>
        </is>
      </c>
      <c r="E7708" t="n">
        <v>1130</v>
      </c>
      <c r="F7708" t="n">
        <v>45250</v>
      </c>
      <c r="G7708">
        <f>IF(OR(E2056="",F2056=""),"",E2056*F2056)</f>
        <v/>
      </c>
      <c r="H7708" s="41">
        <f>IFERROR(XLOOKUP(C2056,'DATA Wharton'!$A$2:$A$785,'DATA Wharton'!$C$2:$C$785),"")</f>
        <v/>
      </c>
      <c r="I7708">
        <f>IF(OR(G2056="",H2056=""),"",G2056)</f>
        <v/>
      </c>
      <c r="J7708">
        <f>IF(OR(I2056="",H2056=""),"",I2056*H2056)</f>
        <v/>
      </c>
      <c r="K7708">
        <f>IF(G2056="","Missing OEWS wage",IF(H2056="","Missing Wharton SOC","Matched"))</f>
        <v/>
      </c>
    </row>
    <row r="7709">
      <c r="A7709" t="inlineStr">
        <is>
          <t>42</t>
        </is>
      </c>
      <c r="B7709" t="inlineStr">
        <is>
          <t>Wholesale Trade</t>
        </is>
      </c>
      <c r="C7709" t="inlineStr">
        <is>
          <t>53-6051</t>
        </is>
      </c>
      <c r="D7709" t="inlineStr">
        <is>
          <t>Transportation Inspectors</t>
        </is>
      </c>
      <c r="E7709" t="n">
        <v>440</v>
      </c>
      <c r="F7709" t="n">
        <v>52080</v>
      </c>
      <c r="G7709">
        <f>IF(OR(E2057="",F2057=""),"",E2057*F2057)</f>
        <v/>
      </c>
      <c r="H7709" s="41">
        <f>IFERROR(XLOOKUP(C2057,'DATA Wharton'!$A$2:$A$785,'DATA Wharton'!$C$2:$C$785),"")</f>
        <v/>
      </c>
      <c r="I7709">
        <f>IF(OR(G2057="",H2057=""),"",G2057)</f>
        <v/>
      </c>
      <c r="J7709">
        <f>IF(OR(I2057="",H2057=""),"",I2057*H2057)</f>
        <v/>
      </c>
      <c r="K7709">
        <f>IF(G2057="","Missing OEWS wage",IF(H2057="","Missing Wharton SOC","Matched"))</f>
        <v/>
      </c>
    </row>
    <row r="7710">
      <c r="A7710" t="inlineStr">
        <is>
          <t>42</t>
        </is>
      </c>
      <c r="B7710" t="inlineStr">
        <is>
          <t>Wholesale Trade</t>
        </is>
      </c>
      <c r="C7710" t="inlineStr">
        <is>
          <t>53-6099</t>
        </is>
      </c>
      <c r="D7710" t="inlineStr">
        <is>
          <t>Transportation Workers, All Other</t>
        </is>
      </c>
      <c r="E7710" t="n">
        <v>470</v>
      </c>
      <c r="F7710" t="n">
        <v>47810</v>
      </c>
      <c r="G7710">
        <f>IF(OR(E2058="",F2058=""),"",E2058*F2058)</f>
        <v/>
      </c>
      <c r="H7710" s="41">
        <f>IFERROR(XLOOKUP(C2058,'DATA Wharton'!$A$2:$A$785,'DATA Wharton'!$C$2:$C$785),"")</f>
        <v/>
      </c>
      <c r="I7710">
        <f>IF(OR(G2058="",H2058=""),"",G2058)</f>
        <v/>
      </c>
      <c r="J7710">
        <f>IF(OR(I2058="",H2058=""),"",I2058*H2058)</f>
        <v/>
      </c>
      <c r="K7710">
        <f>IF(G2058="","Missing OEWS wage",IF(H2058="","Missing Wharton SOC","Matched"))</f>
        <v/>
      </c>
    </row>
    <row r="7711">
      <c r="A7711" t="inlineStr">
        <is>
          <t>42</t>
        </is>
      </c>
      <c r="B7711" t="inlineStr">
        <is>
          <t>Wholesale Trade</t>
        </is>
      </c>
      <c r="C7711" t="inlineStr">
        <is>
          <t>53-7011</t>
        </is>
      </c>
      <c r="D7711" t="inlineStr">
        <is>
          <t>Conveyor Operators and Tenders</t>
        </is>
      </c>
      <c r="E7711" t="n">
        <v>4580</v>
      </c>
      <c r="F7711" t="n">
        <v>43610</v>
      </c>
      <c r="G7711">
        <f>IF(OR(E2059="",F2059=""),"",E2059*F2059)</f>
        <v/>
      </c>
      <c r="H7711" s="41">
        <f>IFERROR(XLOOKUP(C2059,'DATA Wharton'!$A$2:$A$785,'DATA Wharton'!$C$2:$C$785),"")</f>
        <v/>
      </c>
      <c r="I7711">
        <f>IF(OR(G2059="",H2059=""),"",G2059)</f>
        <v/>
      </c>
      <c r="J7711">
        <f>IF(OR(I2059="",H2059=""),"",I2059*H2059)</f>
        <v/>
      </c>
      <c r="K7711">
        <f>IF(G2059="","Missing OEWS wage",IF(H2059="","Missing Wharton SOC","Matched"))</f>
        <v/>
      </c>
    </row>
    <row r="7712">
      <c r="A7712" t="inlineStr">
        <is>
          <t>42</t>
        </is>
      </c>
      <c r="B7712" t="inlineStr">
        <is>
          <t>Wholesale Trade</t>
        </is>
      </c>
      <c r="C7712" t="inlineStr">
        <is>
          <t>53-7021</t>
        </is>
      </c>
      <c r="D7712" t="inlineStr">
        <is>
          <t>Crane and Tower Operators</t>
        </is>
      </c>
      <c r="E7712" t="n">
        <v>4490</v>
      </c>
      <c r="F7712" t="n">
        <v>51410</v>
      </c>
      <c r="G7712">
        <f>IF(OR(E2060="",F2060=""),"",E2060*F2060)</f>
        <v/>
      </c>
      <c r="H7712" s="41">
        <f>IFERROR(XLOOKUP(C2060,'DATA Wharton'!$A$2:$A$785,'DATA Wharton'!$C$2:$C$785),"")</f>
        <v/>
      </c>
      <c r="I7712">
        <f>IF(OR(G2060="",H2060=""),"",G2060)</f>
        <v/>
      </c>
      <c r="J7712">
        <f>IF(OR(I2060="",H2060=""),"",I2060*H2060)</f>
        <v/>
      </c>
      <c r="K7712">
        <f>IF(G2060="","Missing OEWS wage",IF(H2060="","Missing Wharton SOC","Matched"))</f>
        <v/>
      </c>
    </row>
    <row r="7713">
      <c r="A7713" t="inlineStr">
        <is>
          <t>42</t>
        </is>
      </c>
      <c r="B7713" t="inlineStr">
        <is>
          <t>Wholesale Trade</t>
        </is>
      </c>
      <c r="C7713" t="inlineStr">
        <is>
          <t>53-7041</t>
        </is>
      </c>
      <c r="D7713" t="inlineStr">
        <is>
          <t>Hoist and Winch Operators</t>
        </is>
      </c>
      <c r="E7713" t="n">
        <v>230</v>
      </c>
      <c r="F7713" t="n">
        <v>45760</v>
      </c>
      <c r="G7713">
        <f>IF(OR(E2061="",F2061=""),"",E2061*F2061)</f>
        <v/>
      </c>
      <c r="H7713" s="41">
        <f>IFERROR(XLOOKUP(C2061,'DATA Wharton'!$A$2:$A$785,'DATA Wharton'!$C$2:$C$785),"")</f>
        <v/>
      </c>
      <c r="I7713">
        <f>IF(OR(G2061="",H2061=""),"",G2061)</f>
        <v/>
      </c>
      <c r="J7713">
        <f>IF(OR(I2061="",H2061=""),"",I2061*H2061)</f>
        <v/>
      </c>
      <c r="K7713">
        <f>IF(G2061="","Missing OEWS wage",IF(H2061="","Missing Wharton SOC","Matched"))</f>
        <v/>
      </c>
    </row>
    <row r="7714">
      <c r="A7714" t="inlineStr">
        <is>
          <t>42</t>
        </is>
      </c>
      <c r="B7714" t="inlineStr">
        <is>
          <t>Wholesale Trade</t>
        </is>
      </c>
      <c r="C7714" t="inlineStr">
        <is>
          <t>53-7051</t>
        </is>
      </c>
      <c r="D7714" t="inlineStr">
        <is>
          <t>Industrial Truck and Tractor Operators</t>
        </is>
      </c>
      <c r="E7714" t="n">
        <v>92610</v>
      </c>
      <c r="F7714" t="n">
        <v>47450</v>
      </c>
      <c r="G7714">
        <f>IF(OR(E2062="",F2062=""),"",E2062*F2062)</f>
        <v/>
      </c>
      <c r="H7714" s="41">
        <f>IFERROR(XLOOKUP(C2062,'DATA Wharton'!$A$2:$A$785,'DATA Wharton'!$C$2:$C$785),"")</f>
        <v/>
      </c>
      <c r="I7714">
        <f>IF(OR(G2062="",H2062=""),"",G2062)</f>
        <v/>
      </c>
      <c r="J7714">
        <f>IF(OR(I2062="",H2062=""),"",I2062*H2062)</f>
        <v/>
      </c>
      <c r="K7714">
        <f>IF(G2062="","Missing OEWS wage",IF(H2062="","Missing Wharton SOC","Matched"))</f>
        <v/>
      </c>
    </row>
    <row r="7715">
      <c r="A7715" t="inlineStr">
        <is>
          <t>42</t>
        </is>
      </c>
      <c r="B7715" t="inlineStr">
        <is>
          <t>Wholesale Trade</t>
        </is>
      </c>
      <c r="C7715" t="inlineStr">
        <is>
          <t>53-7061</t>
        </is>
      </c>
      <c r="D7715" t="inlineStr">
        <is>
          <t>Cleaners of Vehicles and Equipment</t>
        </is>
      </c>
      <c r="E7715" t="n">
        <v>7940</v>
      </c>
      <c r="F7715" t="n">
        <v>40030</v>
      </c>
      <c r="G7715">
        <f>IF(OR(E2063="",F2063=""),"",E2063*F2063)</f>
        <v/>
      </c>
      <c r="H7715" s="41">
        <f>IFERROR(XLOOKUP(C2063,'DATA Wharton'!$A$2:$A$785,'DATA Wharton'!$C$2:$C$785),"")</f>
        <v/>
      </c>
      <c r="I7715">
        <f>IF(OR(G2063="",H2063=""),"",G2063)</f>
        <v/>
      </c>
      <c r="J7715">
        <f>IF(OR(I2063="",H2063=""),"",I2063*H2063)</f>
        <v/>
      </c>
      <c r="K7715">
        <f>IF(G2063="","Missing OEWS wage",IF(H2063="","Missing Wharton SOC","Matched"))</f>
        <v/>
      </c>
    </row>
    <row r="7716">
      <c r="A7716" t="inlineStr">
        <is>
          <t>42</t>
        </is>
      </c>
      <c r="B7716" t="inlineStr">
        <is>
          <t>Wholesale Trade</t>
        </is>
      </c>
      <c r="C7716" t="inlineStr">
        <is>
          <t>53-7062</t>
        </is>
      </c>
      <c r="D7716" t="inlineStr">
        <is>
          <t>Laborers and Freight, Stock, and Material Movers, Hand</t>
        </is>
      </c>
      <c r="E7716" t="n">
        <v>397800</v>
      </c>
      <c r="F7716" t="n">
        <v>42930</v>
      </c>
      <c r="G7716">
        <f>IF(OR(E2064="",F2064=""),"",E2064*F2064)</f>
        <v/>
      </c>
      <c r="H7716" s="41">
        <f>IFERROR(XLOOKUP(C2064,'DATA Wharton'!$A$2:$A$785,'DATA Wharton'!$C$2:$C$785),"")</f>
        <v/>
      </c>
      <c r="I7716">
        <f>IF(OR(G2064="",H2064=""),"",G2064)</f>
        <v/>
      </c>
      <c r="J7716">
        <f>IF(OR(I2064="",H2064=""),"",I2064*H2064)</f>
        <v/>
      </c>
      <c r="K7716">
        <f>IF(G2064="","Missing OEWS wage",IF(H2064="","Missing Wharton SOC","Matched"))</f>
        <v/>
      </c>
    </row>
    <row r="7717">
      <c r="A7717" t="inlineStr">
        <is>
          <t>42</t>
        </is>
      </c>
      <c r="B7717" t="inlineStr">
        <is>
          <t>Wholesale Trade</t>
        </is>
      </c>
      <c r="C7717" t="inlineStr">
        <is>
          <t>53-7063</t>
        </is>
      </c>
      <c r="D7717" t="inlineStr">
        <is>
          <t>Machine Feeders and Offbearers</t>
        </is>
      </c>
      <c r="E7717" t="n">
        <v>970</v>
      </c>
      <c r="F7717" t="n">
        <v>43990</v>
      </c>
      <c r="G7717">
        <f>IF(OR(E2065="",F2065=""),"",E2065*F2065)</f>
        <v/>
      </c>
      <c r="H7717" s="41">
        <f>IFERROR(XLOOKUP(C2065,'DATA Wharton'!$A$2:$A$785,'DATA Wharton'!$C$2:$C$785),"")</f>
        <v/>
      </c>
      <c r="I7717">
        <f>IF(OR(G2065="",H2065=""),"",G2065)</f>
        <v/>
      </c>
      <c r="J7717">
        <f>IF(OR(I2065="",H2065=""),"",I2065*H2065)</f>
        <v/>
      </c>
      <c r="K7717">
        <f>IF(G2065="","Missing OEWS wage",IF(H2065="","Missing Wharton SOC","Matched"))</f>
        <v/>
      </c>
    </row>
    <row r="7718">
      <c r="A7718" t="inlineStr">
        <is>
          <t>42</t>
        </is>
      </c>
      <c r="B7718" t="inlineStr">
        <is>
          <t>Wholesale Trade</t>
        </is>
      </c>
      <c r="C7718" t="inlineStr">
        <is>
          <t>53-7064</t>
        </is>
      </c>
      <c r="D7718" t="inlineStr">
        <is>
          <t>Packers and Packagers, Hand</t>
        </is>
      </c>
      <c r="E7718" t="n">
        <v>49500</v>
      </c>
      <c r="F7718" t="n">
        <v>38730</v>
      </c>
      <c r="G7718">
        <f>IF(OR(E2066="",F2066=""),"",E2066*F2066)</f>
        <v/>
      </c>
      <c r="H7718" s="41">
        <f>IFERROR(XLOOKUP(C2066,'DATA Wharton'!$A$2:$A$785,'DATA Wharton'!$C$2:$C$785),"")</f>
        <v/>
      </c>
      <c r="I7718">
        <f>IF(OR(G2066="",H2066=""),"",G2066)</f>
        <v/>
      </c>
      <c r="J7718">
        <f>IF(OR(I2066="",H2066=""),"",I2066*H2066)</f>
        <v/>
      </c>
      <c r="K7718">
        <f>IF(G2066="","Missing OEWS wage",IF(H2066="","Missing Wharton SOC","Matched"))</f>
        <v/>
      </c>
    </row>
    <row r="7719">
      <c r="A7719" t="inlineStr">
        <is>
          <t>42</t>
        </is>
      </c>
      <c r="B7719" t="inlineStr">
        <is>
          <t>Wholesale Trade</t>
        </is>
      </c>
      <c r="C7719" t="inlineStr">
        <is>
          <t>53-7065</t>
        </is>
      </c>
      <c r="D7719" t="inlineStr">
        <is>
          <t>Stockers and Order Fillers</t>
        </is>
      </c>
      <c r="E7719" t="n">
        <v>264790</v>
      </c>
      <c r="F7719" t="n">
        <v>43110</v>
      </c>
      <c r="G7719">
        <f>IF(OR(E2067="",F2067=""),"",E2067*F2067)</f>
        <v/>
      </c>
      <c r="H7719" s="41">
        <f>IFERROR(XLOOKUP(C2067,'DATA Wharton'!$A$2:$A$785,'DATA Wharton'!$C$2:$C$785),"")</f>
        <v/>
      </c>
      <c r="I7719">
        <f>IF(OR(G2067="",H2067=""),"",G2067)</f>
        <v/>
      </c>
      <c r="J7719">
        <f>IF(OR(I2067="",H2067=""),"",I2067*H2067)</f>
        <v/>
      </c>
      <c r="K7719">
        <f>IF(G2067="","Missing OEWS wage",IF(H2067="","Missing Wharton SOC","Matched"))</f>
        <v/>
      </c>
    </row>
    <row r="7720">
      <c r="A7720" t="inlineStr">
        <is>
          <t>42</t>
        </is>
      </c>
      <c r="B7720" t="inlineStr">
        <is>
          <t>Wholesale Trade</t>
        </is>
      </c>
      <c r="C7720" t="inlineStr">
        <is>
          <t>53-7071</t>
        </is>
      </c>
      <c r="D7720" t="inlineStr">
        <is>
          <t>Gas Compressor and Gas Pumping Station Operators</t>
        </is>
      </c>
      <c r="E7720" t="n">
        <v>460</v>
      </c>
      <c r="F7720" t="n">
        <v>53980</v>
      </c>
      <c r="G7720">
        <f>IF(OR(E2068="",F2068=""),"",E2068*F2068)</f>
        <v/>
      </c>
      <c r="H7720" s="41">
        <f>IFERROR(XLOOKUP(C2068,'DATA Wharton'!$A$2:$A$785,'DATA Wharton'!$C$2:$C$785),"")</f>
        <v/>
      </c>
      <c r="I7720">
        <f>IF(OR(G2068="",H2068=""),"",G2068)</f>
        <v/>
      </c>
      <c r="J7720">
        <f>IF(OR(I2068="",H2068=""),"",I2068*H2068)</f>
        <v/>
      </c>
      <c r="K7720">
        <f>IF(G2068="","Missing OEWS wage",IF(H2068="","Missing Wharton SOC","Matched"))</f>
        <v/>
      </c>
    </row>
    <row r="7721">
      <c r="A7721" t="inlineStr">
        <is>
          <t>42</t>
        </is>
      </c>
      <c r="B7721" t="inlineStr">
        <is>
          <t>Wholesale Trade</t>
        </is>
      </c>
      <c r="C7721" t="inlineStr">
        <is>
          <t>53-7072</t>
        </is>
      </c>
      <c r="D7721" t="inlineStr">
        <is>
          <t>Pump Operators, Except Wellhead Pumpers</t>
        </is>
      </c>
      <c r="E7721" t="n">
        <v>1190</v>
      </c>
      <c r="F7721" t="n">
        <v>56730</v>
      </c>
      <c r="G7721">
        <f>IF(OR(E2069="",F2069=""),"",E2069*F2069)</f>
        <v/>
      </c>
      <c r="H7721" s="41">
        <f>IFERROR(XLOOKUP(C2069,'DATA Wharton'!$A$2:$A$785,'DATA Wharton'!$C$2:$C$785),"")</f>
        <v/>
      </c>
      <c r="I7721">
        <f>IF(OR(G2069="",H2069=""),"",G2069)</f>
        <v/>
      </c>
      <c r="J7721">
        <f>IF(OR(I2069="",H2069=""),"",I2069*H2069)</f>
        <v/>
      </c>
      <c r="K7721">
        <f>IF(G2069="","Missing OEWS wage",IF(H2069="","Missing Wharton SOC","Matched"))</f>
        <v/>
      </c>
    </row>
    <row r="7722">
      <c r="A7722" t="inlineStr">
        <is>
          <t>42</t>
        </is>
      </c>
      <c r="B7722" t="inlineStr">
        <is>
          <t>Wholesale Trade</t>
        </is>
      </c>
      <c r="C7722" t="inlineStr">
        <is>
          <t>53-7081</t>
        </is>
      </c>
      <c r="D7722" t="inlineStr">
        <is>
          <t>Refuse and Recyclable Material Collectors</t>
        </is>
      </c>
      <c r="E7722" t="n">
        <v>1280</v>
      </c>
      <c r="F7722" t="n">
        <v>50260</v>
      </c>
      <c r="G7722">
        <f>IF(OR(E2070="",F2070=""),"",E2070*F2070)</f>
        <v/>
      </c>
      <c r="H7722" s="41">
        <f>IFERROR(XLOOKUP(C2070,'DATA Wharton'!$A$2:$A$785,'DATA Wharton'!$C$2:$C$785),"")</f>
        <v/>
      </c>
      <c r="I7722">
        <f>IF(OR(G2070="",H2070=""),"",G2070)</f>
        <v/>
      </c>
      <c r="J7722">
        <f>IF(OR(I2070="",H2070=""),"",I2070*H2070)</f>
        <v/>
      </c>
      <c r="K7722">
        <f>IF(G2070="","Missing OEWS wage",IF(H2070="","Missing Wharton SOC","Matched"))</f>
        <v/>
      </c>
    </row>
    <row r="7723">
      <c r="A7723" t="inlineStr">
        <is>
          <t>42</t>
        </is>
      </c>
      <c r="B7723" t="inlineStr">
        <is>
          <t>Wholesale Trade</t>
        </is>
      </c>
      <c r="C7723" t="inlineStr">
        <is>
          <t>53-7121</t>
        </is>
      </c>
      <c r="D7723" t="inlineStr">
        <is>
          <t>Tank Car, Truck, and Ship Loaders</t>
        </is>
      </c>
      <c r="E7723" t="n">
        <v>1570</v>
      </c>
      <c r="F7723" t="n">
        <v>52180</v>
      </c>
      <c r="G7723">
        <f>IF(OR(E2071="",F2071=""),"",E2071*F2071)</f>
        <v/>
      </c>
      <c r="H7723" s="41">
        <f>IFERROR(XLOOKUP(C2071,'DATA Wharton'!$A$2:$A$785,'DATA Wharton'!$C$2:$C$785),"")</f>
        <v/>
      </c>
      <c r="I7723">
        <f>IF(OR(G2071="",H2071=""),"",G2071)</f>
        <v/>
      </c>
      <c r="J7723">
        <f>IF(OR(I2071="",H2071=""),"",I2071*H2071)</f>
        <v/>
      </c>
      <c r="K7723">
        <f>IF(G2071="","Missing OEWS wage",IF(H2071="","Missing Wharton SOC","Matched"))</f>
        <v/>
      </c>
    </row>
    <row r="7724">
      <c r="A7724" t="inlineStr">
        <is>
          <t>42</t>
        </is>
      </c>
      <c r="B7724" t="inlineStr">
        <is>
          <t>Wholesale Trade</t>
        </is>
      </c>
      <c r="C7724" t="inlineStr">
        <is>
          <t>53-7199</t>
        </is>
      </c>
      <c r="D7724" t="inlineStr">
        <is>
          <t>Material Moving Workers, All Other</t>
        </is>
      </c>
      <c r="E7724" t="n">
        <v>3450</v>
      </c>
      <c r="F7724" t="n">
        <v>43820</v>
      </c>
      <c r="G7724">
        <f>IF(OR(E2072="",F2072=""),"",E2072*F2072)</f>
        <v/>
      </c>
      <c r="H7724" s="41">
        <f>IFERROR(XLOOKUP(C2072,'DATA Wharton'!$A$2:$A$785,'DATA Wharton'!$C$2:$C$785),"")</f>
        <v/>
      </c>
      <c r="I7724">
        <f>IF(OR(G2072="",H2072=""),"",G2072)</f>
        <v/>
      </c>
      <c r="J7724">
        <f>IF(OR(I2072="",H2072=""),"",I2072*H2072)</f>
        <v/>
      </c>
      <c r="K7724">
        <f>IF(G2072="","Missing OEWS wage",IF(H2072="","Missing Wharton SOC","Matched"))</f>
        <v/>
      </c>
    </row>
    <row r="7725">
      <c r="A7725" t="inlineStr">
        <is>
          <t>44-45</t>
        </is>
      </c>
      <c r="B7725" t="inlineStr">
        <is>
          <t>Retail Trade</t>
        </is>
      </c>
      <c r="C7725" t="inlineStr">
        <is>
          <t>11-1011</t>
        </is>
      </c>
      <c r="D7725" t="inlineStr">
        <is>
          <t>Chief Executives</t>
        </is>
      </c>
      <c r="E7725" t="n">
        <v>4190</v>
      </c>
      <c r="F7725" t="n">
        <v>208400</v>
      </c>
      <c r="G7725">
        <f>IF(OR(E2073="",F2073=""),"",E2073*F2073)</f>
        <v/>
      </c>
      <c r="H7725" s="41">
        <f>IFERROR(XLOOKUP(C2073,'DATA Wharton'!$A$2:$A$785,'DATA Wharton'!$C$2:$C$785),"")</f>
        <v/>
      </c>
      <c r="I7725">
        <f>IF(OR(G2073="",H2073=""),"",G2073)</f>
        <v/>
      </c>
      <c r="J7725">
        <f>IF(OR(I2073="",H2073=""),"",I2073*H2073)</f>
        <v/>
      </c>
      <c r="K7725">
        <f>IF(G2073="","Missing OEWS wage",IF(H2073="","Missing Wharton SOC","Matched"))</f>
        <v/>
      </c>
    </row>
    <row r="7726">
      <c r="A7726" t="inlineStr">
        <is>
          <t>44-45</t>
        </is>
      </c>
      <c r="B7726" t="inlineStr">
        <is>
          <t>Retail Trade</t>
        </is>
      </c>
      <c r="C7726" t="inlineStr">
        <is>
          <t>11-1021</t>
        </is>
      </c>
      <c r="D7726" t="inlineStr">
        <is>
          <t>General and Operations Managers</t>
        </is>
      </c>
      <c r="E7726" t="n">
        <v>443920</v>
      </c>
      <c r="F7726" t="n">
        <v>93710</v>
      </c>
      <c r="G7726">
        <f>IF(OR(E2074="",F2074=""),"",E2074*F2074)</f>
        <v/>
      </c>
      <c r="H7726" s="41">
        <f>IFERROR(XLOOKUP(C2074,'DATA Wharton'!$A$2:$A$785,'DATA Wharton'!$C$2:$C$785),"")</f>
        <v/>
      </c>
      <c r="I7726">
        <f>IF(OR(G2074="",H2074=""),"",G2074)</f>
        <v/>
      </c>
      <c r="J7726">
        <f>IF(OR(I2074="",H2074=""),"",I2074*H2074)</f>
        <v/>
      </c>
      <c r="K7726">
        <f>IF(G2074="","Missing OEWS wage",IF(H2074="","Missing Wharton SOC","Matched"))</f>
        <v/>
      </c>
    </row>
    <row r="7727">
      <c r="A7727" t="inlineStr">
        <is>
          <t>44-45</t>
        </is>
      </c>
      <c r="B7727" t="inlineStr">
        <is>
          <t>Retail Trade</t>
        </is>
      </c>
      <c r="C7727" t="inlineStr">
        <is>
          <t>11-2011</t>
        </is>
      </c>
      <c r="D7727" t="inlineStr">
        <is>
          <t>Advertising and Promotions Managers</t>
        </is>
      </c>
      <c r="E7727" t="n">
        <v>660</v>
      </c>
      <c r="F7727" t="n">
        <v>114220</v>
      </c>
      <c r="G7727">
        <f>IF(OR(E2075="",F2075=""),"",E2075*F2075)</f>
        <v/>
      </c>
      <c r="H7727" s="41">
        <f>IFERROR(XLOOKUP(C2075,'DATA Wharton'!$A$2:$A$785,'DATA Wharton'!$C$2:$C$785),"")</f>
        <v/>
      </c>
      <c r="I7727">
        <f>IF(OR(G2075="",H2075=""),"",G2075)</f>
        <v/>
      </c>
      <c r="J7727">
        <f>IF(OR(I2075="",H2075=""),"",I2075*H2075)</f>
        <v/>
      </c>
      <c r="K7727">
        <f>IF(G2075="","Missing OEWS wage",IF(H2075="","Missing Wharton SOC","Matched"))</f>
        <v/>
      </c>
    </row>
    <row r="7728">
      <c r="A7728" t="inlineStr">
        <is>
          <t>44-45</t>
        </is>
      </c>
      <c r="B7728" t="inlineStr">
        <is>
          <t>Retail Trade</t>
        </is>
      </c>
      <c r="C7728" t="inlineStr">
        <is>
          <t>11-2021</t>
        </is>
      </c>
      <c r="D7728" t="inlineStr">
        <is>
          <t>Marketing Managers</t>
        </is>
      </c>
      <c r="E7728" t="n">
        <v>10230</v>
      </c>
      <c r="F7728" t="n">
        <v>150940</v>
      </c>
      <c r="G7728">
        <f>IF(OR(E2076="",F2076=""),"",E2076*F2076)</f>
        <v/>
      </c>
      <c r="H7728" s="41">
        <f>IFERROR(XLOOKUP(C2076,'DATA Wharton'!$A$2:$A$785,'DATA Wharton'!$C$2:$C$785),"")</f>
        <v/>
      </c>
      <c r="I7728">
        <f>IF(OR(G2076="",H2076=""),"",G2076)</f>
        <v/>
      </c>
      <c r="J7728">
        <f>IF(OR(I2076="",H2076=""),"",I2076*H2076)</f>
        <v/>
      </c>
      <c r="K7728">
        <f>IF(G2076="","Missing OEWS wage",IF(H2076="","Missing Wharton SOC","Matched"))</f>
        <v/>
      </c>
    </row>
    <row r="7729">
      <c r="A7729" t="inlineStr">
        <is>
          <t>44-45</t>
        </is>
      </c>
      <c r="B7729" t="inlineStr">
        <is>
          <t>Retail Trade</t>
        </is>
      </c>
      <c r="C7729" t="inlineStr">
        <is>
          <t>11-2022</t>
        </is>
      </c>
      <c r="D7729" t="inlineStr">
        <is>
          <t>Sales Managers</t>
        </is>
      </c>
      <c r="E7729" t="n">
        <v>106760</v>
      </c>
      <c r="F7729" t="n">
        <v>126300</v>
      </c>
      <c r="G7729">
        <f>IF(OR(E2077="",F2077=""),"",E2077*F2077)</f>
        <v/>
      </c>
      <c r="H7729" s="41">
        <f>IFERROR(XLOOKUP(C2077,'DATA Wharton'!$A$2:$A$785,'DATA Wharton'!$C$2:$C$785),"")</f>
        <v/>
      </c>
      <c r="I7729">
        <f>IF(OR(G2077="",H2077=""),"",G2077)</f>
        <v/>
      </c>
      <c r="J7729">
        <f>IF(OR(I2077="",H2077=""),"",I2077*H2077)</f>
        <v/>
      </c>
      <c r="K7729">
        <f>IF(G2077="","Missing OEWS wage",IF(H2077="","Missing Wharton SOC","Matched"))</f>
        <v/>
      </c>
    </row>
    <row r="7730">
      <c r="A7730" t="inlineStr">
        <is>
          <t>44-45</t>
        </is>
      </c>
      <c r="B7730" t="inlineStr">
        <is>
          <t>Retail Trade</t>
        </is>
      </c>
      <c r="C7730" t="inlineStr">
        <is>
          <t>11-2032</t>
        </is>
      </c>
      <c r="D7730" t="inlineStr">
        <is>
          <t>Public Relations Managers</t>
        </is>
      </c>
      <c r="E7730" t="n">
        <v>530</v>
      </c>
      <c r="F7730" t="n">
        <v>148490</v>
      </c>
      <c r="G7730">
        <f>IF(OR(E2078="",F2078=""),"",E2078*F2078)</f>
        <v/>
      </c>
      <c r="H7730" s="41">
        <f>IFERROR(XLOOKUP(C2078,'DATA Wharton'!$A$2:$A$785,'DATA Wharton'!$C$2:$C$785),"")</f>
        <v/>
      </c>
      <c r="I7730">
        <f>IF(OR(G2078="",H2078=""),"",G2078)</f>
        <v/>
      </c>
      <c r="J7730">
        <f>IF(OR(I2078="",H2078=""),"",I2078*H2078)</f>
        <v/>
      </c>
      <c r="K7730">
        <f>IF(G2078="","Missing OEWS wage",IF(H2078="","Missing Wharton SOC","Matched"))</f>
        <v/>
      </c>
    </row>
    <row r="7731">
      <c r="A7731" t="inlineStr">
        <is>
          <t>44-45</t>
        </is>
      </c>
      <c r="B7731" t="inlineStr">
        <is>
          <t>Retail Trade</t>
        </is>
      </c>
      <c r="C7731" t="inlineStr">
        <is>
          <t>11-2033</t>
        </is>
      </c>
      <c r="D7731" t="inlineStr">
        <is>
          <t>Fundraising Managers</t>
        </is>
      </c>
      <c r="E7731" t="n">
        <v>60</v>
      </c>
      <c r="F7731" t="n">
        <v>138200</v>
      </c>
      <c r="G7731">
        <f>IF(OR(E2079="",F2079=""),"",E2079*F2079)</f>
        <v/>
      </c>
      <c r="H7731" s="41">
        <f>IFERROR(XLOOKUP(C2079,'DATA Wharton'!$A$2:$A$785,'DATA Wharton'!$C$2:$C$785),"")</f>
        <v/>
      </c>
      <c r="I7731">
        <f>IF(OR(G2079="",H2079=""),"",G2079)</f>
        <v/>
      </c>
      <c r="J7731">
        <f>IF(OR(I2079="",H2079=""),"",I2079*H2079)</f>
        <v/>
      </c>
      <c r="K7731">
        <f>IF(G2079="","Missing OEWS wage",IF(H2079="","Missing Wharton SOC","Matched"))</f>
        <v/>
      </c>
    </row>
    <row r="7732">
      <c r="A7732" t="inlineStr">
        <is>
          <t>44-45</t>
        </is>
      </c>
      <c r="B7732" t="inlineStr">
        <is>
          <t>Retail Trade</t>
        </is>
      </c>
      <c r="C7732" t="inlineStr">
        <is>
          <t>11-3012</t>
        </is>
      </c>
      <c r="D7732" t="inlineStr">
        <is>
          <t>Administrative Services Managers</t>
        </is>
      </c>
      <c r="E7732" t="n">
        <v>5110</v>
      </c>
      <c r="F7732" t="n">
        <v>101310</v>
      </c>
      <c r="G7732">
        <f>IF(OR(E2080="",F2080=""),"",E2080*F2080)</f>
        <v/>
      </c>
      <c r="H7732" s="41">
        <f>IFERROR(XLOOKUP(C2080,'DATA Wharton'!$A$2:$A$785,'DATA Wharton'!$C$2:$C$785),"")</f>
        <v/>
      </c>
      <c r="I7732">
        <f>IF(OR(G2080="",H2080=""),"",G2080)</f>
        <v/>
      </c>
      <c r="J7732">
        <f>IF(OR(I2080="",H2080=""),"",I2080*H2080)</f>
        <v/>
      </c>
      <c r="K7732">
        <f>IF(G2080="","Missing OEWS wage",IF(H2080="","Missing Wharton SOC","Matched"))</f>
        <v/>
      </c>
    </row>
    <row r="7733">
      <c r="A7733" t="inlineStr">
        <is>
          <t>44-45</t>
        </is>
      </c>
      <c r="B7733" t="inlineStr">
        <is>
          <t>Retail Trade</t>
        </is>
      </c>
      <c r="C7733" t="inlineStr">
        <is>
          <t>11-3013</t>
        </is>
      </c>
      <c r="D7733" t="inlineStr">
        <is>
          <t>Facilities Managers</t>
        </is>
      </c>
      <c r="E7733" t="n">
        <v>3010</v>
      </c>
      <c r="F7733" t="n">
        <v>117340</v>
      </c>
      <c r="G7733">
        <f>IF(OR(E2081="",F2081=""),"",E2081*F2081)</f>
        <v/>
      </c>
      <c r="H7733" s="41">
        <f>IFERROR(XLOOKUP(C2081,'DATA Wharton'!$A$2:$A$785,'DATA Wharton'!$C$2:$C$785),"")</f>
        <v/>
      </c>
      <c r="I7733">
        <f>IF(OR(G2081="",H2081=""),"",G2081)</f>
        <v/>
      </c>
      <c r="J7733">
        <f>IF(OR(I2081="",H2081=""),"",I2081*H2081)</f>
        <v/>
      </c>
      <c r="K7733">
        <f>IF(G2081="","Missing OEWS wage",IF(H2081="","Missing Wharton SOC","Matched"))</f>
        <v/>
      </c>
    </row>
    <row r="7734">
      <c r="A7734" t="inlineStr">
        <is>
          <t>44-45</t>
        </is>
      </c>
      <c r="B7734" t="inlineStr">
        <is>
          <t>Retail Trade</t>
        </is>
      </c>
      <c r="C7734" t="inlineStr">
        <is>
          <t>11-3021</t>
        </is>
      </c>
      <c r="D7734" t="inlineStr">
        <is>
          <t>Computer and Information Systems Managers</t>
        </is>
      </c>
      <c r="E7734" t="n">
        <v>4600</v>
      </c>
      <c r="F7734" t="n">
        <v>169260</v>
      </c>
      <c r="G7734">
        <f>IF(OR(E2082="",F2082=""),"",E2082*F2082)</f>
        <v/>
      </c>
      <c r="H7734" s="41">
        <f>IFERROR(XLOOKUP(C2082,'DATA Wharton'!$A$2:$A$785,'DATA Wharton'!$C$2:$C$785),"")</f>
        <v/>
      </c>
      <c r="I7734">
        <f>IF(OR(G2082="",H2082=""),"",G2082)</f>
        <v/>
      </c>
      <c r="J7734">
        <f>IF(OR(I2082="",H2082=""),"",I2082*H2082)</f>
        <v/>
      </c>
      <c r="K7734">
        <f>IF(G2082="","Missing OEWS wage",IF(H2082="","Missing Wharton SOC","Matched"))</f>
        <v/>
      </c>
    </row>
    <row r="7735">
      <c r="A7735" t="inlineStr">
        <is>
          <t>44-45</t>
        </is>
      </c>
      <c r="B7735" t="inlineStr">
        <is>
          <t>Retail Trade</t>
        </is>
      </c>
      <c r="C7735" t="inlineStr">
        <is>
          <t>11-3031</t>
        </is>
      </c>
      <c r="D7735" t="inlineStr">
        <is>
          <t>Financial Managers</t>
        </is>
      </c>
      <c r="E7735" t="n">
        <v>18810</v>
      </c>
      <c r="F7735" t="n">
        <v>167380</v>
      </c>
      <c r="G7735">
        <f>IF(OR(E2083="",F2083=""),"",E2083*F2083)</f>
        <v/>
      </c>
      <c r="H7735" s="41">
        <f>IFERROR(XLOOKUP(C2083,'DATA Wharton'!$A$2:$A$785,'DATA Wharton'!$C$2:$C$785),"")</f>
        <v/>
      </c>
      <c r="I7735">
        <f>IF(OR(G2083="",H2083=""),"",G2083)</f>
        <v/>
      </c>
      <c r="J7735">
        <f>IF(OR(I2083="",H2083=""),"",I2083*H2083)</f>
        <v/>
      </c>
      <c r="K7735">
        <f>IF(G2083="","Missing OEWS wage",IF(H2083="","Missing Wharton SOC","Matched"))</f>
        <v/>
      </c>
    </row>
    <row r="7736">
      <c r="A7736" t="inlineStr">
        <is>
          <t>44-45</t>
        </is>
      </c>
      <c r="B7736" t="inlineStr">
        <is>
          <t>Retail Trade</t>
        </is>
      </c>
      <c r="C7736" t="inlineStr">
        <is>
          <t>11-3051</t>
        </is>
      </c>
      <c r="D7736" t="inlineStr">
        <is>
          <t>Industrial Production Managers</t>
        </is>
      </c>
      <c r="E7736" t="n">
        <v>2360</v>
      </c>
      <c r="F7736" t="n">
        <v>107060</v>
      </c>
      <c r="G7736">
        <f>IF(OR(E2084="",F2084=""),"",E2084*F2084)</f>
        <v/>
      </c>
      <c r="H7736" s="41">
        <f>IFERROR(XLOOKUP(C2084,'DATA Wharton'!$A$2:$A$785,'DATA Wharton'!$C$2:$C$785),"")</f>
        <v/>
      </c>
      <c r="I7736">
        <f>IF(OR(G2084="",H2084=""),"",G2084)</f>
        <v/>
      </c>
      <c r="J7736">
        <f>IF(OR(I2084="",H2084=""),"",I2084*H2084)</f>
        <v/>
      </c>
      <c r="K7736">
        <f>IF(G2084="","Missing OEWS wage",IF(H2084="","Missing Wharton SOC","Matched"))</f>
        <v/>
      </c>
    </row>
    <row r="7737">
      <c r="A7737" t="inlineStr">
        <is>
          <t>44-45</t>
        </is>
      </c>
      <c r="B7737" t="inlineStr">
        <is>
          <t>Retail Trade</t>
        </is>
      </c>
      <c r="C7737" t="inlineStr">
        <is>
          <t>11-3061</t>
        </is>
      </c>
      <c r="D7737" t="inlineStr">
        <is>
          <t>Purchasing Managers</t>
        </is>
      </c>
      <c r="E7737" t="n">
        <v>2600</v>
      </c>
      <c r="F7737" t="n">
        <v>145920</v>
      </c>
      <c r="G7737">
        <f>IF(OR(E2085="",F2085=""),"",E2085*F2085)</f>
        <v/>
      </c>
      <c r="H7737" s="41">
        <f>IFERROR(XLOOKUP(C2085,'DATA Wharton'!$A$2:$A$785,'DATA Wharton'!$C$2:$C$785),"")</f>
        <v/>
      </c>
      <c r="I7737">
        <f>IF(OR(G2085="",H2085=""),"",G2085)</f>
        <v/>
      </c>
      <c r="J7737">
        <f>IF(OR(I2085="",H2085=""),"",I2085*H2085)</f>
        <v/>
      </c>
      <c r="K7737">
        <f>IF(G2085="","Missing OEWS wage",IF(H2085="","Missing Wharton SOC","Matched"))</f>
        <v/>
      </c>
    </row>
    <row r="7738">
      <c r="A7738" t="inlineStr">
        <is>
          <t>44-45</t>
        </is>
      </c>
      <c r="B7738" t="inlineStr">
        <is>
          <t>Retail Trade</t>
        </is>
      </c>
      <c r="C7738" t="inlineStr">
        <is>
          <t>11-3071</t>
        </is>
      </c>
      <c r="D7738" t="inlineStr">
        <is>
          <t>Transportation, Storage, and Distribution Managers</t>
        </is>
      </c>
      <c r="E7738" t="n">
        <v>11370</v>
      </c>
      <c r="F7738" t="n">
        <v>101260</v>
      </c>
      <c r="G7738">
        <f>IF(OR(E2086="",F2086=""),"",E2086*F2086)</f>
        <v/>
      </c>
      <c r="H7738" s="41">
        <f>IFERROR(XLOOKUP(C2086,'DATA Wharton'!$A$2:$A$785,'DATA Wharton'!$C$2:$C$785),"")</f>
        <v/>
      </c>
      <c r="I7738">
        <f>IF(OR(G2086="",H2086=""),"",G2086)</f>
        <v/>
      </c>
      <c r="J7738">
        <f>IF(OR(I2086="",H2086=""),"",I2086*H2086)</f>
        <v/>
      </c>
      <c r="K7738">
        <f>IF(G2086="","Missing OEWS wage",IF(H2086="","Missing Wharton SOC","Matched"))</f>
        <v/>
      </c>
    </row>
    <row r="7739">
      <c r="A7739" t="inlineStr">
        <is>
          <t>44-45</t>
        </is>
      </c>
      <c r="B7739" t="inlineStr">
        <is>
          <t>Retail Trade</t>
        </is>
      </c>
      <c r="C7739" t="inlineStr">
        <is>
          <t>11-3111</t>
        </is>
      </c>
      <c r="D7739" t="inlineStr">
        <is>
          <t>Compensation and Benefits Managers</t>
        </is>
      </c>
      <c r="E7739" t="n">
        <v>150</v>
      </c>
      <c r="F7739" t="n">
        <v>144730</v>
      </c>
      <c r="G7739">
        <f>IF(OR(E2087="",F2087=""),"",E2087*F2087)</f>
        <v/>
      </c>
      <c r="H7739" s="41">
        <f>IFERROR(XLOOKUP(C2087,'DATA Wharton'!$A$2:$A$785,'DATA Wharton'!$C$2:$C$785),"")</f>
        <v/>
      </c>
      <c r="I7739">
        <f>IF(OR(G2087="",H2087=""),"",G2087)</f>
        <v/>
      </c>
      <c r="J7739">
        <f>IF(OR(I2087="",H2087=""),"",I2087*H2087)</f>
        <v/>
      </c>
      <c r="K7739">
        <f>IF(G2087="","Missing OEWS wage",IF(H2087="","Missing Wharton SOC","Matched"))</f>
        <v/>
      </c>
    </row>
    <row r="7740">
      <c r="A7740" t="inlineStr">
        <is>
          <t>44-45</t>
        </is>
      </c>
      <c r="B7740" t="inlineStr">
        <is>
          <t>Retail Trade</t>
        </is>
      </c>
      <c r="C7740" t="inlineStr">
        <is>
          <t>11-3121</t>
        </is>
      </c>
      <c r="D7740" t="inlineStr">
        <is>
          <t>Human Resources Managers</t>
        </is>
      </c>
      <c r="E7740" t="n">
        <v>2580</v>
      </c>
      <c r="F7740" t="n">
        <v>148620</v>
      </c>
      <c r="G7740">
        <f>IF(OR(E2088="",F2088=""),"",E2088*F2088)</f>
        <v/>
      </c>
      <c r="H7740" s="41">
        <f>IFERROR(XLOOKUP(C2088,'DATA Wharton'!$A$2:$A$785,'DATA Wharton'!$C$2:$C$785),"")</f>
        <v/>
      </c>
      <c r="I7740">
        <f>IF(OR(G2088="",H2088=""),"",G2088)</f>
        <v/>
      </c>
      <c r="J7740">
        <f>IF(OR(I2088="",H2088=""),"",I2088*H2088)</f>
        <v/>
      </c>
      <c r="K7740">
        <f>IF(G2088="","Missing OEWS wage",IF(H2088="","Missing Wharton SOC","Matched"))</f>
        <v/>
      </c>
    </row>
    <row r="7741">
      <c r="A7741" t="inlineStr">
        <is>
          <t>44-45</t>
        </is>
      </c>
      <c r="B7741" t="inlineStr">
        <is>
          <t>Retail Trade</t>
        </is>
      </c>
      <c r="C7741" t="inlineStr">
        <is>
          <t>11-3131</t>
        </is>
      </c>
      <c r="D7741" t="inlineStr">
        <is>
          <t>Training and Development Managers</t>
        </is>
      </c>
      <c r="E7741" t="n">
        <v>590</v>
      </c>
      <c r="F7741" t="n">
        <v>119160</v>
      </c>
      <c r="G7741">
        <f>IF(OR(E2089="",F2089=""),"",E2089*F2089)</f>
        <v/>
      </c>
      <c r="H7741" s="41">
        <f>IFERROR(XLOOKUP(C2089,'DATA Wharton'!$A$2:$A$785,'DATA Wharton'!$C$2:$C$785),"")</f>
        <v/>
      </c>
      <c r="I7741">
        <f>IF(OR(G2089="",H2089=""),"",G2089)</f>
        <v/>
      </c>
      <c r="J7741">
        <f>IF(OR(I2089="",H2089=""),"",I2089*H2089)</f>
        <v/>
      </c>
      <c r="K7741">
        <f>IF(G2089="","Missing OEWS wage",IF(H2089="","Missing Wharton SOC","Matched"))</f>
        <v/>
      </c>
    </row>
    <row r="7742">
      <c r="A7742" t="inlineStr">
        <is>
          <t>44-45</t>
        </is>
      </c>
      <c r="B7742" t="inlineStr">
        <is>
          <t>Retail Trade</t>
        </is>
      </c>
      <c r="C7742" t="inlineStr">
        <is>
          <t>11-9013</t>
        </is>
      </c>
      <c r="D7742" t="inlineStr">
        <is>
          <t>Farmers, Ranchers, and Other Agricultural Managers</t>
        </is>
      </c>
      <c r="E7742" t="n">
        <v>90</v>
      </c>
      <c r="F7742" t="n">
        <v>92500</v>
      </c>
      <c r="G7742">
        <f>IF(OR(E2090="",F2090=""),"",E2090*F2090)</f>
        <v/>
      </c>
      <c r="H7742" s="41">
        <f>IFERROR(XLOOKUP(C2090,'DATA Wharton'!$A$2:$A$785,'DATA Wharton'!$C$2:$C$785),"")</f>
        <v/>
      </c>
      <c r="I7742">
        <f>IF(OR(G2090="",H2090=""),"",G2090)</f>
        <v/>
      </c>
      <c r="J7742">
        <f>IF(OR(I2090="",H2090=""),"",I2090*H2090)</f>
        <v/>
      </c>
      <c r="K7742">
        <f>IF(G2090="","Missing OEWS wage",IF(H2090="","Missing Wharton SOC","Matched"))</f>
        <v/>
      </c>
    </row>
    <row r="7743">
      <c r="A7743" t="inlineStr">
        <is>
          <t>44-45</t>
        </is>
      </c>
      <c r="B7743" t="inlineStr">
        <is>
          <t>Retail Trade</t>
        </is>
      </c>
      <c r="C7743" t="inlineStr">
        <is>
          <t>11-9021</t>
        </is>
      </c>
      <c r="D7743" t="inlineStr">
        <is>
          <t>Construction Managers</t>
        </is>
      </c>
      <c r="E7743" t="n">
        <v>690</v>
      </c>
      <c r="F7743" t="n">
        <v>107950</v>
      </c>
      <c r="G7743">
        <f>IF(OR(E2091="",F2091=""),"",E2091*F2091)</f>
        <v/>
      </c>
      <c r="H7743" s="41">
        <f>IFERROR(XLOOKUP(C2091,'DATA Wharton'!$A$2:$A$785,'DATA Wharton'!$C$2:$C$785),"")</f>
        <v/>
      </c>
      <c r="I7743">
        <f>IF(OR(G2091="",H2091=""),"",G2091)</f>
        <v/>
      </c>
      <c r="J7743">
        <f>IF(OR(I2091="",H2091=""),"",I2091*H2091)</f>
        <v/>
      </c>
      <c r="K7743">
        <f>IF(G2091="","Missing OEWS wage",IF(H2091="","Missing Wharton SOC","Matched"))</f>
        <v/>
      </c>
    </row>
    <row r="7744">
      <c r="A7744" t="inlineStr">
        <is>
          <t>44-45</t>
        </is>
      </c>
      <c r="B7744" t="inlineStr">
        <is>
          <t>Retail Trade</t>
        </is>
      </c>
      <c r="C7744" t="inlineStr">
        <is>
          <t>11-9041</t>
        </is>
      </c>
      <c r="D7744" t="inlineStr">
        <is>
          <t>Architectural and Engineering Managers</t>
        </is>
      </c>
      <c r="E7744" t="n">
        <v>160</v>
      </c>
      <c r="F7744" t="n">
        <v>194240</v>
      </c>
      <c r="G7744">
        <f>IF(OR(E2092="",F2092=""),"",E2092*F2092)</f>
        <v/>
      </c>
      <c r="H7744" s="41">
        <f>IFERROR(XLOOKUP(C2092,'DATA Wharton'!$A$2:$A$785,'DATA Wharton'!$C$2:$C$785),"")</f>
        <v/>
      </c>
      <c r="I7744">
        <f>IF(OR(G2092="",H2092=""),"",G2092)</f>
        <v/>
      </c>
      <c r="J7744">
        <f>IF(OR(I2092="",H2092=""),"",I2092*H2092)</f>
        <v/>
      </c>
      <c r="K7744">
        <f>IF(G2092="","Missing OEWS wage",IF(H2092="","Missing Wharton SOC","Matched"))</f>
        <v/>
      </c>
    </row>
    <row r="7745">
      <c r="A7745" t="inlineStr">
        <is>
          <t>44-45</t>
        </is>
      </c>
      <c r="B7745" t="inlineStr">
        <is>
          <t>Retail Trade</t>
        </is>
      </c>
      <c r="C7745" t="inlineStr">
        <is>
          <t>11-9051</t>
        </is>
      </c>
      <c r="D7745" t="inlineStr">
        <is>
          <t>Food Service Managers</t>
        </is>
      </c>
      <c r="E7745" t="n">
        <v>1770</v>
      </c>
      <c r="F7745" t="n">
        <v>75420</v>
      </c>
      <c r="G7745">
        <f>IF(OR(E2093="",F2093=""),"",E2093*F2093)</f>
        <v/>
      </c>
      <c r="H7745" s="41">
        <f>IFERROR(XLOOKUP(C2093,'DATA Wharton'!$A$2:$A$785,'DATA Wharton'!$C$2:$C$785),"")</f>
        <v/>
      </c>
      <c r="I7745">
        <f>IF(OR(G2093="",H2093=""),"",G2093)</f>
        <v/>
      </c>
      <c r="J7745">
        <f>IF(OR(I2093="",H2093=""),"",I2093*H2093)</f>
        <v/>
      </c>
      <c r="K7745">
        <f>IF(G2093="","Missing OEWS wage",IF(H2093="","Missing Wharton SOC","Matched"))</f>
        <v/>
      </c>
    </row>
    <row r="7746">
      <c r="A7746" t="inlineStr">
        <is>
          <t>44-45</t>
        </is>
      </c>
      <c r="B7746" t="inlineStr">
        <is>
          <t>Retail Trade</t>
        </is>
      </c>
      <c r="C7746" t="inlineStr">
        <is>
          <t>11-9072</t>
        </is>
      </c>
      <c r="D7746" t="inlineStr">
        <is>
          <t>Entertainment and Recreation Managers, Except Gambling</t>
        </is>
      </c>
      <c r="E7746" t="n">
        <v>100</v>
      </c>
      <c r="F7746" t="n">
        <v>65010</v>
      </c>
      <c r="G7746">
        <f>IF(OR(E2094="",F2094=""),"",E2094*F2094)</f>
        <v/>
      </c>
      <c r="H7746" s="41">
        <f>IFERROR(XLOOKUP(C2094,'DATA Wharton'!$A$2:$A$785,'DATA Wharton'!$C$2:$C$785),"")</f>
        <v/>
      </c>
      <c r="I7746">
        <f>IF(OR(G2094="",H2094=""),"",G2094)</f>
        <v/>
      </c>
      <c r="J7746">
        <f>IF(OR(I2094="",H2094=""),"",I2094*H2094)</f>
        <v/>
      </c>
      <c r="K7746">
        <f>IF(G2094="","Missing OEWS wage",IF(H2094="","Missing Wharton SOC","Matched"))</f>
        <v/>
      </c>
    </row>
    <row r="7747">
      <c r="A7747" t="inlineStr">
        <is>
          <t>44-45</t>
        </is>
      </c>
      <c r="B7747" t="inlineStr">
        <is>
          <t>Retail Trade</t>
        </is>
      </c>
      <c r="C7747" t="inlineStr">
        <is>
          <t>11-9111</t>
        </is>
      </c>
      <c r="D7747" t="inlineStr">
        <is>
          <t>Medical and Health Services Managers</t>
        </is>
      </c>
      <c r="E7747" t="n">
        <v>6390</v>
      </c>
      <c r="F7747" t="n">
        <v>159760</v>
      </c>
      <c r="G7747">
        <f>IF(OR(E2095="",F2095=""),"",E2095*F2095)</f>
        <v/>
      </c>
      <c r="H7747" s="41">
        <f>IFERROR(XLOOKUP(C2095,'DATA Wharton'!$A$2:$A$785,'DATA Wharton'!$C$2:$C$785),"")</f>
        <v/>
      </c>
      <c r="I7747">
        <f>IF(OR(G2095="",H2095=""),"",G2095)</f>
        <v/>
      </c>
      <c r="J7747">
        <f>IF(OR(I2095="",H2095=""),"",I2095*H2095)</f>
        <v/>
      </c>
      <c r="K7747">
        <f>IF(G2095="","Missing OEWS wage",IF(H2095="","Missing Wharton SOC","Matched"))</f>
        <v/>
      </c>
    </row>
    <row r="7748">
      <c r="A7748" t="inlineStr">
        <is>
          <t>44-45</t>
        </is>
      </c>
      <c r="B7748" t="inlineStr">
        <is>
          <t>Retail Trade</t>
        </is>
      </c>
      <c r="C7748" t="inlineStr">
        <is>
          <t>11-9121</t>
        </is>
      </c>
      <c r="D7748" t="inlineStr">
        <is>
          <t>Natural Sciences Managers</t>
        </is>
      </c>
      <c r="E7748" t="n">
        <v>30</v>
      </c>
      <c r="F7748" t="n">
        <v>201450</v>
      </c>
      <c r="G7748">
        <f>IF(OR(E2096="",F2096=""),"",E2096*F2096)</f>
        <v/>
      </c>
      <c r="H7748" s="41">
        <f>IFERROR(XLOOKUP(C2096,'DATA Wharton'!$A$2:$A$785,'DATA Wharton'!$C$2:$C$785),"")</f>
        <v/>
      </c>
      <c r="I7748">
        <f>IF(OR(G2096="",H2096=""),"",G2096)</f>
        <v/>
      </c>
      <c r="J7748">
        <f>IF(OR(I2096="",H2096=""),"",I2096*H2096)</f>
        <v/>
      </c>
      <c r="K7748">
        <f>IF(G2096="","Missing OEWS wage",IF(H2096="","Missing Wharton SOC","Matched"))</f>
        <v/>
      </c>
    </row>
    <row r="7749">
      <c r="A7749" t="inlineStr">
        <is>
          <t>44-45</t>
        </is>
      </c>
      <c r="B7749" t="inlineStr">
        <is>
          <t>Retail Trade</t>
        </is>
      </c>
      <c r="C7749" t="inlineStr">
        <is>
          <t>11-9141</t>
        </is>
      </c>
      <c r="D7749" t="inlineStr">
        <is>
          <t>Property, Real Estate, and Community Association Managers</t>
        </is>
      </c>
      <c r="E7749" t="n">
        <v>240</v>
      </c>
      <c r="F7749" t="n">
        <v>145170</v>
      </c>
      <c r="G7749">
        <f>IF(OR(E2097="",F2097=""),"",E2097*F2097)</f>
        <v/>
      </c>
      <c r="H7749" s="41">
        <f>IFERROR(XLOOKUP(C2097,'DATA Wharton'!$A$2:$A$785,'DATA Wharton'!$C$2:$C$785),"")</f>
        <v/>
      </c>
      <c r="I7749">
        <f>IF(OR(G2097="",H2097=""),"",G2097)</f>
        <v/>
      </c>
      <c r="J7749">
        <f>IF(OR(I2097="",H2097=""),"",I2097*H2097)</f>
        <v/>
      </c>
      <c r="K7749">
        <f>IF(G2097="","Missing OEWS wage",IF(H2097="","Missing Wharton SOC","Matched"))</f>
        <v/>
      </c>
    </row>
    <row r="7750">
      <c r="A7750" t="inlineStr">
        <is>
          <t>44-45</t>
        </is>
      </c>
      <c r="B7750" t="inlineStr">
        <is>
          <t>Retail Trade</t>
        </is>
      </c>
      <c r="C7750" t="inlineStr">
        <is>
          <t>11-9151</t>
        </is>
      </c>
      <c r="D7750" t="inlineStr">
        <is>
          <t>Social and Community Service Managers</t>
        </is>
      </c>
      <c r="E7750" t="n">
        <v>110</v>
      </c>
      <c r="F7750" t="n">
        <v>79880</v>
      </c>
      <c r="G7750">
        <f>IF(OR(E2098="",F2098=""),"",E2098*F2098)</f>
        <v/>
      </c>
      <c r="H7750" s="41">
        <f>IFERROR(XLOOKUP(C2098,'DATA Wharton'!$A$2:$A$785,'DATA Wharton'!$C$2:$C$785),"")</f>
        <v/>
      </c>
      <c r="I7750">
        <f>IF(OR(G2098="",H2098=""),"",G2098)</f>
        <v/>
      </c>
      <c r="J7750">
        <f>IF(OR(I2098="",H2098=""),"",I2098*H2098)</f>
        <v/>
      </c>
      <c r="K7750">
        <f>IF(G2098="","Missing OEWS wage",IF(H2098="","Missing Wharton SOC","Matched"))</f>
        <v/>
      </c>
    </row>
    <row r="7751">
      <c r="A7751" t="inlineStr">
        <is>
          <t>44-45</t>
        </is>
      </c>
      <c r="B7751" t="inlineStr">
        <is>
          <t>Retail Trade</t>
        </is>
      </c>
      <c r="C7751" t="inlineStr">
        <is>
          <t>11-9179</t>
        </is>
      </c>
      <c r="D7751" t="inlineStr">
        <is>
          <t>Personal Service Managers, All Other</t>
        </is>
      </c>
      <c r="E7751" t="n">
        <v>280</v>
      </c>
      <c r="F7751" t="n">
        <v>58580</v>
      </c>
      <c r="G7751">
        <f>IF(OR(E2099="",F2099=""),"",E2099*F2099)</f>
        <v/>
      </c>
      <c r="H7751" s="41">
        <f>IFERROR(XLOOKUP(C2099,'DATA Wharton'!$A$2:$A$785,'DATA Wharton'!$C$2:$C$785),"")</f>
        <v/>
      </c>
      <c r="I7751">
        <f>IF(OR(G2099="",H2099=""),"",G2099)</f>
        <v/>
      </c>
      <c r="J7751">
        <f>IF(OR(I2099="",H2099=""),"",I2099*H2099)</f>
        <v/>
      </c>
      <c r="K7751">
        <f>IF(G2099="","Missing OEWS wage",IF(H2099="","Missing Wharton SOC","Matched"))</f>
        <v/>
      </c>
    </row>
    <row r="7752">
      <c r="A7752" t="inlineStr">
        <is>
          <t>44-45</t>
        </is>
      </c>
      <c r="B7752" t="inlineStr">
        <is>
          <t>Retail Trade</t>
        </is>
      </c>
      <c r="C7752" t="inlineStr">
        <is>
          <t>11-9199</t>
        </is>
      </c>
      <c r="D7752" t="inlineStr">
        <is>
          <t>Managers, All Other</t>
        </is>
      </c>
      <c r="E7752" t="n">
        <v>13360</v>
      </c>
      <c r="F7752" t="n">
        <v>113010</v>
      </c>
      <c r="G7752">
        <f>IF(OR(E2100="",F2100=""),"",E2100*F2100)</f>
        <v/>
      </c>
      <c r="H7752" s="41">
        <f>IFERROR(XLOOKUP(C2100,'DATA Wharton'!$A$2:$A$785,'DATA Wharton'!$C$2:$C$785),"")</f>
        <v/>
      </c>
      <c r="I7752">
        <f>IF(OR(G2100="",H2100=""),"",G2100)</f>
        <v/>
      </c>
      <c r="J7752">
        <f>IF(OR(I2100="",H2100=""),"",I2100*H2100)</f>
        <v/>
      </c>
      <c r="K7752">
        <f>IF(G2100="","Missing OEWS wage",IF(H2100="","Missing Wharton SOC","Matched"))</f>
        <v/>
      </c>
    </row>
    <row r="7753">
      <c r="A7753" t="inlineStr">
        <is>
          <t>44-45</t>
        </is>
      </c>
      <c r="B7753" t="inlineStr">
        <is>
          <t>Retail Trade</t>
        </is>
      </c>
      <c r="C7753" t="inlineStr">
        <is>
          <t>13-1020</t>
        </is>
      </c>
      <c r="D7753" t="inlineStr">
        <is>
          <t>Buyers and Purchasing Agents</t>
        </is>
      </c>
      <c r="E7753" t="n">
        <v>38460</v>
      </c>
      <c r="F7753" t="n">
        <v>65420</v>
      </c>
      <c r="G7753">
        <f>IF(OR(E2101="",F2101=""),"",E2101*F2101)</f>
        <v/>
      </c>
      <c r="H7753" s="41">
        <f>IFERROR(XLOOKUP(C2101,'DATA Wharton'!$A$2:$A$785,'DATA Wharton'!$C$2:$C$785),"")</f>
        <v/>
      </c>
      <c r="I7753">
        <f>IF(OR(G2101="",H2101=""),"",G2101)</f>
        <v/>
      </c>
      <c r="J7753">
        <f>IF(OR(I2101="",H2101=""),"",I2101*H2101)</f>
        <v/>
      </c>
      <c r="K7753">
        <f>IF(G2101="","Missing OEWS wage",IF(H2101="","Missing Wharton SOC","Matched"))</f>
        <v/>
      </c>
    </row>
    <row r="7754">
      <c r="A7754" t="inlineStr">
        <is>
          <t>44-45</t>
        </is>
      </c>
      <c r="B7754" t="inlineStr">
        <is>
          <t>Retail Trade</t>
        </is>
      </c>
      <c r="C7754" t="inlineStr">
        <is>
          <t>13-1032</t>
        </is>
      </c>
      <c r="D7754" t="inlineStr">
        <is>
          <t>Insurance Appraisers, Auto Damage</t>
        </is>
      </c>
      <c r="E7754" t="n">
        <v>110</v>
      </c>
      <c r="G7754">
        <f>IF(OR(E2102="",F2102=""),"",E2102*F2102)</f>
        <v/>
      </c>
      <c r="H7754" s="41">
        <f>IFERROR(XLOOKUP(C2102,'DATA Wharton'!$A$2:$A$785,'DATA Wharton'!$C$2:$C$785),"")</f>
        <v/>
      </c>
      <c r="I7754">
        <f>IF(OR(G2102="",H2102=""),"",G2102)</f>
        <v/>
      </c>
      <c r="J7754">
        <f>IF(OR(I2102="",H2102=""),"",I2102*H2102)</f>
        <v/>
      </c>
      <c r="K7754">
        <f>IF(G2102="","Missing OEWS wage",IF(H2102="","Missing Wharton SOC","Matched"))</f>
        <v/>
      </c>
    </row>
    <row r="7755">
      <c r="A7755" t="inlineStr">
        <is>
          <t>44-45</t>
        </is>
      </c>
      <c r="B7755" t="inlineStr">
        <is>
          <t>Retail Trade</t>
        </is>
      </c>
      <c r="C7755" t="inlineStr">
        <is>
          <t>13-1041</t>
        </is>
      </c>
      <c r="D7755" t="inlineStr">
        <is>
          <t>Compliance Officers</t>
        </is>
      </c>
      <c r="E7755" t="n">
        <v>3450</v>
      </c>
      <c r="F7755" t="n">
        <v>74880</v>
      </c>
      <c r="G7755">
        <f>IF(OR(E2103="",F2103=""),"",E2103*F2103)</f>
        <v/>
      </c>
      <c r="H7755" s="41">
        <f>IFERROR(XLOOKUP(C2103,'DATA Wharton'!$A$2:$A$785,'DATA Wharton'!$C$2:$C$785),"")</f>
        <v/>
      </c>
      <c r="I7755">
        <f>IF(OR(G2103="",H2103=""),"",G2103)</f>
        <v/>
      </c>
      <c r="J7755">
        <f>IF(OR(I2103="",H2103=""),"",I2103*H2103)</f>
        <v/>
      </c>
      <c r="K7755">
        <f>IF(G2103="","Missing OEWS wage",IF(H2103="","Missing Wharton SOC","Matched"))</f>
        <v/>
      </c>
    </row>
    <row r="7756">
      <c r="A7756" t="inlineStr">
        <is>
          <t>44-45</t>
        </is>
      </c>
      <c r="B7756" t="inlineStr">
        <is>
          <t>Retail Trade</t>
        </is>
      </c>
      <c r="C7756" t="inlineStr">
        <is>
          <t>13-1051</t>
        </is>
      </c>
      <c r="D7756" t="inlineStr">
        <is>
          <t>Cost Estimators</t>
        </is>
      </c>
      <c r="E7756" t="n">
        <v>11150</v>
      </c>
      <c r="F7756" t="n">
        <v>72790</v>
      </c>
      <c r="G7756">
        <f>IF(OR(E2104="",F2104=""),"",E2104*F2104)</f>
        <v/>
      </c>
      <c r="H7756" s="41">
        <f>IFERROR(XLOOKUP(C2104,'DATA Wharton'!$A$2:$A$785,'DATA Wharton'!$C$2:$C$785),"")</f>
        <v/>
      </c>
      <c r="I7756">
        <f>IF(OR(G2104="",H2104=""),"",G2104)</f>
        <v/>
      </c>
      <c r="J7756">
        <f>IF(OR(I2104="",H2104=""),"",I2104*H2104)</f>
        <v/>
      </c>
      <c r="K7756">
        <f>IF(G2104="","Missing OEWS wage",IF(H2104="","Missing Wharton SOC","Matched"))</f>
        <v/>
      </c>
    </row>
    <row r="7757">
      <c r="A7757" t="inlineStr">
        <is>
          <t>44-45</t>
        </is>
      </c>
      <c r="B7757" t="inlineStr">
        <is>
          <t>Retail Trade</t>
        </is>
      </c>
      <c r="C7757" t="inlineStr">
        <is>
          <t>13-1071</t>
        </is>
      </c>
      <c r="D7757" t="inlineStr">
        <is>
          <t>Human Resources Specialists</t>
        </is>
      </c>
      <c r="E7757" t="n">
        <v>28180</v>
      </c>
      <c r="F7757" t="n">
        <v>68050</v>
      </c>
      <c r="G7757">
        <f>IF(OR(E2105="",F2105=""),"",E2105*F2105)</f>
        <v/>
      </c>
      <c r="H7757" s="41">
        <f>IFERROR(XLOOKUP(C2105,'DATA Wharton'!$A$2:$A$785,'DATA Wharton'!$C$2:$C$785),"")</f>
        <v/>
      </c>
      <c r="I7757">
        <f>IF(OR(G2105="",H2105=""),"",G2105)</f>
        <v/>
      </c>
      <c r="J7757">
        <f>IF(OR(I2105="",H2105=""),"",I2105*H2105)</f>
        <v/>
      </c>
      <c r="K7757">
        <f>IF(G2105="","Missing OEWS wage",IF(H2105="","Missing Wharton SOC","Matched"))</f>
        <v/>
      </c>
    </row>
    <row r="7758">
      <c r="A7758" t="inlineStr">
        <is>
          <t>44-45</t>
        </is>
      </c>
      <c r="B7758" t="inlineStr">
        <is>
          <t>Retail Trade</t>
        </is>
      </c>
      <c r="C7758" t="inlineStr">
        <is>
          <t>13-1075</t>
        </is>
      </c>
      <c r="D7758" t="inlineStr">
        <is>
          <t>Labor Relations Specialists</t>
        </is>
      </c>
      <c r="E7758" t="n">
        <v>230</v>
      </c>
      <c r="F7758" t="n">
        <v>92090</v>
      </c>
      <c r="G7758">
        <f>IF(OR(E2106="",F2106=""),"",E2106*F2106)</f>
        <v/>
      </c>
      <c r="H7758" s="41">
        <f>IFERROR(XLOOKUP(C2106,'DATA Wharton'!$A$2:$A$785,'DATA Wharton'!$C$2:$C$785),"")</f>
        <v/>
      </c>
      <c r="I7758">
        <f>IF(OR(G2106="",H2106=""),"",G2106)</f>
        <v/>
      </c>
      <c r="J7758">
        <f>IF(OR(I2106="",H2106=""),"",I2106*H2106)</f>
        <v/>
      </c>
      <c r="K7758">
        <f>IF(G2106="","Missing OEWS wage",IF(H2106="","Missing Wharton SOC","Matched"))</f>
        <v/>
      </c>
    </row>
    <row r="7759">
      <c r="A7759" t="inlineStr">
        <is>
          <t>44-45</t>
        </is>
      </c>
      <c r="B7759" t="inlineStr">
        <is>
          <t>Retail Trade</t>
        </is>
      </c>
      <c r="C7759" t="inlineStr">
        <is>
          <t>13-1081</t>
        </is>
      </c>
      <c r="D7759" t="inlineStr">
        <is>
          <t>Logisticians</t>
        </is>
      </c>
      <c r="E7759" t="n">
        <v>3370</v>
      </c>
      <c r="F7759" t="n">
        <v>78720</v>
      </c>
      <c r="G7759">
        <f>IF(OR(E2107="",F2107=""),"",E2107*F2107)</f>
        <v/>
      </c>
      <c r="H7759" s="41">
        <f>IFERROR(XLOOKUP(C2107,'DATA Wharton'!$A$2:$A$785,'DATA Wharton'!$C$2:$C$785),"")</f>
        <v/>
      </c>
      <c r="I7759">
        <f>IF(OR(G2107="",H2107=""),"",G2107)</f>
        <v/>
      </c>
      <c r="J7759">
        <f>IF(OR(I2107="",H2107=""),"",I2107*H2107)</f>
        <v/>
      </c>
      <c r="K7759">
        <f>IF(G2107="","Missing OEWS wage",IF(H2107="","Missing Wharton SOC","Matched"))</f>
        <v/>
      </c>
    </row>
    <row r="7760">
      <c r="A7760" t="inlineStr">
        <is>
          <t>44-45</t>
        </is>
      </c>
      <c r="B7760" t="inlineStr">
        <is>
          <t>Retail Trade</t>
        </is>
      </c>
      <c r="C7760" t="inlineStr">
        <is>
          <t>13-1082</t>
        </is>
      </c>
      <c r="D7760" t="inlineStr">
        <is>
          <t>Project Management Specialists</t>
        </is>
      </c>
      <c r="E7760" t="n">
        <v>10010</v>
      </c>
      <c r="F7760" t="n">
        <v>83360</v>
      </c>
      <c r="G7760">
        <f>IF(OR(E2108="",F2108=""),"",E2108*F2108)</f>
        <v/>
      </c>
      <c r="H7760" s="41">
        <f>IFERROR(XLOOKUP(C2108,'DATA Wharton'!$A$2:$A$785,'DATA Wharton'!$C$2:$C$785),"")</f>
        <v/>
      </c>
      <c r="I7760">
        <f>IF(OR(G2108="",H2108=""),"",G2108)</f>
        <v/>
      </c>
      <c r="J7760">
        <f>IF(OR(I2108="",H2108=""),"",I2108*H2108)</f>
        <v/>
      </c>
      <c r="K7760">
        <f>IF(G2108="","Missing OEWS wage",IF(H2108="","Missing Wharton SOC","Matched"))</f>
        <v/>
      </c>
    </row>
    <row r="7761">
      <c r="A7761" t="inlineStr">
        <is>
          <t>44-45</t>
        </is>
      </c>
      <c r="B7761" t="inlineStr">
        <is>
          <t>Retail Trade</t>
        </is>
      </c>
      <c r="C7761" t="inlineStr">
        <is>
          <t>13-1111</t>
        </is>
      </c>
      <c r="D7761" t="inlineStr">
        <is>
          <t>Management Analysts</t>
        </is>
      </c>
      <c r="E7761" t="n">
        <v>3120</v>
      </c>
      <c r="F7761" t="n">
        <v>100870</v>
      </c>
      <c r="G7761">
        <f>IF(OR(E2109="",F2109=""),"",E2109*F2109)</f>
        <v/>
      </c>
      <c r="H7761" s="41">
        <f>IFERROR(XLOOKUP(C2109,'DATA Wharton'!$A$2:$A$785,'DATA Wharton'!$C$2:$C$785),"")</f>
        <v/>
      </c>
      <c r="I7761">
        <f>IF(OR(G2109="",H2109=""),"",G2109)</f>
        <v/>
      </c>
      <c r="J7761">
        <f>IF(OR(I2109="",H2109=""),"",I2109*H2109)</f>
        <v/>
      </c>
      <c r="K7761">
        <f>IF(G2109="","Missing OEWS wage",IF(H2109="","Missing Wharton SOC","Matched"))</f>
        <v/>
      </c>
    </row>
    <row r="7762">
      <c r="A7762" t="inlineStr">
        <is>
          <t>44-45</t>
        </is>
      </c>
      <c r="B7762" t="inlineStr">
        <is>
          <t>Retail Trade</t>
        </is>
      </c>
      <c r="C7762" t="inlineStr">
        <is>
          <t>13-1121</t>
        </is>
      </c>
      <c r="D7762" t="inlineStr">
        <is>
          <t>Meeting, Convention, and Event Planners</t>
        </is>
      </c>
      <c r="E7762" t="n">
        <v>1900</v>
      </c>
      <c r="F7762" t="n">
        <v>53960</v>
      </c>
      <c r="G7762">
        <f>IF(OR(E2110="",F2110=""),"",E2110*F2110)</f>
        <v/>
      </c>
      <c r="H7762" s="41">
        <f>IFERROR(XLOOKUP(C2110,'DATA Wharton'!$A$2:$A$785,'DATA Wharton'!$C$2:$C$785),"")</f>
        <v/>
      </c>
      <c r="I7762">
        <f>IF(OR(G2110="",H2110=""),"",G2110)</f>
        <v/>
      </c>
      <c r="J7762">
        <f>IF(OR(I2110="",H2110=""),"",I2110*H2110)</f>
        <v/>
      </c>
      <c r="K7762">
        <f>IF(G2110="","Missing OEWS wage",IF(H2110="","Missing Wharton SOC","Matched"))</f>
        <v/>
      </c>
    </row>
    <row r="7763">
      <c r="A7763" t="inlineStr">
        <is>
          <t>44-45</t>
        </is>
      </c>
      <c r="B7763" t="inlineStr">
        <is>
          <t>Retail Trade</t>
        </is>
      </c>
      <c r="C7763" t="inlineStr">
        <is>
          <t>13-1131</t>
        </is>
      </c>
      <c r="D7763" t="inlineStr">
        <is>
          <t>Fundraisers</t>
        </is>
      </c>
      <c r="E7763" t="n">
        <v>630</v>
      </c>
      <c r="F7763" t="n">
        <v>50330</v>
      </c>
      <c r="G7763">
        <f>IF(OR(E2111="",F2111=""),"",E2111*F2111)</f>
        <v/>
      </c>
      <c r="H7763" s="41">
        <f>IFERROR(XLOOKUP(C2111,'DATA Wharton'!$A$2:$A$785,'DATA Wharton'!$C$2:$C$785),"")</f>
        <v/>
      </c>
      <c r="I7763">
        <f>IF(OR(G2111="",H2111=""),"",G2111)</f>
        <v/>
      </c>
      <c r="J7763">
        <f>IF(OR(I2111="",H2111=""),"",I2111*H2111)</f>
        <v/>
      </c>
      <c r="K7763">
        <f>IF(G2111="","Missing OEWS wage",IF(H2111="","Missing Wharton SOC","Matched"))</f>
        <v/>
      </c>
    </row>
    <row r="7764">
      <c r="A7764" t="inlineStr">
        <is>
          <t>44-45</t>
        </is>
      </c>
      <c r="B7764" t="inlineStr">
        <is>
          <t>Retail Trade</t>
        </is>
      </c>
      <c r="C7764" t="inlineStr">
        <is>
          <t>13-1141</t>
        </is>
      </c>
      <c r="D7764" t="inlineStr">
        <is>
          <t>Compensation, Benefits, and Job Analysis Specialists</t>
        </is>
      </c>
      <c r="E7764" t="n">
        <v>1390</v>
      </c>
      <c r="F7764" t="n">
        <v>81050</v>
      </c>
      <c r="G7764">
        <f>IF(OR(E2112="",F2112=""),"",E2112*F2112)</f>
        <v/>
      </c>
      <c r="H7764" s="41">
        <f>IFERROR(XLOOKUP(C2112,'DATA Wharton'!$A$2:$A$785,'DATA Wharton'!$C$2:$C$785),"")</f>
        <v/>
      </c>
      <c r="I7764">
        <f>IF(OR(G2112="",H2112=""),"",G2112)</f>
        <v/>
      </c>
      <c r="J7764">
        <f>IF(OR(I2112="",H2112=""),"",I2112*H2112)</f>
        <v/>
      </c>
      <c r="K7764">
        <f>IF(G2112="","Missing OEWS wage",IF(H2112="","Missing Wharton SOC","Matched"))</f>
        <v/>
      </c>
    </row>
    <row r="7765">
      <c r="A7765" t="inlineStr">
        <is>
          <t>44-45</t>
        </is>
      </c>
      <c r="B7765" t="inlineStr">
        <is>
          <t>Retail Trade</t>
        </is>
      </c>
      <c r="C7765" t="inlineStr">
        <is>
          <t>13-1151</t>
        </is>
      </c>
      <c r="D7765" t="inlineStr">
        <is>
          <t>Training and Development Specialists</t>
        </is>
      </c>
      <c r="E7765" t="n">
        <v>20520</v>
      </c>
      <c r="F7765" t="n">
        <v>54570</v>
      </c>
      <c r="G7765">
        <f>IF(OR(E2113="",F2113=""),"",E2113*F2113)</f>
        <v/>
      </c>
      <c r="H7765" s="41">
        <f>IFERROR(XLOOKUP(C2113,'DATA Wharton'!$A$2:$A$785,'DATA Wharton'!$C$2:$C$785),"")</f>
        <v/>
      </c>
      <c r="I7765">
        <f>IF(OR(G2113="",H2113=""),"",G2113)</f>
        <v/>
      </c>
      <c r="J7765">
        <f>IF(OR(I2113="",H2113=""),"",I2113*H2113)</f>
        <v/>
      </c>
      <c r="K7765">
        <f>IF(G2113="","Missing OEWS wage",IF(H2113="","Missing Wharton SOC","Matched"))</f>
        <v/>
      </c>
    </row>
    <row r="7766">
      <c r="A7766" t="inlineStr">
        <is>
          <t>44-45</t>
        </is>
      </c>
      <c r="B7766" t="inlineStr">
        <is>
          <t>Retail Trade</t>
        </is>
      </c>
      <c r="C7766" t="inlineStr">
        <is>
          <t>13-1161</t>
        </is>
      </c>
      <c r="D7766" t="inlineStr">
        <is>
          <t>Market Research Analysts and Marketing Specialists</t>
        </is>
      </c>
      <c r="E7766" t="n">
        <v>46460</v>
      </c>
      <c r="F7766" t="n">
        <v>59690</v>
      </c>
      <c r="G7766">
        <f>IF(OR(E2114="",F2114=""),"",E2114*F2114)</f>
        <v/>
      </c>
      <c r="H7766" s="41">
        <f>IFERROR(XLOOKUP(C2114,'DATA Wharton'!$A$2:$A$785,'DATA Wharton'!$C$2:$C$785),"")</f>
        <v/>
      </c>
      <c r="I7766">
        <f>IF(OR(G2114="",H2114=""),"",G2114)</f>
        <v/>
      </c>
      <c r="J7766">
        <f>IF(OR(I2114="",H2114=""),"",I2114*H2114)</f>
        <v/>
      </c>
      <c r="K7766">
        <f>IF(G2114="","Missing OEWS wage",IF(H2114="","Missing Wharton SOC","Matched"))</f>
        <v/>
      </c>
    </row>
    <row r="7767">
      <c r="A7767" t="inlineStr">
        <is>
          <t>44-45</t>
        </is>
      </c>
      <c r="B7767" t="inlineStr">
        <is>
          <t>Retail Trade</t>
        </is>
      </c>
      <c r="C7767" t="inlineStr">
        <is>
          <t>13-1199</t>
        </is>
      </c>
      <c r="D7767" t="inlineStr">
        <is>
          <t>Business Operations Specialists, All Other</t>
        </is>
      </c>
      <c r="E7767" t="n">
        <v>21150</v>
      </c>
      <c r="F7767" t="n">
        <v>66430</v>
      </c>
      <c r="G7767">
        <f>IF(OR(E2115="",F2115=""),"",E2115*F2115)</f>
        <v/>
      </c>
      <c r="H7767" s="41">
        <f>IFERROR(XLOOKUP(C2115,'DATA Wharton'!$A$2:$A$785,'DATA Wharton'!$C$2:$C$785),"")</f>
        <v/>
      </c>
      <c r="I7767">
        <f>IF(OR(G2115="",H2115=""),"",G2115)</f>
        <v/>
      </c>
      <c r="J7767">
        <f>IF(OR(I2115="",H2115=""),"",I2115*H2115)</f>
        <v/>
      </c>
      <c r="K7767">
        <f>IF(G2115="","Missing OEWS wage",IF(H2115="","Missing Wharton SOC","Matched"))</f>
        <v/>
      </c>
    </row>
    <row r="7768">
      <c r="A7768" t="inlineStr">
        <is>
          <t>44-45</t>
        </is>
      </c>
      <c r="B7768" t="inlineStr">
        <is>
          <t>Retail Trade</t>
        </is>
      </c>
      <c r="C7768" t="inlineStr">
        <is>
          <t>13-2011</t>
        </is>
      </c>
      <c r="D7768" t="inlineStr">
        <is>
          <t>Accountants and Auditors</t>
        </is>
      </c>
      <c r="E7768" t="n">
        <v>28430</v>
      </c>
      <c r="F7768" t="n">
        <v>89580</v>
      </c>
      <c r="G7768">
        <f>IF(OR(E2116="",F2116=""),"",E2116*F2116)</f>
        <v/>
      </c>
      <c r="H7768" s="41">
        <f>IFERROR(XLOOKUP(C2116,'DATA Wharton'!$A$2:$A$785,'DATA Wharton'!$C$2:$C$785),"")</f>
        <v/>
      </c>
      <c r="I7768">
        <f>IF(OR(G2116="",H2116=""),"",G2116)</f>
        <v/>
      </c>
      <c r="J7768">
        <f>IF(OR(I2116="",H2116=""),"",I2116*H2116)</f>
        <v/>
      </c>
      <c r="K7768">
        <f>IF(G2116="","Missing OEWS wage",IF(H2116="","Missing Wharton SOC","Matched"))</f>
        <v/>
      </c>
    </row>
    <row r="7769">
      <c r="A7769" t="inlineStr">
        <is>
          <t>44-45</t>
        </is>
      </c>
      <c r="B7769" t="inlineStr">
        <is>
          <t>Retail Trade</t>
        </is>
      </c>
      <c r="C7769" t="inlineStr">
        <is>
          <t>13-2020</t>
        </is>
      </c>
      <c r="D7769" t="inlineStr">
        <is>
          <t>Property Appraisers and Assessors</t>
        </is>
      </c>
      <c r="E7769" t="n">
        <v>860</v>
      </c>
      <c r="F7769" t="n">
        <v>64290</v>
      </c>
      <c r="G7769">
        <f>IF(OR(E2117="",F2117=""),"",E2117*F2117)</f>
        <v/>
      </c>
      <c r="H7769" s="41">
        <f>IFERROR(XLOOKUP(C2117,'DATA Wharton'!$A$2:$A$785,'DATA Wharton'!$C$2:$C$785),"")</f>
        <v/>
      </c>
      <c r="I7769">
        <f>IF(OR(G2117="",H2117=""),"",G2117)</f>
        <v/>
      </c>
      <c r="J7769">
        <f>IF(OR(I2117="",H2117=""),"",I2117*H2117)</f>
        <v/>
      </c>
      <c r="K7769">
        <f>IF(G2117="","Missing OEWS wage",IF(H2117="","Missing Wharton SOC","Matched"))</f>
        <v/>
      </c>
    </row>
    <row r="7770">
      <c r="A7770" t="inlineStr">
        <is>
          <t>44-45</t>
        </is>
      </c>
      <c r="B7770" t="inlineStr">
        <is>
          <t>Retail Trade</t>
        </is>
      </c>
      <c r="C7770" t="inlineStr">
        <is>
          <t>13-2031</t>
        </is>
      </c>
      <c r="D7770" t="inlineStr">
        <is>
          <t>Budget Analysts</t>
        </is>
      </c>
      <c r="E7770" t="n">
        <v>40</v>
      </c>
      <c r="F7770" t="n">
        <v>95720</v>
      </c>
      <c r="G7770">
        <f>IF(OR(E2118="",F2118=""),"",E2118*F2118)</f>
        <v/>
      </c>
      <c r="H7770" s="41">
        <f>IFERROR(XLOOKUP(C2118,'DATA Wharton'!$A$2:$A$785,'DATA Wharton'!$C$2:$C$785),"")</f>
        <v/>
      </c>
      <c r="I7770">
        <f>IF(OR(G2118="",H2118=""),"",G2118)</f>
        <v/>
      </c>
      <c r="J7770">
        <f>IF(OR(I2118="",H2118=""),"",I2118*H2118)</f>
        <v/>
      </c>
      <c r="K7770">
        <f>IF(G2118="","Missing OEWS wage",IF(H2118="","Missing Wharton SOC","Matched"))</f>
        <v/>
      </c>
    </row>
    <row r="7771">
      <c r="A7771" t="inlineStr">
        <is>
          <t>44-45</t>
        </is>
      </c>
      <c r="B7771" t="inlineStr">
        <is>
          <t>Retail Trade</t>
        </is>
      </c>
      <c r="C7771" t="inlineStr">
        <is>
          <t>13-2041</t>
        </is>
      </c>
      <c r="D7771" t="inlineStr">
        <is>
          <t>Credit Analysts</t>
        </is>
      </c>
      <c r="E7771" t="n">
        <v>900</v>
      </c>
      <c r="F7771" t="n">
        <v>91740</v>
      </c>
      <c r="G7771">
        <f>IF(OR(E2119="",F2119=""),"",E2119*F2119)</f>
        <v/>
      </c>
      <c r="H7771" s="41">
        <f>IFERROR(XLOOKUP(C2119,'DATA Wharton'!$A$2:$A$785,'DATA Wharton'!$C$2:$C$785),"")</f>
        <v/>
      </c>
      <c r="I7771">
        <f>IF(OR(G2119="",H2119=""),"",G2119)</f>
        <v/>
      </c>
      <c r="J7771">
        <f>IF(OR(I2119="",H2119=""),"",I2119*H2119)</f>
        <v/>
      </c>
      <c r="K7771">
        <f>IF(G2119="","Missing OEWS wage",IF(H2119="","Missing Wharton SOC","Matched"))</f>
        <v/>
      </c>
    </row>
    <row r="7772">
      <c r="A7772" t="inlineStr">
        <is>
          <t>44-45</t>
        </is>
      </c>
      <c r="B7772" t="inlineStr">
        <is>
          <t>Retail Trade</t>
        </is>
      </c>
      <c r="C7772" t="inlineStr">
        <is>
          <t>13-2051</t>
        </is>
      </c>
      <c r="D7772" t="inlineStr">
        <is>
          <t>Financial and Investment Analysts</t>
        </is>
      </c>
      <c r="E7772" t="n">
        <v>1290</v>
      </c>
      <c r="F7772" t="n">
        <v>100640</v>
      </c>
      <c r="G7772">
        <f>IF(OR(E2120="",F2120=""),"",E2120*F2120)</f>
        <v/>
      </c>
      <c r="H7772" s="41">
        <f>IFERROR(XLOOKUP(C2120,'DATA Wharton'!$A$2:$A$785,'DATA Wharton'!$C$2:$C$785),"")</f>
        <v/>
      </c>
      <c r="I7772">
        <f>IF(OR(G2120="",H2120=""),"",G2120)</f>
        <v/>
      </c>
      <c r="J7772">
        <f>IF(OR(I2120="",H2120=""),"",I2120*H2120)</f>
        <v/>
      </c>
      <c r="K7772">
        <f>IF(G2120="","Missing OEWS wage",IF(H2120="","Missing Wharton SOC","Matched"))</f>
        <v/>
      </c>
    </row>
    <row r="7773">
      <c r="A7773" t="inlineStr">
        <is>
          <t>44-45</t>
        </is>
      </c>
      <c r="B7773" t="inlineStr">
        <is>
          <t>Retail Trade</t>
        </is>
      </c>
      <c r="C7773" t="inlineStr">
        <is>
          <t>13-2052</t>
        </is>
      </c>
      <c r="D7773" t="inlineStr">
        <is>
          <t>Personal Financial Advisors</t>
        </is>
      </c>
      <c r="F7773" t="n">
        <v>83930</v>
      </c>
      <c r="G7773">
        <f>IF(OR(E2121="",F2121=""),"",E2121*F2121)</f>
        <v/>
      </c>
      <c r="H7773" s="41">
        <f>IFERROR(XLOOKUP(C2121,'DATA Wharton'!$A$2:$A$785,'DATA Wharton'!$C$2:$C$785),"")</f>
        <v/>
      </c>
      <c r="I7773">
        <f>IF(OR(G2121="",H2121=""),"",G2121)</f>
        <v/>
      </c>
      <c r="J7773">
        <f>IF(OR(I2121="",H2121=""),"",I2121*H2121)</f>
        <v/>
      </c>
      <c r="K7773">
        <f>IF(G2121="","Missing OEWS wage",IF(H2121="","Missing Wharton SOC","Matched"))</f>
        <v/>
      </c>
    </row>
    <row r="7774">
      <c r="A7774" t="inlineStr">
        <is>
          <t>44-45</t>
        </is>
      </c>
      <c r="B7774" t="inlineStr">
        <is>
          <t>Retail Trade</t>
        </is>
      </c>
      <c r="C7774" t="inlineStr">
        <is>
          <t>13-2054</t>
        </is>
      </c>
      <c r="D7774" t="inlineStr">
        <is>
          <t>Financial Risk Specialists</t>
        </is>
      </c>
      <c r="E7774" t="n">
        <v>140</v>
      </c>
      <c r="F7774" t="n">
        <v>106170</v>
      </c>
      <c r="G7774">
        <f>IF(OR(E2122="",F2122=""),"",E2122*F2122)</f>
        <v/>
      </c>
      <c r="H7774" s="41">
        <f>IFERROR(XLOOKUP(C2122,'DATA Wharton'!$A$2:$A$785,'DATA Wharton'!$C$2:$C$785),"")</f>
        <v/>
      </c>
      <c r="I7774">
        <f>IF(OR(G2122="",H2122=""),"",G2122)</f>
        <v/>
      </c>
      <c r="J7774">
        <f>IF(OR(I2122="",H2122=""),"",I2122*H2122)</f>
        <v/>
      </c>
      <c r="K7774">
        <f>IF(G2122="","Missing OEWS wage",IF(H2122="","Missing Wharton SOC","Matched"))</f>
        <v/>
      </c>
    </row>
    <row r="7775">
      <c r="A7775" t="inlineStr">
        <is>
          <t>44-45</t>
        </is>
      </c>
      <c r="B7775" t="inlineStr">
        <is>
          <t>Retail Trade</t>
        </is>
      </c>
      <c r="C7775" t="inlineStr">
        <is>
          <t>13-2061</t>
        </is>
      </c>
      <c r="D7775" t="inlineStr">
        <is>
          <t>Financial Examiners</t>
        </is>
      </c>
      <c r="F7775" t="n">
        <v>73850</v>
      </c>
      <c r="G7775">
        <f>IF(OR(E2123="",F2123=""),"",E2123*F2123)</f>
        <v/>
      </c>
      <c r="H7775" s="41">
        <f>IFERROR(XLOOKUP(C2123,'DATA Wharton'!$A$2:$A$785,'DATA Wharton'!$C$2:$C$785),"")</f>
        <v/>
      </c>
      <c r="I7775">
        <f>IF(OR(G2123="",H2123=""),"",G2123)</f>
        <v/>
      </c>
      <c r="J7775">
        <f>IF(OR(I2123="",H2123=""),"",I2123*H2123)</f>
        <v/>
      </c>
      <c r="K7775">
        <f>IF(G2123="","Missing OEWS wage",IF(H2123="","Missing Wharton SOC","Matched"))</f>
        <v/>
      </c>
    </row>
    <row r="7776">
      <c r="A7776" t="inlineStr">
        <is>
          <t>44-45</t>
        </is>
      </c>
      <c r="B7776" t="inlineStr">
        <is>
          <t>Retail Trade</t>
        </is>
      </c>
      <c r="C7776" t="inlineStr">
        <is>
          <t>13-2071</t>
        </is>
      </c>
      <c r="D7776" t="inlineStr">
        <is>
          <t>Credit Counselors</t>
        </is>
      </c>
      <c r="E7776" t="n">
        <v>280</v>
      </c>
      <c r="F7776" t="n">
        <v>70340</v>
      </c>
      <c r="G7776">
        <f>IF(OR(E2124="",F2124=""),"",E2124*F2124)</f>
        <v/>
      </c>
      <c r="H7776" s="41">
        <f>IFERROR(XLOOKUP(C2124,'DATA Wharton'!$A$2:$A$785,'DATA Wharton'!$C$2:$C$785),"")</f>
        <v/>
      </c>
      <c r="I7776">
        <f>IF(OR(G2124="",H2124=""),"",G2124)</f>
        <v/>
      </c>
      <c r="J7776">
        <f>IF(OR(I2124="",H2124=""),"",I2124*H2124)</f>
        <v/>
      </c>
      <c r="K7776">
        <f>IF(G2124="","Missing OEWS wage",IF(H2124="","Missing Wharton SOC","Matched"))</f>
        <v/>
      </c>
    </row>
    <row r="7777">
      <c r="A7777" t="inlineStr">
        <is>
          <t>44-45</t>
        </is>
      </c>
      <c r="B7777" t="inlineStr">
        <is>
          <t>Retail Trade</t>
        </is>
      </c>
      <c r="C7777" t="inlineStr">
        <is>
          <t>13-2072</t>
        </is>
      </c>
      <c r="D7777" t="inlineStr">
        <is>
          <t>Loan Officers</t>
        </is>
      </c>
      <c r="E7777" t="n">
        <v>12290</v>
      </c>
      <c r="F7777" t="n">
        <v>124270</v>
      </c>
      <c r="G7777">
        <f>IF(OR(E2125="",F2125=""),"",E2125*F2125)</f>
        <v/>
      </c>
      <c r="H7777" s="41">
        <f>IFERROR(XLOOKUP(C2125,'DATA Wharton'!$A$2:$A$785,'DATA Wharton'!$C$2:$C$785),"")</f>
        <v/>
      </c>
      <c r="I7777">
        <f>IF(OR(G2125="",H2125=""),"",G2125)</f>
        <v/>
      </c>
      <c r="J7777">
        <f>IF(OR(I2125="",H2125=""),"",I2125*H2125)</f>
        <v/>
      </c>
      <c r="K7777">
        <f>IF(G2125="","Missing OEWS wage",IF(H2125="","Missing Wharton SOC","Matched"))</f>
        <v/>
      </c>
    </row>
    <row r="7778">
      <c r="A7778" t="inlineStr">
        <is>
          <t>44-45</t>
        </is>
      </c>
      <c r="B7778" t="inlineStr">
        <is>
          <t>Retail Trade</t>
        </is>
      </c>
      <c r="C7778" t="inlineStr">
        <is>
          <t>13-2099</t>
        </is>
      </c>
      <c r="D7778" t="inlineStr">
        <is>
          <t>Financial Specialists, All Other</t>
        </is>
      </c>
      <c r="E7778" t="n">
        <v>1530</v>
      </c>
      <c r="F7778" t="n">
        <v>83830</v>
      </c>
      <c r="G7778">
        <f>IF(OR(E2126="",F2126=""),"",E2126*F2126)</f>
        <v/>
      </c>
      <c r="H7778" s="41">
        <f>IFERROR(XLOOKUP(C2126,'DATA Wharton'!$A$2:$A$785,'DATA Wharton'!$C$2:$C$785),"")</f>
        <v/>
      </c>
      <c r="I7778">
        <f>IF(OR(G2126="",H2126=""),"",G2126)</f>
        <v/>
      </c>
      <c r="J7778">
        <f>IF(OR(I2126="",H2126=""),"",I2126*H2126)</f>
        <v/>
      </c>
      <c r="K7778">
        <f>IF(G2126="","Missing OEWS wage",IF(H2126="","Missing Wharton SOC","Matched"))</f>
        <v/>
      </c>
    </row>
    <row r="7779">
      <c r="A7779" t="inlineStr">
        <is>
          <t>44-45</t>
        </is>
      </c>
      <c r="B7779" t="inlineStr">
        <is>
          <t>Retail Trade</t>
        </is>
      </c>
      <c r="C7779" t="inlineStr">
        <is>
          <t>15-1211</t>
        </is>
      </c>
      <c r="D7779" t="inlineStr">
        <is>
          <t>Computer Systems Analysts</t>
        </is>
      </c>
      <c r="E7779" t="n">
        <v>1580</v>
      </c>
      <c r="F7779" t="n">
        <v>107320</v>
      </c>
      <c r="G7779">
        <f>IF(OR(E2127="",F2127=""),"",E2127*F2127)</f>
        <v/>
      </c>
      <c r="H7779" s="41">
        <f>IFERROR(XLOOKUP(C2127,'DATA Wharton'!$A$2:$A$785,'DATA Wharton'!$C$2:$C$785),"")</f>
        <v/>
      </c>
      <c r="I7779">
        <f>IF(OR(G2127="",H2127=""),"",G2127)</f>
        <v/>
      </c>
      <c r="J7779">
        <f>IF(OR(I2127="",H2127=""),"",I2127*H2127)</f>
        <v/>
      </c>
      <c r="K7779">
        <f>IF(G2127="","Missing OEWS wage",IF(H2127="","Missing Wharton SOC","Matched"))</f>
        <v/>
      </c>
    </row>
    <row r="7780">
      <c r="A7780" t="inlineStr">
        <is>
          <t>44-45</t>
        </is>
      </c>
      <c r="B7780" t="inlineStr">
        <is>
          <t>Retail Trade</t>
        </is>
      </c>
      <c r="C7780" t="inlineStr">
        <is>
          <t>15-1212</t>
        </is>
      </c>
      <c r="D7780" t="inlineStr">
        <is>
          <t>Information Security Analysts</t>
        </is>
      </c>
      <c r="E7780" t="n">
        <v>780</v>
      </c>
      <c r="F7780" t="n">
        <v>122630</v>
      </c>
      <c r="G7780">
        <f>IF(OR(E2128="",F2128=""),"",E2128*F2128)</f>
        <v/>
      </c>
      <c r="H7780" s="41">
        <f>IFERROR(XLOOKUP(C2128,'DATA Wharton'!$A$2:$A$785,'DATA Wharton'!$C$2:$C$785),"")</f>
        <v/>
      </c>
      <c r="I7780">
        <f>IF(OR(G2128="",H2128=""),"",G2128)</f>
        <v/>
      </c>
      <c r="J7780">
        <f>IF(OR(I2128="",H2128=""),"",I2128*H2128)</f>
        <v/>
      </c>
      <c r="K7780">
        <f>IF(G2128="","Missing OEWS wage",IF(H2128="","Missing Wharton SOC","Matched"))</f>
        <v/>
      </c>
    </row>
    <row r="7781">
      <c r="A7781" t="inlineStr">
        <is>
          <t>44-45</t>
        </is>
      </c>
      <c r="B7781" t="inlineStr">
        <is>
          <t>Retail Trade</t>
        </is>
      </c>
      <c r="C7781" t="inlineStr">
        <is>
          <t>15-1231</t>
        </is>
      </c>
      <c r="D7781" t="inlineStr">
        <is>
          <t>Computer Network Support Specialists</t>
        </is>
      </c>
      <c r="E7781" t="n">
        <v>2030</v>
      </c>
      <c r="F7781" t="n">
        <v>63330</v>
      </c>
      <c r="G7781">
        <f>IF(OR(E2129="",F2129=""),"",E2129*F2129)</f>
        <v/>
      </c>
      <c r="H7781" s="41">
        <f>IFERROR(XLOOKUP(C2129,'DATA Wharton'!$A$2:$A$785,'DATA Wharton'!$C$2:$C$785),"")</f>
        <v/>
      </c>
      <c r="I7781">
        <f>IF(OR(G2129="",H2129=""),"",G2129)</f>
        <v/>
      </c>
      <c r="J7781">
        <f>IF(OR(I2129="",H2129=""),"",I2129*H2129)</f>
        <v/>
      </c>
      <c r="K7781">
        <f>IF(G2129="","Missing OEWS wage",IF(H2129="","Missing Wharton SOC","Matched"))</f>
        <v/>
      </c>
    </row>
    <row r="7782">
      <c r="A7782" t="inlineStr">
        <is>
          <t>44-45</t>
        </is>
      </c>
      <c r="B7782" t="inlineStr">
        <is>
          <t>Retail Trade</t>
        </is>
      </c>
      <c r="C7782" t="inlineStr">
        <is>
          <t>15-1232</t>
        </is>
      </c>
      <c r="D7782" t="inlineStr">
        <is>
          <t>Computer User Support Specialists</t>
        </is>
      </c>
      <c r="E7782" t="n">
        <v>13500</v>
      </c>
      <c r="F7782" t="n">
        <v>58240</v>
      </c>
      <c r="G7782">
        <f>IF(OR(E2130="",F2130=""),"",E2130*F2130)</f>
        <v/>
      </c>
      <c r="H7782" s="41">
        <f>IFERROR(XLOOKUP(C2130,'DATA Wharton'!$A$2:$A$785,'DATA Wharton'!$C$2:$C$785),"")</f>
        <v/>
      </c>
      <c r="I7782">
        <f>IF(OR(G2130="",H2130=""),"",G2130)</f>
        <v/>
      </c>
      <c r="J7782">
        <f>IF(OR(I2130="",H2130=""),"",I2130*H2130)</f>
        <v/>
      </c>
      <c r="K7782">
        <f>IF(G2130="","Missing OEWS wage",IF(H2130="","Missing Wharton SOC","Matched"))</f>
        <v/>
      </c>
    </row>
    <row r="7783">
      <c r="A7783" t="inlineStr">
        <is>
          <t>44-45</t>
        </is>
      </c>
      <c r="B7783" t="inlineStr">
        <is>
          <t>Retail Trade</t>
        </is>
      </c>
      <c r="C7783" t="inlineStr">
        <is>
          <t>15-1241</t>
        </is>
      </c>
      <c r="D7783" t="inlineStr">
        <is>
          <t>Computer Network Architects</t>
        </is>
      </c>
      <c r="E7783" t="n">
        <v>790</v>
      </c>
      <c r="F7783" t="n">
        <v>128640</v>
      </c>
      <c r="G7783">
        <f>IF(OR(E2131="",F2131=""),"",E2131*F2131)</f>
        <v/>
      </c>
      <c r="H7783" s="41">
        <f>IFERROR(XLOOKUP(C2131,'DATA Wharton'!$A$2:$A$785,'DATA Wharton'!$C$2:$C$785),"")</f>
        <v/>
      </c>
      <c r="I7783">
        <f>IF(OR(G2131="",H2131=""),"",G2131)</f>
        <v/>
      </c>
      <c r="J7783">
        <f>IF(OR(I2131="",H2131=""),"",I2131*H2131)</f>
        <v/>
      </c>
      <c r="K7783">
        <f>IF(G2131="","Missing OEWS wage",IF(H2131="","Missing Wharton SOC","Matched"))</f>
        <v/>
      </c>
    </row>
    <row r="7784">
      <c r="A7784" t="inlineStr">
        <is>
          <t>44-45</t>
        </is>
      </c>
      <c r="B7784" t="inlineStr">
        <is>
          <t>Retail Trade</t>
        </is>
      </c>
      <c r="C7784" t="inlineStr">
        <is>
          <t>15-1242</t>
        </is>
      </c>
      <c r="D7784" t="inlineStr">
        <is>
          <t>Database Administrators</t>
        </is>
      </c>
      <c r="E7784" t="n">
        <v>780</v>
      </c>
      <c r="F7784" t="n">
        <v>81080</v>
      </c>
      <c r="G7784">
        <f>IF(OR(E2132="",F2132=""),"",E2132*F2132)</f>
        <v/>
      </c>
      <c r="H7784" s="41">
        <f>IFERROR(XLOOKUP(C2132,'DATA Wharton'!$A$2:$A$785,'DATA Wharton'!$C$2:$C$785),"")</f>
        <v/>
      </c>
      <c r="I7784">
        <f>IF(OR(G2132="",H2132=""),"",G2132)</f>
        <v/>
      </c>
      <c r="J7784">
        <f>IF(OR(I2132="",H2132=""),"",I2132*H2132)</f>
        <v/>
      </c>
      <c r="K7784">
        <f>IF(G2132="","Missing OEWS wage",IF(H2132="","Missing Wharton SOC","Matched"))</f>
        <v/>
      </c>
    </row>
    <row r="7785">
      <c r="A7785" t="inlineStr">
        <is>
          <t>44-45</t>
        </is>
      </c>
      <c r="B7785" t="inlineStr">
        <is>
          <t>Retail Trade</t>
        </is>
      </c>
      <c r="C7785" t="inlineStr">
        <is>
          <t>15-1243</t>
        </is>
      </c>
      <c r="D7785" t="inlineStr">
        <is>
          <t>Database Architects</t>
        </is>
      </c>
      <c r="E7785" t="n">
        <v>750</v>
      </c>
      <c r="F7785" t="n">
        <v>124130</v>
      </c>
      <c r="G7785">
        <f>IF(OR(E2133="",F2133=""),"",E2133*F2133)</f>
        <v/>
      </c>
      <c r="H7785" s="41">
        <f>IFERROR(XLOOKUP(C2133,'DATA Wharton'!$A$2:$A$785,'DATA Wharton'!$C$2:$C$785),"")</f>
        <v/>
      </c>
      <c r="I7785">
        <f>IF(OR(G2133="",H2133=""),"",G2133)</f>
        <v/>
      </c>
      <c r="J7785">
        <f>IF(OR(I2133="",H2133=""),"",I2133*H2133)</f>
        <v/>
      </c>
      <c r="K7785">
        <f>IF(G2133="","Missing OEWS wage",IF(H2133="","Missing Wharton SOC","Matched"))</f>
        <v/>
      </c>
    </row>
    <row r="7786">
      <c r="A7786" t="inlineStr">
        <is>
          <t>44-45</t>
        </is>
      </c>
      <c r="B7786" t="inlineStr">
        <is>
          <t>Retail Trade</t>
        </is>
      </c>
      <c r="C7786" t="inlineStr">
        <is>
          <t>15-1244</t>
        </is>
      </c>
      <c r="D7786" t="inlineStr">
        <is>
          <t>Network and Computer Systems Administrators</t>
        </is>
      </c>
      <c r="E7786" t="n">
        <v>4220</v>
      </c>
      <c r="F7786" t="n">
        <v>94830</v>
      </c>
      <c r="G7786">
        <f>IF(OR(E2134="",F2134=""),"",E2134*F2134)</f>
        <v/>
      </c>
      <c r="H7786" s="41">
        <f>IFERROR(XLOOKUP(C2134,'DATA Wharton'!$A$2:$A$785,'DATA Wharton'!$C$2:$C$785),"")</f>
        <v/>
      </c>
      <c r="I7786">
        <f>IF(OR(G2134="",H2134=""),"",G2134)</f>
        <v/>
      </c>
      <c r="J7786">
        <f>IF(OR(I2134="",H2134=""),"",I2134*H2134)</f>
        <v/>
      </c>
      <c r="K7786">
        <f>IF(G2134="","Missing OEWS wage",IF(H2134="","Missing Wharton SOC","Matched"))</f>
        <v/>
      </c>
    </row>
    <row r="7787">
      <c r="A7787" t="inlineStr">
        <is>
          <t>44-45</t>
        </is>
      </c>
      <c r="B7787" t="inlineStr">
        <is>
          <t>Retail Trade</t>
        </is>
      </c>
      <c r="C7787" t="inlineStr">
        <is>
          <t>15-1251</t>
        </is>
      </c>
      <c r="D7787" t="inlineStr">
        <is>
          <t>Computer Programmers</t>
        </is>
      </c>
      <c r="E7787" t="n">
        <v>530</v>
      </c>
      <c r="F7787" t="n">
        <v>88450</v>
      </c>
      <c r="G7787">
        <f>IF(OR(E2135="",F2135=""),"",E2135*F2135)</f>
        <v/>
      </c>
      <c r="H7787" s="41">
        <f>IFERROR(XLOOKUP(C2135,'DATA Wharton'!$A$2:$A$785,'DATA Wharton'!$C$2:$C$785),"")</f>
        <v/>
      </c>
      <c r="I7787">
        <f>IF(OR(G2135="",H2135=""),"",G2135)</f>
        <v/>
      </c>
      <c r="J7787">
        <f>IF(OR(I2135="",H2135=""),"",I2135*H2135)</f>
        <v/>
      </c>
      <c r="K7787">
        <f>IF(G2135="","Missing OEWS wage",IF(H2135="","Missing Wharton SOC","Matched"))</f>
        <v/>
      </c>
    </row>
    <row r="7788">
      <c r="A7788" t="inlineStr">
        <is>
          <t>44-45</t>
        </is>
      </c>
      <c r="B7788" t="inlineStr">
        <is>
          <t>Retail Trade</t>
        </is>
      </c>
      <c r="C7788" t="inlineStr">
        <is>
          <t>15-1252</t>
        </is>
      </c>
      <c r="D7788" t="inlineStr">
        <is>
          <t>Software Developers</t>
        </is>
      </c>
      <c r="E7788" t="n">
        <v>7610</v>
      </c>
      <c r="F7788" t="n">
        <v>137040</v>
      </c>
      <c r="G7788">
        <f>IF(OR(E2136="",F2136=""),"",E2136*F2136)</f>
        <v/>
      </c>
      <c r="H7788" s="41">
        <f>IFERROR(XLOOKUP(C2136,'DATA Wharton'!$A$2:$A$785,'DATA Wharton'!$C$2:$C$785),"")</f>
        <v/>
      </c>
      <c r="I7788">
        <f>IF(OR(G2136="",H2136=""),"",G2136)</f>
        <v/>
      </c>
      <c r="J7788">
        <f>IF(OR(I2136="",H2136=""),"",I2136*H2136)</f>
        <v/>
      </c>
      <c r="K7788">
        <f>IF(G2136="","Missing OEWS wage",IF(H2136="","Missing Wharton SOC","Matched"))</f>
        <v/>
      </c>
    </row>
    <row r="7789">
      <c r="A7789" t="inlineStr">
        <is>
          <t>44-45</t>
        </is>
      </c>
      <c r="B7789" t="inlineStr">
        <is>
          <t>Retail Trade</t>
        </is>
      </c>
      <c r="C7789" t="inlineStr">
        <is>
          <t>15-1253</t>
        </is>
      </c>
      <c r="D7789" t="inlineStr">
        <is>
          <t>Software Quality Assurance Analysts and Testers</t>
        </is>
      </c>
      <c r="E7789" t="n">
        <v>1100</v>
      </c>
      <c r="F7789" t="n">
        <v>100580</v>
      </c>
      <c r="G7789">
        <f>IF(OR(E2137="",F2137=""),"",E2137*F2137)</f>
        <v/>
      </c>
      <c r="H7789" s="41">
        <f>IFERROR(XLOOKUP(C2137,'DATA Wharton'!$A$2:$A$785,'DATA Wharton'!$C$2:$C$785),"")</f>
        <v/>
      </c>
      <c r="I7789">
        <f>IF(OR(G2137="",H2137=""),"",G2137)</f>
        <v/>
      </c>
      <c r="J7789">
        <f>IF(OR(I2137="",H2137=""),"",I2137*H2137)</f>
        <v/>
      </c>
      <c r="K7789">
        <f>IF(G2137="","Missing OEWS wage",IF(H2137="","Missing Wharton SOC","Matched"))</f>
        <v/>
      </c>
    </row>
    <row r="7790">
      <c r="A7790" t="inlineStr">
        <is>
          <t>44-45</t>
        </is>
      </c>
      <c r="B7790" t="inlineStr">
        <is>
          <t>Retail Trade</t>
        </is>
      </c>
      <c r="C7790" t="inlineStr">
        <is>
          <t>15-1254</t>
        </is>
      </c>
      <c r="D7790" t="inlineStr">
        <is>
          <t>Web Developers</t>
        </is>
      </c>
      <c r="E7790" t="n">
        <v>1760</v>
      </c>
      <c r="F7790" t="n">
        <v>76110</v>
      </c>
      <c r="G7790">
        <f>IF(OR(E2138="",F2138=""),"",E2138*F2138)</f>
        <v/>
      </c>
      <c r="H7790" s="41">
        <f>IFERROR(XLOOKUP(C2138,'DATA Wharton'!$A$2:$A$785,'DATA Wharton'!$C$2:$C$785),"")</f>
        <v/>
      </c>
      <c r="I7790">
        <f>IF(OR(G2138="",H2138=""),"",G2138)</f>
        <v/>
      </c>
      <c r="J7790">
        <f>IF(OR(I2138="",H2138=""),"",I2138*H2138)</f>
        <v/>
      </c>
      <c r="K7790">
        <f>IF(G2138="","Missing OEWS wage",IF(H2138="","Missing Wharton SOC","Matched"))</f>
        <v/>
      </c>
    </row>
    <row r="7791">
      <c r="A7791" t="inlineStr">
        <is>
          <t>44-45</t>
        </is>
      </c>
      <c r="B7791" t="inlineStr">
        <is>
          <t>Retail Trade</t>
        </is>
      </c>
      <c r="C7791" t="inlineStr">
        <is>
          <t>15-1255</t>
        </is>
      </c>
      <c r="D7791" t="inlineStr">
        <is>
          <t>Web and Digital Interface Designers</t>
        </is>
      </c>
      <c r="E7791" t="n">
        <v>3350</v>
      </c>
      <c r="F7791" t="n">
        <v>84220</v>
      </c>
      <c r="G7791">
        <f>IF(OR(E2139="",F2139=""),"",E2139*F2139)</f>
        <v/>
      </c>
      <c r="H7791" s="41">
        <f>IFERROR(XLOOKUP(C2139,'DATA Wharton'!$A$2:$A$785,'DATA Wharton'!$C$2:$C$785),"")</f>
        <v/>
      </c>
      <c r="I7791">
        <f>IF(OR(G2139="",H2139=""),"",G2139)</f>
        <v/>
      </c>
      <c r="J7791">
        <f>IF(OR(I2139="",H2139=""),"",I2139*H2139)</f>
        <v/>
      </c>
      <c r="K7791">
        <f>IF(G2139="","Missing OEWS wage",IF(H2139="","Missing Wharton SOC","Matched"))</f>
        <v/>
      </c>
    </row>
    <row r="7792">
      <c r="A7792" t="inlineStr">
        <is>
          <t>44-45</t>
        </is>
      </c>
      <c r="B7792" t="inlineStr">
        <is>
          <t>Retail Trade</t>
        </is>
      </c>
      <c r="C7792" t="inlineStr">
        <is>
          <t>15-1299</t>
        </is>
      </c>
      <c r="D7792" t="inlineStr">
        <is>
          <t>Computer Occupations, All Other</t>
        </is>
      </c>
      <c r="E7792" t="n">
        <v>3500</v>
      </c>
      <c r="F7792" t="n">
        <v>84260</v>
      </c>
      <c r="G7792">
        <f>IF(OR(E2140="",F2140=""),"",E2140*F2140)</f>
        <v/>
      </c>
      <c r="H7792" s="41">
        <f>IFERROR(XLOOKUP(C2140,'DATA Wharton'!$A$2:$A$785,'DATA Wharton'!$C$2:$C$785),"")</f>
        <v/>
      </c>
      <c r="I7792">
        <f>IF(OR(G2140="",H2140=""),"",G2140)</f>
        <v/>
      </c>
      <c r="J7792">
        <f>IF(OR(I2140="",H2140=""),"",I2140*H2140)</f>
        <v/>
      </c>
      <c r="K7792">
        <f>IF(G2140="","Missing OEWS wage",IF(H2140="","Missing Wharton SOC","Matched"))</f>
        <v/>
      </c>
    </row>
    <row r="7793">
      <c r="A7793" t="inlineStr">
        <is>
          <t>44-45</t>
        </is>
      </c>
      <c r="B7793" t="inlineStr">
        <is>
          <t>Retail Trade</t>
        </is>
      </c>
      <c r="C7793" t="inlineStr">
        <is>
          <t>15-2031</t>
        </is>
      </c>
      <c r="D7793" t="inlineStr">
        <is>
          <t>Operations Research Analysts</t>
        </is>
      </c>
      <c r="E7793" t="n">
        <v>420</v>
      </c>
      <c r="F7793" t="n">
        <v>83870</v>
      </c>
      <c r="G7793">
        <f>IF(OR(E2141="",F2141=""),"",E2141*F2141)</f>
        <v/>
      </c>
      <c r="H7793" s="41">
        <f>IFERROR(XLOOKUP(C2141,'DATA Wharton'!$A$2:$A$785,'DATA Wharton'!$C$2:$C$785),"")</f>
        <v/>
      </c>
      <c r="I7793">
        <f>IF(OR(G2141="",H2141=""),"",G2141)</f>
        <v/>
      </c>
      <c r="J7793">
        <f>IF(OR(I2141="",H2141=""),"",I2141*H2141)</f>
        <v/>
      </c>
      <c r="K7793">
        <f>IF(G2141="","Missing OEWS wage",IF(H2141="","Missing Wharton SOC","Matched"))</f>
        <v/>
      </c>
    </row>
    <row r="7794">
      <c r="A7794" t="inlineStr">
        <is>
          <t>44-45</t>
        </is>
      </c>
      <c r="B7794" t="inlineStr">
        <is>
          <t>Retail Trade</t>
        </is>
      </c>
      <c r="C7794" t="inlineStr">
        <is>
          <t>15-2041</t>
        </is>
      </c>
      <c r="D7794" t="inlineStr">
        <is>
          <t>Statisticians</t>
        </is>
      </c>
      <c r="E7794" t="n">
        <v>110</v>
      </c>
      <c r="F7794" t="n">
        <v>152020</v>
      </c>
      <c r="G7794">
        <f>IF(OR(E2142="",F2142=""),"",E2142*F2142)</f>
        <v/>
      </c>
      <c r="H7794" s="41">
        <f>IFERROR(XLOOKUP(C2142,'DATA Wharton'!$A$2:$A$785,'DATA Wharton'!$C$2:$C$785),"")</f>
        <v/>
      </c>
      <c r="I7794">
        <f>IF(OR(G2142="",H2142=""),"",G2142)</f>
        <v/>
      </c>
      <c r="J7794">
        <f>IF(OR(I2142="",H2142=""),"",I2142*H2142)</f>
        <v/>
      </c>
      <c r="K7794">
        <f>IF(G2142="","Missing OEWS wage",IF(H2142="","Missing Wharton SOC","Matched"))</f>
        <v/>
      </c>
    </row>
    <row r="7795">
      <c r="A7795" t="inlineStr">
        <is>
          <t>44-45</t>
        </is>
      </c>
      <c r="B7795" t="inlineStr">
        <is>
          <t>Retail Trade</t>
        </is>
      </c>
      <c r="C7795" t="inlineStr">
        <is>
          <t>15-2051</t>
        </is>
      </c>
      <c r="D7795" t="inlineStr">
        <is>
          <t>Data Scientists</t>
        </is>
      </c>
      <c r="E7795" t="n">
        <v>1850</v>
      </c>
      <c r="F7795" t="n">
        <v>118770</v>
      </c>
      <c r="G7795">
        <f>IF(OR(E2143="",F2143=""),"",E2143*F2143)</f>
        <v/>
      </c>
      <c r="H7795" s="41">
        <f>IFERROR(XLOOKUP(C2143,'DATA Wharton'!$A$2:$A$785,'DATA Wharton'!$C$2:$C$785),"")</f>
        <v/>
      </c>
      <c r="I7795">
        <f>IF(OR(G2143="",H2143=""),"",G2143)</f>
        <v/>
      </c>
      <c r="J7795">
        <f>IF(OR(I2143="",H2143=""),"",I2143*H2143)</f>
        <v/>
      </c>
      <c r="K7795">
        <f>IF(G2143="","Missing OEWS wage",IF(H2143="","Missing Wharton SOC","Matched"))</f>
        <v/>
      </c>
    </row>
    <row r="7796">
      <c r="A7796" t="inlineStr">
        <is>
          <t>44-45</t>
        </is>
      </c>
      <c r="B7796" t="inlineStr">
        <is>
          <t>Retail Trade</t>
        </is>
      </c>
      <c r="C7796" t="inlineStr">
        <is>
          <t>17-1011</t>
        </is>
      </c>
      <c r="D7796" t="inlineStr">
        <is>
          <t>Architects, Except Landscape and Naval</t>
        </is>
      </c>
      <c r="E7796" t="n">
        <v>120</v>
      </c>
      <c r="F7796" t="n">
        <v>78630</v>
      </c>
      <c r="G7796">
        <f>IF(OR(E2144="",F2144=""),"",E2144*F2144)</f>
        <v/>
      </c>
      <c r="H7796" s="41">
        <f>IFERROR(XLOOKUP(C2144,'DATA Wharton'!$A$2:$A$785,'DATA Wharton'!$C$2:$C$785),"")</f>
        <v/>
      </c>
      <c r="I7796">
        <f>IF(OR(G2144="",H2144=""),"",G2144)</f>
        <v/>
      </c>
      <c r="J7796">
        <f>IF(OR(I2144="",H2144=""),"",I2144*H2144)</f>
        <v/>
      </c>
      <c r="K7796">
        <f>IF(G2144="","Missing OEWS wage",IF(H2144="","Missing Wharton SOC","Matched"))</f>
        <v/>
      </c>
    </row>
    <row r="7797">
      <c r="A7797" t="inlineStr">
        <is>
          <t>44-45</t>
        </is>
      </c>
      <c r="B7797" t="inlineStr">
        <is>
          <t>Retail Trade</t>
        </is>
      </c>
      <c r="C7797" t="inlineStr">
        <is>
          <t>17-1012</t>
        </is>
      </c>
      <c r="D7797" t="inlineStr">
        <is>
          <t>Landscape Architects</t>
        </is>
      </c>
      <c r="E7797" t="n">
        <v>180</v>
      </c>
      <c r="F7797" t="n">
        <v>68390</v>
      </c>
      <c r="G7797">
        <f>IF(OR(E2145="",F2145=""),"",E2145*F2145)</f>
        <v/>
      </c>
      <c r="H7797" s="41">
        <f>IFERROR(XLOOKUP(C2145,'DATA Wharton'!$A$2:$A$785,'DATA Wharton'!$C$2:$C$785),"")</f>
        <v/>
      </c>
      <c r="I7797">
        <f>IF(OR(G2145="",H2145=""),"",G2145)</f>
        <v/>
      </c>
      <c r="J7797">
        <f>IF(OR(I2145="",H2145=""),"",I2145*H2145)</f>
        <v/>
      </c>
      <c r="K7797">
        <f>IF(G2145="","Missing OEWS wage",IF(H2145="","Missing Wharton SOC","Matched"))</f>
        <v/>
      </c>
    </row>
    <row r="7798">
      <c r="A7798" t="inlineStr">
        <is>
          <t>44-45</t>
        </is>
      </c>
      <c r="B7798" t="inlineStr">
        <is>
          <t>Retail Trade</t>
        </is>
      </c>
      <c r="C7798" t="inlineStr">
        <is>
          <t>17-2072</t>
        </is>
      </c>
      <c r="D7798" t="inlineStr">
        <is>
          <t>Electronics Engineers, Except Computer</t>
        </is>
      </c>
      <c r="F7798" t="n">
        <v>108620</v>
      </c>
      <c r="G7798">
        <f>IF(OR(E2146="",F2146=""),"",E2146*F2146)</f>
        <v/>
      </c>
      <c r="H7798" s="41">
        <f>IFERROR(XLOOKUP(C2146,'DATA Wharton'!$A$2:$A$785,'DATA Wharton'!$C$2:$C$785),"")</f>
        <v/>
      </c>
      <c r="I7798">
        <f>IF(OR(G2146="",H2146=""),"",G2146)</f>
        <v/>
      </c>
      <c r="J7798">
        <f>IF(OR(I2146="",H2146=""),"",I2146*H2146)</f>
        <v/>
      </c>
      <c r="K7798">
        <f>IF(G2146="","Missing OEWS wage",IF(H2146="","Missing Wharton SOC","Matched"))</f>
        <v/>
      </c>
    </row>
    <row r="7799">
      <c r="A7799" t="inlineStr">
        <is>
          <t>44-45</t>
        </is>
      </c>
      <c r="B7799" t="inlineStr">
        <is>
          <t>Retail Trade</t>
        </is>
      </c>
      <c r="C7799" t="inlineStr">
        <is>
          <t>17-2112</t>
        </is>
      </c>
      <c r="D7799" t="inlineStr">
        <is>
          <t>Industrial Engineers</t>
        </is>
      </c>
      <c r="E7799" t="n">
        <v>830</v>
      </c>
      <c r="F7799" t="n">
        <v>99900</v>
      </c>
      <c r="G7799">
        <f>IF(OR(E2147="",F2147=""),"",E2147*F2147)</f>
        <v/>
      </c>
      <c r="H7799" s="41">
        <f>IFERROR(XLOOKUP(C2147,'DATA Wharton'!$A$2:$A$785,'DATA Wharton'!$C$2:$C$785),"")</f>
        <v/>
      </c>
      <c r="I7799">
        <f>IF(OR(G2147="",H2147=""),"",G2147)</f>
        <v/>
      </c>
      <c r="J7799">
        <f>IF(OR(I2147="",H2147=""),"",I2147*H2147)</f>
        <v/>
      </c>
      <c r="K7799">
        <f>IF(G2147="","Missing OEWS wage",IF(H2147="","Missing Wharton SOC","Matched"))</f>
        <v/>
      </c>
    </row>
    <row r="7800">
      <c r="A7800" t="inlineStr">
        <is>
          <t>44-45</t>
        </is>
      </c>
      <c r="B7800" t="inlineStr">
        <is>
          <t>Retail Trade</t>
        </is>
      </c>
      <c r="C7800" t="inlineStr">
        <is>
          <t>17-2141</t>
        </is>
      </c>
      <c r="D7800" t="inlineStr">
        <is>
          <t>Mechanical Engineers</t>
        </is>
      </c>
      <c r="E7800" t="n">
        <v>150</v>
      </c>
      <c r="F7800" t="n">
        <v>111970</v>
      </c>
      <c r="G7800">
        <f>IF(OR(E2148="",F2148=""),"",E2148*F2148)</f>
        <v/>
      </c>
      <c r="H7800" s="41">
        <f>IFERROR(XLOOKUP(C2148,'DATA Wharton'!$A$2:$A$785,'DATA Wharton'!$C$2:$C$785),"")</f>
        <v/>
      </c>
      <c r="I7800">
        <f>IF(OR(G2148="",H2148=""),"",G2148)</f>
        <v/>
      </c>
      <c r="J7800">
        <f>IF(OR(I2148="",H2148=""),"",I2148*H2148)</f>
        <v/>
      </c>
      <c r="K7800">
        <f>IF(G2148="","Missing OEWS wage",IF(H2148="","Missing Wharton SOC","Matched"))</f>
        <v/>
      </c>
    </row>
    <row r="7801">
      <c r="A7801" t="inlineStr">
        <is>
          <t>44-45</t>
        </is>
      </c>
      <c r="B7801" t="inlineStr">
        <is>
          <t>Retail Trade</t>
        </is>
      </c>
      <c r="C7801" t="inlineStr">
        <is>
          <t>17-2199</t>
        </is>
      </c>
      <c r="D7801" t="inlineStr">
        <is>
          <t>Engineers, All Other</t>
        </is>
      </c>
      <c r="E7801" t="n">
        <v>400</v>
      </c>
      <c r="F7801" t="n">
        <v>110170</v>
      </c>
      <c r="G7801">
        <f>IF(OR(E2149="",F2149=""),"",E2149*F2149)</f>
        <v/>
      </c>
      <c r="H7801" s="41">
        <f>IFERROR(XLOOKUP(C2149,'DATA Wharton'!$A$2:$A$785,'DATA Wharton'!$C$2:$C$785),"")</f>
        <v/>
      </c>
      <c r="I7801">
        <f>IF(OR(G2149="",H2149=""),"",G2149)</f>
        <v/>
      </c>
      <c r="J7801">
        <f>IF(OR(I2149="",H2149=""),"",I2149*H2149)</f>
        <v/>
      </c>
      <c r="K7801">
        <f>IF(G2149="","Missing OEWS wage",IF(H2149="","Missing Wharton SOC","Matched"))</f>
        <v/>
      </c>
    </row>
    <row r="7802">
      <c r="A7802" t="inlineStr">
        <is>
          <t>44-45</t>
        </is>
      </c>
      <c r="B7802" t="inlineStr">
        <is>
          <t>Retail Trade</t>
        </is>
      </c>
      <c r="C7802" t="inlineStr">
        <is>
          <t>17-3011</t>
        </is>
      </c>
      <c r="D7802" t="inlineStr">
        <is>
          <t>Architectural and Civil Drafters</t>
        </is>
      </c>
      <c r="E7802" t="n">
        <v>750</v>
      </c>
      <c r="F7802" t="n">
        <v>59870</v>
      </c>
      <c r="G7802">
        <f>IF(OR(E2150="",F2150=""),"",E2150*F2150)</f>
        <v/>
      </c>
      <c r="H7802" s="41">
        <f>IFERROR(XLOOKUP(C2150,'DATA Wharton'!$A$2:$A$785,'DATA Wharton'!$C$2:$C$785),"")</f>
        <v/>
      </c>
      <c r="I7802">
        <f>IF(OR(G2150="",H2150=""),"",G2150)</f>
        <v/>
      </c>
      <c r="J7802">
        <f>IF(OR(I2150="",H2150=""),"",I2150*H2150)</f>
        <v/>
      </c>
      <c r="K7802">
        <f>IF(G2150="","Missing OEWS wage",IF(H2150="","Missing Wharton SOC","Matched"))</f>
        <v/>
      </c>
    </row>
    <row r="7803">
      <c r="A7803" t="inlineStr">
        <is>
          <t>44-45</t>
        </is>
      </c>
      <c r="B7803" t="inlineStr">
        <is>
          <t>Retail Trade</t>
        </is>
      </c>
      <c r="C7803" t="inlineStr">
        <is>
          <t>17-3013</t>
        </is>
      </c>
      <c r="D7803" t="inlineStr">
        <is>
          <t>Mechanical Drafters</t>
        </is>
      </c>
      <c r="E7803" t="n">
        <v>200</v>
      </c>
      <c r="F7803" t="n">
        <v>56520</v>
      </c>
      <c r="G7803">
        <f>IF(OR(E2151="",F2151=""),"",E2151*F2151)</f>
        <v/>
      </c>
      <c r="H7803" s="41">
        <f>IFERROR(XLOOKUP(C2151,'DATA Wharton'!$A$2:$A$785,'DATA Wharton'!$C$2:$C$785),"")</f>
        <v/>
      </c>
      <c r="I7803">
        <f>IF(OR(G2151="",H2151=""),"",G2151)</f>
        <v/>
      </c>
      <c r="J7803">
        <f>IF(OR(I2151="",H2151=""),"",I2151*H2151)</f>
        <v/>
      </c>
      <c r="K7803">
        <f>IF(G2151="","Missing OEWS wage",IF(H2151="","Missing Wharton SOC","Matched"))</f>
        <v/>
      </c>
    </row>
    <row r="7804">
      <c r="A7804" t="inlineStr">
        <is>
          <t>44-45</t>
        </is>
      </c>
      <c r="B7804" t="inlineStr">
        <is>
          <t>Retail Trade</t>
        </is>
      </c>
      <c r="C7804" t="inlineStr">
        <is>
          <t>17-3019</t>
        </is>
      </c>
      <c r="D7804" t="inlineStr">
        <is>
          <t>Drafters, All Other</t>
        </is>
      </c>
      <c r="E7804" t="n">
        <v>140</v>
      </c>
      <c r="F7804" t="n">
        <v>66750</v>
      </c>
      <c r="G7804">
        <f>IF(OR(E2152="",F2152=""),"",E2152*F2152)</f>
        <v/>
      </c>
      <c r="H7804" s="41">
        <f>IFERROR(XLOOKUP(C2152,'DATA Wharton'!$A$2:$A$785,'DATA Wharton'!$C$2:$C$785),"")</f>
        <v/>
      </c>
      <c r="I7804">
        <f>IF(OR(G2152="",H2152=""),"",G2152)</f>
        <v/>
      </c>
      <c r="J7804">
        <f>IF(OR(I2152="",H2152=""),"",I2152*H2152)</f>
        <v/>
      </c>
      <c r="K7804">
        <f>IF(G2152="","Missing OEWS wage",IF(H2152="","Missing Wharton SOC","Matched"))</f>
        <v/>
      </c>
    </row>
    <row r="7805">
      <c r="A7805" t="inlineStr">
        <is>
          <t>44-45</t>
        </is>
      </c>
      <c r="B7805" t="inlineStr">
        <is>
          <t>Retail Trade</t>
        </is>
      </c>
      <c r="C7805" t="inlineStr">
        <is>
          <t>19-1013</t>
        </is>
      </c>
      <c r="D7805" t="inlineStr">
        <is>
          <t>Soil and Plant Scientists</t>
        </is>
      </c>
      <c r="E7805" t="n">
        <v>250</v>
      </c>
      <c r="F7805" t="n">
        <v>72160</v>
      </c>
      <c r="G7805">
        <f>IF(OR(E2153="",F2153=""),"",E2153*F2153)</f>
        <v/>
      </c>
      <c r="H7805" s="41">
        <f>IFERROR(XLOOKUP(C2153,'DATA Wharton'!$A$2:$A$785,'DATA Wharton'!$C$2:$C$785),"")</f>
        <v/>
      </c>
      <c r="I7805">
        <f>IF(OR(G2153="",H2153=""),"",G2153)</f>
        <v/>
      </c>
      <c r="J7805">
        <f>IF(OR(I2153="",H2153=""),"",I2153*H2153)</f>
        <v/>
      </c>
      <c r="K7805">
        <f>IF(G2153="","Missing OEWS wage",IF(H2153="","Missing Wharton SOC","Matched"))</f>
        <v/>
      </c>
    </row>
    <row r="7806">
      <c r="A7806" t="inlineStr">
        <is>
          <t>44-45</t>
        </is>
      </c>
      <c r="B7806" t="inlineStr">
        <is>
          <t>Retail Trade</t>
        </is>
      </c>
      <c r="C7806" t="inlineStr">
        <is>
          <t>19-2031</t>
        </is>
      </c>
      <c r="D7806" t="inlineStr">
        <is>
          <t>Chemists</t>
        </is>
      </c>
      <c r="E7806" t="n">
        <v>170</v>
      </c>
      <c r="F7806" t="n">
        <v>92960</v>
      </c>
      <c r="G7806">
        <f>IF(OR(E2154="",F2154=""),"",E2154*F2154)</f>
        <v/>
      </c>
      <c r="H7806" s="41">
        <f>IFERROR(XLOOKUP(C2154,'DATA Wharton'!$A$2:$A$785,'DATA Wharton'!$C$2:$C$785),"")</f>
        <v/>
      </c>
      <c r="I7806">
        <f>IF(OR(G2154="",H2154=""),"",G2154)</f>
        <v/>
      </c>
      <c r="J7806">
        <f>IF(OR(I2154="",H2154=""),"",I2154*H2154)</f>
        <v/>
      </c>
      <c r="K7806">
        <f>IF(G2154="","Missing OEWS wage",IF(H2154="","Missing Wharton SOC","Matched"))</f>
        <v/>
      </c>
    </row>
    <row r="7807">
      <c r="A7807" t="inlineStr">
        <is>
          <t>44-45</t>
        </is>
      </c>
      <c r="B7807" t="inlineStr">
        <is>
          <t>Retail Trade</t>
        </is>
      </c>
      <c r="C7807" t="inlineStr">
        <is>
          <t>19-4012</t>
        </is>
      </c>
      <c r="D7807" t="inlineStr">
        <is>
          <t>Agricultural Technicians</t>
        </is>
      </c>
      <c r="E7807" t="n">
        <v>300</v>
      </c>
      <c r="F7807" t="n">
        <v>50750</v>
      </c>
      <c r="G7807">
        <f>IF(OR(E2155="",F2155=""),"",E2155*F2155)</f>
        <v/>
      </c>
      <c r="H7807" s="41">
        <f>IFERROR(XLOOKUP(C2155,'DATA Wharton'!$A$2:$A$785,'DATA Wharton'!$C$2:$C$785),"")</f>
        <v/>
      </c>
      <c r="I7807">
        <f>IF(OR(G2155="",H2155=""),"",G2155)</f>
        <v/>
      </c>
      <c r="J7807">
        <f>IF(OR(I2155="",H2155=""),"",I2155*H2155)</f>
        <v/>
      </c>
      <c r="K7807">
        <f>IF(G2155="","Missing OEWS wage",IF(H2155="","Missing Wharton SOC","Matched"))</f>
        <v/>
      </c>
    </row>
    <row r="7808">
      <c r="A7808" t="inlineStr">
        <is>
          <t>44-45</t>
        </is>
      </c>
      <c r="B7808" t="inlineStr">
        <is>
          <t>Retail Trade</t>
        </is>
      </c>
      <c r="C7808" t="inlineStr">
        <is>
          <t>19-4013</t>
        </is>
      </c>
      <c r="D7808" t="inlineStr">
        <is>
          <t>Food Science Technicians</t>
        </is>
      </c>
      <c r="E7808" t="n">
        <v>30</v>
      </c>
      <c r="F7808" t="n">
        <v>65720</v>
      </c>
      <c r="G7808">
        <f>IF(OR(E2156="",F2156=""),"",E2156*F2156)</f>
        <v/>
      </c>
      <c r="H7808" s="41">
        <f>IFERROR(XLOOKUP(C2156,'DATA Wharton'!$A$2:$A$785,'DATA Wharton'!$C$2:$C$785),"")</f>
        <v/>
      </c>
      <c r="I7808">
        <f>IF(OR(G2156="",H2156=""),"",G2156)</f>
        <v/>
      </c>
      <c r="J7808">
        <f>IF(OR(I2156="",H2156=""),"",I2156*H2156)</f>
        <v/>
      </c>
      <c r="K7808">
        <f>IF(G2156="","Missing OEWS wage",IF(H2156="","Missing Wharton SOC","Matched"))</f>
        <v/>
      </c>
    </row>
    <row r="7809">
      <c r="A7809" t="inlineStr">
        <is>
          <t>44-45</t>
        </is>
      </c>
      <c r="B7809" t="inlineStr">
        <is>
          <t>Retail Trade</t>
        </is>
      </c>
      <c r="C7809" t="inlineStr">
        <is>
          <t>19-4099</t>
        </is>
      </c>
      <c r="D7809" t="inlineStr">
        <is>
          <t>Life, Physical, and Social Science Technicians, All Other</t>
        </is>
      </c>
      <c r="F7809" t="n">
        <v>57370</v>
      </c>
      <c r="G7809">
        <f>IF(OR(E2157="",F2157=""),"",E2157*F2157)</f>
        <v/>
      </c>
      <c r="H7809" s="41">
        <f>IFERROR(XLOOKUP(C2157,'DATA Wharton'!$A$2:$A$785,'DATA Wharton'!$C$2:$C$785),"")</f>
        <v/>
      </c>
      <c r="I7809">
        <f>IF(OR(G2157="",H2157=""),"",G2157)</f>
        <v/>
      </c>
      <c r="J7809">
        <f>IF(OR(I2157="",H2157=""),"",I2157*H2157)</f>
        <v/>
      </c>
      <c r="K7809">
        <f>IF(G2157="","Missing OEWS wage",IF(H2157="","Missing Wharton SOC","Matched"))</f>
        <v/>
      </c>
    </row>
    <row r="7810">
      <c r="A7810" t="inlineStr">
        <is>
          <t>44-45</t>
        </is>
      </c>
      <c r="B7810" t="inlineStr">
        <is>
          <t>Retail Trade</t>
        </is>
      </c>
      <c r="C7810" t="inlineStr">
        <is>
          <t>19-5011</t>
        </is>
      </c>
      <c r="D7810" t="inlineStr">
        <is>
          <t>Occupational Health and Safety Specialists</t>
        </is>
      </c>
      <c r="E7810" t="n">
        <v>560</v>
      </c>
      <c r="F7810" t="n">
        <v>71560</v>
      </c>
      <c r="G7810">
        <f>IF(OR(E2158="",F2158=""),"",E2158*F2158)</f>
        <v/>
      </c>
      <c r="H7810" s="41">
        <f>IFERROR(XLOOKUP(C2158,'DATA Wharton'!$A$2:$A$785,'DATA Wharton'!$C$2:$C$785),"")</f>
        <v/>
      </c>
      <c r="I7810">
        <f>IF(OR(G2158="",H2158=""),"",G2158)</f>
        <v/>
      </c>
      <c r="J7810">
        <f>IF(OR(I2158="",H2158=""),"",I2158*H2158)</f>
        <v/>
      </c>
      <c r="K7810">
        <f>IF(G2158="","Missing OEWS wage",IF(H2158="","Missing Wharton SOC","Matched"))</f>
        <v/>
      </c>
    </row>
    <row r="7811">
      <c r="A7811" t="inlineStr">
        <is>
          <t>44-45</t>
        </is>
      </c>
      <c r="B7811" t="inlineStr">
        <is>
          <t>Retail Trade</t>
        </is>
      </c>
      <c r="C7811" t="inlineStr">
        <is>
          <t>19-5012</t>
        </is>
      </c>
      <c r="D7811" t="inlineStr">
        <is>
          <t>Occupational Health and Safety Technicians</t>
        </is>
      </c>
      <c r="E7811" t="n">
        <v>340</v>
      </c>
      <c r="F7811" t="n">
        <v>57170</v>
      </c>
      <c r="G7811">
        <f>IF(OR(E2159="",F2159=""),"",E2159*F2159)</f>
        <v/>
      </c>
      <c r="H7811" s="41">
        <f>IFERROR(XLOOKUP(C2159,'DATA Wharton'!$A$2:$A$785,'DATA Wharton'!$C$2:$C$785),"")</f>
        <v/>
      </c>
      <c r="I7811">
        <f>IF(OR(G2159="",H2159=""),"",G2159)</f>
        <v/>
      </c>
      <c r="J7811">
        <f>IF(OR(I2159="",H2159=""),"",I2159*H2159)</f>
        <v/>
      </c>
      <c r="K7811">
        <f>IF(G2159="","Missing OEWS wage",IF(H2159="","Missing Wharton SOC","Matched"))</f>
        <v/>
      </c>
    </row>
    <row r="7812">
      <c r="A7812" t="inlineStr">
        <is>
          <t>44-45</t>
        </is>
      </c>
      <c r="B7812" t="inlineStr">
        <is>
          <t>Retail Trade</t>
        </is>
      </c>
      <c r="C7812" t="inlineStr">
        <is>
          <t>21-1012</t>
        </is>
      </c>
      <c r="D7812" t="inlineStr">
        <is>
          <t>Educational, Guidance, and Career Counselors and Advisors</t>
        </is>
      </c>
      <c r="E7812" t="n">
        <v>60</v>
      </c>
      <c r="F7812" t="n">
        <v>50610</v>
      </c>
      <c r="G7812">
        <f>IF(OR(E2160="",F2160=""),"",E2160*F2160)</f>
        <v/>
      </c>
      <c r="H7812" s="41">
        <f>IFERROR(XLOOKUP(C2160,'DATA Wharton'!$A$2:$A$785,'DATA Wharton'!$C$2:$C$785),"")</f>
        <v/>
      </c>
      <c r="I7812">
        <f>IF(OR(G2160="",H2160=""),"",G2160)</f>
        <v/>
      </c>
      <c r="J7812">
        <f>IF(OR(I2160="",H2160=""),"",I2160*H2160)</f>
        <v/>
      </c>
      <c r="K7812">
        <f>IF(G2160="","Missing OEWS wage",IF(H2160="","Missing Wharton SOC","Matched"))</f>
        <v/>
      </c>
    </row>
    <row r="7813">
      <c r="A7813" t="inlineStr">
        <is>
          <t>44-45</t>
        </is>
      </c>
      <c r="B7813" t="inlineStr">
        <is>
          <t>Retail Trade</t>
        </is>
      </c>
      <c r="C7813" t="inlineStr">
        <is>
          <t>21-1015</t>
        </is>
      </c>
      <c r="D7813" t="inlineStr">
        <is>
          <t>Rehabilitation Counselors</t>
        </is>
      </c>
      <c r="E7813" t="n">
        <v>260</v>
      </c>
      <c r="F7813" t="n">
        <v>52940</v>
      </c>
      <c r="G7813">
        <f>IF(OR(E2161="",F2161=""),"",E2161*F2161)</f>
        <v/>
      </c>
      <c r="H7813" s="41">
        <f>IFERROR(XLOOKUP(C2161,'DATA Wharton'!$A$2:$A$785,'DATA Wharton'!$C$2:$C$785),"")</f>
        <v/>
      </c>
      <c r="I7813">
        <f>IF(OR(G2161="",H2161=""),"",G2161)</f>
        <v/>
      </c>
      <c r="J7813">
        <f>IF(OR(I2161="",H2161=""),"",I2161*H2161)</f>
        <v/>
      </c>
      <c r="K7813">
        <f>IF(G2161="","Missing OEWS wage",IF(H2161="","Missing Wharton SOC","Matched"))</f>
        <v/>
      </c>
    </row>
    <row r="7814">
      <c r="A7814" t="inlineStr">
        <is>
          <t>44-45</t>
        </is>
      </c>
      <c r="B7814" t="inlineStr">
        <is>
          <t>Retail Trade</t>
        </is>
      </c>
      <c r="C7814" t="inlineStr">
        <is>
          <t>21-1019</t>
        </is>
      </c>
      <c r="D7814" t="inlineStr">
        <is>
          <t>Counselors, All Other</t>
        </is>
      </c>
      <c r="F7814" t="n">
        <v>61160</v>
      </c>
      <c r="G7814">
        <f>IF(OR(E2162="",F2162=""),"",E2162*F2162)</f>
        <v/>
      </c>
      <c r="H7814" s="41">
        <f>IFERROR(XLOOKUP(C2162,'DATA Wharton'!$A$2:$A$785,'DATA Wharton'!$C$2:$C$785),"")</f>
        <v/>
      </c>
      <c r="I7814">
        <f>IF(OR(G2162="",H2162=""),"",G2162)</f>
        <v/>
      </c>
      <c r="J7814">
        <f>IF(OR(I2162="",H2162=""),"",I2162*H2162)</f>
        <v/>
      </c>
      <c r="K7814">
        <f>IF(G2162="","Missing OEWS wage",IF(H2162="","Missing Wharton SOC","Matched"))</f>
        <v/>
      </c>
    </row>
    <row r="7815">
      <c r="A7815" t="inlineStr">
        <is>
          <t>44-45</t>
        </is>
      </c>
      <c r="B7815" t="inlineStr">
        <is>
          <t>Retail Trade</t>
        </is>
      </c>
      <c r="C7815" t="inlineStr">
        <is>
          <t>21-1022</t>
        </is>
      </c>
      <c r="D7815" t="inlineStr">
        <is>
          <t>Healthcare Social Workers</t>
        </is>
      </c>
      <c r="E7815" t="n">
        <v>210</v>
      </c>
      <c r="F7815" t="n">
        <v>60380</v>
      </c>
      <c r="G7815">
        <f>IF(OR(E2163="",F2163=""),"",E2163*F2163)</f>
        <v/>
      </c>
      <c r="H7815" s="41">
        <f>IFERROR(XLOOKUP(C2163,'DATA Wharton'!$A$2:$A$785,'DATA Wharton'!$C$2:$C$785),"")</f>
        <v/>
      </c>
      <c r="I7815">
        <f>IF(OR(G2163="",H2163=""),"",G2163)</f>
        <v/>
      </c>
      <c r="J7815">
        <f>IF(OR(I2163="",H2163=""),"",I2163*H2163)</f>
        <v/>
      </c>
      <c r="K7815">
        <f>IF(G2163="","Missing OEWS wage",IF(H2163="","Missing Wharton SOC","Matched"))</f>
        <v/>
      </c>
    </row>
    <row r="7816">
      <c r="A7816" t="inlineStr">
        <is>
          <t>44-45</t>
        </is>
      </c>
      <c r="B7816" t="inlineStr">
        <is>
          <t>Retail Trade</t>
        </is>
      </c>
      <c r="C7816" t="inlineStr">
        <is>
          <t>21-1091</t>
        </is>
      </c>
      <c r="D7816" t="inlineStr">
        <is>
          <t>Health Education Specialists</t>
        </is>
      </c>
      <c r="F7816" t="n">
        <v>88050</v>
      </c>
      <c r="G7816">
        <f>IF(OR(E2164="",F2164=""),"",E2164*F2164)</f>
        <v/>
      </c>
      <c r="H7816" s="41">
        <f>IFERROR(XLOOKUP(C2164,'DATA Wharton'!$A$2:$A$785,'DATA Wharton'!$C$2:$C$785),"")</f>
        <v/>
      </c>
      <c r="I7816">
        <f>IF(OR(G2164="",H2164=""),"",G2164)</f>
        <v/>
      </c>
      <c r="J7816">
        <f>IF(OR(I2164="",H2164=""),"",I2164*H2164)</f>
        <v/>
      </c>
      <c r="K7816">
        <f>IF(G2164="","Missing OEWS wage",IF(H2164="","Missing Wharton SOC","Matched"))</f>
        <v/>
      </c>
    </row>
    <row r="7817">
      <c r="A7817" t="inlineStr">
        <is>
          <t>44-45</t>
        </is>
      </c>
      <c r="B7817" t="inlineStr">
        <is>
          <t>Retail Trade</t>
        </is>
      </c>
      <c r="C7817" t="inlineStr">
        <is>
          <t>21-1093</t>
        </is>
      </c>
      <c r="D7817" t="inlineStr">
        <is>
          <t>Social and Human Service Assistants</t>
        </is>
      </c>
      <c r="E7817" t="n">
        <v>570</v>
      </c>
      <c r="F7817" t="n">
        <v>52770</v>
      </c>
      <c r="G7817">
        <f>IF(OR(E2165="",F2165=""),"",E2165*F2165)</f>
        <v/>
      </c>
      <c r="H7817" s="41">
        <f>IFERROR(XLOOKUP(C2165,'DATA Wharton'!$A$2:$A$785,'DATA Wharton'!$C$2:$C$785),"")</f>
        <v/>
      </c>
      <c r="I7817">
        <f>IF(OR(G2165="",H2165=""),"",G2165)</f>
        <v/>
      </c>
      <c r="J7817">
        <f>IF(OR(I2165="",H2165=""),"",I2165*H2165)</f>
        <v/>
      </c>
      <c r="K7817">
        <f>IF(G2165="","Missing OEWS wage",IF(H2165="","Missing Wharton SOC","Matched"))</f>
        <v/>
      </c>
    </row>
    <row r="7818">
      <c r="A7818" t="inlineStr">
        <is>
          <t>44-45</t>
        </is>
      </c>
      <c r="B7818" t="inlineStr">
        <is>
          <t>Retail Trade</t>
        </is>
      </c>
      <c r="C7818" t="inlineStr">
        <is>
          <t>21-1099</t>
        </is>
      </c>
      <c r="D7818" t="inlineStr">
        <is>
          <t>Community and Social Service Specialists, All Other</t>
        </is>
      </c>
      <c r="E7818" t="n">
        <v>150</v>
      </c>
      <c r="F7818" t="n">
        <v>45300</v>
      </c>
      <c r="G7818">
        <f>IF(OR(E2166="",F2166=""),"",E2166*F2166)</f>
        <v/>
      </c>
      <c r="H7818" s="41">
        <f>IFERROR(XLOOKUP(C2166,'DATA Wharton'!$A$2:$A$785,'DATA Wharton'!$C$2:$C$785),"")</f>
        <v/>
      </c>
      <c r="I7818">
        <f>IF(OR(G2166="",H2166=""),"",G2166)</f>
        <v/>
      </c>
      <c r="J7818">
        <f>IF(OR(I2166="",H2166=""),"",I2166*H2166)</f>
        <v/>
      </c>
      <c r="K7818">
        <f>IF(G2166="","Missing OEWS wage",IF(H2166="","Missing Wharton SOC","Matched"))</f>
        <v/>
      </c>
    </row>
    <row r="7819">
      <c r="A7819" t="inlineStr">
        <is>
          <t>44-45</t>
        </is>
      </c>
      <c r="B7819" t="inlineStr">
        <is>
          <t>Retail Trade</t>
        </is>
      </c>
      <c r="C7819" t="inlineStr">
        <is>
          <t>23-1011</t>
        </is>
      </c>
      <c r="D7819" t="inlineStr">
        <is>
          <t>Lawyers</t>
        </is>
      </c>
      <c r="E7819" t="n">
        <v>840</v>
      </c>
      <c r="F7819" t="n">
        <v>228940</v>
      </c>
      <c r="G7819">
        <f>IF(OR(E2167="",F2167=""),"",E2167*F2167)</f>
        <v/>
      </c>
      <c r="H7819" s="41">
        <f>IFERROR(XLOOKUP(C2167,'DATA Wharton'!$A$2:$A$785,'DATA Wharton'!$C$2:$C$785),"")</f>
        <v/>
      </c>
      <c r="I7819">
        <f>IF(OR(G2167="",H2167=""),"",G2167)</f>
        <v/>
      </c>
      <c r="J7819">
        <f>IF(OR(I2167="",H2167=""),"",I2167*H2167)</f>
        <v/>
      </c>
      <c r="K7819">
        <f>IF(G2167="","Missing OEWS wage",IF(H2167="","Missing Wharton SOC","Matched"))</f>
        <v/>
      </c>
    </row>
    <row r="7820">
      <c r="A7820" t="inlineStr">
        <is>
          <t>44-45</t>
        </is>
      </c>
      <c r="B7820" t="inlineStr">
        <is>
          <t>Retail Trade</t>
        </is>
      </c>
      <c r="C7820" t="inlineStr">
        <is>
          <t>23-2011</t>
        </is>
      </c>
      <c r="D7820" t="inlineStr">
        <is>
          <t>Paralegals and Legal Assistants</t>
        </is>
      </c>
      <c r="E7820" t="n">
        <v>170</v>
      </c>
      <c r="F7820" t="n">
        <v>81770</v>
      </c>
      <c r="G7820">
        <f>IF(OR(E2168="",F2168=""),"",E2168*F2168)</f>
        <v/>
      </c>
      <c r="H7820" s="41">
        <f>IFERROR(XLOOKUP(C2168,'DATA Wharton'!$A$2:$A$785,'DATA Wharton'!$C$2:$C$785),"")</f>
        <v/>
      </c>
      <c r="I7820">
        <f>IF(OR(G2168="",H2168=""),"",G2168)</f>
        <v/>
      </c>
      <c r="J7820">
        <f>IF(OR(I2168="",H2168=""),"",I2168*H2168)</f>
        <v/>
      </c>
      <c r="K7820">
        <f>IF(G2168="","Missing OEWS wage",IF(H2168="","Missing Wharton SOC","Matched"))</f>
        <v/>
      </c>
    </row>
    <row r="7821">
      <c r="A7821" t="inlineStr">
        <is>
          <t>44-45</t>
        </is>
      </c>
      <c r="B7821" t="inlineStr">
        <is>
          <t>Retail Trade</t>
        </is>
      </c>
      <c r="C7821" t="inlineStr">
        <is>
          <t>23-2093</t>
        </is>
      </c>
      <c r="D7821" t="inlineStr">
        <is>
          <t>Title Examiners, Abstractors, and Searchers</t>
        </is>
      </c>
      <c r="E7821" t="n">
        <v>1510</v>
      </c>
      <c r="F7821" t="n">
        <v>46470</v>
      </c>
      <c r="G7821">
        <f>IF(OR(E2169="",F2169=""),"",E2169*F2169)</f>
        <v/>
      </c>
      <c r="H7821" s="41">
        <f>IFERROR(XLOOKUP(C2169,'DATA Wharton'!$A$2:$A$785,'DATA Wharton'!$C$2:$C$785),"")</f>
        <v/>
      </c>
      <c r="I7821">
        <f>IF(OR(G2169="",H2169=""),"",G2169)</f>
        <v/>
      </c>
      <c r="J7821">
        <f>IF(OR(I2169="",H2169=""),"",I2169*H2169)</f>
        <v/>
      </c>
      <c r="K7821">
        <f>IF(G2169="","Missing OEWS wage",IF(H2169="","Missing Wharton SOC","Matched"))</f>
        <v/>
      </c>
    </row>
    <row r="7822">
      <c r="A7822" t="inlineStr">
        <is>
          <t>44-45</t>
        </is>
      </c>
      <c r="B7822" t="inlineStr">
        <is>
          <t>Retail Trade</t>
        </is>
      </c>
      <c r="C7822" t="inlineStr">
        <is>
          <t>23-2099</t>
        </is>
      </c>
      <c r="D7822" t="inlineStr">
        <is>
          <t>Legal Support Workers, All Other</t>
        </is>
      </c>
      <c r="E7822" t="n">
        <v>290</v>
      </c>
      <c r="F7822" t="n">
        <v>51760</v>
      </c>
      <c r="G7822">
        <f>IF(OR(E2170="",F2170=""),"",E2170*F2170)</f>
        <v/>
      </c>
      <c r="H7822" s="41">
        <f>IFERROR(XLOOKUP(C2170,'DATA Wharton'!$A$2:$A$785,'DATA Wharton'!$C$2:$C$785),"")</f>
        <v/>
      </c>
      <c r="I7822">
        <f>IF(OR(G2170="",H2170=""),"",G2170)</f>
        <v/>
      </c>
      <c r="J7822">
        <f>IF(OR(I2170="",H2170=""),"",I2170*H2170)</f>
        <v/>
      </c>
      <c r="K7822">
        <f>IF(G2170="","Missing OEWS wage",IF(H2170="","Missing Wharton SOC","Matched"))</f>
        <v/>
      </c>
    </row>
    <row r="7823">
      <c r="A7823" t="inlineStr">
        <is>
          <t>44-45</t>
        </is>
      </c>
      <c r="B7823" t="inlineStr">
        <is>
          <t>Retail Trade</t>
        </is>
      </c>
      <c r="C7823" t="inlineStr">
        <is>
          <t>25-3021</t>
        </is>
      </c>
      <c r="D7823" t="inlineStr">
        <is>
          <t>Self-Enrichment Teachers</t>
        </is>
      </c>
      <c r="E7823" t="n">
        <v>10310</v>
      </c>
      <c r="F7823" t="n">
        <v>54220</v>
      </c>
      <c r="G7823">
        <f>IF(OR(E2171="",F2171=""),"",E2171*F2171)</f>
        <v/>
      </c>
      <c r="H7823" s="41">
        <f>IFERROR(XLOOKUP(C2171,'DATA Wharton'!$A$2:$A$785,'DATA Wharton'!$C$2:$C$785),"")</f>
        <v/>
      </c>
      <c r="I7823">
        <f>IF(OR(G2171="",H2171=""),"",G2171)</f>
        <v/>
      </c>
      <c r="J7823">
        <f>IF(OR(I2171="",H2171=""),"",I2171*H2171)</f>
        <v/>
      </c>
      <c r="K7823">
        <f>IF(G2171="","Missing OEWS wage",IF(H2171="","Missing Wharton SOC","Matched"))</f>
        <v/>
      </c>
    </row>
    <row r="7824">
      <c r="A7824" t="inlineStr">
        <is>
          <t>44-45</t>
        </is>
      </c>
      <c r="B7824" t="inlineStr">
        <is>
          <t>Retail Trade</t>
        </is>
      </c>
      <c r="C7824" t="inlineStr">
        <is>
          <t>25-3041</t>
        </is>
      </c>
      <c r="D7824" t="inlineStr">
        <is>
          <t>Tutors</t>
        </is>
      </c>
      <c r="F7824" t="n">
        <v>31880</v>
      </c>
      <c r="G7824">
        <f>IF(OR(E2172="",F2172=""),"",E2172*F2172)</f>
        <v/>
      </c>
      <c r="H7824" s="41">
        <f>IFERROR(XLOOKUP(C2172,'DATA Wharton'!$A$2:$A$785,'DATA Wharton'!$C$2:$C$785),"")</f>
        <v/>
      </c>
      <c r="I7824">
        <f>IF(OR(G2172="",H2172=""),"",G2172)</f>
        <v/>
      </c>
      <c r="J7824">
        <f>IF(OR(I2172="",H2172=""),"",I2172*H2172)</f>
        <v/>
      </c>
      <c r="K7824">
        <f>IF(G2172="","Missing OEWS wage",IF(H2172="","Missing Wharton SOC","Matched"))</f>
        <v/>
      </c>
    </row>
    <row r="7825">
      <c r="A7825" t="inlineStr">
        <is>
          <t>44-45</t>
        </is>
      </c>
      <c r="B7825" t="inlineStr">
        <is>
          <t>Retail Trade</t>
        </is>
      </c>
      <c r="C7825" t="inlineStr">
        <is>
          <t>25-4011</t>
        </is>
      </c>
      <c r="D7825" t="inlineStr">
        <is>
          <t>Archivists</t>
        </is>
      </c>
      <c r="E7825" t="n">
        <v>160</v>
      </c>
      <c r="F7825" t="n">
        <v>96530</v>
      </c>
      <c r="G7825">
        <f>IF(OR(E2173="",F2173=""),"",E2173*F2173)</f>
        <v/>
      </c>
      <c r="H7825" s="41">
        <f>IFERROR(XLOOKUP(C2173,'DATA Wharton'!$A$2:$A$785,'DATA Wharton'!$C$2:$C$785),"")</f>
        <v/>
      </c>
      <c r="I7825">
        <f>IF(OR(G2173="",H2173=""),"",G2173)</f>
        <v/>
      </c>
      <c r="J7825">
        <f>IF(OR(I2173="",H2173=""),"",I2173*H2173)</f>
        <v/>
      </c>
      <c r="K7825">
        <f>IF(G2173="","Missing OEWS wage",IF(H2173="","Missing Wharton SOC","Matched"))</f>
        <v/>
      </c>
    </row>
    <row r="7826">
      <c r="A7826" t="inlineStr">
        <is>
          <t>44-45</t>
        </is>
      </c>
      <c r="B7826" t="inlineStr">
        <is>
          <t>Retail Trade</t>
        </is>
      </c>
      <c r="C7826" t="inlineStr">
        <is>
          <t>25-4012</t>
        </is>
      </c>
      <c r="D7826" t="inlineStr">
        <is>
          <t>Curators</t>
        </is>
      </c>
      <c r="E7826" t="n">
        <v>80</v>
      </c>
      <c r="F7826" t="n">
        <v>57020</v>
      </c>
      <c r="G7826">
        <f>IF(OR(E2174="",F2174=""),"",E2174*F2174)</f>
        <v/>
      </c>
      <c r="H7826" s="41">
        <f>IFERROR(XLOOKUP(C2174,'DATA Wharton'!$A$2:$A$785,'DATA Wharton'!$C$2:$C$785),"")</f>
        <v/>
      </c>
      <c r="I7826">
        <f>IF(OR(G2174="",H2174=""),"",G2174)</f>
        <v/>
      </c>
      <c r="J7826">
        <f>IF(OR(I2174="",H2174=""),"",I2174*H2174)</f>
        <v/>
      </c>
      <c r="K7826">
        <f>IF(G2174="","Missing OEWS wage",IF(H2174="","Missing Wharton SOC","Matched"))</f>
        <v/>
      </c>
    </row>
    <row r="7827">
      <c r="A7827" t="inlineStr">
        <is>
          <t>44-45</t>
        </is>
      </c>
      <c r="B7827" t="inlineStr">
        <is>
          <t>Retail Trade</t>
        </is>
      </c>
      <c r="C7827" t="inlineStr">
        <is>
          <t>25-4013</t>
        </is>
      </c>
      <c r="D7827" t="inlineStr">
        <is>
          <t>Museum Technicians and Conservators</t>
        </is>
      </c>
      <c r="F7827" t="n">
        <v>66270</v>
      </c>
      <c r="G7827">
        <f>IF(OR(E2175="",F2175=""),"",E2175*F2175)</f>
        <v/>
      </c>
      <c r="H7827" s="41">
        <f>IFERROR(XLOOKUP(C2175,'DATA Wharton'!$A$2:$A$785,'DATA Wharton'!$C$2:$C$785),"")</f>
        <v/>
      </c>
      <c r="I7827">
        <f>IF(OR(G2175="",H2175=""),"",G2175)</f>
        <v/>
      </c>
      <c r="J7827">
        <f>IF(OR(I2175="",H2175=""),"",I2175*H2175)</f>
        <v/>
      </c>
      <c r="K7827">
        <f>IF(G2175="","Missing OEWS wage",IF(H2175="","Missing Wharton SOC","Matched"))</f>
        <v/>
      </c>
    </row>
    <row r="7828">
      <c r="A7828" t="inlineStr">
        <is>
          <t>44-45</t>
        </is>
      </c>
      <c r="B7828" t="inlineStr">
        <is>
          <t>Retail Trade</t>
        </is>
      </c>
      <c r="C7828" t="inlineStr">
        <is>
          <t>25-4022</t>
        </is>
      </c>
      <c r="D7828" t="inlineStr">
        <is>
          <t>Librarians and Media Collections Specialists</t>
        </is>
      </c>
      <c r="E7828" t="n">
        <v>30</v>
      </c>
      <c r="F7828" t="n">
        <v>63940</v>
      </c>
      <c r="G7828">
        <f>IF(OR(E2176="",F2176=""),"",E2176*F2176)</f>
        <v/>
      </c>
      <c r="H7828" s="41">
        <f>IFERROR(XLOOKUP(C2176,'DATA Wharton'!$A$2:$A$785,'DATA Wharton'!$C$2:$C$785),"")</f>
        <v/>
      </c>
      <c r="I7828">
        <f>IF(OR(G2176="",H2176=""),"",G2176)</f>
        <v/>
      </c>
      <c r="J7828">
        <f>IF(OR(I2176="",H2176=""),"",I2176*H2176)</f>
        <v/>
      </c>
      <c r="K7828">
        <f>IF(G2176="","Missing OEWS wage",IF(H2176="","Missing Wharton SOC","Matched"))</f>
        <v/>
      </c>
    </row>
    <row r="7829">
      <c r="A7829" t="inlineStr">
        <is>
          <t>44-45</t>
        </is>
      </c>
      <c r="B7829" t="inlineStr">
        <is>
          <t>Retail Trade</t>
        </is>
      </c>
      <c r="C7829" t="inlineStr">
        <is>
          <t>27-1011</t>
        </is>
      </c>
      <c r="D7829" t="inlineStr">
        <is>
          <t>Art Directors</t>
        </is>
      </c>
      <c r="E7829" t="n">
        <v>1650</v>
      </c>
      <c r="F7829" t="n">
        <v>140100</v>
      </c>
      <c r="G7829">
        <f>IF(OR(E2177="",F2177=""),"",E2177*F2177)</f>
        <v/>
      </c>
      <c r="H7829" s="41">
        <f>IFERROR(XLOOKUP(C2177,'DATA Wharton'!$A$2:$A$785,'DATA Wharton'!$C$2:$C$785),"")</f>
        <v/>
      </c>
      <c r="I7829">
        <f>IF(OR(G2177="",H2177=""),"",G2177)</f>
        <v/>
      </c>
      <c r="J7829">
        <f>IF(OR(I2177="",H2177=""),"",I2177*H2177)</f>
        <v/>
      </c>
      <c r="K7829">
        <f>IF(G2177="","Missing OEWS wage",IF(H2177="","Missing Wharton SOC","Matched"))</f>
        <v/>
      </c>
    </row>
    <row r="7830">
      <c r="A7830" t="inlineStr">
        <is>
          <t>44-45</t>
        </is>
      </c>
      <c r="B7830" t="inlineStr">
        <is>
          <t>Retail Trade</t>
        </is>
      </c>
      <c r="C7830" t="inlineStr">
        <is>
          <t>27-1012</t>
        </is>
      </c>
      <c r="D7830" t="inlineStr">
        <is>
          <t>Craft Artists</t>
        </is>
      </c>
      <c r="E7830" t="n">
        <v>1060</v>
      </c>
      <c r="F7830" t="n">
        <v>45800</v>
      </c>
      <c r="G7830">
        <f>IF(OR(E2178="",F2178=""),"",E2178*F2178)</f>
        <v/>
      </c>
      <c r="H7830" s="41">
        <f>IFERROR(XLOOKUP(C2178,'DATA Wharton'!$A$2:$A$785,'DATA Wharton'!$C$2:$C$785),"")</f>
        <v/>
      </c>
      <c r="I7830">
        <f>IF(OR(G2178="",H2178=""),"",G2178)</f>
        <v/>
      </c>
      <c r="J7830">
        <f>IF(OR(I2178="",H2178=""),"",I2178*H2178)</f>
        <v/>
      </c>
      <c r="K7830">
        <f>IF(G2178="","Missing OEWS wage",IF(H2178="","Missing Wharton SOC","Matched"))</f>
        <v/>
      </c>
    </row>
    <row r="7831">
      <c r="A7831" t="inlineStr">
        <is>
          <t>44-45</t>
        </is>
      </c>
      <c r="B7831" t="inlineStr">
        <is>
          <t>Retail Trade</t>
        </is>
      </c>
      <c r="C7831" t="inlineStr">
        <is>
          <t>27-1013</t>
        </is>
      </c>
      <c r="D7831" t="inlineStr">
        <is>
          <t>Fine Artists, Including Painters, Sculptors, and Illustrators</t>
        </is>
      </c>
      <c r="E7831" t="n">
        <v>880</v>
      </c>
      <c r="F7831" t="n">
        <v>63620</v>
      </c>
      <c r="G7831">
        <f>IF(OR(E2179="",F2179=""),"",E2179*F2179)</f>
        <v/>
      </c>
      <c r="H7831" s="41">
        <f>IFERROR(XLOOKUP(C2179,'DATA Wharton'!$A$2:$A$785,'DATA Wharton'!$C$2:$C$785),"")</f>
        <v/>
      </c>
      <c r="I7831">
        <f>IF(OR(G2179="",H2179=""),"",G2179)</f>
        <v/>
      </c>
      <c r="J7831">
        <f>IF(OR(I2179="",H2179=""),"",I2179*H2179)</f>
        <v/>
      </c>
      <c r="K7831">
        <f>IF(G2179="","Missing OEWS wage",IF(H2179="","Missing Wharton SOC","Matched"))</f>
        <v/>
      </c>
    </row>
    <row r="7832">
      <c r="A7832" t="inlineStr">
        <is>
          <t>44-45</t>
        </is>
      </c>
      <c r="B7832" t="inlineStr">
        <is>
          <t>Retail Trade</t>
        </is>
      </c>
      <c r="C7832" t="inlineStr">
        <is>
          <t>27-1014</t>
        </is>
      </c>
      <c r="D7832" t="inlineStr">
        <is>
          <t>Special Effects Artists and Animators</t>
        </is>
      </c>
      <c r="F7832" t="n">
        <v>62880</v>
      </c>
      <c r="G7832">
        <f>IF(OR(E2180="",F2180=""),"",E2180*F2180)</f>
        <v/>
      </c>
      <c r="H7832" s="41">
        <f>IFERROR(XLOOKUP(C2180,'DATA Wharton'!$A$2:$A$785,'DATA Wharton'!$C$2:$C$785),"")</f>
        <v/>
      </c>
      <c r="I7832">
        <f>IF(OR(G2180="",H2180=""),"",G2180)</f>
        <v/>
      </c>
      <c r="J7832">
        <f>IF(OR(I2180="",H2180=""),"",I2180*H2180)</f>
        <v/>
      </c>
      <c r="K7832">
        <f>IF(G2180="","Missing OEWS wage",IF(H2180="","Missing Wharton SOC","Matched"))</f>
        <v/>
      </c>
    </row>
    <row r="7833">
      <c r="A7833" t="inlineStr">
        <is>
          <t>44-45</t>
        </is>
      </c>
      <c r="B7833" t="inlineStr">
        <is>
          <t>Retail Trade</t>
        </is>
      </c>
      <c r="C7833" t="inlineStr">
        <is>
          <t>27-1019</t>
        </is>
      </c>
      <c r="D7833" t="inlineStr">
        <is>
          <t>Artists and Related Workers, All Other</t>
        </is>
      </c>
      <c r="E7833" t="n">
        <v>310</v>
      </c>
      <c r="F7833" t="n">
        <v>39730</v>
      </c>
      <c r="G7833">
        <f>IF(OR(E2181="",F2181=""),"",E2181*F2181)</f>
        <v/>
      </c>
      <c r="H7833" s="41">
        <f>IFERROR(XLOOKUP(C2181,'DATA Wharton'!$A$2:$A$785,'DATA Wharton'!$C$2:$C$785),"")</f>
        <v/>
      </c>
      <c r="I7833">
        <f>IF(OR(G2181="",H2181=""),"",G2181)</f>
        <v/>
      </c>
      <c r="J7833">
        <f>IF(OR(I2181="",H2181=""),"",I2181*H2181)</f>
        <v/>
      </c>
      <c r="K7833">
        <f>IF(G2181="","Missing OEWS wage",IF(H2181="","Missing Wharton SOC","Matched"))</f>
        <v/>
      </c>
    </row>
    <row r="7834">
      <c r="A7834" t="inlineStr">
        <is>
          <t>44-45</t>
        </is>
      </c>
      <c r="B7834" t="inlineStr">
        <is>
          <t>Retail Trade</t>
        </is>
      </c>
      <c r="C7834" t="inlineStr">
        <is>
          <t>27-1021</t>
        </is>
      </c>
      <c r="D7834" t="inlineStr">
        <is>
          <t>Commercial and Industrial Designers</t>
        </is>
      </c>
      <c r="E7834" t="n">
        <v>1610</v>
      </c>
      <c r="F7834" t="n">
        <v>72400</v>
      </c>
      <c r="G7834">
        <f>IF(OR(E2182="",F2182=""),"",E2182*F2182)</f>
        <v/>
      </c>
      <c r="H7834" s="41">
        <f>IFERROR(XLOOKUP(C2182,'DATA Wharton'!$A$2:$A$785,'DATA Wharton'!$C$2:$C$785),"")</f>
        <v/>
      </c>
      <c r="I7834">
        <f>IF(OR(G2182="",H2182=""),"",G2182)</f>
        <v/>
      </c>
      <c r="J7834">
        <f>IF(OR(I2182="",H2182=""),"",I2182*H2182)</f>
        <v/>
      </c>
      <c r="K7834">
        <f>IF(G2182="","Missing OEWS wage",IF(H2182="","Missing Wharton SOC","Matched"))</f>
        <v/>
      </c>
    </row>
    <row r="7835">
      <c r="A7835" t="inlineStr">
        <is>
          <t>44-45</t>
        </is>
      </c>
      <c r="B7835" t="inlineStr">
        <is>
          <t>Retail Trade</t>
        </is>
      </c>
      <c r="C7835" t="inlineStr">
        <is>
          <t>27-1022</t>
        </is>
      </c>
      <c r="D7835" t="inlineStr">
        <is>
          <t>Fashion Designers</t>
        </is>
      </c>
      <c r="E7835" t="n">
        <v>6500</v>
      </c>
      <c r="F7835" t="n">
        <v>65140</v>
      </c>
      <c r="G7835">
        <f>IF(OR(E2183="",F2183=""),"",E2183*F2183)</f>
        <v/>
      </c>
      <c r="H7835" s="41">
        <f>IFERROR(XLOOKUP(C2183,'DATA Wharton'!$A$2:$A$785,'DATA Wharton'!$C$2:$C$785),"")</f>
        <v/>
      </c>
      <c r="I7835">
        <f>IF(OR(G2183="",H2183=""),"",G2183)</f>
        <v/>
      </c>
      <c r="J7835">
        <f>IF(OR(I2183="",H2183=""),"",I2183*H2183)</f>
        <v/>
      </c>
      <c r="K7835">
        <f>IF(G2183="","Missing OEWS wage",IF(H2183="","Missing Wharton SOC","Matched"))</f>
        <v/>
      </c>
    </row>
    <row r="7836">
      <c r="A7836" t="inlineStr">
        <is>
          <t>44-45</t>
        </is>
      </c>
      <c r="B7836" t="inlineStr">
        <is>
          <t>Retail Trade</t>
        </is>
      </c>
      <c r="C7836" t="inlineStr">
        <is>
          <t>27-1023</t>
        </is>
      </c>
      <c r="D7836" t="inlineStr">
        <is>
          <t>Floral Designers</t>
        </is>
      </c>
      <c r="E7836" t="n">
        <v>36330</v>
      </c>
      <c r="F7836" t="n">
        <v>39240</v>
      </c>
      <c r="G7836">
        <f>IF(OR(E2184="",F2184=""),"",E2184*F2184)</f>
        <v/>
      </c>
      <c r="H7836" s="41">
        <f>IFERROR(XLOOKUP(C2184,'DATA Wharton'!$A$2:$A$785,'DATA Wharton'!$C$2:$C$785),"")</f>
        <v/>
      </c>
      <c r="I7836">
        <f>IF(OR(G2184="",H2184=""),"",G2184)</f>
        <v/>
      </c>
      <c r="J7836">
        <f>IF(OR(I2184="",H2184=""),"",I2184*H2184)</f>
        <v/>
      </c>
      <c r="K7836">
        <f>IF(G2184="","Missing OEWS wage",IF(H2184="","Missing Wharton SOC","Matched"))</f>
        <v/>
      </c>
    </row>
    <row r="7837">
      <c r="A7837" t="inlineStr">
        <is>
          <t>44-45</t>
        </is>
      </c>
      <c r="B7837" t="inlineStr">
        <is>
          <t>Retail Trade</t>
        </is>
      </c>
      <c r="C7837" t="inlineStr">
        <is>
          <t>27-1024</t>
        </is>
      </c>
      <c r="D7837" t="inlineStr">
        <is>
          <t>Graphic Designers</t>
        </is>
      </c>
      <c r="E7837" t="n">
        <v>8360</v>
      </c>
      <c r="F7837" t="n">
        <v>59230</v>
      </c>
      <c r="G7837">
        <f>IF(OR(E2185="",F2185=""),"",E2185*F2185)</f>
        <v/>
      </c>
      <c r="H7837" s="41">
        <f>IFERROR(XLOOKUP(C2185,'DATA Wharton'!$A$2:$A$785,'DATA Wharton'!$C$2:$C$785),"")</f>
        <v/>
      </c>
      <c r="I7837">
        <f>IF(OR(G2185="",H2185=""),"",G2185)</f>
        <v/>
      </c>
      <c r="J7837">
        <f>IF(OR(I2185="",H2185=""),"",I2185*H2185)</f>
        <v/>
      </c>
      <c r="K7837">
        <f>IF(G2185="","Missing OEWS wage",IF(H2185="","Missing Wharton SOC","Matched"))</f>
        <v/>
      </c>
    </row>
    <row r="7838">
      <c r="A7838" t="inlineStr">
        <is>
          <t>44-45</t>
        </is>
      </c>
      <c r="B7838" t="inlineStr">
        <is>
          <t>Retail Trade</t>
        </is>
      </c>
      <c r="C7838" t="inlineStr">
        <is>
          <t>27-1025</t>
        </is>
      </c>
      <c r="D7838" t="inlineStr">
        <is>
          <t>Interior Designers</t>
        </is>
      </c>
      <c r="E7838" t="n">
        <v>11920</v>
      </c>
      <c r="F7838" t="n">
        <v>58260</v>
      </c>
      <c r="G7838">
        <f>IF(OR(E2186="",F2186=""),"",E2186*F2186)</f>
        <v/>
      </c>
      <c r="H7838" s="41">
        <f>IFERROR(XLOOKUP(C2186,'DATA Wharton'!$A$2:$A$785,'DATA Wharton'!$C$2:$C$785),"")</f>
        <v/>
      </c>
      <c r="I7838">
        <f>IF(OR(G2186="",H2186=""),"",G2186)</f>
        <v/>
      </c>
      <c r="J7838">
        <f>IF(OR(I2186="",H2186=""),"",I2186*H2186)</f>
        <v/>
      </c>
      <c r="K7838">
        <f>IF(G2186="","Missing OEWS wage",IF(H2186="","Missing Wharton SOC","Matched"))</f>
        <v/>
      </c>
    </row>
    <row r="7839">
      <c r="A7839" t="inlineStr">
        <is>
          <t>44-45</t>
        </is>
      </c>
      <c r="B7839" t="inlineStr">
        <is>
          <t>Retail Trade</t>
        </is>
      </c>
      <c r="C7839" t="inlineStr">
        <is>
          <t>27-1026</t>
        </is>
      </c>
      <c r="D7839" t="inlineStr">
        <is>
          <t>Merchandise Displayers and Window Trimmers</t>
        </is>
      </c>
      <c r="E7839" t="n">
        <v>57770</v>
      </c>
      <c r="F7839" t="n">
        <v>43180</v>
      </c>
      <c r="G7839">
        <f>IF(OR(E2187="",F2187=""),"",E2187*F2187)</f>
        <v/>
      </c>
      <c r="H7839" s="41">
        <f>IFERROR(XLOOKUP(C2187,'DATA Wharton'!$A$2:$A$785,'DATA Wharton'!$C$2:$C$785),"")</f>
        <v/>
      </c>
      <c r="I7839">
        <f>IF(OR(G2187="",H2187=""),"",G2187)</f>
        <v/>
      </c>
      <c r="J7839">
        <f>IF(OR(I2187="",H2187=""),"",I2187*H2187)</f>
        <v/>
      </c>
      <c r="K7839">
        <f>IF(G2187="","Missing OEWS wage",IF(H2187="","Missing Wharton SOC","Matched"))</f>
        <v/>
      </c>
    </row>
    <row r="7840">
      <c r="A7840" t="inlineStr">
        <is>
          <t>44-45</t>
        </is>
      </c>
      <c r="B7840" t="inlineStr">
        <is>
          <t>Retail Trade</t>
        </is>
      </c>
      <c r="C7840" t="inlineStr">
        <is>
          <t>27-1029</t>
        </is>
      </c>
      <c r="D7840" t="inlineStr">
        <is>
          <t>Designers, All Other</t>
        </is>
      </c>
      <c r="E7840" t="n">
        <v>760</v>
      </c>
      <c r="F7840" t="n">
        <v>64930</v>
      </c>
      <c r="G7840">
        <f>IF(OR(E2188="",F2188=""),"",E2188*F2188)</f>
        <v/>
      </c>
      <c r="H7840" s="41">
        <f>IFERROR(XLOOKUP(C2188,'DATA Wharton'!$A$2:$A$785,'DATA Wharton'!$C$2:$C$785),"")</f>
        <v/>
      </c>
      <c r="I7840">
        <f>IF(OR(G2188="",H2188=""),"",G2188)</f>
        <v/>
      </c>
      <c r="J7840">
        <f>IF(OR(I2188="",H2188=""),"",I2188*H2188)</f>
        <v/>
      </c>
      <c r="K7840">
        <f>IF(G2188="","Missing OEWS wage",IF(H2188="","Missing Wharton SOC","Matched"))</f>
        <v/>
      </c>
    </row>
    <row r="7841">
      <c r="A7841" t="inlineStr">
        <is>
          <t>44-45</t>
        </is>
      </c>
      <c r="B7841" t="inlineStr">
        <is>
          <t>Retail Trade</t>
        </is>
      </c>
      <c r="C7841" t="inlineStr">
        <is>
          <t>27-2011</t>
        </is>
      </c>
      <c r="D7841" t="inlineStr">
        <is>
          <t>Actors</t>
        </is>
      </c>
      <c r="G7841">
        <f>IF(OR(E2189="",F2189=""),"",E2189*F2189)</f>
        <v/>
      </c>
      <c r="H7841" s="41">
        <f>IFERROR(XLOOKUP(C2189,'DATA Wharton'!$A$2:$A$785,'DATA Wharton'!$C$2:$C$785),"")</f>
        <v/>
      </c>
      <c r="I7841">
        <f>IF(OR(G2189="",H2189=""),"",G2189)</f>
        <v/>
      </c>
      <c r="J7841">
        <f>IF(OR(I2189="",H2189=""),"",I2189*H2189)</f>
        <v/>
      </c>
      <c r="K7841">
        <f>IF(G2189="","Missing OEWS wage",IF(H2189="","Missing Wharton SOC","Matched"))</f>
        <v/>
      </c>
    </row>
    <row r="7842">
      <c r="A7842" t="inlineStr">
        <is>
          <t>44-45</t>
        </is>
      </c>
      <c r="B7842" t="inlineStr">
        <is>
          <t>Retail Trade</t>
        </is>
      </c>
      <c r="C7842" t="inlineStr">
        <is>
          <t>27-2012</t>
        </is>
      </c>
      <c r="D7842" t="inlineStr">
        <is>
          <t>Producers and Directors</t>
        </is>
      </c>
      <c r="E7842" t="n">
        <v>270</v>
      </c>
      <c r="F7842" t="n">
        <v>110990</v>
      </c>
      <c r="G7842">
        <f>IF(OR(E2190="",F2190=""),"",E2190*F2190)</f>
        <v/>
      </c>
      <c r="H7842" s="41">
        <f>IFERROR(XLOOKUP(C2190,'DATA Wharton'!$A$2:$A$785,'DATA Wharton'!$C$2:$C$785),"")</f>
        <v/>
      </c>
      <c r="I7842">
        <f>IF(OR(G2190="",H2190=""),"",G2190)</f>
        <v/>
      </c>
      <c r="J7842">
        <f>IF(OR(I2190="",H2190=""),"",I2190*H2190)</f>
        <v/>
      </c>
      <c r="K7842">
        <f>IF(G2190="","Missing OEWS wage",IF(H2190="","Missing Wharton SOC","Matched"))</f>
        <v/>
      </c>
    </row>
    <row r="7843">
      <c r="A7843" t="inlineStr">
        <is>
          <t>44-45</t>
        </is>
      </c>
      <c r="B7843" t="inlineStr">
        <is>
          <t>Retail Trade</t>
        </is>
      </c>
      <c r="C7843" t="inlineStr">
        <is>
          <t>27-2022</t>
        </is>
      </c>
      <c r="D7843" t="inlineStr">
        <is>
          <t>Coaches and Scouts</t>
        </is>
      </c>
      <c r="E7843" t="n">
        <v>100</v>
      </c>
      <c r="G7843">
        <f>IF(OR(E2191="",F2191=""),"",E2191*F2191)</f>
        <v/>
      </c>
      <c r="H7843" s="41">
        <f>IFERROR(XLOOKUP(C2191,'DATA Wharton'!$A$2:$A$785,'DATA Wharton'!$C$2:$C$785),"")</f>
        <v/>
      </c>
      <c r="I7843">
        <f>IF(OR(G2191="",H2191=""),"",G2191)</f>
        <v/>
      </c>
      <c r="J7843">
        <f>IF(OR(I2191="",H2191=""),"",I2191*H2191)</f>
        <v/>
      </c>
      <c r="K7843">
        <f>IF(G2191="","Missing OEWS wage",IF(H2191="","Missing Wharton SOC","Matched"))</f>
        <v/>
      </c>
    </row>
    <row r="7844">
      <c r="A7844" t="inlineStr">
        <is>
          <t>44-45</t>
        </is>
      </c>
      <c r="B7844" t="inlineStr">
        <is>
          <t>Retail Trade</t>
        </is>
      </c>
      <c r="C7844" t="inlineStr">
        <is>
          <t>27-2042</t>
        </is>
      </c>
      <c r="D7844" t="inlineStr">
        <is>
          <t>Musicians and Singers</t>
        </is>
      </c>
      <c r="E7844" t="n">
        <v>150</v>
      </c>
      <c r="G7844">
        <f>IF(OR(E2192="",F2192=""),"",E2192*F2192)</f>
        <v/>
      </c>
      <c r="H7844" s="41">
        <f>IFERROR(XLOOKUP(C2192,'DATA Wharton'!$A$2:$A$785,'DATA Wharton'!$C$2:$C$785),"")</f>
        <v/>
      </c>
      <c r="I7844">
        <f>IF(OR(G2192="",H2192=""),"",G2192)</f>
        <v/>
      </c>
      <c r="J7844">
        <f>IF(OR(I2192="",H2192=""),"",I2192*H2192)</f>
        <v/>
      </c>
      <c r="K7844">
        <f>IF(G2192="","Missing OEWS wage",IF(H2192="","Missing Wharton SOC","Matched"))</f>
        <v/>
      </c>
    </row>
    <row r="7845">
      <c r="A7845" t="inlineStr">
        <is>
          <t>44-45</t>
        </is>
      </c>
      <c r="B7845" t="inlineStr">
        <is>
          <t>Retail Trade</t>
        </is>
      </c>
      <c r="C7845" t="inlineStr">
        <is>
          <t>27-3011</t>
        </is>
      </c>
      <c r="D7845" t="inlineStr">
        <is>
          <t>Broadcast Announcers and Radio Disc Jockeys</t>
        </is>
      </c>
      <c r="F7845" t="n">
        <v>110550</v>
      </c>
      <c r="G7845">
        <f>IF(OR(E2193="",F2193=""),"",E2193*F2193)</f>
        <v/>
      </c>
      <c r="H7845" s="41">
        <f>IFERROR(XLOOKUP(C2193,'DATA Wharton'!$A$2:$A$785,'DATA Wharton'!$C$2:$C$785),"")</f>
        <v/>
      </c>
      <c r="I7845">
        <f>IF(OR(G2193="",H2193=""),"",G2193)</f>
        <v/>
      </c>
      <c r="J7845">
        <f>IF(OR(I2193="",H2193=""),"",I2193*H2193)</f>
        <v/>
      </c>
      <c r="K7845">
        <f>IF(G2193="","Missing OEWS wage",IF(H2193="","Missing Wharton SOC","Matched"))</f>
        <v/>
      </c>
    </row>
    <row r="7846">
      <c r="A7846" t="inlineStr">
        <is>
          <t>44-45</t>
        </is>
      </c>
      <c r="B7846" t="inlineStr">
        <is>
          <t>Retail Trade</t>
        </is>
      </c>
      <c r="C7846" t="inlineStr">
        <is>
          <t>27-3031</t>
        </is>
      </c>
      <c r="D7846" t="inlineStr">
        <is>
          <t>Public Relations Specialists</t>
        </is>
      </c>
      <c r="E7846" t="n">
        <v>6880</v>
      </c>
      <c r="F7846" t="n">
        <v>57580</v>
      </c>
      <c r="G7846">
        <f>IF(OR(E2194="",F2194=""),"",E2194*F2194)</f>
        <v/>
      </c>
      <c r="H7846" s="41">
        <f>IFERROR(XLOOKUP(C2194,'DATA Wharton'!$A$2:$A$785,'DATA Wharton'!$C$2:$C$785),"")</f>
        <v/>
      </c>
      <c r="I7846">
        <f>IF(OR(G2194="",H2194=""),"",G2194)</f>
        <v/>
      </c>
      <c r="J7846">
        <f>IF(OR(I2194="",H2194=""),"",I2194*H2194)</f>
        <v/>
      </c>
      <c r="K7846">
        <f>IF(G2194="","Missing OEWS wage",IF(H2194="","Missing Wharton SOC","Matched"))</f>
        <v/>
      </c>
    </row>
    <row r="7847">
      <c r="A7847" t="inlineStr">
        <is>
          <t>44-45</t>
        </is>
      </c>
      <c r="B7847" t="inlineStr">
        <is>
          <t>Retail Trade</t>
        </is>
      </c>
      <c r="C7847" t="inlineStr">
        <is>
          <t>27-3041</t>
        </is>
      </c>
      <c r="D7847" t="inlineStr">
        <is>
          <t>Editors</t>
        </is>
      </c>
      <c r="E7847" t="n">
        <v>370</v>
      </c>
      <c r="F7847" t="n">
        <v>83800</v>
      </c>
      <c r="G7847">
        <f>IF(OR(E2195="",F2195=""),"",E2195*F2195)</f>
        <v/>
      </c>
      <c r="H7847" s="41">
        <f>IFERROR(XLOOKUP(C2195,'DATA Wharton'!$A$2:$A$785,'DATA Wharton'!$C$2:$C$785),"")</f>
        <v/>
      </c>
      <c r="I7847">
        <f>IF(OR(G2195="",H2195=""),"",G2195)</f>
        <v/>
      </c>
      <c r="J7847">
        <f>IF(OR(I2195="",H2195=""),"",I2195*H2195)</f>
        <v/>
      </c>
      <c r="K7847">
        <f>IF(G2195="","Missing OEWS wage",IF(H2195="","Missing Wharton SOC","Matched"))</f>
        <v/>
      </c>
    </row>
    <row r="7848">
      <c r="A7848" t="inlineStr">
        <is>
          <t>44-45</t>
        </is>
      </c>
      <c r="B7848" t="inlineStr">
        <is>
          <t>Retail Trade</t>
        </is>
      </c>
      <c r="C7848" t="inlineStr">
        <is>
          <t>27-3042</t>
        </is>
      </c>
      <c r="D7848" t="inlineStr">
        <is>
          <t>Technical Writers</t>
        </is>
      </c>
      <c r="E7848" t="n">
        <v>160</v>
      </c>
      <c r="F7848" t="n">
        <v>84240</v>
      </c>
      <c r="G7848">
        <f>IF(OR(E2196="",F2196=""),"",E2196*F2196)</f>
        <v/>
      </c>
      <c r="H7848" s="41">
        <f>IFERROR(XLOOKUP(C2196,'DATA Wharton'!$A$2:$A$785,'DATA Wharton'!$C$2:$C$785),"")</f>
        <v/>
      </c>
      <c r="I7848">
        <f>IF(OR(G2196="",H2196=""),"",G2196)</f>
        <v/>
      </c>
      <c r="J7848">
        <f>IF(OR(I2196="",H2196=""),"",I2196*H2196)</f>
        <v/>
      </c>
      <c r="K7848">
        <f>IF(G2196="","Missing OEWS wage",IF(H2196="","Missing Wharton SOC","Matched"))</f>
        <v/>
      </c>
    </row>
    <row r="7849">
      <c r="A7849" t="inlineStr">
        <is>
          <t>44-45</t>
        </is>
      </c>
      <c r="B7849" t="inlineStr">
        <is>
          <t>Retail Trade</t>
        </is>
      </c>
      <c r="C7849" t="inlineStr">
        <is>
          <t>27-3043</t>
        </is>
      </c>
      <c r="D7849" t="inlineStr">
        <is>
          <t>Writers and Authors</t>
        </is>
      </c>
      <c r="E7849" t="n">
        <v>910</v>
      </c>
      <c r="F7849" t="n">
        <v>77590</v>
      </c>
      <c r="G7849">
        <f>IF(OR(E2197="",F2197=""),"",E2197*F2197)</f>
        <v/>
      </c>
      <c r="H7849" s="41">
        <f>IFERROR(XLOOKUP(C2197,'DATA Wharton'!$A$2:$A$785,'DATA Wharton'!$C$2:$C$785),"")</f>
        <v/>
      </c>
      <c r="I7849">
        <f>IF(OR(G2197="",H2197=""),"",G2197)</f>
        <v/>
      </c>
      <c r="J7849">
        <f>IF(OR(I2197="",H2197=""),"",I2197*H2197)</f>
        <v/>
      </c>
      <c r="K7849">
        <f>IF(G2197="","Missing OEWS wage",IF(H2197="","Missing Wharton SOC","Matched"))</f>
        <v/>
      </c>
    </row>
    <row r="7850">
      <c r="A7850" t="inlineStr">
        <is>
          <t>44-45</t>
        </is>
      </c>
      <c r="B7850" t="inlineStr">
        <is>
          <t>Retail Trade</t>
        </is>
      </c>
      <c r="C7850" t="inlineStr">
        <is>
          <t>27-3099</t>
        </is>
      </c>
      <c r="D7850" t="inlineStr">
        <is>
          <t>Media and Communication Workers, All Other</t>
        </is>
      </c>
      <c r="E7850" t="n">
        <v>100</v>
      </c>
      <c r="F7850" t="n">
        <v>57700</v>
      </c>
      <c r="G7850">
        <f>IF(OR(E2198="",F2198=""),"",E2198*F2198)</f>
        <v/>
      </c>
      <c r="H7850" s="41">
        <f>IFERROR(XLOOKUP(C2198,'DATA Wharton'!$A$2:$A$785,'DATA Wharton'!$C$2:$C$785),"")</f>
        <v/>
      </c>
      <c r="I7850">
        <f>IF(OR(G2198="",H2198=""),"",G2198)</f>
        <v/>
      </c>
      <c r="J7850">
        <f>IF(OR(I2198="",H2198=""),"",I2198*H2198)</f>
        <v/>
      </c>
      <c r="K7850">
        <f>IF(G2198="","Missing OEWS wage",IF(H2198="","Missing Wharton SOC","Matched"))</f>
        <v/>
      </c>
    </row>
    <row r="7851">
      <c r="A7851" t="inlineStr">
        <is>
          <t>44-45</t>
        </is>
      </c>
      <c r="B7851" t="inlineStr">
        <is>
          <t>Retail Trade</t>
        </is>
      </c>
      <c r="C7851" t="inlineStr">
        <is>
          <t>27-4011</t>
        </is>
      </c>
      <c r="D7851" t="inlineStr">
        <is>
          <t>Audio and Video Technicians</t>
        </is>
      </c>
      <c r="E7851" t="n">
        <v>400</v>
      </c>
      <c r="F7851" t="n">
        <v>55350</v>
      </c>
      <c r="G7851">
        <f>IF(OR(E2199="",F2199=""),"",E2199*F2199)</f>
        <v/>
      </c>
      <c r="H7851" s="41">
        <f>IFERROR(XLOOKUP(C2199,'DATA Wharton'!$A$2:$A$785,'DATA Wharton'!$C$2:$C$785),"")</f>
        <v/>
      </c>
      <c r="I7851">
        <f>IF(OR(G2199="",H2199=""),"",G2199)</f>
        <v/>
      </c>
      <c r="J7851">
        <f>IF(OR(I2199="",H2199=""),"",I2199*H2199)</f>
        <v/>
      </c>
      <c r="K7851">
        <f>IF(G2199="","Missing OEWS wage",IF(H2199="","Missing Wharton SOC","Matched"))</f>
        <v/>
      </c>
    </row>
    <row r="7852">
      <c r="A7852" t="inlineStr">
        <is>
          <t>44-45</t>
        </is>
      </c>
      <c r="B7852" t="inlineStr">
        <is>
          <t>Retail Trade</t>
        </is>
      </c>
      <c r="C7852" t="inlineStr">
        <is>
          <t>27-4015</t>
        </is>
      </c>
      <c r="D7852" t="inlineStr">
        <is>
          <t>Lighting Technicians</t>
        </is>
      </c>
      <c r="E7852" t="n">
        <v>60</v>
      </c>
      <c r="F7852" t="n">
        <v>65700</v>
      </c>
      <c r="G7852">
        <f>IF(OR(E2200="",F2200=""),"",E2200*F2200)</f>
        <v/>
      </c>
      <c r="H7852" s="41">
        <f>IFERROR(XLOOKUP(C2200,'DATA Wharton'!$A$2:$A$785,'DATA Wharton'!$C$2:$C$785),"")</f>
        <v/>
      </c>
      <c r="I7852">
        <f>IF(OR(G2200="",H2200=""),"",G2200)</f>
        <v/>
      </c>
      <c r="J7852">
        <f>IF(OR(I2200="",H2200=""),"",I2200*H2200)</f>
        <v/>
      </c>
      <c r="K7852">
        <f>IF(G2200="","Missing OEWS wage",IF(H2200="","Missing Wharton SOC","Matched"))</f>
        <v/>
      </c>
    </row>
    <row r="7853">
      <c r="A7853" t="inlineStr">
        <is>
          <t>44-45</t>
        </is>
      </c>
      <c r="B7853" t="inlineStr">
        <is>
          <t>Retail Trade</t>
        </is>
      </c>
      <c r="C7853" t="inlineStr">
        <is>
          <t>27-4021</t>
        </is>
      </c>
      <c r="D7853" t="inlineStr">
        <is>
          <t>Photographers</t>
        </is>
      </c>
      <c r="E7853" t="n">
        <v>3520</v>
      </c>
      <c r="F7853" t="n">
        <v>44970</v>
      </c>
      <c r="G7853">
        <f>IF(OR(E2201="",F2201=""),"",E2201*F2201)</f>
        <v/>
      </c>
      <c r="H7853" s="41">
        <f>IFERROR(XLOOKUP(C2201,'DATA Wharton'!$A$2:$A$785,'DATA Wharton'!$C$2:$C$785),"")</f>
        <v/>
      </c>
      <c r="I7853">
        <f>IF(OR(G2201="",H2201=""),"",G2201)</f>
        <v/>
      </c>
      <c r="J7853">
        <f>IF(OR(I2201="",H2201=""),"",I2201*H2201)</f>
        <v/>
      </c>
      <c r="K7853">
        <f>IF(G2201="","Missing OEWS wage",IF(H2201="","Missing Wharton SOC","Matched"))</f>
        <v/>
      </c>
    </row>
    <row r="7854">
      <c r="A7854" t="inlineStr">
        <is>
          <t>44-45</t>
        </is>
      </c>
      <c r="B7854" t="inlineStr">
        <is>
          <t>Retail Trade</t>
        </is>
      </c>
      <c r="C7854" t="inlineStr">
        <is>
          <t>27-4031</t>
        </is>
      </c>
      <c r="D7854" t="inlineStr">
        <is>
          <t>Camera Operators, Television, Video, and Film</t>
        </is>
      </c>
      <c r="E7854" t="n">
        <v>230</v>
      </c>
      <c r="F7854" t="n">
        <v>61690</v>
      </c>
      <c r="G7854">
        <f>IF(OR(E2202="",F2202=""),"",E2202*F2202)</f>
        <v/>
      </c>
      <c r="H7854" s="41">
        <f>IFERROR(XLOOKUP(C2202,'DATA Wharton'!$A$2:$A$785,'DATA Wharton'!$C$2:$C$785),"")</f>
        <v/>
      </c>
      <c r="I7854">
        <f>IF(OR(G2202="",H2202=""),"",G2202)</f>
        <v/>
      </c>
      <c r="J7854">
        <f>IF(OR(I2202="",H2202=""),"",I2202*H2202)</f>
        <v/>
      </c>
      <c r="K7854">
        <f>IF(G2202="","Missing OEWS wage",IF(H2202="","Missing Wharton SOC","Matched"))</f>
        <v/>
      </c>
    </row>
    <row r="7855">
      <c r="A7855" t="inlineStr">
        <is>
          <t>44-45</t>
        </is>
      </c>
      <c r="B7855" t="inlineStr">
        <is>
          <t>Retail Trade</t>
        </is>
      </c>
      <c r="C7855" t="inlineStr">
        <is>
          <t>27-4032</t>
        </is>
      </c>
      <c r="D7855" t="inlineStr">
        <is>
          <t>Film and Video Editors</t>
        </is>
      </c>
      <c r="E7855" t="n">
        <v>240</v>
      </c>
      <c r="F7855" t="n">
        <v>69670</v>
      </c>
      <c r="G7855">
        <f>IF(OR(E2203="",F2203=""),"",E2203*F2203)</f>
        <v/>
      </c>
      <c r="H7855" s="41">
        <f>IFERROR(XLOOKUP(C2203,'DATA Wharton'!$A$2:$A$785,'DATA Wharton'!$C$2:$C$785),"")</f>
        <v/>
      </c>
      <c r="I7855">
        <f>IF(OR(G2203="",H2203=""),"",G2203)</f>
        <v/>
      </c>
      <c r="J7855">
        <f>IF(OR(I2203="",H2203=""),"",I2203*H2203)</f>
        <v/>
      </c>
      <c r="K7855">
        <f>IF(G2203="","Missing OEWS wage",IF(H2203="","Missing Wharton SOC","Matched"))</f>
        <v/>
      </c>
    </row>
    <row r="7856">
      <c r="A7856" t="inlineStr">
        <is>
          <t>44-45</t>
        </is>
      </c>
      <c r="B7856" t="inlineStr">
        <is>
          <t>Retail Trade</t>
        </is>
      </c>
      <c r="C7856" t="inlineStr">
        <is>
          <t>29-1031</t>
        </is>
      </c>
      <c r="D7856" t="inlineStr">
        <is>
          <t>Dietitians and Nutritionists</t>
        </is>
      </c>
      <c r="E7856" t="n">
        <v>540</v>
      </c>
      <c r="F7856" t="n">
        <v>71910</v>
      </c>
      <c r="G7856">
        <f>IF(OR(E2204="",F2204=""),"",E2204*F2204)</f>
        <v/>
      </c>
      <c r="H7856" s="41">
        <f>IFERROR(XLOOKUP(C2204,'DATA Wharton'!$A$2:$A$785,'DATA Wharton'!$C$2:$C$785),"")</f>
        <v/>
      </c>
      <c r="I7856">
        <f>IF(OR(G2204="",H2204=""),"",G2204)</f>
        <v/>
      </c>
      <c r="J7856">
        <f>IF(OR(I2204="",H2204=""),"",I2204*H2204)</f>
        <v/>
      </c>
      <c r="K7856">
        <f>IF(G2204="","Missing OEWS wage",IF(H2204="","Missing Wharton SOC","Matched"))</f>
        <v/>
      </c>
    </row>
    <row r="7857">
      <c r="A7857" t="inlineStr">
        <is>
          <t>44-45</t>
        </is>
      </c>
      <c r="B7857" t="inlineStr">
        <is>
          <t>Retail Trade</t>
        </is>
      </c>
      <c r="C7857" t="inlineStr">
        <is>
          <t>29-1041</t>
        </is>
      </c>
      <c r="D7857" t="inlineStr">
        <is>
          <t>Optometrists</t>
        </is>
      </c>
      <c r="E7857" t="n">
        <v>6020</v>
      </c>
      <c r="F7857" t="n">
        <v>151190</v>
      </c>
      <c r="G7857">
        <f>IF(OR(E2205="",F2205=""),"",E2205*F2205)</f>
        <v/>
      </c>
      <c r="H7857" s="41">
        <f>IFERROR(XLOOKUP(C2205,'DATA Wharton'!$A$2:$A$785,'DATA Wharton'!$C$2:$C$785),"")</f>
        <v/>
      </c>
      <c r="I7857">
        <f>IF(OR(G2205="",H2205=""),"",G2205)</f>
        <v/>
      </c>
      <c r="J7857">
        <f>IF(OR(I2205="",H2205=""),"",I2205*H2205)</f>
        <v/>
      </c>
      <c r="K7857">
        <f>IF(G2205="","Missing OEWS wage",IF(H2205="","Missing Wharton SOC","Matched"))</f>
        <v/>
      </c>
    </row>
    <row r="7858">
      <c r="A7858" t="inlineStr">
        <is>
          <t>44-45</t>
        </is>
      </c>
      <c r="B7858" t="inlineStr">
        <is>
          <t>Retail Trade</t>
        </is>
      </c>
      <c r="C7858" t="inlineStr">
        <is>
          <t>29-1051</t>
        </is>
      </c>
      <c r="D7858" t="inlineStr">
        <is>
          <t>Pharmacists</t>
        </is>
      </c>
      <c r="E7858" t="n">
        <v>163000</v>
      </c>
      <c r="F7858" t="n">
        <v>133300</v>
      </c>
      <c r="G7858">
        <f>IF(OR(E2206="",F2206=""),"",E2206*F2206)</f>
        <v/>
      </c>
      <c r="H7858" s="41">
        <f>IFERROR(XLOOKUP(C2206,'DATA Wharton'!$A$2:$A$785,'DATA Wharton'!$C$2:$C$785),"")</f>
        <v/>
      </c>
      <c r="I7858">
        <f>IF(OR(G2206="",H2206=""),"",G2206)</f>
        <v/>
      </c>
      <c r="J7858">
        <f>IF(OR(I2206="",H2206=""),"",I2206*H2206)</f>
        <v/>
      </c>
      <c r="K7858">
        <f>IF(G2206="","Missing OEWS wage",IF(H2206="","Missing Wharton SOC","Matched"))</f>
        <v/>
      </c>
    </row>
    <row r="7859">
      <c r="A7859" t="inlineStr">
        <is>
          <t>44-45</t>
        </is>
      </c>
      <c r="B7859" t="inlineStr">
        <is>
          <t>Retail Trade</t>
        </is>
      </c>
      <c r="C7859" t="inlineStr">
        <is>
          <t>29-1126</t>
        </is>
      </c>
      <c r="D7859" t="inlineStr">
        <is>
          <t>Respiratory Therapists</t>
        </is>
      </c>
      <c r="E7859" t="n">
        <v>1440</v>
      </c>
      <c r="F7859" t="n">
        <v>73430</v>
      </c>
      <c r="G7859">
        <f>IF(OR(E2207="",F2207=""),"",E2207*F2207)</f>
        <v/>
      </c>
      <c r="H7859" s="41">
        <f>IFERROR(XLOOKUP(C2207,'DATA Wharton'!$A$2:$A$785,'DATA Wharton'!$C$2:$C$785),"")</f>
        <v/>
      </c>
      <c r="I7859">
        <f>IF(OR(G2207="",H2207=""),"",G2207)</f>
        <v/>
      </c>
      <c r="J7859">
        <f>IF(OR(I2207="",H2207=""),"",I2207*H2207)</f>
        <v/>
      </c>
      <c r="K7859">
        <f>IF(G2207="","Missing OEWS wage",IF(H2207="","Missing Wharton SOC","Matched"))</f>
        <v/>
      </c>
    </row>
    <row r="7860">
      <c r="A7860" t="inlineStr">
        <is>
          <t>44-45</t>
        </is>
      </c>
      <c r="B7860" t="inlineStr">
        <is>
          <t>Retail Trade</t>
        </is>
      </c>
      <c r="C7860" t="inlineStr">
        <is>
          <t>29-1131</t>
        </is>
      </c>
      <c r="D7860" t="inlineStr">
        <is>
          <t>Veterinarians</t>
        </is>
      </c>
      <c r="E7860" t="n">
        <v>640</v>
      </c>
      <c r="F7860" t="n">
        <v>152710</v>
      </c>
      <c r="G7860">
        <f>IF(OR(E2208="",F2208=""),"",E2208*F2208)</f>
        <v/>
      </c>
      <c r="H7860" s="41">
        <f>IFERROR(XLOOKUP(C2208,'DATA Wharton'!$A$2:$A$785,'DATA Wharton'!$C$2:$C$785),"")</f>
        <v/>
      </c>
      <c r="I7860">
        <f>IF(OR(G2208="",H2208=""),"",G2208)</f>
        <v/>
      </c>
      <c r="J7860">
        <f>IF(OR(I2208="",H2208=""),"",I2208*H2208)</f>
        <v/>
      </c>
      <c r="K7860">
        <f>IF(G2208="","Missing OEWS wage",IF(H2208="","Missing Wharton SOC","Matched"))</f>
        <v/>
      </c>
    </row>
    <row r="7861">
      <c r="A7861" t="inlineStr">
        <is>
          <t>44-45</t>
        </is>
      </c>
      <c r="B7861" t="inlineStr">
        <is>
          <t>Retail Trade</t>
        </is>
      </c>
      <c r="C7861" t="inlineStr">
        <is>
          <t>29-1141</t>
        </is>
      </c>
      <c r="D7861" t="inlineStr">
        <is>
          <t>Registered Nurses</t>
        </is>
      </c>
      <c r="E7861" t="n">
        <v>4330</v>
      </c>
      <c r="F7861" t="n">
        <v>94140</v>
      </c>
      <c r="G7861">
        <f>IF(OR(E2209="",F2209=""),"",E2209*F2209)</f>
        <v/>
      </c>
      <c r="H7861" s="41">
        <f>IFERROR(XLOOKUP(C2209,'DATA Wharton'!$A$2:$A$785,'DATA Wharton'!$C$2:$C$785),"")</f>
        <v/>
      </c>
      <c r="I7861">
        <f>IF(OR(G2209="",H2209=""),"",G2209)</f>
        <v/>
      </c>
      <c r="J7861">
        <f>IF(OR(I2209="",H2209=""),"",I2209*H2209)</f>
        <v/>
      </c>
      <c r="K7861">
        <f>IF(G2209="","Missing OEWS wage",IF(H2209="","Missing Wharton SOC","Matched"))</f>
        <v/>
      </c>
    </row>
    <row r="7862">
      <c r="A7862" t="inlineStr">
        <is>
          <t>44-45</t>
        </is>
      </c>
      <c r="B7862" t="inlineStr">
        <is>
          <t>Retail Trade</t>
        </is>
      </c>
      <c r="C7862" t="inlineStr">
        <is>
          <t>29-1171</t>
        </is>
      </c>
      <c r="D7862" t="inlineStr">
        <is>
          <t>Nurse Practitioners</t>
        </is>
      </c>
      <c r="E7862" t="n">
        <v>410</v>
      </c>
      <c r="F7862" t="n">
        <v>114740</v>
      </c>
      <c r="G7862">
        <f>IF(OR(E2210="",F2210=""),"",E2210*F2210)</f>
        <v/>
      </c>
      <c r="H7862" s="41">
        <f>IFERROR(XLOOKUP(C2210,'DATA Wharton'!$A$2:$A$785,'DATA Wharton'!$C$2:$C$785),"")</f>
        <v/>
      </c>
      <c r="I7862">
        <f>IF(OR(G2210="",H2210=""),"",G2210)</f>
        <v/>
      </c>
      <c r="J7862">
        <f>IF(OR(I2210="",H2210=""),"",I2210*H2210)</f>
        <v/>
      </c>
      <c r="K7862">
        <f>IF(G2210="","Missing OEWS wage",IF(H2210="","Missing Wharton SOC","Matched"))</f>
        <v/>
      </c>
    </row>
    <row r="7863">
      <c r="A7863" t="inlineStr">
        <is>
          <t>44-45</t>
        </is>
      </c>
      <c r="B7863" t="inlineStr">
        <is>
          <t>Retail Trade</t>
        </is>
      </c>
      <c r="C7863" t="inlineStr">
        <is>
          <t>29-1181</t>
        </is>
      </c>
      <c r="D7863" t="inlineStr">
        <is>
          <t>Audiologists</t>
        </is>
      </c>
      <c r="E7863" t="n">
        <v>1370</v>
      </c>
      <c r="F7863" t="n">
        <v>94000</v>
      </c>
      <c r="G7863">
        <f>IF(OR(E2211="",F2211=""),"",E2211*F2211)</f>
        <v/>
      </c>
      <c r="H7863" s="41">
        <f>IFERROR(XLOOKUP(C2211,'DATA Wharton'!$A$2:$A$785,'DATA Wharton'!$C$2:$C$785),"")</f>
        <v/>
      </c>
      <c r="I7863">
        <f>IF(OR(G2211="",H2211=""),"",G2211)</f>
        <v/>
      </c>
      <c r="J7863">
        <f>IF(OR(I2211="",H2211=""),"",I2211*H2211)</f>
        <v/>
      </c>
      <c r="K7863">
        <f>IF(G2211="","Missing OEWS wage",IF(H2211="","Missing Wharton SOC","Matched"))</f>
        <v/>
      </c>
    </row>
    <row r="7864">
      <c r="A7864" t="inlineStr">
        <is>
          <t>44-45</t>
        </is>
      </c>
      <c r="B7864" t="inlineStr">
        <is>
          <t>Retail Trade</t>
        </is>
      </c>
      <c r="C7864" t="inlineStr">
        <is>
          <t>29-1229</t>
        </is>
      </c>
      <c r="D7864" t="inlineStr">
        <is>
          <t>Physicians, All Other</t>
        </is>
      </c>
      <c r="F7864" t="n">
        <v>362700</v>
      </c>
      <c r="G7864">
        <f>IF(OR(E2212="",F2212=""),"",E2212*F2212)</f>
        <v/>
      </c>
      <c r="H7864" s="41">
        <f>IFERROR(XLOOKUP(C2212,'DATA Wharton'!$A$2:$A$785,'DATA Wharton'!$C$2:$C$785),"")</f>
        <v/>
      </c>
      <c r="I7864">
        <f>IF(OR(G2212="",H2212=""),"",G2212)</f>
        <v/>
      </c>
      <c r="J7864">
        <f>IF(OR(I2212="",H2212=""),"",I2212*H2212)</f>
        <v/>
      </c>
      <c r="K7864">
        <f>IF(G2212="","Missing OEWS wage",IF(H2212="","Missing Wharton SOC","Matched"))</f>
        <v/>
      </c>
    </row>
    <row r="7865">
      <c r="A7865" t="inlineStr">
        <is>
          <t>44-45</t>
        </is>
      </c>
      <c r="B7865" t="inlineStr">
        <is>
          <t>Retail Trade</t>
        </is>
      </c>
      <c r="C7865" t="inlineStr">
        <is>
          <t>29-1241</t>
        </is>
      </c>
      <c r="D7865" t="inlineStr">
        <is>
          <t>Ophthalmologists, Except Pediatric</t>
        </is>
      </c>
      <c r="E7865" t="n">
        <v>110</v>
      </c>
      <c r="F7865" t="n">
        <v>175040</v>
      </c>
      <c r="G7865">
        <f>IF(OR(E2213="",F2213=""),"",E2213*F2213)</f>
        <v/>
      </c>
      <c r="H7865" s="41">
        <f>IFERROR(XLOOKUP(C2213,'DATA Wharton'!$A$2:$A$785,'DATA Wharton'!$C$2:$C$785),"")</f>
        <v/>
      </c>
      <c r="I7865">
        <f>IF(OR(G2213="",H2213=""),"",G2213)</f>
        <v/>
      </c>
      <c r="J7865">
        <f>IF(OR(I2213="",H2213=""),"",I2213*H2213)</f>
        <v/>
      </c>
      <c r="K7865">
        <f>IF(G2213="","Missing OEWS wage",IF(H2213="","Missing Wharton SOC","Matched"))</f>
        <v/>
      </c>
    </row>
    <row r="7866">
      <c r="A7866" t="inlineStr">
        <is>
          <t>44-45</t>
        </is>
      </c>
      <c r="B7866" t="inlineStr">
        <is>
          <t>Retail Trade</t>
        </is>
      </c>
      <c r="C7866" t="inlineStr">
        <is>
          <t>29-1299</t>
        </is>
      </c>
      <c r="D7866" t="inlineStr">
        <is>
          <t>Healthcare Diagnosing or Treating Practitioners, All Other</t>
        </is>
      </c>
      <c r="E7866" t="n">
        <v>120</v>
      </c>
      <c r="F7866" t="n">
        <v>79950</v>
      </c>
      <c r="G7866">
        <f>IF(OR(E2214="",F2214=""),"",E2214*F2214)</f>
        <v/>
      </c>
      <c r="H7866" s="41">
        <f>IFERROR(XLOOKUP(C2214,'DATA Wharton'!$A$2:$A$785,'DATA Wharton'!$C$2:$C$785),"")</f>
        <v/>
      </c>
      <c r="I7866">
        <f>IF(OR(G2214="",H2214=""),"",G2214)</f>
        <v/>
      </c>
      <c r="J7866">
        <f>IF(OR(I2214="",H2214=""),"",I2214*H2214)</f>
        <v/>
      </c>
      <c r="K7866">
        <f>IF(G2214="","Missing OEWS wage",IF(H2214="","Missing Wharton SOC","Matched"))</f>
        <v/>
      </c>
    </row>
    <row r="7867">
      <c r="A7867" t="inlineStr">
        <is>
          <t>44-45</t>
        </is>
      </c>
      <c r="B7867" t="inlineStr">
        <is>
          <t>Retail Trade</t>
        </is>
      </c>
      <c r="C7867" t="inlineStr">
        <is>
          <t>29-2010</t>
        </is>
      </c>
      <c r="D7867" t="inlineStr">
        <is>
          <t>Clinical Laboratory Technologists and Technicians</t>
        </is>
      </c>
      <c r="F7867" t="n">
        <v>59040</v>
      </c>
      <c r="G7867">
        <f>IF(OR(E2215="",F2215=""),"",E2215*F2215)</f>
        <v/>
      </c>
      <c r="H7867" s="41">
        <f>IFERROR(XLOOKUP(C2215,'DATA Wharton'!$A$2:$A$785,'DATA Wharton'!$C$2:$C$785),"")</f>
        <v/>
      </c>
      <c r="I7867">
        <f>IF(OR(G2215="",H2215=""),"",G2215)</f>
        <v/>
      </c>
      <c r="J7867">
        <f>IF(OR(I2215="",H2215=""),"",I2215*H2215)</f>
        <v/>
      </c>
      <c r="K7867">
        <f>IF(G2215="","Missing OEWS wage",IF(H2215="","Missing Wharton SOC","Matched"))</f>
        <v/>
      </c>
    </row>
    <row r="7868">
      <c r="A7868" t="inlineStr">
        <is>
          <t>44-45</t>
        </is>
      </c>
      <c r="B7868" t="inlineStr">
        <is>
          <t>Retail Trade</t>
        </is>
      </c>
      <c r="C7868" t="inlineStr">
        <is>
          <t>29-2052</t>
        </is>
      </c>
      <c r="D7868" t="inlineStr">
        <is>
          <t>Pharmacy Technicians</t>
        </is>
      </c>
      <c r="E7868" t="n">
        <v>327560</v>
      </c>
      <c r="F7868" t="n">
        <v>43420</v>
      </c>
      <c r="G7868">
        <f>IF(OR(E2216="",F2216=""),"",E2216*F2216)</f>
        <v/>
      </c>
      <c r="H7868" s="41">
        <f>IFERROR(XLOOKUP(C2216,'DATA Wharton'!$A$2:$A$785,'DATA Wharton'!$C$2:$C$785),"")</f>
        <v/>
      </c>
      <c r="I7868">
        <f>IF(OR(G2216="",H2216=""),"",G2216)</f>
        <v/>
      </c>
      <c r="J7868">
        <f>IF(OR(I2216="",H2216=""),"",I2216*H2216)</f>
        <v/>
      </c>
      <c r="K7868">
        <f>IF(G2216="","Missing OEWS wage",IF(H2216="","Missing Wharton SOC","Matched"))</f>
        <v/>
      </c>
    </row>
    <row r="7869">
      <c r="A7869" t="inlineStr">
        <is>
          <t>44-45</t>
        </is>
      </c>
      <c r="B7869" t="inlineStr">
        <is>
          <t>Retail Trade</t>
        </is>
      </c>
      <c r="C7869" t="inlineStr">
        <is>
          <t>29-2056</t>
        </is>
      </c>
      <c r="D7869" t="inlineStr">
        <is>
          <t>Veterinary Technologists and Technicians</t>
        </is>
      </c>
      <c r="E7869" t="n">
        <v>200</v>
      </c>
      <c r="F7869" t="n">
        <v>54750</v>
      </c>
      <c r="G7869">
        <f>IF(OR(E2217="",F2217=""),"",E2217*F2217)</f>
        <v/>
      </c>
      <c r="H7869" s="41">
        <f>IFERROR(XLOOKUP(C2217,'DATA Wharton'!$A$2:$A$785,'DATA Wharton'!$C$2:$C$785),"")</f>
        <v/>
      </c>
      <c r="I7869">
        <f>IF(OR(G2217="",H2217=""),"",G2217)</f>
        <v/>
      </c>
      <c r="J7869">
        <f>IF(OR(I2217="",H2217=""),"",I2217*H2217)</f>
        <v/>
      </c>
      <c r="K7869">
        <f>IF(G2217="","Missing OEWS wage",IF(H2217="","Missing Wharton SOC","Matched"))</f>
        <v/>
      </c>
    </row>
    <row r="7870">
      <c r="A7870" t="inlineStr">
        <is>
          <t>44-45</t>
        </is>
      </c>
      <c r="B7870" t="inlineStr">
        <is>
          <t>Retail Trade</t>
        </is>
      </c>
      <c r="C7870" t="inlineStr">
        <is>
          <t>29-2057</t>
        </is>
      </c>
      <c r="D7870" t="inlineStr">
        <is>
          <t>Ophthalmic Medical Technicians</t>
        </is>
      </c>
      <c r="E7870" t="n">
        <v>2630</v>
      </c>
      <c r="F7870" t="n">
        <v>40320</v>
      </c>
      <c r="G7870">
        <f>IF(OR(E2218="",F2218=""),"",E2218*F2218)</f>
        <v/>
      </c>
      <c r="H7870" s="41">
        <f>IFERROR(XLOOKUP(C2218,'DATA Wharton'!$A$2:$A$785,'DATA Wharton'!$C$2:$C$785),"")</f>
        <v/>
      </c>
      <c r="I7870">
        <f>IF(OR(G2218="",H2218=""),"",G2218)</f>
        <v/>
      </c>
      <c r="J7870">
        <f>IF(OR(I2218="",H2218=""),"",I2218*H2218)</f>
        <v/>
      </c>
      <c r="K7870">
        <f>IF(G2218="","Missing OEWS wage",IF(H2218="","Missing Wharton SOC","Matched"))</f>
        <v/>
      </c>
    </row>
    <row r="7871">
      <c r="A7871" t="inlineStr">
        <is>
          <t>44-45</t>
        </is>
      </c>
      <c r="B7871" t="inlineStr">
        <is>
          <t>Retail Trade</t>
        </is>
      </c>
      <c r="C7871" t="inlineStr">
        <is>
          <t>29-2061</t>
        </is>
      </c>
      <c r="D7871" t="inlineStr">
        <is>
          <t>Licensed Practical and Licensed Vocational Nurses</t>
        </is>
      </c>
      <c r="E7871" t="n">
        <v>770</v>
      </c>
      <c r="F7871" t="n">
        <v>58070</v>
      </c>
      <c r="G7871">
        <f>IF(OR(E2219="",F2219=""),"",E2219*F2219)</f>
        <v/>
      </c>
      <c r="H7871" s="41">
        <f>IFERROR(XLOOKUP(C2219,'DATA Wharton'!$A$2:$A$785,'DATA Wharton'!$C$2:$C$785),"")</f>
        <v/>
      </c>
      <c r="I7871">
        <f>IF(OR(G2219="",H2219=""),"",G2219)</f>
        <v/>
      </c>
      <c r="J7871">
        <f>IF(OR(I2219="",H2219=""),"",I2219*H2219)</f>
        <v/>
      </c>
      <c r="K7871">
        <f>IF(G2219="","Missing OEWS wage",IF(H2219="","Missing Wharton SOC","Matched"))</f>
        <v/>
      </c>
    </row>
    <row r="7872">
      <c r="A7872" t="inlineStr">
        <is>
          <t>44-45</t>
        </is>
      </c>
      <c r="B7872" t="inlineStr">
        <is>
          <t>Retail Trade</t>
        </is>
      </c>
      <c r="C7872" t="inlineStr">
        <is>
          <t>29-2072</t>
        </is>
      </c>
      <c r="D7872" t="inlineStr">
        <is>
          <t>Medical Records Specialists</t>
        </is>
      </c>
      <c r="E7872" t="n">
        <v>480</v>
      </c>
      <c r="F7872" t="n">
        <v>51690</v>
      </c>
      <c r="G7872">
        <f>IF(OR(E2220="",F2220=""),"",E2220*F2220)</f>
        <v/>
      </c>
      <c r="H7872" s="41">
        <f>IFERROR(XLOOKUP(C2220,'DATA Wharton'!$A$2:$A$785,'DATA Wharton'!$C$2:$C$785),"")</f>
        <v/>
      </c>
      <c r="I7872">
        <f>IF(OR(G2220="",H2220=""),"",G2220)</f>
        <v/>
      </c>
      <c r="J7872">
        <f>IF(OR(I2220="",H2220=""),"",I2220*H2220)</f>
        <v/>
      </c>
      <c r="K7872">
        <f>IF(G2220="","Missing OEWS wage",IF(H2220="","Missing Wharton SOC","Matched"))</f>
        <v/>
      </c>
    </row>
    <row r="7873">
      <c r="A7873" t="inlineStr">
        <is>
          <t>44-45</t>
        </is>
      </c>
      <c r="B7873" t="inlineStr">
        <is>
          <t>Retail Trade</t>
        </is>
      </c>
      <c r="C7873" t="inlineStr">
        <is>
          <t>29-2081</t>
        </is>
      </c>
      <c r="D7873" t="inlineStr">
        <is>
          <t>Opticians, Dispensing</t>
        </is>
      </c>
      <c r="E7873" t="n">
        <v>32950</v>
      </c>
      <c r="F7873" t="n">
        <v>56010</v>
      </c>
      <c r="G7873">
        <f>IF(OR(E2221="",F2221=""),"",E2221*F2221)</f>
        <v/>
      </c>
      <c r="H7873" s="41">
        <f>IFERROR(XLOOKUP(C2221,'DATA Wharton'!$A$2:$A$785,'DATA Wharton'!$C$2:$C$785),"")</f>
        <v/>
      </c>
      <c r="I7873">
        <f>IF(OR(G2221="",H2221=""),"",G2221)</f>
        <v/>
      </c>
      <c r="J7873">
        <f>IF(OR(I2221="",H2221=""),"",I2221*H2221)</f>
        <v/>
      </c>
      <c r="K7873">
        <f>IF(G2221="","Missing OEWS wage",IF(H2221="","Missing Wharton SOC","Matched"))</f>
        <v/>
      </c>
    </row>
    <row r="7874">
      <c r="A7874" t="inlineStr">
        <is>
          <t>44-45</t>
        </is>
      </c>
      <c r="B7874" t="inlineStr">
        <is>
          <t>Retail Trade</t>
        </is>
      </c>
      <c r="C7874" t="inlineStr">
        <is>
          <t>29-2091</t>
        </is>
      </c>
      <c r="D7874" t="inlineStr">
        <is>
          <t>Orthotists and Prosthetists</t>
        </is>
      </c>
      <c r="E7874" t="n">
        <v>1260</v>
      </c>
      <c r="F7874" t="n">
        <v>84570</v>
      </c>
      <c r="G7874">
        <f>IF(OR(E2222="",F2222=""),"",E2222*F2222)</f>
        <v/>
      </c>
      <c r="H7874" s="41">
        <f>IFERROR(XLOOKUP(C2222,'DATA Wharton'!$A$2:$A$785,'DATA Wharton'!$C$2:$C$785),"")</f>
        <v/>
      </c>
      <c r="I7874">
        <f>IF(OR(G2222="",H2222=""),"",G2222)</f>
        <v/>
      </c>
      <c r="J7874">
        <f>IF(OR(I2222="",H2222=""),"",I2222*H2222)</f>
        <v/>
      </c>
      <c r="K7874">
        <f>IF(G2222="","Missing OEWS wage",IF(H2222="","Missing Wharton SOC","Matched"))</f>
        <v/>
      </c>
    </row>
    <row r="7875">
      <c r="A7875" t="inlineStr">
        <is>
          <t>44-45</t>
        </is>
      </c>
      <c r="B7875" t="inlineStr">
        <is>
          <t>Retail Trade</t>
        </is>
      </c>
      <c r="C7875" t="inlineStr">
        <is>
          <t>29-2092</t>
        </is>
      </c>
      <c r="D7875" t="inlineStr">
        <is>
          <t>Hearing Aid Specialists</t>
        </is>
      </c>
      <c r="E7875" t="n">
        <v>7470</v>
      </c>
      <c r="F7875" t="n">
        <v>71450</v>
      </c>
      <c r="G7875">
        <f>IF(OR(E2223="",F2223=""),"",E2223*F2223)</f>
        <v/>
      </c>
      <c r="H7875" s="41">
        <f>IFERROR(XLOOKUP(C2223,'DATA Wharton'!$A$2:$A$785,'DATA Wharton'!$C$2:$C$785),"")</f>
        <v/>
      </c>
      <c r="I7875">
        <f>IF(OR(G2223="",H2223=""),"",G2223)</f>
        <v/>
      </c>
      <c r="J7875">
        <f>IF(OR(I2223="",H2223=""),"",I2223*H2223)</f>
        <v/>
      </c>
      <c r="K7875">
        <f>IF(G2223="","Missing OEWS wage",IF(H2223="","Missing Wharton SOC","Matched"))</f>
        <v/>
      </c>
    </row>
    <row r="7876">
      <c r="A7876" t="inlineStr">
        <is>
          <t>44-45</t>
        </is>
      </c>
      <c r="B7876" t="inlineStr">
        <is>
          <t>Retail Trade</t>
        </is>
      </c>
      <c r="C7876" t="inlineStr">
        <is>
          <t>29-2099</t>
        </is>
      </c>
      <c r="D7876" t="inlineStr">
        <is>
          <t>Health Technologists and Technicians, All Other</t>
        </is>
      </c>
      <c r="E7876" t="n">
        <v>1060</v>
      </c>
      <c r="F7876" t="n">
        <v>52650</v>
      </c>
      <c r="G7876">
        <f>IF(OR(E2224="",F2224=""),"",E2224*F2224)</f>
        <v/>
      </c>
      <c r="H7876" s="41">
        <f>IFERROR(XLOOKUP(C2224,'DATA Wharton'!$A$2:$A$785,'DATA Wharton'!$C$2:$C$785),"")</f>
        <v/>
      </c>
      <c r="I7876">
        <f>IF(OR(G2224="",H2224=""),"",G2224)</f>
        <v/>
      </c>
      <c r="J7876">
        <f>IF(OR(I2224="",H2224=""),"",I2224*H2224)</f>
        <v/>
      </c>
      <c r="K7876">
        <f>IF(G2224="","Missing OEWS wage",IF(H2224="","Missing Wharton SOC","Matched"))</f>
        <v/>
      </c>
    </row>
    <row r="7877">
      <c r="A7877" t="inlineStr">
        <is>
          <t>44-45</t>
        </is>
      </c>
      <c r="B7877" t="inlineStr">
        <is>
          <t>Retail Trade</t>
        </is>
      </c>
      <c r="C7877" t="inlineStr">
        <is>
          <t>29-9021</t>
        </is>
      </c>
      <c r="D7877" t="inlineStr">
        <is>
          <t>Health Information Technologists and Medical Registrars</t>
        </is>
      </c>
      <c r="F7877" t="n">
        <v>57660</v>
      </c>
      <c r="G7877">
        <f>IF(OR(E2225="",F2225=""),"",E2225*F2225)</f>
        <v/>
      </c>
      <c r="H7877" s="41">
        <f>IFERROR(XLOOKUP(C2225,'DATA Wharton'!$A$2:$A$785,'DATA Wharton'!$C$2:$C$785),"")</f>
        <v/>
      </c>
      <c r="I7877">
        <f>IF(OR(G2225="",H2225=""),"",G2225)</f>
        <v/>
      </c>
      <c r="J7877">
        <f>IF(OR(I2225="",H2225=""),"",I2225*H2225)</f>
        <v/>
      </c>
      <c r="K7877">
        <f>IF(G2225="","Missing OEWS wage",IF(H2225="","Missing Wharton SOC","Matched"))</f>
        <v/>
      </c>
    </row>
    <row r="7878">
      <c r="A7878" t="inlineStr">
        <is>
          <t>44-45</t>
        </is>
      </c>
      <c r="B7878" t="inlineStr">
        <is>
          <t>Retail Trade</t>
        </is>
      </c>
      <c r="C7878" t="inlineStr">
        <is>
          <t>29-9099</t>
        </is>
      </c>
      <c r="D7878" t="inlineStr">
        <is>
          <t>Healthcare Practitioners and Technical Workers, All Other</t>
        </is>
      </c>
      <c r="E7878" t="n">
        <v>340</v>
      </c>
      <c r="F7878" t="n">
        <v>56960</v>
      </c>
      <c r="G7878">
        <f>IF(OR(E2226="",F2226=""),"",E2226*F2226)</f>
        <v/>
      </c>
      <c r="H7878" s="41">
        <f>IFERROR(XLOOKUP(C2226,'DATA Wharton'!$A$2:$A$785,'DATA Wharton'!$C$2:$C$785),"")</f>
        <v/>
      </c>
      <c r="I7878">
        <f>IF(OR(G2226="",H2226=""),"",G2226)</f>
        <v/>
      </c>
      <c r="J7878">
        <f>IF(OR(I2226="",H2226=""),"",I2226*H2226)</f>
        <v/>
      </c>
      <c r="K7878">
        <f>IF(G2226="","Missing OEWS wage",IF(H2226="","Missing Wharton SOC","Matched"))</f>
        <v/>
      </c>
    </row>
    <row r="7879">
      <c r="A7879" t="inlineStr">
        <is>
          <t>44-45</t>
        </is>
      </c>
      <c r="B7879" t="inlineStr">
        <is>
          <t>Retail Trade</t>
        </is>
      </c>
      <c r="C7879" t="inlineStr">
        <is>
          <t>31-1120</t>
        </is>
      </c>
      <c r="D7879" t="inlineStr">
        <is>
          <t>Home Health and Personal Care Aides</t>
        </is>
      </c>
      <c r="F7879" t="n">
        <v>37010</v>
      </c>
      <c r="G7879">
        <f>IF(OR(E2227="",F2227=""),"",E2227*F2227)</f>
        <v/>
      </c>
      <c r="H7879" s="41">
        <f>IFERROR(XLOOKUP(C2227,'DATA Wharton'!$A$2:$A$785,'DATA Wharton'!$C$2:$C$785),"")</f>
        <v/>
      </c>
      <c r="I7879">
        <f>IF(OR(G2227="",H2227=""),"",G2227)</f>
        <v/>
      </c>
      <c r="J7879">
        <f>IF(OR(I2227="",H2227=""),"",I2227*H2227)</f>
        <v/>
      </c>
      <c r="K7879">
        <f>IF(G2227="","Missing OEWS wage",IF(H2227="","Missing Wharton SOC","Matched"))</f>
        <v/>
      </c>
    </row>
    <row r="7880">
      <c r="A7880" t="inlineStr">
        <is>
          <t>44-45</t>
        </is>
      </c>
      <c r="B7880" t="inlineStr">
        <is>
          <t>Retail Trade</t>
        </is>
      </c>
      <c r="C7880" t="inlineStr">
        <is>
          <t>31-1131</t>
        </is>
      </c>
      <c r="D7880" t="inlineStr">
        <is>
          <t>Nursing Assistants</t>
        </is>
      </c>
      <c r="E7880" t="n">
        <v>120</v>
      </c>
      <c r="F7880" t="n">
        <v>37400</v>
      </c>
      <c r="G7880">
        <f>IF(OR(E2228="",F2228=""),"",E2228*F2228)</f>
        <v/>
      </c>
      <c r="H7880" s="41">
        <f>IFERROR(XLOOKUP(C2228,'DATA Wharton'!$A$2:$A$785,'DATA Wharton'!$C$2:$C$785),"")</f>
        <v/>
      </c>
      <c r="I7880">
        <f>IF(OR(G2228="",H2228=""),"",G2228)</f>
        <v/>
      </c>
      <c r="J7880">
        <f>IF(OR(I2228="",H2228=""),"",I2228*H2228)</f>
        <v/>
      </c>
      <c r="K7880">
        <f>IF(G2228="","Missing OEWS wage",IF(H2228="","Missing Wharton SOC","Matched"))</f>
        <v/>
      </c>
    </row>
    <row r="7881">
      <c r="A7881" t="inlineStr">
        <is>
          <t>44-45</t>
        </is>
      </c>
      <c r="B7881" t="inlineStr">
        <is>
          <t>Retail Trade</t>
        </is>
      </c>
      <c r="C7881" t="inlineStr">
        <is>
          <t>31-9011</t>
        </is>
      </c>
      <c r="D7881" t="inlineStr">
        <is>
          <t>Massage Therapists</t>
        </is>
      </c>
      <c r="E7881" t="n">
        <v>560</v>
      </c>
      <c r="F7881" t="n">
        <v>54140</v>
      </c>
      <c r="G7881">
        <f>IF(OR(E2229="",F2229=""),"",E2229*F2229)</f>
        <v/>
      </c>
      <c r="H7881" s="41">
        <f>IFERROR(XLOOKUP(C2229,'DATA Wharton'!$A$2:$A$785,'DATA Wharton'!$C$2:$C$785),"")</f>
        <v/>
      </c>
      <c r="I7881">
        <f>IF(OR(G2229="",H2229=""),"",G2229)</f>
        <v/>
      </c>
      <c r="J7881">
        <f>IF(OR(I2229="",H2229=""),"",I2229*H2229)</f>
        <v/>
      </c>
      <c r="K7881">
        <f>IF(G2229="","Missing OEWS wage",IF(H2229="","Missing Wharton SOC","Matched"))</f>
        <v/>
      </c>
    </row>
    <row r="7882">
      <c r="A7882" t="inlineStr">
        <is>
          <t>44-45</t>
        </is>
      </c>
      <c r="B7882" t="inlineStr">
        <is>
          <t>Retail Trade</t>
        </is>
      </c>
      <c r="C7882" t="inlineStr">
        <is>
          <t>31-9092</t>
        </is>
      </c>
      <c r="D7882" t="inlineStr">
        <is>
          <t>Medical Assistants</t>
        </is>
      </c>
      <c r="E7882" t="n">
        <v>1220</v>
      </c>
      <c r="F7882" t="n">
        <v>47320</v>
      </c>
      <c r="G7882">
        <f>IF(OR(E2230="",F2230=""),"",E2230*F2230)</f>
        <v/>
      </c>
      <c r="H7882" s="41">
        <f>IFERROR(XLOOKUP(C2230,'DATA Wharton'!$A$2:$A$785,'DATA Wharton'!$C$2:$C$785),"")</f>
        <v/>
      </c>
      <c r="I7882">
        <f>IF(OR(G2230="",H2230=""),"",G2230)</f>
        <v/>
      </c>
      <c r="J7882">
        <f>IF(OR(I2230="",H2230=""),"",I2230*H2230)</f>
        <v/>
      </c>
      <c r="K7882">
        <f>IF(G2230="","Missing OEWS wage",IF(H2230="","Missing Wharton SOC","Matched"))</f>
        <v/>
      </c>
    </row>
    <row r="7883">
      <c r="A7883" t="inlineStr">
        <is>
          <t>44-45</t>
        </is>
      </c>
      <c r="B7883" t="inlineStr">
        <is>
          <t>Retail Trade</t>
        </is>
      </c>
      <c r="C7883" t="inlineStr">
        <is>
          <t>31-9093</t>
        </is>
      </c>
      <c r="D7883" t="inlineStr">
        <is>
          <t>Medical Equipment Preparers</t>
        </is>
      </c>
      <c r="E7883" t="n">
        <v>410</v>
      </c>
      <c r="F7883" t="n">
        <v>46150</v>
      </c>
      <c r="G7883">
        <f>IF(OR(E2231="",F2231=""),"",E2231*F2231)</f>
        <v/>
      </c>
      <c r="H7883" s="41">
        <f>IFERROR(XLOOKUP(C2231,'DATA Wharton'!$A$2:$A$785,'DATA Wharton'!$C$2:$C$785),"")</f>
        <v/>
      </c>
      <c r="I7883">
        <f>IF(OR(G2231="",H2231=""),"",G2231)</f>
        <v/>
      </c>
      <c r="J7883">
        <f>IF(OR(I2231="",H2231=""),"",I2231*H2231)</f>
        <v/>
      </c>
      <c r="K7883">
        <f>IF(G2231="","Missing OEWS wage",IF(H2231="","Missing Wharton SOC","Matched"))</f>
        <v/>
      </c>
    </row>
    <row r="7884">
      <c r="A7884" t="inlineStr">
        <is>
          <t>44-45</t>
        </is>
      </c>
      <c r="B7884" t="inlineStr">
        <is>
          <t>Retail Trade</t>
        </is>
      </c>
      <c r="C7884" t="inlineStr">
        <is>
          <t>31-9095</t>
        </is>
      </c>
      <c r="D7884" t="inlineStr">
        <is>
          <t>Pharmacy Aides</t>
        </is>
      </c>
      <c r="E7884" t="n">
        <v>33130</v>
      </c>
      <c r="F7884" t="n">
        <v>38320</v>
      </c>
      <c r="G7884">
        <f>IF(OR(E2232="",F2232=""),"",E2232*F2232)</f>
        <v/>
      </c>
      <c r="H7884" s="41">
        <f>IFERROR(XLOOKUP(C2232,'DATA Wharton'!$A$2:$A$785,'DATA Wharton'!$C$2:$C$785),"")</f>
        <v/>
      </c>
      <c r="I7884">
        <f>IF(OR(G2232="",H2232=""),"",G2232)</f>
        <v/>
      </c>
      <c r="J7884">
        <f>IF(OR(I2232="",H2232=""),"",I2232*H2232)</f>
        <v/>
      </c>
      <c r="K7884">
        <f>IF(G2232="","Missing OEWS wage",IF(H2232="","Missing Wharton SOC","Matched"))</f>
        <v/>
      </c>
    </row>
    <row r="7885">
      <c r="A7885" t="inlineStr">
        <is>
          <t>44-45</t>
        </is>
      </c>
      <c r="B7885" t="inlineStr">
        <is>
          <t>Retail Trade</t>
        </is>
      </c>
      <c r="C7885" t="inlineStr">
        <is>
          <t>31-9096</t>
        </is>
      </c>
      <c r="D7885" t="inlineStr">
        <is>
          <t>Veterinary Assistants and Laboratory Animal Caretakers</t>
        </is>
      </c>
      <c r="E7885" t="n">
        <v>2670</v>
      </c>
      <c r="F7885" t="n">
        <v>41650</v>
      </c>
      <c r="G7885">
        <f>IF(OR(E2233="",F2233=""),"",E2233*F2233)</f>
        <v/>
      </c>
      <c r="H7885" s="41">
        <f>IFERROR(XLOOKUP(C2233,'DATA Wharton'!$A$2:$A$785,'DATA Wharton'!$C$2:$C$785),"")</f>
        <v/>
      </c>
      <c r="I7885">
        <f>IF(OR(G2233="",H2233=""),"",G2233)</f>
        <v/>
      </c>
      <c r="J7885">
        <f>IF(OR(I2233="",H2233=""),"",I2233*H2233)</f>
        <v/>
      </c>
      <c r="K7885">
        <f>IF(G2233="","Missing OEWS wage",IF(H2233="","Missing Wharton SOC","Matched"))</f>
        <v/>
      </c>
    </row>
    <row r="7886">
      <c r="A7886" t="inlineStr">
        <is>
          <t>44-45</t>
        </is>
      </c>
      <c r="B7886" t="inlineStr">
        <is>
          <t>Retail Trade</t>
        </is>
      </c>
      <c r="C7886" t="inlineStr">
        <is>
          <t>31-9097</t>
        </is>
      </c>
      <c r="D7886" t="inlineStr">
        <is>
          <t>Phlebotomists</t>
        </is>
      </c>
      <c r="E7886" t="n">
        <v>50</v>
      </c>
      <c r="F7886" t="n">
        <v>47230</v>
      </c>
      <c r="G7886">
        <f>IF(OR(E2234="",F2234=""),"",E2234*F2234)</f>
        <v/>
      </c>
      <c r="H7886" s="41">
        <f>IFERROR(XLOOKUP(C2234,'DATA Wharton'!$A$2:$A$785,'DATA Wharton'!$C$2:$C$785),"")</f>
        <v/>
      </c>
      <c r="I7886">
        <f>IF(OR(G2234="",H2234=""),"",G2234)</f>
        <v/>
      </c>
      <c r="J7886">
        <f>IF(OR(I2234="",H2234=""),"",I2234*H2234)</f>
        <v/>
      </c>
      <c r="K7886">
        <f>IF(G2234="","Missing OEWS wage",IF(H2234="","Missing Wharton SOC","Matched"))</f>
        <v/>
      </c>
    </row>
    <row r="7887">
      <c r="A7887" t="inlineStr">
        <is>
          <t>44-45</t>
        </is>
      </c>
      <c r="B7887" t="inlineStr">
        <is>
          <t>Retail Trade</t>
        </is>
      </c>
      <c r="C7887" t="inlineStr">
        <is>
          <t>31-9099</t>
        </is>
      </c>
      <c r="D7887" t="inlineStr">
        <is>
          <t>Healthcare Support Workers, All Other</t>
        </is>
      </c>
      <c r="E7887" t="n">
        <v>1400</v>
      </c>
      <c r="F7887" t="n">
        <v>52400</v>
      </c>
      <c r="G7887">
        <f>IF(OR(E2235="",F2235=""),"",E2235*F2235)</f>
        <v/>
      </c>
      <c r="H7887" s="41">
        <f>IFERROR(XLOOKUP(C2235,'DATA Wharton'!$A$2:$A$785,'DATA Wharton'!$C$2:$C$785),"")</f>
        <v/>
      </c>
      <c r="I7887">
        <f>IF(OR(G2235="",H2235=""),"",G2235)</f>
        <v/>
      </c>
      <c r="J7887">
        <f>IF(OR(I2235="",H2235=""),"",I2235*H2235)</f>
        <v/>
      </c>
      <c r="K7887">
        <f>IF(G2235="","Missing OEWS wage",IF(H2235="","Missing Wharton SOC","Matched"))</f>
        <v/>
      </c>
    </row>
    <row r="7888">
      <c r="A7888" t="inlineStr">
        <is>
          <t>44-45</t>
        </is>
      </c>
      <c r="B7888" t="inlineStr">
        <is>
          <t>Retail Trade</t>
        </is>
      </c>
      <c r="C7888" t="inlineStr">
        <is>
          <t>33-1091</t>
        </is>
      </c>
      <c r="D7888" t="inlineStr">
        <is>
          <t>First-Line Supervisors of Security Workers</t>
        </is>
      </c>
      <c r="E7888" t="n">
        <v>2900</v>
      </c>
      <c r="F7888" t="n">
        <v>67780</v>
      </c>
      <c r="G7888">
        <f>IF(OR(E2236="",F2236=""),"",E2236*F2236)</f>
        <v/>
      </c>
      <c r="H7888" s="41">
        <f>IFERROR(XLOOKUP(C2236,'DATA Wharton'!$A$2:$A$785,'DATA Wharton'!$C$2:$C$785),"")</f>
        <v/>
      </c>
      <c r="I7888">
        <f>IF(OR(G2236="",H2236=""),"",G2236)</f>
        <v/>
      </c>
      <c r="J7888">
        <f>IF(OR(I2236="",H2236=""),"",I2236*H2236)</f>
        <v/>
      </c>
      <c r="K7888">
        <f>IF(G2236="","Missing OEWS wage",IF(H2236="","Missing Wharton SOC","Matched"))</f>
        <v/>
      </c>
    </row>
    <row r="7889">
      <c r="A7889" t="inlineStr">
        <is>
          <t>44-45</t>
        </is>
      </c>
      <c r="B7889" t="inlineStr">
        <is>
          <t>Retail Trade</t>
        </is>
      </c>
      <c r="C7889" t="inlineStr">
        <is>
          <t>33-1099</t>
        </is>
      </c>
      <c r="D7889" t="inlineStr">
        <is>
          <t>First-Line Supervisors of Protective Service Workers, All Other</t>
        </is>
      </c>
      <c r="E7889" t="n">
        <v>270</v>
      </c>
      <c r="F7889" t="n">
        <v>78970</v>
      </c>
      <c r="G7889">
        <f>IF(OR(E2237="",F2237=""),"",E2237*F2237)</f>
        <v/>
      </c>
      <c r="H7889" s="41">
        <f>IFERROR(XLOOKUP(C2237,'DATA Wharton'!$A$2:$A$785,'DATA Wharton'!$C$2:$C$785),"")</f>
        <v/>
      </c>
      <c r="I7889">
        <f>IF(OR(G2237="",H2237=""),"",G2237)</f>
        <v/>
      </c>
      <c r="J7889">
        <f>IF(OR(I2237="",H2237=""),"",I2237*H2237)</f>
        <v/>
      </c>
      <c r="K7889">
        <f>IF(G2237="","Missing OEWS wage",IF(H2237="","Missing Wharton SOC","Matched"))</f>
        <v/>
      </c>
    </row>
    <row r="7890">
      <c r="A7890" t="inlineStr">
        <is>
          <t>44-45</t>
        </is>
      </c>
      <c r="B7890" t="inlineStr">
        <is>
          <t>Retail Trade</t>
        </is>
      </c>
      <c r="C7890" t="inlineStr">
        <is>
          <t>33-9021</t>
        </is>
      </c>
      <c r="D7890" t="inlineStr">
        <is>
          <t>Private Detectives and Investigators</t>
        </is>
      </c>
      <c r="E7890" t="n">
        <v>13580</v>
      </c>
      <c r="F7890" t="n">
        <v>45120</v>
      </c>
      <c r="G7890">
        <f>IF(OR(E2238="",F2238=""),"",E2238*F2238)</f>
        <v/>
      </c>
      <c r="H7890" s="41">
        <f>IFERROR(XLOOKUP(C2238,'DATA Wharton'!$A$2:$A$785,'DATA Wharton'!$C$2:$C$785),"")</f>
        <v/>
      </c>
      <c r="I7890">
        <f>IF(OR(G2238="",H2238=""),"",G2238)</f>
        <v/>
      </c>
      <c r="J7890">
        <f>IF(OR(I2238="",H2238=""),"",I2238*H2238)</f>
        <v/>
      </c>
      <c r="K7890">
        <f>IF(G2238="","Missing OEWS wage",IF(H2238="","Missing Wharton SOC","Matched"))</f>
        <v/>
      </c>
    </row>
    <row r="7891">
      <c r="A7891" t="inlineStr">
        <is>
          <t>44-45</t>
        </is>
      </c>
      <c r="B7891" t="inlineStr">
        <is>
          <t>Retail Trade</t>
        </is>
      </c>
      <c r="C7891" t="inlineStr">
        <is>
          <t>33-9032</t>
        </is>
      </c>
      <c r="D7891" t="inlineStr">
        <is>
          <t>Security Guards</t>
        </is>
      </c>
      <c r="E7891" t="n">
        <v>70300</v>
      </c>
      <c r="F7891" t="n">
        <v>37430</v>
      </c>
      <c r="G7891">
        <f>IF(OR(E2239="",F2239=""),"",E2239*F2239)</f>
        <v/>
      </c>
      <c r="H7891" s="41">
        <f>IFERROR(XLOOKUP(C2239,'DATA Wharton'!$A$2:$A$785,'DATA Wharton'!$C$2:$C$785),"")</f>
        <v/>
      </c>
      <c r="I7891">
        <f>IF(OR(G2239="",H2239=""),"",G2239)</f>
        <v/>
      </c>
      <c r="J7891">
        <f>IF(OR(I2239="",H2239=""),"",I2239*H2239)</f>
        <v/>
      </c>
      <c r="K7891">
        <f>IF(G2239="","Missing OEWS wage",IF(H2239="","Missing Wharton SOC","Matched"))</f>
        <v/>
      </c>
    </row>
    <row r="7892">
      <c r="A7892" t="inlineStr">
        <is>
          <t>44-45</t>
        </is>
      </c>
      <c r="B7892" t="inlineStr">
        <is>
          <t>Retail Trade</t>
        </is>
      </c>
      <c r="C7892" t="inlineStr">
        <is>
          <t>33-9092</t>
        </is>
      </c>
      <c r="D7892" t="inlineStr">
        <is>
          <t>Lifeguards, Ski Patrol, and Other Recreational Protective Service Workers</t>
        </is>
      </c>
      <c r="F7892" t="n">
        <v>44870</v>
      </c>
      <c r="G7892">
        <f>IF(OR(E2240="",F2240=""),"",E2240*F2240)</f>
        <v/>
      </c>
      <c r="H7892" s="41">
        <f>IFERROR(XLOOKUP(C2240,'DATA Wharton'!$A$2:$A$785,'DATA Wharton'!$C$2:$C$785),"")</f>
        <v/>
      </c>
      <c r="I7892">
        <f>IF(OR(G2240="",H2240=""),"",G2240)</f>
        <v/>
      </c>
      <c r="J7892">
        <f>IF(OR(I2240="",H2240=""),"",I2240*H2240)</f>
        <v/>
      </c>
      <c r="K7892">
        <f>IF(G2240="","Missing OEWS wage",IF(H2240="","Missing Wharton SOC","Matched"))</f>
        <v/>
      </c>
    </row>
    <row r="7893">
      <c r="A7893" t="inlineStr">
        <is>
          <t>44-45</t>
        </is>
      </c>
      <c r="B7893" t="inlineStr">
        <is>
          <t>Retail Trade</t>
        </is>
      </c>
      <c r="C7893" t="inlineStr">
        <is>
          <t>33-9099</t>
        </is>
      </c>
      <c r="D7893" t="inlineStr">
        <is>
          <t>Protective Service Workers, All Other</t>
        </is>
      </c>
      <c r="E7893" t="n">
        <v>3260</v>
      </c>
      <c r="F7893" t="n">
        <v>48950</v>
      </c>
      <c r="G7893">
        <f>IF(OR(E2241="",F2241=""),"",E2241*F2241)</f>
        <v/>
      </c>
      <c r="H7893" s="41">
        <f>IFERROR(XLOOKUP(C2241,'DATA Wharton'!$A$2:$A$785,'DATA Wharton'!$C$2:$C$785),"")</f>
        <v/>
      </c>
      <c r="I7893">
        <f>IF(OR(G2241="",H2241=""),"",G2241)</f>
        <v/>
      </c>
      <c r="J7893">
        <f>IF(OR(I2241="",H2241=""),"",I2241*H2241)</f>
        <v/>
      </c>
      <c r="K7893">
        <f>IF(G2241="","Missing OEWS wage",IF(H2241="","Missing Wharton SOC","Matched"))</f>
        <v/>
      </c>
    </row>
    <row r="7894">
      <c r="A7894" t="inlineStr">
        <is>
          <t>44-45</t>
        </is>
      </c>
      <c r="B7894" t="inlineStr">
        <is>
          <t>Retail Trade</t>
        </is>
      </c>
      <c r="C7894" t="inlineStr">
        <is>
          <t>35-1011</t>
        </is>
      </c>
      <c r="D7894" t="inlineStr">
        <is>
          <t>Chefs and Head Cooks</t>
        </is>
      </c>
      <c r="E7894" t="n">
        <v>2880</v>
      </c>
      <c r="F7894" t="n">
        <v>58350</v>
      </c>
      <c r="G7894">
        <f>IF(OR(E2242="",F2242=""),"",E2242*F2242)</f>
        <v/>
      </c>
      <c r="H7894" s="41">
        <f>IFERROR(XLOOKUP(C2242,'DATA Wharton'!$A$2:$A$785,'DATA Wharton'!$C$2:$C$785),"")</f>
        <v/>
      </c>
      <c r="I7894">
        <f>IF(OR(G2242="",H2242=""),"",G2242)</f>
        <v/>
      </c>
      <c r="J7894">
        <f>IF(OR(I2242="",H2242=""),"",I2242*H2242)</f>
        <v/>
      </c>
      <c r="K7894">
        <f>IF(G2242="","Missing OEWS wage",IF(H2242="","Missing Wharton SOC","Matched"))</f>
        <v/>
      </c>
    </row>
    <row r="7895">
      <c r="A7895" t="inlineStr">
        <is>
          <t>44-45</t>
        </is>
      </c>
      <c r="B7895" t="inlineStr">
        <is>
          <t>Retail Trade</t>
        </is>
      </c>
      <c r="C7895" t="inlineStr">
        <is>
          <t>35-1012</t>
        </is>
      </c>
      <c r="D7895" t="inlineStr">
        <is>
          <t>First-Line Supervisors of Food Preparation and Serving Workers</t>
        </is>
      </c>
      <c r="E7895" t="n">
        <v>47150</v>
      </c>
      <c r="F7895" t="n">
        <v>47630</v>
      </c>
      <c r="G7895">
        <f>IF(OR(E2243="",F2243=""),"",E2243*F2243)</f>
        <v/>
      </c>
      <c r="H7895" s="41">
        <f>IFERROR(XLOOKUP(C2243,'DATA Wharton'!$A$2:$A$785,'DATA Wharton'!$C$2:$C$785),"")</f>
        <v/>
      </c>
      <c r="I7895">
        <f>IF(OR(G2243="",H2243=""),"",G2243)</f>
        <v/>
      </c>
      <c r="J7895">
        <f>IF(OR(I2243="",H2243=""),"",I2243*H2243)</f>
        <v/>
      </c>
      <c r="K7895">
        <f>IF(G2243="","Missing OEWS wage",IF(H2243="","Missing Wharton SOC","Matched"))</f>
        <v/>
      </c>
    </row>
    <row r="7896">
      <c r="A7896" t="inlineStr">
        <is>
          <t>44-45</t>
        </is>
      </c>
      <c r="B7896" t="inlineStr">
        <is>
          <t>Retail Trade</t>
        </is>
      </c>
      <c r="C7896" t="inlineStr">
        <is>
          <t>35-2011</t>
        </is>
      </c>
      <c r="D7896" t="inlineStr">
        <is>
          <t>Cooks, Fast Food</t>
        </is>
      </c>
      <c r="E7896" t="n">
        <v>15060</v>
      </c>
      <c r="F7896" t="n">
        <v>33940</v>
      </c>
      <c r="G7896">
        <f>IF(OR(E2244="",F2244=""),"",E2244*F2244)</f>
        <v/>
      </c>
      <c r="H7896" s="41">
        <f>IFERROR(XLOOKUP(C2244,'DATA Wharton'!$A$2:$A$785,'DATA Wharton'!$C$2:$C$785),"")</f>
        <v/>
      </c>
      <c r="I7896">
        <f>IF(OR(G2244="",H2244=""),"",G2244)</f>
        <v/>
      </c>
      <c r="J7896">
        <f>IF(OR(I2244="",H2244=""),"",I2244*H2244)</f>
        <v/>
      </c>
      <c r="K7896">
        <f>IF(G2244="","Missing OEWS wage",IF(H2244="","Missing Wharton SOC","Matched"))</f>
        <v/>
      </c>
    </row>
    <row r="7897">
      <c r="A7897" t="inlineStr">
        <is>
          <t>44-45</t>
        </is>
      </c>
      <c r="B7897" t="inlineStr">
        <is>
          <t>Retail Trade</t>
        </is>
      </c>
      <c r="C7897" t="inlineStr">
        <is>
          <t>35-2012</t>
        </is>
      </c>
      <c r="D7897" t="inlineStr">
        <is>
          <t>Cooks, Institution and Cafeteria</t>
        </is>
      </c>
      <c r="E7897" t="n">
        <v>3280</v>
      </c>
      <c r="F7897" t="n">
        <v>34620</v>
      </c>
      <c r="G7897">
        <f>IF(OR(E2245="",F2245=""),"",E2245*F2245)</f>
        <v/>
      </c>
      <c r="H7897" s="41">
        <f>IFERROR(XLOOKUP(C2245,'DATA Wharton'!$A$2:$A$785,'DATA Wharton'!$C$2:$C$785),"")</f>
        <v/>
      </c>
      <c r="I7897">
        <f>IF(OR(G2245="",H2245=""),"",G2245)</f>
        <v/>
      </c>
      <c r="J7897">
        <f>IF(OR(I2245="",H2245=""),"",I2245*H2245)</f>
        <v/>
      </c>
      <c r="K7897">
        <f>IF(G2245="","Missing OEWS wage",IF(H2245="","Missing Wharton SOC","Matched"))</f>
        <v/>
      </c>
    </row>
    <row r="7898">
      <c r="A7898" t="inlineStr">
        <is>
          <t>44-45</t>
        </is>
      </c>
      <c r="B7898" t="inlineStr">
        <is>
          <t>Retail Trade</t>
        </is>
      </c>
      <c r="C7898" t="inlineStr">
        <is>
          <t>35-2014</t>
        </is>
      </c>
      <c r="D7898" t="inlineStr">
        <is>
          <t>Cooks, Restaurant</t>
        </is>
      </c>
      <c r="E7898" t="n">
        <v>12300</v>
      </c>
      <c r="F7898" t="n">
        <v>37410</v>
      </c>
      <c r="G7898">
        <f>IF(OR(E2246="",F2246=""),"",E2246*F2246)</f>
        <v/>
      </c>
      <c r="H7898" s="41">
        <f>IFERROR(XLOOKUP(C2246,'DATA Wharton'!$A$2:$A$785,'DATA Wharton'!$C$2:$C$785),"")</f>
        <v/>
      </c>
      <c r="I7898">
        <f>IF(OR(G2246="",H2246=""),"",G2246)</f>
        <v/>
      </c>
      <c r="J7898">
        <f>IF(OR(I2246="",H2246=""),"",I2246*H2246)</f>
        <v/>
      </c>
      <c r="K7898">
        <f>IF(G2246="","Missing OEWS wage",IF(H2246="","Missing Wharton SOC","Matched"))</f>
        <v/>
      </c>
    </row>
    <row r="7899">
      <c r="A7899" t="inlineStr">
        <is>
          <t>44-45</t>
        </is>
      </c>
      <c r="B7899" t="inlineStr">
        <is>
          <t>Retail Trade</t>
        </is>
      </c>
      <c r="C7899" t="inlineStr">
        <is>
          <t>35-2015</t>
        </is>
      </c>
      <c r="D7899" t="inlineStr">
        <is>
          <t>Cooks, Short Order</t>
        </is>
      </c>
      <c r="E7899" t="n">
        <v>18810</v>
      </c>
      <c r="F7899" t="n">
        <v>33960</v>
      </c>
      <c r="G7899">
        <f>IF(OR(E2247="",F2247=""),"",E2247*F2247)</f>
        <v/>
      </c>
      <c r="H7899" s="41">
        <f>IFERROR(XLOOKUP(C2247,'DATA Wharton'!$A$2:$A$785,'DATA Wharton'!$C$2:$C$785),"")</f>
        <v/>
      </c>
      <c r="I7899">
        <f>IF(OR(G2247="",H2247=""),"",G2247)</f>
        <v/>
      </c>
      <c r="J7899">
        <f>IF(OR(I2247="",H2247=""),"",I2247*H2247)</f>
        <v/>
      </c>
      <c r="K7899">
        <f>IF(G2247="","Missing OEWS wage",IF(H2247="","Missing Wharton SOC","Matched"))</f>
        <v/>
      </c>
    </row>
    <row r="7900">
      <c r="A7900" t="inlineStr">
        <is>
          <t>44-45</t>
        </is>
      </c>
      <c r="B7900" t="inlineStr">
        <is>
          <t>Retail Trade</t>
        </is>
      </c>
      <c r="C7900" t="inlineStr">
        <is>
          <t>35-2019</t>
        </is>
      </c>
      <c r="D7900" t="inlineStr">
        <is>
          <t>Cooks, All Other</t>
        </is>
      </c>
      <c r="E7900" t="n">
        <v>4000</v>
      </c>
      <c r="F7900" t="n">
        <v>36420</v>
      </c>
      <c r="G7900">
        <f>IF(OR(E2248="",F2248=""),"",E2248*F2248)</f>
        <v/>
      </c>
      <c r="H7900" s="41">
        <f>IFERROR(XLOOKUP(C2248,'DATA Wharton'!$A$2:$A$785,'DATA Wharton'!$C$2:$C$785),"")</f>
        <v/>
      </c>
      <c r="I7900">
        <f>IF(OR(G2248="",H2248=""),"",G2248)</f>
        <v/>
      </c>
      <c r="J7900">
        <f>IF(OR(I2248="",H2248=""),"",I2248*H2248)</f>
        <v/>
      </c>
      <c r="K7900">
        <f>IF(G2248="","Missing OEWS wage",IF(H2248="","Missing Wharton SOC","Matched"))</f>
        <v/>
      </c>
    </row>
    <row r="7901">
      <c r="A7901" t="inlineStr">
        <is>
          <t>44-45</t>
        </is>
      </c>
      <c r="B7901" t="inlineStr">
        <is>
          <t>Retail Trade</t>
        </is>
      </c>
      <c r="C7901" t="inlineStr">
        <is>
          <t>35-2021</t>
        </is>
      </c>
      <c r="D7901" t="inlineStr">
        <is>
          <t>Food Preparation Workers</t>
        </is>
      </c>
      <c r="E7901" t="n">
        <v>236130</v>
      </c>
      <c r="F7901" t="n">
        <v>36140</v>
      </c>
      <c r="G7901">
        <f>IF(OR(E2249="",F2249=""),"",E2249*F2249)</f>
        <v/>
      </c>
      <c r="H7901" s="41">
        <f>IFERROR(XLOOKUP(C2249,'DATA Wharton'!$A$2:$A$785,'DATA Wharton'!$C$2:$C$785),"")</f>
        <v/>
      </c>
      <c r="I7901">
        <f>IF(OR(G2249="",H2249=""),"",G2249)</f>
        <v/>
      </c>
      <c r="J7901">
        <f>IF(OR(I2249="",H2249=""),"",I2249*H2249)</f>
        <v/>
      </c>
      <c r="K7901">
        <f>IF(G2249="","Missing OEWS wage",IF(H2249="","Missing Wharton SOC","Matched"))</f>
        <v/>
      </c>
    </row>
    <row r="7902">
      <c r="A7902" t="inlineStr">
        <is>
          <t>44-45</t>
        </is>
      </c>
      <c r="B7902" t="inlineStr">
        <is>
          <t>Retail Trade</t>
        </is>
      </c>
      <c r="C7902" t="inlineStr">
        <is>
          <t>35-3011</t>
        </is>
      </c>
      <c r="D7902" t="inlineStr">
        <is>
          <t>Bartenders</t>
        </is>
      </c>
      <c r="E7902" t="n">
        <v>6080</v>
      </c>
      <c r="F7902" t="n">
        <v>34580</v>
      </c>
      <c r="G7902">
        <f>IF(OR(E2250="",F2250=""),"",E2250*F2250)</f>
        <v/>
      </c>
      <c r="H7902" s="41">
        <f>IFERROR(XLOOKUP(C2250,'DATA Wharton'!$A$2:$A$785,'DATA Wharton'!$C$2:$C$785),"")</f>
        <v/>
      </c>
      <c r="I7902">
        <f>IF(OR(G2250="",H2250=""),"",G2250)</f>
        <v/>
      </c>
      <c r="J7902">
        <f>IF(OR(I2250="",H2250=""),"",I2250*H2250)</f>
        <v/>
      </c>
      <c r="K7902">
        <f>IF(G2250="","Missing OEWS wage",IF(H2250="","Missing Wharton SOC","Matched"))</f>
        <v/>
      </c>
    </row>
    <row r="7903">
      <c r="A7903" t="inlineStr">
        <is>
          <t>44-45</t>
        </is>
      </c>
      <c r="B7903" t="inlineStr">
        <is>
          <t>Retail Trade</t>
        </is>
      </c>
      <c r="C7903" t="inlineStr">
        <is>
          <t>35-3023</t>
        </is>
      </c>
      <c r="D7903" t="inlineStr">
        <is>
          <t>Fast Food and Counter Workers</t>
        </is>
      </c>
      <c r="E7903" t="n">
        <v>220820</v>
      </c>
      <c r="F7903" t="n">
        <v>34660</v>
      </c>
      <c r="G7903">
        <f>IF(OR(E2251="",F2251=""),"",E2251*F2251)</f>
        <v/>
      </c>
      <c r="H7903" s="41">
        <f>IFERROR(XLOOKUP(C2251,'DATA Wharton'!$A$2:$A$785,'DATA Wharton'!$C$2:$C$785),"")</f>
        <v/>
      </c>
      <c r="I7903">
        <f>IF(OR(G2251="",H2251=""),"",G2251)</f>
        <v/>
      </c>
      <c r="J7903">
        <f>IF(OR(I2251="",H2251=""),"",I2251*H2251)</f>
        <v/>
      </c>
      <c r="K7903">
        <f>IF(G2251="","Missing OEWS wage",IF(H2251="","Missing Wharton SOC","Matched"))</f>
        <v/>
      </c>
    </row>
    <row r="7904">
      <c r="A7904" t="inlineStr">
        <is>
          <t>44-45</t>
        </is>
      </c>
      <c r="B7904" t="inlineStr">
        <is>
          <t>Retail Trade</t>
        </is>
      </c>
      <c r="C7904" t="inlineStr">
        <is>
          <t>35-3031</t>
        </is>
      </c>
      <c r="D7904" t="inlineStr">
        <is>
          <t>Waiters and Waitresses</t>
        </is>
      </c>
      <c r="E7904" t="n">
        <v>6810</v>
      </c>
      <c r="F7904" t="n">
        <v>33860</v>
      </c>
      <c r="G7904">
        <f>IF(OR(E2252="",F2252=""),"",E2252*F2252)</f>
        <v/>
      </c>
      <c r="H7904" s="41">
        <f>IFERROR(XLOOKUP(C2252,'DATA Wharton'!$A$2:$A$785,'DATA Wharton'!$C$2:$C$785),"")</f>
        <v/>
      </c>
      <c r="I7904">
        <f>IF(OR(G2252="",H2252=""),"",G2252)</f>
        <v/>
      </c>
      <c r="J7904">
        <f>IF(OR(I2252="",H2252=""),"",I2252*H2252)</f>
        <v/>
      </c>
      <c r="K7904">
        <f>IF(G2252="","Missing OEWS wage",IF(H2252="","Missing Wharton SOC","Matched"))</f>
        <v/>
      </c>
    </row>
    <row r="7905">
      <c r="A7905" t="inlineStr">
        <is>
          <t>44-45</t>
        </is>
      </c>
      <c r="B7905" t="inlineStr">
        <is>
          <t>Retail Trade</t>
        </is>
      </c>
      <c r="C7905" t="inlineStr">
        <is>
          <t>35-3041</t>
        </is>
      </c>
      <c r="D7905" t="inlineStr">
        <is>
          <t>Food Servers, Nonrestaurant</t>
        </is>
      </c>
      <c r="E7905" t="n">
        <v>1620</v>
      </c>
      <c r="F7905" t="n">
        <v>37720</v>
      </c>
      <c r="G7905">
        <f>IF(OR(E2253="",F2253=""),"",E2253*F2253)</f>
        <v/>
      </c>
      <c r="H7905" s="41">
        <f>IFERROR(XLOOKUP(C2253,'DATA Wharton'!$A$2:$A$785,'DATA Wharton'!$C$2:$C$785),"")</f>
        <v/>
      </c>
      <c r="I7905">
        <f>IF(OR(G2253="",H2253=""),"",G2253)</f>
        <v/>
      </c>
      <c r="J7905">
        <f>IF(OR(I2253="",H2253=""),"",I2253*H2253)</f>
        <v/>
      </c>
      <c r="K7905">
        <f>IF(G2253="","Missing OEWS wage",IF(H2253="","Missing Wharton SOC","Matched"))</f>
        <v/>
      </c>
    </row>
    <row r="7906">
      <c r="A7906" t="inlineStr">
        <is>
          <t>44-45</t>
        </is>
      </c>
      <c r="B7906" t="inlineStr">
        <is>
          <t>Retail Trade</t>
        </is>
      </c>
      <c r="C7906" t="inlineStr">
        <is>
          <t>35-9011</t>
        </is>
      </c>
      <c r="D7906" t="inlineStr">
        <is>
          <t>Dining Room and Cafeteria Attendants and Bartender Helpers</t>
        </is>
      </c>
      <c r="E7906" t="n">
        <v>3220</v>
      </c>
      <c r="F7906" t="n">
        <v>32580</v>
      </c>
      <c r="G7906">
        <f>IF(OR(E2254="",F2254=""),"",E2254*F2254)</f>
        <v/>
      </c>
      <c r="H7906" s="41">
        <f>IFERROR(XLOOKUP(C2254,'DATA Wharton'!$A$2:$A$785,'DATA Wharton'!$C$2:$C$785),"")</f>
        <v/>
      </c>
      <c r="I7906">
        <f>IF(OR(G2254="",H2254=""),"",G2254)</f>
        <v/>
      </c>
      <c r="J7906">
        <f>IF(OR(I2254="",H2254=""),"",I2254*H2254)</f>
        <v/>
      </c>
      <c r="K7906">
        <f>IF(G2254="","Missing OEWS wage",IF(H2254="","Missing Wharton SOC","Matched"))</f>
        <v/>
      </c>
    </row>
    <row r="7907">
      <c r="A7907" t="inlineStr">
        <is>
          <t>44-45</t>
        </is>
      </c>
      <c r="B7907" t="inlineStr">
        <is>
          <t>Retail Trade</t>
        </is>
      </c>
      <c r="C7907" t="inlineStr">
        <is>
          <t>35-9021</t>
        </is>
      </c>
      <c r="D7907" t="inlineStr">
        <is>
          <t>Dishwashers</t>
        </is>
      </c>
      <c r="E7907" t="n">
        <v>8090</v>
      </c>
      <c r="F7907" t="n">
        <v>35570</v>
      </c>
      <c r="G7907">
        <f>IF(OR(E2255="",F2255=""),"",E2255*F2255)</f>
        <v/>
      </c>
      <c r="H7907" s="41">
        <f>IFERROR(XLOOKUP(C2255,'DATA Wharton'!$A$2:$A$785,'DATA Wharton'!$C$2:$C$785),"")</f>
        <v/>
      </c>
      <c r="I7907">
        <f>IF(OR(G2255="",H2255=""),"",G2255)</f>
        <v/>
      </c>
      <c r="J7907">
        <f>IF(OR(I2255="",H2255=""),"",I2255*H2255)</f>
        <v/>
      </c>
      <c r="K7907">
        <f>IF(G2255="","Missing OEWS wage",IF(H2255="","Missing Wharton SOC","Matched"))</f>
        <v/>
      </c>
    </row>
    <row r="7908">
      <c r="A7908" t="inlineStr">
        <is>
          <t>44-45</t>
        </is>
      </c>
      <c r="B7908" t="inlineStr">
        <is>
          <t>Retail Trade</t>
        </is>
      </c>
      <c r="C7908" t="inlineStr">
        <is>
          <t>35-9031</t>
        </is>
      </c>
      <c r="D7908" t="inlineStr">
        <is>
          <t>Hosts and Hostesses, Restaurant, Lounge, and Coffee Shop</t>
        </is>
      </c>
      <c r="E7908" t="n">
        <v>840</v>
      </c>
      <c r="F7908" t="n">
        <v>31330</v>
      </c>
      <c r="G7908">
        <f>IF(OR(E2256="",F2256=""),"",E2256*F2256)</f>
        <v/>
      </c>
      <c r="H7908" s="41">
        <f>IFERROR(XLOOKUP(C2256,'DATA Wharton'!$A$2:$A$785,'DATA Wharton'!$C$2:$C$785),"")</f>
        <v/>
      </c>
      <c r="I7908">
        <f>IF(OR(G2256="",H2256=""),"",G2256)</f>
        <v/>
      </c>
      <c r="J7908">
        <f>IF(OR(I2256="",H2256=""),"",I2256*H2256)</f>
        <v/>
      </c>
      <c r="K7908">
        <f>IF(G2256="","Missing OEWS wage",IF(H2256="","Missing Wharton SOC","Matched"))</f>
        <v/>
      </c>
    </row>
    <row r="7909">
      <c r="A7909" t="inlineStr">
        <is>
          <t>44-45</t>
        </is>
      </c>
      <c r="B7909" t="inlineStr">
        <is>
          <t>Retail Trade</t>
        </is>
      </c>
      <c r="C7909" t="inlineStr">
        <is>
          <t>35-9099</t>
        </is>
      </c>
      <c r="D7909" t="inlineStr">
        <is>
          <t>Food Preparation and Serving Related Workers, All Other</t>
        </is>
      </c>
      <c r="E7909" t="n">
        <v>1330</v>
      </c>
      <c r="F7909" t="n">
        <v>28440</v>
      </c>
      <c r="G7909">
        <f>IF(OR(E2257="",F2257=""),"",E2257*F2257)</f>
        <v/>
      </c>
      <c r="H7909" s="41">
        <f>IFERROR(XLOOKUP(C2257,'DATA Wharton'!$A$2:$A$785,'DATA Wharton'!$C$2:$C$785),"")</f>
        <v/>
      </c>
      <c r="I7909">
        <f>IF(OR(G2257="",H2257=""),"",G2257)</f>
        <v/>
      </c>
      <c r="J7909">
        <f>IF(OR(I2257="",H2257=""),"",I2257*H2257)</f>
        <v/>
      </c>
      <c r="K7909">
        <f>IF(G2257="","Missing OEWS wage",IF(H2257="","Missing Wharton SOC","Matched"))</f>
        <v/>
      </c>
    </row>
    <row r="7910">
      <c r="A7910" t="inlineStr">
        <is>
          <t>44-45</t>
        </is>
      </c>
      <c r="B7910" t="inlineStr">
        <is>
          <t>Retail Trade</t>
        </is>
      </c>
      <c r="C7910" t="inlineStr">
        <is>
          <t>37-1011</t>
        </is>
      </c>
      <c r="D7910" t="inlineStr">
        <is>
          <t>First-Line Supervisors of Housekeeping and Janitorial Workers</t>
        </is>
      </c>
      <c r="E7910" t="n">
        <v>660</v>
      </c>
      <c r="F7910" t="n">
        <v>51870</v>
      </c>
      <c r="G7910">
        <f>IF(OR(E2258="",F2258=""),"",E2258*F2258)</f>
        <v/>
      </c>
      <c r="H7910" s="41">
        <f>IFERROR(XLOOKUP(C2258,'DATA Wharton'!$A$2:$A$785,'DATA Wharton'!$C$2:$C$785),"")</f>
        <v/>
      </c>
      <c r="I7910">
        <f>IF(OR(G2258="",H2258=""),"",G2258)</f>
        <v/>
      </c>
      <c r="J7910">
        <f>IF(OR(I2258="",H2258=""),"",I2258*H2258)</f>
        <v/>
      </c>
      <c r="K7910">
        <f>IF(G2258="","Missing OEWS wage",IF(H2258="","Missing Wharton SOC","Matched"))</f>
        <v/>
      </c>
    </row>
    <row r="7911">
      <c r="A7911" t="inlineStr">
        <is>
          <t>44-45</t>
        </is>
      </c>
      <c r="B7911" t="inlineStr">
        <is>
          <t>Retail Trade</t>
        </is>
      </c>
      <c r="C7911" t="inlineStr">
        <is>
          <t>37-1012</t>
        </is>
      </c>
      <c r="D7911" t="inlineStr">
        <is>
          <t>First-Line Supervisors of Landscaping, Lawn Service, and Groundskeeping Workers</t>
        </is>
      </c>
      <c r="E7911" t="n">
        <v>960</v>
      </c>
      <c r="F7911" t="n">
        <v>55460</v>
      </c>
      <c r="G7911">
        <f>IF(OR(E2259="",F2259=""),"",E2259*F2259)</f>
        <v/>
      </c>
      <c r="H7911" s="41">
        <f>IFERROR(XLOOKUP(C2259,'DATA Wharton'!$A$2:$A$785,'DATA Wharton'!$C$2:$C$785),"")</f>
        <v/>
      </c>
      <c r="I7911">
        <f>IF(OR(G2259="",H2259=""),"",G2259)</f>
        <v/>
      </c>
      <c r="J7911">
        <f>IF(OR(I2259="",H2259=""),"",I2259*H2259)</f>
        <v/>
      </c>
      <c r="K7911">
        <f>IF(G2259="","Missing OEWS wage",IF(H2259="","Missing Wharton SOC","Matched"))</f>
        <v/>
      </c>
    </row>
    <row r="7912">
      <c r="A7912" t="inlineStr">
        <is>
          <t>44-45</t>
        </is>
      </c>
      <c r="B7912" t="inlineStr">
        <is>
          <t>Retail Trade</t>
        </is>
      </c>
      <c r="C7912" t="inlineStr">
        <is>
          <t>37-2011</t>
        </is>
      </c>
      <c r="D7912" t="inlineStr">
        <is>
          <t>Janitors and Cleaners, Except Maids and Housekeeping Cleaners</t>
        </is>
      </c>
      <c r="E7912" t="n">
        <v>113100</v>
      </c>
      <c r="F7912" t="n">
        <v>36060</v>
      </c>
      <c r="G7912">
        <f>IF(OR(E2260="",F2260=""),"",E2260*F2260)</f>
        <v/>
      </c>
      <c r="H7912" s="41">
        <f>IFERROR(XLOOKUP(C2260,'DATA Wharton'!$A$2:$A$785,'DATA Wharton'!$C$2:$C$785),"")</f>
        <v/>
      </c>
      <c r="I7912">
        <f>IF(OR(G2260="",H2260=""),"",G2260)</f>
        <v/>
      </c>
      <c r="J7912">
        <f>IF(OR(I2260="",H2260=""),"",I2260*H2260)</f>
        <v/>
      </c>
      <c r="K7912">
        <f>IF(G2260="","Missing OEWS wage",IF(H2260="","Missing Wharton SOC","Matched"))</f>
        <v/>
      </c>
    </row>
    <row r="7913">
      <c r="A7913" t="inlineStr">
        <is>
          <t>44-45</t>
        </is>
      </c>
      <c r="B7913" t="inlineStr">
        <is>
          <t>Retail Trade</t>
        </is>
      </c>
      <c r="C7913" t="inlineStr">
        <is>
          <t>37-2012</t>
        </is>
      </c>
      <c r="D7913" t="inlineStr">
        <is>
          <t>Maids and Housekeeping Cleaners</t>
        </is>
      </c>
      <c r="E7913" t="n">
        <v>950</v>
      </c>
      <c r="F7913" t="n">
        <v>37740</v>
      </c>
      <c r="G7913">
        <f>IF(OR(E2261="",F2261=""),"",E2261*F2261)</f>
        <v/>
      </c>
      <c r="H7913" s="41">
        <f>IFERROR(XLOOKUP(C2261,'DATA Wharton'!$A$2:$A$785,'DATA Wharton'!$C$2:$C$785),"")</f>
        <v/>
      </c>
      <c r="I7913">
        <f>IF(OR(G2261="",H2261=""),"",G2261)</f>
        <v/>
      </c>
      <c r="J7913">
        <f>IF(OR(I2261="",H2261=""),"",I2261*H2261)</f>
        <v/>
      </c>
      <c r="K7913">
        <f>IF(G2261="","Missing OEWS wage",IF(H2261="","Missing Wharton SOC","Matched"))</f>
        <v/>
      </c>
    </row>
    <row r="7914">
      <c r="A7914" t="inlineStr">
        <is>
          <t>44-45</t>
        </is>
      </c>
      <c r="B7914" t="inlineStr">
        <is>
          <t>Retail Trade</t>
        </is>
      </c>
      <c r="C7914" t="inlineStr">
        <is>
          <t>37-2019</t>
        </is>
      </c>
      <c r="D7914" t="inlineStr">
        <is>
          <t>Building Cleaning Workers, All Other</t>
        </is>
      </c>
      <c r="E7914" t="n">
        <v>200</v>
      </c>
      <c r="F7914" t="n">
        <v>45580</v>
      </c>
      <c r="G7914">
        <f>IF(OR(E2262="",F2262=""),"",E2262*F2262)</f>
        <v/>
      </c>
      <c r="H7914" s="41">
        <f>IFERROR(XLOOKUP(C2262,'DATA Wharton'!$A$2:$A$785,'DATA Wharton'!$C$2:$C$785),"")</f>
        <v/>
      </c>
      <c r="I7914">
        <f>IF(OR(G2262="",H2262=""),"",G2262)</f>
        <v/>
      </c>
      <c r="J7914">
        <f>IF(OR(I2262="",H2262=""),"",I2262*H2262)</f>
        <v/>
      </c>
      <c r="K7914">
        <f>IF(G2262="","Missing OEWS wage",IF(H2262="","Missing Wharton SOC","Matched"))</f>
        <v/>
      </c>
    </row>
    <row r="7915">
      <c r="A7915" t="inlineStr">
        <is>
          <t>44-45</t>
        </is>
      </c>
      <c r="B7915" t="inlineStr">
        <is>
          <t>Retail Trade</t>
        </is>
      </c>
      <c r="C7915" t="inlineStr">
        <is>
          <t>37-3011</t>
        </is>
      </c>
      <c r="D7915" t="inlineStr">
        <is>
          <t>Landscaping and Groundskeeping Workers</t>
        </is>
      </c>
      <c r="E7915" t="n">
        <v>7950</v>
      </c>
      <c r="F7915" t="n">
        <v>40570</v>
      </c>
      <c r="G7915">
        <f>IF(OR(E2263="",F2263=""),"",E2263*F2263)</f>
        <v/>
      </c>
      <c r="H7915" s="41">
        <f>IFERROR(XLOOKUP(C2263,'DATA Wharton'!$A$2:$A$785,'DATA Wharton'!$C$2:$C$785),"")</f>
        <v/>
      </c>
      <c r="I7915">
        <f>IF(OR(G2263="",H2263=""),"",G2263)</f>
        <v/>
      </c>
      <c r="J7915">
        <f>IF(OR(I2263="",H2263=""),"",I2263*H2263)</f>
        <v/>
      </c>
      <c r="K7915">
        <f>IF(G2263="","Missing OEWS wage",IF(H2263="","Missing Wharton SOC","Matched"))</f>
        <v/>
      </c>
    </row>
    <row r="7916">
      <c r="A7916" t="inlineStr">
        <is>
          <t>44-45</t>
        </is>
      </c>
      <c r="B7916" t="inlineStr">
        <is>
          <t>Retail Trade</t>
        </is>
      </c>
      <c r="C7916" t="inlineStr">
        <is>
          <t>37-3012</t>
        </is>
      </c>
      <c r="D7916" t="inlineStr">
        <is>
          <t>Pesticide Handlers, Sprayers, and Applicators, Vegetation</t>
        </is>
      </c>
      <c r="E7916" t="n">
        <v>550</v>
      </c>
      <c r="F7916" t="n">
        <v>46710</v>
      </c>
      <c r="G7916">
        <f>IF(OR(E2264="",F2264=""),"",E2264*F2264)</f>
        <v/>
      </c>
      <c r="H7916" s="41">
        <f>IFERROR(XLOOKUP(C2264,'DATA Wharton'!$A$2:$A$785,'DATA Wharton'!$C$2:$C$785),"")</f>
        <v/>
      </c>
      <c r="I7916">
        <f>IF(OR(G2264="",H2264=""),"",G2264)</f>
        <v/>
      </c>
      <c r="J7916">
        <f>IF(OR(I2264="",H2264=""),"",I2264*H2264)</f>
        <v/>
      </c>
      <c r="K7916">
        <f>IF(G2264="","Missing OEWS wage",IF(H2264="","Missing Wharton SOC","Matched"))</f>
        <v/>
      </c>
    </row>
    <row r="7917">
      <c r="A7917" t="inlineStr">
        <is>
          <t>44-45</t>
        </is>
      </c>
      <c r="B7917" t="inlineStr">
        <is>
          <t>Retail Trade</t>
        </is>
      </c>
      <c r="C7917" t="inlineStr">
        <is>
          <t>37-3019</t>
        </is>
      </c>
      <c r="D7917" t="inlineStr">
        <is>
          <t>Grounds Maintenance Workers, All Other</t>
        </is>
      </c>
      <c r="E7917" t="n">
        <v>90</v>
      </c>
      <c r="F7917" t="n">
        <v>38590</v>
      </c>
      <c r="G7917">
        <f>IF(OR(E2265="",F2265=""),"",E2265*F2265)</f>
        <v/>
      </c>
      <c r="H7917" s="41">
        <f>IFERROR(XLOOKUP(C2265,'DATA Wharton'!$A$2:$A$785,'DATA Wharton'!$C$2:$C$785),"")</f>
        <v/>
      </c>
      <c r="I7917">
        <f>IF(OR(G2265="",H2265=""),"",G2265)</f>
        <v/>
      </c>
      <c r="J7917">
        <f>IF(OR(I2265="",H2265=""),"",I2265*H2265)</f>
        <v/>
      </c>
      <c r="K7917">
        <f>IF(G2265="","Missing OEWS wage",IF(H2265="","Missing Wharton SOC","Matched"))</f>
        <v/>
      </c>
    </row>
    <row r="7918">
      <c r="A7918" t="inlineStr">
        <is>
          <t>44-45</t>
        </is>
      </c>
      <c r="B7918" t="inlineStr">
        <is>
          <t>Retail Trade</t>
        </is>
      </c>
      <c r="C7918" t="inlineStr">
        <is>
          <t>39-1014</t>
        </is>
      </c>
      <c r="D7918" t="inlineStr">
        <is>
          <t>First-Line Supervisors of Entertainment and Recreation Workers, Except Gambling Services</t>
        </is>
      </c>
      <c r="E7918" t="n">
        <v>130</v>
      </c>
      <c r="F7918" t="n">
        <v>59130</v>
      </c>
      <c r="G7918">
        <f>IF(OR(E2266="",F2266=""),"",E2266*F2266)</f>
        <v/>
      </c>
      <c r="H7918" s="41">
        <f>IFERROR(XLOOKUP(C2266,'DATA Wharton'!$A$2:$A$785,'DATA Wharton'!$C$2:$C$785),"")</f>
        <v/>
      </c>
      <c r="I7918">
        <f>IF(OR(G2266="",H2266=""),"",G2266)</f>
        <v/>
      </c>
      <c r="J7918">
        <f>IF(OR(I2266="",H2266=""),"",I2266*H2266)</f>
        <v/>
      </c>
      <c r="K7918">
        <f>IF(G2266="","Missing OEWS wage",IF(H2266="","Missing Wharton SOC","Matched"))</f>
        <v/>
      </c>
    </row>
    <row r="7919">
      <c r="A7919" t="inlineStr">
        <is>
          <t>44-45</t>
        </is>
      </c>
      <c r="B7919" t="inlineStr">
        <is>
          <t>Retail Trade</t>
        </is>
      </c>
      <c r="C7919" t="inlineStr">
        <is>
          <t>39-1022</t>
        </is>
      </c>
      <c r="D7919" t="inlineStr">
        <is>
          <t>First-Line Supervisors of Personal Service Workers</t>
        </is>
      </c>
      <c r="E7919" t="n">
        <v>4230</v>
      </c>
      <c r="F7919" t="n">
        <v>55840</v>
      </c>
      <c r="G7919">
        <f>IF(OR(E2267="",F2267=""),"",E2267*F2267)</f>
        <v/>
      </c>
      <c r="H7919" s="41">
        <f>IFERROR(XLOOKUP(C2267,'DATA Wharton'!$A$2:$A$785,'DATA Wharton'!$C$2:$C$785),"")</f>
        <v/>
      </c>
      <c r="I7919">
        <f>IF(OR(G2267="",H2267=""),"",G2267)</f>
        <v/>
      </c>
      <c r="J7919">
        <f>IF(OR(I2267="",H2267=""),"",I2267*H2267)</f>
        <v/>
      </c>
      <c r="K7919">
        <f>IF(G2267="","Missing OEWS wage",IF(H2267="","Missing Wharton SOC","Matched"))</f>
        <v/>
      </c>
    </row>
    <row r="7920">
      <c r="A7920" t="inlineStr">
        <is>
          <t>44-45</t>
        </is>
      </c>
      <c r="B7920" t="inlineStr">
        <is>
          <t>Retail Trade</t>
        </is>
      </c>
      <c r="C7920" t="inlineStr">
        <is>
          <t>39-2011</t>
        </is>
      </c>
      <c r="D7920" t="inlineStr">
        <is>
          <t>Animal Trainers</t>
        </is>
      </c>
      <c r="E7920" t="n">
        <v>3330</v>
      </c>
      <c r="F7920" t="n">
        <v>36880</v>
      </c>
      <c r="G7920">
        <f>IF(OR(E2268="",F2268=""),"",E2268*F2268)</f>
        <v/>
      </c>
      <c r="H7920" s="41">
        <f>IFERROR(XLOOKUP(C2268,'DATA Wharton'!$A$2:$A$785,'DATA Wharton'!$C$2:$C$785),"")</f>
        <v/>
      </c>
      <c r="I7920">
        <f>IF(OR(G2268="",H2268=""),"",G2268)</f>
        <v/>
      </c>
      <c r="J7920">
        <f>IF(OR(I2268="",H2268=""),"",I2268*H2268)</f>
        <v/>
      </c>
      <c r="K7920">
        <f>IF(G2268="","Missing OEWS wage",IF(H2268="","Missing Wharton SOC","Matched"))</f>
        <v/>
      </c>
    </row>
    <row r="7921">
      <c r="A7921" t="inlineStr">
        <is>
          <t>44-45</t>
        </is>
      </c>
      <c r="B7921" t="inlineStr">
        <is>
          <t>Retail Trade</t>
        </is>
      </c>
      <c r="C7921" t="inlineStr">
        <is>
          <t>39-2021</t>
        </is>
      </c>
      <c r="D7921" t="inlineStr">
        <is>
          <t>Animal Caretakers</t>
        </is>
      </c>
      <c r="E7921" t="n">
        <v>32670</v>
      </c>
      <c r="F7921" t="n">
        <v>39300</v>
      </c>
      <c r="G7921">
        <f>IF(OR(E2269="",F2269=""),"",E2269*F2269)</f>
        <v/>
      </c>
      <c r="H7921" s="41">
        <f>IFERROR(XLOOKUP(C2269,'DATA Wharton'!$A$2:$A$785,'DATA Wharton'!$C$2:$C$785),"")</f>
        <v/>
      </c>
      <c r="I7921">
        <f>IF(OR(G2269="",H2269=""),"",G2269)</f>
        <v/>
      </c>
      <c r="J7921">
        <f>IF(OR(I2269="",H2269=""),"",I2269*H2269)</f>
        <v/>
      </c>
      <c r="K7921">
        <f>IF(G2269="","Missing OEWS wage",IF(H2269="","Missing Wharton SOC","Matched"))</f>
        <v/>
      </c>
    </row>
    <row r="7922">
      <c r="A7922" t="inlineStr">
        <is>
          <t>44-45</t>
        </is>
      </c>
      <c r="B7922" t="inlineStr">
        <is>
          <t>Retail Trade</t>
        </is>
      </c>
      <c r="C7922" t="inlineStr">
        <is>
          <t>39-3031</t>
        </is>
      </c>
      <c r="D7922" t="inlineStr">
        <is>
          <t>Ushers, Lobby Attendants, and Ticket Takers</t>
        </is>
      </c>
      <c r="E7922" t="n">
        <v>40</v>
      </c>
      <c r="F7922" t="n">
        <v>34040</v>
      </c>
      <c r="G7922">
        <f>IF(OR(E2270="",F2270=""),"",E2270*F2270)</f>
        <v/>
      </c>
      <c r="H7922" s="41">
        <f>IFERROR(XLOOKUP(C2270,'DATA Wharton'!$A$2:$A$785,'DATA Wharton'!$C$2:$C$785),"")</f>
        <v/>
      </c>
      <c r="I7922">
        <f>IF(OR(G2270="",H2270=""),"",G2270)</f>
        <v/>
      </c>
      <c r="J7922">
        <f>IF(OR(I2270="",H2270=""),"",I2270*H2270)</f>
        <v/>
      </c>
      <c r="K7922">
        <f>IF(G2270="","Missing OEWS wage",IF(H2270="","Missing Wharton SOC","Matched"))</f>
        <v/>
      </c>
    </row>
    <row r="7923">
      <c r="A7923" t="inlineStr">
        <is>
          <t>44-45</t>
        </is>
      </c>
      <c r="B7923" t="inlineStr">
        <is>
          <t>Retail Trade</t>
        </is>
      </c>
      <c r="C7923" t="inlineStr">
        <is>
          <t>39-3091</t>
        </is>
      </c>
      <c r="D7923" t="inlineStr">
        <is>
          <t>Amusement and Recreation Attendants</t>
        </is>
      </c>
      <c r="E7923" t="n">
        <v>1080</v>
      </c>
      <c r="F7923" t="n">
        <v>34430</v>
      </c>
      <c r="G7923">
        <f>IF(OR(E2271="",F2271=""),"",E2271*F2271)</f>
        <v/>
      </c>
      <c r="H7923" s="41">
        <f>IFERROR(XLOOKUP(C2271,'DATA Wharton'!$A$2:$A$785,'DATA Wharton'!$C$2:$C$785),"")</f>
        <v/>
      </c>
      <c r="I7923">
        <f>IF(OR(G2271="",H2271=""),"",G2271)</f>
        <v/>
      </c>
      <c r="J7923">
        <f>IF(OR(I2271="",H2271=""),"",I2271*H2271)</f>
        <v/>
      </c>
      <c r="K7923">
        <f>IF(G2271="","Missing OEWS wage",IF(H2271="","Missing Wharton SOC","Matched"))</f>
        <v/>
      </c>
    </row>
    <row r="7924">
      <c r="A7924" t="inlineStr">
        <is>
          <t>44-45</t>
        </is>
      </c>
      <c r="B7924" t="inlineStr">
        <is>
          <t>Retail Trade</t>
        </is>
      </c>
      <c r="C7924" t="inlineStr">
        <is>
          <t>39-3093</t>
        </is>
      </c>
      <c r="D7924" t="inlineStr">
        <is>
          <t>Locker Room, Coatroom, and Dressing Room Attendants</t>
        </is>
      </c>
      <c r="E7924" t="n">
        <v>190</v>
      </c>
      <c r="F7924" t="n">
        <v>34490</v>
      </c>
      <c r="G7924">
        <f>IF(OR(E2272="",F2272=""),"",E2272*F2272)</f>
        <v/>
      </c>
      <c r="H7924" s="41">
        <f>IFERROR(XLOOKUP(C2272,'DATA Wharton'!$A$2:$A$785,'DATA Wharton'!$C$2:$C$785),"")</f>
        <v/>
      </c>
      <c r="I7924">
        <f>IF(OR(G2272="",H2272=""),"",G2272)</f>
        <v/>
      </c>
      <c r="J7924">
        <f>IF(OR(I2272="",H2272=""),"",I2272*H2272)</f>
        <v/>
      </c>
      <c r="K7924">
        <f>IF(G2272="","Missing OEWS wage",IF(H2272="","Missing Wharton SOC","Matched"))</f>
        <v/>
      </c>
    </row>
    <row r="7925">
      <c r="A7925" t="inlineStr">
        <is>
          <t>44-45</t>
        </is>
      </c>
      <c r="B7925" t="inlineStr">
        <is>
          <t>Retail Trade</t>
        </is>
      </c>
      <c r="C7925" t="inlineStr">
        <is>
          <t>39-5012</t>
        </is>
      </c>
      <c r="D7925" t="inlineStr">
        <is>
          <t>Hairdressers, Hairstylists, and Cosmetologists</t>
        </is>
      </c>
      <c r="E7925" t="n">
        <v>31950</v>
      </c>
      <c r="F7925" t="n">
        <v>33170</v>
      </c>
      <c r="G7925">
        <f>IF(OR(E2273="",F2273=""),"",E2273*F2273)</f>
        <v/>
      </c>
      <c r="H7925" s="41">
        <f>IFERROR(XLOOKUP(C2273,'DATA Wharton'!$A$2:$A$785,'DATA Wharton'!$C$2:$C$785),"")</f>
        <v/>
      </c>
      <c r="I7925">
        <f>IF(OR(G2273="",H2273=""),"",G2273)</f>
        <v/>
      </c>
      <c r="J7925">
        <f>IF(OR(I2273="",H2273=""),"",I2273*H2273)</f>
        <v/>
      </c>
      <c r="K7925">
        <f>IF(G2273="","Missing OEWS wage",IF(H2273="","Missing Wharton SOC","Matched"))</f>
        <v/>
      </c>
    </row>
    <row r="7926">
      <c r="A7926" t="inlineStr">
        <is>
          <t>44-45</t>
        </is>
      </c>
      <c r="B7926" t="inlineStr">
        <is>
          <t>Retail Trade</t>
        </is>
      </c>
      <c r="C7926" t="inlineStr">
        <is>
          <t>39-5092</t>
        </is>
      </c>
      <c r="D7926" t="inlineStr">
        <is>
          <t>Manicurists and Pedicurists</t>
        </is>
      </c>
      <c r="E7926" t="n">
        <v>140</v>
      </c>
      <c r="F7926" t="n">
        <v>39760</v>
      </c>
      <c r="G7926">
        <f>IF(OR(E2274="",F2274=""),"",E2274*F2274)</f>
        <v/>
      </c>
      <c r="H7926" s="41">
        <f>IFERROR(XLOOKUP(C2274,'DATA Wharton'!$A$2:$A$785,'DATA Wharton'!$C$2:$C$785),"")</f>
        <v/>
      </c>
      <c r="I7926">
        <f>IF(OR(G2274="",H2274=""),"",G2274)</f>
        <v/>
      </c>
      <c r="J7926">
        <f>IF(OR(I2274="",H2274=""),"",I2274*H2274)</f>
        <v/>
      </c>
      <c r="K7926">
        <f>IF(G2274="","Missing OEWS wage",IF(H2274="","Missing Wharton SOC","Matched"))</f>
        <v/>
      </c>
    </row>
    <row r="7927">
      <c r="A7927" t="inlineStr">
        <is>
          <t>44-45</t>
        </is>
      </c>
      <c r="B7927" t="inlineStr">
        <is>
          <t>Retail Trade</t>
        </is>
      </c>
      <c r="C7927" t="inlineStr">
        <is>
          <t>39-5094</t>
        </is>
      </c>
      <c r="D7927" t="inlineStr">
        <is>
          <t>Skincare Specialists</t>
        </is>
      </c>
      <c r="E7927" t="n">
        <v>3610</v>
      </c>
      <c r="F7927" t="n">
        <v>46810</v>
      </c>
      <c r="G7927">
        <f>IF(OR(E2275="",F2275=""),"",E2275*F2275)</f>
        <v/>
      </c>
      <c r="H7927" s="41">
        <f>IFERROR(XLOOKUP(C2275,'DATA Wharton'!$A$2:$A$785,'DATA Wharton'!$C$2:$C$785),"")</f>
        <v/>
      </c>
      <c r="I7927">
        <f>IF(OR(G2275="",H2275=""),"",G2275)</f>
        <v/>
      </c>
      <c r="J7927">
        <f>IF(OR(I2275="",H2275=""),"",I2275*H2275)</f>
        <v/>
      </c>
      <c r="K7927">
        <f>IF(G2275="","Missing OEWS wage",IF(H2275="","Missing Wharton SOC","Matched"))</f>
        <v/>
      </c>
    </row>
    <row r="7928">
      <c r="A7928" t="inlineStr">
        <is>
          <t>44-45</t>
        </is>
      </c>
      <c r="B7928" t="inlineStr">
        <is>
          <t>Retail Trade</t>
        </is>
      </c>
      <c r="C7928" t="inlineStr">
        <is>
          <t>39-6011</t>
        </is>
      </c>
      <c r="D7928" t="inlineStr">
        <is>
          <t>Baggage Porters and Bellhops</t>
        </is>
      </c>
      <c r="E7928" t="n">
        <v>90</v>
      </c>
      <c r="F7928" t="n">
        <v>33510</v>
      </c>
      <c r="G7928">
        <f>IF(OR(E2276="",F2276=""),"",E2276*F2276)</f>
        <v/>
      </c>
      <c r="H7928" s="41">
        <f>IFERROR(XLOOKUP(C2276,'DATA Wharton'!$A$2:$A$785,'DATA Wharton'!$C$2:$C$785),"")</f>
        <v/>
      </c>
      <c r="I7928">
        <f>IF(OR(G2276="",H2276=""),"",G2276)</f>
        <v/>
      </c>
      <c r="J7928">
        <f>IF(OR(I2276="",H2276=""),"",I2276*H2276)</f>
        <v/>
      </c>
      <c r="K7928">
        <f>IF(G2276="","Missing OEWS wage",IF(H2276="","Missing Wharton SOC","Matched"))</f>
        <v/>
      </c>
    </row>
    <row r="7929">
      <c r="A7929" t="inlineStr">
        <is>
          <t>44-45</t>
        </is>
      </c>
      <c r="B7929" t="inlineStr">
        <is>
          <t>Retail Trade</t>
        </is>
      </c>
      <c r="C7929" t="inlineStr">
        <is>
          <t>39-6012</t>
        </is>
      </c>
      <c r="D7929" t="inlineStr">
        <is>
          <t>Concierges</t>
        </is>
      </c>
      <c r="E7929" t="n">
        <v>100</v>
      </c>
      <c r="F7929" t="n">
        <v>40470</v>
      </c>
      <c r="G7929">
        <f>IF(OR(E2277="",F2277=""),"",E2277*F2277)</f>
        <v/>
      </c>
      <c r="H7929" s="41">
        <f>IFERROR(XLOOKUP(C2277,'DATA Wharton'!$A$2:$A$785,'DATA Wharton'!$C$2:$C$785),"")</f>
        <v/>
      </c>
      <c r="I7929">
        <f>IF(OR(G2277="",H2277=""),"",G2277)</f>
        <v/>
      </c>
      <c r="J7929">
        <f>IF(OR(I2277="",H2277=""),"",I2277*H2277)</f>
        <v/>
      </c>
      <c r="K7929">
        <f>IF(G2277="","Missing OEWS wage",IF(H2277="","Missing Wharton SOC","Matched"))</f>
        <v/>
      </c>
    </row>
    <row r="7930">
      <c r="A7930" t="inlineStr">
        <is>
          <t>44-45</t>
        </is>
      </c>
      <c r="B7930" t="inlineStr">
        <is>
          <t>Retail Trade</t>
        </is>
      </c>
      <c r="C7930" t="inlineStr">
        <is>
          <t>39-7010</t>
        </is>
      </c>
      <c r="D7930" t="inlineStr">
        <is>
          <t>Tour and Travel Guides</t>
        </is>
      </c>
      <c r="E7930" t="n">
        <v>550</v>
      </c>
      <c r="F7930" t="n">
        <v>45540</v>
      </c>
      <c r="G7930">
        <f>IF(OR(E2278="",F2278=""),"",E2278*F2278)</f>
        <v/>
      </c>
      <c r="H7930" s="41">
        <f>IFERROR(XLOOKUP(C2278,'DATA Wharton'!$A$2:$A$785,'DATA Wharton'!$C$2:$C$785),"")</f>
        <v/>
      </c>
      <c r="I7930">
        <f>IF(OR(G2278="",H2278=""),"",G2278)</f>
        <v/>
      </c>
      <c r="J7930">
        <f>IF(OR(I2278="",H2278=""),"",I2278*H2278)</f>
        <v/>
      </c>
      <c r="K7930">
        <f>IF(G2278="","Missing OEWS wage",IF(H2278="","Missing Wharton SOC","Matched"))</f>
        <v/>
      </c>
    </row>
    <row r="7931">
      <c r="A7931" t="inlineStr">
        <is>
          <t>44-45</t>
        </is>
      </c>
      <c r="B7931" t="inlineStr">
        <is>
          <t>Retail Trade</t>
        </is>
      </c>
      <c r="C7931" t="inlineStr">
        <is>
          <t>39-9011</t>
        </is>
      </c>
      <c r="D7931" t="inlineStr">
        <is>
          <t>Childcare Workers</t>
        </is>
      </c>
      <c r="E7931" t="n">
        <v>220</v>
      </c>
      <c r="F7931" t="n">
        <v>46490</v>
      </c>
      <c r="G7931">
        <f>IF(OR(E2279="",F2279=""),"",E2279*F2279)</f>
        <v/>
      </c>
      <c r="H7931" s="41">
        <f>IFERROR(XLOOKUP(C2279,'DATA Wharton'!$A$2:$A$785,'DATA Wharton'!$C$2:$C$785),"")</f>
        <v/>
      </c>
      <c r="I7931">
        <f>IF(OR(G2279="",H2279=""),"",G2279)</f>
        <v/>
      </c>
      <c r="J7931">
        <f>IF(OR(I2279="",H2279=""),"",I2279*H2279)</f>
        <v/>
      </c>
      <c r="K7931">
        <f>IF(G2279="","Missing OEWS wage",IF(H2279="","Missing Wharton SOC","Matched"))</f>
        <v/>
      </c>
    </row>
    <row r="7932">
      <c r="A7932" t="inlineStr">
        <is>
          <t>44-45</t>
        </is>
      </c>
      <c r="B7932" t="inlineStr">
        <is>
          <t>Retail Trade</t>
        </is>
      </c>
      <c r="C7932" t="inlineStr">
        <is>
          <t>39-9031</t>
        </is>
      </c>
      <c r="D7932" t="inlineStr">
        <is>
          <t>Exercise Trainers and Group Fitness Instructors</t>
        </is>
      </c>
      <c r="E7932" t="n">
        <v>80</v>
      </c>
      <c r="F7932" t="n">
        <v>81140</v>
      </c>
      <c r="G7932">
        <f>IF(OR(E2280="",F2280=""),"",E2280*F2280)</f>
        <v/>
      </c>
      <c r="H7932" s="41">
        <f>IFERROR(XLOOKUP(C2280,'DATA Wharton'!$A$2:$A$785,'DATA Wharton'!$C$2:$C$785),"")</f>
        <v/>
      </c>
      <c r="I7932">
        <f>IF(OR(G2280="",H2280=""),"",G2280)</f>
        <v/>
      </c>
      <c r="J7932">
        <f>IF(OR(I2280="",H2280=""),"",I2280*H2280)</f>
        <v/>
      </c>
      <c r="K7932">
        <f>IF(G2280="","Missing OEWS wage",IF(H2280="","Missing Wharton SOC","Matched"))</f>
        <v/>
      </c>
    </row>
    <row r="7933">
      <c r="A7933" t="inlineStr">
        <is>
          <t>44-45</t>
        </is>
      </c>
      <c r="B7933" t="inlineStr">
        <is>
          <t>Retail Trade</t>
        </is>
      </c>
      <c r="C7933" t="inlineStr">
        <is>
          <t>39-9032</t>
        </is>
      </c>
      <c r="D7933" t="inlineStr">
        <is>
          <t>Recreation Workers</t>
        </is>
      </c>
      <c r="E7933" t="n">
        <v>1220</v>
      </c>
      <c r="F7933" t="n">
        <v>31410</v>
      </c>
      <c r="G7933">
        <f>IF(OR(E2281="",F2281=""),"",E2281*F2281)</f>
        <v/>
      </c>
      <c r="H7933" s="41">
        <f>IFERROR(XLOOKUP(C2281,'DATA Wharton'!$A$2:$A$785,'DATA Wharton'!$C$2:$C$785),"")</f>
        <v/>
      </c>
      <c r="I7933">
        <f>IF(OR(G2281="",H2281=""),"",G2281)</f>
        <v/>
      </c>
      <c r="J7933">
        <f>IF(OR(I2281="",H2281=""),"",I2281*H2281)</f>
        <v/>
      </c>
      <c r="K7933">
        <f>IF(G2281="","Missing OEWS wage",IF(H2281="","Missing Wharton SOC","Matched"))</f>
        <v/>
      </c>
    </row>
    <row r="7934">
      <c r="A7934" t="inlineStr">
        <is>
          <t>44-45</t>
        </is>
      </c>
      <c r="B7934" t="inlineStr">
        <is>
          <t>Retail Trade</t>
        </is>
      </c>
      <c r="C7934" t="inlineStr">
        <is>
          <t>39-9099</t>
        </is>
      </c>
      <c r="D7934" t="inlineStr">
        <is>
          <t>Personal Care and Service Workers, All Other</t>
        </is>
      </c>
      <c r="E7934" t="n">
        <v>1810</v>
      </c>
      <c r="F7934" t="n">
        <v>35510</v>
      </c>
      <c r="G7934">
        <f>IF(OR(E2282="",F2282=""),"",E2282*F2282)</f>
        <v/>
      </c>
      <c r="H7934" s="41">
        <f>IFERROR(XLOOKUP(C2282,'DATA Wharton'!$A$2:$A$785,'DATA Wharton'!$C$2:$C$785),"")</f>
        <v/>
      </c>
      <c r="I7934">
        <f>IF(OR(G2282="",H2282=""),"",G2282)</f>
        <v/>
      </c>
      <c r="J7934">
        <f>IF(OR(I2282="",H2282=""),"",I2282*H2282)</f>
        <v/>
      </c>
      <c r="K7934">
        <f>IF(G2282="","Missing OEWS wage",IF(H2282="","Missing Wharton SOC","Matched"))</f>
        <v/>
      </c>
    </row>
    <row r="7935">
      <c r="A7935" t="inlineStr">
        <is>
          <t>44-45</t>
        </is>
      </c>
      <c r="B7935" t="inlineStr">
        <is>
          <t>Retail Trade</t>
        </is>
      </c>
      <c r="C7935" t="inlineStr">
        <is>
          <t>41-1011</t>
        </is>
      </c>
      <c r="D7935" t="inlineStr">
        <is>
          <t>First-Line Supervisors of Retail Sales Workers</t>
        </is>
      </c>
      <c r="E7935" t="n">
        <v>997650</v>
      </c>
      <c r="F7935" t="n">
        <v>52830</v>
      </c>
      <c r="G7935">
        <f>IF(OR(E2283="",F2283=""),"",E2283*F2283)</f>
        <v/>
      </c>
      <c r="H7935" s="41">
        <f>IFERROR(XLOOKUP(C2283,'DATA Wharton'!$A$2:$A$785,'DATA Wharton'!$C$2:$C$785),"")</f>
        <v/>
      </c>
      <c r="I7935">
        <f>IF(OR(G2283="",H2283=""),"",G2283)</f>
        <v/>
      </c>
      <c r="J7935">
        <f>IF(OR(I2283="",H2283=""),"",I2283*H2283)</f>
        <v/>
      </c>
      <c r="K7935">
        <f>IF(G2283="","Missing OEWS wage",IF(H2283="","Missing Wharton SOC","Matched"))</f>
        <v/>
      </c>
    </row>
    <row r="7936">
      <c r="A7936" t="inlineStr">
        <is>
          <t>44-45</t>
        </is>
      </c>
      <c r="B7936" t="inlineStr">
        <is>
          <t>Retail Trade</t>
        </is>
      </c>
      <c r="C7936" t="inlineStr">
        <is>
          <t>41-1012</t>
        </is>
      </c>
      <c r="D7936" t="inlineStr">
        <is>
          <t>First-Line Supervisors of Non-Retail Sales Workers</t>
        </is>
      </c>
      <c r="E7936" t="n">
        <v>25090</v>
      </c>
      <c r="F7936" t="n">
        <v>72840</v>
      </c>
      <c r="G7936">
        <f>IF(OR(E2284="",F2284=""),"",E2284*F2284)</f>
        <v/>
      </c>
      <c r="H7936" s="41">
        <f>IFERROR(XLOOKUP(C2284,'DATA Wharton'!$A$2:$A$785,'DATA Wharton'!$C$2:$C$785),"")</f>
        <v/>
      </c>
      <c r="I7936">
        <f>IF(OR(G2284="",H2284=""),"",G2284)</f>
        <v/>
      </c>
      <c r="J7936">
        <f>IF(OR(I2284="",H2284=""),"",I2284*H2284)</f>
        <v/>
      </c>
      <c r="K7936">
        <f>IF(G2284="","Missing OEWS wage",IF(H2284="","Missing Wharton SOC","Matched"))</f>
        <v/>
      </c>
    </row>
    <row r="7937">
      <c r="A7937" t="inlineStr">
        <is>
          <t>44-45</t>
        </is>
      </c>
      <c r="B7937" t="inlineStr">
        <is>
          <t>Retail Trade</t>
        </is>
      </c>
      <c r="C7937" t="inlineStr">
        <is>
          <t>41-2011</t>
        </is>
      </c>
      <c r="D7937" t="inlineStr">
        <is>
          <t>Cashiers</t>
        </is>
      </c>
      <c r="E7937" t="n">
        <v>2552720</v>
      </c>
      <c r="F7937" t="n">
        <v>33190</v>
      </c>
      <c r="G7937">
        <f>IF(OR(E2285="",F2285=""),"",E2285*F2285)</f>
        <v/>
      </c>
      <c r="H7937" s="41">
        <f>IFERROR(XLOOKUP(C2285,'DATA Wharton'!$A$2:$A$785,'DATA Wharton'!$C$2:$C$785),"")</f>
        <v/>
      </c>
      <c r="I7937">
        <f>IF(OR(G2285="",H2285=""),"",G2285)</f>
        <v/>
      </c>
      <c r="J7937">
        <f>IF(OR(I2285="",H2285=""),"",I2285*H2285)</f>
        <v/>
      </c>
      <c r="K7937">
        <f>IF(G2285="","Missing OEWS wage",IF(H2285="","Missing Wharton SOC","Matched"))</f>
        <v/>
      </c>
    </row>
    <row r="7938">
      <c r="A7938" t="inlineStr">
        <is>
          <t>44-45</t>
        </is>
      </c>
      <c r="B7938" t="inlineStr">
        <is>
          <t>Retail Trade</t>
        </is>
      </c>
      <c r="C7938" t="inlineStr">
        <is>
          <t>41-2021</t>
        </is>
      </c>
      <c r="D7938" t="inlineStr">
        <is>
          <t>Counter and Rental Clerks</t>
        </is>
      </c>
      <c r="E7938" t="n">
        <v>89510</v>
      </c>
      <c r="F7938" t="n">
        <v>52430</v>
      </c>
      <c r="G7938">
        <f>IF(OR(E2286="",F2286=""),"",E2286*F2286)</f>
        <v/>
      </c>
      <c r="H7938" s="41">
        <f>IFERROR(XLOOKUP(C2286,'DATA Wharton'!$A$2:$A$785,'DATA Wharton'!$C$2:$C$785),"")</f>
        <v/>
      </c>
      <c r="I7938">
        <f>IF(OR(G2286="",H2286=""),"",G2286)</f>
        <v/>
      </c>
      <c r="J7938">
        <f>IF(OR(I2286="",H2286=""),"",I2286*H2286)</f>
        <v/>
      </c>
      <c r="K7938">
        <f>IF(G2286="","Missing OEWS wage",IF(H2286="","Missing Wharton SOC","Matched"))</f>
        <v/>
      </c>
    </row>
    <row r="7939">
      <c r="A7939" t="inlineStr">
        <is>
          <t>44-45</t>
        </is>
      </c>
      <c r="B7939" t="inlineStr">
        <is>
          <t>Retail Trade</t>
        </is>
      </c>
      <c r="C7939" t="inlineStr">
        <is>
          <t>41-2022</t>
        </is>
      </c>
      <c r="D7939" t="inlineStr">
        <is>
          <t>Parts Salespersons</t>
        </is>
      </c>
      <c r="E7939" t="n">
        <v>200960</v>
      </c>
      <c r="F7939" t="n">
        <v>40920</v>
      </c>
      <c r="G7939">
        <f>IF(OR(E2287="",F2287=""),"",E2287*F2287)</f>
        <v/>
      </c>
      <c r="H7939" s="41">
        <f>IFERROR(XLOOKUP(C2287,'DATA Wharton'!$A$2:$A$785,'DATA Wharton'!$C$2:$C$785),"")</f>
        <v/>
      </c>
      <c r="I7939">
        <f>IF(OR(G2287="",H2287=""),"",G2287)</f>
        <v/>
      </c>
      <c r="J7939">
        <f>IF(OR(I2287="",H2287=""),"",I2287*H2287)</f>
        <v/>
      </c>
      <c r="K7939">
        <f>IF(G2287="","Missing OEWS wage",IF(H2287="","Missing Wharton SOC","Matched"))</f>
        <v/>
      </c>
    </row>
    <row r="7940">
      <c r="A7940" t="inlineStr">
        <is>
          <t>44-45</t>
        </is>
      </c>
      <c r="B7940" t="inlineStr">
        <is>
          <t>Retail Trade</t>
        </is>
      </c>
      <c r="C7940" t="inlineStr">
        <is>
          <t>41-2031</t>
        </is>
      </c>
      <c r="D7940" t="inlineStr">
        <is>
          <t>Retail Salespersons</t>
        </is>
      </c>
      <c r="E7940" t="n">
        <v>3550380</v>
      </c>
      <c r="F7940" t="n">
        <v>37170</v>
      </c>
      <c r="G7940">
        <f>IF(OR(E2288="",F2288=""),"",E2288*F2288)</f>
        <v/>
      </c>
      <c r="H7940" s="41">
        <f>IFERROR(XLOOKUP(C2288,'DATA Wharton'!$A$2:$A$785,'DATA Wharton'!$C$2:$C$785),"")</f>
        <v/>
      </c>
      <c r="I7940">
        <f>IF(OR(G2288="",H2288=""),"",G2288)</f>
        <v/>
      </c>
      <c r="J7940">
        <f>IF(OR(I2288="",H2288=""),"",I2288*H2288)</f>
        <v/>
      </c>
      <c r="K7940">
        <f>IF(G2288="","Missing OEWS wage",IF(H2288="","Missing Wharton SOC","Matched"))</f>
        <v/>
      </c>
    </row>
    <row r="7941">
      <c r="A7941" t="inlineStr">
        <is>
          <t>44-45</t>
        </is>
      </c>
      <c r="B7941" t="inlineStr">
        <is>
          <t>Retail Trade</t>
        </is>
      </c>
      <c r="C7941" t="inlineStr">
        <is>
          <t>41-3011</t>
        </is>
      </c>
      <c r="D7941" t="inlineStr">
        <is>
          <t>Advertising Sales Agents</t>
        </is>
      </c>
      <c r="E7941" t="n">
        <v>150</v>
      </c>
      <c r="F7941" t="n">
        <v>46200</v>
      </c>
      <c r="G7941">
        <f>IF(OR(E2289="",F2289=""),"",E2289*F2289)</f>
        <v/>
      </c>
      <c r="H7941" s="41">
        <f>IFERROR(XLOOKUP(C2289,'DATA Wharton'!$A$2:$A$785,'DATA Wharton'!$C$2:$C$785),"")</f>
        <v/>
      </c>
      <c r="I7941">
        <f>IF(OR(G2289="",H2289=""),"",G2289)</f>
        <v/>
      </c>
      <c r="J7941">
        <f>IF(OR(I2289="",H2289=""),"",I2289*H2289)</f>
        <v/>
      </c>
      <c r="K7941">
        <f>IF(G2289="","Missing OEWS wage",IF(H2289="","Missing Wharton SOC","Matched"))</f>
        <v/>
      </c>
    </row>
    <row r="7942">
      <c r="A7942" t="inlineStr">
        <is>
          <t>44-45</t>
        </is>
      </c>
      <c r="B7942" t="inlineStr">
        <is>
          <t>Retail Trade</t>
        </is>
      </c>
      <c r="C7942" t="inlineStr">
        <is>
          <t>41-3031</t>
        </is>
      </c>
      <c r="D7942" t="inlineStr">
        <is>
          <t>Securities, Commodities, and Financial Services Sales Agents</t>
        </is>
      </c>
      <c r="E7942" t="n">
        <v>2100</v>
      </c>
      <c r="F7942" t="n">
        <v>128570</v>
      </c>
      <c r="G7942">
        <f>IF(OR(E2290="",F2290=""),"",E2290*F2290)</f>
        <v/>
      </c>
      <c r="H7942" s="41">
        <f>IFERROR(XLOOKUP(C2290,'DATA Wharton'!$A$2:$A$785,'DATA Wharton'!$C$2:$C$785),"")</f>
        <v/>
      </c>
      <c r="I7942">
        <f>IF(OR(G2290="",H2290=""),"",G2290)</f>
        <v/>
      </c>
      <c r="J7942">
        <f>IF(OR(I2290="",H2290=""),"",I2290*H2290)</f>
        <v/>
      </c>
      <c r="K7942">
        <f>IF(G2290="","Missing OEWS wage",IF(H2290="","Missing Wharton SOC","Matched"))</f>
        <v/>
      </c>
    </row>
    <row r="7943">
      <c r="A7943" t="inlineStr">
        <is>
          <t>44-45</t>
        </is>
      </c>
      <c r="B7943" t="inlineStr">
        <is>
          <t>Retail Trade</t>
        </is>
      </c>
      <c r="C7943" t="inlineStr">
        <is>
          <t>41-3091</t>
        </is>
      </c>
      <c r="D7943" t="inlineStr">
        <is>
          <t>Sales Representatives of Services, Except Advertising, Insurance, Financial Services, and Travel</t>
        </is>
      </c>
      <c r="E7943" t="n">
        <v>120260</v>
      </c>
      <c r="F7943" t="n">
        <v>55000</v>
      </c>
      <c r="G7943">
        <f>IF(OR(E2291="",F2291=""),"",E2291*F2291)</f>
        <v/>
      </c>
      <c r="H7943" s="41">
        <f>IFERROR(XLOOKUP(C2291,'DATA Wharton'!$A$2:$A$785,'DATA Wharton'!$C$2:$C$785),"")</f>
        <v/>
      </c>
      <c r="I7943">
        <f>IF(OR(G2291="",H2291=""),"",G2291)</f>
        <v/>
      </c>
      <c r="J7943">
        <f>IF(OR(I2291="",H2291=""),"",I2291*H2291)</f>
        <v/>
      </c>
      <c r="K7943">
        <f>IF(G2291="","Missing OEWS wage",IF(H2291="","Missing Wharton SOC","Matched"))</f>
        <v/>
      </c>
    </row>
    <row r="7944">
      <c r="A7944" t="inlineStr">
        <is>
          <t>44-45</t>
        </is>
      </c>
      <c r="B7944" t="inlineStr">
        <is>
          <t>Retail Trade</t>
        </is>
      </c>
      <c r="C7944" t="inlineStr">
        <is>
          <t>41-4011</t>
        </is>
      </c>
      <c r="D7944" t="inlineStr">
        <is>
          <t>Sales Representatives, Wholesale and Manufacturing, Technical and Scientific Products</t>
        </is>
      </c>
      <c r="E7944" t="n">
        <v>5070</v>
      </c>
      <c r="F7944" t="n">
        <v>78010</v>
      </c>
      <c r="G7944">
        <f>IF(OR(E2292="",F2292=""),"",E2292*F2292)</f>
        <v/>
      </c>
      <c r="H7944" s="41">
        <f>IFERROR(XLOOKUP(C2292,'DATA Wharton'!$A$2:$A$785,'DATA Wharton'!$C$2:$C$785),"")</f>
        <v/>
      </c>
      <c r="I7944">
        <f>IF(OR(G2292="",H2292=""),"",G2292)</f>
        <v/>
      </c>
      <c r="J7944">
        <f>IF(OR(I2292="",H2292=""),"",I2292*H2292)</f>
        <v/>
      </c>
      <c r="K7944">
        <f>IF(G2292="","Missing OEWS wage",IF(H2292="","Missing Wharton SOC","Matched"))</f>
        <v/>
      </c>
    </row>
    <row r="7945">
      <c r="A7945" t="inlineStr">
        <is>
          <t>44-45</t>
        </is>
      </c>
      <c r="B7945" t="inlineStr">
        <is>
          <t>Retail Trade</t>
        </is>
      </c>
      <c r="C7945" t="inlineStr">
        <is>
          <t>41-4012</t>
        </is>
      </c>
      <c r="D7945" t="inlineStr">
        <is>
          <t>Sales Representatives, Wholesale and Manufacturing, Except Technical and Scientific Products</t>
        </is>
      </c>
      <c r="E7945" t="n">
        <v>72990</v>
      </c>
      <c r="F7945" t="n">
        <v>68740</v>
      </c>
      <c r="G7945">
        <f>IF(OR(E2293="",F2293=""),"",E2293*F2293)</f>
        <v/>
      </c>
      <c r="H7945" s="41">
        <f>IFERROR(XLOOKUP(C2293,'DATA Wharton'!$A$2:$A$785,'DATA Wharton'!$C$2:$C$785),"")</f>
        <v/>
      </c>
      <c r="I7945">
        <f>IF(OR(G2293="",H2293=""),"",G2293)</f>
        <v/>
      </c>
      <c r="J7945">
        <f>IF(OR(I2293="",H2293=""),"",I2293*H2293)</f>
        <v/>
      </c>
      <c r="K7945">
        <f>IF(G2293="","Missing OEWS wage",IF(H2293="","Missing Wharton SOC","Matched"))</f>
        <v/>
      </c>
    </row>
    <row r="7946">
      <c r="A7946" t="inlineStr">
        <is>
          <t>44-45</t>
        </is>
      </c>
      <c r="B7946" t="inlineStr">
        <is>
          <t>Retail Trade</t>
        </is>
      </c>
      <c r="C7946" t="inlineStr">
        <is>
          <t>41-9011</t>
        </is>
      </c>
      <c r="D7946" t="inlineStr">
        <is>
          <t>Demonstrators and Product Promoters</t>
        </is>
      </c>
      <c r="E7946" t="n">
        <v>10240</v>
      </c>
      <c r="F7946" t="n">
        <v>40810</v>
      </c>
      <c r="G7946">
        <f>IF(OR(E2294="",F2294=""),"",E2294*F2294)</f>
        <v/>
      </c>
      <c r="H7946" s="41">
        <f>IFERROR(XLOOKUP(C2294,'DATA Wharton'!$A$2:$A$785,'DATA Wharton'!$C$2:$C$785),"")</f>
        <v/>
      </c>
      <c r="I7946">
        <f>IF(OR(G2294="",H2294=""),"",G2294)</f>
        <v/>
      </c>
      <c r="J7946">
        <f>IF(OR(I2294="",H2294=""),"",I2294*H2294)</f>
        <v/>
      </c>
      <c r="K7946">
        <f>IF(G2294="","Missing OEWS wage",IF(H2294="","Missing Wharton SOC","Matched"))</f>
        <v/>
      </c>
    </row>
    <row r="7947">
      <c r="A7947" t="inlineStr">
        <is>
          <t>44-45</t>
        </is>
      </c>
      <c r="B7947" t="inlineStr">
        <is>
          <t>Retail Trade</t>
        </is>
      </c>
      <c r="C7947" t="inlineStr">
        <is>
          <t>41-9012</t>
        </is>
      </c>
      <c r="D7947" t="inlineStr">
        <is>
          <t>Models</t>
        </is>
      </c>
      <c r="F7947" t="n">
        <v>68600</v>
      </c>
      <c r="G7947">
        <f>IF(OR(E2295="",F2295=""),"",E2295*F2295)</f>
        <v/>
      </c>
      <c r="H7947" s="41">
        <f>IFERROR(XLOOKUP(C2295,'DATA Wharton'!$A$2:$A$785,'DATA Wharton'!$C$2:$C$785),"")</f>
        <v/>
      </c>
      <c r="I7947">
        <f>IF(OR(G2295="",H2295=""),"",G2295)</f>
        <v/>
      </c>
      <c r="J7947">
        <f>IF(OR(I2295="",H2295=""),"",I2295*H2295)</f>
        <v/>
      </c>
      <c r="K7947">
        <f>IF(G2295="","Missing OEWS wage",IF(H2295="","Missing Wharton SOC","Matched"))</f>
        <v/>
      </c>
    </row>
    <row r="7948">
      <c r="A7948" t="inlineStr">
        <is>
          <t>44-45</t>
        </is>
      </c>
      <c r="B7948" t="inlineStr">
        <is>
          <t>Retail Trade</t>
        </is>
      </c>
      <c r="C7948" t="inlineStr">
        <is>
          <t>41-9022</t>
        </is>
      </c>
      <c r="D7948" t="inlineStr">
        <is>
          <t>Real Estate Sales Agents</t>
        </is>
      </c>
      <c r="E7948" t="n">
        <v>400</v>
      </c>
      <c r="F7948" t="n">
        <v>76840</v>
      </c>
      <c r="G7948">
        <f>IF(OR(E2296="",F2296=""),"",E2296*F2296)</f>
        <v/>
      </c>
      <c r="H7948" s="41">
        <f>IFERROR(XLOOKUP(C2296,'DATA Wharton'!$A$2:$A$785,'DATA Wharton'!$C$2:$C$785),"")</f>
        <v/>
      </c>
      <c r="I7948">
        <f>IF(OR(G2296="",H2296=""),"",G2296)</f>
        <v/>
      </c>
      <c r="J7948">
        <f>IF(OR(I2296="",H2296=""),"",I2296*H2296)</f>
        <v/>
      </c>
      <c r="K7948">
        <f>IF(G2296="","Missing OEWS wage",IF(H2296="","Missing Wharton SOC","Matched"))</f>
        <v/>
      </c>
    </row>
    <row r="7949">
      <c r="A7949" t="inlineStr">
        <is>
          <t>44-45</t>
        </is>
      </c>
      <c r="B7949" t="inlineStr">
        <is>
          <t>Retail Trade</t>
        </is>
      </c>
      <c r="C7949" t="inlineStr">
        <is>
          <t>41-9031</t>
        </is>
      </c>
      <c r="D7949" t="inlineStr">
        <is>
          <t>Sales Engineers</t>
        </is>
      </c>
      <c r="E7949" t="n">
        <v>730</v>
      </c>
      <c r="F7949" t="n">
        <v>77750</v>
      </c>
      <c r="G7949">
        <f>IF(OR(E2297="",F2297=""),"",E2297*F2297)</f>
        <v/>
      </c>
      <c r="H7949" s="41">
        <f>IFERROR(XLOOKUP(C2297,'DATA Wharton'!$A$2:$A$785,'DATA Wharton'!$C$2:$C$785),"")</f>
        <v/>
      </c>
      <c r="I7949">
        <f>IF(OR(G2297="",H2297=""),"",G2297)</f>
        <v/>
      </c>
      <c r="J7949">
        <f>IF(OR(I2297="",H2297=""),"",I2297*H2297)</f>
        <v/>
      </c>
      <c r="K7949">
        <f>IF(G2297="","Missing OEWS wage",IF(H2297="","Missing Wharton SOC","Matched"))</f>
        <v/>
      </c>
    </row>
    <row r="7950">
      <c r="A7950" t="inlineStr">
        <is>
          <t>44-45</t>
        </is>
      </c>
      <c r="B7950" t="inlineStr">
        <is>
          <t>Retail Trade</t>
        </is>
      </c>
      <c r="C7950" t="inlineStr">
        <is>
          <t>41-9041</t>
        </is>
      </c>
      <c r="D7950" t="inlineStr">
        <is>
          <t>Telemarketers</t>
        </is>
      </c>
      <c r="E7950" t="n">
        <v>900</v>
      </c>
      <c r="F7950" t="n">
        <v>41690</v>
      </c>
      <c r="G7950">
        <f>IF(OR(E2298="",F2298=""),"",E2298*F2298)</f>
        <v/>
      </c>
      <c r="H7950" s="41">
        <f>IFERROR(XLOOKUP(C2298,'DATA Wharton'!$A$2:$A$785,'DATA Wharton'!$C$2:$C$785),"")</f>
        <v/>
      </c>
      <c r="I7950">
        <f>IF(OR(G2298="",H2298=""),"",G2298)</f>
        <v/>
      </c>
      <c r="J7950">
        <f>IF(OR(I2298="",H2298=""),"",I2298*H2298)</f>
        <v/>
      </c>
      <c r="K7950">
        <f>IF(G2298="","Missing OEWS wage",IF(H2298="","Missing Wharton SOC","Matched"))</f>
        <v/>
      </c>
    </row>
    <row r="7951">
      <c r="A7951" t="inlineStr">
        <is>
          <t>44-45</t>
        </is>
      </c>
      <c r="B7951" t="inlineStr">
        <is>
          <t>Retail Trade</t>
        </is>
      </c>
      <c r="C7951" t="inlineStr">
        <is>
          <t>41-9099</t>
        </is>
      </c>
      <c r="D7951" t="inlineStr">
        <is>
          <t>Sales and Related Workers, All Other</t>
        </is>
      </c>
      <c r="E7951" t="n">
        <v>27500</v>
      </c>
      <c r="F7951" t="n">
        <v>49390</v>
      </c>
      <c r="G7951">
        <f>IF(OR(E2299="",F2299=""),"",E2299*F2299)</f>
        <v/>
      </c>
      <c r="H7951" s="41">
        <f>IFERROR(XLOOKUP(C2299,'DATA Wharton'!$A$2:$A$785,'DATA Wharton'!$C$2:$C$785),"")</f>
        <v/>
      </c>
      <c r="I7951">
        <f>IF(OR(G2299="",H2299=""),"",G2299)</f>
        <v/>
      </c>
      <c r="J7951">
        <f>IF(OR(I2299="",H2299=""),"",I2299*H2299)</f>
        <v/>
      </c>
      <c r="K7951">
        <f>IF(G2299="","Missing OEWS wage",IF(H2299="","Missing Wharton SOC","Matched"))</f>
        <v/>
      </c>
    </row>
    <row r="7952">
      <c r="A7952" t="inlineStr">
        <is>
          <t>44-45</t>
        </is>
      </c>
      <c r="B7952" t="inlineStr">
        <is>
          <t>Retail Trade</t>
        </is>
      </c>
      <c r="C7952" t="inlineStr">
        <is>
          <t>43-1011</t>
        </is>
      </c>
      <c r="D7952" t="inlineStr">
        <is>
          <t>First-Line Supervisors of Office and Administrative Support Workers</t>
        </is>
      </c>
      <c r="E7952" t="n">
        <v>96600</v>
      </c>
      <c r="F7952" t="n">
        <v>62610</v>
      </c>
      <c r="G7952">
        <f>IF(OR(E2300="",F2300=""),"",E2300*F2300)</f>
        <v/>
      </c>
      <c r="H7952" s="41">
        <f>IFERROR(XLOOKUP(C2300,'DATA Wharton'!$A$2:$A$785,'DATA Wharton'!$C$2:$C$785),"")</f>
        <v/>
      </c>
      <c r="I7952">
        <f>IF(OR(G2300="",H2300=""),"",G2300)</f>
        <v/>
      </c>
      <c r="J7952">
        <f>IF(OR(I2300="",H2300=""),"",I2300*H2300)</f>
        <v/>
      </c>
      <c r="K7952">
        <f>IF(G2300="","Missing OEWS wage",IF(H2300="","Missing Wharton SOC","Matched"))</f>
        <v/>
      </c>
    </row>
    <row r="7953">
      <c r="A7953" t="inlineStr">
        <is>
          <t>44-45</t>
        </is>
      </c>
      <c r="B7953" t="inlineStr">
        <is>
          <t>Retail Trade</t>
        </is>
      </c>
      <c r="C7953" t="inlineStr">
        <is>
          <t>43-2011</t>
        </is>
      </c>
      <c r="D7953" t="inlineStr">
        <is>
          <t>Switchboard Operators, Including Answering Service</t>
        </is>
      </c>
      <c r="E7953" t="n">
        <v>790</v>
      </c>
      <c r="F7953" t="n">
        <v>33840</v>
      </c>
      <c r="G7953">
        <f>IF(OR(E2301="",F2301=""),"",E2301*F2301)</f>
        <v/>
      </c>
      <c r="H7953" s="41">
        <f>IFERROR(XLOOKUP(C2301,'DATA Wharton'!$A$2:$A$785,'DATA Wharton'!$C$2:$C$785),"")</f>
        <v/>
      </c>
      <c r="I7953">
        <f>IF(OR(G2301="",H2301=""),"",G2301)</f>
        <v/>
      </c>
      <c r="J7953">
        <f>IF(OR(I2301="",H2301=""),"",I2301*H2301)</f>
        <v/>
      </c>
      <c r="K7953">
        <f>IF(G2301="","Missing OEWS wage",IF(H2301="","Missing Wharton SOC","Matched"))</f>
        <v/>
      </c>
    </row>
    <row r="7954">
      <c r="A7954" t="inlineStr">
        <is>
          <t>44-45</t>
        </is>
      </c>
      <c r="B7954" t="inlineStr">
        <is>
          <t>Retail Trade</t>
        </is>
      </c>
      <c r="C7954" t="inlineStr">
        <is>
          <t>43-2021</t>
        </is>
      </c>
      <c r="D7954" t="inlineStr">
        <is>
          <t>Telephone Operators</t>
        </is>
      </c>
      <c r="E7954" t="n">
        <v>70</v>
      </c>
      <c r="F7954" t="n">
        <v>37450</v>
      </c>
      <c r="G7954">
        <f>IF(OR(E2302="",F2302=""),"",E2302*F2302)</f>
        <v/>
      </c>
      <c r="H7954" s="41">
        <f>IFERROR(XLOOKUP(C2302,'DATA Wharton'!$A$2:$A$785,'DATA Wharton'!$C$2:$C$785),"")</f>
        <v/>
      </c>
      <c r="I7954">
        <f>IF(OR(G2302="",H2302=""),"",G2302)</f>
        <v/>
      </c>
      <c r="J7954">
        <f>IF(OR(I2302="",H2302=""),"",I2302*H2302)</f>
        <v/>
      </c>
      <c r="K7954">
        <f>IF(G2302="","Missing OEWS wage",IF(H2302="","Missing Wharton SOC","Matched"))</f>
        <v/>
      </c>
    </row>
    <row r="7955">
      <c r="A7955" t="inlineStr">
        <is>
          <t>44-45</t>
        </is>
      </c>
      <c r="B7955" t="inlineStr">
        <is>
          <t>Retail Trade</t>
        </is>
      </c>
      <c r="C7955" t="inlineStr">
        <is>
          <t>43-3011</t>
        </is>
      </c>
      <c r="D7955" t="inlineStr">
        <is>
          <t>Bill and Account Collectors</t>
        </is>
      </c>
      <c r="E7955" t="n">
        <v>4380</v>
      </c>
      <c r="F7955" t="n">
        <v>41290</v>
      </c>
      <c r="G7955">
        <f>IF(OR(E2303="",F2303=""),"",E2303*F2303)</f>
        <v/>
      </c>
      <c r="H7955" s="41">
        <f>IFERROR(XLOOKUP(C2303,'DATA Wharton'!$A$2:$A$785,'DATA Wharton'!$C$2:$C$785),"")</f>
        <v/>
      </c>
      <c r="I7955">
        <f>IF(OR(G2303="",H2303=""),"",G2303)</f>
        <v/>
      </c>
      <c r="J7955">
        <f>IF(OR(I2303="",H2303=""),"",I2303*H2303)</f>
        <v/>
      </c>
      <c r="K7955">
        <f>IF(G2303="","Missing OEWS wage",IF(H2303="","Missing Wharton SOC","Matched"))</f>
        <v/>
      </c>
    </row>
    <row r="7956">
      <c r="A7956" t="inlineStr">
        <is>
          <t>44-45</t>
        </is>
      </c>
      <c r="B7956" t="inlineStr">
        <is>
          <t>Retail Trade</t>
        </is>
      </c>
      <c r="C7956" t="inlineStr">
        <is>
          <t>43-3021</t>
        </is>
      </c>
      <c r="D7956" t="inlineStr">
        <is>
          <t>Billing and Posting Clerks</t>
        </is>
      </c>
      <c r="E7956" t="n">
        <v>12450</v>
      </c>
      <c r="F7956" t="n">
        <v>47080</v>
      </c>
      <c r="G7956">
        <f>IF(OR(E2304="",F2304=""),"",E2304*F2304)</f>
        <v/>
      </c>
      <c r="H7956" s="41">
        <f>IFERROR(XLOOKUP(C2304,'DATA Wharton'!$A$2:$A$785,'DATA Wharton'!$C$2:$C$785),"")</f>
        <v/>
      </c>
      <c r="I7956">
        <f>IF(OR(G2304="",H2304=""),"",G2304)</f>
        <v/>
      </c>
      <c r="J7956">
        <f>IF(OR(I2304="",H2304=""),"",I2304*H2304)</f>
        <v/>
      </c>
      <c r="K7956">
        <f>IF(G2304="","Missing OEWS wage",IF(H2304="","Missing Wharton SOC","Matched"))</f>
        <v/>
      </c>
    </row>
    <row r="7957">
      <c r="A7957" t="inlineStr">
        <is>
          <t>44-45</t>
        </is>
      </c>
      <c r="B7957" t="inlineStr">
        <is>
          <t>Retail Trade</t>
        </is>
      </c>
      <c r="C7957" t="inlineStr">
        <is>
          <t>43-3031</t>
        </is>
      </c>
      <c r="D7957" t="inlineStr">
        <is>
          <t>Bookkeeping, Accounting, and Auditing Clerks</t>
        </is>
      </c>
      <c r="E7957" t="n">
        <v>103330</v>
      </c>
      <c r="F7957" t="n">
        <v>48010</v>
      </c>
      <c r="G7957">
        <f>IF(OR(E2305="",F2305=""),"",E2305*F2305)</f>
        <v/>
      </c>
      <c r="H7957" s="41">
        <f>IFERROR(XLOOKUP(C2305,'DATA Wharton'!$A$2:$A$785,'DATA Wharton'!$C$2:$C$785),"")</f>
        <v/>
      </c>
      <c r="I7957">
        <f>IF(OR(G2305="",H2305=""),"",G2305)</f>
        <v/>
      </c>
      <c r="J7957">
        <f>IF(OR(I2305="",H2305=""),"",I2305*H2305)</f>
        <v/>
      </c>
      <c r="K7957">
        <f>IF(G2305="","Missing OEWS wage",IF(H2305="","Missing Wharton SOC","Matched"))</f>
        <v/>
      </c>
    </row>
    <row r="7958">
      <c r="A7958" t="inlineStr">
        <is>
          <t>44-45</t>
        </is>
      </c>
      <c r="B7958" t="inlineStr">
        <is>
          <t>Retail Trade</t>
        </is>
      </c>
      <c r="C7958" t="inlineStr">
        <is>
          <t>43-3051</t>
        </is>
      </c>
      <c r="D7958" t="inlineStr">
        <is>
          <t>Payroll and Timekeeping Clerks</t>
        </is>
      </c>
      <c r="E7958" t="n">
        <v>6100</v>
      </c>
      <c r="F7958" t="n">
        <v>55230</v>
      </c>
      <c r="G7958">
        <f>IF(OR(E2306="",F2306=""),"",E2306*F2306)</f>
        <v/>
      </c>
      <c r="H7958" s="41">
        <f>IFERROR(XLOOKUP(C2306,'DATA Wharton'!$A$2:$A$785,'DATA Wharton'!$C$2:$C$785),"")</f>
        <v/>
      </c>
      <c r="I7958">
        <f>IF(OR(G2306="",H2306=""),"",G2306)</f>
        <v/>
      </c>
      <c r="J7958">
        <f>IF(OR(I2306="",H2306=""),"",I2306*H2306)</f>
        <v/>
      </c>
      <c r="K7958">
        <f>IF(G2306="","Missing OEWS wage",IF(H2306="","Missing Wharton SOC","Matched"))</f>
        <v/>
      </c>
    </row>
    <row r="7959">
      <c r="A7959" t="inlineStr">
        <is>
          <t>44-45</t>
        </is>
      </c>
      <c r="B7959" t="inlineStr">
        <is>
          <t>Retail Trade</t>
        </is>
      </c>
      <c r="C7959" t="inlineStr">
        <is>
          <t>43-3061</t>
        </is>
      </c>
      <c r="D7959" t="inlineStr">
        <is>
          <t>Procurement Clerks</t>
        </is>
      </c>
      <c r="E7959" t="n">
        <v>4050</v>
      </c>
      <c r="F7959" t="n">
        <v>45500</v>
      </c>
      <c r="G7959">
        <f>IF(OR(E2307="",F2307=""),"",E2307*F2307)</f>
        <v/>
      </c>
      <c r="H7959" s="41">
        <f>IFERROR(XLOOKUP(C2307,'DATA Wharton'!$A$2:$A$785,'DATA Wharton'!$C$2:$C$785),"")</f>
        <v/>
      </c>
      <c r="I7959">
        <f>IF(OR(G2307="",H2307=""),"",G2307)</f>
        <v/>
      </c>
      <c r="J7959">
        <f>IF(OR(I2307="",H2307=""),"",I2307*H2307)</f>
        <v/>
      </c>
      <c r="K7959">
        <f>IF(G2307="","Missing OEWS wage",IF(H2307="","Missing Wharton SOC","Matched"))</f>
        <v/>
      </c>
    </row>
    <row r="7960">
      <c r="A7960" t="inlineStr">
        <is>
          <t>44-45</t>
        </is>
      </c>
      <c r="B7960" t="inlineStr">
        <is>
          <t>Retail Trade</t>
        </is>
      </c>
      <c r="C7960" t="inlineStr">
        <is>
          <t>43-3099</t>
        </is>
      </c>
      <c r="D7960" t="inlineStr">
        <is>
          <t>Financial Clerks, All Other</t>
        </is>
      </c>
      <c r="E7960" t="n">
        <v>630</v>
      </c>
      <c r="F7960" t="n">
        <v>50260</v>
      </c>
      <c r="G7960">
        <f>IF(OR(E2308="",F2308=""),"",E2308*F2308)</f>
        <v/>
      </c>
      <c r="H7960" s="41">
        <f>IFERROR(XLOOKUP(C2308,'DATA Wharton'!$A$2:$A$785,'DATA Wharton'!$C$2:$C$785),"")</f>
        <v/>
      </c>
      <c r="I7960">
        <f>IF(OR(G2308="",H2308=""),"",G2308)</f>
        <v/>
      </c>
      <c r="J7960">
        <f>IF(OR(I2308="",H2308=""),"",I2308*H2308)</f>
        <v/>
      </c>
      <c r="K7960">
        <f>IF(G2308="","Missing OEWS wage",IF(H2308="","Missing Wharton SOC","Matched"))</f>
        <v/>
      </c>
    </row>
    <row r="7961">
      <c r="A7961" t="inlineStr">
        <is>
          <t>44-45</t>
        </is>
      </c>
      <c r="B7961" t="inlineStr">
        <is>
          <t>Retail Trade</t>
        </is>
      </c>
      <c r="C7961" t="inlineStr">
        <is>
          <t>43-4021</t>
        </is>
      </c>
      <c r="D7961" t="inlineStr">
        <is>
          <t>Correspondence Clerks</t>
        </is>
      </c>
      <c r="E7961" t="n">
        <v>430</v>
      </c>
      <c r="F7961" t="n">
        <v>41890</v>
      </c>
      <c r="G7961">
        <f>IF(OR(E2309="",F2309=""),"",E2309*F2309)</f>
        <v/>
      </c>
      <c r="H7961" s="41">
        <f>IFERROR(XLOOKUP(C2309,'DATA Wharton'!$A$2:$A$785,'DATA Wharton'!$C$2:$C$785),"")</f>
        <v/>
      </c>
      <c r="I7961">
        <f>IF(OR(G2309="",H2309=""),"",G2309)</f>
        <v/>
      </c>
      <c r="J7961">
        <f>IF(OR(I2309="",H2309=""),"",I2309*H2309)</f>
        <v/>
      </c>
      <c r="K7961">
        <f>IF(G2309="","Missing OEWS wage",IF(H2309="","Missing Wharton SOC","Matched"))</f>
        <v/>
      </c>
    </row>
    <row r="7962">
      <c r="A7962" t="inlineStr">
        <is>
          <t>44-45</t>
        </is>
      </c>
      <c r="B7962" t="inlineStr">
        <is>
          <t>Retail Trade</t>
        </is>
      </c>
      <c r="C7962" t="inlineStr">
        <is>
          <t>43-4031</t>
        </is>
      </c>
      <c r="D7962" t="inlineStr">
        <is>
          <t>Court, Municipal, and License Clerks</t>
        </is>
      </c>
      <c r="E7962" t="n">
        <v>170</v>
      </c>
      <c r="F7962" t="n">
        <v>45670</v>
      </c>
      <c r="G7962">
        <f>IF(OR(E2310="",F2310=""),"",E2310*F2310)</f>
        <v/>
      </c>
      <c r="H7962" s="41">
        <f>IFERROR(XLOOKUP(C2310,'DATA Wharton'!$A$2:$A$785,'DATA Wharton'!$C$2:$C$785),"")</f>
        <v/>
      </c>
      <c r="I7962">
        <f>IF(OR(G2310="",H2310=""),"",G2310)</f>
        <v/>
      </c>
      <c r="J7962">
        <f>IF(OR(I2310="",H2310=""),"",I2310*H2310)</f>
        <v/>
      </c>
      <c r="K7962">
        <f>IF(G2310="","Missing OEWS wage",IF(H2310="","Missing Wharton SOC","Matched"))</f>
        <v/>
      </c>
    </row>
    <row r="7963">
      <c r="A7963" t="inlineStr">
        <is>
          <t>44-45</t>
        </is>
      </c>
      <c r="B7963" t="inlineStr">
        <is>
          <t>Retail Trade</t>
        </is>
      </c>
      <c r="C7963" t="inlineStr">
        <is>
          <t>43-4041</t>
        </is>
      </c>
      <c r="D7963" t="inlineStr">
        <is>
          <t>Credit Authorizers, Checkers, and Clerks</t>
        </is>
      </c>
      <c r="E7963" t="n">
        <v>2100</v>
      </c>
      <c r="F7963" t="n">
        <v>39020</v>
      </c>
      <c r="G7963">
        <f>IF(OR(E2311="",F2311=""),"",E2311*F2311)</f>
        <v/>
      </c>
      <c r="H7963" s="41">
        <f>IFERROR(XLOOKUP(C2311,'DATA Wharton'!$A$2:$A$785,'DATA Wharton'!$C$2:$C$785),"")</f>
        <v/>
      </c>
      <c r="I7963">
        <f>IF(OR(G2311="",H2311=""),"",G2311)</f>
        <v/>
      </c>
      <c r="J7963">
        <f>IF(OR(I2311="",H2311=""),"",I2311*H2311)</f>
        <v/>
      </c>
      <c r="K7963">
        <f>IF(G2311="","Missing OEWS wage",IF(H2311="","Missing Wharton SOC","Matched"))</f>
        <v/>
      </c>
    </row>
    <row r="7964">
      <c r="A7964" t="inlineStr">
        <is>
          <t>44-45</t>
        </is>
      </c>
      <c r="B7964" t="inlineStr">
        <is>
          <t>Retail Trade</t>
        </is>
      </c>
      <c r="C7964" t="inlineStr">
        <is>
          <t>43-4051</t>
        </is>
      </c>
      <c r="D7964" t="inlineStr">
        <is>
          <t>Customer Service Representatives</t>
        </is>
      </c>
      <c r="E7964" t="n">
        <v>411850</v>
      </c>
      <c r="F7964" t="n">
        <v>39620</v>
      </c>
      <c r="G7964">
        <f>IF(OR(E2312="",F2312=""),"",E2312*F2312)</f>
        <v/>
      </c>
      <c r="H7964" s="41">
        <f>IFERROR(XLOOKUP(C2312,'DATA Wharton'!$A$2:$A$785,'DATA Wharton'!$C$2:$C$785),"")</f>
        <v/>
      </c>
      <c r="I7964">
        <f>IF(OR(G2312="",H2312=""),"",G2312)</f>
        <v/>
      </c>
      <c r="J7964">
        <f>IF(OR(I2312="",H2312=""),"",I2312*H2312)</f>
        <v/>
      </c>
      <c r="K7964">
        <f>IF(G2312="","Missing OEWS wage",IF(H2312="","Missing Wharton SOC","Matched"))</f>
        <v/>
      </c>
    </row>
    <row r="7965">
      <c r="A7965" t="inlineStr">
        <is>
          <t>44-45</t>
        </is>
      </c>
      <c r="B7965" t="inlineStr">
        <is>
          <t>Retail Trade</t>
        </is>
      </c>
      <c r="C7965" t="inlineStr">
        <is>
          <t>43-4071</t>
        </is>
      </c>
      <c r="D7965" t="inlineStr">
        <is>
          <t>File Clerks</t>
        </is>
      </c>
      <c r="E7965" t="n">
        <v>2990</v>
      </c>
      <c r="F7965" t="n">
        <v>38160</v>
      </c>
      <c r="G7965">
        <f>IF(OR(E2313="",F2313=""),"",E2313*F2313)</f>
        <v/>
      </c>
      <c r="H7965" s="41">
        <f>IFERROR(XLOOKUP(C2313,'DATA Wharton'!$A$2:$A$785,'DATA Wharton'!$C$2:$C$785),"")</f>
        <v/>
      </c>
      <c r="I7965">
        <f>IF(OR(G2313="",H2313=""),"",G2313)</f>
        <v/>
      </c>
      <c r="J7965">
        <f>IF(OR(I2313="",H2313=""),"",I2313*H2313)</f>
        <v/>
      </c>
      <c r="K7965">
        <f>IF(G2313="","Missing OEWS wage",IF(H2313="","Missing Wharton SOC","Matched"))</f>
        <v/>
      </c>
    </row>
    <row r="7966">
      <c r="A7966" t="inlineStr">
        <is>
          <t>44-45</t>
        </is>
      </c>
      <c r="B7966" t="inlineStr">
        <is>
          <t>Retail Trade</t>
        </is>
      </c>
      <c r="C7966" t="inlineStr">
        <is>
          <t>43-4081</t>
        </is>
      </c>
      <c r="D7966" t="inlineStr">
        <is>
          <t>Hotel, Motel, and Resort Desk Clerks</t>
        </is>
      </c>
      <c r="F7966" t="n">
        <v>28250</v>
      </c>
      <c r="G7966">
        <f>IF(OR(E2314="",F2314=""),"",E2314*F2314)</f>
        <v/>
      </c>
      <c r="H7966" s="41">
        <f>IFERROR(XLOOKUP(C2314,'DATA Wharton'!$A$2:$A$785,'DATA Wharton'!$C$2:$C$785),"")</f>
        <v/>
      </c>
      <c r="I7966">
        <f>IF(OR(G2314="",H2314=""),"",G2314)</f>
        <v/>
      </c>
      <c r="J7966">
        <f>IF(OR(I2314="",H2314=""),"",I2314*H2314)</f>
        <v/>
      </c>
      <c r="K7966">
        <f>IF(G2314="","Missing OEWS wage",IF(H2314="","Missing Wharton SOC","Matched"))</f>
        <v/>
      </c>
    </row>
    <row r="7967">
      <c r="A7967" t="inlineStr">
        <is>
          <t>44-45</t>
        </is>
      </c>
      <c r="B7967" t="inlineStr">
        <is>
          <t>Retail Trade</t>
        </is>
      </c>
      <c r="C7967" t="inlineStr">
        <is>
          <t>43-4111</t>
        </is>
      </c>
      <c r="D7967" t="inlineStr">
        <is>
          <t>Interviewers, Except Eligibility and Loan</t>
        </is>
      </c>
      <c r="E7967" t="n">
        <v>290</v>
      </c>
      <c r="F7967" t="n">
        <v>46840</v>
      </c>
      <c r="G7967">
        <f>IF(OR(E2315="",F2315=""),"",E2315*F2315)</f>
        <v/>
      </c>
      <c r="H7967" s="41">
        <f>IFERROR(XLOOKUP(C2315,'DATA Wharton'!$A$2:$A$785,'DATA Wharton'!$C$2:$C$785),"")</f>
        <v/>
      </c>
      <c r="I7967">
        <f>IF(OR(G2315="",H2315=""),"",G2315)</f>
        <v/>
      </c>
      <c r="J7967">
        <f>IF(OR(I2315="",H2315=""),"",I2315*H2315)</f>
        <v/>
      </c>
      <c r="K7967">
        <f>IF(G2315="","Missing OEWS wage",IF(H2315="","Missing Wharton SOC","Matched"))</f>
        <v/>
      </c>
    </row>
    <row r="7968">
      <c r="A7968" t="inlineStr">
        <is>
          <t>44-45</t>
        </is>
      </c>
      <c r="B7968" t="inlineStr">
        <is>
          <t>Retail Trade</t>
        </is>
      </c>
      <c r="C7968" t="inlineStr">
        <is>
          <t>43-4131</t>
        </is>
      </c>
      <c r="D7968" t="inlineStr">
        <is>
          <t>Loan Interviewers and Clerks</t>
        </is>
      </c>
      <c r="E7968" t="n">
        <v>420</v>
      </c>
      <c r="F7968" t="n">
        <v>49070</v>
      </c>
      <c r="G7968">
        <f>IF(OR(E2316="",F2316=""),"",E2316*F2316)</f>
        <v/>
      </c>
      <c r="H7968" s="41">
        <f>IFERROR(XLOOKUP(C2316,'DATA Wharton'!$A$2:$A$785,'DATA Wharton'!$C$2:$C$785),"")</f>
        <v/>
      </c>
      <c r="I7968">
        <f>IF(OR(G2316="",H2316=""),"",G2316)</f>
        <v/>
      </c>
      <c r="J7968">
        <f>IF(OR(I2316="",H2316=""),"",I2316*H2316)</f>
        <v/>
      </c>
      <c r="K7968">
        <f>IF(G2316="","Missing OEWS wage",IF(H2316="","Missing Wharton SOC","Matched"))</f>
        <v/>
      </c>
    </row>
    <row r="7969">
      <c r="A7969" t="inlineStr">
        <is>
          <t>44-45</t>
        </is>
      </c>
      <c r="B7969" t="inlineStr">
        <is>
          <t>Retail Trade</t>
        </is>
      </c>
      <c r="C7969" t="inlineStr">
        <is>
          <t>43-4151</t>
        </is>
      </c>
      <c r="D7969" t="inlineStr">
        <is>
          <t>Order Clerks</t>
        </is>
      </c>
      <c r="E7969" t="n">
        <v>15860</v>
      </c>
      <c r="F7969" t="n">
        <v>44870</v>
      </c>
      <c r="G7969">
        <f>IF(OR(E2317="",F2317=""),"",E2317*F2317)</f>
        <v/>
      </c>
      <c r="H7969" s="41">
        <f>IFERROR(XLOOKUP(C2317,'DATA Wharton'!$A$2:$A$785,'DATA Wharton'!$C$2:$C$785),"")</f>
        <v/>
      </c>
      <c r="I7969">
        <f>IF(OR(G2317="",H2317=""),"",G2317)</f>
        <v/>
      </c>
      <c r="J7969">
        <f>IF(OR(I2317="",H2317=""),"",I2317*H2317)</f>
        <v/>
      </c>
      <c r="K7969">
        <f>IF(G2317="","Missing OEWS wage",IF(H2317="","Missing Wharton SOC","Matched"))</f>
        <v/>
      </c>
    </row>
    <row r="7970">
      <c r="A7970" t="inlineStr">
        <is>
          <t>44-45</t>
        </is>
      </c>
      <c r="B7970" t="inlineStr">
        <is>
          <t>Retail Trade</t>
        </is>
      </c>
      <c r="C7970" t="inlineStr">
        <is>
          <t>43-4161</t>
        </is>
      </c>
      <c r="D7970" t="inlineStr">
        <is>
          <t>Human Resources Assistants, Except Payroll and Timekeeping</t>
        </is>
      </c>
      <c r="E7970" t="n">
        <v>2630</v>
      </c>
      <c r="F7970" t="n">
        <v>47960</v>
      </c>
      <c r="G7970">
        <f>IF(OR(E2318="",F2318=""),"",E2318*F2318)</f>
        <v/>
      </c>
      <c r="H7970" s="41">
        <f>IFERROR(XLOOKUP(C2318,'DATA Wharton'!$A$2:$A$785,'DATA Wharton'!$C$2:$C$785),"")</f>
        <v/>
      </c>
      <c r="I7970">
        <f>IF(OR(G2318="",H2318=""),"",G2318)</f>
        <v/>
      </c>
      <c r="J7970">
        <f>IF(OR(I2318="",H2318=""),"",I2318*H2318)</f>
        <v/>
      </c>
      <c r="K7970">
        <f>IF(G2318="","Missing OEWS wage",IF(H2318="","Missing Wharton SOC","Matched"))</f>
        <v/>
      </c>
    </row>
    <row r="7971">
      <c r="A7971" t="inlineStr">
        <is>
          <t>44-45</t>
        </is>
      </c>
      <c r="B7971" t="inlineStr">
        <is>
          <t>Retail Trade</t>
        </is>
      </c>
      <c r="C7971" t="inlineStr">
        <is>
          <t>43-4171</t>
        </is>
      </c>
      <c r="D7971" t="inlineStr">
        <is>
          <t>Receptionists and Information Clerks</t>
        </is>
      </c>
      <c r="E7971" t="n">
        <v>40770</v>
      </c>
      <c r="F7971" t="n">
        <v>36400</v>
      </c>
      <c r="G7971">
        <f>IF(OR(E2319="",F2319=""),"",E2319*F2319)</f>
        <v/>
      </c>
      <c r="H7971" s="41">
        <f>IFERROR(XLOOKUP(C2319,'DATA Wharton'!$A$2:$A$785,'DATA Wharton'!$C$2:$C$785),"")</f>
        <v/>
      </c>
      <c r="I7971">
        <f>IF(OR(G2319="",H2319=""),"",G2319)</f>
        <v/>
      </c>
      <c r="J7971">
        <f>IF(OR(I2319="",H2319=""),"",I2319*H2319)</f>
        <v/>
      </c>
      <c r="K7971">
        <f>IF(G2319="","Missing OEWS wage",IF(H2319="","Missing Wharton SOC","Matched"))</f>
        <v/>
      </c>
    </row>
    <row r="7972">
      <c r="A7972" t="inlineStr">
        <is>
          <t>44-45</t>
        </is>
      </c>
      <c r="B7972" t="inlineStr">
        <is>
          <t>Retail Trade</t>
        </is>
      </c>
      <c r="C7972" t="inlineStr">
        <is>
          <t>43-4199</t>
        </is>
      </c>
      <c r="D7972" t="inlineStr">
        <is>
          <t>Information and Record Clerks, All Other</t>
        </is>
      </c>
      <c r="E7972" t="n">
        <v>4800</v>
      </c>
      <c r="F7972" t="n">
        <v>46690</v>
      </c>
      <c r="G7972">
        <f>IF(OR(E2320="",F2320=""),"",E2320*F2320)</f>
        <v/>
      </c>
      <c r="H7972" s="41">
        <f>IFERROR(XLOOKUP(C2320,'DATA Wharton'!$A$2:$A$785,'DATA Wharton'!$C$2:$C$785),"")</f>
        <v/>
      </c>
      <c r="I7972">
        <f>IF(OR(G2320="",H2320=""),"",G2320)</f>
        <v/>
      </c>
      <c r="J7972">
        <f>IF(OR(I2320="",H2320=""),"",I2320*H2320)</f>
        <v/>
      </c>
      <c r="K7972">
        <f>IF(G2320="","Missing OEWS wage",IF(H2320="","Missing Wharton SOC","Matched"))</f>
        <v/>
      </c>
    </row>
    <row r="7973">
      <c r="A7973" t="inlineStr">
        <is>
          <t>44-45</t>
        </is>
      </c>
      <c r="B7973" t="inlineStr">
        <is>
          <t>Retail Trade</t>
        </is>
      </c>
      <c r="C7973" t="inlineStr">
        <is>
          <t>43-5011</t>
        </is>
      </c>
      <c r="D7973" t="inlineStr">
        <is>
          <t>Cargo and Freight Agents</t>
        </is>
      </c>
      <c r="E7973" t="n">
        <v>80</v>
      </c>
      <c r="F7973" t="n">
        <v>52020</v>
      </c>
      <c r="G7973">
        <f>IF(OR(E2321="",F2321=""),"",E2321*F2321)</f>
        <v/>
      </c>
      <c r="H7973" s="41">
        <f>IFERROR(XLOOKUP(C2321,'DATA Wharton'!$A$2:$A$785,'DATA Wharton'!$C$2:$C$785),"")</f>
        <v/>
      </c>
      <c r="I7973">
        <f>IF(OR(G2321="",H2321=""),"",G2321)</f>
        <v/>
      </c>
      <c r="J7973">
        <f>IF(OR(I2321="",H2321=""),"",I2321*H2321)</f>
        <v/>
      </c>
      <c r="K7973">
        <f>IF(G2321="","Missing OEWS wage",IF(H2321="","Missing Wharton SOC","Matched"))</f>
        <v/>
      </c>
    </row>
    <row r="7974">
      <c r="A7974" t="inlineStr">
        <is>
          <t>44-45</t>
        </is>
      </c>
      <c r="B7974" t="inlineStr">
        <is>
          <t>Retail Trade</t>
        </is>
      </c>
      <c r="C7974" t="inlineStr">
        <is>
          <t>43-5021</t>
        </is>
      </c>
      <c r="D7974" t="inlineStr">
        <is>
          <t>Couriers and Messengers</t>
        </is>
      </c>
      <c r="E7974" t="n">
        <v>2740</v>
      </c>
      <c r="F7974" t="n">
        <v>37040</v>
      </c>
      <c r="G7974">
        <f>IF(OR(E2322="",F2322=""),"",E2322*F2322)</f>
        <v/>
      </c>
      <c r="H7974" s="41">
        <f>IFERROR(XLOOKUP(C2322,'DATA Wharton'!$A$2:$A$785,'DATA Wharton'!$C$2:$C$785),"")</f>
        <v/>
      </c>
      <c r="I7974">
        <f>IF(OR(G2322="",H2322=""),"",G2322)</f>
        <v/>
      </c>
      <c r="J7974">
        <f>IF(OR(I2322="",H2322=""),"",I2322*H2322)</f>
        <v/>
      </c>
      <c r="K7974">
        <f>IF(G2322="","Missing OEWS wage",IF(H2322="","Missing Wharton SOC","Matched"))</f>
        <v/>
      </c>
    </row>
    <row r="7975">
      <c r="A7975" t="inlineStr">
        <is>
          <t>44-45</t>
        </is>
      </c>
      <c r="B7975" t="inlineStr">
        <is>
          <t>Retail Trade</t>
        </is>
      </c>
      <c r="C7975" t="inlineStr">
        <is>
          <t>43-5032</t>
        </is>
      </c>
      <c r="D7975" t="inlineStr">
        <is>
          <t>Dispatchers, Except Police, Fire, and Ambulance</t>
        </is>
      </c>
      <c r="E7975" t="n">
        <v>7310</v>
      </c>
      <c r="F7975" t="n">
        <v>51790</v>
      </c>
      <c r="G7975">
        <f>IF(OR(E2323="",F2323=""),"",E2323*F2323)</f>
        <v/>
      </c>
      <c r="H7975" s="41">
        <f>IFERROR(XLOOKUP(C2323,'DATA Wharton'!$A$2:$A$785,'DATA Wharton'!$C$2:$C$785),"")</f>
        <v/>
      </c>
      <c r="I7975">
        <f>IF(OR(G2323="",H2323=""),"",G2323)</f>
        <v/>
      </c>
      <c r="J7975">
        <f>IF(OR(I2323="",H2323=""),"",I2323*H2323)</f>
        <v/>
      </c>
      <c r="K7975">
        <f>IF(G2323="","Missing OEWS wage",IF(H2323="","Missing Wharton SOC","Matched"))</f>
        <v/>
      </c>
    </row>
    <row r="7976">
      <c r="A7976" t="inlineStr">
        <is>
          <t>44-45</t>
        </is>
      </c>
      <c r="B7976" t="inlineStr">
        <is>
          <t>Retail Trade</t>
        </is>
      </c>
      <c r="C7976" t="inlineStr">
        <is>
          <t>43-5061</t>
        </is>
      </c>
      <c r="D7976" t="inlineStr">
        <is>
          <t>Production, Planning, and Expediting Clerks</t>
        </is>
      </c>
      <c r="E7976" t="n">
        <v>14350</v>
      </c>
      <c r="F7976" t="n">
        <v>47440</v>
      </c>
      <c r="G7976">
        <f>IF(OR(E2324="",F2324=""),"",E2324*F2324)</f>
        <v/>
      </c>
      <c r="H7976" s="41">
        <f>IFERROR(XLOOKUP(C2324,'DATA Wharton'!$A$2:$A$785,'DATA Wharton'!$C$2:$C$785),"")</f>
        <v/>
      </c>
      <c r="I7976">
        <f>IF(OR(G2324="",H2324=""),"",G2324)</f>
        <v/>
      </c>
      <c r="J7976">
        <f>IF(OR(I2324="",H2324=""),"",I2324*H2324)</f>
        <v/>
      </c>
      <c r="K7976">
        <f>IF(G2324="","Missing OEWS wage",IF(H2324="","Missing Wharton SOC","Matched"))</f>
        <v/>
      </c>
    </row>
    <row r="7977">
      <c r="A7977" t="inlineStr">
        <is>
          <t>44-45</t>
        </is>
      </c>
      <c r="B7977" t="inlineStr">
        <is>
          <t>Retail Trade</t>
        </is>
      </c>
      <c r="C7977" t="inlineStr">
        <is>
          <t>43-5071</t>
        </is>
      </c>
      <c r="D7977" t="inlineStr">
        <is>
          <t>Shipping, Receiving, and Inventory Clerks</t>
        </is>
      </c>
      <c r="E7977" t="n">
        <v>154730</v>
      </c>
      <c r="F7977" t="n">
        <v>41800</v>
      </c>
      <c r="G7977">
        <f>IF(OR(E2325="",F2325=""),"",E2325*F2325)</f>
        <v/>
      </c>
      <c r="H7977" s="41">
        <f>IFERROR(XLOOKUP(C2325,'DATA Wharton'!$A$2:$A$785,'DATA Wharton'!$C$2:$C$785),"")</f>
        <v/>
      </c>
      <c r="I7977">
        <f>IF(OR(G2325="",H2325=""),"",G2325)</f>
        <v/>
      </c>
      <c r="J7977">
        <f>IF(OR(I2325="",H2325=""),"",I2325*H2325)</f>
        <v/>
      </c>
      <c r="K7977">
        <f>IF(G2325="","Missing OEWS wage",IF(H2325="","Missing Wharton SOC","Matched"))</f>
        <v/>
      </c>
    </row>
    <row r="7978">
      <c r="A7978" t="inlineStr">
        <is>
          <t>44-45</t>
        </is>
      </c>
      <c r="B7978" t="inlineStr">
        <is>
          <t>Retail Trade</t>
        </is>
      </c>
      <c r="C7978" t="inlineStr">
        <is>
          <t>43-5111</t>
        </is>
      </c>
      <c r="D7978" t="inlineStr">
        <is>
          <t>Weighers, Measurers, Checkers, and Samplers, Recordkeeping</t>
        </is>
      </c>
      <c r="E7978" t="n">
        <v>4680</v>
      </c>
      <c r="F7978" t="n">
        <v>44280</v>
      </c>
      <c r="G7978">
        <f>IF(OR(E2326="",F2326=""),"",E2326*F2326)</f>
        <v/>
      </c>
      <c r="H7978" s="41">
        <f>IFERROR(XLOOKUP(C2326,'DATA Wharton'!$A$2:$A$785,'DATA Wharton'!$C$2:$C$785),"")</f>
        <v/>
      </c>
      <c r="I7978">
        <f>IF(OR(G2326="",H2326=""),"",G2326)</f>
        <v/>
      </c>
      <c r="J7978">
        <f>IF(OR(I2326="",H2326=""),"",I2326*H2326)</f>
        <v/>
      </c>
      <c r="K7978">
        <f>IF(G2326="","Missing OEWS wage",IF(H2326="","Missing Wharton SOC","Matched"))</f>
        <v/>
      </c>
    </row>
    <row r="7979">
      <c r="A7979" t="inlineStr">
        <is>
          <t>44-45</t>
        </is>
      </c>
      <c r="B7979" t="inlineStr">
        <is>
          <t>Retail Trade</t>
        </is>
      </c>
      <c r="C7979" t="inlineStr">
        <is>
          <t>43-6011</t>
        </is>
      </c>
      <c r="D7979" t="inlineStr">
        <is>
          <t>Executive Secretaries and Executive Administrative Assistants</t>
        </is>
      </c>
      <c r="E7979" t="n">
        <v>5540</v>
      </c>
      <c r="F7979" t="n">
        <v>71170</v>
      </c>
      <c r="G7979">
        <f>IF(OR(E2327="",F2327=""),"",E2327*F2327)</f>
        <v/>
      </c>
      <c r="H7979" s="41">
        <f>IFERROR(XLOOKUP(C2327,'DATA Wharton'!$A$2:$A$785,'DATA Wharton'!$C$2:$C$785),"")</f>
        <v/>
      </c>
      <c r="I7979">
        <f>IF(OR(G2327="",H2327=""),"",G2327)</f>
        <v/>
      </c>
      <c r="J7979">
        <f>IF(OR(I2327="",H2327=""),"",I2327*H2327)</f>
        <v/>
      </c>
      <c r="K7979">
        <f>IF(G2327="","Missing OEWS wage",IF(H2327="","Missing Wharton SOC","Matched"))</f>
        <v/>
      </c>
    </row>
    <row r="7980">
      <c r="A7980" t="inlineStr">
        <is>
          <t>44-45</t>
        </is>
      </c>
      <c r="B7980" t="inlineStr">
        <is>
          <t>Retail Trade</t>
        </is>
      </c>
      <c r="C7980" t="inlineStr">
        <is>
          <t>43-6013</t>
        </is>
      </c>
      <c r="D7980" t="inlineStr">
        <is>
          <t>Medical Secretaries and Administrative Assistants</t>
        </is>
      </c>
      <c r="E7980" t="n">
        <v>2020</v>
      </c>
      <c r="F7980" t="n">
        <v>43020</v>
      </c>
      <c r="G7980">
        <f>IF(OR(E2328="",F2328=""),"",E2328*F2328)</f>
        <v/>
      </c>
      <c r="H7980" s="41">
        <f>IFERROR(XLOOKUP(C2328,'DATA Wharton'!$A$2:$A$785,'DATA Wharton'!$C$2:$C$785),"")</f>
        <v/>
      </c>
      <c r="I7980">
        <f>IF(OR(G2328="",H2328=""),"",G2328)</f>
        <v/>
      </c>
      <c r="J7980">
        <f>IF(OR(I2328="",H2328=""),"",I2328*H2328)</f>
        <v/>
      </c>
      <c r="K7980">
        <f>IF(G2328="","Missing OEWS wage",IF(H2328="","Missing Wharton SOC","Matched"))</f>
        <v/>
      </c>
    </row>
    <row r="7981">
      <c r="A7981" t="inlineStr">
        <is>
          <t>44-45</t>
        </is>
      </c>
      <c r="B7981" t="inlineStr">
        <is>
          <t>Retail Trade</t>
        </is>
      </c>
      <c r="C7981" t="inlineStr">
        <is>
          <t>43-6014</t>
        </is>
      </c>
      <c r="D7981" t="inlineStr">
        <is>
          <t>Secretaries and Administrative Assistants, Except Legal, Medical, and Executive</t>
        </is>
      </c>
      <c r="E7981" t="n">
        <v>52550</v>
      </c>
      <c r="F7981" t="n">
        <v>44430</v>
      </c>
      <c r="G7981">
        <f>IF(OR(E2329="",F2329=""),"",E2329*F2329)</f>
        <v/>
      </c>
      <c r="H7981" s="41">
        <f>IFERROR(XLOOKUP(C2329,'DATA Wharton'!$A$2:$A$785,'DATA Wharton'!$C$2:$C$785),"")</f>
        <v/>
      </c>
      <c r="I7981">
        <f>IF(OR(G2329="",H2329=""),"",G2329)</f>
        <v/>
      </c>
      <c r="J7981">
        <f>IF(OR(I2329="",H2329=""),"",I2329*H2329)</f>
        <v/>
      </c>
      <c r="K7981">
        <f>IF(G2329="","Missing OEWS wage",IF(H2329="","Missing Wharton SOC","Matched"))</f>
        <v/>
      </c>
    </row>
    <row r="7982">
      <c r="A7982" t="inlineStr">
        <is>
          <t>44-45</t>
        </is>
      </c>
      <c r="B7982" t="inlineStr">
        <is>
          <t>Retail Trade</t>
        </is>
      </c>
      <c r="C7982" t="inlineStr">
        <is>
          <t>43-9021</t>
        </is>
      </c>
      <c r="D7982" t="inlineStr">
        <is>
          <t>Data Entry Keyers</t>
        </is>
      </c>
      <c r="E7982" t="n">
        <v>6550</v>
      </c>
      <c r="F7982" t="n">
        <v>41720</v>
      </c>
      <c r="G7982">
        <f>IF(OR(E2330="",F2330=""),"",E2330*F2330)</f>
        <v/>
      </c>
      <c r="H7982" s="41">
        <f>IFERROR(XLOOKUP(C2330,'DATA Wharton'!$A$2:$A$785,'DATA Wharton'!$C$2:$C$785),"")</f>
        <v/>
      </c>
      <c r="I7982">
        <f>IF(OR(G2330="",H2330=""),"",G2330)</f>
        <v/>
      </c>
      <c r="J7982">
        <f>IF(OR(I2330="",H2330=""),"",I2330*H2330)</f>
        <v/>
      </c>
      <c r="K7982">
        <f>IF(G2330="","Missing OEWS wage",IF(H2330="","Missing Wharton SOC","Matched"))</f>
        <v/>
      </c>
    </row>
    <row r="7983">
      <c r="A7983" t="inlineStr">
        <is>
          <t>44-45</t>
        </is>
      </c>
      <c r="B7983" t="inlineStr">
        <is>
          <t>Retail Trade</t>
        </is>
      </c>
      <c r="C7983" t="inlineStr">
        <is>
          <t>43-9022</t>
        </is>
      </c>
      <c r="D7983" t="inlineStr">
        <is>
          <t>Word Processors and Typists</t>
        </is>
      </c>
      <c r="E7983" t="n">
        <v>40</v>
      </c>
      <c r="F7983" t="n">
        <v>42920</v>
      </c>
      <c r="G7983">
        <f>IF(OR(E2331="",F2331=""),"",E2331*F2331)</f>
        <v/>
      </c>
      <c r="H7983" s="41">
        <f>IFERROR(XLOOKUP(C2331,'DATA Wharton'!$A$2:$A$785,'DATA Wharton'!$C$2:$C$785),"")</f>
        <v/>
      </c>
      <c r="I7983">
        <f>IF(OR(G2331="",H2331=""),"",G2331)</f>
        <v/>
      </c>
      <c r="J7983">
        <f>IF(OR(I2331="",H2331=""),"",I2331*H2331)</f>
        <v/>
      </c>
      <c r="K7983">
        <f>IF(G2331="","Missing OEWS wage",IF(H2331="","Missing Wharton SOC","Matched"))</f>
        <v/>
      </c>
    </row>
    <row r="7984">
      <c r="A7984" t="inlineStr">
        <is>
          <t>44-45</t>
        </is>
      </c>
      <c r="B7984" t="inlineStr">
        <is>
          <t>Retail Trade</t>
        </is>
      </c>
      <c r="C7984" t="inlineStr">
        <is>
          <t>43-9041</t>
        </is>
      </c>
      <c r="D7984" t="inlineStr">
        <is>
          <t>Insurance Claims and Policy Processing Clerks</t>
        </is>
      </c>
      <c r="E7984" t="n">
        <v>2130</v>
      </c>
      <c r="F7984" t="n">
        <v>48690</v>
      </c>
      <c r="G7984">
        <f>IF(OR(E2332="",F2332=""),"",E2332*F2332)</f>
        <v/>
      </c>
      <c r="H7984" s="41">
        <f>IFERROR(XLOOKUP(C2332,'DATA Wharton'!$A$2:$A$785,'DATA Wharton'!$C$2:$C$785),"")</f>
        <v/>
      </c>
      <c r="I7984">
        <f>IF(OR(G2332="",H2332=""),"",G2332)</f>
        <v/>
      </c>
      <c r="J7984">
        <f>IF(OR(I2332="",H2332=""),"",I2332*H2332)</f>
        <v/>
      </c>
      <c r="K7984">
        <f>IF(G2332="","Missing OEWS wage",IF(H2332="","Missing Wharton SOC","Matched"))</f>
        <v/>
      </c>
    </row>
    <row r="7985">
      <c r="A7985" t="inlineStr">
        <is>
          <t>44-45</t>
        </is>
      </c>
      <c r="B7985" t="inlineStr">
        <is>
          <t>Retail Trade</t>
        </is>
      </c>
      <c r="C7985" t="inlineStr">
        <is>
          <t>43-9051</t>
        </is>
      </c>
      <c r="D7985" t="inlineStr">
        <is>
          <t>Mail Clerks and Mail Machine Operators, Except Postal Service</t>
        </is>
      </c>
      <c r="E7985" t="n">
        <v>570</v>
      </c>
      <c r="F7985" t="n">
        <v>42390</v>
      </c>
      <c r="G7985">
        <f>IF(OR(E2333="",F2333=""),"",E2333*F2333)</f>
        <v/>
      </c>
      <c r="H7985" s="41">
        <f>IFERROR(XLOOKUP(C2333,'DATA Wharton'!$A$2:$A$785,'DATA Wharton'!$C$2:$C$785),"")</f>
        <v/>
      </c>
      <c r="I7985">
        <f>IF(OR(G2333="",H2333=""),"",G2333)</f>
        <v/>
      </c>
      <c r="J7985">
        <f>IF(OR(I2333="",H2333=""),"",I2333*H2333)</f>
        <v/>
      </c>
      <c r="K7985">
        <f>IF(G2333="","Missing OEWS wage",IF(H2333="","Missing Wharton SOC","Matched"))</f>
        <v/>
      </c>
    </row>
    <row r="7986">
      <c r="A7986" t="inlineStr">
        <is>
          <t>44-45</t>
        </is>
      </c>
      <c r="B7986" t="inlineStr">
        <is>
          <t>Retail Trade</t>
        </is>
      </c>
      <c r="C7986" t="inlineStr">
        <is>
          <t>43-9061</t>
        </is>
      </c>
      <c r="D7986" t="inlineStr">
        <is>
          <t>Office Clerks, General</t>
        </is>
      </c>
      <c r="E7986" t="n">
        <v>148590</v>
      </c>
      <c r="F7986" t="n">
        <v>42500</v>
      </c>
      <c r="G7986">
        <f>IF(OR(E2334="",F2334=""),"",E2334*F2334)</f>
        <v/>
      </c>
      <c r="H7986" s="41">
        <f>IFERROR(XLOOKUP(C2334,'DATA Wharton'!$A$2:$A$785,'DATA Wharton'!$C$2:$C$785),"")</f>
        <v/>
      </c>
      <c r="I7986">
        <f>IF(OR(G2334="",H2334=""),"",G2334)</f>
        <v/>
      </c>
      <c r="J7986">
        <f>IF(OR(I2334="",H2334=""),"",I2334*H2334)</f>
        <v/>
      </c>
      <c r="K7986">
        <f>IF(G2334="","Missing OEWS wage",IF(H2334="","Missing Wharton SOC","Matched"))</f>
        <v/>
      </c>
    </row>
    <row r="7987">
      <c r="A7987" t="inlineStr">
        <is>
          <t>44-45</t>
        </is>
      </c>
      <c r="B7987" t="inlineStr">
        <is>
          <t>Retail Trade</t>
        </is>
      </c>
      <c r="C7987" t="inlineStr">
        <is>
          <t>43-9071</t>
        </is>
      </c>
      <c r="D7987" t="inlineStr">
        <is>
          <t>Office Machine Operators, Except Computer</t>
        </is>
      </c>
      <c r="E7987" t="n">
        <v>1040</v>
      </c>
      <c r="F7987" t="n">
        <v>40570</v>
      </c>
      <c r="G7987">
        <f>IF(OR(E2335="",F2335=""),"",E2335*F2335)</f>
        <v/>
      </c>
      <c r="H7987" s="41">
        <f>IFERROR(XLOOKUP(C2335,'DATA Wharton'!$A$2:$A$785,'DATA Wharton'!$C$2:$C$785),"")</f>
        <v/>
      </c>
      <c r="I7987">
        <f>IF(OR(G2335="",H2335=""),"",G2335)</f>
        <v/>
      </c>
      <c r="J7987">
        <f>IF(OR(I2335="",H2335=""),"",I2335*H2335)</f>
        <v/>
      </c>
      <c r="K7987">
        <f>IF(G2335="","Missing OEWS wage",IF(H2335="","Missing Wharton SOC","Matched"))</f>
        <v/>
      </c>
    </row>
    <row r="7988">
      <c r="A7988" t="inlineStr">
        <is>
          <t>44-45</t>
        </is>
      </c>
      <c r="B7988" t="inlineStr">
        <is>
          <t>Retail Trade</t>
        </is>
      </c>
      <c r="C7988" t="inlineStr">
        <is>
          <t>43-9081</t>
        </is>
      </c>
      <c r="D7988" t="inlineStr">
        <is>
          <t>Proofreaders and Copy Markers</t>
        </is>
      </c>
      <c r="E7988" t="n">
        <v>90</v>
      </c>
      <c r="F7988" t="n">
        <v>51830</v>
      </c>
      <c r="G7988">
        <f>IF(OR(E2336="",F2336=""),"",E2336*F2336)</f>
        <v/>
      </c>
      <c r="H7988" s="41">
        <f>IFERROR(XLOOKUP(C2336,'DATA Wharton'!$A$2:$A$785,'DATA Wharton'!$C$2:$C$785),"")</f>
        <v/>
      </c>
      <c r="I7988">
        <f>IF(OR(G2336="",H2336=""),"",G2336)</f>
        <v/>
      </c>
      <c r="J7988">
        <f>IF(OR(I2336="",H2336=""),"",I2336*H2336)</f>
        <v/>
      </c>
      <c r="K7988">
        <f>IF(G2336="","Missing OEWS wage",IF(H2336="","Missing Wharton SOC","Matched"))</f>
        <v/>
      </c>
    </row>
    <row r="7989">
      <c r="A7989" t="inlineStr">
        <is>
          <t>44-45</t>
        </is>
      </c>
      <c r="B7989" t="inlineStr">
        <is>
          <t>Retail Trade</t>
        </is>
      </c>
      <c r="C7989" t="inlineStr">
        <is>
          <t>43-9199</t>
        </is>
      </c>
      <c r="D7989" t="inlineStr">
        <is>
          <t>Office and Administrative Support Workers, All Other</t>
        </is>
      </c>
      <c r="E7989" t="n">
        <v>6970</v>
      </c>
      <c r="F7989" t="n">
        <v>48450</v>
      </c>
      <c r="G7989">
        <f>IF(OR(E2337="",F2337=""),"",E2337*F2337)</f>
        <v/>
      </c>
      <c r="H7989" s="41">
        <f>IFERROR(XLOOKUP(C2337,'DATA Wharton'!$A$2:$A$785,'DATA Wharton'!$C$2:$C$785),"")</f>
        <v/>
      </c>
      <c r="I7989">
        <f>IF(OR(G2337="",H2337=""),"",G2337)</f>
        <v/>
      </c>
      <c r="J7989">
        <f>IF(OR(I2337="",H2337=""),"",I2337*H2337)</f>
        <v/>
      </c>
      <c r="K7989">
        <f>IF(G2337="","Missing OEWS wage",IF(H2337="","Missing Wharton SOC","Matched"))</f>
        <v/>
      </c>
    </row>
    <row r="7990">
      <c r="A7990" t="inlineStr">
        <is>
          <t>44-45</t>
        </is>
      </c>
      <c r="B7990" t="inlineStr">
        <is>
          <t>Retail Trade</t>
        </is>
      </c>
      <c r="C7990" t="inlineStr">
        <is>
          <t>45-1011</t>
        </is>
      </c>
      <c r="D7990" t="inlineStr">
        <is>
          <t>First-Line Supervisors of Farming, Fishing, and Forestry Workers</t>
        </is>
      </c>
      <c r="E7990" t="n">
        <v>1830</v>
      </c>
      <c r="F7990" t="n">
        <v>56260</v>
      </c>
      <c r="G7990">
        <f>IF(OR(E2338="",F2338=""),"",E2338*F2338)</f>
        <v/>
      </c>
      <c r="H7990" s="41">
        <f>IFERROR(XLOOKUP(C2338,'DATA Wharton'!$A$2:$A$785,'DATA Wharton'!$C$2:$C$785),"")</f>
        <v/>
      </c>
      <c r="I7990">
        <f>IF(OR(G2338="",H2338=""),"",G2338)</f>
        <v/>
      </c>
      <c r="J7990">
        <f>IF(OR(I2338="",H2338=""),"",I2338*H2338)</f>
        <v/>
      </c>
      <c r="K7990">
        <f>IF(G2338="","Missing OEWS wage",IF(H2338="","Missing Wharton SOC","Matched"))</f>
        <v/>
      </c>
    </row>
    <row r="7991">
      <c r="A7991" t="inlineStr">
        <is>
          <t>44-45</t>
        </is>
      </c>
      <c r="B7991" t="inlineStr">
        <is>
          <t>Retail Trade</t>
        </is>
      </c>
      <c r="C7991" t="inlineStr">
        <is>
          <t>45-2041</t>
        </is>
      </c>
      <c r="D7991" t="inlineStr">
        <is>
          <t>Graders and Sorters, Agricultural Products</t>
        </is>
      </c>
      <c r="E7991" t="n">
        <v>350</v>
      </c>
      <c r="F7991" t="n">
        <v>33740</v>
      </c>
      <c r="G7991">
        <f>IF(OR(E2339="",F2339=""),"",E2339*F2339)</f>
        <v/>
      </c>
      <c r="H7991" s="41">
        <f>IFERROR(XLOOKUP(C2339,'DATA Wharton'!$A$2:$A$785,'DATA Wharton'!$C$2:$C$785),"")</f>
        <v/>
      </c>
      <c r="I7991">
        <f>IF(OR(G2339="",H2339=""),"",G2339)</f>
        <v/>
      </c>
      <c r="J7991">
        <f>IF(OR(I2339="",H2339=""),"",I2339*H2339)</f>
        <v/>
      </c>
      <c r="K7991">
        <f>IF(G2339="","Missing OEWS wage",IF(H2339="","Missing Wharton SOC","Matched"))</f>
        <v/>
      </c>
    </row>
    <row r="7992">
      <c r="A7992" t="inlineStr">
        <is>
          <t>44-45</t>
        </is>
      </c>
      <c r="B7992" t="inlineStr">
        <is>
          <t>Retail Trade</t>
        </is>
      </c>
      <c r="C7992" t="inlineStr">
        <is>
          <t>45-2091</t>
        </is>
      </c>
      <c r="D7992" t="inlineStr">
        <is>
          <t>Agricultural Equipment Operators</t>
        </is>
      </c>
      <c r="E7992" t="n">
        <v>440</v>
      </c>
      <c r="F7992" t="n">
        <v>42820</v>
      </c>
      <c r="G7992">
        <f>IF(OR(E2340="",F2340=""),"",E2340*F2340)</f>
        <v/>
      </c>
      <c r="H7992" s="41">
        <f>IFERROR(XLOOKUP(C2340,'DATA Wharton'!$A$2:$A$785,'DATA Wharton'!$C$2:$C$785),"")</f>
        <v/>
      </c>
      <c r="I7992">
        <f>IF(OR(G2340="",H2340=""),"",G2340)</f>
        <v/>
      </c>
      <c r="J7992">
        <f>IF(OR(I2340="",H2340=""),"",I2340*H2340)</f>
        <v/>
      </c>
      <c r="K7992">
        <f>IF(G2340="","Missing OEWS wage",IF(H2340="","Missing Wharton SOC","Matched"))</f>
        <v/>
      </c>
    </row>
    <row r="7993">
      <c r="A7993" t="inlineStr">
        <is>
          <t>44-45</t>
        </is>
      </c>
      <c r="B7993" t="inlineStr">
        <is>
          <t>Retail Trade</t>
        </is>
      </c>
      <c r="C7993" t="inlineStr">
        <is>
          <t>45-2092</t>
        </is>
      </c>
      <c r="D7993" t="inlineStr">
        <is>
          <t>Farmworkers and Laborers, Crop, Nursery, and Greenhouse</t>
        </is>
      </c>
      <c r="E7993" t="n">
        <v>21950</v>
      </c>
      <c r="F7993" t="n">
        <v>36930</v>
      </c>
      <c r="G7993">
        <f>IF(OR(E2341="",F2341=""),"",E2341*F2341)</f>
        <v/>
      </c>
      <c r="H7993" s="41">
        <f>IFERROR(XLOOKUP(C2341,'DATA Wharton'!$A$2:$A$785,'DATA Wharton'!$C$2:$C$785),"")</f>
        <v/>
      </c>
      <c r="I7993">
        <f>IF(OR(G2341="",H2341=""),"",G2341)</f>
        <v/>
      </c>
      <c r="J7993">
        <f>IF(OR(I2341="",H2341=""),"",I2341*H2341)</f>
        <v/>
      </c>
      <c r="K7993">
        <f>IF(G2341="","Missing OEWS wage",IF(H2341="","Missing Wharton SOC","Matched"))</f>
        <v/>
      </c>
    </row>
    <row r="7994">
      <c r="A7994" t="inlineStr">
        <is>
          <t>44-45</t>
        </is>
      </c>
      <c r="B7994" t="inlineStr">
        <is>
          <t>Retail Trade</t>
        </is>
      </c>
      <c r="C7994" t="inlineStr">
        <is>
          <t>45-2093</t>
        </is>
      </c>
      <c r="D7994" t="inlineStr">
        <is>
          <t>Farmworkers, Farm, Ranch, and Aquacultural Animals</t>
        </is>
      </c>
      <c r="E7994" t="n">
        <v>130</v>
      </c>
      <c r="F7994" t="n">
        <v>40620</v>
      </c>
      <c r="G7994">
        <f>IF(OR(E2342="",F2342=""),"",E2342*F2342)</f>
        <v/>
      </c>
      <c r="H7994" s="41">
        <f>IFERROR(XLOOKUP(C2342,'DATA Wharton'!$A$2:$A$785,'DATA Wharton'!$C$2:$C$785),"")</f>
        <v/>
      </c>
      <c r="I7994">
        <f>IF(OR(G2342="",H2342=""),"",G2342)</f>
        <v/>
      </c>
      <c r="J7994">
        <f>IF(OR(I2342="",H2342=""),"",I2342*H2342)</f>
        <v/>
      </c>
      <c r="K7994">
        <f>IF(G2342="","Missing OEWS wage",IF(H2342="","Missing Wharton SOC","Matched"))</f>
        <v/>
      </c>
    </row>
    <row r="7995">
      <c r="A7995" t="inlineStr">
        <is>
          <t>44-45</t>
        </is>
      </c>
      <c r="B7995" t="inlineStr">
        <is>
          <t>Retail Trade</t>
        </is>
      </c>
      <c r="C7995" t="inlineStr">
        <is>
          <t>45-2099</t>
        </is>
      </c>
      <c r="D7995" t="inlineStr">
        <is>
          <t>Agricultural Workers, All Other</t>
        </is>
      </c>
      <c r="E7995" t="n">
        <v>320</v>
      </c>
      <c r="F7995" t="n">
        <v>34100</v>
      </c>
      <c r="G7995">
        <f>IF(OR(E2343="",F2343=""),"",E2343*F2343)</f>
        <v/>
      </c>
      <c r="H7995" s="41">
        <f>IFERROR(XLOOKUP(C2343,'DATA Wharton'!$A$2:$A$785,'DATA Wharton'!$C$2:$C$785),"")</f>
        <v/>
      </c>
      <c r="I7995">
        <f>IF(OR(G2343="",H2343=""),"",G2343)</f>
        <v/>
      </c>
      <c r="J7995">
        <f>IF(OR(I2343="",H2343=""),"",I2343*H2343)</f>
        <v/>
      </c>
      <c r="K7995">
        <f>IF(G2343="","Missing OEWS wage",IF(H2343="","Missing Wharton SOC","Matched"))</f>
        <v/>
      </c>
    </row>
    <row r="7996">
      <c r="A7996" t="inlineStr">
        <is>
          <t>44-45</t>
        </is>
      </c>
      <c r="B7996" t="inlineStr">
        <is>
          <t>Retail Trade</t>
        </is>
      </c>
      <c r="C7996" t="inlineStr">
        <is>
          <t>47-1011</t>
        </is>
      </c>
      <c r="D7996" t="inlineStr">
        <is>
          <t>First-Line Supervisors of Construction Trades and Extraction Workers</t>
        </is>
      </c>
      <c r="E7996" t="n">
        <v>2960</v>
      </c>
      <c r="F7996" t="n">
        <v>78170</v>
      </c>
      <c r="G7996">
        <f>IF(OR(E2344="",F2344=""),"",E2344*F2344)</f>
        <v/>
      </c>
      <c r="H7996" s="41">
        <f>IFERROR(XLOOKUP(C2344,'DATA Wharton'!$A$2:$A$785,'DATA Wharton'!$C$2:$C$785),"")</f>
        <v/>
      </c>
      <c r="I7996">
        <f>IF(OR(G2344="",H2344=""),"",G2344)</f>
        <v/>
      </c>
      <c r="J7996">
        <f>IF(OR(I2344="",H2344=""),"",I2344*H2344)</f>
        <v/>
      </c>
      <c r="K7996">
        <f>IF(G2344="","Missing OEWS wage",IF(H2344="","Missing Wharton SOC","Matched"))</f>
        <v/>
      </c>
    </row>
    <row r="7997">
      <c r="A7997" t="inlineStr">
        <is>
          <t>44-45</t>
        </is>
      </c>
      <c r="B7997" t="inlineStr">
        <is>
          <t>Retail Trade</t>
        </is>
      </c>
      <c r="C7997" t="inlineStr">
        <is>
          <t>47-2021</t>
        </is>
      </c>
      <c r="D7997" t="inlineStr">
        <is>
          <t>Brickmasons and Blockmasons</t>
        </is>
      </c>
      <c r="E7997" t="n">
        <v>170</v>
      </c>
      <c r="F7997" t="n">
        <v>60240</v>
      </c>
      <c r="G7997">
        <f>IF(OR(E2345="",F2345=""),"",E2345*F2345)</f>
        <v/>
      </c>
      <c r="H7997" s="41">
        <f>IFERROR(XLOOKUP(C2345,'DATA Wharton'!$A$2:$A$785,'DATA Wharton'!$C$2:$C$785),"")</f>
        <v/>
      </c>
      <c r="I7997">
        <f>IF(OR(G2345="",H2345=""),"",G2345)</f>
        <v/>
      </c>
      <c r="J7997">
        <f>IF(OR(I2345="",H2345=""),"",I2345*H2345)</f>
        <v/>
      </c>
      <c r="K7997">
        <f>IF(G2345="","Missing OEWS wage",IF(H2345="","Missing Wharton SOC","Matched"))</f>
        <v/>
      </c>
    </row>
    <row r="7998">
      <c r="A7998" t="inlineStr">
        <is>
          <t>44-45</t>
        </is>
      </c>
      <c r="B7998" t="inlineStr">
        <is>
          <t>Retail Trade</t>
        </is>
      </c>
      <c r="C7998" t="inlineStr">
        <is>
          <t>47-2022</t>
        </is>
      </c>
      <c r="D7998" t="inlineStr">
        <is>
          <t>Stonemasons</t>
        </is>
      </c>
      <c r="E7998" t="n">
        <v>230</v>
      </c>
      <c r="F7998" t="n">
        <v>45080</v>
      </c>
      <c r="G7998">
        <f>IF(OR(E2346="",F2346=""),"",E2346*F2346)</f>
        <v/>
      </c>
      <c r="H7998" s="41">
        <f>IFERROR(XLOOKUP(C2346,'DATA Wharton'!$A$2:$A$785,'DATA Wharton'!$C$2:$C$785),"")</f>
        <v/>
      </c>
      <c r="I7998">
        <f>IF(OR(G2346="",H2346=""),"",G2346)</f>
        <v/>
      </c>
      <c r="J7998">
        <f>IF(OR(I2346="",H2346=""),"",I2346*H2346)</f>
        <v/>
      </c>
      <c r="K7998">
        <f>IF(G2346="","Missing OEWS wage",IF(H2346="","Missing Wharton SOC","Matched"))</f>
        <v/>
      </c>
    </row>
    <row r="7999">
      <c r="A7999" t="inlineStr">
        <is>
          <t>44-45</t>
        </is>
      </c>
      <c r="B7999" t="inlineStr">
        <is>
          <t>Retail Trade</t>
        </is>
      </c>
      <c r="C7999" t="inlineStr">
        <is>
          <t>47-2031</t>
        </is>
      </c>
      <c r="D7999" t="inlineStr">
        <is>
          <t>Carpenters</t>
        </is>
      </c>
      <c r="E7999" t="n">
        <v>6850</v>
      </c>
      <c r="F7999" t="n">
        <v>56880</v>
      </c>
      <c r="G7999">
        <f>IF(OR(E2347="",F2347=""),"",E2347*F2347)</f>
        <v/>
      </c>
      <c r="H7999" s="41">
        <f>IFERROR(XLOOKUP(C2347,'DATA Wharton'!$A$2:$A$785,'DATA Wharton'!$C$2:$C$785),"")</f>
        <v/>
      </c>
      <c r="I7999">
        <f>IF(OR(G2347="",H2347=""),"",G2347)</f>
        <v/>
      </c>
      <c r="J7999">
        <f>IF(OR(I2347="",H2347=""),"",I2347*H2347)</f>
        <v/>
      </c>
      <c r="K7999">
        <f>IF(G2347="","Missing OEWS wage",IF(H2347="","Missing Wharton SOC","Matched"))</f>
        <v/>
      </c>
    </row>
    <row r="8000">
      <c r="A8000" t="inlineStr">
        <is>
          <t>44-45</t>
        </is>
      </c>
      <c r="B8000" t="inlineStr">
        <is>
          <t>Retail Trade</t>
        </is>
      </c>
      <c r="C8000" t="inlineStr">
        <is>
          <t>47-2041</t>
        </is>
      </c>
      <c r="D8000" t="inlineStr">
        <is>
          <t>Carpet Installers</t>
        </is>
      </c>
      <c r="E8000" t="n">
        <v>5410</v>
      </c>
      <c r="F8000" t="n">
        <v>55310</v>
      </c>
      <c r="G8000">
        <f>IF(OR(E2348="",F2348=""),"",E2348*F2348)</f>
        <v/>
      </c>
      <c r="H8000" s="41">
        <f>IFERROR(XLOOKUP(C2348,'DATA Wharton'!$A$2:$A$785,'DATA Wharton'!$C$2:$C$785),"")</f>
        <v/>
      </c>
      <c r="I8000">
        <f>IF(OR(G2348="",H2348=""),"",G2348)</f>
        <v/>
      </c>
      <c r="J8000">
        <f>IF(OR(I2348="",H2348=""),"",I2348*H2348)</f>
        <v/>
      </c>
      <c r="K8000">
        <f>IF(G2348="","Missing OEWS wage",IF(H2348="","Missing Wharton SOC","Matched"))</f>
        <v/>
      </c>
    </row>
    <row r="8001">
      <c r="A8001" t="inlineStr">
        <is>
          <t>44-45</t>
        </is>
      </c>
      <c r="B8001" t="inlineStr">
        <is>
          <t>Retail Trade</t>
        </is>
      </c>
      <c r="C8001" t="inlineStr">
        <is>
          <t>47-2042</t>
        </is>
      </c>
      <c r="D8001" t="inlineStr">
        <is>
          <t>Floor Layers, Except Carpet, Wood, and Hard Tiles</t>
        </is>
      </c>
      <c r="E8001" t="n">
        <v>2090</v>
      </c>
      <c r="F8001" t="n">
        <v>57080</v>
      </c>
      <c r="G8001">
        <f>IF(OR(E2349="",F2349=""),"",E2349*F2349)</f>
        <v/>
      </c>
      <c r="H8001" s="41">
        <f>IFERROR(XLOOKUP(C2349,'DATA Wharton'!$A$2:$A$785,'DATA Wharton'!$C$2:$C$785),"")</f>
        <v/>
      </c>
      <c r="I8001">
        <f>IF(OR(G2349="",H2349=""),"",G2349)</f>
        <v/>
      </c>
      <c r="J8001">
        <f>IF(OR(I2349="",H2349=""),"",I2349*H2349)</f>
        <v/>
      </c>
      <c r="K8001">
        <f>IF(G2349="","Missing OEWS wage",IF(H2349="","Missing Wharton SOC","Matched"))</f>
        <v/>
      </c>
    </row>
    <row r="8002">
      <c r="A8002" t="inlineStr">
        <is>
          <t>44-45</t>
        </is>
      </c>
      <c r="B8002" t="inlineStr">
        <is>
          <t>Retail Trade</t>
        </is>
      </c>
      <c r="C8002" t="inlineStr">
        <is>
          <t>47-2043</t>
        </is>
      </c>
      <c r="D8002" t="inlineStr">
        <is>
          <t>Floor Sanders and Finishers</t>
        </is>
      </c>
      <c r="E8002" t="n">
        <v>100</v>
      </c>
      <c r="F8002" t="n">
        <v>47210</v>
      </c>
      <c r="G8002">
        <f>IF(OR(E2350="",F2350=""),"",E2350*F2350)</f>
        <v/>
      </c>
      <c r="H8002" s="41">
        <f>IFERROR(XLOOKUP(C2350,'DATA Wharton'!$A$2:$A$785,'DATA Wharton'!$C$2:$C$785),"")</f>
        <v/>
      </c>
      <c r="I8002">
        <f>IF(OR(G2350="",H2350=""),"",G2350)</f>
        <v/>
      </c>
      <c r="J8002">
        <f>IF(OR(I2350="",H2350=""),"",I2350*H2350)</f>
        <v/>
      </c>
      <c r="K8002">
        <f>IF(G2350="","Missing OEWS wage",IF(H2350="","Missing Wharton SOC","Matched"))</f>
        <v/>
      </c>
    </row>
    <row r="8003">
      <c r="A8003" t="inlineStr">
        <is>
          <t>44-45</t>
        </is>
      </c>
      <c r="B8003" t="inlineStr">
        <is>
          <t>Retail Trade</t>
        </is>
      </c>
      <c r="C8003" t="inlineStr">
        <is>
          <t>47-2044</t>
        </is>
      </c>
      <c r="D8003" t="inlineStr">
        <is>
          <t>Tile and Stone Setters</t>
        </is>
      </c>
      <c r="E8003" t="n">
        <v>1380</v>
      </c>
      <c r="F8003" t="n">
        <v>57520</v>
      </c>
      <c r="G8003">
        <f>IF(OR(E2351="",F2351=""),"",E2351*F2351)</f>
        <v/>
      </c>
      <c r="H8003" s="41">
        <f>IFERROR(XLOOKUP(C2351,'DATA Wharton'!$A$2:$A$785,'DATA Wharton'!$C$2:$C$785),"")</f>
        <v/>
      </c>
      <c r="I8003">
        <f>IF(OR(G2351="",H2351=""),"",G2351)</f>
        <v/>
      </c>
      <c r="J8003">
        <f>IF(OR(I2351="",H2351=""),"",I2351*H2351)</f>
        <v/>
      </c>
      <c r="K8003">
        <f>IF(G2351="","Missing OEWS wage",IF(H2351="","Missing Wharton SOC","Matched"))</f>
        <v/>
      </c>
    </row>
    <row r="8004">
      <c r="A8004" t="inlineStr">
        <is>
          <t>44-45</t>
        </is>
      </c>
      <c r="B8004" t="inlineStr">
        <is>
          <t>Retail Trade</t>
        </is>
      </c>
      <c r="C8004" t="inlineStr">
        <is>
          <t>47-2051</t>
        </is>
      </c>
      <c r="D8004" t="inlineStr">
        <is>
          <t>Cement Masons and Concrete Finishers</t>
        </is>
      </c>
      <c r="E8004" t="n">
        <v>200</v>
      </c>
      <c r="F8004" t="n">
        <v>49650</v>
      </c>
      <c r="G8004">
        <f>IF(OR(E2352="",F2352=""),"",E2352*F2352)</f>
        <v/>
      </c>
      <c r="H8004" s="41">
        <f>IFERROR(XLOOKUP(C2352,'DATA Wharton'!$A$2:$A$785,'DATA Wharton'!$C$2:$C$785),"")</f>
        <v/>
      </c>
      <c r="I8004">
        <f>IF(OR(G2352="",H2352=""),"",G2352)</f>
        <v/>
      </c>
      <c r="J8004">
        <f>IF(OR(I2352="",H2352=""),"",I2352*H2352)</f>
        <v/>
      </c>
      <c r="K8004">
        <f>IF(G2352="","Missing OEWS wage",IF(H2352="","Missing Wharton SOC","Matched"))</f>
        <v/>
      </c>
    </row>
    <row r="8005">
      <c r="A8005" t="inlineStr">
        <is>
          <t>44-45</t>
        </is>
      </c>
      <c r="B8005" t="inlineStr">
        <is>
          <t>Retail Trade</t>
        </is>
      </c>
      <c r="C8005" t="inlineStr">
        <is>
          <t>47-2061</t>
        </is>
      </c>
      <c r="D8005" t="inlineStr">
        <is>
          <t>Construction Laborers</t>
        </is>
      </c>
      <c r="E8005" t="n">
        <v>2160</v>
      </c>
      <c r="F8005" t="n">
        <v>50130</v>
      </c>
      <c r="G8005">
        <f>IF(OR(E2353="",F2353=""),"",E2353*F2353)</f>
        <v/>
      </c>
      <c r="H8005" s="41">
        <f>IFERROR(XLOOKUP(C2353,'DATA Wharton'!$A$2:$A$785,'DATA Wharton'!$C$2:$C$785),"")</f>
        <v/>
      </c>
      <c r="I8005">
        <f>IF(OR(G2353="",H2353=""),"",G2353)</f>
        <v/>
      </c>
      <c r="J8005">
        <f>IF(OR(I2353="",H2353=""),"",I2353*H2353)</f>
        <v/>
      </c>
      <c r="K8005">
        <f>IF(G2353="","Missing OEWS wage",IF(H2353="","Missing Wharton SOC","Matched"))</f>
        <v/>
      </c>
    </row>
    <row r="8006">
      <c r="A8006" t="inlineStr">
        <is>
          <t>44-45</t>
        </is>
      </c>
      <c r="B8006" t="inlineStr">
        <is>
          <t>Retail Trade</t>
        </is>
      </c>
      <c r="C8006" t="inlineStr">
        <is>
          <t>47-2073</t>
        </is>
      </c>
      <c r="D8006" t="inlineStr">
        <is>
          <t>Operating Engineers and Other Construction Equipment Operators</t>
        </is>
      </c>
      <c r="E8006" t="n">
        <v>360</v>
      </c>
      <c r="F8006" t="n">
        <v>48250</v>
      </c>
      <c r="G8006">
        <f>IF(OR(E2354="",F2354=""),"",E2354*F2354)</f>
        <v/>
      </c>
      <c r="H8006" s="41">
        <f>IFERROR(XLOOKUP(C2354,'DATA Wharton'!$A$2:$A$785,'DATA Wharton'!$C$2:$C$785),"")</f>
        <v/>
      </c>
      <c r="I8006">
        <f>IF(OR(G2354="",H2354=""),"",G2354)</f>
        <v/>
      </c>
      <c r="J8006">
        <f>IF(OR(I2354="",H2354=""),"",I2354*H2354)</f>
        <v/>
      </c>
      <c r="K8006">
        <f>IF(G2354="","Missing OEWS wage",IF(H2354="","Missing Wharton SOC","Matched"))</f>
        <v/>
      </c>
    </row>
    <row r="8007">
      <c r="A8007" t="inlineStr">
        <is>
          <t>44-45</t>
        </is>
      </c>
      <c r="B8007" t="inlineStr">
        <is>
          <t>Retail Trade</t>
        </is>
      </c>
      <c r="C8007" t="inlineStr">
        <is>
          <t>47-2111</t>
        </is>
      </c>
      <c r="D8007" t="inlineStr">
        <is>
          <t>Electricians</t>
        </is>
      </c>
      <c r="E8007" t="n">
        <v>1010</v>
      </c>
      <c r="F8007" t="n">
        <v>79540</v>
      </c>
      <c r="G8007">
        <f>IF(OR(E2355="",F2355=""),"",E2355*F2355)</f>
        <v/>
      </c>
      <c r="H8007" s="41">
        <f>IFERROR(XLOOKUP(C2355,'DATA Wharton'!$A$2:$A$785,'DATA Wharton'!$C$2:$C$785),"")</f>
        <v/>
      </c>
      <c r="I8007">
        <f>IF(OR(G2355="",H2355=""),"",G2355)</f>
        <v/>
      </c>
      <c r="J8007">
        <f>IF(OR(I2355="",H2355=""),"",I2355*H2355)</f>
        <v/>
      </c>
      <c r="K8007">
        <f>IF(G2355="","Missing OEWS wage",IF(H2355="","Missing Wharton SOC","Matched"))</f>
        <v/>
      </c>
    </row>
    <row r="8008">
      <c r="A8008" t="inlineStr">
        <is>
          <t>44-45</t>
        </is>
      </c>
      <c r="B8008" t="inlineStr">
        <is>
          <t>Retail Trade</t>
        </is>
      </c>
      <c r="C8008" t="inlineStr">
        <is>
          <t>47-2121</t>
        </is>
      </c>
      <c r="D8008" t="inlineStr">
        <is>
          <t>Glaziers</t>
        </is>
      </c>
      <c r="E8008" t="n">
        <v>7050</v>
      </c>
      <c r="F8008" t="n">
        <v>56350</v>
      </c>
      <c r="G8008">
        <f>IF(OR(E2356="",F2356=""),"",E2356*F2356)</f>
        <v/>
      </c>
      <c r="H8008" s="41">
        <f>IFERROR(XLOOKUP(C2356,'DATA Wharton'!$A$2:$A$785,'DATA Wharton'!$C$2:$C$785),"")</f>
        <v/>
      </c>
      <c r="I8008">
        <f>IF(OR(G2356="",H2356=""),"",G2356)</f>
        <v/>
      </c>
      <c r="J8008">
        <f>IF(OR(I2356="",H2356=""),"",I2356*H2356)</f>
        <v/>
      </c>
      <c r="K8008">
        <f>IF(G2356="","Missing OEWS wage",IF(H2356="","Missing Wharton SOC","Matched"))</f>
        <v/>
      </c>
    </row>
    <row r="8009">
      <c r="A8009" t="inlineStr">
        <is>
          <t>44-45</t>
        </is>
      </c>
      <c r="B8009" t="inlineStr">
        <is>
          <t>Retail Trade</t>
        </is>
      </c>
      <c r="C8009" t="inlineStr">
        <is>
          <t>47-2131</t>
        </is>
      </c>
      <c r="D8009" t="inlineStr">
        <is>
          <t>Insulation Workers, Floor, Ceiling, and Wall</t>
        </is>
      </c>
      <c r="E8009" t="n">
        <v>300</v>
      </c>
      <c r="F8009" t="n">
        <v>38830</v>
      </c>
      <c r="G8009">
        <f>IF(OR(E2357="",F2357=""),"",E2357*F2357)</f>
        <v/>
      </c>
      <c r="H8009" s="41">
        <f>IFERROR(XLOOKUP(C2357,'DATA Wharton'!$A$2:$A$785,'DATA Wharton'!$C$2:$C$785),"")</f>
        <v/>
      </c>
      <c r="I8009">
        <f>IF(OR(G2357="",H2357=""),"",G2357)</f>
        <v/>
      </c>
      <c r="J8009">
        <f>IF(OR(I2357="",H2357=""),"",I2357*H2357)</f>
        <v/>
      </c>
      <c r="K8009">
        <f>IF(G2357="","Missing OEWS wage",IF(H2357="","Missing Wharton SOC","Matched"))</f>
        <v/>
      </c>
    </row>
    <row r="8010">
      <c r="A8010" t="inlineStr">
        <is>
          <t>44-45</t>
        </is>
      </c>
      <c r="B8010" t="inlineStr">
        <is>
          <t>Retail Trade</t>
        </is>
      </c>
      <c r="C8010" t="inlineStr">
        <is>
          <t>47-2141</t>
        </is>
      </c>
      <c r="D8010" t="inlineStr">
        <is>
          <t>Painters, Construction and Maintenance</t>
        </is>
      </c>
      <c r="E8010" t="n">
        <v>370</v>
      </c>
      <c r="F8010" t="n">
        <v>53670</v>
      </c>
      <c r="G8010">
        <f>IF(OR(E2358="",F2358=""),"",E2358*F2358)</f>
        <v/>
      </c>
      <c r="H8010" s="41">
        <f>IFERROR(XLOOKUP(C2358,'DATA Wharton'!$A$2:$A$785,'DATA Wharton'!$C$2:$C$785),"")</f>
        <v/>
      </c>
      <c r="I8010">
        <f>IF(OR(G2358="",H2358=""),"",G2358)</f>
        <v/>
      </c>
      <c r="J8010">
        <f>IF(OR(I2358="",H2358=""),"",I2358*H2358)</f>
        <v/>
      </c>
      <c r="K8010">
        <f>IF(G2358="","Missing OEWS wage",IF(H2358="","Missing Wharton SOC","Matched"))</f>
        <v/>
      </c>
    </row>
    <row r="8011">
      <c r="A8011" t="inlineStr">
        <is>
          <t>44-45</t>
        </is>
      </c>
      <c r="B8011" t="inlineStr">
        <is>
          <t>Retail Trade</t>
        </is>
      </c>
      <c r="C8011" t="inlineStr">
        <is>
          <t>47-2142</t>
        </is>
      </c>
      <c r="D8011" t="inlineStr">
        <is>
          <t>Paperhangers</t>
        </is>
      </c>
      <c r="E8011" t="n">
        <v>60</v>
      </c>
      <c r="F8011" t="n">
        <v>50170</v>
      </c>
      <c r="G8011">
        <f>IF(OR(E2359="",F2359=""),"",E2359*F2359)</f>
        <v/>
      </c>
      <c r="H8011" s="41">
        <f>IFERROR(XLOOKUP(C2359,'DATA Wharton'!$A$2:$A$785,'DATA Wharton'!$C$2:$C$785),"")</f>
        <v/>
      </c>
      <c r="I8011">
        <f>IF(OR(G2359="",H2359=""),"",G2359)</f>
        <v/>
      </c>
      <c r="J8011">
        <f>IF(OR(I2359="",H2359=""),"",I2359*H2359)</f>
        <v/>
      </c>
      <c r="K8011">
        <f>IF(G2359="","Missing OEWS wage",IF(H2359="","Missing Wharton SOC","Matched"))</f>
        <v/>
      </c>
    </row>
    <row r="8012">
      <c r="A8012" t="inlineStr">
        <is>
          <t>44-45</t>
        </is>
      </c>
      <c r="B8012" t="inlineStr">
        <is>
          <t>Retail Trade</t>
        </is>
      </c>
      <c r="C8012" t="inlineStr">
        <is>
          <t>47-2152</t>
        </is>
      </c>
      <c r="D8012" t="inlineStr">
        <is>
          <t>Plumbers, Pipefitters, and Steamfitters</t>
        </is>
      </c>
      <c r="E8012" t="n">
        <v>1270</v>
      </c>
      <c r="F8012" t="n">
        <v>68150</v>
      </c>
      <c r="G8012">
        <f>IF(OR(E2360="",F2360=""),"",E2360*F2360)</f>
        <v/>
      </c>
      <c r="H8012" s="41">
        <f>IFERROR(XLOOKUP(C2360,'DATA Wharton'!$A$2:$A$785,'DATA Wharton'!$C$2:$C$785),"")</f>
        <v/>
      </c>
      <c r="I8012">
        <f>IF(OR(G2360="",H2360=""),"",G2360)</f>
        <v/>
      </c>
      <c r="J8012">
        <f>IF(OR(I2360="",H2360=""),"",I2360*H2360)</f>
        <v/>
      </c>
      <c r="K8012">
        <f>IF(G2360="","Missing OEWS wage",IF(H2360="","Missing Wharton SOC","Matched"))</f>
        <v/>
      </c>
    </row>
    <row r="8013">
      <c r="A8013" t="inlineStr">
        <is>
          <t>44-45</t>
        </is>
      </c>
      <c r="B8013" t="inlineStr">
        <is>
          <t>Retail Trade</t>
        </is>
      </c>
      <c r="C8013" t="inlineStr">
        <is>
          <t>47-2181</t>
        </is>
      </c>
      <c r="D8013" t="inlineStr">
        <is>
          <t>Roofers</t>
        </is>
      </c>
      <c r="E8013" t="n">
        <v>70</v>
      </c>
      <c r="F8013" t="n">
        <v>58110</v>
      </c>
      <c r="G8013">
        <f>IF(OR(E2361="",F2361=""),"",E2361*F2361)</f>
        <v/>
      </c>
      <c r="H8013" s="41">
        <f>IFERROR(XLOOKUP(C2361,'DATA Wharton'!$A$2:$A$785,'DATA Wharton'!$C$2:$C$785),"")</f>
        <v/>
      </c>
      <c r="I8013">
        <f>IF(OR(G2361="",H2361=""),"",G2361)</f>
        <v/>
      </c>
      <c r="J8013">
        <f>IF(OR(I2361="",H2361=""),"",I2361*H2361)</f>
        <v/>
      </c>
      <c r="K8013">
        <f>IF(G2361="","Missing OEWS wage",IF(H2361="","Missing Wharton SOC","Matched"))</f>
        <v/>
      </c>
    </row>
    <row r="8014">
      <c r="A8014" t="inlineStr">
        <is>
          <t>44-45</t>
        </is>
      </c>
      <c r="B8014" t="inlineStr">
        <is>
          <t>Retail Trade</t>
        </is>
      </c>
      <c r="C8014" t="inlineStr">
        <is>
          <t>47-2211</t>
        </is>
      </c>
      <c r="D8014" t="inlineStr">
        <is>
          <t>Sheet Metal Workers</t>
        </is>
      </c>
      <c r="E8014" t="n">
        <v>50</v>
      </c>
      <c r="F8014" t="n">
        <v>63360</v>
      </c>
      <c r="G8014">
        <f>IF(OR(E2362="",F2362=""),"",E2362*F2362)</f>
        <v/>
      </c>
      <c r="H8014" s="41">
        <f>IFERROR(XLOOKUP(C2362,'DATA Wharton'!$A$2:$A$785,'DATA Wharton'!$C$2:$C$785),"")</f>
        <v/>
      </c>
      <c r="I8014">
        <f>IF(OR(G2362="",H2362=""),"",G2362)</f>
        <v/>
      </c>
      <c r="J8014">
        <f>IF(OR(I2362="",H2362=""),"",I2362*H2362)</f>
        <v/>
      </c>
      <c r="K8014">
        <f>IF(G2362="","Missing OEWS wage",IF(H2362="","Missing Wharton SOC","Matched"))</f>
        <v/>
      </c>
    </row>
    <row r="8015">
      <c r="A8015" t="inlineStr">
        <is>
          <t>44-45</t>
        </is>
      </c>
      <c r="B8015" t="inlineStr">
        <is>
          <t>Retail Trade</t>
        </is>
      </c>
      <c r="C8015" t="inlineStr">
        <is>
          <t>47-3011</t>
        </is>
      </c>
      <c r="D8015" t="inlineStr">
        <is>
          <t>Helpers--Brickmasons, Blockmasons, Stonemasons, and Tile and Marble Setters</t>
        </is>
      </c>
      <c r="F8015" t="n">
        <v>48280</v>
      </c>
      <c r="G8015">
        <f>IF(OR(E2363="",F2363=""),"",E2363*F2363)</f>
        <v/>
      </c>
      <c r="H8015" s="41">
        <f>IFERROR(XLOOKUP(C2363,'DATA Wharton'!$A$2:$A$785,'DATA Wharton'!$C$2:$C$785),"")</f>
        <v/>
      </c>
      <c r="I8015">
        <f>IF(OR(G2363="",H2363=""),"",G2363)</f>
        <v/>
      </c>
      <c r="J8015">
        <f>IF(OR(I2363="",H2363=""),"",I2363*H2363)</f>
        <v/>
      </c>
      <c r="K8015">
        <f>IF(G2363="","Missing OEWS wage",IF(H2363="","Missing Wharton SOC","Matched"))</f>
        <v/>
      </c>
    </row>
    <row r="8016">
      <c r="A8016" t="inlineStr">
        <is>
          <t>44-45</t>
        </is>
      </c>
      <c r="B8016" t="inlineStr">
        <is>
          <t>Retail Trade</t>
        </is>
      </c>
      <c r="C8016" t="inlineStr">
        <is>
          <t>47-3012</t>
        </is>
      </c>
      <c r="D8016" t="inlineStr">
        <is>
          <t>Helpers--Carpenters</t>
        </is>
      </c>
      <c r="E8016" t="n">
        <v>150</v>
      </c>
      <c r="F8016" t="n">
        <v>46840</v>
      </c>
      <c r="G8016">
        <f>IF(OR(E2364="",F2364=""),"",E2364*F2364)</f>
        <v/>
      </c>
      <c r="H8016" s="41">
        <f>IFERROR(XLOOKUP(C2364,'DATA Wharton'!$A$2:$A$785,'DATA Wharton'!$C$2:$C$785),"")</f>
        <v/>
      </c>
      <c r="I8016">
        <f>IF(OR(G2364="",H2364=""),"",G2364)</f>
        <v/>
      </c>
      <c r="J8016">
        <f>IF(OR(I2364="",H2364=""),"",I2364*H2364)</f>
        <v/>
      </c>
      <c r="K8016">
        <f>IF(G2364="","Missing OEWS wage",IF(H2364="","Missing Wharton SOC","Matched"))</f>
        <v/>
      </c>
    </row>
    <row r="8017">
      <c r="A8017" t="inlineStr">
        <is>
          <t>44-45</t>
        </is>
      </c>
      <c r="B8017" t="inlineStr">
        <is>
          <t>Retail Trade</t>
        </is>
      </c>
      <c r="C8017" t="inlineStr">
        <is>
          <t>47-3019</t>
        </is>
      </c>
      <c r="D8017" t="inlineStr">
        <is>
          <t>Helpers, Construction Trades, All Other</t>
        </is>
      </c>
      <c r="E8017" t="n">
        <v>480</v>
      </c>
      <c r="F8017" t="n">
        <v>41020</v>
      </c>
      <c r="G8017">
        <f>IF(OR(E2365="",F2365=""),"",E2365*F2365)</f>
        <v/>
      </c>
      <c r="H8017" s="41">
        <f>IFERROR(XLOOKUP(C2365,'DATA Wharton'!$A$2:$A$785,'DATA Wharton'!$C$2:$C$785),"")</f>
        <v/>
      </c>
      <c r="I8017">
        <f>IF(OR(G2365="",H2365=""),"",G2365)</f>
        <v/>
      </c>
      <c r="J8017">
        <f>IF(OR(I2365="",H2365=""),"",I2365*H2365)</f>
        <v/>
      </c>
      <c r="K8017">
        <f>IF(G2365="","Missing OEWS wage",IF(H2365="","Missing Wharton SOC","Matched"))</f>
        <v/>
      </c>
    </row>
    <row r="8018">
      <c r="A8018" t="inlineStr">
        <is>
          <t>44-45</t>
        </is>
      </c>
      <c r="B8018" t="inlineStr">
        <is>
          <t>Retail Trade</t>
        </is>
      </c>
      <c r="C8018" t="inlineStr">
        <is>
          <t>47-4031</t>
        </is>
      </c>
      <c r="D8018" t="inlineStr">
        <is>
          <t>Fence Erectors</t>
        </is>
      </c>
      <c r="E8018" t="n">
        <v>1020</v>
      </c>
      <c r="F8018" t="n">
        <v>48090</v>
      </c>
      <c r="G8018">
        <f>IF(OR(E2366="",F2366=""),"",E2366*F2366)</f>
        <v/>
      </c>
      <c r="H8018" s="41">
        <f>IFERROR(XLOOKUP(C2366,'DATA Wharton'!$A$2:$A$785,'DATA Wharton'!$C$2:$C$785),"")</f>
        <v/>
      </c>
      <c r="I8018">
        <f>IF(OR(G2366="",H2366=""),"",G2366)</f>
        <v/>
      </c>
      <c r="J8018">
        <f>IF(OR(I2366="",H2366=""),"",I2366*H2366)</f>
        <v/>
      </c>
      <c r="K8018">
        <f>IF(G2366="","Missing OEWS wage",IF(H2366="","Missing Wharton SOC","Matched"))</f>
        <v/>
      </c>
    </row>
    <row r="8019">
      <c r="A8019" t="inlineStr">
        <is>
          <t>44-45</t>
        </is>
      </c>
      <c r="B8019" t="inlineStr">
        <is>
          <t>Retail Trade</t>
        </is>
      </c>
      <c r="C8019" t="inlineStr">
        <is>
          <t>47-4041</t>
        </is>
      </c>
      <c r="D8019" t="inlineStr">
        <is>
          <t>Hazardous Materials Removal Workers</t>
        </is>
      </c>
      <c r="E8019" t="n">
        <v>70</v>
      </c>
      <c r="F8019" t="n">
        <v>50740</v>
      </c>
      <c r="G8019">
        <f>IF(OR(E2367="",F2367=""),"",E2367*F2367)</f>
        <v/>
      </c>
      <c r="H8019" s="41">
        <f>IFERROR(XLOOKUP(C2367,'DATA Wharton'!$A$2:$A$785,'DATA Wharton'!$C$2:$C$785),"")</f>
        <v/>
      </c>
      <c r="I8019">
        <f>IF(OR(G2367="",H2367=""),"",G2367)</f>
        <v/>
      </c>
      <c r="J8019">
        <f>IF(OR(I2367="",H2367=""),"",I2367*H2367)</f>
        <v/>
      </c>
      <c r="K8019">
        <f>IF(G2367="","Missing OEWS wage",IF(H2367="","Missing Wharton SOC","Matched"))</f>
        <v/>
      </c>
    </row>
    <row r="8020">
      <c r="A8020" t="inlineStr">
        <is>
          <t>44-45</t>
        </is>
      </c>
      <c r="B8020" t="inlineStr">
        <is>
          <t>Retail Trade</t>
        </is>
      </c>
      <c r="C8020" t="inlineStr">
        <is>
          <t>47-4090</t>
        </is>
      </c>
      <c r="D8020" t="inlineStr">
        <is>
          <t>Miscellaneous Construction and Related Workers</t>
        </is>
      </c>
      <c r="E8020" t="n">
        <v>220</v>
      </c>
      <c r="F8020" t="n">
        <v>56600</v>
      </c>
      <c r="G8020">
        <f>IF(OR(E2368="",F2368=""),"",E2368*F2368)</f>
        <v/>
      </c>
      <c r="H8020" s="41">
        <f>IFERROR(XLOOKUP(C2368,'DATA Wharton'!$A$2:$A$785,'DATA Wharton'!$C$2:$C$785),"")</f>
        <v/>
      </c>
      <c r="I8020">
        <f>IF(OR(G2368="",H2368=""),"",G2368)</f>
        <v/>
      </c>
      <c r="J8020">
        <f>IF(OR(I2368="",H2368=""),"",I2368*H2368)</f>
        <v/>
      </c>
      <c r="K8020">
        <f>IF(G2368="","Missing OEWS wage",IF(H2368="","Missing Wharton SOC","Matched"))</f>
        <v/>
      </c>
    </row>
    <row r="8021">
      <c r="A8021" t="inlineStr">
        <is>
          <t>44-45</t>
        </is>
      </c>
      <c r="B8021" t="inlineStr">
        <is>
          <t>Retail Trade</t>
        </is>
      </c>
      <c r="C8021" t="inlineStr">
        <is>
          <t>47-5022</t>
        </is>
      </c>
      <c r="D8021" t="inlineStr">
        <is>
          <t>Excavating and Loading Machine and Dragline Operators, Surface Mining</t>
        </is>
      </c>
      <c r="F8021" t="n">
        <v>59790</v>
      </c>
      <c r="G8021">
        <f>IF(OR(E2369="",F2369=""),"",E2369*F2369)</f>
        <v/>
      </c>
      <c r="H8021" s="41">
        <f>IFERROR(XLOOKUP(C2369,'DATA Wharton'!$A$2:$A$785,'DATA Wharton'!$C$2:$C$785),"")</f>
        <v/>
      </c>
      <c r="I8021">
        <f>IF(OR(G2369="",H2369=""),"",G2369)</f>
        <v/>
      </c>
      <c r="J8021">
        <f>IF(OR(I2369="",H2369=""),"",I2369*H2369)</f>
        <v/>
      </c>
      <c r="K8021">
        <f>IF(G2369="","Missing OEWS wage",IF(H2369="","Missing Wharton SOC","Matched"))</f>
        <v/>
      </c>
    </row>
    <row r="8022">
      <c r="A8022" t="inlineStr">
        <is>
          <t>44-45</t>
        </is>
      </c>
      <c r="B8022" t="inlineStr">
        <is>
          <t>Retail Trade</t>
        </is>
      </c>
      <c r="C8022" t="inlineStr">
        <is>
          <t>49-1011</t>
        </is>
      </c>
      <c r="D8022" t="inlineStr">
        <is>
          <t>First-Line Supervisors of Mechanics, Installers, and Repairers</t>
        </is>
      </c>
      <c r="E8022" t="n">
        <v>76310</v>
      </c>
      <c r="F8022" t="n">
        <v>76150</v>
      </c>
      <c r="G8022">
        <f>IF(OR(E2370="",F2370=""),"",E2370*F2370)</f>
        <v/>
      </c>
      <c r="H8022" s="41">
        <f>IFERROR(XLOOKUP(C2370,'DATA Wharton'!$A$2:$A$785,'DATA Wharton'!$C$2:$C$785),"")</f>
        <v/>
      </c>
      <c r="I8022">
        <f>IF(OR(G2370="",H2370=""),"",G2370)</f>
        <v/>
      </c>
      <c r="J8022">
        <f>IF(OR(I2370="",H2370=""),"",I2370*H2370)</f>
        <v/>
      </c>
      <c r="K8022">
        <f>IF(G2370="","Missing OEWS wage",IF(H2370="","Missing Wharton SOC","Matched"))</f>
        <v/>
      </c>
    </row>
    <row r="8023">
      <c r="A8023" t="inlineStr">
        <is>
          <t>44-45</t>
        </is>
      </c>
      <c r="B8023" t="inlineStr">
        <is>
          <t>Retail Trade</t>
        </is>
      </c>
      <c r="C8023" t="inlineStr">
        <is>
          <t>49-2011</t>
        </is>
      </c>
      <c r="D8023" t="inlineStr">
        <is>
          <t>Computer, Automated Teller, and Office Machine Repairers</t>
        </is>
      </c>
      <c r="E8023" t="n">
        <v>20010</v>
      </c>
      <c r="F8023" t="n">
        <v>45310</v>
      </c>
      <c r="G8023">
        <f>IF(OR(E2371="",F2371=""),"",E2371*F2371)</f>
        <v/>
      </c>
      <c r="H8023" s="41">
        <f>IFERROR(XLOOKUP(C2371,'DATA Wharton'!$A$2:$A$785,'DATA Wharton'!$C$2:$C$785),"")</f>
        <v/>
      </c>
      <c r="I8023">
        <f>IF(OR(G2371="",H2371=""),"",G2371)</f>
        <v/>
      </c>
      <c r="J8023">
        <f>IF(OR(I2371="",H2371=""),"",I2371*H2371)</f>
        <v/>
      </c>
      <c r="K8023">
        <f>IF(G2371="","Missing OEWS wage",IF(H2371="","Missing Wharton SOC","Matched"))</f>
        <v/>
      </c>
    </row>
    <row r="8024">
      <c r="A8024" t="inlineStr">
        <is>
          <t>44-45</t>
        </is>
      </c>
      <c r="B8024" t="inlineStr">
        <is>
          <t>Retail Trade</t>
        </is>
      </c>
      <c r="C8024" t="inlineStr">
        <is>
          <t>49-2021</t>
        </is>
      </c>
      <c r="D8024" t="inlineStr">
        <is>
          <t>Radio, Cellular, and Tower Equipment Installers and Repairers</t>
        </is>
      </c>
      <c r="E8024" t="n">
        <v>450</v>
      </c>
      <c r="F8024" t="n">
        <v>76420</v>
      </c>
      <c r="G8024">
        <f>IF(OR(E2372="",F2372=""),"",E2372*F2372)</f>
        <v/>
      </c>
      <c r="H8024" s="41">
        <f>IFERROR(XLOOKUP(C2372,'DATA Wharton'!$A$2:$A$785,'DATA Wharton'!$C$2:$C$785),"")</f>
        <v/>
      </c>
      <c r="I8024">
        <f>IF(OR(G2372="",H2372=""),"",G2372)</f>
        <v/>
      </c>
      <c r="J8024">
        <f>IF(OR(I2372="",H2372=""),"",I2372*H2372)</f>
        <v/>
      </c>
      <c r="K8024">
        <f>IF(G2372="","Missing OEWS wage",IF(H2372="","Missing Wharton SOC","Matched"))</f>
        <v/>
      </c>
    </row>
    <row r="8025">
      <c r="A8025" t="inlineStr">
        <is>
          <t>44-45</t>
        </is>
      </c>
      <c r="B8025" t="inlineStr">
        <is>
          <t>Retail Trade</t>
        </is>
      </c>
      <c r="C8025" t="inlineStr">
        <is>
          <t>49-2022</t>
        </is>
      </c>
      <c r="D8025" t="inlineStr">
        <is>
          <t>Telecommunications Equipment Installers and Repairers, Except Line Installers</t>
        </is>
      </c>
      <c r="F8025" t="n">
        <v>46280</v>
      </c>
      <c r="G8025">
        <f>IF(OR(E2373="",F2373=""),"",E2373*F2373)</f>
        <v/>
      </c>
      <c r="H8025" s="41">
        <f>IFERROR(XLOOKUP(C2373,'DATA Wharton'!$A$2:$A$785,'DATA Wharton'!$C$2:$C$785),"")</f>
        <v/>
      </c>
      <c r="I8025">
        <f>IF(OR(G2373="",H2373=""),"",G2373)</f>
        <v/>
      </c>
      <c r="J8025">
        <f>IF(OR(I2373="",H2373=""),"",I2373*H2373)</f>
        <v/>
      </c>
      <c r="K8025">
        <f>IF(G2373="","Missing OEWS wage",IF(H2373="","Missing Wharton SOC","Matched"))</f>
        <v/>
      </c>
    </row>
    <row r="8026">
      <c r="A8026" t="inlineStr">
        <is>
          <t>44-45</t>
        </is>
      </c>
      <c r="B8026" t="inlineStr">
        <is>
          <t>Retail Trade</t>
        </is>
      </c>
      <c r="C8026" t="inlineStr">
        <is>
          <t>49-2092</t>
        </is>
      </c>
      <c r="D8026" t="inlineStr">
        <is>
          <t>Electric Motor, Power Tool, and Related Repairers</t>
        </is>
      </c>
      <c r="E8026" t="n">
        <v>860</v>
      </c>
      <c r="F8026" t="n">
        <v>53200</v>
      </c>
      <c r="G8026">
        <f>IF(OR(E2374="",F2374=""),"",E2374*F2374)</f>
        <v/>
      </c>
      <c r="H8026" s="41">
        <f>IFERROR(XLOOKUP(C2374,'DATA Wharton'!$A$2:$A$785,'DATA Wharton'!$C$2:$C$785),"")</f>
        <v/>
      </c>
      <c r="I8026">
        <f>IF(OR(G2374="",H2374=""),"",G2374)</f>
        <v/>
      </c>
      <c r="J8026">
        <f>IF(OR(I2374="",H2374=""),"",I2374*H2374)</f>
        <v/>
      </c>
      <c r="K8026">
        <f>IF(G2374="","Missing OEWS wage",IF(H2374="","Missing Wharton SOC","Matched"))</f>
        <v/>
      </c>
    </row>
    <row r="8027">
      <c r="A8027" t="inlineStr">
        <is>
          <t>44-45</t>
        </is>
      </c>
      <c r="B8027" t="inlineStr">
        <is>
          <t>Retail Trade</t>
        </is>
      </c>
      <c r="C8027" t="inlineStr">
        <is>
          <t>49-2093</t>
        </is>
      </c>
      <c r="D8027" t="inlineStr">
        <is>
          <t>Electrical and Electronics Installers and Repairers, Transportation Equipment</t>
        </is>
      </c>
      <c r="E8027" t="n">
        <v>240</v>
      </c>
      <c r="F8027" t="n">
        <v>69320</v>
      </c>
      <c r="G8027">
        <f>IF(OR(E2375="",F2375=""),"",E2375*F2375)</f>
        <v/>
      </c>
      <c r="H8027" s="41">
        <f>IFERROR(XLOOKUP(C2375,'DATA Wharton'!$A$2:$A$785,'DATA Wharton'!$C$2:$C$785),"")</f>
        <v/>
      </c>
      <c r="I8027">
        <f>IF(OR(G2375="",H2375=""),"",G2375)</f>
        <v/>
      </c>
      <c r="J8027">
        <f>IF(OR(I2375="",H2375=""),"",I2375*H2375)</f>
        <v/>
      </c>
      <c r="K8027">
        <f>IF(G2375="","Missing OEWS wage",IF(H2375="","Missing Wharton SOC","Matched"))</f>
        <v/>
      </c>
    </row>
    <row r="8028">
      <c r="A8028" t="inlineStr">
        <is>
          <t>44-45</t>
        </is>
      </c>
      <c r="B8028" t="inlineStr">
        <is>
          <t>Retail Trade</t>
        </is>
      </c>
      <c r="C8028" t="inlineStr">
        <is>
          <t>49-2094</t>
        </is>
      </c>
      <c r="D8028" t="inlineStr">
        <is>
          <t>Electrical and Electronics Repairers, Commercial and Industrial Equipment</t>
        </is>
      </c>
      <c r="E8028" t="n">
        <v>670</v>
      </c>
      <c r="F8028" t="n">
        <v>43550</v>
      </c>
      <c r="G8028">
        <f>IF(OR(E2376="",F2376=""),"",E2376*F2376)</f>
        <v/>
      </c>
      <c r="H8028" s="41">
        <f>IFERROR(XLOOKUP(C2376,'DATA Wharton'!$A$2:$A$785,'DATA Wharton'!$C$2:$C$785),"")</f>
        <v/>
      </c>
      <c r="I8028">
        <f>IF(OR(G2376="",H2376=""),"",G2376)</f>
        <v/>
      </c>
      <c r="J8028">
        <f>IF(OR(I2376="",H2376=""),"",I2376*H2376)</f>
        <v/>
      </c>
      <c r="K8028">
        <f>IF(G2376="","Missing OEWS wage",IF(H2376="","Missing Wharton SOC","Matched"))</f>
        <v/>
      </c>
    </row>
    <row r="8029">
      <c r="A8029" t="inlineStr">
        <is>
          <t>44-45</t>
        </is>
      </c>
      <c r="B8029" t="inlineStr">
        <is>
          <t>Retail Trade</t>
        </is>
      </c>
      <c r="C8029" t="inlineStr">
        <is>
          <t>49-2096</t>
        </is>
      </c>
      <c r="D8029" t="inlineStr">
        <is>
          <t>Electronic Equipment Installers and Repairers, Motor Vehicles</t>
        </is>
      </c>
      <c r="E8029" t="n">
        <v>4210</v>
      </c>
      <c r="F8029" t="n">
        <v>47220</v>
      </c>
      <c r="G8029">
        <f>IF(OR(E2377="",F2377=""),"",E2377*F2377)</f>
        <v/>
      </c>
      <c r="H8029" s="41">
        <f>IFERROR(XLOOKUP(C2377,'DATA Wharton'!$A$2:$A$785,'DATA Wharton'!$C$2:$C$785),"")</f>
        <v/>
      </c>
      <c r="I8029">
        <f>IF(OR(G2377="",H2377=""),"",G2377)</f>
        <v/>
      </c>
      <c r="J8029">
        <f>IF(OR(I2377="",H2377=""),"",I2377*H2377)</f>
        <v/>
      </c>
      <c r="K8029">
        <f>IF(G2377="","Missing OEWS wage",IF(H2377="","Missing Wharton SOC","Matched"))</f>
        <v/>
      </c>
    </row>
    <row r="8030">
      <c r="A8030" t="inlineStr">
        <is>
          <t>44-45</t>
        </is>
      </c>
      <c r="B8030" t="inlineStr">
        <is>
          <t>Retail Trade</t>
        </is>
      </c>
      <c r="C8030" t="inlineStr">
        <is>
          <t>49-2097</t>
        </is>
      </c>
      <c r="D8030" t="inlineStr">
        <is>
          <t>Audiovisual Equipment Installers and Repairers</t>
        </is>
      </c>
      <c r="E8030" t="n">
        <v>7610</v>
      </c>
      <c r="F8030" t="n">
        <v>53920</v>
      </c>
      <c r="G8030">
        <f>IF(OR(E2378="",F2378=""),"",E2378*F2378)</f>
        <v/>
      </c>
      <c r="H8030" s="41">
        <f>IFERROR(XLOOKUP(C2378,'DATA Wharton'!$A$2:$A$785,'DATA Wharton'!$C$2:$C$785),"")</f>
        <v/>
      </c>
      <c r="I8030">
        <f>IF(OR(G2378="",H2378=""),"",G2378)</f>
        <v/>
      </c>
      <c r="J8030">
        <f>IF(OR(I2378="",H2378=""),"",I2378*H2378)</f>
        <v/>
      </c>
      <c r="K8030">
        <f>IF(G2378="","Missing OEWS wage",IF(H2378="","Missing Wharton SOC","Matched"))</f>
        <v/>
      </c>
    </row>
    <row r="8031">
      <c r="A8031" t="inlineStr">
        <is>
          <t>44-45</t>
        </is>
      </c>
      <c r="B8031" t="inlineStr">
        <is>
          <t>Retail Trade</t>
        </is>
      </c>
      <c r="C8031" t="inlineStr">
        <is>
          <t>49-2098</t>
        </is>
      </c>
      <c r="D8031" t="inlineStr">
        <is>
          <t>Security and Fire Alarm Systems Installers</t>
        </is>
      </c>
      <c r="E8031" t="n">
        <v>140</v>
      </c>
      <c r="F8031" t="n">
        <v>50390</v>
      </c>
      <c r="G8031">
        <f>IF(OR(E2379="",F2379=""),"",E2379*F2379)</f>
        <v/>
      </c>
      <c r="H8031" s="41">
        <f>IFERROR(XLOOKUP(C2379,'DATA Wharton'!$A$2:$A$785,'DATA Wharton'!$C$2:$C$785),"")</f>
        <v/>
      </c>
      <c r="I8031">
        <f>IF(OR(G2379="",H2379=""),"",G2379)</f>
        <v/>
      </c>
      <c r="J8031">
        <f>IF(OR(I2379="",H2379=""),"",I2379*H2379)</f>
        <v/>
      </c>
      <c r="K8031">
        <f>IF(G2379="","Missing OEWS wage",IF(H2379="","Missing Wharton SOC","Matched"))</f>
        <v/>
      </c>
    </row>
    <row r="8032">
      <c r="A8032" t="inlineStr">
        <is>
          <t>44-45</t>
        </is>
      </c>
      <c r="B8032" t="inlineStr">
        <is>
          <t>Retail Trade</t>
        </is>
      </c>
      <c r="C8032" t="inlineStr">
        <is>
          <t>49-3011</t>
        </is>
      </c>
      <c r="D8032" t="inlineStr">
        <is>
          <t>Aircraft Mechanics and Service Technicians</t>
        </is>
      </c>
      <c r="E8032" t="n">
        <v>110</v>
      </c>
      <c r="F8032" t="n">
        <v>74390</v>
      </c>
      <c r="G8032">
        <f>IF(OR(E2380="",F2380=""),"",E2380*F2380)</f>
        <v/>
      </c>
      <c r="H8032" s="41">
        <f>IFERROR(XLOOKUP(C2380,'DATA Wharton'!$A$2:$A$785,'DATA Wharton'!$C$2:$C$785),"")</f>
        <v/>
      </c>
      <c r="I8032">
        <f>IF(OR(G2380="",H2380=""),"",G2380)</f>
        <v/>
      </c>
      <c r="J8032">
        <f>IF(OR(I2380="",H2380=""),"",I2380*H2380)</f>
        <v/>
      </c>
      <c r="K8032">
        <f>IF(G2380="","Missing OEWS wage",IF(H2380="","Missing Wharton SOC","Matched"))</f>
        <v/>
      </c>
    </row>
    <row r="8033">
      <c r="A8033" t="inlineStr">
        <is>
          <t>44-45</t>
        </is>
      </c>
      <c r="B8033" t="inlineStr">
        <is>
          <t>Retail Trade</t>
        </is>
      </c>
      <c r="C8033" t="inlineStr">
        <is>
          <t>49-3021</t>
        </is>
      </c>
      <c r="D8033" t="inlineStr">
        <is>
          <t>Automotive Body and Related Repairers</t>
        </is>
      </c>
      <c r="E8033" t="n">
        <v>27370</v>
      </c>
      <c r="F8033" t="n">
        <v>59810</v>
      </c>
      <c r="G8033">
        <f>IF(OR(E2381="",F2381=""),"",E2381*F2381)</f>
        <v/>
      </c>
      <c r="H8033" s="41">
        <f>IFERROR(XLOOKUP(C2381,'DATA Wharton'!$A$2:$A$785,'DATA Wharton'!$C$2:$C$785),"")</f>
        <v/>
      </c>
      <c r="I8033">
        <f>IF(OR(G2381="",H2381=""),"",G2381)</f>
        <v/>
      </c>
      <c r="J8033">
        <f>IF(OR(I2381="",H2381=""),"",I2381*H2381)</f>
        <v/>
      </c>
      <c r="K8033">
        <f>IF(G2381="","Missing OEWS wage",IF(H2381="","Missing Wharton SOC","Matched"))</f>
        <v/>
      </c>
    </row>
    <row r="8034">
      <c r="A8034" t="inlineStr">
        <is>
          <t>44-45</t>
        </is>
      </c>
      <c r="B8034" t="inlineStr">
        <is>
          <t>Retail Trade</t>
        </is>
      </c>
      <c r="C8034" t="inlineStr">
        <is>
          <t>49-3022</t>
        </is>
      </c>
      <c r="D8034" t="inlineStr">
        <is>
          <t>Automotive Glass Installers and Repairers</t>
        </is>
      </c>
      <c r="E8034" t="n">
        <v>1040</v>
      </c>
      <c r="F8034" t="n">
        <v>48510</v>
      </c>
      <c r="G8034">
        <f>IF(OR(E2382="",F2382=""),"",E2382*F2382)</f>
        <v/>
      </c>
      <c r="H8034" s="41">
        <f>IFERROR(XLOOKUP(C2382,'DATA Wharton'!$A$2:$A$785,'DATA Wharton'!$C$2:$C$785),"")</f>
        <v/>
      </c>
      <c r="I8034">
        <f>IF(OR(G2382="",H2382=""),"",G2382)</f>
        <v/>
      </c>
      <c r="J8034">
        <f>IF(OR(I2382="",H2382=""),"",I2382*H2382)</f>
        <v/>
      </c>
      <c r="K8034">
        <f>IF(G2382="","Missing OEWS wage",IF(H2382="","Missing Wharton SOC","Matched"))</f>
        <v/>
      </c>
    </row>
    <row r="8035">
      <c r="A8035" t="inlineStr">
        <is>
          <t>44-45</t>
        </is>
      </c>
      <c r="B8035" t="inlineStr">
        <is>
          <t>Retail Trade</t>
        </is>
      </c>
      <c r="C8035" t="inlineStr">
        <is>
          <t>49-3023</t>
        </is>
      </c>
      <c r="D8035" t="inlineStr">
        <is>
          <t>Automotive Service Technicians and Mechanics</t>
        </is>
      </c>
      <c r="E8035" t="n">
        <v>355520</v>
      </c>
      <c r="F8035" t="n">
        <v>57260</v>
      </c>
      <c r="G8035">
        <f>IF(OR(E2383="",F2383=""),"",E2383*F2383)</f>
        <v/>
      </c>
      <c r="H8035" s="41">
        <f>IFERROR(XLOOKUP(C2383,'DATA Wharton'!$A$2:$A$785,'DATA Wharton'!$C$2:$C$785),"")</f>
        <v/>
      </c>
      <c r="I8035">
        <f>IF(OR(G2383="",H2383=""),"",G2383)</f>
        <v/>
      </c>
      <c r="J8035">
        <f>IF(OR(I2383="",H2383=""),"",I2383*H2383)</f>
        <v/>
      </c>
      <c r="K8035">
        <f>IF(G2383="","Missing OEWS wage",IF(H2383="","Missing Wharton SOC","Matched"))</f>
        <v/>
      </c>
    </row>
    <row r="8036">
      <c r="A8036" t="inlineStr">
        <is>
          <t>44-45</t>
        </is>
      </c>
      <c r="B8036" t="inlineStr">
        <is>
          <t>Retail Trade</t>
        </is>
      </c>
      <c r="C8036" t="inlineStr">
        <is>
          <t>49-3031</t>
        </is>
      </c>
      <c r="D8036" t="inlineStr">
        <is>
          <t>Bus and Truck Mechanics and Diesel Engine Specialists</t>
        </is>
      </c>
      <c r="E8036" t="n">
        <v>9960</v>
      </c>
      <c r="F8036" t="n">
        <v>59260</v>
      </c>
      <c r="G8036">
        <f>IF(OR(E2384="",F2384=""),"",E2384*F2384)</f>
        <v/>
      </c>
      <c r="H8036" s="41">
        <f>IFERROR(XLOOKUP(C2384,'DATA Wharton'!$A$2:$A$785,'DATA Wharton'!$C$2:$C$785),"")</f>
        <v/>
      </c>
      <c r="I8036">
        <f>IF(OR(G2384="",H2384=""),"",G2384)</f>
        <v/>
      </c>
      <c r="J8036">
        <f>IF(OR(I2384="",H2384=""),"",I2384*H2384)</f>
        <v/>
      </c>
      <c r="K8036">
        <f>IF(G2384="","Missing OEWS wage",IF(H2384="","Missing Wharton SOC","Matched"))</f>
        <v/>
      </c>
    </row>
    <row r="8037">
      <c r="A8037" t="inlineStr">
        <is>
          <t>44-45</t>
        </is>
      </c>
      <c r="B8037" t="inlineStr">
        <is>
          <t>Retail Trade</t>
        </is>
      </c>
      <c r="C8037" t="inlineStr">
        <is>
          <t>49-3041</t>
        </is>
      </c>
      <c r="D8037" t="inlineStr">
        <is>
          <t>Farm Equipment Mechanics and Service Technicians</t>
        </is>
      </c>
      <c r="E8037" t="n">
        <v>1250</v>
      </c>
      <c r="F8037" t="n">
        <v>54160</v>
      </c>
      <c r="G8037">
        <f>IF(OR(E2385="",F2385=""),"",E2385*F2385)</f>
        <v/>
      </c>
      <c r="H8037" s="41">
        <f>IFERROR(XLOOKUP(C2385,'DATA Wharton'!$A$2:$A$785,'DATA Wharton'!$C$2:$C$785),"")</f>
        <v/>
      </c>
      <c r="I8037">
        <f>IF(OR(G2385="",H2385=""),"",G2385)</f>
        <v/>
      </c>
      <c r="J8037">
        <f>IF(OR(I2385="",H2385=""),"",I2385*H2385)</f>
        <v/>
      </c>
      <c r="K8037">
        <f>IF(G2385="","Missing OEWS wage",IF(H2385="","Missing Wharton SOC","Matched"))</f>
        <v/>
      </c>
    </row>
    <row r="8038">
      <c r="A8038" t="inlineStr">
        <is>
          <t>44-45</t>
        </is>
      </c>
      <c r="B8038" t="inlineStr">
        <is>
          <t>Retail Trade</t>
        </is>
      </c>
      <c r="C8038" t="inlineStr">
        <is>
          <t>49-3042</t>
        </is>
      </c>
      <c r="D8038" t="inlineStr">
        <is>
          <t>Mobile Heavy Equipment Mechanics, Except Engines</t>
        </is>
      </c>
      <c r="E8038" t="n">
        <v>1260</v>
      </c>
      <c r="F8038" t="n">
        <v>59520</v>
      </c>
      <c r="G8038">
        <f>IF(OR(E2386="",F2386=""),"",E2386*F2386)</f>
        <v/>
      </c>
      <c r="H8038" s="41">
        <f>IFERROR(XLOOKUP(C2386,'DATA Wharton'!$A$2:$A$785,'DATA Wharton'!$C$2:$C$785),"")</f>
        <v/>
      </c>
      <c r="I8038">
        <f>IF(OR(G2386="",H2386=""),"",G2386)</f>
        <v/>
      </c>
      <c r="J8038">
        <f>IF(OR(I2386="",H2386=""),"",I2386*H2386)</f>
        <v/>
      </c>
      <c r="K8038">
        <f>IF(G2386="","Missing OEWS wage",IF(H2386="","Missing Wharton SOC","Matched"))</f>
        <v/>
      </c>
    </row>
    <row r="8039">
      <c r="A8039" t="inlineStr">
        <is>
          <t>44-45</t>
        </is>
      </c>
      <c r="B8039" t="inlineStr">
        <is>
          <t>Retail Trade</t>
        </is>
      </c>
      <c r="C8039" t="inlineStr">
        <is>
          <t>49-3051</t>
        </is>
      </c>
      <c r="D8039" t="inlineStr">
        <is>
          <t>Motorboat Mechanics and Service Technicians</t>
        </is>
      </c>
      <c r="E8039" t="n">
        <v>8360</v>
      </c>
      <c r="F8039" t="n">
        <v>55950</v>
      </c>
      <c r="G8039">
        <f>IF(OR(E2387="",F2387=""),"",E2387*F2387)</f>
        <v/>
      </c>
      <c r="H8039" s="41">
        <f>IFERROR(XLOOKUP(C2387,'DATA Wharton'!$A$2:$A$785,'DATA Wharton'!$C$2:$C$785),"")</f>
        <v/>
      </c>
      <c r="I8039">
        <f>IF(OR(G2387="",H2387=""),"",G2387)</f>
        <v/>
      </c>
      <c r="J8039">
        <f>IF(OR(I2387="",H2387=""),"",I2387*H2387)</f>
        <v/>
      </c>
      <c r="K8039">
        <f>IF(G2387="","Missing OEWS wage",IF(H2387="","Missing Wharton SOC","Matched"))</f>
        <v/>
      </c>
    </row>
    <row r="8040">
      <c r="A8040" t="inlineStr">
        <is>
          <t>44-45</t>
        </is>
      </c>
      <c r="B8040" t="inlineStr">
        <is>
          <t>Retail Trade</t>
        </is>
      </c>
      <c r="C8040" t="inlineStr">
        <is>
          <t>49-3052</t>
        </is>
      </c>
      <c r="D8040" t="inlineStr">
        <is>
          <t>Motorcycle Mechanics</t>
        </is>
      </c>
      <c r="E8040" t="n">
        <v>11670</v>
      </c>
      <c r="F8040" t="n">
        <v>52610</v>
      </c>
      <c r="G8040">
        <f>IF(OR(E2388="",F2388=""),"",E2388*F2388)</f>
        <v/>
      </c>
      <c r="H8040" s="41">
        <f>IFERROR(XLOOKUP(C2388,'DATA Wharton'!$A$2:$A$785,'DATA Wharton'!$C$2:$C$785),"")</f>
        <v/>
      </c>
      <c r="I8040">
        <f>IF(OR(G2388="",H2388=""),"",G2388)</f>
        <v/>
      </c>
      <c r="J8040">
        <f>IF(OR(I2388="",H2388=""),"",I2388*H2388)</f>
        <v/>
      </c>
      <c r="K8040">
        <f>IF(G2388="","Missing OEWS wage",IF(H2388="","Missing Wharton SOC","Matched"))</f>
        <v/>
      </c>
    </row>
    <row r="8041">
      <c r="A8041" t="inlineStr">
        <is>
          <t>44-45</t>
        </is>
      </c>
      <c r="B8041" t="inlineStr">
        <is>
          <t>Retail Trade</t>
        </is>
      </c>
      <c r="C8041" t="inlineStr">
        <is>
          <t>49-3053</t>
        </is>
      </c>
      <c r="D8041" t="inlineStr">
        <is>
          <t>Outdoor Power Equipment and Other Small Engine Mechanics</t>
        </is>
      </c>
      <c r="E8041" t="n">
        <v>14580</v>
      </c>
      <c r="F8041" t="n">
        <v>46840</v>
      </c>
      <c r="G8041">
        <f>IF(OR(E2389="",F2389=""),"",E2389*F2389)</f>
        <v/>
      </c>
      <c r="H8041" s="41">
        <f>IFERROR(XLOOKUP(C2389,'DATA Wharton'!$A$2:$A$785,'DATA Wharton'!$C$2:$C$785),"")</f>
        <v/>
      </c>
      <c r="I8041">
        <f>IF(OR(G2389="",H2389=""),"",G2389)</f>
        <v/>
      </c>
      <c r="J8041">
        <f>IF(OR(I2389="",H2389=""),"",I2389*H2389)</f>
        <v/>
      </c>
      <c r="K8041">
        <f>IF(G2389="","Missing OEWS wage",IF(H2389="","Missing Wharton SOC","Matched"))</f>
        <v/>
      </c>
    </row>
    <row r="8042">
      <c r="A8042" t="inlineStr">
        <is>
          <t>44-45</t>
        </is>
      </c>
      <c r="B8042" t="inlineStr">
        <is>
          <t>Retail Trade</t>
        </is>
      </c>
      <c r="C8042" t="inlineStr">
        <is>
          <t>49-3091</t>
        </is>
      </c>
      <c r="D8042" t="inlineStr">
        <is>
          <t>Bicycle Repairers</t>
        </is>
      </c>
      <c r="E8042" t="n">
        <v>10080</v>
      </c>
      <c r="F8042" t="n">
        <v>41880</v>
      </c>
      <c r="G8042">
        <f>IF(OR(E2390="",F2390=""),"",E2390*F2390)</f>
        <v/>
      </c>
      <c r="H8042" s="41">
        <f>IFERROR(XLOOKUP(C2390,'DATA Wharton'!$A$2:$A$785,'DATA Wharton'!$C$2:$C$785),"")</f>
        <v/>
      </c>
      <c r="I8042">
        <f>IF(OR(G2390="",H2390=""),"",G2390)</f>
        <v/>
      </c>
      <c r="J8042">
        <f>IF(OR(I2390="",H2390=""),"",I2390*H2390)</f>
        <v/>
      </c>
      <c r="K8042">
        <f>IF(G2390="","Missing OEWS wage",IF(H2390="","Missing Wharton SOC","Matched"))</f>
        <v/>
      </c>
    </row>
    <row r="8043">
      <c r="A8043" t="inlineStr">
        <is>
          <t>44-45</t>
        </is>
      </c>
      <c r="B8043" t="inlineStr">
        <is>
          <t>Retail Trade</t>
        </is>
      </c>
      <c r="C8043" t="inlineStr">
        <is>
          <t>49-3092</t>
        </is>
      </c>
      <c r="D8043" t="inlineStr">
        <is>
          <t>Recreational Vehicle Service Technicians</t>
        </is>
      </c>
      <c r="E8043" t="n">
        <v>12200</v>
      </c>
      <c r="F8043" t="n">
        <v>58110</v>
      </c>
      <c r="G8043">
        <f>IF(OR(E2391="",F2391=""),"",E2391*F2391)</f>
        <v/>
      </c>
      <c r="H8043" s="41">
        <f>IFERROR(XLOOKUP(C2391,'DATA Wharton'!$A$2:$A$785,'DATA Wharton'!$C$2:$C$785),"")</f>
        <v/>
      </c>
      <c r="I8043">
        <f>IF(OR(G2391="",H2391=""),"",G2391)</f>
        <v/>
      </c>
      <c r="J8043">
        <f>IF(OR(I2391="",H2391=""),"",I2391*H2391)</f>
        <v/>
      </c>
      <c r="K8043">
        <f>IF(G2391="","Missing OEWS wage",IF(H2391="","Missing Wharton SOC","Matched"))</f>
        <v/>
      </c>
    </row>
    <row r="8044">
      <c r="A8044" t="inlineStr">
        <is>
          <t>44-45</t>
        </is>
      </c>
      <c r="B8044" t="inlineStr">
        <is>
          <t>Retail Trade</t>
        </is>
      </c>
      <c r="C8044" t="inlineStr">
        <is>
          <t>49-3093</t>
        </is>
      </c>
      <c r="D8044" t="inlineStr">
        <is>
          <t>Tire Repairers and Changers</t>
        </is>
      </c>
      <c r="E8044" t="n">
        <v>88800</v>
      </c>
      <c r="F8044" t="n">
        <v>39760</v>
      </c>
      <c r="G8044">
        <f>IF(OR(E2392="",F2392=""),"",E2392*F2392)</f>
        <v/>
      </c>
      <c r="H8044" s="41">
        <f>IFERROR(XLOOKUP(C2392,'DATA Wharton'!$A$2:$A$785,'DATA Wharton'!$C$2:$C$785),"")</f>
        <v/>
      </c>
      <c r="I8044">
        <f>IF(OR(G2392="",H2392=""),"",G2392)</f>
        <v/>
      </c>
      <c r="J8044">
        <f>IF(OR(I2392="",H2392=""),"",I2392*H2392)</f>
        <v/>
      </c>
      <c r="K8044">
        <f>IF(G2392="","Missing OEWS wage",IF(H2392="","Missing Wharton SOC","Matched"))</f>
        <v/>
      </c>
    </row>
    <row r="8045">
      <c r="A8045" t="inlineStr">
        <is>
          <t>44-45</t>
        </is>
      </c>
      <c r="B8045" t="inlineStr">
        <is>
          <t>Retail Trade</t>
        </is>
      </c>
      <c r="C8045" t="inlineStr">
        <is>
          <t>49-9011</t>
        </is>
      </c>
      <c r="D8045" t="inlineStr">
        <is>
          <t>Mechanical Door Repairers</t>
        </is>
      </c>
      <c r="E8045" t="n">
        <v>5060</v>
      </c>
      <c r="F8045" t="n">
        <v>56700</v>
      </c>
      <c r="G8045">
        <f>IF(OR(E2393="",F2393=""),"",E2393*F2393)</f>
        <v/>
      </c>
      <c r="H8045" s="41">
        <f>IFERROR(XLOOKUP(C2393,'DATA Wharton'!$A$2:$A$785,'DATA Wharton'!$C$2:$C$785),"")</f>
        <v/>
      </c>
      <c r="I8045">
        <f>IF(OR(G2393="",H2393=""),"",G2393)</f>
        <v/>
      </c>
      <c r="J8045">
        <f>IF(OR(I2393="",H2393=""),"",I2393*H2393)</f>
        <v/>
      </c>
      <c r="K8045">
        <f>IF(G2393="","Missing OEWS wage",IF(H2393="","Missing Wharton SOC","Matched"))</f>
        <v/>
      </c>
    </row>
    <row r="8046">
      <c r="A8046" t="inlineStr">
        <is>
          <t>44-45</t>
        </is>
      </c>
      <c r="B8046" t="inlineStr">
        <is>
          <t>Retail Trade</t>
        </is>
      </c>
      <c r="C8046" t="inlineStr">
        <is>
          <t>49-9012</t>
        </is>
      </c>
      <c r="D8046" t="inlineStr">
        <is>
          <t>Control and Valve Installers and Repairers, Except Mechanical Door</t>
        </is>
      </c>
      <c r="E8046" t="n">
        <v>300</v>
      </c>
      <c r="F8046" t="n">
        <v>58330</v>
      </c>
      <c r="G8046">
        <f>IF(OR(E2394="",F2394=""),"",E2394*F2394)</f>
        <v/>
      </c>
      <c r="H8046" s="41">
        <f>IFERROR(XLOOKUP(C2394,'DATA Wharton'!$A$2:$A$785,'DATA Wharton'!$C$2:$C$785),"")</f>
        <v/>
      </c>
      <c r="I8046">
        <f>IF(OR(G2394="",H2394=""),"",G2394)</f>
        <v/>
      </c>
      <c r="J8046">
        <f>IF(OR(I2394="",H2394=""),"",I2394*H2394)</f>
        <v/>
      </c>
      <c r="K8046">
        <f>IF(G2394="","Missing OEWS wage",IF(H2394="","Missing Wharton SOC","Matched"))</f>
        <v/>
      </c>
    </row>
    <row r="8047">
      <c r="A8047" t="inlineStr">
        <is>
          <t>44-45</t>
        </is>
      </c>
      <c r="B8047" t="inlineStr">
        <is>
          <t>Retail Trade</t>
        </is>
      </c>
      <c r="C8047" t="inlineStr">
        <is>
          <t>49-9021</t>
        </is>
      </c>
      <c r="D8047" t="inlineStr">
        <is>
          <t>Heating, Air Conditioning, and Refrigeration Mechanics and Installers</t>
        </is>
      </c>
      <c r="E8047" t="n">
        <v>11210</v>
      </c>
      <c r="F8047" t="n">
        <v>65730</v>
      </c>
      <c r="G8047">
        <f>IF(OR(E2395="",F2395=""),"",E2395*F2395)</f>
        <v/>
      </c>
      <c r="H8047" s="41">
        <f>IFERROR(XLOOKUP(C2395,'DATA Wharton'!$A$2:$A$785,'DATA Wharton'!$C$2:$C$785),"")</f>
        <v/>
      </c>
      <c r="I8047">
        <f>IF(OR(G2395="",H2395=""),"",G2395)</f>
        <v/>
      </c>
      <c r="J8047">
        <f>IF(OR(I2395="",H2395=""),"",I2395*H2395)</f>
        <v/>
      </c>
      <c r="K8047">
        <f>IF(G2395="","Missing OEWS wage",IF(H2395="","Missing Wharton SOC","Matched"))</f>
        <v/>
      </c>
    </row>
    <row r="8048">
      <c r="A8048" t="inlineStr">
        <is>
          <t>44-45</t>
        </is>
      </c>
      <c r="B8048" t="inlineStr">
        <is>
          <t>Retail Trade</t>
        </is>
      </c>
      <c r="C8048" t="inlineStr">
        <is>
          <t>49-9031</t>
        </is>
      </c>
      <c r="D8048" t="inlineStr">
        <is>
          <t>Home Appliance Repairers</t>
        </is>
      </c>
      <c r="E8048" t="n">
        <v>10370</v>
      </c>
      <c r="F8048" t="n">
        <v>49990</v>
      </c>
      <c r="G8048">
        <f>IF(OR(E2396="",F2396=""),"",E2396*F2396)</f>
        <v/>
      </c>
      <c r="H8048" s="41">
        <f>IFERROR(XLOOKUP(C2396,'DATA Wharton'!$A$2:$A$785,'DATA Wharton'!$C$2:$C$785),"")</f>
        <v/>
      </c>
      <c r="I8048">
        <f>IF(OR(G2396="",H2396=""),"",G2396)</f>
        <v/>
      </c>
      <c r="J8048">
        <f>IF(OR(I2396="",H2396=""),"",I2396*H2396)</f>
        <v/>
      </c>
      <c r="K8048">
        <f>IF(G2396="","Missing OEWS wage",IF(H2396="","Missing Wharton SOC","Matched"))</f>
        <v/>
      </c>
    </row>
    <row r="8049">
      <c r="A8049" t="inlineStr">
        <is>
          <t>44-45</t>
        </is>
      </c>
      <c r="B8049" t="inlineStr">
        <is>
          <t>Retail Trade</t>
        </is>
      </c>
      <c r="C8049" t="inlineStr">
        <is>
          <t>49-9041</t>
        </is>
      </c>
      <c r="D8049" t="inlineStr">
        <is>
          <t>Industrial Machinery Mechanics</t>
        </is>
      </c>
      <c r="E8049" t="n">
        <v>430</v>
      </c>
      <c r="F8049" t="n">
        <v>70370</v>
      </c>
      <c r="G8049">
        <f>IF(OR(E2397="",F2397=""),"",E2397*F2397)</f>
        <v/>
      </c>
      <c r="H8049" s="41">
        <f>IFERROR(XLOOKUP(C2397,'DATA Wharton'!$A$2:$A$785,'DATA Wharton'!$C$2:$C$785),"")</f>
        <v/>
      </c>
      <c r="I8049">
        <f>IF(OR(G2397="",H2397=""),"",G2397)</f>
        <v/>
      </c>
      <c r="J8049">
        <f>IF(OR(I2397="",H2397=""),"",I2397*H2397)</f>
        <v/>
      </c>
      <c r="K8049">
        <f>IF(G2397="","Missing OEWS wage",IF(H2397="","Missing Wharton SOC","Matched"))</f>
        <v/>
      </c>
    </row>
    <row r="8050">
      <c r="A8050" t="inlineStr">
        <is>
          <t>44-45</t>
        </is>
      </c>
      <c r="B8050" t="inlineStr">
        <is>
          <t>Retail Trade</t>
        </is>
      </c>
      <c r="C8050" t="inlineStr">
        <is>
          <t>49-9043</t>
        </is>
      </c>
      <c r="D8050" t="inlineStr">
        <is>
          <t>Maintenance Workers, Machinery</t>
        </is>
      </c>
      <c r="E8050" t="n">
        <v>660</v>
      </c>
      <c r="F8050" t="n">
        <v>46080</v>
      </c>
      <c r="G8050">
        <f>IF(OR(E2398="",F2398=""),"",E2398*F2398)</f>
        <v/>
      </c>
      <c r="H8050" s="41">
        <f>IFERROR(XLOOKUP(C2398,'DATA Wharton'!$A$2:$A$785,'DATA Wharton'!$C$2:$C$785),"")</f>
        <v/>
      </c>
      <c r="I8050">
        <f>IF(OR(G2398="",H2398=""),"",G2398)</f>
        <v/>
      </c>
      <c r="J8050">
        <f>IF(OR(I2398="",H2398=""),"",I2398*H2398)</f>
        <v/>
      </c>
      <c r="K8050">
        <f>IF(G2398="","Missing OEWS wage",IF(H2398="","Missing Wharton SOC","Matched"))</f>
        <v/>
      </c>
    </row>
    <row r="8051">
      <c r="A8051" t="inlineStr">
        <is>
          <t>44-45</t>
        </is>
      </c>
      <c r="B8051" t="inlineStr">
        <is>
          <t>Retail Trade</t>
        </is>
      </c>
      <c r="C8051" t="inlineStr">
        <is>
          <t>49-9061</t>
        </is>
      </c>
      <c r="D8051" t="inlineStr">
        <is>
          <t>Camera and Photographic Equipment Repairers</t>
        </is>
      </c>
      <c r="E8051" t="n">
        <v>40</v>
      </c>
      <c r="F8051" t="n">
        <v>56450</v>
      </c>
      <c r="G8051">
        <f>IF(OR(E2399="",F2399=""),"",E2399*F2399)</f>
        <v/>
      </c>
      <c r="H8051" s="41">
        <f>IFERROR(XLOOKUP(C2399,'DATA Wharton'!$A$2:$A$785,'DATA Wharton'!$C$2:$C$785),"")</f>
        <v/>
      </c>
      <c r="I8051">
        <f>IF(OR(G2399="",H2399=""),"",G2399)</f>
        <v/>
      </c>
      <c r="J8051">
        <f>IF(OR(I2399="",H2399=""),"",I2399*H2399)</f>
        <v/>
      </c>
      <c r="K8051">
        <f>IF(G2399="","Missing OEWS wage",IF(H2399="","Missing Wharton SOC","Matched"))</f>
        <v/>
      </c>
    </row>
    <row r="8052">
      <c r="A8052" t="inlineStr">
        <is>
          <t>44-45</t>
        </is>
      </c>
      <c r="B8052" t="inlineStr">
        <is>
          <t>Retail Trade</t>
        </is>
      </c>
      <c r="C8052" t="inlineStr">
        <is>
          <t>49-9062</t>
        </is>
      </c>
      <c r="D8052" t="inlineStr">
        <is>
          <t>Medical Equipment Repairers</t>
        </is>
      </c>
      <c r="E8052" t="n">
        <v>3780</v>
      </c>
      <c r="F8052" t="n">
        <v>48820</v>
      </c>
      <c r="G8052">
        <f>IF(OR(E2400="",F2400=""),"",E2400*F2400)</f>
        <v/>
      </c>
      <c r="H8052" s="41">
        <f>IFERROR(XLOOKUP(C2400,'DATA Wharton'!$A$2:$A$785,'DATA Wharton'!$C$2:$C$785),"")</f>
        <v/>
      </c>
      <c r="I8052">
        <f>IF(OR(G2400="",H2400=""),"",G2400)</f>
        <v/>
      </c>
      <c r="J8052">
        <f>IF(OR(I2400="",H2400=""),"",I2400*H2400)</f>
        <v/>
      </c>
      <c r="K8052">
        <f>IF(G2400="","Missing OEWS wage",IF(H2400="","Missing Wharton SOC","Matched"))</f>
        <v/>
      </c>
    </row>
    <row r="8053">
      <c r="A8053" t="inlineStr">
        <is>
          <t>44-45</t>
        </is>
      </c>
      <c r="B8053" t="inlineStr">
        <is>
          <t>Retail Trade</t>
        </is>
      </c>
      <c r="C8053" t="inlineStr">
        <is>
          <t>49-9063</t>
        </is>
      </c>
      <c r="D8053" t="inlineStr">
        <is>
          <t>Musical Instrument Repairers and Tuners</t>
        </is>
      </c>
      <c r="E8053" t="n">
        <v>3510</v>
      </c>
      <c r="F8053" t="n">
        <v>47900</v>
      </c>
      <c r="G8053">
        <f>IF(OR(E2401="",F2401=""),"",E2401*F2401)</f>
        <v/>
      </c>
      <c r="H8053" s="41">
        <f>IFERROR(XLOOKUP(C2401,'DATA Wharton'!$A$2:$A$785,'DATA Wharton'!$C$2:$C$785),"")</f>
        <v/>
      </c>
      <c r="I8053">
        <f>IF(OR(G2401="",H2401=""),"",G2401)</f>
        <v/>
      </c>
      <c r="J8053">
        <f>IF(OR(I2401="",H2401=""),"",I2401*H2401)</f>
        <v/>
      </c>
      <c r="K8053">
        <f>IF(G2401="","Missing OEWS wage",IF(H2401="","Missing Wharton SOC","Matched"))</f>
        <v/>
      </c>
    </row>
    <row r="8054">
      <c r="A8054" t="inlineStr">
        <is>
          <t>44-45</t>
        </is>
      </c>
      <c r="B8054" t="inlineStr">
        <is>
          <t>Retail Trade</t>
        </is>
      </c>
      <c r="C8054" t="inlineStr">
        <is>
          <t>49-9064</t>
        </is>
      </c>
      <c r="D8054" t="inlineStr">
        <is>
          <t>Watch and Clock Repairers</t>
        </is>
      </c>
      <c r="E8054" t="n">
        <v>690</v>
      </c>
      <c r="F8054" t="n">
        <v>78840</v>
      </c>
      <c r="G8054">
        <f>IF(OR(E2402="",F2402=""),"",E2402*F2402)</f>
        <v/>
      </c>
      <c r="H8054" s="41">
        <f>IFERROR(XLOOKUP(C2402,'DATA Wharton'!$A$2:$A$785,'DATA Wharton'!$C$2:$C$785),"")</f>
        <v/>
      </c>
      <c r="I8054">
        <f>IF(OR(G2402="",H2402=""),"",G2402)</f>
        <v/>
      </c>
      <c r="J8054">
        <f>IF(OR(I2402="",H2402=""),"",I2402*H2402)</f>
        <v/>
      </c>
      <c r="K8054">
        <f>IF(G2402="","Missing OEWS wage",IF(H2402="","Missing Wharton SOC","Matched"))</f>
        <v/>
      </c>
    </row>
    <row r="8055">
      <c r="A8055" t="inlineStr">
        <is>
          <t>44-45</t>
        </is>
      </c>
      <c r="B8055" t="inlineStr">
        <is>
          <t>Retail Trade</t>
        </is>
      </c>
      <c r="C8055" t="inlineStr">
        <is>
          <t>49-9069</t>
        </is>
      </c>
      <c r="D8055" t="inlineStr">
        <is>
          <t>Precision Instrument and Equipment Repairers, All Other</t>
        </is>
      </c>
      <c r="F8055" t="n">
        <v>44120</v>
      </c>
      <c r="G8055">
        <f>IF(OR(E2403="",F2403=""),"",E2403*F2403)</f>
        <v/>
      </c>
      <c r="H8055" s="41">
        <f>IFERROR(XLOOKUP(C2403,'DATA Wharton'!$A$2:$A$785,'DATA Wharton'!$C$2:$C$785),"")</f>
        <v/>
      </c>
      <c r="I8055">
        <f>IF(OR(G2403="",H2403=""),"",G2403)</f>
        <v/>
      </c>
      <c r="J8055">
        <f>IF(OR(I2403="",H2403=""),"",I2403*H2403)</f>
        <v/>
      </c>
      <c r="K8055">
        <f>IF(G2403="","Missing OEWS wage",IF(H2403="","Missing Wharton SOC","Matched"))</f>
        <v/>
      </c>
    </row>
    <row r="8056">
      <c r="A8056" t="inlineStr">
        <is>
          <t>44-45</t>
        </is>
      </c>
      <c r="B8056" t="inlineStr">
        <is>
          <t>Retail Trade</t>
        </is>
      </c>
      <c r="C8056" t="inlineStr">
        <is>
          <t>49-9071</t>
        </is>
      </c>
      <c r="D8056" t="inlineStr">
        <is>
          <t>Maintenance and Repair Workers, General</t>
        </is>
      </c>
      <c r="E8056" t="n">
        <v>39680</v>
      </c>
      <c r="F8056" t="n">
        <v>46970</v>
      </c>
      <c r="G8056">
        <f>IF(OR(E2404="",F2404=""),"",E2404*F2404)</f>
        <v/>
      </c>
      <c r="H8056" s="41">
        <f>IFERROR(XLOOKUP(C2404,'DATA Wharton'!$A$2:$A$785,'DATA Wharton'!$C$2:$C$785),"")</f>
        <v/>
      </c>
      <c r="I8056">
        <f>IF(OR(G2404="",H2404=""),"",G2404)</f>
        <v/>
      </c>
      <c r="J8056">
        <f>IF(OR(I2404="",H2404=""),"",I2404*H2404)</f>
        <v/>
      </c>
      <c r="K8056">
        <f>IF(G2404="","Missing OEWS wage",IF(H2404="","Missing Wharton SOC","Matched"))</f>
        <v/>
      </c>
    </row>
    <row r="8057">
      <c r="A8057" t="inlineStr">
        <is>
          <t>44-45</t>
        </is>
      </c>
      <c r="B8057" t="inlineStr">
        <is>
          <t>Retail Trade</t>
        </is>
      </c>
      <c r="C8057" t="inlineStr">
        <is>
          <t>49-9091</t>
        </is>
      </c>
      <c r="D8057" t="inlineStr">
        <is>
          <t>Coin, Vending, and Amusement Machine Servicers and Repairers</t>
        </is>
      </c>
      <c r="E8057" t="n">
        <v>3550</v>
      </c>
      <c r="F8057" t="n">
        <v>43870</v>
      </c>
      <c r="G8057">
        <f>IF(OR(E2405="",F2405=""),"",E2405*F2405)</f>
        <v/>
      </c>
      <c r="H8057" s="41">
        <f>IFERROR(XLOOKUP(C2405,'DATA Wharton'!$A$2:$A$785,'DATA Wharton'!$C$2:$C$785),"")</f>
        <v/>
      </c>
      <c r="I8057">
        <f>IF(OR(G2405="",H2405=""),"",G2405)</f>
        <v/>
      </c>
      <c r="J8057">
        <f>IF(OR(I2405="",H2405=""),"",I2405*H2405)</f>
        <v/>
      </c>
      <c r="K8057">
        <f>IF(G2405="","Missing OEWS wage",IF(H2405="","Missing Wharton SOC","Matched"))</f>
        <v/>
      </c>
    </row>
    <row r="8058">
      <c r="A8058" t="inlineStr">
        <is>
          <t>44-45</t>
        </is>
      </c>
      <c r="B8058" t="inlineStr">
        <is>
          <t>Retail Trade</t>
        </is>
      </c>
      <c r="C8058" t="inlineStr">
        <is>
          <t>49-9094</t>
        </is>
      </c>
      <c r="D8058" t="inlineStr">
        <is>
          <t>Locksmiths and Safe Repairers</t>
        </is>
      </c>
      <c r="F8058" t="n">
        <v>47730</v>
      </c>
      <c r="G8058">
        <f>IF(OR(E2406="",F2406=""),"",E2406*F2406)</f>
        <v/>
      </c>
      <c r="H8058" s="41">
        <f>IFERROR(XLOOKUP(C2406,'DATA Wharton'!$A$2:$A$785,'DATA Wharton'!$C$2:$C$785),"")</f>
        <v/>
      </c>
      <c r="I8058">
        <f>IF(OR(G2406="",H2406=""),"",G2406)</f>
        <v/>
      </c>
      <c r="J8058">
        <f>IF(OR(I2406="",H2406=""),"",I2406*H2406)</f>
        <v/>
      </c>
      <c r="K8058">
        <f>IF(G2406="","Missing OEWS wage",IF(H2406="","Missing Wharton SOC","Matched"))</f>
        <v/>
      </c>
    </row>
    <row r="8059">
      <c r="A8059" t="inlineStr">
        <is>
          <t>44-45</t>
        </is>
      </c>
      <c r="B8059" t="inlineStr">
        <is>
          <t>Retail Trade</t>
        </is>
      </c>
      <c r="C8059" t="inlineStr">
        <is>
          <t>49-9095</t>
        </is>
      </c>
      <c r="D8059" t="inlineStr">
        <is>
          <t>Manufactured Building and Mobile Home Installers</t>
        </is>
      </c>
      <c r="E8059" t="n">
        <v>1390</v>
      </c>
      <c r="F8059" t="n">
        <v>46820</v>
      </c>
      <c r="G8059">
        <f>IF(OR(E2407="",F2407=""),"",E2407*F2407)</f>
        <v/>
      </c>
      <c r="H8059" s="41">
        <f>IFERROR(XLOOKUP(C2407,'DATA Wharton'!$A$2:$A$785,'DATA Wharton'!$C$2:$C$785),"")</f>
        <v/>
      </c>
      <c r="I8059">
        <f>IF(OR(G2407="",H2407=""),"",G2407)</f>
        <v/>
      </c>
      <c r="J8059">
        <f>IF(OR(I2407="",H2407=""),"",I2407*H2407)</f>
        <v/>
      </c>
      <c r="K8059">
        <f>IF(G2407="","Missing OEWS wage",IF(H2407="","Missing Wharton SOC","Matched"))</f>
        <v/>
      </c>
    </row>
    <row r="8060">
      <c r="A8060" t="inlineStr">
        <is>
          <t>44-45</t>
        </is>
      </c>
      <c r="B8060" t="inlineStr">
        <is>
          <t>Retail Trade</t>
        </is>
      </c>
      <c r="C8060" t="inlineStr">
        <is>
          <t>49-9096</t>
        </is>
      </c>
      <c r="D8060" t="inlineStr">
        <is>
          <t>Riggers</t>
        </is>
      </c>
      <c r="E8060" t="n">
        <v>630</v>
      </c>
      <c r="F8060" t="n">
        <v>47660</v>
      </c>
      <c r="G8060">
        <f>IF(OR(E2408="",F2408=""),"",E2408*F2408)</f>
        <v/>
      </c>
      <c r="H8060" s="41">
        <f>IFERROR(XLOOKUP(C2408,'DATA Wharton'!$A$2:$A$785,'DATA Wharton'!$C$2:$C$785),"")</f>
        <v/>
      </c>
      <c r="I8060">
        <f>IF(OR(G2408="",H2408=""),"",G2408)</f>
        <v/>
      </c>
      <c r="J8060">
        <f>IF(OR(I2408="",H2408=""),"",I2408*H2408)</f>
        <v/>
      </c>
      <c r="K8060">
        <f>IF(G2408="","Missing OEWS wage",IF(H2408="","Missing Wharton SOC","Matched"))</f>
        <v/>
      </c>
    </row>
    <row r="8061">
      <c r="A8061" t="inlineStr">
        <is>
          <t>44-45</t>
        </is>
      </c>
      <c r="B8061" t="inlineStr">
        <is>
          <t>Retail Trade</t>
        </is>
      </c>
      <c r="C8061" t="inlineStr">
        <is>
          <t>49-9098</t>
        </is>
      </c>
      <c r="D8061" t="inlineStr">
        <is>
          <t>Helpers--Installation, Maintenance, and Repair Workers</t>
        </is>
      </c>
      <c r="E8061" t="n">
        <v>7960</v>
      </c>
      <c r="F8061" t="n">
        <v>38040</v>
      </c>
      <c r="G8061">
        <f>IF(OR(E2409="",F2409=""),"",E2409*F2409)</f>
        <v/>
      </c>
      <c r="H8061" s="41">
        <f>IFERROR(XLOOKUP(C2409,'DATA Wharton'!$A$2:$A$785,'DATA Wharton'!$C$2:$C$785),"")</f>
        <v/>
      </c>
      <c r="I8061">
        <f>IF(OR(G2409="",H2409=""),"",G2409)</f>
        <v/>
      </c>
      <c r="J8061">
        <f>IF(OR(I2409="",H2409=""),"",I2409*H2409)</f>
        <v/>
      </c>
      <c r="K8061">
        <f>IF(G2409="","Missing OEWS wage",IF(H2409="","Missing Wharton SOC","Matched"))</f>
        <v/>
      </c>
    </row>
    <row r="8062">
      <c r="A8062" t="inlineStr">
        <is>
          <t>44-45</t>
        </is>
      </c>
      <c r="B8062" t="inlineStr">
        <is>
          <t>Retail Trade</t>
        </is>
      </c>
      <c r="C8062" t="inlineStr">
        <is>
          <t>49-9099</t>
        </is>
      </c>
      <c r="D8062" t="inlineStr">
        <is>
          <t>Installation, Maintenance, and Repair Workers, All Other</t>
        </is>
      </c>
      <c r="E8062" t="n">
        <v>22870</v>
      </c>
      <c r="F8062" t="n">
        <v>50160</v>
      </c>
      <c r="G8062">
        <f>IF(OR(E2410="",F2410=""),"",E2410*F2410)</f>
        <v/>
      </c>
      <c r="H8062" s="41">
        <f>IFERROR(XLOOKUP(C2410,'DATA Wharton'!$A$2:$A$785,'DATA Wharton'!$C$2:$C$785),"")</f>
        <v/>
      </c>
      <c r="I8062">
        <f>IF(OR(G2410="",H2410=""),"",G2410)</f>
        <v/>
      </c>
      <c r="J8062">
        <f>IF(OR(I2410="",H2410=""),"",I2410*H2410)</f>
        <v/>
      </c>
      <c r="K8062">
        <f>IF(G2410="","Missing OEWS wage",IF(H2410="","Missing Wharton SOC","Matched"))</f>
        <v/>
      </c>
    </row>
    <row r="8063">
      <c r="A8063" t="inlineStr">
        <is>
          <t>44-45</t>
        </is>
      </c>
      <c r="B8063" t="inlineStr">
        <is>
          <t>Retail Trade</t>
        </is>
      </c>
      <c r="C8063" t="inlineStr">
        <is>
          <t>51-1011</t>
        </is>
      </c>
      <c r="D8063" t="inlineStr">
        <is>
          <t>First-Line Supervisors of Production and Operating Workers</t>
        </is>
      </c>
      <c r="E8063" t="n">
        <v>35320</v>
      </c>
      <c r="F8063" t="n">
        <v>57540</v>
      </c>
      <c r="G8063">
        <f>IF(OR(E2411="",F2411=""),"",E2411*F2411)</f>
        <v/>
      </c>
      <c r="H8063" s="41">
        <f>IFERROR(XLOOKUP(C2411,'DATA Wharton'!$A$2:$A$785,'DATA Wharton'!$C$2:$C$785),"")</f>
        <v/>
      </c>
      <c r="I8063">
        <f>IF(OR(G2411="",H2411=""),"",G2411)</f>
        <v/>
      </c>
      <c r="J8063">
        <f>IF(OR(I2411="",H2411=""),"",I2411*H2411)</f>
        <v/>
      </c>
      <c r="K8063">
        <f>IF(G2411="","Missing OEWS wage",IF(H2411="","Missing Wharton SOC","Matched"))</f>
        <v/>
      </c>
    </row>
    <row r="8064">
      <c r="A8064" t="inlineStr">
        <is>
          <t>44-45</t>
        </is>
      </c>
      <c r="B8064" t="inlineStr">
        <is>
          <t>Retail Trade</t>
        </is>
      </c>
      <c r="C8064" t="inlineStr">
        <is>
          <t>51-2028</t>
        </is>
      </c>
      <c r="D8064" t="inlineStr">
        <is>
          <t>Electrical, Electronic, and Electromechanical Assemblers, Except Coil Winders, Tapers, and Finishers</t>
        </is>
      </c>
      <c r="F8064" t="n">
        <v>46160</v>
      </c>
      <c r="G8064">
        <f>IF(OR(E2412="",F2412=""),"",E2412*F2412)</f>
        <v/>
      </c>
      <c r="H8064" s="41">
        <f>IFERROR(XLOOKUP(C2412,'DATA Wharton'!$A$2:$A$785,'DATA Wharton'!$C$2:$C$785),"")</f>
        <v/>
      </c>
      <c r="I8064">
        <f>IF(OR(G2412="",H2412=""),"",G2412)</f>
        <v/>
      </c>
      <c r="J8064">
        <f>IF(OR(I2412="",H2412=""),"",I2412*H2412)</f>
        <v/>
      </c>
      <c r="K8064">
        <f>IF(G2412="","Missing OEWS wage",IF(H2412="","Missing Wharton SOC","Matched"))</f>
        <v/>
      </c>
    </row>
    <row r="8065">
      <c r="A8065" t="inlineStr">
        <is>
          <t>44-45</t>
        </is>
      </c>
      <c r="B8065" t="inlineStr">
        <is>
          <t>Retail Trade</t>
        </is>
      </c>
      <c r="C8065" t="inlineStr">
        <is>
          <t>51-2031</t>
        </is>
      </c>
      <c r="D8065" t="inlineStr">
        <is>
          <t>Engine and Other Machine Assemblers</t>
        </is>
      </c>
      <c r="E8065" t="n">
        <v>60</v>
      </c>
      <c r="F8065" t="n">
        <v>49500</v>
      </c>
      <c r="G8065">
        <f>IF(OR(E2413="",F2413=""),"",E2413*F2413)</f>
        <v/>
      </c>
      <c r="H8065" s="41">
        <f>IFERROR(XLOOKUP(C2413,'DATA Wharton'!$A$2:$A$785,'DATA Wharton'!$C$2:$C$785),"")</f>
        <v/>
      </c>
      <c r="I8065">
        <f>IF(OR(G2413="",H2413=""),"",G2413)</f>
        <v/>
      </c>
      <c r="J8065">
        <f>IF(OR(I2413="",H2413=""),"",I2413*H2413)</f>
        <v/>
      </c>
      <c r="K8065">
        <f>IF(G2413="","Missing OEWS wage",IF(H2413="","Missing Wharton SOC","Matched"))</f>
        <v/>
      </c>
    </row>
    <row r="8066">
      <c r="A8066" t="inlineStr">
        <is>
          <t>44-45</t>
        </is>
      </c>
      <c r="B8066" t="inlineStr">
        <is>
          <t>Retail Trade</t>
        </is>
      </c>
      <c r="C8066" t="inlineStr">
        <is>
          <t>51-2051</t>
        </is>
      </c>
      <c r="D8066" t="inlineStr">
        <is>
          <t>Fiberglass Laminators and Fabricators</t>
        </is>
      </c>
      <c r="E8066" t="n">
        <v>240</v>
      </c>
      <c r="F8066" t="n">
        <v>48480</v>
      </c>
      <c r="G8066">
        <f>IF(OR(E2414="",F2414=""),"",E2414*F2414)</f>
        <v/>
      </c>
      <c r="H8066" s="41">
        <f>IFERROR(XLOOKUP(C2414,'DATA Wharton'!$A$2:$A$785,'DATA Wharton'!$C$2:$C$785),"")</f>
        <v/>
      </c>
      <c r="I8066">
        <f>IF(OR(G2414="",H2414=""),"",G2414)</f>
        <v/>
      </c>
      <c r="J8066">
        <f>IF(OR(I2414="",H2414=""),"",I2414*H2414)</f>
        <v/>
      </c>
      <c r="K8066">
        <f>IF(G2414="","Missing OEWS wage",IF(H2414="","Missing Wharton SOC","Matched"))</f>
        <v/>
      </c>
    </row>
    <row r="8067">
      <c r="A8067" t="inlineStr">
        <is>
          <t>44-45</t>
        </is>
      </c>
      <c r="B8067" t="inlineStr">
        <is>
          <t>Retail Trade</t>
        </is>
      </c>
      <c r="C8067" t="inlineStr">
        <is>
          <t>51-2090</t>
        </is>
      </c>
      <c r="D8067" t="inlineStr">
        <is>
          <t>Miscellaneous Assemblers and Fabricators</t>
        </is>
      </c>
      <c r="E8067" t="n">
        <v>20630</v>
      </c>
      <c r="F8067" t="n">
        <v>41450</v>
      </c>
      <c r="G8067">
        <f>IF(OR(E2415="",F2415=""),"",E2415*F2415)</f>
        <v/>
      </c>
      <c r="H8067" s="41">
        <f>IFERROR(XLOOKUP(C2415,'DATA Wharton'!$A$2:$A$785,'DATA Wharton'!$C$2:$C$785),"")</f>
        <v/>
      </c>
      <c r="I8067">
        <f>IF(OR(G2415="",H2415=""),"",G2415)</f>
        <v/>
      </c>
      <c r="J8067">
        <f>IF(OR(I2415="",H2415=""),"",I2415*H2415)</f>
        <v/>
      </c>
      <c r="K8067">
        <f>IF(G2415="","Missing OEWS wage",IF(H2415="","Missing Wharton SOC","Matched"))</f>
        <v/>
      </c>
    </row>
    <row r="8068">
      <c r="A8068" t="inlineStr">
        <is>
          <t>44-45</t>
        </is>
      </c>
      <c r="B8068" t="inlineStr">
        <is>
          <t>Retail Trade</t>
        </is>
      </c>
      <c r="C8068" t="inlineStr">
        <is>
          <t>51-3011</t>
        </is>
      </c>
      <c r="D8068" t="inlineStr">
        <is>
          <t>Bakers</t>
        </is>
      </c>
      <c r="E8068" t="n">
        <v>75060</v>
      </c>
      <c r="F8068" t="n">
        <v>39620</v>
      </c>
      <c r="G8068">
        <f>IF(OR(E2416="",F2416=""),"",E2416*F2416)</f>
        <v/>
      </c>
      <c r="H8068" s="41">
        <f>IFERROR(XLOOKUP(C2416,'DATA Wharton'!$A$2:$A$785,'DATA Wharton'!$C$2:$C$785),"")</f>
        <v/>
      </c>
      <c r="I8068">
        <f>IF(OR(G2416="",H2416=""),"",G2416)</f>
        <v/>
      </c>
      <c r="J8068">
        <f>IF(OR(I2416="",H2416=""),"",I2416*H2416)</f>
        <v/>
      </c>
      <c r="K8068">
        <f>IF(G2416="","Missing OEWS wage",IF(H2416="","Missing Wharton SOC","Matched"))</f>
        <v/>
      </c>
    </row>
    <row r="8069">
      <c r="A8069" t="inlineStr">
        <is>
          <t>44-45</t>
        </is>
      </c>
      <c r="B8069" t="inlineStr">
        <is>
          <t>Retail Trade</t>
        </is>
      </c>
      <c r="C8069" t="inlineStr">
        <is>
          <t>51-3021</t>
        </is>
      </c>
      <c r="D8069" t="inlineStr">
        <is>
          <t>Butchers and Meat Cutters</t>
        </is>
      </c>
      <c r="E8069" t="n">
        <v>116230</v>
      </c>
      <c r="F8069" t="n">
        <v>42140</v>
      </c>
      <c r="G8069">
        <f>IF(OR(E2417="",F2417=""),"",E2417*F2417)</f>
        <v/>
      </c>
      <c r="H8069" s="41">
        <f>IFERROR(XLOOKUP(C2417,'DATA Wharton'!$A$2:$A$785,'DATA Wharton'!$C$2:$C$785),"")</f>
        <v/>
      </c>
      <c r="I8069">
        <f>IF(OR(G2417="",H2417=""),"",G2417)</f>
        <v/>
      </c>
      <c r="J8069">
        <f>IF(OR(I2417="",H2417=""),"",I2417*H2417)</f>
        <v/>
      </c>
      <c r="K8069">
        <f>IF(G2417="","Missing OEWS wage",IF(H2417="","Missing Wharton SOC","Matched"))</f>
        <v/>
      </c>
    </row>
    <row r="8070">
      <c r="A8070" t="inlineStr">
        <is>
          <t>44-45</t>
        </is>
      </c>
      <c r="B8070" t="inlineStr">
        <is>
          <t>Retail Trade</t>
        </is>
      </c>
      <c r="C8070" t="inlineStr">
        <is>
          <t>51-3022</t>
        </is>
      </c>
      <c r="D8070" t="inlineStr">
        <is>
          <t>Meat, Poultry, and Fish Cutters and Trimmers</t>
        </is>
      </c>
      <c r="E8070" t="n">
        <v>20170</v>
      </c>
      <c r="F8070" t="n">
        <v>36420</v>
      </c>
      <c r="G8070">
        <f>IF(OR(E2418="",F2418=""),"",E2418*F2418)</f>
        <v/>
      </c>
      <c r="H8070" s="41">
        <f>IFERROR(XLOOKUP(C2418,'DATA Wharton'!$A$2:$A$785,'DATA Wharton'!$C$2:$C$785),"")</f>
        <v/>
      </c>
      <c r="I8070">
        <f>IF(OR(G2418="",H2418=""),"",G2418)</f>
        <v/>
      </c>
      <c r="J8070">
        <f>IF(OR(I2418="",H2418=""),"",I2418*H2418)</f>
        <v/>
      </c>
      <c r="K8070">
        <f>IF(G2418="","Missing OEWS wage",IF(H2418="","Missing Wharton SOC","Matched"))</f>
        <v/>
      </c>
    </row>
    <row r="8071">
      <c r="A8071" t="inlineStr">
        <is>
          <t>44-45</t>
        </is>
      </c>
      <c r="B8071" t="inlineStr">
        <is>
          <t>Retail Trade</t>
        </is>
      </c>
      <c r="C8071" t="inlineStr">
        <is>
          <t>51-3023</t>
        </is>
      </c>
      <c r="D8071" t="inlineStr">
        <is>
          <t>Slaughterers and Meat Packers</t>
        </is>
      </c>
      <c r="E8071" t="n">
        <v>3130</v>
      </c>
      <c r="F8071" t="n">
        <v>37400</v>
      </c>
      <c r="G8071">
        <f>IF(OR(E2419="",F2419=""),"",E2419*F2419)</f>
        <v/>
      </c>
      <c r="H8071" s="41">
        <f>IFERROR(XLOOKUP(C2419,'DATA Wharton'!$A$2:$A$785,'DATA Wharton'!$C$2:$C$785),"")</f>
        <v/>
      </c>
      <c r="I8071">
        <f>IF(OR(G2419="",H2419=""),"",G2419)</f>
        <v/>
      </c>
      <c r="J8071">
        <f>IF(OR(I2419="",H2419=""),"",I2419*H2419)</f>
        <v/>
      </c>
      <c r="K8071">
        <f>IF(G2419="","Missing OEWS wage",IF(H2419="","Missing Wharton SOC","Matched"))</f>
        <v/>
      </c>
    </row>
    <row r="8072">
      <c r="A8072" t="inlineStr">
        <is>
          <t>44-45</t>
        </is>
      </c>
      <c r="B8072" t="inlineStr">
        <is>
          <t>Retail Trade</t>
        </is>
      </c>
      <c r="C8072" t="inlineStr">
        <is>
          <t>51-3091</t>
        </is>
      </c>
      <c r="D8072" t="inlineStr">
        <is>
          <t>Food and Tobacco Roasting, Baking, and Drying Machine Operators and Tenders</t>
        </is>
      </c>
      <c r="E8072" t="n">
        <v>480</v>
      </c>
      <c r="F8072" t="n">
        <v>44700</v>
      </c>
      <c r="G8072">
        <f>IF(OR(E2420="",F2420=""),"",E2420*F2420)</f>
        <v/>
      </c>
      <c r="H8072" s="41">
        <f>IFERROR(XLOOKUP(C2420,'DATA Wharton'!$A$2:$A$785,'DATA Wharton'!$C$2:$C$785),"")</f>
        <v/>
      </c>
      <c r="I8072">
        <f>IF(OR(G2420="",H2420=""),"",G2420)</f>
        <v/>
      </c>
      <c r="J8072">
        <f>IF(OR(I2420="",H2420=""),"",I2420*H2420)</f>
        <v/>
      </c>
      <c r="K8072">
        <f>IF(G2420="","Missing OEWS wage",IF(H2420="","Missing Wharton SOC","Matched"))</f>
        <v/>
      </c>
    </row>
    <row r="8073">
      <c r="A8073" t="inlineStr">
        <is>
          <t>44-45</t>
        </is>
      </c>
      <c r="B8073" t="inlineStr">
        <is>
          <t>Retail Trade</t>
        </is>
      </c>
      <c r="C8073" t="inlineStr">
        <is>
          <t>51-3092</t>
        </is>
      </c>
      <c r="D8073" t="inlineStr">
        <is>
          <t>Food Batchmakers</t>
        </is>
      </c>
      <c r="E8073" t="n">
        <v>4610</v>
      </c>
      <c r="F8073" t="n">
        <v>38650</v>
      </c>
      <c r="G8073">
        <f>IF(OR(E2421="",F2421=""),"",E2421*F2421)</f>
        <v/>
      </c>
      <c r="H8073" s="41">
        <f>IFERROR(XLOOKUP(C2421,'DATA Wharton'!$A$2:$A$785,'DATA Wharton'!$C$2:$C$785),"")</f>
        <v/>
      </c>
      <c r="I8073">
        <f>IF(OR(G2421="",H2421=""),"",G2421)</f>
        <v/>
      </c>
      <c r="J8073">
        <f>IF(OR(I2421="",H2421=""),"",I2421*H2421)</f>
        <v/>
      </c>
      <c r="K8073">
        <f>IF(G2421="","Missing OEWS wage",IF(H2421="","Missing Wharton SOC","Matched"))</f>
        <v/>
      </c>
    </row>
    <row r="8074">
      <c r="A8074" t="inlineStr">
        <is>
          <t>44-45</t>
        </is>
      </c>
      <c r="B8074" t="inlineStr">
        <is>
          <t>Retail Trade</t>
        </is>
      </c>
      <c r="C8074" t="inlineStr">
        <is>
          <t>51-3093</t>
        </is>
      </c>
      <c r="D8074" t="inlineStr">
        <is>
          <t>Food Cooking Machine Operators and Tenders</t>
        </is>
      </c>
      <c r="E8074" t="n">
        <v>470</v>
      </c>
      <c r="F8074" t="n">
        <v>39480</v>
      </c>
      <c r="G8074">
        <f>IF(OR(E2422="",F2422=""),"",E2422*F2422)</f>
        <v/>
      </c>
      <c r="H8074" s="41">
        <f>IFERROR(XLOOKUP(C2422,'DATA Wharton'!$A$2:$A$785,'DATA Wharton'!$C$2:$C$785),"")</f>
        <v/>
      </c>
      <c r="I8074">
        <f>IF(OR(G2422="",H2422=""),"",G2422)</f>
        <v/>
      </c>
      <c r="J8074">
        <f>IF(OR(I2422="",H2422=""),"",I2422*H2422)</f>
        <v/>
      </c>
      <c r="K8074">
        <f>IF(G2422="","Missing OEWS wage",IF(H2422="","Missing Wharton SOC","Matched"))</f>
        <v/>
      </c>
    </row>
    <row r="8075">
      <c r="A8075" t="inlineStr">
        <is>
          <t>44-45</t>
        </is>
      </c>
      <c r="B8075" t="inlineStr">
        <is>
          <t>Retail Trade</t>
        </is>
      </c>
      <c r="C8075" t="inlineStr">
        <is>
          <t>51-3099</t>
        </is>
      </c>
      <c r="D8075" t="inlineStr">
        <is>
          <t>Food Processing Workers, All Other</t>
        </is>
      </c>
      <c r="E8075" t="n">
        <v>11070</v>
      </c>
      <c r="F8075" t="n">
        <v>40000</v>
      </c>
      <c r="G8075">
        <f>IF(OR(E2423="",F2423=""),"",E2423*F2423)</f>
        <v/>
      </c>
      <c r="H8075" s="41">
        <f>IFERROR(XLOOKUP(C2423,'DATA Wharton'!$A$2:$A$785,'DATA Wharton'!$C$2:$C$785),"")</f>
        <v/>
      </c>
      <c r="I8075">
        <f>IF(OR(G2423="",H2423=""),"",G2423)</f>
        <v/>
      </c>
      <c r="J8075">
        <f>IF(OR(I2423="",H2423=""),"",I2423*H2423)</f>
        <v/>
      </c>
      <c r="K8075">
        <f>IF(G2423="","Missing OEWS wage",IF(H2423="","Missing Wharton SOC","Matched"))</f>
        <v/>
      </c>
    </row>
    <row r="8076">
      <c r="A8076" t="inlineStr">
        <is>
          <t>44-45</t>
        </is>
      </c>
      <c r="B8076" t="inlineStr">
        <is>
          <t>Retail Trade</t>
        </is>
      </c>
      <c r="C8076" t="inlineStr">
        <is>
          <t>51-4031</t>
        </is>
      </c>
      <c r="D8076" t="inlineStr">
        <is>
          <t>Cutting, Punching, and Press Machine Setters, Operators, and Tenders, Metal and Plastic</t>
        </is>
      </c>
      <c r="E8076" t="n">
        <v>90</v>
      </c>
      <c r="F8076" t="n">
        <v>43320</v>
      </c>
      <c r="G8076">
        <f>IF(OR(E2424="",F2424=""),"",E2424*F2424)</f>
        <v/>
      </c>
      <c r="H8076" s="41">
        <f>IFERROR(XLOOKUP(C2424,'DATA Wharton'!$A$2:$A$785,'DATA Wharton'!$C$2:$C$785),"")</f>
        <v/>
      </c>
      <c r="I8076">
        <f>IF(OR(G2424="",H2424=""),"",G2424)</f>
        <v/>
      </c>
      <c r="J8076">
        <f>IF(OR(I2424="",H2424=""),"",I2424*H2424)</f>
        <v/>
      </c>
      <c r="K8076">
        <f>IF(G2424="","Missing OEWS wage",IF(H2424="","Missing Wharton SOC","Matched"))</f>
        <v/>
      </c>
    </row>
    <row r="8077">
      <c r="A8077" t="inlineStr">
        <is>
          <t>44-45</t>
        </is>
      </c>
      <c r="B8077" t="inlineStr">
        <is>
          <t>Retail Trade</t>
        </is>
      </c>
      <c r="C8077" t="inlineStr">
        <is>
          <t>51-4033</t>
        </is>
      </c>
      <c r="D8077" t="inlineStr">
        <is>
          <t>Grinding, Lapping, Polishing, and Buffing Machine Tool Setters, Operators, and Tenders, Metal and Plastic</t>
        </is>
      </c>
      <c r="E8077" t="n">
        <v>40</v>
      </c>
      <c r="F8077" t="n">
        <v>42290</v>
      </c>
      <c r="G8077">
        <f>IF(OR(E2425="",F2425=""),"",E2425*F2425)</f>
        <v/>
      </c>
      <c r="H8077" s="41">
        <f>IFERROR(XLOOKUP(C2425,'DATA Wharton'!$A$2:$A$785,'DATA Wharton'!$C$2:$C$785),"")</f>
        <v/>
      </c>
      <c r="I8077">
        <f>IF(OR(G2425="",H2425=""),"",G2425)</f>
        <v/>
      </c>
      <c r="J8077">
        <f>IF(OR(I2425="",H2425=""),"",I2425*H2425)</f>
        <v/>
      </c>
      <c r="K8077">
        <f>IF(G2425="","Missing OEWS wage",IF(H2425="","Missing Wharton SOC","Matched"))</f>
        <v/>
      </c>
    </row>
    <row r="8078">
      <c r="A8078" t="inlineStr">
        <is>
          <t>44-45</t>
        </is>
      </c>
      <c r="B8078" t="inlineStr">
        <is>
          <t>Retail Trade</t>
        </is>
      </c>
      <c r="C8078" t="inlineStr">
        <is>
          <t>51-4035</t>
        </is>
      </c>
      <c r="D8078" t="inlineStr">
        <is>
          <t>Milling and Planing Machine Setters, Operators, and Tenders, Metal and Plastic</t>
        </is>
      </c>
      <c r="F8078" t="n">
        <v>46800</v>
      </c>
      <c r="G8078">
        <f>IF(OR(E2426="",F2426=""),"",E2426*F2426)</f>
        <v/>
      </c>
      <c r="H8078" s="41">
        <f>IFERROR(XLOOKUP(C2426,'DATA Wharton'!$A$2:$A$785,'DATA Wharton'!$C$2:$C$785),"")</f>
        <v/>
      </c>
      <c r="I8078">
        <f>IF(OR(G2426="",H2426=""),"",G2426)</f>
        <v/>
      </c>
      <c r="J8078">
        <f>IF(OR(I2426="",H2426=""),"",I2426*H2426)</f>
        <v/>
      </c>
      <c r="K8078">
        <f>IF(G2426="","Missing OEWS wage",IF(H2426="","Missing Wharton SOC","Matched"))</f>
        <v/>
      </c>
    </row>
    <row r="8079">
      <c r="A8079" t="inlineStr">
        <is>
          <t>44-45</t>
        </is>
      </c>
      <c r="B8079" t="inlineStr">
        <is>
          <t>Retail Trade</t>
        </is>
      </c>
      <c r="C8079" t="inlineStr">
        <is>
          <t>51-4041</t>
        </is>
      </c>
      <c r="D8079" t="inlineStr">
        <is>
          <t>Machinists</t>
        </is>
      </c>
      <c r="E8079" t="n">
        <v>810</v>
      </c>
      <c r="F8079" t="n">
        <v>53160</v>
      </c>
      <c r="G8079">
        <f>IF(OR(E2427="",F2427=""),"",E2427*F2427)</f>
        <v/>
      </c>
      <c r="H8079" s="41">
        <f>IFERROR(XLOOKUP(C2427,'DATA Wharton'!$A$2:$A$785,'DATA Wharton'!$C$2:$C$785),"")</f>
        <v/>
      </c>
      <c r="I8079">
        <f>IF(OR(G2427="",H2427=""),"",G2427)</f>
        <v/>
      </c>
      <c r="J8079">
        <f>IF(OR(I2427="",H2427=""),"",I2427*H2427)</f>
        <v/>
      </c>
      <c r="K8079">
        <f>IF(G2427="","Missing OEWS wage",IF(H2427="","Missing Wharton SOC","Matched"))</f>
        <v/>
      </c>
    </row>
    <row r="8080">
      <c r="A8080" t="inlineStr">
        <is>
          <t>44-45</t>
        </is>
      </c>
      <c r="B8080" t="inlineStr">
        <is>
          <t>Retail Trade</t>
        </is>
      </c>
      <c r="C8080" t="inlineStr">
        <is>
          <t>51-4072</t>
        </is>
      </c>
      <c r="D8080" t="inlineStr">
        <is>
          <t>Molding, Coremaking, and Casting Machine Setters, Operators, and Tenders, Metal and Plastic</t>
        </is>
      </c>
      <c r="F8080" t="n">
        <v>56480</v>
      </c>
      <c r="G8080">
        <f>IF(OR(E2428="",F2428=""),"",E2428*F2428)</f>
        <v/>
      </c>
      <c r="H8080" s="41">
        <f>IFERROR(XLOOKUP(C2428,'DATA Wharton'!$A$2:$A$785,'DATA Wharton'!$C$2:$C$785),"")</f>
        <v/>
      </c>
      <c r="I8080">
        <f>IF(OR(G2428="",H2428=""),"",G2428)</f>
        <v/>
      </c>
      <c r="J8080">
        <f>IF(OR(I2428="",H2428=""),"",I2428*H2428)</f>
        <v/>
      </c>
      <c r="K8080">
        <f>IF(G2428="","Missing OEWS wage",IF(H2428="","Missing Wharton SOC","Matched"))</f>
        <v/>
      </c>
    </row>
    <row r="8081">
      <c r="A8081" t="inlineStr">
        <is>
          <t>44-45</t>
        </is>
      </c>
      <c r="B8081" t="inlineStr">
        <is>
          <t>Retail Trade</t>
        </is>
      </c>
      <c r="C8081" t="inlineStr">
        <is>
          <t>51-4121</t>
        </is>
      </c>
      <c r="D8081" t="inlineStr">
        <is>
          <t>Welders, Cutters, Solderers, and Brazers</t>
        </is>
      </c>
      <c r="E8081" t="n">
        <v>1400</v>
      </c>
      <c r="F8081" t="n">
        <v>51170</v>
      </c>
      <c r="G8081">
        <f>IF(OR(E2429="",F2429=""),"",E2429*F2429)</f>
        <v/>
      </c>
      <c r="H8081" s="41">
        <f>IFERROR(XLOOKUP(C2429,'DATA Wharton'!$A$2:$A$785,'DATA Wharton'!$C$2:$C$785),"")</f>
        <v/>
      </c>
      <c r="I8081">
        <f>IF(OR(G2429="",H2429=""),"",G2429)</f>
        <v/>
      </c>
      <c r="J8081">
        <f>IF(OR(I2429="",H2429=""),"",I2429*H2429)</f>
        <v/>
      </c>
      <c r="K8081">
        <f>IF(G2429="","Missing OEWS wage",IF(H2429="","Missing Wharton SOC","Matched"))</f>
        <v/>
      </c>
    </row>
    <row r="8082">
      <c r="A8082" t="inlineStr">
        <is>
          <t>44-45</t>
        </is>
      </c>
      <c r="B8082" t="inlineStr">
        <is>
          <t>Retail Trade</t>
        </is>
      </c>
      <c r="C8082" t="inlineStr">
        <is>
          <t>51-4122</t>
        </is>
      </c>
      <c r="D8082" t="inlineStr">
        <is>
          <t>Welding, Soldering, and Brazing Machine Setters, Operators, and Tenders</t>
        </is>
      </c>
      <c r="F8082" t="n">
        <v>57570</v>
      </c>
      <c r="G8082">
        <f>IF(OR(E2430="",F2430=""),"",E2430*F2430)</f>
        <v/>
      </c>
      <c r="H8082" s="41">
        <f>IFERROR(XLOOKUP(C2430,'DATA Wharton'!$A$2:$A$785,'DATA Wharton'!$C$2:$C$785),"")</f>
        <v/>
      </c>
      <c r="I8082">
        <f>IF(OR(G2430="",H2430=""),"",G2430)</f>
        <v/>
      </c>
      <c r="J8082">
        <f>IF(OR(I2430="",H2430=""),"",I2430*H2430)</f>
        <v/>
      </c>
      <c r="K8082">
        <f>IF(G2430="","Missing OEWS wage",IF(H2430="","Missing Wharton SOC","Matched"))</f>
        <v/>
      </c>
    </row>
    <row r="8083">
      <c r="A8083" t="inlineStr">
        <is>
          <t>44-45</t>
        </is>
      </c>
      <c r="B8083" t="inlineStr">
        <is>
          <t>Retail Trade</t>
        </is>
      </c>
      <c r="C8083" t="inlineStr">
        <is>
          <t>51-4194</t>
        </is>
      </c>
      <c r="D8083" t="inlineStr">
        <is>
          <t>Tool Grinders, Filers, and Sharpeners</t>
        </is>
      </c>
      <c r="E8083" t="n">
        <v>60</v>
      </c>
      <c r="F8083" t="n">
        <v>42480</v>
      </c>
      <c r="G8083">
        <f>IF(OR(E2431="",F2431=""),"",E2431*F2431)</f>
        <v/>
      </c>
      <c r="H8083" s="41">
        <f>IFERROR(XLOOKUP(C2431,'DATA Wharton'!$A$2:$A$785,'DATA Wharton'!$C$2:$C$785),"")</f>
        <v/>
      </c>
      <c r="I8083">
        <f>IF(OR(G2431="",H2431=""),"",G2431)</f>
        <v/>
      </c>
      <c r="J8083">
        <f>IF(OR(I2431="",H2431=""),"",I2431*H2431)</f>
        <v/>
      </c>
      <c r="K8083">
        <f>IF(G2431="","Missing OEWS wage",IF(H2431="","Missing Wharton SOC","Matched"))</f>
        <v/>
      </c>
    </row>
    <row r="8084">
      <c r="A8084" t="inlineStr">
        <is>
          <t>44-45</t>
        </is>
      </c>
      <c r="B8084" t="inlineStr">
        <is>
          <t>Retail Trade</t>
        </is>
      </c>
      <c r="C8084" t="inlineStr">
        <is>
          <t>51-4199</t>
        </is>
      </c>
      <c r="D8084" t="inlineStr">
        <is>
          <t>Metal Workers and Plastic Workers, All Other</t>
        </is>
      </c>
      <c r="E8084" t="n">
        <v>170</v>
      </c>
      <c r="F8084" t="n">
        <v>44010</v>
      </c>
      <c r="G8084">
        <f>IF(OR(E2432="",F2432=""),"",E2432*F2432)</f>
        <v/>
      </c>
      <c r="H8084" s="41">
        <f>IFERROR(XLOOKUP(C2432,'DATA Wharton'!$A$2:$A$785,'DATA Wharton'!$C$2:$C$785),"")</f>
        <v/>
      </c>
      <c r="I8084">
        <f>IF(OR(G2432="",H2432=""),"",G2432)</f>
        <v/>
      </c>
      <c r="J8084">
        <f>IF(OR(I2432="",H2432=""),"",I2432*H2432)</f>
        <v/>
      </c>
      <c r="K8084">
        <f>IF(G2432="","Missing OEWS wage",IF(H2432="","Missing Wharton SOC","Matched"))</f>
        <v/>
      </c>
    </row>
    <row r="8085">
      <c r="A8085" t="inlineStr">
        <is>
          <t>44-45</t>
        </is>
      </c>
      <c r="B8085" t="inlineStr">
        <is>
          <t>Retail Trade</t>
        </is>
      </c>
      <c r="C8085" t="inlineStr">
        <is>
          <t>51-5111</t>
        </is>
      </c>
      <c r="D8085" t="inlineStr">
        <is>
          <t>Prepress Technicians and Workers</t>
        </is>
      </c>
      <c r="E8085" t="n">
        <v>150</v>
      </c>
      <c r="F8085" t="n">
        <v>40280</v>
      </c>
      <c r="G8085">
        <f>IF(OR(E2433="",F2433=""),"",E2433*F2433)</f>
        <v/>
      </c>
      <c r="H8085" s="41">
        <f>IFERROR(XLOOKUP(C2433,'DATA Wharton'!$A$2:$A$785,'DATA Wharton'!$C$2:$C$785),"")</f>
        <v/>
      </c>
      <c r="I8085">
        <f>IF(OR(G2433="",H2433=""),"",G2433)</f>
        <v/>
      </c>
      <c r="J8085">
        <f>IF(OR(I2433="",H2433=""),"",I2433*H2433)</f>
        <v/>
      </c>
      <c r="K8085">
        <f>IF(G2433="","Missing OEWS wage",IF(H2433="","Missing Wharton SOC","Matched"))</f>
        <v/>
      </c>
    </row>
    <row r="8086">
      <c r="A8086" t="inlineStr">
        <is>
          <t>44-45</t>
        </is>
      </c>
      <c r="B8086" t="inlineStr">
        <is>
          <t>Retail Trade</t>
        </is>
      </c>
      <c r="C8086" t="inlineStr">
        <is>
          <t>51-5112</t>
        </is>
      </c>
      <c r="D8086" t="inlineStr">
        <is>
          <t>Printing Press Operators</t>
        </is>
      </c>
      <c r="E8086" t="n">
        <v>3420</v>
      </c>
      <c r="F8086" t="n">
        <v>39300</v>
      </c>
      <c r="G8086">
        <f>IF(OR(E2434="",F2434=""),"",E2434*F2434)</f>
        <v/>
      </c>
      <c r="H8086" s="41">
        <f>IFERROR(XLOOKUP(C2434,'DATA Wharton'!$A$2:$A$785,'DATA Wharton'!$C$2:$C$785),"")</f>
        <v/>
      </c>
      <c r="I8086">
        <f>IF(OR(G2434="",H2434=""),"",G2434)</f>
        <v/>
      </c>
      <c r="J8086">
        <f>IF(OR(I2434="",H2434=""),"",I2434*H2434)</f>
        <v/>
      </c>
      <c r="K8086">
        <f>IF(G2434="","Missing OEWS wage",IF(H2434="","Missing Wharton SOC","Matched"))</f>
        <v/>
      </c>
    </row>
    <row r="8087">
      <c r="A8087" t="inlineStr">
        <is>
          <t>44-45</t>
        </is>
      </c>
      <c r="B8087" t="inlineStr">
        <is>
          <t>Retail Trade</t>
        </is>
      </c>
      <c r="C8087" t="inlineStr">
        <is>
          <t>51-6011</t>
        </is>
      </c>
      <c r="D8087" t="inlineStr">
        <is>
          <t>Laundry and Dry-Cleaning Workers</t>
        </is>
      </c>
      <c r="F8087" t="n">
        <v>24570</v>
      </c>
      <c r="G8087">
        <f>IF(OR(E2435="",F2435=""),"",E2435*F2435)</f>
        <v/>
      </c>
      <c r="H8087" s="41">
        <f>IFERROR(XLOOKUP(C2435,'DATA Wharton'!$A$2:$A$785,'DATA Wharton'!$C$2:$C$785),"")</f>
        <v/>
      </c>
      <c r="I8087">
        <f>IF(OR(G2435="",H2435=""),"",G2435)</f>
        <v/>
      </c>
      <c r="J8087">
        <f>IF(OR(I2435="",H2435=""),"",I2435*H2435)</f>
        <v/>
      </c>
      <c r="K8087">
        <f>IF(G2435="","Missing OEWS wage",IF(H2435="","Missing Wharton SOC","Matched"))</f>
        <v/>
      </c>
    </row>
    <row r="8088">
      <c r="A8088" t="inlineStr">
        <is>
          <t>44-45</t>
        </is>
      </c>
      <c r="B8088" t="inlineStr">
        <is>
          <t>Retail Trade</t>
        </is>
      </c>
      <c r="C8088" t="inlineStr">
        <is>
          <t>51-6021</t>
        </is>
      </c>
      <c r="D8088" t="inlineStr">
        <is>
          <t>Pressers, Textile, Garment, and Related Materials</t>
        </is>
      </c>
      <c r="E8088" t="n">
        <v>280</v>
      </c>
      <c r="F8088" t="n">
        <v>33150</v>
      </c>
      <c r="G8088">
        <f>IF(OR(E2436="",F2436=""),"",E2436*F2436)</f>
        <v/>
      </c>
      <c r="H8088" s="41">
        <f>IFERROR(XLOOKUP(C2436,'DATA Wharton'!$A$2:$A$785,'DATA Wharton'!$C$2:$C$785),"")</f>
        <v/>
      </c>
      <c r="I8088">
        <f>IF(OR(G2436="",H2436=""),"",G2436)</f>
        <v/>
      </c>
      <c r="J8088">
        <f>IF(OR(I2436="",H2436=""),"",I2436*H2436)</f>
        <v/>
      </c>
      <c r="K8088">
        <f>IF(G2436="","Missing OEWS wage",IF(H2436="","Missing Wharton SOC","Matched"))</f>
        <v/>
      </c>
    </row>
    <row r="8089">
      <c r="A8089" t="inlineStr">
        <is>
          <t>44-45</t>
        </is>
      </c>
      <c r="B8089" t="inlineStr">
        <is>
          <t>Retail Trade</t>
        </is>
      </c>
      <c r="C8089" t="inlineStr">
        <is>
          <t>51-6031</t>
        </is>
      </c>
      <c r="D8089" t="inlineStr">
        <is>
          <t>Sewing Machine Operators</t>
        </is>
      </c>
      <c r="E8089" t="n">
        <v>7730</v>
      </c>
      <c r="F8089" t="n">
        <v>36850</v>
      </c>
      <c r="G8089">
        <f>IF(OR(E2437="",F2437=""),"",E2437*F2437)</f>
        <v/>
      </c>
      <c r="H8089" s="41">
        <f>IFERROR(XLOOKUP(C2437,'DATA Wharton'!$A$2:$A$785,'DATA Wharton'!$C$2:$C$785),"")</f>
        <v/>
      </c>
      <c r="I8089">
        <f>IF(OR(G2437="",H2437=""),"",G2437)</f>
        <v/>
      </c>
      <c r="J8089">
        <f>IF(OR(I2437="",H2437=""),"",I2437*H2437)</f>
        <v/>
      </c>
      <c r="K8089">
        <f>IF(G2437="","Missing OEWS wage",IF(H2437="","Missing Wharton SOC","Matched"))</f>
        <v/>
      </c>
    </row>
    <row r="8090">
      <c r="A8090" t="inlineStr">
        <is>
          <t>44-45</t>
        </is>
      </c>
      <c r="B8090" t="inlineStr">
        <is>
          <t>Retail Trade</t>
        </is>
      </c>
      <c r="C8090" t="inlineStr">
        <is>
          <t>51-6041</t>
        </is>
      </c>
      <c r="D8090" t="inlineStr">
        <is>
          <t>Shoe and Leather Workers and Repairers</t>
        </is>
      </c>
      <c r="E8090" t="n">
        <v>490</v>
      </c>
      <c r="F8090" t="n">
        <v>43130</v>
      </c>
      <c r="G8090">
        <f>IF(OR(E2438="",F2438=""),"",E2438*F2438)</f>
        <v/>
      </c>
      <c r="H8090" s="41">
        <f>IFERROR(XLOOKUP(C2438,'DATA Wharton'!$A$2:$A$785,'DATA Wharton'!$C$2:$C$785),"")</f>
        <v/>
      </c>
      <c r="I8090">
        <f>IF(OR(G2438="",H2438=""),"",G2438)</f>
        <v/>
      </c>
      <c r="J8090">
        <f>IF(OR(I2438="",H2438=""),"",I2438*H2438)</f>
        <v/>
      </c>
      <c r="K8090">
        <f>IF(G2438="","Missing OEWS wage",IF(H2438="","Missing Wharton SOC","Matched"))</f>
        <v/>
      </c>
    </row>
    <row r="8091">
      <c r="A8091" t="inlineStr">
        <is>
          <t>44-45</t>
        </is>
      </c>
      <c r="B8091" t="inlineStr">
        <is>
          <t>Retail Trade</t>
        </is>
      </c>
      <c r="C8091" t="inlineStr">
        <is>
          <t>51-6051</t>
        </is>
      </c>
      <c r="D8091" t="inlineStr">
        <is>
          <t>Sewers, Hand</t>
        </is>
      </c>
      <c r="E8091" t="n">
        <v>540</v>
      </c>
      <c r="F8091" t="n">
        <v>38200</v>
      </c>
      <c r="G8091">
        <f>IF(OR(E2439="",F2439=""),"",E2439*F2439)</f>
        <v/>
      </c>
      <c r="H8091" s="41">
        <f>IFERROR(XLOOKUP(C2439,'DATA Wharton'!$A$2:$A$785,'DATA Wharton'!$C$2:$C$785),"")</f>
        <v/>
      </c>
      <c r="I8091">
        <f>IF(OR(G2439="",H2439=""),"",G2439)</f>
        <v/>
      </c>
      <c r="J8091">
        <f>IF(OR(I2439="",H2439=""),"",I2439*H2439)</f>
        <v/>
      </c>
      <c r="K8091">
        <f>IF(G2439="","Missing OEWS wage",IF(H2439="","Missing Wharton SOC","Matched"))</f>
        <v/>
      </c>
    </row>
    <row r="8092">
      <c r="A8092" t="inlineStr">
        <is>
          <t>44-45</t>
        </is>
      </c>
      <c r="B8092" t="inlineStr">
        <is>
          <t>Retail Trade</t>
        </is>
      </c>
      <c r="C8092" t="inlineStr">
        <is>
          <t>51-6052</t>
        </is>
      </c>
      <c r="D8092" t="inlineStr">
        <is>
          <t>Tailors, Dressmakers, and Custom Sewers</t>
        </is>
      </c>
      <c r="E8092" t="n">
        <v>5700</v>
      </c>
      <c r="F8092" t="n">
        <v>46960</v>
      </c>
      <c r="G8092">
        <f>IF(OR(E2440="",F2440=""),"",E2440*F2440)</f>
        <v/>
      </c>
      <c r="H8092" s="41">
        <f>IFERROR(XLOOKUP(C2440,'DATA Wharton'!$A$2:$A$785,'DATA Wharton'!$C$2:$C$785),"")</f>
        <v/>
      </c>
      <c r="I8092">
        <f>IF(OR(G2440="",H2440=""),"",G2440)</f>
        <v/>
      </c>
      <c r="J8092">
        <f>IF(OR(I2440="",H2440=""),"",I2440*H2440)</f>
        <v/>
      </c>
      <c r="K8092">
        <f>IF(G2440="","Missing OEWS wage",IF(H2440="","Missing Wharton SOC","Matched"))</f>
        <v/>
      </c>
    </row>
    <row r="8093">
      <c r="A8093" t="inlineStr">
        <is>
          <t>44-45</t>
        </is>
      </c>
      <c r="B8093" t="inlineStr">
        <is>
          <t>Retail Trade</t>
        </is>
      </c>
      <c r="C8093" t="inlineStr">
        <is>
          <t>51-6062</t>
        </is>
      </c>
      <c r="D8093" t="inlineStr">
        <is>
          <t>Textile Cutting Machine Setters, Operators, and Tenders</t>
        </is>
      </c>
      <c r="E8093" t="n">
        <v>280</v>
      </c>
      <c r="F8093" t="n">
        <v>41540</v>
      </c>
      <c r="G8093">
        <f>IF(OR(E2441="",F2441=""),"",E2441*F2441)</f>
        <v/>
      </c>
      <c r="H8093" s="41">
        <f>IFERROR(XLOOKUP(C2441,'DATA Wharton'!$A$2:$A$785,'DATA Wharton'!$C$2:$C$785),"")</f>
        <v/>
      </c>
      <c r="I8093">
        <f>IF(OR(G2441="",H2441=""),"",G2441)</f>
        <v/>
      </c>
      <c r="J8093">
        <f>IF(OR(I2441="",H2441=""),"",I2441*H2441)</f>
        <v/>
      </c>
      <c r="K8093">
        <f>IF(G2441="","Missing OEWS wage",IF(H2441="","Missing Wharton SOC","Matched"))</f>
        <v/>
      </c>
    </row>
    <row r="8094">
      <c r="A8094" t="inlineStr">
        <is>
          <t>44-45</t>
        </is>
      </c>
      <c r="B8094" t="inlineStr">
        <is>
          <t>Retail Trade</t>
        </is>
      </c>
      <c r="C8094" t="inlineStr">
        <is>
          <t>51-6063</t>
        </is>
      </c>
      <c r="D8094" t="inlineStr">
        <is>
          <t>Textile Knitting and Weaving Machine Setters, Operators, and Tenders</t>
        </is>
      </c>
      <c r="E8094" t="n">
        <v>40</v>
      </c>
      <c r="F8094" t="n">
        <v>36420</v>
      </c>
      <c r="G8094">
        <f>IF(OR(E2442="",F2442=""),"",E2442*F2442)</f>
        <v/>
      </c>
      <c r="H8094" s="41">
        <f>IFERROR(XLOOKUP(C2442,'DATA Wharton'!$A$2:$A$785,'DATA Wharton'!$C$2:$C$785),"")</f>
        <v/>
      </c>
      <c r="I8094">
        <f>IF(OR(G2442="",H2442=""),"",G2442)</f>
        <v/>
      </c>
      <c r="J8094">
        <f>IF(OR(I2442="",H2442=""),"",I2442*H2442)</f>
        <v/>
      </c>
      <c r="K8094">
        <f>IF(G2442="","Missing OEWS wage",IF(H2442="","Missing Wharton SOC","Matched"))</f>
        <v/>
      </c>
    </row>
    <row r="8095">
      <c r="A8095" t="inlineStr">
        <is>
          <t>44-45</t>
        </is>
      </c>
      <c r="B8095" t="inlineStr">
        <is>
          <t>Retail Trade</t>
        </is>
      </c>
      <c r="C8095" t="inlineStr">
        <is>
          <t>51-6092</t>
        </is>
      </c>
      <c r="D8095" t="inlineStr">
        <is>
          <t>Fabric and Apparel Patternmakers</t>
        </is>
      </c>
      <c r="E8095" t="n">
        <v>430</v>
      </c>
      <c r="F8095" t="n">
        <v>57490</v>
      </c>
      <c r="G8095">
        <f>IF(OR(E2443="",F2443=""),"",E2443*F2443)</f>
        <v/>
      </c>
      <c r="H8095" s="41">
        <f>IFERROR(XLOOKUP(C2443,'DATA Wharton'!$A$2:$A$785,'DATA Wharton'!$C$2:$C$785),"")</f>
        <v/>
      </c>
      <c r="I8095">
        <f>IF(OR(G2443="",H2443=""),"",G2443)</f>
        <v/>
      </c>
      <c r="J8095">
        <f>IF(OR(I2443="",H2443=""),"",I2443*H2443)</f>
        <v/>
      </c>
      <c r="K8095">
        <f>IF(G2443="","Missing OEWS wage",IF(H2443="","Missing Wharton SOC","Matched"))</f>
        <v/>
      </c>
    </row>
    <row r="8096">
      <c r="A8096" t="inlineStr">
        <is>
          <t>44-45</t>
        </is>
      </c>
      <c r="B8096" t="inlineStr">
        <is>
          <t>Retail Trade</t>
        </is>
      </c>
      <c r="C8096" t="inlineStr">
        <is>
          <t>51-6093</t>
        </is>
      </c>
      <c r="D8096" t="inlineStr">
        <is>
          <t>Upholsterers</t>
        </is>
      </c>
      <c r="E8096" t="n">
        <v>710</v>
      </c>
      <c r="F8096" t="n">
        <v>50520</v>
      </c>
      <c r="G8096">
        <f>IF(OR(E2444="",F2444=""),"",E2444*F2444)</f>
        <v/>
      </c>
      <c r="H8096" s="41">
        <f>IFERROR(XLOOKUP(C2444,'DATA Wharton'!$A$2:$A$785,'DATA Wharton'!$C$2:$C$785),"")</f>
        <v/>
      </c>
      <c r="I8096">
        <f>IF(OR(G2444="",H2444=""),"",G2444)</f>
        <v/>
      </c>
      <c r="J8096">
        <f>IF(OR(I2444="",H2444=""),"",I2444*H2444)</f>
        <v/>
      </c>
      <c r="K8096">
        <f>IF(G2444="","Missing OEWS wage",IF(H2444="","Missing Wharton SOC","Matched"))</f>
        <v/>
      </c>
    </row>
    <row r="8097">
      <c r="A8097" t="inlineStr">
        <is>
          <t>44-45</t>
        </is>
      </c>
      <c r="B8097" t="inlineStr">
        <is>
          <t>Retail Trade</t>
        </is>
      </c>
      <c r="C8097" t="inlineStr">
        <is>
          <t>51-6099</t>
        </is>
      </c>
      <c r="D8097" t="inlineStr">
        <is>
          <t>Textile, Apparel, and Furnishings Workers, All Other</t>
        </is>
      </c>
      <c r="E8097" t="n">
        <v>980</v>
      </c>
      <c r="F8097" t="n">
        <v>37210</v>
      </c>
      <c r="G8097">
        <f>IF(OR(E2445="",F2445=""),"",E2445*F2445)</f>
        <v/>
      </c>
      <c r="H8097" s="41">
        <f>IFERROR(XLOOKUP(C2445,'DATA Wharton'!$A$2:$A$785,'DATA Wharton'!$C$2:$C$785),"")</f>
        <v/>
      </c>
      <c r="I8097">
        <f>IF(OR(G2445="",H2445=""),"",G2445)</f>
        <v/>
      </c>
      <c r="J8097">
        <f>IF(OR(I2445="",H2445=""),"",I2445*H2445)</f>
        <v/>
      </c>
      <c r="K8097">
        <f>IF(G2445="","Missing OEWS wage",IF(H2445="","Missing Wharton SOC","Matched"))</f>
        <v/>
      </c>
    </row>
    <row r="8098">
      <c r="A8098" t="inlineStr">
        <is>
          <t>44-45</t>
        </is>
      </c>
      <c r="B8098" t="inlineStr">
        <is>
          <t>Retail Trade</t>
        </is>
      </c>
      <c r="C8098" t="inlineStr">
        <is>
          <t>51-7011</t>
        </is>
      </c>
      <c r="D8098" t="inlineStr">
        <is>
          <t>Cabinetmakers and Bench Carpenters</t>
        </is>
      </c>
      <c r="E8098" t="n">
        <v>1900</v>
      </c>
      <c r="F8098" t="n">
        <v>52060</v>
      </c>
      <c r="G8098">
        <f>IF(OR(E2446="",F2446=""),"",E2446*F2446)</f>
        <v/>
      </c>
      <c r="H8098" s="41">
        <f>IFERROR(XLOOKUP(C2446,'DATA Wharton'!$A$2:$A$785,'DATA Wharton'!$C$2:$C$785),"")</f>
        <v/>
      </c>
      <c r="I8098">
        <f>IF(OR(G2446="",H2446=""),"",G2446)</f>
        <v/>
      </c>
      <c r="J8098">
        <f>IF(OR(I2446="",H2446=""),"",I2446*H2446)</f>
        <v/>
      </c>
      <c r="K8098">
        <f>IF(G2446="","Missing OEWS wage",IF(H2446="","Missing Wharton SOC","Matched"))</f>
        <v/>
      </c>
    </row>
    <row r="8099">
      <c r="A8099" t="inlineStr">
        <is>
          <t>44-45</t>
        </is>
      </c>
      <c r="B8099" t="inlineStr">
        <is>
          <t>Retail Trade</t>
        </is>
      </c>
      <c r="C8099" t="inlineStr">
        <is>
          <t>51-7021</t>
        </is>
      </c>
      <c r="D8099" t="inlineStr">
        <is>
          <t>Furniture Finishers</t>
        </is>
      </c>
      <c r="E8099" t="n">
        <v>870</v>
      </c>
      <c r="F8099" t="n">
        <v>47080</v>
      </c>
      <c r="G8099">
        <f>IF(OR(E2447="",F2447=""),"",E2447*F2447)</f>
        <v/>
      </c>
      <c r="H8099" s="41">
        <f>IFERROR(XLOOKUP(C2447,'DATA Wharton'!$A$2:$A$785,'DATA Wharton'!$C$2:$C$785),"")</f>
        <v/>
      </c>
      <c r="I8099">
        <f>IF(OR(G2447="",H2447=""),"",G2447)</f>
        <v/>
      </c>
      <c r="J8099">
        <f>IF(OR(I2447="",H2447=""),"",I2447*H2447)</f>
        <v/>
      </c>
      <c r="K8099">
        <f>IF(G2447="","Missing OEWS wage",IF(H2447="","Missing Wharton SOC","Matched"))</f>
        <v/>
      </c>
    </row>
    <row r="8100">
      <c r="A8100" t="inlineStr">
        <is>
          <t>44-45</t>
        </is>
      </c>
      <c r="B8100" t="inlineStr">
        <is>
          <t>Retail Trade</t>
        </is>
      </c>
      <c r="C8100" t="inlineStr">
        <is>
          <t>51-7041</t>
        </is>
      </c>
      <c r="D8100" t="inlineStr">
        <is>
          <t>Sawing Machine Setters, Operators, and Tenders, Wood</t>
        </is>
      </c>
      <c r="E8100" t="n">
        <v>1350</v>
      </c>
      <c r="F8100" t="n">
        <v>48990</v>
      </c>
      <c r="G8100">
        <f>IF(OR(E2448="",F2448=""),"",E2448*F2448)</f>
        <v/>
      </c>
      <c r="H8100" s="41">
        <f>IFERROR(XLOOKUP(C2448,'DATA Wharton'!$A$2:$A$785,'DATA Wharton'!$C$2:$C$785),"")</f>
        <v/>
      </c>
      <c r="I8100">
        <f>IF(OR(G2448="",H2448=""),"",G2448)</f>
        <v/>
      </c>
      <c r="J8100">
        <f>IF(OR(I2448="",H2448=""),"",I2448*H2448)</f>
        <v/>
      </c>
      <c r="K8100">
        <f>IF(G2448="","Missing OEWS wage",IF(H2448="","Missing Wharton SOC","Matched"))</f>
        <v/>
      </c>
    </row>
    <row r="8101">
      <c r="A8101" t="inlineStr">
        <is>
          <t>44-45</t>
        </is>
      </c>
      <c r="B8101" t="inlineStr">
        <is>
          <t>Retail Trade</t>
        </is>
      </c>
      <c r="C8101" t="inlineStr">
        <is>
          <t>51-7042</t>
        </is>
      </c>
      <c r="D8101" t="inlineStr">
        <is>
          <t>Woodworking Machine Setters, Operators, and Tenders, Except Sawing</t>
        </is>
      </c>
      <c r="E8101" t="n">
        <v>480</v>
      </c>
      <c r="F8101" t="n">
        <v>42790</v>
      </c>
      <c r="G8101">
        <f>IF(OR(E2449="",F2449=""),"",E2449*F2449)</f>
        <v/>
      </c>
      <c r="H8101" s="41">
        <f>IFERROR(XLOOKUP(C2449,'DATA Wharton'!$A$2:$A$785,'DATA Wharton'!$C$2:$C$785),"")</f>
        <v/>
      </c>
      <c r="I8101">
        <f>IF(OR(G2449="",H2449=""),"",G2449)</f>
        <v/>
      </c>
      <c r="J8101">
        <f>IF(OR(I2449="",H2449=""),"",I2449*H2449)</f>
        <v/>
      </c>
      <c r="K8101">
        <f>IF(G2449="","Missing OEWS wage",IF(H2449="","Missing Wharton SOC","Matched"))</f>
        <v/>
      </c>
    </row>
    <row r="8102">
      <c r="A8102" t="inlineStr">
        <is>
          <t>44-45</t>
        </is>
      </c>
      <c r="B8102" t="inlineStr">
        <is>
          <t>Retail Trade</t>
        </is>
      </c>
      <c r="C8102" t="inlineStr">
        <is>
          <t>51-7099</t>
        </is>
      </c>
      <c r="D8102" t="inlineStr">
        <is>
          <t>Woodworkers, All Other</t>
        </is>
      </c>
      <c r="E8102" t="n">
        <v>250</v>
      </c>
      <c r="F8102" t="n">
        <v>41550</v>
      </c>
      <c r="G8102">
        <f>IF(OR(E2450="",F2450=""),"",E2450*F2450)</f>
        <v/>
      </c>
      <c r="H8102" s="41">
        <f>IFERROR(XLOOKUP(C2450,'DATA Wharton'!$A$2:$A$785,'DATA Wharton'!$C$2:$C$785),"")</f>
        <v/>
      </c>
      <c r="I8102">
        <f>IF(OR(G2450="",H2450=""),"",G2450)</f>
        <v/>
      </c>
      <c r="J8102">
        <f>IF(OR(I2450="",H2450=""),"",I2450*H2450)</f>
        <v/>
      </c>
      <c r="K8102">
        <f>IF(G2450="","Missing OEWS wage",IF(H2450="","Missing Wharton SOC","Matched"))</f>
        <v/>
      </c>
    </row>
    <row r="8103">
      <c r="A8103" t="inlineStr">
        <is>
          <t>44-45</t>
        </is>
      </c>
      <c r="B8103" t="inlineStr">
        <is>
          <t>Retail Trade</t>
        </is>
      </c>
      <c r="C8103" t="inlineStr">
        <is>
          <t>51-8093</t>
        </is>
      </c>
      <c r="D8103" t="inlineStr">
        <is>
          <t>Petroleum Pump System Operators, Refinery Operators, and Gaugers</t>
        </is>
      </c>
      <c r="E8103" t="n">
        <v>110</v>
      </c>
      <c r="F8103" t="n">
        <v>70340</v>
      </c>
      <c r="G8103">
        <f>IF(OR(E2451="",F2451=""),"",E2451*F2451)</f>
        <v/>
      </c>
      <c r="H8103" s="41">
        <f>IFERROR(XLOOKUP(C2451,'DATA Wharton'!$A$2:$A$785,'DATA Wharton'!$C$2:$C$785),"")</f>
        <v/>
      </c>
      <c r="I8103">
        <f>IF(OR(G2451="",H2451=""),"",G2451)</f>
        <v/>
      </c>
      <c r="J8103">
        <f>IF(OR(I2451="",H2451=""),"",I2451*H2451)</f>
        <v/>
      </c>
      <c r="K8103">
        <f>IF(G2451="","Missing OEWS wage",IF(H2451="","Missing Wharton SOC","Matched"))</f>
        <v/>
      </c>
    </row>
    <row r="8104">
      <c r="A8104" t="inlineStr">
        <is>
          <t>44-45</t>
        </is>
      </c>
      <c r="B8104" t="inlineStr">
        <is>
          <t>Retail Trade</t>
        </is>
      </c>
      <c r="C8104" t="inlineStr">
        <is>
          <t>51-9011</t>
        </is>
      </c>
      <c r="D8104" t="inlineStr">
        <is>
          <t>Chemical Equipment Operators and Tenders</t>
        </is>
      </c>
      <c r="E8104" t="n">
        <v>60</v>
      </c>
      <c r="F8104" t="n">
        <v>47390</v>
      </c>
      <c r="G8104">
        <f>IF(OR(E2452="",F2452=""),"",E2452*F2452)</f>
        <v/>
      </c>
      <c r="H8104" s="41">
        <f>IFERROR(XLOOKUP(C2452,'DATA Wharton'!$A$2:$A$785,'DATA Wharton'!$C$2:$C$785),"")</f>
        <v/>
      </c>
      <c r="I8104">
        <f>IF(OR(G2452="",H2452=""),"",G2452)</f>
        <v/>
      </c>
      <c r="J8104">
        <f>IF(OR(I2452="",H2452=""),"",I2452*H2452)</f>
        <v/>
      </c>
      <c r="K8104">
        <f>IF(G2452="","Missing OEWS wage",IF(H2452="","Missing Wharton SOC","Matched"))</f>
        <v/>
      </c>
    </row>
    <row r="8105">
      <c r="A8105" t="inlineStr">
        <is>
          <t>44-45</t>
        </is>
      </c>
      <c r="B8105" t="inlineStr">
        <is>
          <t>Retail Trade</t>
        </is>
      </c>
      <c r="C8105" t="inlineStr">
        <is>
          <t>51-9012</t>
        </is>
      </c>
      <c r="D8105" t="inlineStr">
        <is>
          <t>Separating, Filtering, Clarifying, Precipitating, and Still Machine Setters, Operators, and Tenders</t>
        </is>
      </c>
      <c r="E8105" t="n">
        <v>480</v>
      </c>
      <c r="F8105" t="n">
        <v>55730</v>
      </c>
      <c r="G8105">
        <f>IF(OR(E2453="",F2453=""),"",E2453*F2453)</f>
        <v/>
      </c>
      <c r="H8105" s="41">
        <f>IFERROR(XLOOKUP(C2453,'DATA Wharton'!$A$2:$A$785,'DATA Wharton'!$C$2:$C$785),"")</f>
        <v/>
      </c>
      <c r="I8105">
        <f>IF(OR(G2453="",H2453=""),"",G2453)</f>
        <v/>
      </c>
      <c r="J8105">
        <f>IF(OR(I2453="",H2453=""),"",I2453*H2453)</f>
        <v/>
      </c>
      <c r="K8105">
        <f>IF(G2453="","Missing OEWS wage",IF(H2453="","Missing Wharton SOC","Matched"))</f>
        <v/>
      </c>
    </row>
    <row r="8106">
      <c r="A8106" t="inlineStr">
        <is>
          <t>44-45</t>
        </is>
      </c>
      <c r="B8106" t="inlineStr">
        <is>
          <t>Retail Trade</t>
        </is>
      </c>
      <c r="C8106" t="inlineStr">
        <is>
          <t>51-9021</t>
        </is>
      </c>
      <c r="D8106" t="inlineStr">
        <is>
          <t>Crushing, Grinding, and Polishing Machine Setters, Operators, and Tenders</t>
        </is>
      </c>
      <c r="E8106" t="n">
        <v>410</v>
      </c>
      <c r="F8106" t="n">
        <v>45120</v>
      </c>
      <c r="G8106">
        <f>IF(OR(E2454="",F2454=""),"",E2454*F2454)</f>
        <v/>
      </c>
      <c r="H8106" s="41">
        <f>IFERROR(XLOOKUP(C2454,'DATA Wharton'!$A$2:$A$785,'DATA Wharton'!$C$2:$C$785),"")</f>
        <v/>
      </c>
      <c r="I8106">
        <f>IF(OR(G2454="",H2454=""),"",G2454)</f>
        <v/>
      </c>
      <c r="J8106">
        <f>IF(OR(I2454="",H2454=""),"",I2454*H2454)</f>
        <v/>
      </c>
      <c r="K8106">
        <f>IF(G2454="","Missing OEWS wage",IF(H2454="","Missing Wharton SOC","Matched"))</f>
        <v/>
      </c>
    </row>
    <row r="8107">
      <c r="A8107" t="inlineStr">
        <is>
          <t>44-45</t>
        </is>
      </c>
      <c r="B8107" t="inlineStr">
        <is>
          <t>Retail Trade</t>
        </is>
      </c>
      <c r="C8107" t="inlineStr">
        <is>
          <t>51-9022</t>
        </is>
      </c>
      <c r="D8107" t="inlineStr">
        <is>
          <t>Grinding and Polishing Workers, Hand</t>
        </is>
      </c>
      <c r="F8107" t="n">
        <v>39690</v>
      </c>
      <c r="G8107">
        <f>IF(OR(E2455="",F2455=""),"",E2455*F2455)</f>
        <v/>
      </c>
      <c r="H8107" s="41">
        <f>IFERROR(XLOOKUP(C2455,'DATA Wharton'!$A$2:$A$785,'DATA Wharton'!$C$2:$C$785),"")</f>
        <v/>
      </c>
      <c r="I8107">
        <f>IF(OR(G2455="",H2455=""),"",G2455)</f>
        <v/>
      </c>
      <c r="J8107">
        <f>IF(OR(I2455="",H2455=""),"",I2455*H2455)</f>
        <v/>
      </c>
      <c r="K8107">
        <f>IF(G2455="","Missing OEWS wage",IF(H2455="","Missing Wharton SOC","Matched"))</f>
        <v/>
      </c>
    </row>
    <row r="8108">
      <c r="A8108" t="inlineStr">
        <is>
          <t>44-45</t>
        </is>
      </c>
      <c r="B8108" t="inlineStr">
        <is>
          <t>Retail Trade</t>
        </is>
      </c>
      <c r="C8108" t="inlineStr">
        <is>
          <t>51-9023</t>
        </is>
      </c>
      <c r="D8108" t="inlineStr">
        <is>
          <t>Mixing and Blending Machine Setters, Operators, and Tenders</t>
        </is>
      </c>
      <c r="E8108" t="n">
        <v>920</v>
      </c>
      <c r="F8108" t="n">
        <v>44140</v>
      </c>
      <c r="G8108">
        <f>IF(OR(E2456="",F2456=""),"",E2456*F2456)</f>
        <v/>
      </c>
      <c r="H8108" s="41">
        <f>IFERROR(XLOOKUP(C2456,'DATA Wharton'!$A$2:$A$785,'DATA Wharton'!$C$2:$C$785),"")</f>
        <v/>
      </c>
      <c r="I8108">
        <f>IF(OR(G2456="",H2456=""),"",G2456)</f>
        <v/>
      </c>
      <c r="J8108">
        <f>IF(OR(I2456="",H2456=""),"",I2456*H2456)</f>
        <v/>
      </c>
      <c r="K8108">
        <f>IF(G2456="","Missing OEWS wage",IF(H2456="","Missing Wharton SOC","Matched"))</f>
        <v/>
      </c>
    </row>
    <row r="8109">
      <c r="A8109" t="inlineStr">
        <is>
          <t>44-45</t>
        </is>
      </c>
      <c r="B8109" t="inlineStr">
        <is>
          <t>Retail Trade</t>
        </is>
      </c>
      <c r="C8109" t="inlineStr">
        <is>
          <t>51-9031</t>
        </is>
      </c>
      <c r="D8109" t="inlineStr">
        <is>
          <t>Cutters and Trimmers, Hand</t>
        </is>
      </c>
      <c r="E8109" t="n">
        <v>350</v>
      </c>
      <c r="F8109" t="n">
        <v>37190</v>
      </c>
      <c r="G8109">
        <f>IF(OR(E2457="",F2457=""),"",E2457*F2457)</f>
        <v/>
      </c>
      <c r="H8109" s="41">
        <f>IFERROR(XLOOKUP(C2457,'DATA Wharton'!$A$2:$A$785,'DATA Wharton'!$C$2:$C$785),"")</f>
        <v/>
      </c>
      <c r="I8109">
        <f>IF(OR(G2457="",H2457=""),"",G2457)</f>
        <v/>
      </c>
      <c r="J8109">
        <f>IF(OR(I2457="",H2457=""),"",I2457*H2457)</f>
        <v/>
      </c>
      <c r="K8109">
        <f>IF(G2457="","Missing OEWS wage",IF(H2457="","Missing Wharton SOC","Matched"))</f>
        <v/>
      </c>
    </row>
    <row r="8110">
      <c r="A8110" t="inlineStr">
        <is>
          <t>44-45</t>
        </is>
      </c>
      <c r="B8110" t="inlineStr">
        <is>
          <t>Retail Trade</t>
        </is>
      </c>
      <c r="C8110" t="inlineStr">
        <is>
          <t>51-9032</t>
        </is>
      </c>
      <c r="D8110" t="inlineStr">
        <is>
          <t>Cutting and Slicing Machine Setters, Operators, and Tenders</t>
        </is>
      </c>
      <c r="E8110" t="n">
        <v>560</v>
      </c>
      <c r="F8110" t="n">
        <v>45900</v>
      </c>
      <c r="G8110">
        <f>IF(OR(E2458="",F2458=""),"",E2458*F2458)</f>
        <v/>
      </c>
      <c r="H8110" s="41">
        <f>IFERROR(XLOOKUP(C2458,'DATA Wharton'!$A$2:$A$785,'DATA Wharton'!$C$2:$C$785),"")</f>
        <v/>
      </c>
      <c r="I8110">
        <f>IF(OR(G2458="",H2458=""),"",G2458)</f>
        <v/>
      </c>
      <c r="J8110">
        <f>IF(OR(I2458="",H2458=""),"",I2458*H2458)</f>
        <v/>
      </c>
      <c r="K8110">
        <f>IF(G2458="","Missing OEWS wage",IF(H2458="","Missing Wharton SOC","Matched"))</f>
        <v/>
      </c>
    </row>
    <row r="8111">
      <c r="A8111" t="inlineStr">
        <is>
          <t>44-45</t>
        </is>
      </c>
      <c r="B8111" t="inlineStr">
        <is>
          <t>Retail Trade</t>
        </is>
      </c>
      <c r="C8111" t="inlineStr">
        <is>
          <t>51-9041</t>
        </is>
      </c>
      <c r="D8111" t="inlineStr">
        <is>
          <t>Extruding, Forming, Pressing, and Compacting Machine Setters, Operators, and Tenders</t>
        </is>
      </c>
      <c r="E8111" t="n">
        <v>90</v>
      </c>
      <c r="F8111" t="n">
        <v>42080</v>
      </c>
      <c r="G8111">
        <f>IF(OR(E2459="",F2459=""),"",E2459*F2459)</f>
        <v/>
      </c>
      <c r="H8111" s="41">
        <f>IFERROR(XLOOKUP(C2459,'DATA Wharton'!$A$2:$A$785,'DATA Wharton'!$C$2:$C$785),"")</f>
        <v/>
      </c>
      <c r="I8111">
        <f>IF(OR(G2459="",H2459=""),"",G2459)</f>
        <v/>
      </c>
      <c r="J8111">
        <f>IF(OR(I2459="",H2459=""),"",I2459*H2459)</f>
        <v/>
      </c>
      <c r="K8111">
        <f>IF(G2459="","Missing OEWS wage",IF(H2459="","Missing Wharton SOC","Matched"))</f>
        <v/>
      </c>
    </row>
    <row r="8112">
      <c r="A8112" t="inlineStr">
        <is>
          <t>44-45</t>
        </is>
      </c>
      <c r="B8112" t="inlineStr">
        <is>
          <t>Retail Trade</t>
        </is>
      </c>
      <c r="C8112" t="inlineStr">
        <is>
          <t>51-9051</t>
        </is>
      </c>
      <c r="D8112" t="inlineStr">
        <is>
          <t>Furnace, Kiln, Oven, Drier, and Kettle Operators and Tenders</t>
        </is>
      </c>
      <c r="F8112" t="n">
        <v>34010</v>
      </c>
      <c r="G8112">
        <f>IF(OR(E2460="",F2460=""),"",E2460*F2460)</f>
        <v/>
      </c>
      <c r="H8112" s="41">
        <f>IFERROR(XLOOKUP(C2460,'DATA Wharton'!$A$2:$A$785,'DATA Wharton'!$C$2:$C$785),"")</f>
        <v/>
      </c>
      <c r="I8112">
        <f>IF(OR(G2460="",H2460=""),"",G2460)</f>
        <v/>
      </c>
      <c r="J8112">
        <f>IF(OR(I2460="",H2460=""),"",I2460*H2460)</f>
        <v/>
      </c>
      <c r="K8112">
        <f>IF(G2460="","Missing OEWS wage",IF(H2460="","Missing Wharton SOC","Matched"))</f>
        <v/>
      </c>
    </row>
    <row r="8113">
      <c r="A8113" t="inlineStr">
        <is>
          <t>44-45</t>
        </is>
      </c>
      <c r="B8113" t="inlineStr">
        <is>
          <t>Retail Trade</t>
        </is>
      </c>
      <c r="C8113" t="inlineStr">
        <is>
          <t>51-9061</t>
        </is>
      </c>
      <c r="D8113" t="inlineStr">
        <is>
          <t>Inspectors, Testers, Sorters, Samplers, and Weighers</t>
        </is>
      </c>
      <c r="E8113" t="n">
        <v>8490</v>
      </c>
      <c r="F8113" t="n">
        <v>47220</v>
      </c>
      <c r="G8113">
        <f>IF(OR(E2461="",F2461=""),"",E2461*F2461)</f>
        <v/>
      </c>
      <c r="H8113" s="41">
        <f>IFERROR(XLOOKUP(C2461,'DATA Wharton'!$A$2:$A$785,'DATA Wharton'!$C$2:$C$785),"")</f>
        <v/>
      </c>
      <c r="I8113">
        <f>IF(OR(G2461="",H2461=""),"",G2461)</f>
        <v/>
      </c>
      <c r="J8113">
        <f>IF(OR(I2461="",H2461=""),"",I2461*H2461)</f>
        <v/>
      </c>
      <c r="K8113">
        <f>IF(G2461="","Missing OEWS wage",IF(H2461="","Missing Wharton SOC","Matched"))</f>
        <v/>
      </c>
    </row>
    <row r="8114">
      <c r="A8114" t="inlineStr">
        <is>
          <t>44-45</t>
        </is>
      </c>
      <c r="B8114" t="inlineStr">
        <is>
          <t>Retail Trade</t>
        </is>
      </c>
      <c r="C8114" t="inlineStr">
        <is>
          <t>51-9071</t>
        </is>
      </c>
      <c r="D8114" t="inlineStr">
        <is>
          <t>Jewelers and Precious Stone and Metal Workers</t>
        </is>
      </c>
      <c r="E8114" t="n">
        <v>12470</v>
      </c>
      <c r="F8114" t="n">
        <v>57180</v>
      </c>
      <c r="G8114">
        <f>IF(OR(E2462="",F2462=""),"",E2462*F2462)</f>
        <v/>
      </c>
      <c r="H8114" s="41">
        <f>IFERROR(XLOOKUP(C2462,'DATA Wharton'!$A$2:$A$785,'DATA Wharton'!$C$2:$C$785),"")</f>
        <v/>
      </c>
      <c r="I8114">
        <f>IF(OR(G2462="",H2462=""),"",G2462)</f>
        <v/>
      </c>
      <c r="J8114">
        <f>IF(OR(I2462="",H2462=""),"",I2462*H2462)</f>
        <v/>
      </c>
      <c r="K8114">
        <f>IF(G2462="","Missing OEWS wage",IF(H2462="","Missing Wharton SOC","Matched"))</f>
        <v/>
      </c>
    </row>
    <row r="8115">
      <c r="A8115" t="inlineStr">
        <is>
          <t>44-45</t>
        </is>
      </c>
      <c r="B8115" t="inlineStr">
        <is>
          <t>Retail Trade</t>
        </is>
      </c>
      <c r="C8115" t="inlineStr">
        <is>
          <t>51-9082</t>
        </is>
      </c>
      <c r="D8115" t="inlineStr">
        <is>
          <t>Medical Appliance Technicians</t>
        </is>
      </c>
      <c r="E8115" t="n">
        <v>1080</v>
      </c>
      <c r="F8115" t="n">
        <v>50810</v>
      </c>
      <c r="G8115">
        <f>IF(OR(E2463="",F2463=""),"",E2463*F2463)</f>
        <v/>
      </c>
      <c r="H8115" s="41">
        <f>IFERROR(XLOOKUP(C2463,'DATA Wharton'!$A$2:$A$785,'DATA Wharton'!$C$2:$C$785),"")</f>
        <v/>
      </c>
      <c r="I8115">
        <f>IF(OR(G2463="",H2463=""),"",G2463)</f>
        <v/>
      </c>
      <c r="J8115">
        <f>IF(OR(I2463="",H2463=""),"",I2463*H2463)</f>
        <v/>
      </c>
      <c r="K8115">
        <f>IF(G2463="","Missing OEWS wage",IF(H2463="","Missing Wharton SOC","Matched"))</f>
        <v/>
      </c>
    </row>
    <row r="8116">
      <c r="A8116" t="inlineStr">
        <is>
          <t>44-45</t>
        </is>
      </c>
      <c r="B8116" t="inlineStr">
        <is>
          <t>Retail Trade</t>
        </is>
      </c>
      <c r="C8116" t="inlineStr">
        <is>
          <t>51-9083</t>
        </is>
      </c>
      <c r="D8116" t="inlineStr">
        <is>
          <t>Ophthalmic Laboratory Technicians</t>
        </is>
      </c>
      <c r="E8116" t="n">
        <v>4500</v>
      </c>
      <c r="F8116" t="n">
        <v>39370</v>
      </c>
      <c r="G8116">
        <f>IF(OR(E2464="",F2464=""),"",E2464*F2464)</f>
        <v/>
      </c>
      <c r="H8116" s="41">
        <f>IFERROR(XLOOKUP(C2464,'DATA Wharton'!$A$2:$A$785,'DATA Wharton'!$C$2:$C$785),"")</f>
        <v/>
      </c>
      <c r="I8116">
        <f>IF(OR(G2464="",H2464=""),"",G2464)</f>
        <v/>
      </c>
      <c r="J8116">
        <f>IF(OR(I2464="",H2464=""),"",I2464*H2464)</f>
        <v/>
      </c>
      <c r="K8116">
        <f>IF(G2464="","Missing OEWS wage",IF(H2464="","Missing Wharton SOC","Matched"))</f>
        <v/>
      </c>
    </row>
    <row r="8117">
      <c r="A8117" t="inlineStr">
        <is>
          <t>44-45</t>
        </is>
      </c>
      <c r="B8117" t="inlineStr">
        <is>
          <t>Retail Trade</t>
        </is>
      </c>
      <c r="C8117" t="inlineStr">
        <is>
          <t>51-9111</t>
        </is>
      </c>
      <c r="D8117" t="inlineStr">
        <is>
          <t>Packaging and Filling Machine Operators and Tenders</t>
        </is>
      </c>
      <c r="E8117" t="n">
        <v>2330</v>
      </c>
      <c r="F8117" t="n">
        <v>38350</v>
      </c>
      <c r="G8117">
        <f>IF(OR(E2465="",F2465=""),"",E2465*F2465)</f>
        <v/>
      </c>
      <c r="H8117" s="41">
        <f>IFERROR(XLOOKUP(C2465,'DATA Wharton'!$A$2:$A$785,'DATA Wharton'!$C$2:$C$785),"")</f>
        <v/>
      </c>
      <c r="I8117">
        <f>IF(OR(G2465="",H2465=""),"",G2465)</f>
        <v/>
      </c>
      <c r="J8117">
        <f>IF(OR(I2465="",H2465=""),"",I2465*H2465)</f>
        <v/>
      </c>
      <c r="K8117">
        <f>IF(G2465="","Missing OEWS wage",IF(H2465="","Missing Wharton SOC","Matched"))</f>
        <v/>
      </c>
    </row>
    <row r="8118">
      <c r="A8118" t="inlineStr">
        <is>
          <t>44-45</t>
        </is>
      </c>
      <c r="B8118" t="inlineStr">
        <is>
          <t>Retail Trade</t>
        </is>
      </c>
      <c r="C8118" t="inlineStr">
        <is>
          <t>51-9123</t>
        </is>
      </c>
      <c r="D8118" t="inlineStr">
        <is>
          <t>Painting, Coating, and Decorating Workers</t>
        </is>
      </c>
      <c r="E8118" t="n">
        <v>420</v>
      </c>
      <c r="F8118" t="n">
        <v>40220</v>
      </c>
      <c r="G8118">
        <f>IF(OR(E2466="",F2466=""),"",E2466*F2466)</f>
        <v/>
      </c>
      <c r="H8118" s="41">
        <f>IFERROR(XLOOKUP(C2466,'DATA Wharton'!$A$2:$A$785,'DATA Wharton'!$C$2:$C$785),"")</f>
        <v/>
      </c>
      <c r="I8118">
        <f>IF(OR(G2466="",H2466=""),"",G2466)</f>
        <v/>
      </c>
      <c r="J8118">
        <f>IF(OR(I2466="",H2466=""),"",I2466*H2466)</f>
        <v/>
      </c>
      <c r="K8118">
        <f>IF(G2466="","Missing OEWS wage",IF(H2466="","Missing Wharton SOC","Matched"))</f>
        <v/>
      </c>
    </row>
    <row r="8119">
      <c r="A8119" t="inlineStr">
        <is>
          <t>44-45</t>
        </is>
      </c>
      <c r="B8119" t="inlineStr">
        <is>
          <t>Retail Trade</t>
        </is>
      </c>
      <c r="C8119" t="inlineStr">
        <is>
          <t>51-9124</t>
        </is>
      </c>
      <c r="D8119" t="inlineStr">
        <is>
          <t>Coating, Painting, and Spraying Machine Setters, Operators, and Tenders</t>
        </is>
      </c>
      <c r="E8119" t="n">
        <v>4150</v>
      </c>
      <c r="F8119" t="n">
        <v>58460</v>
      </c>
      <c r="G8119">
        <f>IF(OR(E2467="",F2467=""),"",E2467*F2467)</f>
        <v/>
      </c>
      <c r="H8119" s="41">
        <f>IFERROR(XLOOKUP(C2467,'DATA Wharton'!$A$2:$A$785,'DATA Wharton'!$C$2:$C$785),"")</f>
        <v/>
      </c>
      <c r="I8119">
        <f>IF(OR(G2467="",H2467=""),"",G2467)</f>
        <v/>
      </c>
      <c r="J8119">
        <f>IF(OR(I2467="",H2467=""),"",I2467*H2467)</f>
        <v/>
      </c>
      <c r="K8119">
        <f>IF(G2467="","Missing OEWS wage",IF(H2467="","Missing Wharton SOC","Matched"))</f>
        <v/>
      </c>
    </row>
    <row r="8120">
      <c r="A8120" t="inlineStr">
        <is>
          <t>44-45</t>
        </is>
      </c>
      <c r="B8120" t="inlineStr">
        <is>
          <t>Retail Trade</t>
        </is>
      </c>
      <c r="C8120" t="inlineStr">
        <is>
          <t>51-9151</t>
        </is>
      </c>
      <c r="D8120" t="inlineStr">
        <is>
          <t>Photographic Process Workers and Processing Machine Operators</t>
        </is>
      </c>
      <c r="E8120" t="n">
        <v>430</v>
      </c>
      <c r="F8120" t="n">
        <v>43270</v>
      </c>
      <c r="G8120">
        <f>IF(OR(E2468="",F2468=""),"",E2468*F2468)</f>
        <v/>
      </c>
      <c r="H8120" s="41">
        <f>IFERROR(XLOOKUP(C2468,'DATA Wharton'!$A$2:$A$785,'DATA Wharton'!$C$2:$C$785),"")</f>
        <v/>
      </c>
      <c r="I8120">
        <f>IF(OR(G2468="",H2468=""),"",G2468)</f>
        <v/>
      </c>
      <c r="J8120">
        <f>IF(OR(I2468="",H2468=""),"",I2468*H2468)</f>
        <v/>
      </c>
      <c r="K8120">
        <f>IF(G2468="","Missing OEWS wage",IF(H2468="","Missing Wharton SOC","Matched"))</f>
        <v/>
      </c>
    </row>
    <row r="8121">
      <c r="A8121" t="inlineStr">
        <is>
          <t>44-45</t>
        </is>
      </c>
      <c r="B8121" t="inlineStr">
        <is>
          <t>Retail Trade</t>
        </is>
      </c>
      <c r="C8121" t="inlineStr">
        <is>
          <t>51-9161</t>
        </is>
      </c>
      <c r="D8121" t="inlineStr">
        <is>
          <t>Computer Numerically Controlled Tool Operators</t>
        </is>
      </c>
      <c r="E8121" t="n">
        <v>310</v>
      </c>
      <c r="F8121" t="n">
        <v>52910</v>
      </c>
      <c r="G8121">
        <f>IF(OR(E2469="",F2469=""),"",E2469*F2469)</f>
        <v/>
      </c>
      <c r="H8121" s="41">
        <f>IFERROR(XLOOKUP(C2469,'DATA Wharton'!$A$2:$A$785,'DATA Wharton'!$C$2:$C$785),"")</f>
        <v/>
      </c>
      <c r="I8121">
        <f>IF(OR(G2469="",H2469=""),"",G2469)</f>
        <v/>
      </c>
      <c r="J8121">
        <f>IF(OR(I2469="",H2469=""),"",I2469*H2469)</f>
        <v/>
      </c>
      <c r="K8121">
        <f>IF(G2469="","Missing OEWS wage",IF(H2469="","Missing Wharton SOC","Matched"))</f>
        <v/>
      </c>
    </row>
    <row r="8122">
      <c r="A8122" t="inlineStr">
        <is>
          <t>44-45</t>
        </is>
      </c>
      <c r="B8122" t="inlineStr">
        <is>
          <t>Retail Trade</t>
        </is>
      </c>
      <c r="C8122" t="inlineStr">
        <is>
          <t>51-9162</t>
        </is>
      </c>
      <c r="D8122" t="inlineStr">
        <is>
          <t>Computer Numerically Controlled Tool Programmers</t>
        </is>
      </c>
      <c r="E8122" t="n">
        <v>110</v>
      </c>
      <c r="F8122" t="n">
        <v>63290</v>
      </c>
      <c r="G8122">
        <f>IF(OR(E2470="",F2470=""),"",E2470*F2470)</f>
        <v/>
      </c>
      <c r="H8122" s="41">
        <f>IFERROR(XLOOKUP(C2470,'DATA Wharton'!$A$2:$A$785,'DATA Wharton'!$C$2:$C$785),"")</f>
        <v/>
      </c>
      <c r="I8122">
        <f>IF(OR(G2470="",H2470=""),"",G2470)</f>
        <v/>
      </c>
      <c r="J8122">
        <f>IF(OR(I2470="",H2470=""),"",I2470*H2470)</f>
        <v/>
      </c>
      <c r="K8122">
        <f>IF(G2470="","Missing OEWS wage",IF(H2470="","Missing Wharton SOC","Matched"))</f>
        <v/>
      </c>
    </row>
    <row r="8123">
      <c r="A8123" t="inlineStr">
        <is>
          <t>44-45</t>
        </is>
      </c>
      <c r="B8123" t="inlineStr">
        <is>
          <t>Retail Trade</t>
        </is>
      </c>
      <c r="C8123" t="inlineStr">
        <is>
          <t>51-9191</t>
        </is>
      </c>
      <c r="D8123" t="inlineStr">
        <is>
          <t>Adhesive Bonding Machine Operators and Tenders</t>
        </is>
      </c>
      <c r="F8123" t="n">
        <v>42930</v>
      </c>
      <c r="G8123">
        <f>IF(OR(E2471="",F2471=""),"",E2471*F2471)</f>
        <v/>
      </c>
      <c r="H8123" s="41">
        <f>IFERROR(XLOOKUP(C2471,'DATA Wharton'!$A$2:$A$785,'DATA Wharton'!$C$2:$C$785),"")</f>
        <v/>
      </c>
      <c r="I8123">
        <f>IF(OR(G2471="",H2471=""),"",G2471)</f>
        <v/>
      </c>
      <c r="J8123">
        <f>IF(OR(I2471="",H2471=""),"",I2471*H2471)</f>
        <v/>
      </c>
      <c r="K8123">
        <f>IF(G2471="","Missing OEWS wage",IF(H2471="","Missing Wharton SOC","Matched"))</f>
        <v/>
      </c>
    </row>
    <row r="8124">
      <c r="A8124" t="inlineStr">
        <is>
          <t>44-45</t>
        </is>
      </c>
      <c r="B8124" t="inlineStr">
        <is>
          <t>Retail Trade</t>
        </is>
      </c>
      <c r="C8124" t="inlineStr">
        <is>
          <t>51-9194</t>
        </is>
      </c>
      <c r="D8124" t="inlineStr">
        <is>
          <t>Etchers and Engravers</t>
        </is>
      </c>
      <c r="E8124" t="n">
        <v>1930</v>
      </c>
      <c r="F8124" t="n">
        <v>40540</v>
      </c>
      <c r="G8124">
        <f>IF(OR(E2472="",F2472=""),"",E2472*F2472)</f>
        <v/>
      </c>
      <c r="H8124" s="41">
        <f>IFERROR(XLOOKUP(C2472,'DATA Wharton'!$A$2:$A$785,'DATA Wharton'!$C$2:$C$785),"")</f>
        <v/>
      </c>
      <c r="I8124">
        <f>IF(OR(G2472="",H2472=""),"",G2472)</f>
        <v/>
      </c>
      <c r="J8124">
        <f>IF(OR(I2472="",H2472=""),"",I2472*H2472)</f>
        <v/>
      </c>
      <c r="K8124">
        <f>IF(G2472="","Missing OEWS wage",IF(H2472="","Missing Wharton SOC","Matched"))</f>
        <v/>
      </c>
    </row>
    <row r="8125">
      <c r="A8125" t="inlineStr">
        <is>
          <t>44-45</t>
        </is>
      </c>
      <c r="B8125" t="inlineStr">
        <is>
          <t>Retail Trade</t>
        </is>
      </c>
      <c r="C8125" t="inlineStr">
        <is>
          <t>51-9195</t>
        </is>
      </c>
      <c r="D8125" t="inlineStr">
        <is>
          <t>Molders, Shapers, and Casters, Except Metal and Plastic</t>
        </is>
      </c>
      <c r="E8125" t="n">
        <v>770</v>
      </c>
      <c r="F8125" t="n">
        <v>46900</v>
      </c>
      <c r="G8125">
        <f>IF(OR(E2473="",F2473=""),"",E2473*F2473)</f>
        <v/>
      </c>
      <c r="H8125" s="41">
        <f>IFERROR(XLOOKUP(C2473,'DATA Wharton'!$A$2:$A$785,'DATA Wharton'!$C$2:$C$785),"")</f>
        <v/>
      </c>
      <c r="I8125">
        <f>IF(OR(G2473="",H2473=""),"",G2473)</f>
        <v/>
      </c>
      <c r="J8125">
        <f>IF(OR(I2473="",H2473=""),"",I2473*H2473)</f>
        <v/>
      </c>
      <c r="K8125">
        <f>IF(G2473="","Missing OEWS wage",IF(H2473="","Missing Wharton SOC","Matched"))</f>
        <v/>
      </c>
    </row>
    <row r="8126">
      <c r="A8126" t="inlineStr">
        <is>
          <t>44-45</t>
        </is>
      </c>
      <c r="B8126" t="inlineStr">
        <is>
          <t>Retail Trade</t>
        </is>
      </c>
      <c r="C8126" t="inlineStr">
        <is>
          <t>51-9197</t>
        </is>
      </c>
      <c r="D8126" t="inlineStr">
        <is>
          <t>Tire Builders</t>
        </is>
      </c>
      <c r="E8126" t="n">
        <v>670</v>
      </c>
      <c r="F8126" t="n">
        <v>43610</v>
      </c>
      <c r="G8126">
        <f>IF(OR(E2474="",F2474=""),"",E2474*F2474)</f>
        <v/>
      </c>
      <c r="H8126" s="41">
        <f>IFERROR(XLOOKUP(C2474,'DATA Wharton'!$A$2:$A$785,'DATA Wharton'!$C$2:$C$785),"")</f>
        <v/>
      </c>
      <c r="I8126">
        <f>IF(OR(G2474="",H2474=""),"",G2474)</f>
        <v/>
      </c>
      <c r="J8126">
        <f>IF(OR(I2474="",H2474=""),"",I2474*H2474)</f>
        <v/>
      </c>
      <c r="K8126">
        <f>IF(G2474="","Missing OEWS wage",IF(H2474="","Missing Wharton SOC","Matched"))</f>
        <v/>
      </c>
    </row>
    <row r="8127">
      <c r="A8127" t="inlineStr">
        <is>
          <t>44-45</t>
        </is>
      </c>
      <c r="B8127" t="inlineStr">
        <is>
          <t>Retail Trade</t>
        </is>
      </c>
      <c r="C8127" t="inlineStr">
        <is>
          <t>51-9198</t>
        </is>
      </c>
      <c r="D8127" t="inlineStr">
        <is>
          <t>Helpers--Production Workers</t>
        </is>
      </c>
      <c r="E8127" t="n">
        <v>5350</v>
      </c>
      <c r="F8127" t="n">
        <v>42940</v>
      </c>
      <c r="G8127">
        <f>IF(OR(E2475="",F2475=""),"",E2475*F2475)</f>
        <v/>
      </c>
      <c r="H8127" s="41">
        <f>IFERROR(XLOOKUP(C2475,'DATA Wharton'!$A$2:$A$785,'DATA Wharton'!$C$2:$C$785),"")</f>
        <v/>
      </c>
      <c r="I8127">
        <f>IF(OR(G2475="",H2475=""),"",G2475)</f>
        <v/>
      </c>
      <c r="J8127">
        <f>IF(OR(I2475="",H2475=""),"",I2475*H2475)</f>
        <v/>
      </c>
      <c r="K8127">
        <f>IF(G2475="","Missing OEWS wage",IF(H2475="","Missing Wharton SOC","Matched"))</f>
        <v/>
      </c>
    </row>
    <row r="8128">
      <c r="A8128" t="inlineStr">
        <is>
          <t>44-45</t>
        </is>
      </c>
      <c r="B8128" t="inlineStr">
        <is>
          <t>Retail Trade</t>
        </is>
      </c>
      <c r="C8128" t="inlineStr">
        <is>
          <t>51-9199</t>
        </is>
      </c>
      <c r="D8128" t="inlineStr">
        <is>
          <t>Production Workers, All Other</t>
        </is>
      </c>
      <c r="E8128" t="n">
        <v>3960</v>
      </c>
      <c r="F8128" t="n">
        <v>39250</v>
      </c>
      <c r="G8128">
        <f>IF(OR(E2476="",F2476=""),"",E2476*F2476)</f>
        <v/>
      </c>
      <c r="H8128" s="41">
        <f>IFERROR(XLOOKUP(C2476,'DATA Wharton'!$A$2:$A$785,'DATA Wharton'!$C$2:$C$785),"")</f>
        <v/>
      </c>
      <c r="I8128">
        <f>IF(OR(G2476="",H2476=""),"",G2476)</f>
        <v/>
      </c>
      <c r="J8128">
        <f>IF(OR(I2476="",H2476=""),"",I2476*H2476)</f>
        <v/>
      </c>
      <c r="K8128">
        <f>IF(G2476="","Missing OEWS wage",IF(H2476="","Missing Wharton SOC","Matched"))</f>
        <v/>
      </c>
    </row>
    <row r="8129">
      <c r="A8129" t="inlineStr">
        <is>
          <t>44-45</t>
        </is>
      </c>
      <c r="B8129" t="inlineStr">
        <is>
          <t>Retail Trade</t>
        </is>
      </c>
      <c r="C8129" t="inlineStr">
        <is>
          <t>53-1047</t>
        </is>
      </c>
      <c r="D8129" t="inlineStr">
        <is>
          <t>First-Line Supervisors of Transportation and Material Moving Workers, Except Aircraft Cargo Handling Supervisors</t>
        </is>
      </c>
      <c r="E8129" t="n">
        <v>115580</v>
      </c>
      <c r="F8129" t="n">
        <v>55340</v>
      </c>
      <c r="G8129">
        <f>IF(OR(E2477="",F2477=""),"",E2477*F2477)</f>
        <v/>
      </c>
      <c r="H8129" s="41">
        <f>IFERROR(XLOOKUP(C2477,'DATA Wharton'!$A$2:$A$785,'DATA Wharton'!$C$2:$C$785),"")</f>
        <v/>
      </c>
      <c r="I8129">
        <f>IF(OR(G2477="",H2477=""),"",G2477)</f>
        <v/>
      </c>
      <c r="J8129">
        <f>IF(OR(I2477="",H2477=""),"",I2477*H2477)</f>
        <v/>
      </c>
      <c r="K8129">
        <f>IF(G2477="","Missing OEWS wage",IF(H2477="","Missing Wharton SOC","Matched"))</f>
        <v/>
      </c>
    </row>
    <row r="8130">
      <c r="A8130" t="inlineStr">
        <is>
          <t>44-45</t>
        </is>
      </c>
      <c r="B8130" t="inlineStr">
        <is>
          <t>Retail Trade</t>
        </is>
      </c>
      <c r="C8130" t="inlineStr">
        <is>
          <t>53-2012</t>
        </is>
      </c>
      <c r="D8130" t="inlineStr">
        <is>
          <t>Commercial Pilots</t>
        </is>
      </c>
      <c r="E8130" t="n">
        <v>80</v>
      </c>
      <c r="F8130" t="n">
        <v>147270</v>
      </c>
      <c r="G8130">
        <f>IF(OR(E2478="",F2478=""),"",E2478*F2478)</f>
        <v/>
      </c>
      <c r="H8130" s="41">
        <f>IFERROR(XLOOKUP(C2478,'DATA Wharton'!$A$2:$A$785,'DATA Wharton'!$C$2:$C$785),"")</f>
        <v/>
      </c>
      <c r="I8130">
        <f>IF(OR(G2478="",H2478=""),"",G2478)</f>
        <v/>
      </c>
      <c r="J8130">
        <f>IF(OR(I2478="",H2478=""),"",I2478*H2478)</f>
        <v/>
      </c>
      <c r="K8130">
        <f>IF(G2478="","Missing OEWS wage",IF(H2478="","Missing Wharton SOC","Matched"))</f>
        <v/>
      </c>
    </row>
    <row r="8131">
      <c r="A8131" t="inlineStr">
        <is>
          <t>44-45</t>
        </is>
      </c>
      <c r="B8131" t="inlineStr">
        <is>
          <t>Retail Trade</t>
        </is>
      </c>
      <c r="C8131" t="inlineStr">
        <is>
          <t>53-3031</t>
        </is>
      </c>
      <c r="D8131" t="inlineStr">
        <is>
          <t>Driver/Sales Workers</t>
        </is>
      </c>
      <c r="E8131" t="n">
        <v>40840</v>
      </c>
      <c r="F8131" t="n">
        <v>39350</v>
      </c>
      <c r="G8131">
        <f>IF(OR(E2479="",F2479=""),"",E2479*F2479)</f>
        <v/>
      </c>
      <c r="H8131" s="41">
        <f>IFERROR(XLOOKUP(C2479,'DATA Wharton'!$A$2:$A$785,'DATA Wharton'!$C$2:$C$785),"")</f>
        <v/>
      </c>
      <c r="I8131">
        <f>IF(OR(G2479="",H2479=""),"",G2479)</f>
        <v/>
      </c>
      <c r="J8131">
        <f>IF(OR(I2479="",H2479=""),"",I2479*H2479)</f>
        <v/>
      </c>
      <c r="K8131">
        <f>IF(G2479="","Missing OEWS wage",IF(H2479="","Missing Wharton SOC","Matched"))</f>
        <v/>
      </c>
    </row>
    <row r="8132">
      <c r="A8132" t="inlineStr">
        <is>
          <t>44-45</t>
        </is>
      </c>
      <c r="B8132" t="inlineStr">
        <is>
          <t>Retail Trade</t>
        </is>
      </c>
      <c r="C8132" t="inlineStr">
        <is>
          <t>53-3032</t>
        </is>
      </c>
      <c r="D8132" t="inlineStr">
        <is>
          <t>Heavy and Tractor-Trailer Truck Drivers</t>
        </is>
      </c>
      <c r="E8132" t="n">
        <v>63360</v>
      </c>
      <c r="F8132" t="n">
        <v>52630</v>
      </c>
      <c r="G8132">
        <f>IF(OR(E2480="",F2480=""),"",E2480*F2480)</f>
        <v/>
      </c>
      <c r="H8132" s="41">
        <f>IFERROR(XLOOKUP(C2480,'DATA Wharton'!$A$2:$A$785,'DATA Wharton'!$C$2:$C$785),"")</f>
        <v/>
      </c>
      <c r="I8132">
        <f>IF(OR(G2480="",H2480=""),"",G2480)</f>
        <v/>
      </c>
      <c r="J8132">
        <f>IF(OR(I2480="",H2480=""),"",I2480*H2480)</f>
        <v/>
      </c>
      <c r="K8132">
        <f>IF(G2480="","Missing OEWS wage",IF(H2480="","Missing Wharton SOC","Matched"))</f>
        <v/>
      </c>
    </row>
    <row r="8133">
      <c r="A8133" t="inlineStr">
        <is>
          <t>44-45</t>
        </is>
      </c>
      <c r="B8133" t="inlineStr">
        <is>
          <t>Retail Trade</t>
        </is>
      </c>
      <c r="C8133" t="inlineStr">
        <is>
          <t>53-3033</t>
        </is>
      </c>
      <c r="D8133" t="inlineStr">
        <is>
          <t>Light Truck Drivers</t>
        </is>
      </c>
      <c r="E8133" t="n">
        <v>177850</v>
      </c>
      <c r="F8133" t="n">
        <v>35730</v>
      </c>
      <c r="G8133">
        <f>IF(OR(E2481="",F2481=""),"",E2481*F2481)</f>
        <v/>
      </c>
      <c r="H8133" s="41">
        <f>IFERROR(XLOOKUP(C2481,'DATA Wharton'!$A$2:$A$785,'DATA Wharton'!$C$2:$C$785),"")</f>
        <v/>
      </c>
      <c r="I8133">
        <f>IF(OR(G2481="",H2481=""),"",G2481)</f>
        <v/>
      </c>
      <c r="J8133">
        <f>IF(OR(I2481="",H2481=""),"",I2481*H2481)</f>
        <v/>
      </c>
      <c r="K8133">
        <f>IF(G2481="","Missing OEWS wage",IF(H2481="","Missing Wharton SOC","Matched"))</f>
        <v/>
      </c>
    </row>
    <row r="8134">
      <c r="A8134" t="inlineStr">
        <is>
          <t>44-45</t>
        </is>
      </c>
      <c r="B8134" t="inlineStr">
        <is>
          <t>Retail Trade</t>
        </is>
      </c>
      <c r="C8134" t="inlineStr">
        <is>
          <t>53-3053</t>
        </is>
      </c>
      <c r="D8134" t="inlineStr">
        <is>
          <t>Shuttle Drivers and Chauffeurs</t>
        </is>
      </c>
      <c r="E8134" t="n">
        <v>18570</v>
      </c>
      <c r="F8134" t="n">
        <v>31840</v>
      </c>
      <c r="G8134">
        <f>IF(OR(E2482="",F2482=""),"",E2482*F2482)</f>
        <v/>
      </c>
      <c r="H8134" s="41">
        <f>IFERROR(XLOOKUP(C2482,'DATA Wharton'!$A$2:$A$785,'DATA Wharton'!$C$2:$C$785),"")</f>
        <v/>
      </c>
      <c r="I8134">
        <f>IF(OR(G2482="",H2482=""),"",G2482)</f>
        <v/>
      </c>
      <c r="J8134">
        <f>IF(OR(I2482="",H2482=""),"",I2482*H2482)</f>
        <v/>
      </c>
      <c r="K8134">
        <f>IF(G2482="","Missing OEWS wage",IF(H2482="","Missing Wharton SOC","Matched"))</f>
        <v/>
      </c>
    </row>
    <row r="8135">
      <c r="A8135" t="inlineStr">
        <is>
          <t>44-45</t>
        </is>
      </c>
      <c r="B8135" t="inlineStr">
        <is>
          <t>Retail Trade</t>
        </is>
      </c>
      <c r="C8135" t="inlineStr">
        <is>
          <t>53-3099</t>
        </is>
      </c>
      <c r="D8135" t="inlineStr">
        <is>
          <t>Motor Vehicle Operators, All Other</t>
        </is>
      </c>
      <c r="E8135" t="n">
        <v>9700</v>
      </c>
      <c r="F8135" t="n">
        <v>34200</v>
      </c>
      <c r="G8135">
        <f>IF(OR(E2483="",F2483=""),"",E2483*F2483)</f>
        <v/>
      </c>
      <c r="H8135" s="41">
        <f>IFERROR(XLOOKUP(C2483,'DATA Wharton'!$A$2:$A$785,'DATA Wharton'!$C$2:$C$785),"")</f>
        <v/>
      </c>
      <c r="I8135">
        <f>IF(OR(G2483="",H2483=""),"",G2483)</f>
        <v/>
      </c>
      <c r="J8135">
        <f>IF(OR(I2483="",H2483=""),"",I2483*H2483)</f>
        <v/>
      </c>
      <c r="K8135">
        <f>IF(G2483="","Missing OEWS wage",IF(H2483="","Missing Wharton SOC","Matched"))</f>
        <v/>
      </c>
    </row>
    <row r="8136">
      <c r="A8136" t="inlineStr">
        <is>
          <t>44-45</t>
        </is>
      </c>
      <c r="B8136" t="inlineStr">
        <is>
          <t>Retail Trade</t>
        </is>
      </c>
      <c r="C8136" t="inlineStr">
        <is>
          <t>53-5021</t>
        </is>
      </c>
      <c r="D8136" t="inlineStr">
        <is>
          <t>Captains, Mates, and Pilots of Water Vessels</t>
        </is>
      </c>
      <c r="E8136" t="n">
        <v>90</v>
      </c>
      <c r="F8136" t="n">
        <v>93850</v>
      </c>
      <c r="G8136">
        <f>IF(OR(E2484="",F2484=""),"",E2484*F2484)</f>
        <v/>
      </c>
      <c r="H8136" s="41">
        <f>IFERROR(XLOOKUP(C2484,'DATA Wharton'!$A$2:$A$785,'DATA Wharton'!$C$2:$C$785),"")</f>
        <v/>
      </c>
      <c r="I8136">
        <f>IF(OR(G2484="",H2484=""),"",G2484)</f>
        <v/>
      </c>
      <c r="J8136">
        <f>IF(OR(I2484="",H2484=""),"",I2484*H2484)</f>
        <v/>
      </c>
      <c r="K8136">
        <f>IF(G2484="","Missing OEWS wage",IF(H2484="","Missing Wharton SOC","Matched"))</f>
        <v/>
      </c>
    </row>
    <row r="8137">
      <c r="A8137" t="inlineStr">
        <is>
          <t>44-45</t>
        </is>
      </c>
      <c r="B8137" t="inlineStr">
        <is>
          <t>Retail Trade</t>
        </is>
      </c>
      <c r="C8137" t="inlineStr">
        <is>
          <t>53-5022</t>
        </is>
      </c>
      <c r="D8137" t="inlineStr">
        <is>
          <t>Motorboat Operators</t>
        </is>
      </c>
      <c r="E8137" t="n">
        <v>100</v>
      </c>
      <c r="F8137" t="n">
        <v>44580</v>
      </c>
      <c r="G8137">
        <f>IF(OR(E2485="",F2485=""),"",E2485*F2485)</f>
        <v/>
      </c>
      <c r="H8137" s="41">
        <f>IFERROR(XLOOKUP(C2485,'DATA Wharton'!$A$2:$A$785,'DATA Wharton'!$C$2:$C$785),"")</f>
        <v/>
      </c>
      <c r="I8137">
        <f>IF(OR(G2485="",H2485=""),"",G2485)</f>
        <v/>
      </c>
      <c r="J8137">
        <f>IF(OR(I2485="",H2485=""),"",I2485*H2485)</f>
        <v/>
      </c>
      <c r="K8137">
        <f>IF(G2485="","Missing OEWS wage",IF(H2485="","Missing Wharton SOC","Matched"))</f>
        <v/>
      </c>
    </row>
    <row r="8138">
      <c r="A8138" t="inlineStr">
        <is>
          <t>44-45</t>
        </is>
      </c>
      <c r="B8138" t="inlineStr">
        <is>
          <t>Retail Trade</t>
        </is>
      </c>
      <c r="C8138" t="inlineStr">
        <is>
          <t>53-6021</t>
        </is>
      </c>
      <c r="D8138" t="inlineStr">
        <is>
          <t>Parking Attendants</t>
        </is>
      </c>
      <c r="E8138" t="n">
        <v>23940</v>
      </c>
      <c r="F8138" t="n">
        <v>34950</v>
      </c>
      <c r="G8138">
        <f>IF(OR(E2486="",F2486=""),"",E2486*F2486)</f>
        <v/>
      </c>
      <c r="H8138" s="41">
        <f>IFERROR(XLOOKUP(C2486,'DATA Wharton'!$A$2:$A$785,'DATA Wharton'!$C$2:$C$785),"")</f>
        <v/>
      </c>
      <c r="I8138">
        <f>IF(OR(G2486="",H2486=""),"",G2486)</f>
        <v/>
      </c>
      <c r="J8138">
        <f>IF(OR(I2486="",H2486=""),"",I2486*H2486)</f>
        <v/>
      </c>
      <c r="K8138">
        <f>IF(G2486="","Missing OEWS wage",IF(H2486="","Missing Wharton SOC","Matched"))</f>
        <v/>
      </c>
    </row>
    <row r="8139">
      <c r="A8139" t="inlineStr">
        <is>
          <t>44-45</t>
        </is>
      </c>
      <c r="B8139" t="inlineStr">
        <is>
          <t>Retail Trade</t>
        </is>
      </c>
      <c r="C8139" t="inlineStr">
        <is>
          <t>53-6031</t>
        </is>
      </c>
      <c r="D8139" t="inlineStr">
        <is>
          <t>Automotive and Watercraft Service Attendants</t>
        </is>
      </c>
      <c r="E8139" t="n">
        <v>56790</v>
      </c>
      <c r="F8139" t="n">
        <v>37130</v>
      </c>
      <c r="G8139">
        <f>IF(OR(E2487="",F2487=""),"",E2487*F2487)</f>
        <v/>
      </c>
      <c r="H8139" s="41">
        <f>IFERROR(XLOOKUP(C2487,'DATA Wharton'!$A$2:$A$785,'DATA Wharton'!$C$2:$C$785),"")</f>
        <v/>
      </c>
      <c r="I8139">
        <f>IF(OR(G2487="",H2487=""),"",G2487)</f>
        <v/>
      </c>
      <c r="J8139">
        <f>IF(OR(I2487="",H2487=""),"",I2487*H2487)</f>
        <v/>
      </c>
      <c r="K8139">
        <f>IF(G2487="","Missing OEWS wage",IF(H2487="","Missing Wharton SOC","Matched"))</f>
        <v/>
      </c>
    </row>
    <row r="8140">
      <c r="A8140" t="inlineStr">
        <is>
          <t>44-45</t>
        </is>
      </c>
      <c r="B8140" t="inlineStr">
        <is>
          <t>Retail Trade</t>
        </is>
      </c>
      <c r="C8140" t="inlineStr">
        <is>
          <t>53-6051</t>
        </is>
      </c>
      <c r="D8140" t="inlineStr">
        <is>
          <t>Transportation Inspectors</t>
        </is>
      </c>
      <c r="E8140" t="n">
        <v>120</v>
      </c>
      <c r="F8140" t="n">
        <v>44540</v>
      </c>
      <c r="G8140">
        <f>IF(OR(E2488="",F2488=""),"",E2488*F2488)</f>
        <v/>
      </c>
      <c r="H8140" s="41">
        <f>IFERROR(XLOOKUP(C2488,'DATA Wharton'!$A$2:$A$785,'DATA Wharton'!$C$2:$C$785),"")</f>
        <v/>
      </c>
      <c r="I8140">
        <f>IF(OR(G2488="",H2488=""),"",G2488)</f>
        <v/>
      </c>
      <c r="J8140">
        <f>IF(OR(I2488="",H2488=""),"",I2488*H2488)</f>
        <v/>
      </c>
      <c r="K8140">
        <f>IF(G2488="","Missing OEWS wage",IF(H2488="","Missing Wharton SOC","Matched"))</f>
        <v/>
      </c>
    </row>
    <row r="8141">
      <c r="A8141" t="inlineStr">
        <is>
          <t>44-45</t>
        </is>
      </c>
      <c r="B8141" t="inlineStr">
        <is>
          <t>Retail Trade</t>
        </is>
      </c>
      <c r="C8141" t="inlineStr">
        <is>
          <t>53-6099</t>
        </is>
      </c>
      <c r="D8141" t="inlineStr">
        <is>
          <t>Transportation Workers, All Other</t>
        </is>
      </c>
      <c r="E8141" t="n">
        <v>140</v>
      </c>
      <c r="F8141" t="n">
        <v>36660</v>
      </c>
      <c r="G8141">
        <f>IF(OR(E2489="",F2489=""),"",E2489*F2489)</f>
        <v/>
      </c>
      <c r="H8141" s="41">
        <f>IFERROR(XLOOKUP(C2489,'DATA Wharton'!$A$2:$A$785,'DATA Wharton'!$C$2:$C$785),"")</f>
        <v/>
      </c>
      <c r="I8141">
        <f>IF(OR(G2489="",H2489=""),"",G2489)</f>
        <v/>
      </c>
      <c r="J8141">
        <f>IF(OR(I2489="",H2489=""),"",I2489*H2489)</f>
        <v/>
      </c>
      <c r="K8141">
        <f>IF(G2489="","Missing OEWS wage",IF(H2489="","Missing Wharton SOC","Matched"))</f>
        <v/>
      </c>
    </row>
    <row r="8142">
      <c r="A8142" t="inlineStr">
        <is>
          <t>44-45</t>
        </is>
      </c>
      <c r="B8142" t="inlineStr">
        <is>
          <t>Retail Trade</t>
        </is>
      </c>
      <c r="C8142" t="inlineStr">
        <is>
          <t>53-7011</t>
        </is>
      </c>
      <c r="D8142" t="inlineStr">
        <is>
          <t>Conveyor Operators and Tenders</t>
        </is>
      </c>
      <c r="E8142" t="n">
        <v>80</v>
      </c>
      <c r="F8142" t="n">
        <v>41210</v>
      </c>
      <c r="G8142">
        <f>IF(OR(E2490="",F2490=""),"",E2490*F2490)</f>
        <v/>
      </c>
      <c r="H8142" s="41">
        <f>IFERROR(XLOOKUP(C2490,'DATA Wharton'!$A$2:$A$785,'DATA Wharton'!$C$2:$C$785),"")</f>
        <v/>
      </c>
      <c r="I8142">
        <f>IF(OR(G2490="",H2490=""),"",G2490)</f>
        <v/>
      </c>
      <c r="J8142">
        <f>IF(OR(I2490="",H2490=""),"",I2490*H2490)</f>
        <v/>
      </c>
      <c r="K8142">
        <f>IF(G2490="","Missing OEWS wage",IF(H2490="","Missing Wharton SOC","Matched"))</f>
        <v/>
      </c>
    </row>
    <row r="8143">
      <c r="A8143" t="inlineStr">
        <is>
          <t>44-45</t>
        </is>
      </c>
      <c r="B8143" t="inlineStr">
        <is>
          <t>Retail Trade</t>
        </is>
      </c>
      <c r="C8143" t="inlineStr">
        <is>
          <t>53-7021</t>
        </is>
      </c>
      <c r="D8143" t="inlineStr">
        <is>
          <t>Crane and Tower Operators</t>
        </is>
      </c>
      <c r="E8143" t="n">
        <v>180</v>
      </c>
      <c r="F8143" t="n">
        <v>58990</v>
      </c>
      <c r="G8143">
        <f>IF(OR(E2491="",F2491=""),"",E2491*F2491)</f>
        <v/>
      </c>
      <c r="H8143" s="41">
        <f>IFERROR(XLOOKUP(C2491,'DATA Wharton'!$A$2:$A$785,'DATA Wharton'!$C$2:$C$785),"")</f>
        <v/>
      </c>
      <c r="I8143">
        <f>IF(OR(G2491="",H2491=""),"",G2491)</f>
        <v/>
      </c>
      <c r="J8143">
        <f>IF(OR(I2491="",H2491=""),"",I2491*H2491)</f>
        <v/>
      </c>
      <c r="K8143">
        <f>IF(G2491="","Missing OEWS wage",IF(H2491="","Missing Wharton SOC","Matched"))</f>
        <v/>
      </c>
    </row>
    <row r="8144">
      <c r="A8144" t="inlineStr">
        <is>
          <t>44-45</t>
        </is>
      </c>
      <c r="B8144" t="inlineStr">
        <is>
          <t>Retail Trade</t>
        </is>
      </c>
      <c r="C8144" t="inlineStr">
        <is>
          <t>53-7051</t>
        </is>
      </c>
      <c r="D8144" t="inlineStr">
        <is>
          <t>Industrial Truck and Tractor Operators</t>
        </is>
      </c>
      <c r="E8144" t="n">
        <v>35580</v>
      </c>
      <c r="F8144" t="n">
        <v>50760</v>
      </c>
      <c r="G8144">
        <f>IF(OR(E2492="",F2492=""),"",E2492*F2492)</f>
        <v/>
      </c>
      <c r="H8144" s="41">
        <f>IFERROR(XLOOKUP(C2492,'DATA Wharton'!$A$2:$A$785,'DATA Wharton'!$C$2:$C$785),"")</f>
        <v/>
      </c>
      <c r="I8144">
        <f>IF(OR(G2492="",H2492=""),"",G2492)</f>
        <v/>
      </c>
      <c r="J8144">
        <f>IF(OR(I2492="",H2492=""),"",I2492*H2492)</f>
        <v/>
      </c>
      <c r="K8144">
        <f>IF(G2492="","Missing OEWS wage",IF(H2492="","Missing Wharton SOC","Matched"))</f>
        <v/>
      </c>
    </row>
    <row r="8145">
      <c r="A8145" t="inlineStr">
        <is>
          <t>44-45</t>
        </is>
      </c>
      <c r="B8145" t="inlineStr">
        <is>
          <t>Retail Trade</t>
        </is>
      </c>
      <c r="C8145" t="inlineStr">
        <is>
          <t>53-7061</t>
        </is>
      </c>
      <c r="D8145" t="inlineStr">
        <is>
          <t>Cleaners of Vehicles and Equipment</t>
        </is>
      </c>
      <c r="E8145" t="n">
        <v>88070</v>
      </c>
      <c r="F8145" t="n">
        <v>36160</v>
      </c>
      <c r="G8145">
        <f>IF(OR(E2493="",F2493=""),"",E2493*F2493)</f>
        <v/>
      </c>
      <c r="H8145" s="41">
        <f>IFERROR(XLOOKUP(C2493,'DATA Wharton'!$A$2:$A$785,'DATA Wharton'!$C$2:$C$785),"")</f>
        <v/>
      </c>
      <c r="I8145">
        <f>IF(OR(G2493="",H2493=""),"",G2493)</f>
        <v/>
      </c>
      <c r="J8145">
        <f>IF(OR(I2493="",H2493=""),"",I2493*H2493)</f>
        <v/>
      </c>
      <c r="K8145">
        <f>IF(G2493="","Missing OEWS wage",IF(H2493="","Missing Wharton SOC","Matched"))</f>
        <v/>
      </c>
    </row>
    <row r="8146">
      <c r="A8146" t="inlineStr">
        <is>
          <t>44-45</t>
        </is>
      </c>
      <c r="B8146" t="inlineStr">
        <is>
          <t>Retail Trade</t>
        </is>
      </c>
      <c r="C8146" t="inlineStr">
        <is>
          <t>53-7062</t>
        </is>
      </c>
      <c r="D8146" t="inlineStr">
        <is>
          <t>Laborers and Freight, Stock, and Material Movers, Hand</t>
        </is>
      </c>
      <c r="E8146" t="n">
        <v>354030</v>
      </c>
      <c r="F8146" t="n">
        <v>37910</v>
      </c>
      <c r="G8146">
        <f>IF(OR(E2494="",F2494=""),"",E2494*F2494)</f>
        <v/>
      </c>
      <c r="H8146" s="41">
        <f>IFERROR(XLOOKUP(C2494,'DATA Wharton'!$A$2:$A$785,'DATA Wharton'!$C$2:$C$785),"")</f>
        <v/>
      </c>
      <c r="I8146">
        <f>IF(OR(G2494="",H2494=""),"",G2494)</f>
        <v/>
      </c>
      <c r="J8146">
        <f>IF(OR(I2494="",H2494=""),"",I2494*H2494)</f>
        <v/>
      </c>
      <c r="K8146">
        <f>IF(G2494="","Missing OEWS wage",IF(H2494="","Missing Wharton SOC","Matched"))</f>
        <v/>
      </c>
    </row>
    <row r="8147">
      <c r="A8147" t="inlineStr">
        <is>
          <t>44-45</t>
        </is>
      </c>
      <c r="B8147" t="inlineStr">
        <is>
          <t>Retail Trade</t>
        </is>
      </c>
      <c r="C8147" t="inlineStr">
        <is>
          <t>53-7063</t>
        </is>
      </c>
      <c r="D8147" t="inlineStr">
        <is>
          <t>Machine Feeders and Offbearers</t>
        </is>
      </c>
      <c r="E8147" t="n">
        <v>230</v>
      </c>
      <c r="F8147" t="n">
        <v>47910</v>
      </c>
      <c r="G8147">
        <f>IF(OR(E2495="",F2495=""),"",E2495*F2495)</f>
        <v/>
      </c>
      <c r="H8147" s="41">
        <f>IFERROR(XLOOKUP(C2495,'DATA Wharton'!$A$2:$A$785,'DATA Wharton'!$C$2:$C$785),"")</f>
        <v/>
      </c>
      <c r="I8147">
        <f>IF(OR(G2495="",H2495=""),"",G2495)</f>
        <v/>
      </c>
      <c r="J8147">
        <f>IF(OR(I2495="",H2495=""),"",I2495*H2495)</f>
        <v/>
      </c>
      <c r="K8147">
        <f>IF(G2495="","Missing OEWS wage",IF(H2495="","Missing Wharton SOC","Matched"))</f>
        <v/>
      </c>
    </row>
    <row r="8148">
      <c r="A8148" t="inlineStr">
        <is>
          <t>44-45</t>
        </is>
      </c>
      <c r="B8148" t="inlineStr">
        <is>
          <t>Retail Trade</t>
        </is>
      </c>
      <c r="C8148" t="inlineStr">
        <is>
          <t>53-7064</t>
        </is>
      </c>
      <c r="D8148" t="inlineStr">
        <is>
          <t>Packers and Packagers, Hand</t>
        </is>
      </c>
      <c r="E8148" t="n">
        <v>146290</v>
      </c>
      <c r="F8148" t="n">
        <v>35620</v>
      </c>
      <c r="G8148">
        <f>IF(OR(E2496="",F2496=""),"",E2496*F2496)</f>
        <v/>
      </c>
      <c r="H8148" s="41">
        <f>IFERROR(XLOOKUP(C2496,'DATA Wharton'!$A$2:$A$785,'DATA Wharton'!$C$2:$C$785),"")</f>
        <v/>
      </c>
      <c r="I8148">
        <f>IF(OR(G2496="",H2496=""),"",G2496)</f>
        <v/>
      </c>
      <c r="J8148">
        <f>IF(OR(I2496="",H2496=""),"",I2496*H2496)</f>
        <v/>
      </c>
      <c r="K8148">
        <f>IF(G2496="","Missing OEWS wage",IF(H2496="","Missing Wharton SOC","Matched"))</f>
        <v/>
      </c>
    </row>
    <row r="8149">
      <c r="A8149" t="inlineStr">
        <is>
          <t>44-45</t>
        </is>
      </c>
      <c r="B8149" t="inlineStr">
        <is>
          <t>Retail Trade</t>
        </is>
      </c>
      <c r="C8149" t="inlineStr">
        <is>
          <t>53-7065</t>
        </is>
      </c>
      <c r="D8149" t="inlineStr">
        <is>
          <t>Stockers and Order Fillers</t>
        </is>
      </c>
      <c r="E8149" t="n">
        <v>1828300</v>
      </c>
      <c r="F8149" t="n">
        <v>36880</v>
      </c>
      <c r="G8149">
        <f>IF(OR(E2497="",F2497=""),"",E2497*F2497)</f>
        <v/>
      </c>
      <c r="H8149" s="41">
        <f>IFERROR(XLOOKUP(C2497,'DATA Wharton'!$A$2:$A$785,'DATA Wharton'!$C$2:$C$785),"")</f>
        <v/>
      </c>
      <c r="I8149">
        <f>IF(OR(G2497="",H2497=""),"",G2497)</f>
        <v/>
      </c>
      <c r="J8149">
        <f>IF(OR(I2497="",H2497=""),"",I2497*H2497)</f>
        <v/>
      </c>
      <c r="K8149">
        <f>IF(G2497="","Missing OEWS wage",IF(H2497="","Missing Wharton SOC","Matched"))</f>
        <v/>
      </c>
    </row>
    <row r="8150">
      <c r="A8150" t="inlineStr">
        <is>
          <t>44-45</t>
        </is>
      </c>
      <c r="B8150" t="inlineStr">
        <is>
          <t>Retail Trade</t>
        </is>
      </c>
      <c r="C8150" t="inlineStr">
        <is>
          <t>53-7071</t>
        </is>
      </c>
      <c r="D8150" t="inlineStr">
        <is>
          <t>Gas Compressor and Gas Pumping Station Operators</t>
        </is>
      </c>
      <c r="E8150" t="n">
        <v>280</v>
      </c>
      <c r="F8150" t="n">
        <v>54580</v>
      </c>
      <c r="G8150">
        <f>IF(OR(E2498="",F2498=""),"",E2498*F2498)</f>
        <v/>
      </c>
      <c r="H8150" s="41">
        <f>IFERROR(XLOOKUP(C2498,'DATA Wharton'!$A$2:$A$785,'DATA Wharton'!$C$2:$C$785),"")</f>
        <v/>
      </c>
      <c r="I8150">
        <f>IF(OR(G2498="",H2498=""),"",G2498)</f>
        <v/>
      </c>
      <c r="J8150">
        <f>IF(OR(I2498="",H2498=""),"",I2498*H2498)</f>
        <v/>
      </c>
      <c r="K8150">
        <f>IF(G2498="","Missing OEWS wage",IF(H2498="","Missing Wharton SOC","Matched"))</f>
        <v/>
      </c>
    </row>
    <row r="8151">
      <c r="A8151" t="inlineStr">
        <is>
          <t>44-45</t>
        </is>
      </c>
      <c r="B8151" t="inlineStr">
        <is>
          <t>Retail Trade</t>
        </is>
      </c>
      <c r="C8151" t="inlineStr">
        <is>
          <t>53-7072</t>
        </is>
      </c>
      <c r="D8151" t="inlineStr">
        <is>
          <t>Pump Operators, Except Wellhead Pumpers</t>
        </is>
      </c>
      <c r="E8151" t="n">
        <v>200</v>
      </c>
      <c r="F8151" t="n">
        <v>58880</v>
      </c>
      <c r="G8151">
        <f>IF(OR(E2499="",F2499=""),"",E2499*F2499)</f>
        <v/>
      </c>
      <c r="H8151" s="41">
        <f>IFERROR(XLOOKUP(C2499,'DATA Wharton'!$A$2:$A$785,'DATA Wharton'!$C$2:$C$785),"")</f>
        <v/>
      </c>
      <c r="I8151">
        <f>IF(OR(G2499="",H2499=""),"",G2499)</f>
        <v/>
      </c>
      <c r="J8151">
        <f>IF(OR(I2499="",H2499=""),"",I2499*H2499)</f>
        <v/>
      </c>
      <c r="K8151">
        <f>IF(G2499="","Missing OEWS wage",IF(H2499="","Missing Wharton SOC","Matched"))</f>
        <v/>
      </c>
    </row>
    <row r="8152">
      <c r="A8152" t="inlineStr">
        <is>
          <t>44-45</t>
        </is>
      </c>
      <c r="B8152" t="inlineStr">
        <is>
          <t>Retail Trade</t>
        </is>
      </c>
      <c r="C8152" t="inlineStr">
        <is>
          <t>53-7199</t>
        </is>
      </c>
      <c r="D8152" t="inlineStr">
        <is>
          <t>Material Moving Workers, All Other</t>
        </is>
      </c>
      <c r="E8152" t="n">
        <v>5730</v>
      </c>
      <c r="F8152" t="n">
        <v>40530</v>
      </c>
      <c r="G8152">
        <f>IF(OR(E2500="",F2500=""),"",E2500*F2500)</f>
        <v/>
      </c>
      <c r="H8152" s="41">
        <f>IFERROR(XLOOKUP(C2500,'DATA Wharton'!$A$2:$A$785,'DATA Wharton'!$C$2:$C$785),"")</f>
        <v/>
      </c>
      <c r="I8152">
        <f>IF(OR(G2500="",H2500=""),"",G2500)</f>
        <v/>
      </c>
      <c r="J8152">
        <f>IF(OR(I2500="",H2500=""),"",I2500*H2500)</f>
        <v/>
      </c>
      <c r="K8152">
        <f>IF(G2500="","Missing OEWS wage",IF(H2500="","Missing Wharton SOC","Matched"))</f>
        <v/>
      </c>
    </row>
    <row r="8153">
      <c r="A8153" t="inlineStr">
        <is>
          <t>48-49</t>
        </is>
      </c>
      <c r="B8153" t="inlineStr">
        <is>
          <t>Transportation and Warehousing</t>
        </is>
      </c>
      <c r="C8153" t="inlineStr">
        <is>
          <t>11-1011</t>
        </is>
      </c>
      <c r="D8153" t="inlineStr">
        <is>
          <t>Chief Executives</t>
        </is>
      </c>
      <c r="E8153" t="n">
        <v>2790</v>
      </c>
      <c r="F8153" t="n">
        <v>276610</v>
      </c>
      <c r="G8153">
        <f>IF(OR(E2501="",F2501=""),"",E2501*F2501)</f>
        <v/>
      </c>
      <c r="H8153" s="41">
        <f>IFERROR(XLOOKUP(C2501,'DATA Wharton'!$A$2:$A$785,'DATA Wharton'!$C$2:$C$785),"")</f>
        <v/>
      </c>
      <c r="I8153">
        <f>IF(OR(G2501="",H2501=""),"",G2501)</f>
        <v/>
      </c>
      <c r="J8153">
        <f>IF(OR(I2501="",H2501=""),"",I2501*H2501)</f>
        <v/>
      </c>
      <c r="K8153">
        <f>IF(G2501="","Missing OEWS wage",IF(H2501="","Missing Wharton SOC","Matched"))</f>
        <v/>
      </c>
    </row>
    <row r="8154">
      <c r="A8154" t="inlineStr">
        <is>
          <t>48-49</t>
        </is>
      </c>
      <c r="B8154" t="inlineStr">
        <is>
          <t>Transportation and Warehousing</t>
        </is>
      </c>
      <c r="C8154" t="inlineStr">
        <is>
          <t>11-1021</t>
        </is>
      </c>
      <c r="D8154" t="inlineStr">
        <is>
          <t>General and Operations Managers</t>
        </is>
      </c>
      <c r="E8154" t="n">
        <v>120330</v>
      </c>
      <c r="F8154" t="n">
        <v>123710</v>
      </c>
      <c r="G8154">
        <f>IF(OR(E2502="",F2502=""),"",E2502*F2502)</f>
        <v/>
      </c>
      <c r="H8154" s="41">
        <f>IFERROR(XLOOKUP(C2502,'DATA Wharton'!$A$2:$A$785,'DATA Wharton'!$C$2:$C$785),"")</f>
        <v/>
      </c>
      <c r="I8154">
        <f>IF(OR(G2502="",H2502=""),"",G2502)</f>
        <v/>
      </c>
      <c r="J8154">
        <f>IF(OR(I2502="",H2502=""),"",I2502*H2502)</f>
        <v/>
      </c>
      <c r="K8154">
        <f>IF(G2502="","Missing OEWS wage",IF(H2502="","Missing Wharton SOC","Matched"))</f>
        <v/>
      </c>
    </row>
    <row r="8155">
      <c r="A8155" t="inlineStr">
        <is>
          <t>48-49</t>
        </is>
      </c>
      <c r="B8155" t="inlineStr">
        <is>
          <t>Transportation and Warehousing</t>
        </is>
      </c>
      <c r="C8155" t="inlineStr">
        <is>
          <t>11-2011</t>
        </is>
      </c>
      <c r="D8155" t="inlineStr">
        <is>
          <t>Advertising and Promotions Managers</t>
        </is>
      </c>
      <c r="E8155" t="n">
        <v>60</v>
      </c>
      <c r="F8155" t="n">
        <v>164200</v>
      </c>
      <c r="G8155">
        <f>IF(OR(E2503="",F2503=""),"",E2503*F2503)</f>
        <v/>
      </c>
      <c r="H8155" s="41">
        <f>IFERROR(XLOOKUP(C2503,'DATA Wharton'!$A$2:$A$785,'DATA Wharton'!$C$2:$C$785),"")</f>
        <v/>
      </c>
      <c r="I8155">
        <f>IF(OR(G2503="",H2503=""),"",G2503)</f>
        <v/>
      </c>
      <c r="J8155">
        <f>IF(OR(I2503="",H2503=""),"",I2503*H2503)</f>
        <v/>
      </c>
      <c r="K8155">
        <f>IF(G2503="","Missing OEWS wage",IF(H2503="","Missing Wharton SOC","Matched"))</f>
        <v/>
      </c>
    </row>
    <row r="8156">
      <c r="A8156" t="inlineStr">
        <is>
          <t>48-49</t>
        </is>
      </c>
      <c r="B8156" t="inlineStr">
        <is>
          <t>Transportation and Warehousing</t>
        </is>
      </c>
      <c r="C8156" t="inlineStr">
        <is>
          <t>11-2021</t>
        </is>
      </c>
      <c r="D8156" t="inlineStr">
        <is>
          <t>Marketing Managers</t>
        </is>
      </c>
      <c r="E8156" t="n">
        <v>5140</v>
      </c>
      <c r="F8156" t="n">
        <v>163820</v>
      </c>
      <c r="G8156">
        <f>IF(OR(E2504="",F2504=""),"",E2504*F2504)</f>
        <v/>
      </c>
      <c r="H8156" s="41">
        <f>IFERROR(XLOOKUP(C2504,'DATA Wharton'!$A$2:$A$785,'DATA Wharton'!$C$2:$C$785),"")</f>
        <v/>
      </c>
      <c r="I8156">
        <f>IF(OR(G2504="",H2504=""),"",G2504)</f>
        <v/>
      </c>
      <c r="J8156">
        <f>IF(OR(I2504="",H2504=""),"",I2504*H2504)</f>
        <v/>
      </c>
      <c r="K8156">
        <f>IF(G2504="","Missing OEWS wage",IF(H2504="","Missing Wharton SOC","Matched"))</f>
        <v/>
      </c>
    </row>
    <row r="8157">
      <c r="A8157" t="inlineStr">
        <is>
          <t>48-49</t>
        </is>
      </c>
      <c r="B8157" t="inlineStr">
        <is>
          <t>Transportation and Warehousing</t>
        </is>
      </c>
      <c r="C8157" t="inlineStr">
        <is>
          <t>11-2022</t>
        </is>
      </c>
      <c r="D8157" t="inlineStr">
        <is>
          <t>Sales Managers</t>
        </is>
      </c>
      <c r="E8157" t="n">
        <v>12490</v>
      </c>
      <c r="F8157" t="n">
        <v>147190</v>
      </c>
      <c r="G8157">
        <f>IF(OR(E2505="",F2505=""),"",E2505*F2505)</f>
        <v/>
      </c>
      <c r="H8157" s="41">
        <f>IFERROR(XLOOKUP(C2505,'DATA Wharton'!$A$2:$A$785,'DATA Wharton'!$C$2:$C$785),"")</f>
        <v/>
      </c>
      <c r="I8157">
        <f>IF(OR(G2505="",H2505=""),"",G2505)</f>
        <v/>
      </c>
      <c r="J8157">
        <f>IF(OR(I2505="",H2505=""),"",I2505*H2505)</f>
        <v/>
      </c>
      <c r="K8157">
        <f>IF(G2505="","Missing OEWS wage",IF(H2505="","Missing Wharton SOC","Matched"))</f>
        <v/>
      </c>
    </row>
    <row r="8158">
      <c r="A8158" t="inlineStr">
        <is>
          <t>48-49</t>
        </is>
      </c>
      <c r="B8158" t="inlineStr">
        <is>
          <t>Transportation and Warehousing</t>
        </is>
      </c>
      <c r="C8158" t="inlineStr">
        <is>
          <t>11-2032</t>
        </is>
      </c>
      <c r="D8158" t="inlineStr">
        <is>
          <t>Public Relations Managers</t>
        </is>
      </c>
      <c r="E8158" t="n">
        <v>740</v>
      </c>
      <c r="F8158" t="n">
        <v>156790</v>
      </c>
      <c r="G8158">
        <f>IF(OR(E2506="",F2506=""),"",E2506*F2506)</f>
        <v/>
      </c>
      <c r="H8158" s="41">
        <f>IFERROR(XLOOKUP(C2506,'DATA Wharton'!$A$2:$A$785,'DATA Wharton'!$C$2:$C$785),"")</f>
        <v/>
      </c>
      <c r="I8158">
        <f>IF(OR(G2506="",H2506=""),"",G2506)</f>
        <v/>
      </c>
      <c r="J8158">
        <f>IF(OR(I2506="",H2506=""),"",I2506*H2506)</f>
        <v/>
      </c>
      <c r="K8158">
        <f>IF(G2506="","Missing OEWS wage",IF(H2506="","Missing Wharton SOC","Matched"))</f>
        <v/>
      </c>
    </row>
    <row r="8159">
      <c r="A8159" t="inlineStr">
        <is>
          <t>48-49</t>
        </is>
      </c>
      <c r="B8159" t="inlineStr">
        <is>
          <t>Transportation and Warehousing</t>
        </is>
      </c>
      <c r="C8159" t="inlineStr">
        <is>
          <t>11-3012</t>
        </is>
      </c>
      <c r="D8159" t="inlineStr">
        <is>
          <t>Administrative Services Managers</t>
        </is>
      </c>
      <c r="E8159" t="n">
        <v>5100</v>
      </c>
      <c r="F8159" t="n">
        <v>114670</v>
      </c>
      <c r="G8159">
        <f>IF(OR(E2507="",F2507=""),"",E2507*F2507)</f>
        <v/>
      </c>
      <c r="H8159" s="41">
        <f>IFERROR(XLOOKUP(C2507,'DATA Wharton'!$A$2:$A$785,'DATA Wharton'!$C$2:$C$785),"")</f>
        <v/>
      </c>
      <c r="I8159">
        <f>IF(OR(G2507="",H2507=""),"",G2507)</f>
        <v/>
      </c>
      <c r="J8159">
        <f>IF(OR(I2507="",H2507=""),"",I2507*H2507)</f>
        <v/>
      </c>
      <c r="K8159">
        <f>IF(G2507="","Missing OEWS wage",IF(H2507="","Missing Wharton SOC","Matched"))</f>
        <v/>
      </c>
    </row>
    <row r="8160">
      <c r="A8160" t="inlineStr">
        <is>
          <t>48-49</t>
        </is>
      </c>
      <c r="B8160" t="inlineStr">
        <is>
          <t>Transportation and Warehousing</t>
        </is>
      </c>
      <c r="C8160" t="inlineStr">
        <is>
          <t>11-3013</t>
        </is>
      </c>
      <c r="D8160" t="inlineStr">
        <is>
          <t>Facilities Managers</t>
        </is>
      </c>
      <c r="E8160" t="n">
        <v>6700</v>
      </c>
      <c r="F8160" t="n">
        <v>130050</v>
      </c>
      <c r="G8160">
        <f>IF(OR(E2508="",F2508=""),"",E2508*F2508)</f>
        <v/>
      </c>
      <c r="H8160" s="41">
        <f>IFERROR(XLOOKUP(C2508,'DATA Wharton'!$A$2:$A$785,'DATA Wharton'!$C$2:$C$785),"")</f>
        <v/>
      </c>
      <c r="I8160">
        <f>IF(OR(G2508="",H2508=""),"",G2508)</f>
        <v/>
      </c>
      <c r="J8160">
        <f>IF(OR(I2508="",H2508=""),"",I2508*H2508)</f>
        <v/>
      </c>
      <c r="K8160">
        <f>IF(G2508="","Missing OEWS wage",IF(H2508="","Missing Wharton SOC","Matched"))</f>
        <v/>
      </c>
    </row>
    <row r="8161">
      <c r="A8161" t="inlineStr">
        <is>
          <t>48-49</t>
        </is>
      </c>
      <c r="B8161" t="inlineStr">
        <is>
          <t>Transportation and Warehousing</t>
        </is>
      </c>
      <c r="C8161" t="inlineStr">
        <is>
          <t>11-3021</t>
        </is>
      </c>
      <c r="D8161" t="inlineStr">
        <is>
          <t>Computer and Information Systems Managers</t>
        </is>
      </c>
      <c r="E8161" t="n">
        <v>8120</v>
      </c>
      <c r="F8161" t="n">
        <v>183080</v>
      </c>
      <c r="G8161">
        <f>IF(OR(E2509="",F2509=""),"",E2509*F2509)</f>
        <v/>
      </c>
      <c r="H8161" s="41">
        <f>IFERROR(XLOOKUP(C2509,'DATA Wharton'!$A$2:$A$785,'DATA Wharton'!$C$2:$C$785),"")</f>
        <v/>
      </c>
      <c r="I8161">
        <f>IF(OR(G2509="",H2509=""),"",G2509)</f>
        <v/>
      </c>
      <c r="J8161">
        <f>IF(OR(I2509="",H2509=""),"",I2509*H2509)</f>
        <v/>
      </c>
      <c r="K8161">
        <f>IF(G2509="","Missing OEWS wage",IF(H2509="","Missing Wharton SOC","Matched"))</f>
        <v/>
      </c>
    </row>
    <row r="8162">
      <c r="A8162" t="inlineStr">
        <is>
          <t>48-49</t>
        </is>
      </c>
      <c r="B8162" t="inlineStr">
        <is>
          <t>Transportation and Warehousing</t>
        </is>
      </c>
      <c r="C8162" t="inlineStr">
        <is>
          <t>11-3031</t>
        </is>
      </c>
      <c r="D8162" t="inlineStr">
        <is>
          <t>Financial Managers</t>
        </is>
      </c>
      <c r="E8162" t="n">
        <v>9290</v>
      </c>
      <c r="F8162" t="n">
        <v>171190</v>
      </c>
      <c r="G8162">
        <f>IF(OR(E2510="",F2510=""),"",E2510*F2510)</f>
        <v/>
      </c>
      <c r="H8162" s="41">
        <f>IFERROR(XLOOKUP(C2510,'DATA Wharton'!$A$2:$A$785,'DATA Wharton'!$C$2:$C$785),"")</f>
        <v/>
      </c>
      <c r="I8162">
        <f>IF(OR(G2510="",H2510=""),"",G2510)</f>
        <v/>
      </c>
      <c r="J8162">
        <f>IF(OR(I2510="",H2510=""),"",I2510*H2510)</f>
        <v/>
      </c>
      <c r="K8162">
        <f>IF(G2510="","Missing OEWS wage",IF(H2510="","Missing Wharton SOC","Matched"))</f>
        <v/>
      </c>
    </row>
    <row r="8163">
      <c r="A8163" t="inlineStr">
        <is>
          <t>48-49</t>
        </is>
      </c>
      <c r="B8163" t="inlineStr">
        <is>
          <t>Transportation and Warehousing</t>
        </is>
      </c>
      <c r="C8163" t="inlineStr">
        <is>
          <t>11-3051</t>
        </is>
      </c>
      <c r="D8163" t="inlineStr">
        <is>
          <t>Industrial Production Managers</t>
        </is>
      </c>
      <c r="E8163" t="n">
        <v>2670</v>
      </c>
      <c r="F8163" t="n">
        <v>131490</v>
      </c>
      <c r="G8163">
        <f>IF(OR(E2511="",F2511=""),"",E2511*F2511)</f>
        <v/>
      </c>
      <c r="H8163" s="41">
        <f>IFERROR(XLOOKUP(C2511,'DATA Wharton'!$A$2:$A$785,'DATA Wharton'!$C$2:$C$785),"")</f>
        <v/>
      </c>
      <c r="I8163">
        <f>IF(OR(G2511="",H2511=""),"",G2511)</f>
        <v/>
      </c>
      <c r="J8163">
        <f>IF(OR(I2511="",H2511=""),"",I2511*H2511)</f>
        <v/>
      </c>
      <c r="K8163">
        <f>IF(G2511="","Missing OEWS wage",IF(H2511="","Missing Wharton SOC","Matched"))</f>
        <v/>
      </c>
    </row>
    <row r="8164">
      <c r="A8164" t="inlineStr">
        <is>
          <t>48-49</t>
        </is>
      </c>
      <c r="B8164" t="inlineStr">
        <is>
          <t>Transportation and Warehousing</t>
        </is>
      </c>
      <c r="C8164" t="inlineStr">
        <is>
          <t>11-3061</t>
        </is>
      </c>
      <c r="D8164" t="inlineStr">
        <is>
          <t>Purchasing Managers</t>
        </is>
      </c>
      <c r="E8164" t="n">
        <v>1510</v>
      </c>
      <c r="F8164" t="n">
        <v>147280</v>
      </c>
      <c r="G8164">
        <f>IF(OR(E2512="",F2512=""),"",E2512*F2512)</f>
        <v/>
      </c>
      <c r="H8164" s="41">
        <f>IFERROR(XLOOKUP(C2512,'DATA Wharton'!$A$2:$A$785,'DATA Wharton'!$C$2:$C$785),"")</f>
        <v/>
      </c>
      <c r="I8164">
        <f>IF(OR(G2512="",H2512=""),"",G2512)</f>
        <v/>
      </c>
      <c r="J8164">
        <f>IF(OR(I2512="",H2512=""),"",I2512*H2512)</f>
        <v/>
      </c>
      <c r="K8164">
        <f>IF(G2512="","Missing OEWS wage",IF(H2512="","Missing Wharton SOC","Matched"))</f>
        <v/>
      </c>
    </row>
    <row r="8165">
      <c r="A8165" t="inlineStr">
        <is>
          <t>48-49</t>
        </is>
      </c>
      <c r="B8165" t="inlineStr">
        <is>
          <t>Transportation and Warehousing</t>
        </is>
      </c>
      <c r="C8165" t="inlineStr">
        <is>
          <t>11-3071</t>
        </is>
      </c>
      <c r="D8165" t="inlineStr">
        <is>
          <t>Transportation, Storage, and Distribution Managers</t>
        </is>
      </c>
      <c r="E8165" t="n">
        <v>71070</v>
      </c>
      <c r="F8165" t="n">
        <v>116600</v>
      </c>
      <c r="G8165">
        <f>IF(OR(E2513="",F2513=""),"",E2513*F2513)</f>
        <v/>
      </c>
      <c r="H8165" s="41">
        <f>IFERROR(XLOOKUP(C2513,'DATA Wharton'!$A$2:$A$785,'DATA Wharton'!$C$2:$C$785),"")</f>
        <v/>
      </c>
      <c r="I8165">
        <f>IF(OR(G2513="",H2513=""),"",G2513)</f>
        <v/>
      </c>
      <c r="J8165">
        <f>IF(OR(I2513="",H2513=""),"",I2513*H2513)</f>
        <v/>
      </c>
      <c r="K8165">
        <f>IF(G2513="","Missing OEWS wage",IF(H2513="","Missing Wharton SOC","Matched"))</f>
        <v/>
      </c>
    </row>
    <row r="8166">
      <c r="A8166" t="inlineStr">
        <is>
          <t>48-49</t>
        </is>
      </c>
      <c r="B8166" t="inlineStr">
        <is>
          <t>Transportation and Warehousing</t>
        </is>
      </c>
      <c r="C8166" t="inlineStr">
        <is>
          <t>11-3111</t>
        </is>
      </c>
      <c r="D8166" t="inlineStr">
        <is>
          <t>Compensation and Benefits Managers</t>
        </is>
      </c>
      <c r="E8166" t="n">
        <v>360</v>
      </c>
      <c r="F8166" t="n">
        <v>140250</v>
      </c>
      <c r="G8166">
        <f>IF(OR(E2514="",F2514=""),"",E2514*F2514)</f>
        <v/>
      </c>
      <c r="H8166" s="41">
        <f>IFERROR(XLOOKUP(C2514,'DATA Wharton'!$A$2:$A$785,'DATA Wharton'!$C$2:$C$785),"")</f>
        <v/>
      </c>
      <c r="I8166">
        <f>IF(OR(G2514="",H2514=""),"",G2514)</f>
        <v/>
      </c>
      <c r="J8166">
        <f>IF(OR(I2514="",H2514=""),"",I2514*H2514)</f>
        <v/>
      </c>
      <c r="K8166">
        <f>IF(G2514="","Missing OEWS wage",IF(H2514="","Missing Wharton SOC","Matched"))</f>
        <v/>
      </c>
    </row>
    <row r="8167">
      <c r="A8167" t="inlineStr">
        <is>
          <t>48-49</t>
        </is>
      </c>
      <c r="B8167" t="inlineStr">
        <is>
          <t>Transportation and Warehousing</t>
        </is>
      </c>
      <c r="C8167" t="inlineStr">
        <is>
          <t>11-3121</t>
        </is>
      </c>
      <c r="D8167" t="inlineStr">
        <is>
          <t>Human Resources Managers</t>
        </is>
      </c>
      <c r="E8167" t="n">
        <v>5800</v>
      </c>
      <c r="F8167" t="n">
        <v>145330</v>
      </c>
      <c r="G8167">
        <f>IF(OR(E2515="",F2515=""),"",E2515*F2515)</f>
        <v/>
      </c>
      <c r="H8167" s="41">
        <f>IFERROR(XLOOKUP(C2515,'DATA Wharton'!$A$2:$A$785,'DATA Wharton'!$C$2:$C$785),"")</f>
        <v/>
      </c>
      <c r="I8167">
        <f>IF(OR(G2515="",H2515=""),"",G2515)</f>
        <v/>
      </c>
      <c r="J8167">
        <f>IF(OR(I2515="",H2515=""),"",I2515*H2515)</f>
        <v/>
      </c>
      <c r="K8167">
        <f>IF(G2515="","Missing OEWS wage",IF(H2515="","Missing Wharton SOC","Matched"))</f>
        <v/>
      </c>
    </row>
    <row r="8168">
      <c r="A8168" t="inlineStr">
        <is>
          <t>48-49</t>
        </is>
      </c>
      <c r="B8168" t="inlineStr">
        <is>
          <t>Transportation and Warehousing</t>
        </is>
      </c>
      <c r="C8168" t="inlineStr">
        <is>
          <t>11-3131</t>
        </is>
      </c>
      <c r="D8168" t="inlineStr">
        <is>
          <t>Training and Development Managers</t>
        </is>
      </c>
      <c r="E8168" t="n">
        <v>1780</v>
      </c>
      <c r="F8168" t="n">
        <v>134790</v>
      </c>
      <c r="G8168">
        <f>IF(OR(E2516="",F2516=""),"",E2516*F2516)</f>
        <v/>
      </c>
      <c r="H8168" s="41">
        <f>IFERROR(XLOOKUP(C2516,'DATA Wharton'!$A$2:$A$785,'DATA Wharton'!$C$2:$C$785),"")</f>
        <v/>
      </c>
      <c r="I8168">
        <f>IF(OR(G2516="",H2516=""),"",G2516)</f>
        <v/>
      </c>
      <c r="J8168">
        <f>IF(OR(I2516="",H2516=""),"",I2516*H2516)</f>
        <v/>
      </c>
      <c r="K8168">
        <f>IF(G2516="","Missing OEWS wage",IF(H2516="","Missing Wharton SOC","Matched"))</f>
        <v/>
      </c>
    </row>
    <row r="8169">
      <c r="A8169" t="inlineStr">
        <is>
          <t>48-49</t>
        </is>
      </c>
      <c r="B8169" t="inlineStr">
        <is>
          <t>Transportation and Warehousing</t>
        </is>
      </c>
      <c r="C8169" t="inlineStr">
        <is>
          <t>11-9021</t>
        </is>
      </c>
      <c r="D8169" t="inlineStr">
        <is>
          <t>Construction Managers</t>
        </is>
      </c>
      <c r="E8169" t="n">
        <v>1150</v>
      </c>
      <c r="F8169" t="n">
        <v>148970</v>
      </c>
      <c r="G8169">
        <f>IF(OR(E2517="",F2517=""),"",E2517*F2517)</f>
        <v/>
      </c>
      <c r="H8169" s="41">
        <f>IFERROR(XLOOKUP(C2517,'DATA Wharton'!$A$2:$A$785,'DATA Wharton'!$C$2:$C$785),"")</f>
        <v/>
      </c>
      <c r="I8169">
        <f>IF(OR(G2517="",H2517=""),"",G2517)</f>
        <v/>
      </c>
      <c r="J8169">
        <f>IF(OR(I2517="",H2517=""),"",I2517*H2517)</f>
        <v/>
      </c>
      <c r="K8169">
        <f>IF(G2517="","Missing OEWS wage",IF(H2517="","Missing Wharton SOC","Matched"))</f>
        <v/>
      </c>
    </row>
    <row r="8170">
      <c r="A8170" t="inlineStr">
        <is>
          <t>48-49</t>
        </is>
      </c>
      <c r="B8170" t="inlineStr">
        <is>
          <t>Transportation and Warehousing</t>
        </is>
      </c>
      <c r="C8170" t="inlineStr">
        <is>
          <t>11-9041</t>
        </is>
      </c>
      <c r="D8170" t="inlineStr">
        <is>
          <t>Architectural and Engineering Managers</t>
        </is>
      </c>
      <c r="E8170" t="n">
        <v>2370</v>
      </c>
      <c r="F8170" t="n">
        <v>165210</v>
      </c>
      <c r="G8170">
        <f>IF(OR(E2518="",F2518=""),"",E2518*F2518)</f>
        <v/>
      </c>
      <c r="H8170" s="41">
        <f>IFERROR(XLOOKUP(C2518,'DATA Wharton'!$A$2:$A$785,'DATA Wharton'!$C$2:$C$785),"")</f>
        <v/>
      </c>
      <c r="I8170">
        <f>IF(OR(G2518="",H2518=""),"",G2518)</f>
        <v/>
      </c>
      <c r="J8170">
        <f>IF(OR(I2518="",H2518=""),"",I2518*H2518)</f>
        <v/>
      </c>
      <c r="K8170">
        <f>IF(G2518="","Missing OEWS wage",IF(H2518="","Missing Wharton SOC","Matched"))</f>
        <v/>
      </c>
    </row>
    <row r="8171">
      <c r="A8171" t="inlineStr">
        <is>
          <t>48-49</t>
        </is>
      </c>
      <c r="B8171" t="inlineStr">
        <is>
          <t>Transportation and Warehousing</t>
        </is>
      </c>
      <c r="C8171" t="inlineStr">
        <is>
          <t>11-9051</t>
        </is>
      </c>
      <c r="D8171" t="inlineStr">
        <is>
          <t>Food Service Managers</t>
        </is>
      </c>
      <c r="E8171" t="n">
        <v>130</v>
      </c>
      <c r="F8171" t="n">
        <v>86530</v>
      </c>
      <c r="G8171">
        <f>IF(OR(E2519="",F2519=""),"",E2519*F2519)</f>
        <v/>
      </c>
      <c r="H8171" s="41">
        <f>IFERROR(XLOOKUP(C2519,'DATA Wharton'!$A$2:$A$785,'DATA Wharton'!$C$2:$C$785),"")</f>
        <v/>
      </c>
      <c r="I8171">
        <f>IF(OR(G2519="",H2519=""),"",G2519)</f>
        <v/>
      </c>
      <c r="J8171">
        <f>IF(OR(I2519="",H2519=""),"",I2519*H2519)</f>
        <v/>
      </c>
      <c r="K8171">
        <f>IF(G2519="","Missing OEWS wage",IF(H2519="","Missing Wharton SOC","Matched"))</f>
        <v/>
      </c>
    </row>
    <row r="8172">
      <c r="A8172" t="inlineStr">
        <is>
          <t>48-49</t>
        </is>
      </c>
      <c r="B8172" t="inlineStr">
        <is>
          <t>Transportation and Warehousing</t>
        </is>
      </c>
      <c r="C8172" t="inlineStr">
        <is>
          <t>11-9072</t>
        </is>
      </c>
      <c r="D8172" t="inlineStr">
        <is>
          <t>Entertainment and Recreation Managers, Except Gambling</t>
        </is>
      </c>
      <c r="E8172" t="n">
        <v>70</v>
      </c>
      <c r="F8172" t="n">
        <v>97870</v>
      </c>
      <c r="G8172">
        <f>IF(OR(E2520="",F2520=""),"",E2520*F2520)</f>
        <v/>
      </c>
      <c r="H8172" s="41">
        <f>IFERROR(XLOOKUP(C2520,'DATA Wharton'!$A$2:$A$785,'DATA Wharton'!$C$2:$C$785),"")</f>
        <v/>
      </c>
      <c r="I8172">
        <f>IF(OR(G2520="",H2520=""),"",G2520)</f>
        <v/>
      </c>
      <c r="J8172">
        <f>IF(OR(I2520="",H2520=""),"",I2520*H2520)</f>
        <v/>
      </c>
      <c r="K8172">
        <f>IF(G2520="","Missing OEWS wage",IF(H2520="","Missing Wharton SOC","Matched"))</f>
        <v/>
      </c>
    </row>
    <row r="8173">
      <c r="A8173" t="inlineStr">
        <is>
          <t>48-49</t>
        </is>
      </c>
      <c r="B8173" t="inlineStr">
        <is>
          <t>Transportation and Warehousing</t>
        </is>
      </c>
      <c r="C8173" t="inlineStr">
        <is>
          <t>11-9081</t>
        </is>
      </c>
      <c r="D8173" t="inlineStr">
        <is>
          <t>Lodging Managers</t>
        </is>
      </c>
      <c r="E8173" t="n">
        <v>50</v>
      </c>
      <c r="F8173" t="n">
        <v>163170</v>
      </c>
      <c r="G8173">
        <f>IF(OR(E2521="",F2521=""),"",E2521*F2521)</f>
        <v/>
      </c>
      <c r="H8173" s="41">
        <f>IFERROR(XLOOKUP(C2521,'DATA Wharton'!$A$2:$A$785,'DATA Wharton'!$C$2:$C$785),"")</f>
        <v/>
      </c>
      <c r="I8173">
        <f>IF(OR(G2521="",H2521=""),"",G2521)</f>
        <v/>
      </c>
      <c r="J8173">
        <f>IF(OR(I2521="",H2521=""),"",I2521*H2521)</f>
        <v/>
      </c>
      <c r="K8173">
        <f>IF(G2521="","Missing OEWS wage",IF(H2521="","Missing Wharton SOC","Matched"))</f>
        <v/>
      </c>
    </row>
    <row r="8174">
      <c r="A8174" t="inlineStr">
        <is>
          <t>48-49</t>
        </is>
      </c>
      <c r="B8174" t="inlineStr">
        <is>
          <t>Transportation and Warehousing</t>
        </is>
      </c>
      <c r="C8174" t="inlineStr">
        <is>
          <t>11-9111</t>
        </is>
      </c>
      <c r="D8174" t="inlineStr">
        <is>
          <t>Medical and Health Services Managers</t>
        </is>
      </c>
      <c r="E8174" t="n">
        <v>50</v>
      </c>
      <c r="F8174" t="n">
        <v>175380</v>
      </c>
      <c r="G8174">
        <f>IF(OR(E2522="",F2522=""),"",E2522*F2522)</f>
        <v/>
      </c>
      <c r="H8174" s="41">
        <f>IFERROR(XLOOKUP(C2522,'DATA Wharton'!$A$2:$A$785,'DATA Wharton'!$C$2:$C$785),"")</f>
        <v/>
      </c>
      <c r="I8174">
        <f>IF(OR(G2522="",H2522=""),"",G2522)</f>
        <v/>
      </c>
      <c r="J8174">
        <f>IF(OR(I2522="",H2522=""),"",I2522*H2522)</f>
        <v/>
      </c>
      <c r="K8174">
        <f>IF(G2522="","Missing OEWS wage",IF(H2522="","Missing Wharton SOC","Matched"))</f>
        <v/>
      </c>
    </row>
    <row r="8175">
      <c r="A8175" t="inlineStr">
        <is>
          <t>48-49</t>
        </is>
      </c>
      <c r="B8175" t="inlineStr">
        <is>
          <t>Transportation and Warehousing</t>
        </is>
      </c>
      <c r="C8175" t="inlineStr">
        <is>
          <t>11-9121</t>
        </is>
      </c>
      <c r="D8175" t="inlineStr">
        <is>
          <t>Natural Sciences Managers</t>
        </is>
      </c>
      <c r="E8175" t="n">
        <v>50</v>
      </c>
      <c r="F8175" t="n">
        <v>165650</v>
      </c>
      <c r="G8175">
        <f>IF(OR(E2523="",F2523=""),"",E2523*F2523)</f>
        <v/>
      </c>
      <c r="H8175" s="41">
        <f>IFERROR(XLOOKUP(C2523,'DATA Wharton'!$A$2:$A$785,'DATA Wharton'!$C$2:$C$785),"")</f>
        <v/>
      </c>
      <c r="I8175">
        <f>IF(OR(G2523="",H2523=""),"",G2523)</f>
        <v/>
      </c>
      <c r="J8175">
        <f>IF(OR(I2523="",H2523=""),"",I2523*H2523)</f>
        <v/>
      </c>
      <c r="K8175">
        <f>IF(G2523="","Missing OEWS wage",IF(H2523="","Missing Wharton SOC","Matched"))</f>
        <v/>
      </c>
    </row>
    <row r="8176">
      <c r="A8176" t="inlineStr">
        <is>
          <t>48-49</t>
        </is>
      </c>
      <c r="B8176" t="inlineStr">
        <is>
          <t>Transportation and Warehousing</t>
        </is>
      </c>
      <c r="C8176" t="inlineStr">
        <is>
          <t>11-9131</t>
        </is>
      </c>
      <c r="D8176" t="inlineStr">
        <is>
          <t>Postmasters and Mail Superintendents</t>
        </is>
      </c>
      <c r="E8176" t="n">
        <v>13810</v>
      </c>
      <c r="F8176" t="n">
        <v>97360</v>
      </c>
      <c r="G8176">
        <f>IF(OR(E2524="",F2524=""),"",E2524*F2524)</f>
        <v/>
      </c>
      <c r="H8176" s="41">
        <f>IFERROR(XLOOKUP(C2524,'DATA Wharton'!$A$2:$A$785,'DATA Wharton'!$C$2:$C$785),"")</f>
        <v/>
      </c>
      <c r="I8176">
        <f>IF(OR(G2524="",H2524=""),"",G2524)</f>
        <v/>
      </c>
      <c r="J8176">
        <f>IF(OR(I2524="",H2524=""),"",I2524*H2524)</f>
        <v/>
      </c>
      <c r="K8176">
        <f>IF(G2524="","Missing OEWS wage",IF(H2524="","Missing Wharton SOC","Matched"))</f>
        <v/>
      </c>
    </row>
    <row r="8177">
      <c r="A8177" t="inlineStr">
        <is>
          <t>48-49</t>
        </is>
      </c>
      <c r="B8177" t="inlineStr">
        <is>
          <t>Transportation and Warehousing</t>
        </is>
      </c>
      <c r="C8177" t="inlineStr">
        <is>
          <t>11-9141</t>
        </is>
      </c>
      <c r="D8177" t="inlineStr">
        <is>
          <t>Property, Real Estate, and Community Association Managers</t>
        </is>
      </c>
      <c r="E8177" t="n">
        <v>640</v>
      </c>
      <c r="F8177" t="n">
        <v>129200</v>
      </c>
      <c r="G8177">
        <f>IF(OR(E2525="",F2525=""),"",E2525*F2525)</f>
        <v/>
      </c>
      <c r="H8177" s="41">
        <f>IFERROR(XLOOKUP(C2525,'DATA Wharton'!$A$2:$A$785,'DATA Wharton'!$C$2:$C$785),"")</f>
        <v/>
      </c>
      <c r="I8177">
        <f>IF(OR(G2525="",H2525=""),"",G2525)</f>
        <v/>
      </c>
      <c r="J8177">
        <f>IF(OR(I2525="",H2525=""),"",I2525*H2525)</f>
        <v/>
      </c>
      <c r="K8177">
        <f>IF(G2525="","Missing OEWS wage",IF(H2525="","Missing Wharton SOC","Matched"))</f>
        <v/>
      </c>
    </row>
    <row r="8178">
      <c r="A8178" t="inlineStr">
        <is>
          <t>48-49</t>
        </is>
      </c>
      <c r="B8178" t="inlineStr">
        <is>
          <t>Transportation and Warehousing</t>
        </is>
      </c>
      <c r="C8178" t="inlineStr">
        <is>
          <t>11-9161</t>
        </is>
      </c>
      <c r="D8178" t="inlineStr">
        <is>
          <t>Emergency Management Directors</t>
        </is>
      </c>
      <c r="E8178" t="n">
        <v>50</v>
      </c>
      <c r="F8178" t="n">
        <v>133890</v>
      </c>
      <c r="G8178">
        <f>IF(OR(E2526="",F2526=""),"",E2526*F2526)</f>
        <v/>
      </c>
      <c r="H8178" s="41">
        <f>IFERROR(XLOOKUP(C2526,'DATA Wharton'!$A$2:$A$785,'DATA Wharton'!$C$2:$C$785),"")</f>
        <v/>
      </c>
      <c r="I8178">
        <f>IF(OR(G2526="",H2526=""),"",G2526)</f>
        <v/>
      </c>
      <c r="J8178">
        <f>IF(OR(I2526="",H2526=""),"",I2526*H2526)</f>
        <v/>
      </c>
      <c r="K8178">
        <f>IF(G2526="","Missing OEWS wage",IF(H2526="","Missing Wharton SOC","Matched"))</f>
        <v/>
      </c>
    </row>
    <row r="8179">
      <c r="A8179" t="inlineStr">
        <is>
          <t>48-49</t>
        </is>
      </c>
      <c r="B8179" t="inlineStr">
        <is>
          <t>Transportation and Warehousing</t>
        </is>
      </c>
      <c r="C8179" t="inlineStr">
        <is>
          <t>11-9199</t>
        </is>
      </c>
      <c r="D8179" t="inlineStr">
        <is>
          <t>Managers, All Other</t>
        </is>
      </c>
      <c r="E8179" t="n">
        <v>10760</v>
      </c>
      <c r="F8179" t="n">
        <v>133390</v>
      </c>
      <c r="G8179">
        <f>IF(OR(E2527="",F2527=""),"",E2527*F2527)</f>
        <v/>
      </c>
      <c r="H8179" s="41">
        <f>IFERROR(XLOOKUP(C2527,'DATA Wharton'!$A$2:$A$785,'DATA Wharton'!$C$2:$C$785),"")</f>
        <v/>
      </c>
      <c r="I8179">
        <f>IF(OR(G2527="",H2527=""),"",G2527)</f>
        <v/>
      </c>
      <c r="J8179">
        <f>IF(OR(I2527="",H2527=""),"",I2527*H2527)</f>
        <v/>
      </c>
      <c r="K8179">
        <f>IF(G2527="","Missing OEWS wage",IF(H2527="","Missing Wharton SOC","Matched"))</f>
        <v/>
      </c>
    </row>
    <row r="8180">
      <c r="A8180" t="inlineStr">
        <is>
          <t>48-49</t>
        </is>
      </c>
      <c r="B8180" t="inlineStr">
        <is>
          <t>Transportation and Warehousing</t>
        </is>
      </c>
      <c r="C8180" t="inlineStr">
        <is>
          <t>13-1020</t>
        </is>
      </c>
      <c r="D8180" t="inlineStr">
        <is>
          <t>Buyers and Purchasing Agents</t>
        </is>
      </c>
      <c r="E8180" t="n">
        <v>11370</v>
      </c>
      <c r="F8180" t="n">
        <v>80810</v>
      </c>
      <c r="G8180">
        <f>IF(OR(E2528="",F2528=""),"",E2528*F2528)</f>
        <v/>
      </c>
      <c r="H8180" s="41">
        <f>IFERROR(XLOOKUP(C2528,'DATA Wharton'!$A$2:$A$785,'DATA Wharton'!$C$2:$C$785),"")</f>
        <v/>
      </c>
      <c r="I8180">
        <f>IF(OR(G2528="",H2528=""),"",G2528)</f>
        <v/>
      </c>
      <c r="J8180">
        <f>IF(OR(I2528="",H2528=""),"",I2528*H2528)</f>
        <v/>
      </c>
      <c r="K8180">
        <f>IF(G2528="","Missing OEWS wage",IF(H2528="","Missing Wharton SOC","Matched"))</f>
        <v/>
      </c>
    </row>
    <row r="8181">
      <c r="A8181" t="inlineStr">
        <is>
          <t>48-49</t>
        </is>
      </c>
      <c r="B8181" t="inlineStr">
        <is>
          <t>Transportation and Warehousing</t>
        </is>
      </c>
      <c r="C8181" t="inlineStr">
        <is>
          <t>13-1031</t>
        </is>
      </c>
      <c r="D8181" t="inlineStr">
        <is>
          <t>Claims Adjusters, Examiners, and Investigators</t>
        </is>
      </c>
      <c r="E8181" t="n">
        <v>730</v>
      </c>
      <c r="F8181" t="n">
        <v>71920</v>
      </c>
      <c r="G8181">
        <f>IF(OR(E2529="",F2529=""),"",E2529*F2529)</f>
        <v/>
      </c>
      <c r="H8181" s="41">
        <f>IFERROR(XLOOKUP(C2529,'DATA Wharton'!$A$2:$A$785,'DATA Wharton'!$C$2:$C$785),"")</f>
        <v/>
      </c>
      <c r="I8181">
        <f>IF(OR(G2529="",H2529=""),"",G2529)</f>
        <v/>
      </c>
      <c r="J8181">
        <f>IF(OR(I2529="",H2529=""),"",I2529*H2529)</f>
        <v/>
      </c>
      <c r="K8181">
        <f>IF(G2529="","Missing OEWS wage",IF(H2529="","Missing Wharton SOC","Matched"))</f>
        <v/>
      </c>
    </row>
    <row r="8182">
      <c r="A8182" t="inlineStr">
        <is>
          <t>48-49</t>
        </is>
      </c>
      <c r="B8182" t="inlineStr">
        <is>
          <t>Transportation and Warehousing</t>
        </is>
      </c>
      <c r="C8182" t="inlineStr">
        <is>
          <t>13-1041</t>
        </is>
      </c>
      <c r="D8182" t="inlineStr">
        <is>
          <t>Compliance Officers</t>
        </is>
      </c>
      <c r="E8182" t="n">
        <v>13470</v>
      </c>
      <c r="F8182" t="n">
        <v>77310</v>
      </c>
      <c r="G8182">
        <f>IF(OR(E2530="",F2530=""),"",E2530*F2530)</f>
        <v/>
      </c>
      <c r="H8182" s="41">
        <f>IFERROR(XLOOKUP(C2530,'DATA Wharton'!$A$2:$A$785,'DATA Wharton'!$C$2:$C$785),"")</f>
        <v/>
      </c>
      <c r="I8182">
        <f>IF(OR(G2530="",H2530=""),"",G2530)</f>
        <v/>
      </c>
      <c r="J8182">
        <f>IF(OR(I2530="",H2530=""),"",I2530*H2530)</f>
        <v/>
      </c>
      <c r="K8182">
        <f>IF(G2530="","Missing OEWS wage",IF(H2530="","Missing Wharton SOC","Matched"))</f>
        <v/>
      </c>
    </row>
    <row r="8183">
      <c r="A8183" t="inlineStr">
        <is>
          <t>48-49</t>
        </is>
      </c>
      <c r="B8183" t="inlineStr">
        <is>
          <t>Transportation and Warehousing</t>
        </is>
      </c>
      <c r="C8183" t="inlineStr">
        <is>
          <t>13-1051</t>
        </is>
      </c>
      <c r="D8183" t="inlineStr">
        <is>
          <t>Cost Estimators</t>
        </is>
      </c>
      <c r="E8183" t="n">
        <v>1290</v>
      </c>
      <c r="F8183" t="n">
        <v>67740</v>
      </c>
      <c r="G8183">
        <f>IF(OR(E2531="",F2531=""),"",E2531*F2531)</f>
        <v/>
      </c>
      <c r="H8183" s="41">
        <f>IFERROR(XLOOKUP(C2531,'DATA Wharton'!$A$2:$A$785,'DATA Wharton'!$C$2:$C$785),"")</f>
        <v/>
      </c>
      <c r="I8183">
        <f>IF(OR(G2531="",H2531=""),"",G2531)</f>
        <v/>
      </c>
      <c r="J8183">
        <f>IF(OR(I2531="",H2531=""),"",I2531*H2531)</f>
        <v/>
      </c>
      <c r="K8183">
        <f>IF(G2531="","Missing OEWS wage",IF(H2531="","Missing Wharton SOC","Matched"))</f>
        <v/>
      </c>
    </row>
    <row r="8184">
      <c r="A8184" t="inlineStr">
        <is>
          <t>48-49</t>
        </is>
      </c>
      <c r="B8184" t="inlineStr">
        <is>
          <t>Transportation and Warehousing</t>
        </is>
      </c>
      <c r="C8184" t="inlineStr">
        <is>
          <t>13-1071</t>
        </is>
      </c>
      <c r="D8184" t="inlineStr">
        <is>
          <t>Human Resources Specialists</t>
        </is>
      </c>
      <c r="E8184" t="n">
        <v>27950</v>
      </c>
      <c r="F8184" t="n">
        <v>74950</v>
      </c>
      <c r="G8184">
        <f>IF(OR(E2532="",F2532=""),"",E2532*F2532)</f>
        <v/>
      </c>
      <c r="H8184" s="41">
        <f>IFERROR(XLOOKUP(C2532,'DATA Wharton'!$A$2:$A$785,'DATA Wharton'!$C$2:$C$785),"")</f>
        <v/>
      </c>
      <c r="I8184">
        <f>IF(OR(G2532="",H2532=""),"",G2532)</f>
        <v/>
      </c>
      <c r="J8184">
        <f>IF(OR(I2532="",H2532=""),"",I2532*H2532)</f>
        <v/>
      </c>
      <c r="K8184">
        <f>IF(G2532="","Missing OEWS wage",IF(H2532="","Missing Wharton SOC","Matched"))</f>
        <v/>
      </c>
    </row>
    <row r="8185">
      <c r="A8185" t="inlineStr">
        <is>
          <t>48-49</t>
        </is>
      </c>
      <c r="B8185" t="inlineStr">
        <is>
          <t>Transportation and Warehousing</t>
        </is>
      </c>
      <c r="C8185" t="inlineStr">
        <is>
          <t>13-1075</t>
        </is>
      </c>
      <c r="D8185" t="inlineStr">
        <is>
          <t>Labor Relations Specialists</t>
        </is>
      </c>
      <c r="E8185" t="n">
        <v>1160</v>
      </c>
      <c r="F8185" t="n">
        <v>96510</v>
      </c>
      <c r="G8185">
        <f>IF(OR(E2533="",F2533=""),"",E2533*F2533)</f>
        <v/>
      </c>
      <c r="H8185" s="41">
        <f>IFERROR(XLOOKUP(C2533,'DATA Wharton'!$A$2:$A$785,'DATA Wharton'!$C$2:$C$785),"")</f>
        <v/>
      </c>
      <c r="I8185">
        <f>IF(OR(G2533="",H2533=""),"",G2533)</f>
        <v/>
      </c>
      <c r="J8185">
        <f>IF(OR(I2533="",H2533=""),"",I2533*H2533)</f>
        <v/>
      </c>
      <c r="K8185">
        <f>IF(G2533="","Missing OEWS wage",IF(H2533="","Missing Wharton SOC","Matched"))</f>
        <v/>
      </c>
    </row>
    <row r="8186">
      <c r="A8186" t="inlineStr">
        <is>
          <t>48-49</t>
        </is>
      </c>
      <c r="B8186" t="inlineStr">
        <is>
          <t>Transportation and Warehousing</t>
        </is>
      </c>
      <c r="C8186" t="inlineStr">
        <is>
          <t>13-1081</t>
        </is>
      </c>
      <c r="D8186" t="inlineStr">
        <is>
          <t>Logisticians</t>
        </is>
      </c>
      <c r="E8186" t="n">
        <v>30380</v>
      </c>
      <c r="F8186" t="n">
        <v>72600</v>
      </c>
      <c r="G8186">
        <f>IF(OR(E2534="",F2534=""),"",E2534*F2534)</f>
        <v/>
      </c>
      <c r="H8186" s="41">
        <f>IFERROR(XLOOKUP(C2534,'DATA Wharton'!$A$2:$A$785,'DATA Wharton'!$C$2:$C$785),"")</f>
        <v/>
      </c>
      <c r="I8186">
        <f>IF(OR(G2534="",H2534=""),"",G2534)</f>
        <v/>
      </c>
      <c r="J8186">
        <f>IF(OR(I2534="",H2534=""),"",I2534*H2534)</f>
        <v/>
      </c>
      <c r="K8186">
        <f>IF(G2534="","Missing OEWS wage",IF(H2534="","Missing Wharton SOC","Matched"))</f>
        <v/>
      </c>
    </row>
    <row r="8187">
      <c r="A8187" t="inlineStr">
        <is>
          <t>48-49</t>
        </is>
      </c>
      <c r="B8187" t="inlineStr">
        <is>
          <t>Transportation and Warehousing</t>
        </is>
      </c>
      <c r="C8187" t="inlineStr">
        <is>
          <t>13-1082</t>
        </is>
      </c>
      <c r="D8187" t="inlineStr">
        <is>
          <t>Project Management Specialists</t>
        </is>
      </c>
      <c r="E8187" t="n">
        <v>11390</v>
      </c>
      <c r="F8187" t="n">
        <v>119730</v>
      </c>
      <c r="G8187">
        <f>IF(OR(E2535="",F2535=""),"",E2535*F2535)</f>
        <v/>
      </c>
      <c r="H8187" s="41">
        <f>IFERROR(XLOOKUP(C2535,'DATA Wharton'!$A$2:$A$785,'DATA Wharton'!$C$2:$C$785),"")</f>
        <v/>
      </c>
      <c r="I8187">
        <f>IF(OR(G2535="",H2535=""),"",G2535)</f>
        <v/>
      </c>
      <c r="J8187">
        <f>IF(OR(I2535="",H2535=""),"",I2535*H2535)</f>
        <v/>
      </c>
      <c r="K8187">
        <f>IF(G2535="","Missing OEWS wage",IF(H2535="","Missing Wharton SOC","Matched"))</f>
        <v/>
      </c>
    </row>
    <row r="8188">
      <c r="A8188" t="inlineStr">
        <is>
          <t>48-49</t>
        </is>
      </c>
      <c r="B8188" t="inlineStr">
        <is>
          <t>Transportation and Warehousing</t>
        </is>
      </c>
      <c r="C8188" t="inlineStr">
        <is>
          <t>13-1111</t>
        </is>
      </c>
      <c r="D8188" t="inlineStr">
        <is>
          <t>Management Analysts</t>
        </is>
      </c>
      <c r="E8188" t="n">
        <v>7010</v>
      </c>
      <c r="F8188" t="n">
        <v>101860</v>
      </c>
      <c r="G8188">
        <f>IF(OR(E2536="",F2536=""),"",E2536*F2536)</f>
        <v/>
      </c>
      <c r="H8188" s="41">
        <f>IFERROR(XLOOKUP(C2536,'DATA Wharton'!$A$2:$A$785,'DATA Wharton'!$C$2:$C$785),"")</f>
        <v/>
      </c>
      <c r="I8188">
        <f>IF(OR(G2536="",H2536=""),"",G2536)</f>
        <v/>
      </c>
      <c r="J8188">
        <f>IF(OR(I2536="",H2536=""),"",I2536*H2536)</f>
        <v/>
      </c>
      <c r="K8188">
        <f>IF(G2536="","Missing OEWS wage",IF(H2536="","Missing Wharton SOC","Matched"))</f>
        <v/>
      </c>
    </row>
    <row r="8189">
      <c r="A8189" t="inlineStr">
        <is>
          <t>48-49</t>
        </is>
      </c>
      <c r="B8189" t="inlineStr">
        <is>
          <t>Transportation and Warehousing</t>
        </is>
      </c>
      <c r="C8189" t="inlineStr">
        <is>
          <t>13-1121</t>
        </is>
      </c>
      <c r="D8189" t="inlineStr">
        <is>
          <t>Meeting, Convention, and Event Planners</t>
        </is>
      </c>
      <c r="E8189" t="n">
        <v>380</v>
      </c>
      <c r="F8189" t="n">
        <v>66490</v>
      </c>
      <c r="G8189">
        <f>IF(OR(E2537="",F2537=""),"",E2537*F2537)</f>
        <v/>
      </c>
      <c r="H8189" s="41">
        <f>IFERROR(XLOOKUP(C2537,'DATA Wharton'!$A$2:$A$785,'DATA Wharton'!$C$2:$C$785),"")</f>
        <v/>
      </c>
      <c r="I8189">
        <f>IF(OR(G2537="",H2537=""),"",G2537)</f>
        <v/>
      </c>
      <c r="J8189">
        <f>IF(OR(I2537="",H2537=""),"",I2537*H2537)</f>
        <v/>
      </c>
      <c r="K8189">
        <f>IF(G2537="","Missing OEWS wage",IF(H2537="","Missing Wharton SOC","Matched"))</f>
        <v/>
      </c>
    </row>
    <row r="8190">
      <c r="A8190" t="inlineStr">
        <is>
          <t>48-49</t>
        </is>
      </c>
      <c r="B8190" t="inlineStr">
        <is>
          <t>Transportation and Warehousing</t>
        </is>
      </c>
      <c r="C8190" t="inlineStr">
        <is>
          <t>13-1131</t>
        </is>
      </c>
      <c r="D8190" t="inlineStr">
        <is>
          <t>Fundraisers</t>
        </is>
      </c>
      <c r="E8190" t="n">
        <v>70</v>
      </c>
      <c r="F8190" t="n">
        <v>86200</v>
      </c>
      <c r="G8190">
        <f>IF(OR(E2538="",F2538=""),"",E2538*F2538)</f>
        <v/>
      </c>
      <c r="H8190" s="41">
        <f>IFERROR(XLOOKUP(C2538,'DATA Wharton'!$A$2:$A$785,'DATA Wharton'!$C$2:$C$785),"")</f>
        <v/>
      </c>
      <c r="I8190">
        <f>IF(OR(G2538="",H2538=""),"",G2538)</f>
        <v/>
      </c>
      <c r="J8190">
        <f>IF(OR(I2538="",H2538=""),"",I2538*H2538)</f>
        <v/>
      </c>
      <c r="K8190">
        <f>IF(G2538="","Missing OEWS wage",IF(H2538="","Missing Wharton SOC","Matched"))</f>
        <v/>
      </c>
    </row>
    <row r="8191">
      <c r="A8191" t="inlineStr">
        <is>
          <t>48-49</t>
        </is>
      </c>
      <c r="B8191" t="inlineStr">
        <is>
          <t>Transportation and Warehousing</t>
        </is>
      </c>
      <c r="C8191" t="inlineStr">
        <is>
          <t>13-1141</t>
        </is>
      </c>
      <c r="D8191" t="inlineStr">
        <is>
          <t>Compensation, Benefits, and Job Analysis Specialists</t>
        </is>
      </c>
      <c r="E8191" t="n">
        <v>1500</v>
      </c>
      <c r="F8191" t="n">
        <v>79430</v>
      </c>
      <c r="G8191">
        <f>IF(OR(E2539="",F2539=""),"",E2539*F2539)</f>
        <v/>
      </c>
      <c r="H8191" s="41">
        <f>IFERROR(XLOOKUP(C2539,'DATA Wharton'!$A$2:$A$785,'DATA Wharton'!$C$2:$C$785),"")</f>
        <v/>
      </c>
      <c r="I8191">
        <f>IF(OR(G2539="",H2539=""),"",G2539)</f>
        <v/>
      </c>
      <c r="J8191">
        <f>IF(OR(I2539="",H2539=""),"",I2539*H2539)</f>
        <v/>
      </c>
      <c r="K8191">
        <f>IF(G2539="","Missing OEWS wage",IF(H2539="","Missing Wharton SOC","Matched"))</f>
        <v/>
      </c>
    </row>
    <row r="8192">
      <c r="A8192" t="inlineStr">
        <is>
          <t>48-49</t>
        </is>
      </c>
      <c r="B8192" t="inlineStr">
        <is>
          <t>Transportation and Warehousing</t>
        </is>
      </c>
      <c r="C8192" t="inlineStr">
        <is>
          <t>13-1151</t>
        </is>
      </c>
      <c r="D8192" t="inlineStr">
        <is>
          <t>Training and Development Specialists</t>
        </is>
      </c>
      <c r="E8192" t="n">
        <v>28430</v>
      </c>
      <c r="F8192" t="n">
        <v>66290</v>
      </c>
      <c r="G8192">
        <f>IF(OR(E2540="",F2540=""),"",E2540*F2540)</f>
        <v/>
      </c>
      <c r="H8192" s="41">
        <f>IFERROR(XLOOKUP(C2540,'DATA Wharton'!$A$2:$A$785,'DATA Wharton'!$C$2:$C$785),"")</f>
        <v/>
      </c>
      <c r="I8192">
        <f>IF(OR(G2540="",H2540=""),"",G2540)</f>
        <v/>
      </c>
      <c r="J8192">
        <f>IF(OR(I2540="",H2540=""),"",I2540*H2540)</f>
        <v/>
      </c>
      <c r="K8192">
        <f>IF(G2540="","Missing OEWS wage",IF(H2540="","Missing Wharton SOC","Matched"))</f>
        <v/>
      </c>
    </row>
    <row r="8193">
      <c r="A8193" t="inlineStr">
        <is>
          <t>48-49</t>
        </is>
      </c>
      <c r="B8193" t="inlineStr">
        <is>
          <t>Transportation and Warehousing</t>
        </is>
      </c>
      <c r="C8193" t="inlineStr">
        <is>
          <t>13-1161</t>
        </is>
      </c>
      <c r="D8193" t="inlineStr">
        <is>
          <t>Market Research Analysts and Marketing Specialists</t>
        </is>
      </c>
      <c r="E8193" t="n">
        <v>10890</v>
      </c>
      <c r="F8193" t="n">
        <v>99450</v>
      </c>
      <c r="G8193">
        <f>IF(OR(E2541="",F2541=""),"",E2541*F2541)</f>
        <v/>
      </c>
      <c r="H8193" s="41">
        <f>IFERROR(XLOOKUP(C2541,'DATA Wharton'!$A$2:$A$785,'DATA Wharton'!$C$2:$C$785),"")</f>
        <v/>
      </c>
      <c r="I8193">
        <f>IF(OR(G2541="",H2541=""),"",G2541)</f>
        <v/>
      </c>
      <c r="J8193">
        <f>IF(OR(I2541="",H2541=""),"",I2541*H2541)</f>
        <v/>
      </c>
      <c r="K8193">
        <f>IF(G2541="","Missing OEWS wage",IF(H2541="","Missing Wharton SOC","Matched"))</f>
        <v/>
      </c>
    </row>
    <row r="8194">
      <c r="A8194" t="inlineStr">
        <is>
          <t>48-49</t>
        </is>
      </c>
      <c r="B8194" t="inlineStr">
        <is>
          <t>Transportation and Warehousing</t>
        </is>
      </c>
      <c r="C8194" t="inlineStr">
        <is>
          <t>13-1199</t>
        </is>
      </c>
      <c r="D8194" t="inlineStr">
        <is>
          <t>Business Operations Specialists, All Other</t>
        </is>
      </c>
      <c r="E8194" t="n">
        <v>21090</v>
      </c>
      <c r="F8194" t="n">
        <v>85290</v>
      </c>
      <c r="G8194">
        <f>IF(OR(E2542="",F2542=""),"",E2542*F2542)</f>
        <v/>
      </c>
      <c r="H8194" s="41">
        <f>IFERROR(XLOOKUP(C2542,'DATA Wharton'!$A$2:$A$785,'DATA Wharton'!$C$2:$C$785),"")</f>
        <v/>
      </c>
      <c r="I8194">
        <f>IF(OR(G2542="",H2542=""),"",G2542)</f>
        <v/>
      </c>
      <c r="J8194">
        <f>IF(OR(I2542="",H2542=""),"",I2542*H2542)</f>
        <v/>
      </c>
      <c r="K8194">
        <f>IF(G2542="","Missing OEWS wage",IF(H2542="","Missing Wharton SOC","Matched"))</f>
        <v/>
      </c>
    </row>
    <row r="8195">
      <c r="A8195" t="inlineStr">
        <is>
          <t>48-49</t>
        </is>
      </c>
      <c r="B8195" t="inlineStr">
        <is>
          <t>Transportation and Warehousing</t>
        </is>
      </c>
      <c r="C8195" t="inlineStr">
        <is>
          <t>13-2011</t>
        </is>
      </c>
      <c r="D8195" t="inlineStr">
        <is>
          <t>Accountants and Auditors</t>
        </is>
      </c>
      <c r="E8195" t="n">
        <v>23720</v>
      </c>
      <c r="F8195" t="n">
        <v>86270</v>
      </c>
      <c r="G8195">
        <f>IF(OR(E2543="",F2543=""),"",E2543*F2543)</f>
        <v/>
      </c>
      <c r="H8195" s="41">
        <f>IFERROR(XLOOKUP(C2543,'DATA Wharton'!$A$2:$A$785,'DATA Wharton'!$C$2:$C$785),"")</f>
        <v/>
      </c>
      <c r="I8195">
        <f>IF(OR(G2543="",H2543=""),"",G2543)</f>
        <v/>
      </c>
      <c r="J8195">
        <f>IF(OR(I2543="",H2543=""),"",I2543*H2543)</f>
        <v/>
      </c>
      <c r="K8195">
        <f>IF(G2543="","Missing OEWS wage",IF(H2543="","Missing Wharton SOC","Matched"))</f>
        <v/>
      </c>
    </row>
    <row r="8196">
      <c r="A8196" t="inlineStr">
        <is>
          <t>48-49</t>
        </is>
      </c>
      <c r="B8196" t="inlineStr">
        <is>
          <t>Transportation and Warehousing</t>
        </is>
      </c>
      <c r="C8196" t="inlineStr">
        <is>
          <t>13-2020</t>
        </is>
      </c>
      <c r="D8196" t="inlineStr">
        <is>
          <t>Property Appraisers and Assessors</t>
        </is>
      </c>
      <c r="E8196" t="n">
        <v>80</v>
      </c>
      <c r="F8196" t="n">
        <v>113910</v>
      </c>
      <c r="G8196">
        <f>IF(OR(E2544="",F2544=""),"",E2544*F2544)</f>
        <v/>
      </c>
      <c r="H8196" s="41">
        <f>IFERROR(XLOOKUP(C2544,'DATA Wharton'!$A$2:$A$785,'DATA Wharton'!$C$2:$C$785),"")</f>
        <v/>
      </c>
      <c r="I8196">
        <f>IF(OR(G2544="",H2544=""),"",G2544)</f>
        <v/>
      </c>
      <c r="J8196">
        <f>IF(OR(I2544="",H2544=""),"",I2544*H2544)</f>
        <v/>
      </c>
      <c r="K8196">
        <f>IF(G2544="","Missing OEWS wage",IF(H2544="","Missing Wharton SOC","Matched"))</f>
        <v/>
      </c>
    </row>
    <row r="8197">
      <c r="A8197" t="inlineStr">
        <is>
          <t>48-49</t>
        </is>
      </c>
      <c r="B8197" t="inlineStr">
        <is>
          <t>Transportation and Warehousing</t>
        </is>
      </c>
      <c r="C8197" t="inlineStr">
        <is>
          <t>13-2031</t>
        </is>
      </c>
      <c r="D8197" t="inlineStr">
        <is>
          <t>Budget Analysts</t>
        </is>
      </c>
      <c r="E8197" t="n">
        <v>420</v>
      </c>
      <c r="F8197" t="n">
        <v>96850</v>
      </c>
      <c r="G8197">
        <f>IF(OR(E2545="",F2545=""),"",E2545*F2545)</f>
        <v/>
      </c>
      <c r="H8197" s="41">
        <f>IFERROR(XLOOKUP(C2545,'DATA Wharton'!$A$2:$A$785,'DATA Wharton'!$C$2:$C$785),"")</f>
        <v/>
      </c>
      <c r="I8197">
        <f>IF(OR(G2545="",H2545=""),"",G2545)</f>
        <v/>
      </c>
      <c r="J8197">
        <f>IF(OR(I2545="",H2545=""),"",I2545*H2545)</f>
        <v/>
      </c>
      <c r="K8197">
        <f>IF(G2545="","Missing OEWS wage",IF(H2545="","Missing Wharton SOC","Matched"))</f>
        <v/>
      </c>
    </row>
    <row r="8198">
      <c r="A8198" t="inlineStr">
        <is>
          <t>48-49</t>
        </is>
      </c>
      <c r="B8198" t="inlineStr">
        <is>
          <t>Transportation and Warehousing</t>
        </is>
      </c>
      <c r="C8198" t="inlineStr">
        <is>
          <t>13-2041</t>
        </is>
      </c>
      <c r="D8198" t="inlineStr">
        <is>
          <t>Credit Analysts</t>
        </is>
      </c>
      <c r="E8198" t="n">
        <v>210</v>
      </c>
      <c r="F8198" t="n">
        <v>70450</v>
      </c>
      <c r="G8198">
        <f>IF(OR(E2546="",F2546=""),"",E2546*F2546)</f>
        <v/>
      </c>
      <c r="H8198" s="41">
        <f>IFERROR(XLOOKUP(C2546,'DATA Wharton'!$A$2:$A$785,'DATA Wharton'!$C$2:$C$785),"")</f>
        <v/>
      </c>
      <c r="I8198">
        <f>IF(OR(G2546="",H2546=""),"",G2546)</f>
        <v/>
      </c>
      <c r="J8198">
        <f>IF(OR(I2546="",H2546=""),"",I2546*H2546)</f>
        <v/>
      </c>
      <c r="K8198">
        <f>IF(G2546="","Missing OEWS wage",IF(H2546="","Missing Wharton SOC","Matched"))</f>
        <v/>
      </c>
    </row>
    <row r="8199">
      <c r="A8199" t="inlineStr">
        <is>
          <t>48-49</t>
        </is>
      </c>
      <c r="B8199" t="inlineStr">
        <is>
          <t>Transportation and Warehousing</t>
        </is>
      </c>
      <c r="C8199" t="inlineStr">
        <is>
          <t>13-2051</t>
        </is>
      </c>
      <c r="D8199" t="inlineStr">
        <is>
          <t>Financial and Investment Analysts</t>
        </is>
      </c>
      <c r="E8199" t="n">
        <v>3310</v>
      </c>
      <c r="F8199" t="n">
        <v>105590</v>
      </c>
      <c r="G8199">
        <f>IF(OR(E2547="",F2547=""),"",E2547*F2547)</f>
        <v/>
      </c>
      <c r="H8199" s="41">
        <f>IFERROR(XLOOKUP(C2547,'DATA Wharton'!$A$2:$A$785,'DATA Wharton'!$C$2:$C$785),"")</f>
        <v/>
      </c>
      <c r="I8199">
        <f>IF(OR(G2547="",H2547=""),"",G2547)</f>
        <v/>
      </c>
      <c r="J8199">
        <f>IF(OR(I2547="",H2547=""),"",I2547*H2547)</f>
        <v/>
      </c>
      <c r="K8199">
        <f>IF(G2547="","Missing OEWS wage",IF(H2547="","Missing Wharton SOC","Matched"))</f>
        <v/>
      </c>
    </row>
    <row r="8200">
      <c r="A8200" t="inlineStr">
        <is>
          <t>48-49</t>
        </is>
      </c>
      <c r="B8200" t="inlineStr">
        <is>
          <t>Transportation and Warehousing</t>
        </is>
      </c>
      <c r="C8200" t="inlineStr">
        <is>
          <t>13-2054</t>
        </is>
      </c>
      <c r="D8200" t="inlineStr">
        <is>
          <t>Financial Risk Specialists</t>
        </is>
      </c>
      <c r="E8200" t="n">
        <v>330</v>
      </c>
      <c r="F8200" t="n">
        <v>106620</v>
      </c>
      <c r="G8200">
        <f>IF(OR(E2548="",F2548=""),"",E2548*F2548)</f>
        <v/>
      </c>
      <c r="H8200" s="41">
        <f>IFERROR(XLOOKUP(C2548,'DATA Wharton'!$A$2:$A$785,'DATA Wharton'!$C$2:$C$785),"")</f>
        <v/>
      </c>
      <c r="I8200">
        <f>IF(OR(G2548="",H2548=""),"",G2548)</f>
        <v/>
      </c>
      <c r="J8200">
        <f>IF(OR(I2548="",H2548=""),"",I2548*H2548)</f>
        <v/>
      </c>
      <c r="K8200">
        <f>IF(G2548="","Missing OEWS wage",IF(H2548="","Missing Wharton SOC","Matched"))</f>
        <v/>
      </c>
    </row>
    <row r="8201">
      <c r="A8201" t="inlineStr">
        <is>
          <t>48-49</t>
        </is>
      </c>
      <c r="B8201" t="inlineStr">
        <is>
          <t>Transportation and Warehousing</t>
        </is>
      </c>
      <c r="C8201" t="inlineStr">
        <is>
          <t>13-2099</t>
        </is>
      </c>
      <c r="D8201" t="inlineStr">
        <is>
          <t>Financial Specialists, All Other</t>
        </is>
      </c>
      <c r="E8201" t="n">
        <v>430</v>
      </c>
      <c r="F8201" t="n">
        <v>83520</v>
      </c>
      <c r="G8201">
        <f>IF(OR(E2549="",F2549=""),"",E2549*F2549)</f>
        <v/>
      </c>
      <c r="H8201" s="41">
        <f>IFERROR(XLOOKUP(C2549,'DATA Wharton'!$A$2:$A$785,'DATA Wharton'!$C$2:$C$785),"")</f>
        <v/>
      </c>
      <c r="I8201">
        <f>IF(OR(G2549="",H2549=""),"",G2549)</f>
        <v/>
      </c>
      <c r="J8201">
        <f>IF(OR(I2549="",H2549=""),"",I2549*H2549)</f>
        <v/>
      </c>
      <c r="K8201">
        <f>IF(G2549="","Missing OEWS wage",IF(H2549="","Missing Wharton SOC","Matched"))</f>
        <v/>
      </c>
    </row>
    <row r="8202">
      <c r="A8202" t="inlineStr">
        <is>
          <t>48-49</t>
        </is>
      </c>
      <c r="B8202" t="inlineStr">
        <is>
          <t>Transportation and Warehousing</t>
        </is>
      </c>
      <c r="C8202" t="inlineStr">
        <is>
          <t>15-1211</t>
        </is>
      </c>
      <c r="D8202" t="inlineStr">
        <is>
          <t>Computer Systems Analysts</t>
        </is>
      </c>
      <c r="E8202" t="n">
        <v>4310</v>
      </c>
      <c r="F8202" t="n">
        <v>105680</v>
      </c>
      <c r="G8202">
        <f>IF(OR(E2550="",F2550=""),"",E2550*F2550)</f>
        <v/>
      </c>
      <c r="H8202" s="41">
        <f>IFERROR(XLOOKUP(C2550,'DATA Wharton'!$A$2:$A$785,'DATA Wharton'!$C$2:$C$785),"")</f>
        <v/>
      </c>
      <c r="I8202">
        <f>IF(OR(G2550="",H2550=""),"",G2550)</f>
        <v/>
      </c>
      <c r="J8202">
        <f>IF(OR(I2550="",H2550=""),"",I2550*H2550)</f>
        <v/>
      </c>
      <c r="K8202">
        <f>IF(G2550="","Missing OEWS wage",IF(H2550="","Missing Wharton SOC","Matched"))</f>
        <v/>
      </c>
    </row>
    <row r="8203">
      <c r="A8203" t="inlineStr">
        <is>
          <t>48-49</t>
        </is>
      </c>
      <c r="B8203" t="inlineStr">
        <is>
          <t>Transportation and Warehousing</t>
        </is>
      </c>
      <c r="C8203" t="inlineStr">
        <is>
          <t>15-1212</t>
        </is>
      </c>
      <c r="D8203" t="inlineStr">
        <is>
          <t>Information Security Analysts</t>
        </is>
      </c>
      <c r="E8203" t="n">
        <v>1560</v>
      </c>
      <c r="F8203" t="n">
        <v>124930</v>
      </c>
      <c r="G8203">
        <f>IF(OR(E2551="",F2551=""),"",E2551*F2551)</f>
        <v/>
      </c>
      <c r="H8203" s="41">
        <f>IFERROR(XLOOKUP(C2551,'DATA Wharton'!$A$2:$A$785,'DATA Wharton'!$C$2:$C$785),"")</f>
        <v/>
      </c>
      <c r="I8203">
        <f>IF(OR(G2551="",H2551=""),"",G2551)</f>
        <v/>
      </c>
      <c r="J8203">
        <f>IF(OR(I2551="",H2551=""),"",I2551*H2551)</f>
        <v/>
      </c>
      <c r="K8203">
        <f>IF(G2551="","Missing OEWS wage",IF(H2551="","Missing Wharton SOC","Matched"))</f>
        <v/>
      </c>
    </row>
    <row r="8204">
      <c r="A8204" t="inlineStr">
        <is>
          <t>48-49</t>
        </is>
      </c>
      <c r="B8204" t="inlineStr">
        <is>
          <t>Transportation and Warehousing</t>
        </is>
      </c>
      <c r="C8204" t="inlineStr">
        <is>
          <t>15-1221</t>
        </is>
      </c>
      <c r="D8204" t="inlineStr">
        <is>
          <t>Computer and Information Research Scientists</t>
        </is>
      </c>
      <c r="E8204" t="n">
        <v>30</v>
      </c>
      <c r="F8204" t="n">
        <v>141140</v>
      </c>
      <c r="G8204">
        <f>IF(OR(E2552="",F2552=""),"",E2552*F2552)</f>
        <v/>
      </c>
      <c r="H8204" s="41">
        <f>IFERROR(XLOOKUP(C2552,'DATA Wharton'!$A$2:$A$785,'DATA Wharton'!$C$2:$C$785),"")</f>
        <v/>
      </c>
      <c r="I8204">
        <f>IF(OR(G2552="",H2552=""),"",G2552)</f>
        <v/>
      </c>
      <c r="J8204">
        <f>IF(OR(I2552="",H2552=""),"",I2552*H2552)</f>
        <v/>
      </c>
      <c r="K8204">
        <f>IF(G2552="","Missing OEWS wage",IF(H2552="","Missing Wharton SOC","Matched"))</f>
        <v/>
      </c>
    </row>
    <row r="8205">
      <c r="A8205" t="inlineStr">
        <is>
          <t>48-49</t>
        </is>
      </c>
      <c r="B8205" t="inlineStr">
        <is>
          <t>Transportation and Warehousing</t>
        </is>
      </c>
      <c r="C8205" t="inlineStr">
        <is>
          <t>15-1231</t>
        </is>
      </c>
      <c r="D8205" t="inlineStr">
        <is>
          <t>Computer Network Support Specialists</t>
        </is>
      </c>
      <c r="E8205" t="n">
        <v>1930</v>
      </c>
      <c r="F8205" t="n">
        <v>77930</v>
      </c>
      <c r="G8205">
        <f>IF(OR(E2553="",F2553=""),"",E2553*F2553)</f>
        <v/>
      </c>
      <c r="H8205" s="41">
        <f>IFERROR(XLOOKUP(C2553,'DATA Wharton'!$A$2:$A$785,'DATA Wharton'!$C$2:$C$785),"")</f>
        <v/>
      </c>
      <c r="I8205">
        <f>IF(OR(G2553="",H2553=""),"",G2553)</f>
        <v/>
      </c>
      <c r="J8205">
        <f>IF(OR(I2553="",H2553=""),"",I2553*H2553)</f>
        <v/>
      </c>
      <c r="K8205">
        <f>IF(G2553="","Missing OEWS wage",IF(H2553="","Missing Wharton SOC","Matched"))</f>
        <v/>
      </c>
    </row>
    <row r="8206">
      <c r="A8206" t="inlineStr">
        <is>
          <t>48-49</t>
        </is>
      </c>
      <c r="B8206" t="inlineStr">
        <is>
          <t>Transportation and Warehousing</t>
        </is>
      </c>
      <c r="C8206" t="inlineStr">
        <is>
          <t>15-1232</t>
        </is>
      </c>
      <c r="D8206" t="inlineStr">
        <is>
          <t>Computer User Support Specialists</t>
        </is>
      </c>
      <c r="E8206" t="n">
        <v>8160</v>
      </c>
      <c r="F8206" t="n">
        <v>67010</v>
      </c>
      <c r="G8206">
        <f>IF(OR(E2554="",F2554=""),"",E2554*F2554)</f>
        <v/>
      </c>
      <c r="H8206" s="41">
        <f>IFERROR(XLOOKUP(C2554,'DATA Wharton'!$A$2:$A$785,'DATA Wharton'!$C$2:$C$785),"")</f>
        <v/>
      </c>
      <c r="I8206">
        <f>IF(OR(G2554="",H2554=""),"",G2554)</f>
        <v/>
      </c>
      <c r="J8206">
        <f>IF(OR(I2554="",H2554=""),"",I2554*H2554)</f>
        <v/>
      </c>
      <c r="K8206">
        <f>IF(G2554="","Missing OEWS wage",IF(H2554="","Missing Wharton SOC","Matched"))</f>
        <v/>
      </c>
    </row>
    <row r="8207">
      <c r="A8207" t="inlineStr">
        <is>
          <t>48-49</t>
        </is>
      </c>
      <c r="B8207" t="inlineStr">
        <is>
          <t>Transportation and Warehousing</t>
        </is>
      </c>
      <c r="C8207" t="inlineStr">
        <is>
          <t>15-1241</t>
        </is>
      </c>
      <c r="D8207" t="inlineStr">
        <is>
          <t>Computer Network Architects</t>
        </is>
      </c>
      <c r="E8207" t="n">
        <v>1270</v>
      </c>
      <c r="F8207" t="n">
        <v>138600</v>
      </c>
      <c r="G8207">
        <f>IF(OR(E2555="",F2555=""),"",E2555*F2555)</f>
        <v/>
      </c>
      <c r="H8207" s="41">
        <f>IFERROR(XLOOKUP(C2555,'DATA Wharton'!$A$2:$A$785,'DATA Wharton'!$C$2:$C$785),"")</f>
        <v/>
      </c>
      <c r="I8207">
        <f>IF(OR(G2555="",H2555=""),"",G2555)</f>
        <v/>
      </c>
      <c r="J8207">
        <f>IF(OR(I2555="",H2555=""),"",I2555*H2555)</f>
        <v/>
      </c>
      <c r="K8207">
        <f>IF(G2555="","Missing OEWS wage",IF(H2555="","Missing Wharton SOC","Matched"))</f>
        <v/>
      </c>
    </row>
    <row r="8208">
      <c r="A8208" t="inlineStr">
        <is>
          <t>48-49</t>
        </is>
      </c>
      <c r="B8208" t="inlineStr">
        <is>
          <t>Transportation and Warehousing</t>
        </is>
      </c>
      <c r="C8208" t="inlineStr">
        <is>
          <t>15-1242</t>
        </is>
      </c>
      <c r="D8208" t="inlineStr">
        <is>
          <t>Database Administrators</t>
        </is>
      </c>
      <c r="E8208" t="n">
        <v>1180</v>
      </c>
      <c r="F8208" t="n">
        <v>95810</v>
      </c>
      <c r="G8208">
        <f>IF(OR(E2556="",F2556=""),"",E2556*F2556)</f>
        <v/>
      </c>
      <c r="H8208" s="41">
        <f>IFERROR(XLOOKUP(C2556,'DATA Wharton'!$A$2:$A$785,'DATA Wharton'!$C$2:$C$785),"")</f>
        <v/>
      </c>
      <c r="I8208">
        <f>IF(OR(G2556="",H2556=""),"",G2556)</f>
        <v/>
      </c>
      <c r="J8208">
        <f>IF(OR(I2556="",H2556=""),"",I2556*H2556)</f>
        <v/>
      </c>
      <c r="K8208">
        <f>IF(G2556="","Missing OEWS wage",IF(H2556="","Missing Wharton SOC","Matched"))</f>
        <v/>
      </c>
    </row>
    <row r="8209">
      <c r="A8209" t="inlineStr">
        <is>
          <t>48-49</t>
        </is>
      </c>
      <c r="B8209" t="inlineStr">
        <is>
          <t>Transportation and Warehousing</t>
        </is>
      </c>
      <c r="C8209" t="inlineStr">
        <is>
          <t>15-1243</t>
        </is>
      </c>
      <c r="D8209" t="inlineStr">
        <is>
          <t>Database Architects</t>
        </is>
      </c>
      <c r="E8209" t="n">
        <v>380</v>
      </c>
      <c r="F8209" t="n">
        <v>141690</v>
      </c>
      <c r="G8209">
        <f>IF(OR(E2557="",F2557=""),"",E2557*F2557)</f>
        <v/>
      </c>
      <c r="H8209" s="41">
        <f>IFERROR(XLOOKUP(C2557,'DATA Wharton'!$A$2:$A$785,'DATA Wharton'!$C$2:$C$785),"")</f>
        <v/>
      </c>
      <c r="I8209">
        <f>IF(OR(G2557="",H2557=""),"",G2557)</f>
        <v/>
      </c>
      <c r="J8209">
        <f>IF(OR(I2557="",H2557=""),"",I2557*H2557)</f>
        <v/>
      </c>
      <c r="K8209">
        <f>IF(G2557="","Missing OEWS wage",IF(H2557="","Missing Wharton SOC","Matched"))</f>
        <v/>
      </c>
    </row>
    <row r="8210">
      <c r="A8210" t="inlineStr">
        <is>
          <t>48-49</t>
        </is>
      </c>
      <c r="B8210" t="inlineStr">
        <is>
          <t>Transportation and Warehousing</t>
        </is>
      </c>
      <c r="C8210" t="inlineStr">
        <is>
          <t>15-1244</t>
        </is>
      </c>
      <c r="D8210" t="inlineStr">
        <is>
          <t>Network and Computer Systems Administrators</t>
        </is>
      </c>
      <c r="E8210" t="n">
        <v>5200</v>
      </c>
      <c r="F8210" t="n">
        <v>95850</v>
      </c>
      <c r="G8210">
        <f>IF(OR(E2558="",F2558=""),"",E2558*F2558)</f>
        <v/>
      </c>
      <c r="H8210" s="41">
        <f>IFERROR(XLOOKUP(C2558,'DATA Wharton'!$A$2:$A$785,'DATA Wharton'!$C$2:$C$785),"")</f>
        <v/>
      </c>
      <c r="I8210">
        <f>IF(OR(G2558="",H2558=""),"",G2558)</f>
        <v/>
      </c>
      <c r="J8210">
        <f>IF(OR(I2558="",H2558=""),"",I2558*H2558)</f>
        <v/>
      </c>
      <c r="K8210">
        <f>IF(G2558="","Missing OEWS wage",IF(H2558="","Missing Wharton SOC","Matched"))</f>
        <v/>
      </c>
    </row>
    <row r="8211">
      <c r="A8211" t="inlineStr">
        <is>
          <t>48-49</t>
        </is>
      </c>
      <c r="B8211" t="inlineStr">
        <is>
          <t>Transportation and Warehousing</t>
        </is>
      </c>
      <c r="C8211" t="inlineStr">
        <is>
          <t>15-1251</t>
        </is>
      </c>
      <c r="D8211" t="inlineStr">
        <is>
          <t>Computer Programmers</t>
        </is>
      </c>
      <c r="E8211" t="n">
        <v>860</v>
      </c>
      <c r="F8211" t="n">
        <v>127210</v>
      </c>
      <c r="G8211">
        <f>IF(OR(E2559="",F2559=""),"",E2559*F2559)</f>
        <v/>
      </c>
      <c r="H8211" s="41">
        <f>IFERROR(XLOOKUP(C2559,'DATA Wharton'!$A$2:$A$785,'DATA Wharton'!$C$2:$C$785),"")</f>
        <v/>
      </c>
      <c r="I8211">
        <f>IF(OR(G2559="",H2559=""),"",G2559)</f>
        <v/>
      </c>
      <c r="J8211">
        <f>IF(OR(I2559="",H2559=""),"",I2559*H2559)</f>
        <v/>
      </c>
      <c r="K8211">
        <f>IF(G2559="","Missing OEWS wage",IF(H2559="","Missing Wharton SOC","Matched"))</f>
        <v/>
      </c>
    </row>
    <row r="8212">
      <c r="A8212" t="inlineStr">
        <is>
          <t>48-49</t>
        </is>
      </c>
      <c r="B8212" t="inlineStr">
        <is>
          <t>Transportation and Warehousing</t>
        </is>
      </c>
      <c r="C8212" t="inlineStr">
        <is>
          <t>15-1252</t>
        </is>
      </c>
      <c r="D8212" t="inlineStr">
        <is>
          <t>Software Developers</t>
        </is>
      </c>
      <c r="E8212" t="n">
        <v>18020</v>
      </c>
      <c r="F8212" t="n">
        <v>151670</v>
      </c>
      <c r="G8212">
        <f>IF(OR(E2560="",F2560=""),"",E2560*F2560)</f>
        <v/>
      </c>
      <c r="H8212" s="41">
        <f>IFERROR(XLOOKUP(C2560,'DATA Wharton'!$A$2:$A$785,'DATA Wharton'!$C$2:$C$785),"")</f>
        <v/>
      </c>
      <c r="I8212">
        <f>IF(OR(G2560="",H2560=""),"",G2560)</f>
        <v/>
      </c>
      <c r="J8212">
        <f>IF(OR(I2560="",H2560=""),"",I2560*H2560)</f>
        <v/>
      </c>
      <c r="K8212">
        <f>IF(G2560="","Missing OEWS wage",IF(H2560="","Missing Wharton SOC","Matched"))</f>
        <v/>
      </c>
    </row>
    <row r="8213">
      <c r="A8213" t="inlineStr">
        <is>
          <t>48-49</t>
        </is>
      </c>
      <c r="B8213" t="inlineStr">
        <is>
          <t>Transportation and Warehousing</t>
        </is>
      </c>
      <c r="C8213" t="inlineStr">
        <is>
          <t>15-1253</t>
        </is>
      </c>
      <c r="D8213" t="inlineStr">
        <is>
          <t>Software Quality Assurance Analysts and Testers</t>
        </is>
      </c>
      <c r="E8213" t="n">
        <v>990</v>
      </c>
      <c r="F8213" t="n">
        <v>100150</v>
      </c>
      <c r="G8213">
        <f>IF(OR(E2561="",F2561=""),"",E2561*F2561)</f>
        <v/>
      </c>
      <c r="H8213" s="41">
        <f>IFERROR(XLOOKUP(C2561,'DATA Wharton'!$A$2:$A$785,'DATA Wharton'!$C$2:$C$785),"")</f>
        <v/>
      </c>
      <c r="I8213">
        <f>IF(OR(G2561="",H2561=""),"",G2561)</f>
        <v/>
      </c>
      <c r="J8213">
        <f>IF(OR(I2561="",H2561=""),"",I2561*H2561)</f>
        <v/>
      </c>
      <c r="K8213">
        <f>IF(G2561="","Missing OEWS wage",IF(H2561="","Missing Wharton SOC","Matched"))</f>
        <v/>
      </c>
    </row>
    <row r="8214">
      <c r="A8214" t="inlineStr">
        <is>
          <t>48-49</t>
        </is>
      </c>
      <c r="B8214" t="inlineStr">
        <is>
          <t>Transportation and Warehousing</t>
        </is>
      </c>
      <c r="C8214" t="inlineStr">
        <is>
          <t>15-1254</t>
        </is>
      </c>
      <c r="D8214" t="inlineStr">
        <is>
          <t>Web Developers</t>
        </is>
      </c>
      <c r="E8214" t="n">
        <v>450</v>
      </c>
      <c r="F8214" t="n">
        <v>121920</v>
      </c>
      <c r="G8214">
        <f>IF(OR(E2562="",F2562=""),"",E2562*F2562)</f>
        <v/>
      </c>
      <c r="H8214" s="41">
        <f>IFERROR(XLOOKUP(C2562,'DATA Wharton'!$A$2:$A$785,'DATA Wharton'!$C$2:$C$785),"")</f>
        <v/>
      </c>
      <c r="I8214">
        <f>IF(OR(G2562="",H2562=""),"",G2562)</f>
        <v/>
      </c>
      <c r="J8214">
        <f>IF(OR(I2562="",H2562=""),"",I2562*H2562)</f>
        <v/>
      </c>
      <c r="K8214">
        <f>IF(G2562="","Missing OEWS wage",IF(H2562="","Missing Wharton SOC","Matched"))</f>
        <v/>
      </c>
    </row>
    <row r="8215">
      <c r="A8215" t="inlineStr">
        <is>
          <t>48-49</t>
        </is>
      </c>
      <c r="B8215" t="inlineStr">
        <is>
          <t>Transportation and Warehousing</t>
        </is>
      </c>
      <c r="C8215" t="inlineStr">
        <is>
          <t>15-1255</t>
        </is>
      </c>
      <c r="D8215" t="inlineStr">
        <is>
          <t>Web and Digital Interface Designers</t>
        </is>
      </c>
      <c r="E8215" t="n">
        <v>770</v>
      </c>
      <c r="F8215" t="n">
        <v>133100</v>
      </c>
      <c r="G8215">
        <f>IF(OR(E2563="",F2563=""),"",E2563*F2563)</f>
        <v/>
      </c>
      <c r="H8215" s="41">
        <f>IFERROR(XLOOKUP(C2563,'DATA Wharton'!$A$2:$A$785,'DATA Wharton'!$C$2:$C$785),"")</f>
        <v/>
      </c>
      <c r="I8215">
        <f>IF(OR(G2563="",H2563=""),"",G2563)</f>
        <v/>
      </c>
      <c r="J8215">
        <f>IF(OR(I2563="",H2563=""),"",I2563*H2563)</f>
        <v/>
      </c>
      <c r="K8215">
        <f>IF(G2563="","Missing OEWS wage",IF(H2563="","Missing Wharton SOC","Matched"))</f>
        <v/>
      </c>
    </row>
    <row r="8216">
      <c r="A8216" t="inlineStr">
        <is>
          <t>48-49</t>
        </is>
      </c>
      <c r="B8216" t="inlineStr">
        <is>
          <t>Transportation and Warehousing</t>
        </is>
      </c>
      <c r="C8216" t="inlineStr">
        <is>
          <t>15-1299</t>
        </is>
      </c>
      <c r="D8216" t="inlineStr">
        <is>
          <t>Computer Occupations, All Other</t>
        </is>
      </c>
      <c r="E8216" t="n">
        <v>7270</v>
      </c>
      <c r="F8216" t="n">
        <v>82820</v>
      </c>
      <c r="G8216">
        <f>IF(OR(E2564="",F2564=""),"",E2564*F2564)</f>
        <v/>
      </c>
      <c r="H8216" s="41">
        <f>IFERROR(XLOOKUP(C2564,'DATA Wharton'!$A$2:$A$785,'DATA Wharton'!$C$2:$C$785),"")</f>
        <v/>
      </c>
      <c r="I8216">
        <f>IF(OR(G2564="",H2564=""),"",G2564)</f>
        <v/>
      </c>
      <c r="J8216">
        <f>IF(OR(I2564="",H2564=""),"",I2564*H2564)</f>
        <v/>
      </c>
      <c r="K8216">
        <f>IF(G2564="","Missing OEWS wage",IF(H2564="","Missing Wharton SOC","Matched"))</f>
        <v/>
      </c>
    </row>
    <row r="8217">
      <c r="A8217" t="inlineStr">
        <is>
          <t>48-49</t>
        </is>
      </c>
      <c r="B8217" t="inlineStr">
        <is>
          <t>Transportation and Warehousing</t>
        </is>
      </c>
      <c r="C8217" t="inlineStr">
        <is>
          <t>15-2031</t>
        </is>
      </c>
      <c r="D8217" t="inlineStr">
        <is>
          <t>Operations Research Analysts</t>
        </is>
      </c>
      <c r="E8217" t="n">
        <v>1280</v>
      </c>
      <c r="F8217" t="n">
        <v>96210</v>
      </c>
      <c r="G8217">
        <f>IF(OR(E2565="",F2565=""),"",E2565*F2565)</f>
        <v/>
      </c>
      <c r="H8217" s="41">
        <f>IFERROR(XLOOKUP(C2565,'DATA Wharton'!$A$2:$A$785,'DATA Wharton'!$C$2:$C$785),"")</f>
        <v/>
      </c>
      <c r="I8217">
        <f>IF(OR(G2565="",H2565=""),"",G2565)</f>
        <v/>
      </c>
      <c r="J8217">
        <f>IF(OR(I2565="",H2565=""),"",I2565*H2565)</f>
        <v/>
      </c>
      <c r="K8217">
        <f>IF(G2565="","Missing OEWS wage",IF(H2565="","Missing Wharton SOC","Matched"))</f>
        <v/>
      </c>
    </row>
    <row r="8218">
      <c r="A8218" t="inlineStr">
        <is>
          <t>48-49</t>
        </is>
      </c>
      <c r="B8218" t="inlineStr">
        <is>
          <t>Transportation and Warehousing</t>
        </is>
      </c>
      <c r="C8218" t="inlineStr">
        <is>
          <t>15-2041</t>
        </is>
      </c>
      <c r="D8218" t="inlineStr">
        <is>
          <t>Statisticians</t>
        </is>
      </c>
      <c r="E8218" t="n">
        <v>180</v>
      </c>
      <c r="F8218" t="n">
        <v>112580</v>
      </c>
      <c r="G8218">
        <f>IF(OR(E2566="",F2566=""),"",E2566*F2566)</f>
        <v/>
      </c>
      <c r="H8218" s="41">
        <f>IFERROR(XLOOKUP(C2566,'DATA Wharton'!$A$2:$A$785,'DATA Wharton'!$C$2:$C$785),"")</f>
        <v/>
      </c>
      <c r="I8218">
        <f>IF(OR(G2566="",H2566=""),"",G2566)</f>
        <v/>
      </c>
      <c r="J8218">
        <f>IF(OR(I2566="",H2566=""),"",I2566*H2566)</f>
        <v/>
      </c>
      <c r="K8218">
        <f>IF(G2566="","Missing OEWS wage",IF(H2566="","Missing Wharton SOC","Matched"))</f>
        <v/>
      </c>
    </row>
    <row r="8219">
      <c r="A8219" t="inlineStr">
        <is>
          <t>48-49</t>
        </is>
      </c>
      <c r="B8219" t="inlineStr">
        <is>
          <t>Transportation and Warehousing</t>
        </is>
      </c>
      <c r="C8219" t="inlineStr">
        <is>
          <t>15-2051</t>
        </is>
      </c>
      <c r="D8219" t="inlineStr">
        <is>
          <t>Data Scientists</t>
        </is>
      </c>
      <c r="E8219" t="n">
        <v>4450</v>
      </c>
      <c r="F8219" t="n">
        <v>136070</v>
      </c>
      <c r="G8219">
        <f>IF(OR(E2567="",F2567=""),"",E2567*F2567)</f>
        <v/>
      </c>
      <c r="H8219" s="41">
        <f>IFERROR(XLOOKUP(C2567,'DATA Wharton'!$A$2:$A$785,'DATA Wharton'!$C$2:$C$785),"")</f>
        <v/>
      </c>
      <c r="I8219">
        <f>IF(OR(G2567="",H2567=""),"",G2567)</f>
        <v/>
      </c>
      <c r="J8219">
        <f>IF(OR(I2567="",H2567=""),"",I2567*H2567)</f>
        <v/>
      </c>
      <c r="K8219">
        <f>IF(G2567="","Missing OEWS wage",IF(H2567="","Missing Wharton SOC","Matched"))</f>
        <v/>
      </c>
    </row>
    <row r="8220">
      <c r="A8220" t="inlineStr">
        <is>
          <t>48-49</t>
        </is>
      </c>
      <c r="B8220" t="inlineStr">
        <is>
          <t>Transportation and Warehousing</t>
        </is>
      </c>
      <c r="C8220" t="inlineStr">
        <is>
          <t>17-1011</t>
        </is>
      </c>
      <c r="D8220" t="inlineStr">
        <is>
          <t>Architects, Except Landscape and Naval</t>
        </is>
      </c>
      <c r="E8220" t="n">
        <v>100</v>
      </c>
      <c r="F8220" t="n">
        <v>117500</v>
      </c>
      <c r="G8220">
        <f>IF(OR(E2568="",F2568=""),"",E2568*F2568)</f>
        <v/>
      </c>
      <c r="H8220" s="41">
        <f>IFERROR(XLOOKUP(C2568,'DATA Wharton'!$A$2:$A$785,'DATA Wharton'!$C$2:$C$785),"")</f>
        <v/>
      </c>
      <c r="I8220">
        <f>IF(OR(G2568="",H2568=""),"",G2568)</f>
        <v/>
      </c>
      <c r="J8220">
        <f>IF(OR(I2568="",H2568=""),"",I2568*H2568)</f>
        <v/>
      </c>
      <c r="K8220">
        <f>IF(G2568="","Missing OEWS wage",IF(H2568="","Missing Wharton SOC","Matched"))</f>
        <v/>
      </c>
    </row>
    <row r="8221">
      <c r="A8221" t="inlineStr">
        <is>
          <t>48-49</t>
        </is>
      </c>
      <c r="B8221" t="inlineStr">
        <is>
          <t>Transportation and Warehousing</t>
        </is>
      </c>
      <c r="C8221" t="inlineStr">
        <is>
          <t>17-1022</t>
        </is>
      </c>
      <c r="D8221" t="inlineStr">
        <is>
          <t>Surveyors</t>
        </is>
      </c>
      <c r="E8221" t="n">
        <v>90</v>
      </c>
      <c r="F8221" t="n">
        <v>90070</v>
      </c>
      <c r="G8221">
        <f>IF(OR(E2569="",F2569=""),"",E2569*F2569)</f>
        <v/>
      </c>
      <c r="H8221" s="41">
        <f>IFERROR(XLOOKUP(C2569,'DATA Wharton'!$A$2:$A$785,'DATA Wharton'!$C$2:$C$785),"")</f>
        <v/>
      </c>
      <c r="I8221">
        <f>IF(OR(G2569="",H2569=""),"",G2569)</f>
        <v/>
      </c>
      <c r="J8221">
        <f>IF(OR(I2569="",H2569=""),"",I2569*H2569)</f>
        <v/>
      </c>
      <c r="K8221">
        <f>IF(G2569="","Missing OEWS wage",IF(H2569="","Missing Wharton SOC","Matched"))</f>
        <v/>
      </c>
    </row>
    <row r="8222">
      <c r="A8222" t="inlineStr">
        <is>
          <t>48-49</t>
        </is>
      </c>
      <c r="B8222" t="inlineStr">
        <is>
          <t>Transportation and Warehousing</t>
        </is>
      </c>
      <c r="C8222" t="inlineStr">
        <is>
          <t>17-2011</t>
        </is>
      </c>
      <c r="D8222" t="inlineStr">
        <is>
          <t>Aerospace Engineers</t>
        </is>
      </c>
      <c r="E8222" t="n">
        <v>1750</v>
      </c>
      <c r="F8222" t="n">
        <v>116070</v>
      </c>
      <c r="G8222">
        <f>IF(OR(E2570="",F2570=""),"",E2570*F2570)</f>
        <v/>
      </c>
      <c r="H8222" s="41">
        <f>IFERROR(XLOOKUP(C2570,'DATA Wharton'!$A$2:$A$785,'DATA Wharton'!$C$2:$C$785),"")</f>
        <v/>
      </c>
      <c r="I8222">
        <f>IF(OR(G2570="",H2570=""),"",G2570)</f>
        <v/>
      </c>
      <c r="J8222">
        <f>IF(OR(I2570="",H2570=""),"",I2570*H2570)</f>
        <v/>
      </c>
      <c r="K8222">
        <f>IF(G2570="","Missing OEWS wage",IF(H2570="","Missing Wharton SOC","Matched"))</f>
        <v/>
      </c>
    </row>
    <row r="8223">
      <c r="A8223" t="inlineStr">
        <is>
          <t>48-49</t>
        </is>
      </c>
      <c r="B8223" t="inlineStr">
        <is>
          <t>Transportation and Warehousing</t>
        </is>
      </c>
      <c r="C8223" t="inlineStr">
        <is>
          <t>17-2051</t>
        </is>
      </c>
      <c r="D8223" t="inlineStr">
        <is>
          <t>Civil Engineers</t>
        </is>
      </c>
      <c r="E8223" t="n">
        <v>1020</v>
      </c>
      <c r="F8223" t="n">
        <v>118000</v>
      </c>
      <c r="G8223">
        <f>IF(OR(E2571="",F2571=""),"",E2571*F2571)</f>
        <v/>
      </c>
      <c r="H8223" s="41">
        <f>IFERROR(XLOOKUP(C2571,'DATA Wharton'!$A$2:$A$785,'DATA Wharton'!$C$2:$C$785),"")</f>
        <v/>
      </c>
      <c r="I8223">
        <f>IF(OR(G2571="",H2571=""),"",G2571)</f>
        <v/>
      </c>
      <c r="J8223">
        <f>IF(OR(I2571="",H2571=""),"",I2571*H2571)</f>
        <v/>
      </c>
      <c r="K8223">
        <f>IF(G2571="","Missing OEWS wage",IF(H2571="","Missing Wharton SOC","Matched"))</f>
        <v/>
      </c>
    </row>
    <row r="8224">
      <c r="A8224" t="inlineStr">
        <is>
          <t>48-49</t>
        </is>
      </c>
      <c r="B8224" t="inlineStr">
        <is>
          <t>Transportation and Warehousing</t>
        </is>
      </c>
      <c r="C8224" t="inlineStr">
        <is>
          <t>17-2061</t>
        </is>
      </c>
      <c r="D8224" t="inlineStr">
        <is>
          <t>Computer Hardware Engineers</t>
        </is>
      </c>
      <c r="E8224" t="n">
        <v>160</v>
      </c>
      <c r="F8224" t="n">
        <v>131720</v>
      </c>
      <c r="G8224">
        <f>IF(OR(E2572="",F2572=""),"",E2572*F2572)</f>
        <v/>
      </c>
      <c r="H8224" s="41">
        <f>IFERROR(XLOOKUP(C2572,'DATA Wharton'!$A$2:$A$785,'DATA Wharton'!$C$2:$C$785),"")</f>
        <v/>
      </c>
      <c r="I8224">
        <f>IF(OR(G2572="",H2572=""),"",G2572)</f>
        <v/>
      </c>
      <c r="J8224">
        <f>IF(OR(I2572="",H2572=""),"",I2572*H2572)</f>
        <v/>
      </c>
      <c r="K8224">
        <f>IF(G2572="","Missing OEWS wage",IF(H2572="","Missing Wharton SOC","Matched"))</f>
        <v/>
      </c>
    </row>
    <row r="8225">
      <c r="A8225" t="inlineStr">
        <is>
          <t>48-49</t>
        </is>
      </c>
      <c r="B8225" t="inlineStr">
        <is>
          <t>Transportation and Warehousing</t>
        </is>
      </c>
      <c r="C8225" t="inlineStr">
        <is>
          <t>17-2071</t>
        </is>
      </c>
      <c r="D8225" t="inlineStr">
        <is>
          <t>Electrical Engineers</t>
        </is>
      </c>
      <c r="E8225" t="n">
        <v>860</v>
      </c>
      <c r="F8225" t="n">
        <v>116010</v>
      </c>
      <c r="G8225">
        <f>IF(OR(E2573="",F2573=""),"",E2573*F2573)</f>
        <v/>
      </c>
      <c r="H8225" s="41">
        <f>IFERROR(XLOOKUP(C2573,'DATA Wharton'!$A$2:$A$785,'DATA Wharton'!$C$2:$C$785),"")</f>
        <v/>
      </c>
      <c r="I8225">
        <f>IF(OR(G2573="",H2573=""),"",G2573)</f>
        <v/>
      </c>
      <c r="J8225">
        <f>IF(OR(I2573="",H2573=""),"",I2573*H2573)</f>
        <v/>
      </c>
      <c r="K8225">
        <f>IF(G2573="","Missing OEWS wage",IF(H2573="","Missing Wharton SOC","Matched"))</f>
        <v/>
      </c>
    </row>
    <row r="8226">
      <c r="A8226" t="inlineStr">
        <is>
          <t>48-49</t>
        </is>
      </c>
      <c r="B8226" t="inlineStr">
        <is>
          <t>Transportation and Warehousing</t>
        </is>
      </c>
      <c r="C8226" t="inlineStr">
        <is>
          <t>17-2072</t>
        </is>
      </c>
      <c r="D8226" t="inlineStr">
        <is>
          <t>Electronics Engineers, Except Computer</t>
        </is>
      </c>
      <c r="E8226" t="n">
        <v>510</v>
      </c>
      <c r="F8226" t="n">
        <v>121590</v>
      </c>
      <c r="G8226">
        <f>IF(OR(E2574="",F2574=""),"",E2574*F2574)</f>
        <v/>
      </c>
      <c r="H8226" s="41">
        <f>IFERROR(XLOOKUP(C2574,'DATA Wharton'!$A$2:$A$785,'DATA Wharton'!$C$2:$C$785),"")</f>
        <v/>
      </c>
      <c r="I8226">
        <f>IF(OR(G2574="",H2574=""),"",G2574)</f>
        <v/>
      </c>
      <c r="J8226">
        <f>IF(OR(I2574="",H2574=""),"",I2574*H2574)</f>
        <v/>
      </c>
      <c r="K8226">
        <f>IF(G2574="","Missing OEWS wage",IF(H2574="","Missing Wharton SOC","Matched"))</f>
        <v/>
      </c>
    </row>
    <row r="8227">
      <c r="A8227" t="inlineStr">
        <is>
          <t>48-49</t>
        </is>
      </c>
      <c r="B8227" t="inlineStr">
        <is>
          <t>Transportation and Warehousing</t>
        </is>
      </c>
      <c r="C8227" t="inlineStr">
        <is>
          <t>17-2081</t>
        </is>
      </c>
      <c r="D8227" t="inlineStr">
        <is>
          <t>Environmental Engineers</t>
        </is>
      </c>
      <c r="E8227" t="n">
        <v>230</v>
      </c>
      <c r="F8227" t="n">
        <v>140250</v>
      </c>
      <c r="G8227">
        <f>IF(OR(E2575="",F2575=""),"",E2575*F2575)</f>
        <v/>
      </c>
      <c r="H8227" s="41">
        <f>IFERROR(XLOOKUP(C2575,'DATA Wharton'!$A$2:$A$785,'DATA Wharton'!$C$2:$C$785),"")</f>
        <v/>
      </c>
      <c r="I8227">
        <f>IF(OR(G2575="",H2575=""),"",G2575)</f>
        <v/>
      </c>
      <c r="J8227">
        <f>IF(OR(I2575="",H2575=""),"",I2575*H2575)</f>
        <v/>
      </c>
      <c r="K8227">
        <f>IF(G2575="","Missing OEWS wage",IF(H2575="","Missing Wharton SOC","Matched"))</f>
        <v/>
      </c>
    </row>
    <row r="8228">
      <c r="A8228" t="inlineStr">
        <is>
          <t>48-49</t>
        </is>
      </c>
      <c r="B8228" t="inlineStr">
        <is>
          <t>Transportation and Warehousing</t>
        </is>
      </c>
      <c r="C8228" t="inlineStr">
        <is>
          <t>17-2111</t>
        </is>
      </c>
      <c r="D8228" t="inlineStr">
        <is>
          <t>Health and Safety Engineers, Except Mining Safety Engineers and Inspectors</t>
        </is>
      </c>
      <c r="E8228" t="n">
        <v>430</v>
      </c>
      <c r="F8228" t="n">
        <v>107760</v>
      </c>
      <c r="G8228">
        <f>IF(OR(E2576="",F2576=""),"",E2576*F2576)</f>
        <v/>
      </c>
      <c r="H8228" s="41">
        <f>IFERROR(XLOOKUP(C2576,'DATA Wharton'!$A$2:$A$785,'DATA Wharton'!$C$2:$C$785),"")</f>
        <v/>
      </c>
      <c r="I8228">
        <f>IF(OR(G2576="",H2576=""),"",G2576)</f>
        <v/>
      </c>
      <c r="J8228">
        <f>IF(OR(I2576="",H2576=""),"",I2576*H2576)</f>
        <v/>
      </c>
      <c r="K8228">
        <f>IF(G2576="","Missing OEWS wage",IF(H2576="","Missing Wharton SOC","Matched"))</f>
        <v/>
      </c>
    </row>
    <row r="8229">
      <c r="A8229" t="inlineStr">
        <is>
          <t>48-49</t>
        </is>
      </c>
      <c r="B8229" t="inlineStr">
        <is>
          <t>Transportation and Warehousing</t>
        </is>
      </c>
      <c r="C8229" t="inlineStr">
        <is>
          <t>17-2112</t>
        </is>
      </c>
      <c r="D8229" t="inlineStr">
        <is>
          <t>Industrial Engineers</t>
        </is>
      </c>
      <c r="E8229" t="n">
        <v>7140</v>
      </c>
      <c r="F8229" t="n">
        <v>104860</v>
      </c>
      <c r="G8229">
        <f>IF(OR(E2577="",F2577=""),"",E2577*F2577)</f>
        <v/>
      </c>
      <c r="H8229" s="41">
        <f>IFERROR(XLOOKUP(C2577,'DATA Wharton'!$A$2:$A$785,'DATA Wharton'!$C$2:$C$785),"")</f>
        <v/>
      </c>
      <c r="I8229">
        <f>IF(OR(G2577="",H2577=""),"",G2577)</f>
        <v/>
      </c>
      <c r="J8229">
        <f>IF(OR(I2577="",H2577=""),"",I2577*H2577)</f>
        <v/>
      </c>
      <c r="K8229">
        <f>IF(G2577="","Missing OEWS wage",IF(H2577="","Missing Wharton SOC","Matched"))</f>
        <v/>
      </c>
    </row>
    <row r="8230">
      <c r="A8230" t="inlineStr">
        <is>
          <t>48-49</t>
        </is>
      </c>
      <c r="B8230" t="inlineStr">
        <is>
          <t>Transportation and Warehousing</t>
        </is>
      </c>
      <c r="C8230" t="inlineStr">
        <is>
          <t>17-2121</t>
        </is>
      </c>
      <c r="D8230" t="inlineStr">
        <is>
          <t>Marine Engineers and Naval Architects</t>
        </is>
      </c>
      <c r="E8230" t="n">
        <v>870</v>
      </c>
      <c r="F8230" t="n">
        <v>147480</v>
      </c>
      <c r="G8230">
        <f>IF(OR(E2578="",F2578=""),"",E2578*F2578)</f>
        <v/>
      </c>
      <c r="H8230" s="41">
        <f>IFERROR(XLOOKUP(C2578,'DATA Wharton'!$A$2:$A$785,'DATA Wharton'!$C$2:$C$785),"")</f>
        <v/>
      </c>
      <c r="I8230">
        <f>IF(OR(G2578="",H2578=""),"",G2578)</f>
        <v/>
      </c>
      <c r="J8230">
        <f>IF(OR(I2578="",H2578=""),"",I2578*H2578)</f>
        <v/>
      </c>
      <c r="K8230">
        <f>IF(G2578="","Missing OEWS wage",IF(H2578="","Missing Wharton SOC","Matched"))</f>
        <v/>
      </c>
    </row>
    <row r="8231">
      <c r="A8231" t="inlineStr">
        <is>
          <t>48-49</t>
        </is>
      </c>
      <c r="B8231" t="inlineStr">
        <is>
          <t>Transportation and Warehousing</t>
        </is>
      </c>
      <c r="C8231" t="inlineStr">
        <is>
          <t>17-2131</t>
        </is>
      </c>
      <c r="D8231" t="inlineStr">
        <is>
          <t>Materials Engineers</t>
        </is>
      </c>
      <c r="E8231" t="n">
        <v>130</v>
      </c>
      <c r="F8231" t="n">
        <v>129050</v>
      </c>
      <c r="G8231">
        <f>IF(OR(E2579="",F2579=""),"",E2579*F2579)</f>
        <v/>
      </c>
      <c r="H8231" s="41">
        <f>IFERROR(XLOOKUP(C2579,'DATA Wharton'!$A$2:$A$785,'DATA Wharton'!$C$2:$C$785),"")</f>
        <v/>
      </c>
      <c r="I8231">
        <f>IF(OR(G2579="",H2579=""),"",G2579)</f>
        <v/>
      </c>
      <c r="J8231">
        <f>IF(OR(I2579="",H2579=""),"",I2579*H2579)</f>
        <v/>
      </c>
      <c r="K8231">
        <f>IF(G2579="","Missing OEWS wage",IF(H2579="","Missing Wharton SOC","Matched"))</f>
        <v/>
      </c>
    </row>
    <row r="8232">
      <c r="A8232" t="inlineStr">
        <is>
          <t>48-49</t>
        </is>
      </c>
      <c r="B8232" t="inlineStr">
        <is>
          <t>Transportation and Warehousing</t>
        </is>
      </c>
      <c r="C8232" t="inlineStr">
        <is>
          <t>17-2141</t>
        </is>
      </c>
      <c r="D8232" t="inlineStr">
        <is>
          <t>Mechanical Engineers</t>
        </is>
      </c>
      <c r="E8232" t="n">
        <v>1780</v>
      </c>
      <c r="F8232" t="n">
        <v>108990</v>
      </c>
      <c r="G8232">
        <f>IF(OR(E2580="",F2580=""),"",E2580*F2580)</f>
        <v/>
      </c>
      <c r="H8232" s="41">
        <f>IFERROR(XLOOKUP(C2580,'DATA Wharton'!$A$2:$A$785,'DATA Wharton'!$C$2:$C$785),"")</f>
        <v/>
      </c>
      <c r="I8232">
        <f>IF(OR(G2580="",H2580=""),"",G2580)</f>
        <v/>
      </c>
      <c r="J8232">
        <f>IF(OR(I2580="",H2580=""),"",I2580*H2580)</f>
        <v/>
      </c>
      <c r="K8232">
        <f>IF(G2580="","Missing OEWS wage",IF(H2580="","Missing Wharton SOC","Matched"))</f>
        <v/>
      </c>
    </row>
    <row r="8233">
      <c r="A8233" t="inlineStr">
        <is>
          <t>48-49</t>
        </is>
      </c>
      <c r="B8233" t="inlineStr">
        <is>
          <t>Transportation and Warehousing</t>
        </is>
      </c>
      <c r="C8233" t="inlineStr">
        <is>
          <t>17-2171</t>
        </is>
      </c>
      <c r="D8233" t="inlineStr">
        <is>
          <t>Petroleum Engineers</t>
        </is>
      </c>
      <c r="E8233" t="n">
        <v>990</v>
      </c>
      <c r="F8233" t="n">
        <v>137230</v>
      </c>
      <c r="G8233">
        <f>IF(OR(E2581="",F2581=""),"",E2581*F2581)</f>
        <v/>
      </c>
      <c r="H8233" s="41">
        <f>IFERROR(XLOOKUP(C2581,'DATA Wharton'!$A$2:$A$785,'DATA Wharton'!$C$2:$C$785),"")</f>
        <v/>
      </c>
      <c r="I8233">
        <f>IF(OR(G2581="",H2581=""),"",G2581)</f>
        <v/>
      </c>
      <c r="J8233">
        <f>IF(OR(I2581="",H2581=""),"",I2581*H2581)</f>
        <v/>
      </c>
      <c r="K8233">
        <f>IF(G2581="","Missing OEWS wage",IF(H2581="","Missing Wharton SOC","Matched"))</f>
        <v/>
      </c>
    </row>
    <row r="8234">
      <c r="A8234" t="inlineStr">
        <is>
          <t>48-49</t>
        </is>
      </c>
      <c r="B8234" t="inlineStr">
        <is>
          <t>Transportation and Warehousing</t>
        </is>
      </c>
      <c r="C8234" t="inlineStr">
        <is>
          <t>17-2199</t>
        </is>
      </c>
      <c r="D8234" t="inlineStr">
        <is>
          <t>Engineers, All Other</t>
        </is>
      </c>
      <c r="E8234" t="n">
        <v>1190</v>
      </c>
      <c r="F8234" t="n">
        <v>103200</v>
      </c>
      <c r="G8234">
        <f>IF(OR(E2582="",F2582=""),"",E2582*F2582)</f>
        <v/>
      </c>
      <c r="H8234" s="41">
        <f>IFERROR(XLOOKUP(C2582,'DATA Wharton'!$A$2:$A$785,'DATA Wharton'!$C$2:$C$785),"")</f>
        <v/>
      </c>
      <c r="I8234">
        <f>IF(OR(G2582="",H2582=""),"",G2582)</f>
        <v/>
      </c>
      <c r="J8234">
        <f>IF(OR(I2582="",H2582=""),"",I2582*H2582)</f>
        <v/>
      </c>
      <c r="K8234">
        <f>IF(G2582="","Missing OEWS wage",IF(H2582="","Missing Wharton SOC","Matched"))</f>
        <v/>
      </c>
    </row>
    <row r="8235">
      <c r="A8235" t="inlineStr">
        <is>
          <t>48-49</t>
        </is>
      </c>
      <c r="B8235" t="inlineStr">
        <is>
          <t>Transportation and Warehousing</t>
        </is>
      </c>
      <c r="C8235" t="inlineStr">
        <is>
          <t>17-3012</t>
        </is>
      </c>
      <c r="D8235" t="inlineStr">
        <is>
          <t>Electrical and Electronics Drafters</t>
        </is>
      </c>
      <c r="E8235" t="n">
        <v>40</v>
      </c>
      <c r="F8235" t="n">
        <v>69250</v>
      </c>
      <c r="G8235">
        <f>IF(OR(E2583="",F2583=""),"",E2583*F2583)</f>
        <v/>
      </c>
      <c r="H8235" s="41">
        <f>IFERROR(XLOOKUP(C2583,'DATA Wharton'!$A$2:$A$785,'DATA Wharton'!$C$2:$C$785),"")</f>
        <v/>
      </c>
      <c r="I8235">
        <f>IF(OR(G2583="",H2583=""),"",G2583)</f>
        <v/>
      </c>
      <c r="J8235">
        <f>IF(OR(I2583="",H2583=""),"",I2583*H2583)</f>
        <v/>
      </c>
      <c r="K8235">
        <f>IF(G2583="","Missing OEWS wage",IF(H2583="","Missing Wharton SOC","Matched"))</f>
        <v/>
      </c>
    </row>
    <row r="8236">
      <c r="A8236" t="inlineStr">
        <is>
          <t>48-49</t>
        </is>
      </c>
      <c r="B8236" t="inlineStr">
        <is>
          <t>Transportation and Warehousing</t>
        </is>
      </c>
      <c r="C8236" t="inlineStr">
        <is>
          <t>17-3013</t>
        </is>
      </c>
      <c r="D8236" t="inlineStr">
        <is>
          <t>Mechanical Drafters</t>
        </is>
      </c>
      <c r="E8236" t="n">
        <v>190</v>
      </c>
      <c r="F8236" t="n">
        <v>72120</v>
      </c>
      <c r="G8236">
        <f>IF(OR(E2584="",F2584=""),"",E2584*F2584)</f>
        <v/>
      </c>
      <c r="H8236" s="41">
        <f>IFERROR(XLOOKUP(C2584,'DATA Wharton'!$A$2:$A$785,'DATA Wharton'!$C$2:$C$785),"")</f>
        <v/>
      </c>
      <c r="I8236">
        <f>IF(OR(G2584="",H2584=""),"",G2584)</f>
        <v/>
      </c>
      <c r="J8236">
        <f>IF(OR(I2584="",H2584=""),"",I2584*H2584)</f>
        <v/>
      </c>
      <c r="K8236">
        <f>IF(G2584="","Missing OEWS wage",IF(H2584="","Missing Wharton SOC","Matched"))</f>
        <v/>
      </c>
    </row>
    <row r="8237">
      <c r="A8237" t="inlineStr">
        <is>
          <t>48-49</t>
        </is>
      </c>
      <c r="B8237" t="inlineStr">
        <is>
          <t>Transportation and Warehousing</t>
        </is>
      </c>
      <c r="C8237" t="inlineStr">
        <is>
          <t>17-3019</t>
        </is>
      </c>
      <c r="D8237" t="inlineStr">
        <is>
          <t>Drafters, All Other</t>
        </is>
      </c>
      <c r="E8237" t="n">
        <v>60</v>
      </c>
      <c r="F8237" t="n">
        <v>82260</v>
      </c>
      <c r="G8237">
        <f>IF(OR(E2585="",F2585=""),"",E2585*F2585)</f>
        <v/>
      </c>
      <c r="H8237" s="41">
        <f>IFERROR(XLOOKUP(C2585,'DATA Wharton'!$A$2:$A$785,'DATA Wharton'!$C$2:$C$785),"")</f>
        <v/>
      </c>
      <c r="I8237">
        <f>IF(OR(G2585="",H2585=""),"",G2585)</f>
        <v/>
      </c>
      <c r="J8237">
        <f>IF(OR(I2585="",H2585=""),"",I2585*H2585)</f>
        <v/>
      </c>
      <c r="K8237">
        <f>IF(G2585="","Missing OEWS wage",IF(H2585="","Missing Wharton SOC","Matched"))</f>
        <v/>
      </c>
    </row>
    <row r="8238">
      <c r="A8238" t="inlineStr">
        <is>
          <t>48-49</t>
        </is>
      </c>
      <c r="B8238" t="inlineStr">
        <is>
          <t>Transportation and Warehousing</t>
        </is>
      </c>
      <c r="C8238" t="inlineStr">
        <is>
          <t>17-3021</t>
        </is>
      </c>
      <c r="D8238" t="inlineStr">
        <is>
          <t>Aerospace Engineering and Operations Technologists and Technicians</t>
        </is>
      </c>
      <c r="E8238" t="n">
        <v>210</v>
      </c>
      <c r="G8238">
        <f>IF(OR(E2586="",F2586=""),"",E2586*F2586)</f>
        <v/>
      </c>
      <c r="H8238" s="41">
        <f>IFERROR(XLOOKUP(C2586,'DATA Wharton'!$A$2:$A$785,'DATA Wharton'!$C$2:$C$785),"")</f>
        <v/>
      </c>
      <c r="I8238">
        <f>IF(OR(G2586="",H2586=""),"",G2586)</f>
        <v/>
      </c>
      <c r="J8238">
        <f>IF(OR(I2586="",H2586=""),"",I2586*H2586)</f>
        <v/>
      </c>
      <c r="K8238">
        <f>IF(G2586="","Missing OEWS wage",IF(H2586="","Missing Wharton SOC","Matched"))</f>
        <v/>
      </c>
    </row>
    <row r="8239">
      <c r="A8239" t="inlineStr">
        <is>
          <t>48-49</t>
        </is>
      </c>
      <c r="B8239" t="inlineStr">
        <is>
          <t>Transportation and Warehousing</t>
        </is>
      </c>
      <c r="C8239" t="inlineStr">
        <is>
          <t>17-3023</t>
        </is>
      </c>
      <c r="D8239" t="inlineStr">
        <is>
          <t>Electrical and Electronic Engineering Technologists and Technicians</t>
        </is>
      </c>
      <c r="E8239" t="n">
        <v>4370</v>
      </c>
      <c r="F8239" t="n">
        <v>83320</v>
      </c>
      <c r="G8239">
        <f>IF(OR(E2587="",F2587=""),"",E2587*F2587)</f>
        <v/>
      </c>
      <c r="H8239" s="41">
        <f>IFERROR(XLOOKUP(C2587,'DATA Wharton'!$A$2:$A$785,'DATA Wharton'!$C$2:$C$785),"")</f>
        <v/>
      </c>
      <c r="I8239">
        <f>IF(OR(G2587="",H2587=""),"",G2587)</f>
        <v/>
      </c>
      <c r="J8239">
        <f>IF(OR(I2587="",H2587=""),"",I2587*H2587)</f>
        <v/>
      </c>
      <c r="K8239">
        <f>IF(G2587="","Missing OEWS wage",IF(H2587="","Missing Wharton SOC","Matched"))</f>
        <v/>
      </c>
    </row>
    <row r="8240">
      <c r="A8240" t="inlineStr">
        <is>
          <t>48-49</t>
        </is>
      </c>
      <c r="B8240" t="inlineStr">
        <is>
          <t>Transportation and Warehousing</t>
        </is>
      </c>
      <c r="C8240" t="inlineStr">
        <is>
          <t>17-3024</t>
        </is>
      </c>
      <c r="D8240" t="inlineStr">
        <is>
          <t>Electro-Mechanical and Mechatronics Technologists and Technicians</t>
        </is>
      </c>
      <c r="E8240" t="n">
        <v>520</v>
      </c>
      <c r="F8240" t="n">
        <v>69420</v>
      </c>
      <c r="G8240">
        <f>IF(OR(E2588="",F2588=""),"",E2588*F2588)</f>
        <v/>
      </c>
      <c r="H8240" s="41">
        <f>IFERROR(XLOOKUP(C2588,'DATA Wharton'!$A$2:$A$785,'DATA Wharton'!$C$2:$C$785),"")</f>
        <v/>
      </c>
      <c r="I8240">
        <f>IF(OR(G2588="",H2588=""),"",G2588)</f>
        <v/>
      </c>
      <c r="J8240">
        <f>IF(OR(I2588="",H2588=""),"",I2588*H2588)</f>
        <v/>
      </c>
      <c r="K8240">
        <f>IF(G2588="","Missing OEWS wage",IF(H2588="","Missing Wharton SOC","Matched"))</f>
        <v/>
      </c>
    </row>
    <row r="8241">
      <c r="A8241" t="inlineStr">
        <is>
          <t>48-49</t>
        </is>
      </c>
      <c r="B8241" t="inlineStr">
        <is>
          <t>Transportation and Warehousing</t>
        </is>
      </c>
      <c r="C8241" t="inlineStr">
        <is>
          <t>17-3026</t>
        </is>
      </c>
      <c r="D8241" t="inlineStr">
        <is>
          <t>Industrial Engineering Technologists and Technicians</t>
        </is>
      </c>
      <c r="E8241" t="n">
        <v>420</v>
      </c>
      <c r="F8241" t="n">
        <v>75240</v>
      </c>
      <c r="G8241">
        <f>IF(OR(E2589="",F2589=""),"",E2589*F2589)</f>
        <v/>
      </c>
      <c r="H8241" s="41">
        <f>IFERROR(XLOOKUP(C2589,'DATA Wharton'!$A$2:$A$785,'DATA Wharton'!$C$2:$C$785),"")</f>
        <v/>
      </c>
      <c r="I8241">
        <f>IF(OR(G2589="",H2589=""),"",G2589)</f>
        <v/>
      </c>
      <c r="J8241">
        <f>IF(OR(I2589="",H2589=""),"",I2589*H2589)</f>
        <v/>
      </c>
      <c r="K8241">
        <f>IF(G2589="","Missing OEWS wage",IF(H2589="","Missing Wharton SOC","Matched"))</f>
        <v/>
      </c>
    </row>
    <row r="8242">
      <c r="A8242" t="inlineStr">
        <is>
          <t>48-49</t>
        </is>
      </c>
      <c r="B8242" t="inlineStr">
        <is>
          <t>Transportation and Warehousing</t>
        </is>
      </c>
      <c r="C8242" t="inlineStr">
        <is>
          <t>17-3027</t>
        </is>
      </c>
      <c r="D8242" t="inlineStr">
        <is>
          <t>Mechanical Engineering Technologists and Technicians</t>
        </is>
      </c>
      <c r="E8242" t="n">
        <v>180</v>
      </c>
      <c r="F8242" t="n">
        <v>85390</v>
      </c>
      <c r="G8242">
        <f>IF(OR(E2590="",F2590=""),"",E2590*F2590)</f>
        <v/>
      </c>
      <c r="H8242" s="41">
        <f>IFERROR(XLOOKUP(C2590,'DATA Wharton'!$A$2:$A$785,'DATA Wharton'!$C$2:$C$785),"")</f>
        <v/>
      </c>
      <c r="I8242">
        <f>IF(OR(G2590="",H2590=""),"",G2590)</f>
        <v/>
      </c>
      <c r="J8242">
        <f>IF(OR(I2590="",H2590=""),"",I2590*H2590)</f>
        <v/>
      </c>
      <c r="K8242">
        <f>IF(G2590="","Missing OEWS wage",IF(H2590="","Missing Wharton SOC","Matched"))</f>
        <v/>
      </c>
    </row>
    <row r="8243">
      <c r="A8243" t="inlineStr">
        <is>
          <t>48-49</t>
        </is>
      </c>
      <c r="B8243" t="inlineStr">
        <is>
          <t>Transportation and Warehousing</t>
        </is>
      </c>
      <c r="C8243" t="inlineStr">
        <is>
          <t>17-3028</t>
        </is>
      </c>
      <c r="D8243" t="inlineStr">
        <is>
          <t>Calibration Technologists and Technicians</t>
        </is>
      </c>
      <c r="E8243" t="n">
        <v>650</v>
      </c>
      <c r="F8243" t="n">
        <v>93640</v>
      </c>
      <c r="G8243">
        <f>IF(OR(E2591="",F2591=""),"",E2591*F2591)</f>
        <v/>
      </c>
      <c r="H8243" s="41">
        <f>IFERROR(XLOOKUP(C2591,'DATA Wharton'!$A$2:$A$785,'DATA Wharton'!$C$2:$C$785),"")</f>
        <v/>
      </c>
      <c r="I8243">
        <f>IF(OR(G2591="",H2591=""),"",G2591)</f>
        <v/>
      </c>
      <c r="J8243">
        <f>IF(OR(I2591="",H2591=""),"",I2591*H2591)</f>
        <v/>
      </c>
      <c r="K8243">
        <f>IF(G2591="","Missing OEWS wage",IF(H2591="","Missing Wharton SOC","Matched"))</f>
        <v/>
      </c>
    </row>
    <row r="8244">
      <c r="A8244" t="inlineStr">
        <is>
          <t>48-49</t>
        </is>
      </c>
      <c r="B8244" t="inlineStr">
        <is>
          <t>Transportation and Warehousing</t>
        </is>
      </c>
      <c r="C8244" t="inlineStr">
        <is>
          <t>17-3029</t>
        </is>
      </c>
      <c r="D8244" t="inlineStr">
        <is>
          <t>Engineering Technologists and Technicians, Except Drafters, All Other</t>
        </is>
      </c>
      <c r="E8244" t="n">
        <v>650</v>
      </c>
      <c r="F8244" t="n">
        <v>89570</v>
      </c>
      <c r="G8244">
        <f>IF(OR(E2592="",F2592=""),"",E2592*F2592)</f>
        <v/>
      </c>
      <c r="H8244" s="41">
        <f>IFERROR(XLOOKUP(C2592,'DATA Wharton'!$A$2:$A$785,'DATA Wharton'!$C$2:$C$785),"")</f>
        <v/>
      </c>
      <c r="I8244">
        <f>IF(OR(G2592="",H2592=""),"",G2592)</f>
        <v/>
      </c>
      <c r="J8244">
        <f>IF(OR(I2592="",H2592=""),"",I2592*H2592)</f>
        <v/>
      </c>
      <c r="K8244">
        <f>IF(G2592="","Missing OEWS wage",IF(H2592="","Missing Wharton SOC","Matched"))</f>
        <v/>
      </c>
    </row>
    <row r="8245">
      <c r="A8245" t="inlineStr">
        <is>
          <t>48-49</t>
        </is>
      </c>
      <c r="B8245" t="inlineStr">
        <is>
          <t>Transportation and Warehousing</t>
        </is>
      </c>
      <c r="C8245" t="inlineStr">
        <is>
          <t>17-3031</t>
        </is>
      </c>
      <c r="D8245" t="inlineStr">
        <is>
          <t>Surveying and Mapping Technicians</t>
        </is>
      </c>
      <c r="E8245" t="n">
        <v>40</v>
      </c>
      <c r="F8245" t="n">
        <v>77180</v>
      </c>
      <c r="G8245">
        <f>IF(OR(E2593="",F2593=""),"",E2593*F2593)</f>
        <v/>
      </c>
      <c r="H8245" s="41">
        <f>IFERROR(XLOOKUP(C2593,'DATA Wharton'!$A$2:$A$785,'DATA Wharton'!$C$2:$C$785),"")</f>
        <v/>
      </c>
      <c r="I8245">
        <f>IF(OR(G2593="",H2593=""),"",G2593)</f>
        <v/>
      </c>
      <c r="J8245">
        <f>IF(OR(I2593="",H2593=""),"",I2593*H2593)</f>
        <v/>
      </c>
      <c r="K8245">
        <f>IF(G2593="","Missing OEWS wage",IF(H2593="","Missing Wharton SOC","Matched"))</f>
        <v/>
      </c>
    </row>
    <row r="8246">
      <c r="A8246" t="inlineStr">
        <is>
          <t>48-49</t>
        </is>
      </c>
      <c r="B8246" t="inlineStr">
        <is>
          <t>Transportation and Warehousing</t>
        </is>
      </c>
      <c r="C8246" t="inlineStr">
        <is>
          <t>19-1012</t>
        </is>
      </c>
      <c r="D8246" t="inlineStr">
        <is>
          <t>Food Scientists and Technologists</t>
        </is>
      </c>
      <c r="E8246" t="n">
        <v>100</v>
      </c>
      <c r="F8246" t="n">
        <v>85100</v>
      </c>
      <c r="G8246">
        <f>IF(OR(E2594="",F2594=""),"",E2594*F2594)</f>
        <v/>
      </c>
      <c r="H8246" s="41">
        <f>IFERROR(XLOOKUP(C2594,'DATA Wharton'!$A$2:$A$785,'DATA Wharton'!$C$2:$C$785),"")</f>
        <v/>
      </c>
      <c r="I8246">
        <f>IF(OR(G2594="",H2594=""),"",G2594)</f>
        <v/>
      </c>
      <c r="J8246">
        <f>IF(OR(I2594="",H2594=""),"",I2594*H2594)</f>
        <v/>
      </c>
      <c r="K8246">
        <f>IF(G2594="","Missing OEWS wage",IF(H2594="","Missing Wharton SOC","Matched"))</f>
        <v/>
      </c>
    </row>
    <row r="8247">
      <c r="A8247" t="inlineStr">
        <is>
          <t>48-49</t>
        </is>
      </c>
      <c r="B8247" t="inlineStr">
        <is>
          <t>Transportation and Warehousing</t>
        </is>
      </c>
      <c r="C8247" t="inlineStr">
        <is>
          <t>19-1013</t>
        </is>
      </c>
      <c r="D8247" t="inlineStr">
        <is>
          <t>Soil and Plant Scientists</t>
        </is>
      </c>
      <c r="E8247" t="n">
        <v>30</v>
      </c>
      <c r="F8247" t="n">
        <v>80700</v>
      </c>
      <c r="G8247">
        <f>IF(OR(E2595="",F2595=""),"",E2595*F2595)</f>
        <v/>
      </c>
      <c r="H8247" s="41">
        <f>IFERROR(XLOOKUP(C2595,'DATA Wharton'!$A$2:$A$785,'DATA Wharton'!$C$2:$C$785),"")</f>
        <v/>
      </c>
      <c r="I8247">
        <f>IF(OR(G2595="",H2595=""),"",G2595)</f>
        <v/>
      </c>
      <c r="J8247">
        <f>IF(OR(I2595="",H2595=""),"",I2595*H2595)</f>
        <v/>
      </c>
      <c r="K8247">
        <f>IF(G2595="","Missing OEWS wage",IF(H2595="","Missing Wharton SOC","Matched"))</f>
        <v/>
      </c>
    </row>
    <row r="8248">
      <c r="A8248" t="inlineStr">
        <is>
          <t>48-49</t>
        </is>
      </c>
      <c r="B8248" t="inlineStr">
        <is>
          <t>Transportation and Warehousing</t>
        </is>
      </c>
      <c r="C8248" t="inlineStr">
        <is>
          <t>19-2021</t>
        </is>
      </c>
      <c r="D8248" t="inlineStr">
        <is>
          <t>Atmospheric and Space Scientists</t>
        </is>
      </c>
      <c r="E8248" t="n">
        <v>110</v>
      </c>
      <c r="F8248" t="n">
        <v>90110</v>
      </c>
      <c r="G8248">
        <f>IF(OR(E2596="",F2596=""),"",E2596*F2596)</f>
        <v/>
      </c>
      <c r="H8248" s="41">
        <f>IFERROR(XLOOKUP(C2596,'DATA Wharton'!$A$2:$A$785,'DATA Wharton'!$C$2:$C$785),"")</f>
        <v/>
      </c>
      <c r="I8248">
        <f>IF(OR(G2596="",H2596=""),"",G2596)</f>
        <v/>
      </c>
      <c r="J8248">
        <f>IF(OR(I2596="",H2596=""),"",I2596*H2596)</f>
        <v/>
      </c>
      <c r="K8248">
        <f>IF(G2596="","Missing OEWS wage",IF(H2596="","Missing Wharton SOC","Matched"))</f>
        <v/>
      </c>
    </row>
    <row r="8249">
      <c r="A8249" t="inlineStr">
        <is>
          <t>48-49</t>
        </is>
      </c>
      <c r="B8249" t="inlineStr">
        <is>
          <t>Transportation and Warehousing</t>
        </is>
      </c>
      <c r="C8249" t="inlineStr">
        <is>
          <t>19-2031</t>
        </is>
      </c>
      <c r="D8249" t="inlineStr">
        <is>
          <t>Chemists</t>
        </is>
      </c>
      <c r="E8249" t="n">
        <v>160</v>
      </c>
      <c r="F8249" t="n">
        <v>93640</v>
      </c>
      <c r="G8249">
        <f>IF(OR(E2597="",F2597=""),"",E2597*F2597)</f>
        <v/>
      </c>
      <c r="H8249" s="41">
        <f>IFERROR(XLOOKUP(C2597,'DATA Wharton'!$A$2:$A$785,'DATA Wharton'!$C$2:$C$785),"")</f>
        <v/>
      </c>
      <c r="I8249">
        <f>IF(OR(G2597="",H2597=""),"",G2597)</f>
        <v/>
      </c>
      <c r="J8249">
        <f>IF(OR(I2597="",H2597=""),"",I2597*H2597)</f>
        <v/>
      </c>
      <c r="K8249">
        <f>IF(G2597="","Missing OEWS wage",IF(H2597="","Missing Wharton SOC","Matched"))</f>
        <v/>
      </c>
    </row>
    <row r="8250">
      <c r="A8250" t="inlineStr">
        <is>
          <t>48-49</t>
        </is>
      </c>
      <c r="B8250" t="inlineStr">
        <is>
          <t>Transportation and Warehousing</t>
        </is>
      </c>
      <c r="C8250" t="inlineStr">
        <is>
          <t>19-2041</t>
        </is>
      </c>
      <c r="D8250" t="inlineStr">
        <is>
          <t>Environmental Scientists and Specialists, Including Health</t>
        </is>
      </c>
      <c r="E8250" t="n">
        <v>210</v>
      </c>
      <c r="F8250" t="n">
        <v>123750</v>
      </c>
      <c r="G8250">
        <f>IF(OR(E2598="",F2598=""),"",E2598*F2598)</f>
        <v/>
      </c>
      <c r="H8250" s="41">
        <f>IFERROR(XLOOKUP(C2598,'DATA Wharton'!$A$2:$A$785,'DATA Wharton'!$C$2:$C$785),"")</f>
        <v/>
      </c>
      <c r="I8250">
        <f>IF(OR(G2598="",H2598=""),"",G2598)</f>
        <v/>
      </c>
      <c r="J8250">
        <f>IF(OR(I2598="",H2598=""),"",I2598*H2598)</f>
        <v/>
      </c>
      <c r="K8250">
        <f>IF(G2598="","Missing OEWS wage",IF(H2598="","Missing Wharton SOC","Matched"))</f>
        <v/>
      </c>
    </row>
    <row r="8251">
      <c r="A8251" t="inlineStr">
        <is>
          <t>48-49</t>
        </is>
      </c>
      <c r="B8251" t="inlineStr">
        <is>
          <t>Transportation and Warehousing</t>
        </is>
      </c>
      <c r="C8251" t="inlineStr">
        <is>
          <t>19-2042</t>
        </is>
      </c>
      <c r="D8251" t="inlineStr">
        <is>
          <t>Geoscientists, Except Hydrologists and Geographers</t>
        </is>
      </c>
      <c r="E8251" t="n">
        <v>30</v>
      </c>
      <c r="F8251" t="n">
        <v>133360</v>
      </c>
      <c r="G8251">
        <f>IF(OR(E2599="",F2599=""),"",E2599*F2599)</f>
        <v/>
      </c>
      <c r="H8251" s="41">
        <f>IFERROR(XLOOKUP(C2599,'DATA Wharton'!$A$2:$A$785,'DATA Wharton'!$C$2:$C$785),"")</f>
        <v/>
      </c>
      <c r="I8251">
        <f>IF(OR(G2599="",H2599=""),"",G2599)</f>
        <v/>
      </c>
      <c r="J8251">
        <f>IF(OR(I2599="",H2599=""),"",I2599*H2599)</f>
        <v/>
      </c>
      <c r="K8251">
        <f>IF(G2599="","Missing OEWS wage",IF(H2599="","Missing Wharton SOC","Matched"))</f>
        <v/>
      </c>
    </row>
    <row r="8252">
      <c r="A8252" t="inlineStr">
        <is>
          <t>48-49</t>
        </is>
      </c>
      <c r="B8252" t="inlineStr">
        <is>
          <t>Transportation and Warehousing</t>
        </is>
      </c>
      <c r="C8252" t="inlineStr">
        <is>
          <t>19-3011</t>
        </is>
      </c>
      <c r="D8252" t="inlineStr">
        <is>
          <t>Economists</t>
        </is>
      </c>
      <c r="E8252" t="n">
        <v>40</v>
      </c>
      <c r="F8252" t="n">
        <v>137970</v>
      </c>
      <c r="G8252">
        <f>IF(OR(E2600="",F2600=""),"",E2600*F2600)</f>
        <v/>
      </c>
      <c r="H8252" s="41">
        <f>IFERROR(XLOOKUP(C2600,'DATA Wharton'!$A$2:$A$785,'DATA Wharton'!$C$2:$C$785),"")</f>
        <v/>
      </c>
      <c r="I8252">
        <f>IF(OR(G2600="",H2600=""),"",G2600)</f>
        <v/>
      </c>
      <c r="J8252">
        <f>IF(OR(I2600="",H2600=""),"",I2600*H2600)</f>
        <v/>
      </c>
      <c r="K8252">
        <f>IF(G2600="","Missing OEWS wage",IF(H2600="","Missing Wharton SOC","Matched"))</f>
        <v/>
      </c>
    </row>
    <row r="8253">
      <c r="A8253" t="inlineStr">
        <is>
          <t>48-49</t>
        </is>
      </c>
      <c r="B8253" t="inlineStr">
        <is>
          <t>Transportation and Warehousing</t>
        </is>
      </c>
      <c r="C8253" t="inlineStr">
        <is>
          <t>19-4012</t>
        </is>
      </c>
      <c r="D8253" t="inlineStr">
        <is>
          <t>Agricultural Technicians</t>
        </is>
      </c>
      <c r="F8253" t="n">
        <v>57850</v>
      </c>
      <c r="G8253">
        <f>IF(OR(E2601="",F2601=""),"",E2601*F2601)</f>
        <v/>
      </c>
      <c r="H8253" s="41">
        <f>IFERROR(XLOOKUP(C2601,'DATA Wharton'!$A$2:$A$785,'DATA Wharton'!$C$2:$C$785),"")</f>
        <v/>
      </c>
      <c r="I8253">
        <f>IF(OR(G2601="",H2601=""),"",G2601)</f>
        <v/>
      </c>
      <c r="J8253">
        <f>IF(OR(I2601="",H2601=""),"",I2601*H2601)</f>
        <v/>
      </c>
      <c r="K8253">
        <f>IF(G2601="","Missing OEWS wage",IF(H2601="","Missing Wharton SOC","Matched"))</f>
        <v/>
      </c>
    </row>
    <row r="8254">
      <c r="A8254" t="inlineStr">
        <is>
          <t>48-49</t>
        </is>
      </c>
      <c r="B8254" t="inlineStr">
        <is>
          <t>Transportation and Warehousing</t>
        </is>
      </c>
      <c r="C8254" t="inlineStr">
        <is>
          <t>19-4013</t>
        </is>
      </c>
      <c r="D8254" t="inlineStr">
        <is>
          <t>Food Science Technicians</t>
        </is>
      </c>
      <c r="E8254" t="n">
        <v>120</v>
      </c>
      <c r="F8254" t="n">
        <v>69210</v>
      </c>
      <c r="G8254">
        <f>IF(OR(E2602="",F2602=""),"",E2602*F2602)</f>
        <v/>
      </c>
      <c r="H8254" s="41">
        <f>IFERROR(XLOOKUP(C2602,'DATA Wharton'!$A$2:$A$785,'DATA Wharton'!$C$2:$C$785),"")</f>
        <v/>
      </c>
      <c r="I8254">
        <f>IF(OR(G2602="",H2602=""),"",G2602)</f>
        <v/>
      </c>
      <c r="J8254">
        <f>IF(OR(I2602="",H2602=""),"",I2602*H2602)</f>
        <v/>
      </c>
      <c r="K8254">
        <f>IF(G2602="","Missing OEWS wage",IF(H2602="","Missing Wharton SOC","Matched"))</f>
        <v/>
      </c>
    </row>
    <row r="8255">
      <c r="A8255" t="inlineStr">
        <is>
          <t>48-49</t>
        </is>
      </c>
      <c r="B8255" t="inlineStr">
        <is>
          <t>Transportation and Warehousing</t>
        </is>
      </c>
      <c r="C8255" t="inlineStr">
        <is>
          <t>19-4031</t>
        </is>
      </c>
      <c r="D8255" t="inlineStr">
        <is>
          <t>Chemical Technicians</t>
        </is>
      </c>
      <c r="E8255" t="n">
        <v>270</v>
      </c>
      <c r="F8255" t="n">
        <v>79840</v>
      </c>
      <c r="G8255">
        <f>IF(OR(E2603="",F2603=""),"",E2603*F2603)</f>
        <v/>
      </c>
      <c r="H8255" s="41">
        <f>IFERROR(XLOOKUP(C2603,'DATA Wharton'!$A$2:$A$785,'DATA Wharton'!$C$2:$C$785),"")</f>
        <v/>
      </c>
      <c r="I8255">
        <f>IF(OR(G2603="",H2603=""),"",G2603)</f>
        <v/>
      </c>
      <c r="J8255">
        <f>IF(OR(I2603="",H2603=""),"",I2603*H2603)</f>
        <v/>
      </c>
      <c r="K8255">
        <f>IF(G2603="","Missing OEWS wage",IF(H2603="","Missing Wharton SOC","Matched"))</f>
        <v/>
      </c>
    </row>
    <row r="8256">
      <c r="A8256" t="inlineStr">
        <is>
          <t>48-49</t>
        </is>
      </c>
      <c r="B8256" t="inlineStr">
        <is>
          <t>Transportation and Warehousing</t>
        </is>
      </c>
      <c r="C8256" t="inlineStr">
        <is>
          <t>19-4042</t>
        </is>
      </c>
      <c r="D8256" t="inlineStr">
        <is>
          <t>Environmental Science and Protection Technicians, Including Health</t>
        </is>
      </c>
      <c r="E8256" t="n">
        <v>60</v>
      </c>
      <c r="F8256" t="n">
        <v>59020</v>
      </c>
      <c r="G8256">
        <f>IF(OR(E2604="",F2604=""),"",E2604*F2604)</f>
        <v/>
      </c>
      <c r="H8256" s="41">
        <f>IFERROR(XLOOKUP(C2604,'DATA Wharton'!$A$2:$A$785,'DATA Wharton'!$C$2:$C$785),"")</f>
        <v/>
      </c>
      <c r="I8256">
        <f>IF(OR(G2604="",H2604=""),"",G2604)</f>
        <v/>
      </c>
      <c r="J8256">
        <f>IF(OR(I2604="",H2604=""),"",I2604*H2604)</f>
        <v/>
      </c>
      <c r="K8256">
        <f>IF(G2604="","Missing OEWS wage",IF(H2604="","Missing Wharton SOC","Matched"))</f>
        <v/>
      </c>
    </row>
    <row r="8257">
      <c r="A8257" t="inlineStr">
        <is>
          <t>48-49</t>
        </is>
      </c>
      <c r="B8257" t="inlineStr">
        <is>
          <t>Transportation and Warehousing</t>
        </is>
      </c>
      <c r="C8257" t="inlineStr">
        <is>
          <t>19-4043</t>
        </is>
      </c>
      <c r="D8257" t="inlineStr">
        <is>
          <t>Geological Technicians, Except Hydrologic Technicians</t>
        </is>
      </c>
      <c r="E8257" t="n">
        <v>60</v>
      </c>
      <c r="F8257" t="n">
        <v>60730</v>
      </c>
      <c r="G8257">
        <f>IF(OR(E2605="",F2605=""),"",E2605*F2605)</f>
        <v/>
      </c>
      <c r="H8257" s="41">
        <f>IFERROR(XLOOKUP(C2605,'DATA Wharton'!$A$2:$A$785,'DATA Wharton'!$C$2:$C$785),"")</f>
        <v/>
      </c>
      <c r="I8257">
        <f>IF(OR(G2605="",H2605=""),"",G2605)</f>
        <v/>
      </c>
      <c r="J8257">
        <f>IF(OR(I2605="",H2605=""),"",I2605*H2605)</f>
        <v/>
      </c>
      <c r="K8257">
        <f>IF(G2605="","Missing OEWS wage",IF(H2605="","Missing Wharton SOC","Matched"))</f>
        <v/>
      </c>
    </row>
    <row r="8258">
      <c r="A8258" t="inlineStr">
        <is>
          <t>48-49</t>
        </is>
      </c>
      <c r="B8258" t="inlineStr">
        <is>
          <t>Transportation and Warehousing</t>
        </is>
      </c>
      <c r="C8258" t="inlineStr">
        <is>
          <t>19-4092</t>
        </is>
      </c>
      <c r="D8258" t="inlineStr">
        <is>
          <t>Forensic Science Technicians</t>
        </is>
      </c>
      <c r="E8258" t="n">
        <v>80</v>
      </c>
      <c r="F8258" t="n">
        <v>97800</v>
      </c>
      <c r="G8258">
        <f>IF(OR(E2606="",F2606=""),"",E2606*F2606)</f>
        <v/>
      </c>
      <c r="H8258" s="41">
        <f>IFERROR(XLOOKUP(C2606,'DATA Wharton'!$A$2:$A$785,'DATA Wharton'!$C$2:$C$785),"")</f>
        <v/>
      </c>
      <c r="I8258">
        <f>IF(OR(G2606="",H2606=""),"",G2606)</f>
        <v/>
      </c>
      <c r="J8258">
        <f>IF(OR(I2606="",H2606=""),"",I2606*H2606)</f>
        <v/>
      </c>
      <c r="K8258">
        <f>IF(G2606="","Missing OEWS wage",IF(H2606="","Missing Wharton SOC","Matched"))</f>
        <v/>
      </c>
    </row>
    <row r="8259">
      <c r="A8259" t="inlineStr">
        <is>
          <t>48-49</t>
        </is>
      </c>
      <c r="B8259" t="inlineStr">
        <is>
          <t>Transportation and Warehousing</t>
        </is>
      </c>
      <c r="C8259" t="inlineStr">
        <is>
          <t>19-5011</t>
        </is>
      </c>
      <c r="D8259" t="inlineStr">
        <is>
          <t>Occupational Health and Safety Specialists</t>
        </is>
      </c>
      <c r="E8259" t="n">
        <v>12000</v>
      </c>
      <c r="F8259" t="n">
        <v>83440</v>
      </c>
      <c r="G8259">
        <f>IF(OR(E2607="",F2607=""),"",E2607*F2607)</f>
        <v/>
      </c>
      <c r="H8259" s="41">
        <f>IFERROR(XLOOKUP(C2607,'DATA Wharton'!$A$2:$A$785,'DATA Wharton'!$C$2:$C$785),"")</f>
        <v/>
      </c>
      <c r="I8259">
        <f>IF(OR(G2607="",H2607=""),"",G2607)</f>
        <v/>
      </c>
      <c r="J8259">
        <f>IF(OR(I2607="",H2607=""),"",I2607*H2607)</f>
        <v/>
      </c>
      <c r="K8259">
        <f>IF(G2607="","Missing OEWS wage",IF(H2607="","Missing Wharton SOC","Matched"))</f>
        <v/>
      </c>
    </row>
    <row r="8260">
      <c r="A8260" t="inlineStr">
        <is>
          <t>48-49</t>
        </is>
      </c>
      <c r="B8260" t="inlineStr">
        <is>
          <t>Transportation and Warehousing</t>
        </is>
      </c>
      <c r="C8260" t="inlineStr">
        <is>
          <t>19-5012</t>
        </is>
      </c>
      <c r="D8260" t="inlineStr">
        <is>
          <t>Occupational Health and Safety Technicians</t>
        </is>
      </c>
      <c r="E8260" t="n">
        <v>9180</v>
      </c>
      <c r="F8260" t="n">
        <v>61080</v>
      </c>
      <c r="G8260">
        <f>IF(OR(E2608="",F2608=""),"",E2608*F2608)</f>
        <v/>
      </c>
      <c r="H8260" s="41">
        <f>IFERROR(XLOOKUP(C2608,'DATA Wharton'!$A$2:$A$785,'DATA Wharton'!$C$2:$C$785),"")</f>
        <v/>
      </c>
      <c r="I8260">
        <f>IF(OR(G2608="",H2608=""),"",G2608)</f>
        <v/>
      </c>
      <c r="J8260">
        <f>IF(OR(I2608="",H2608=""),"",I2608*H2608)</f>
        <v/>
      </c>
      <c r="K8260">
        <f>IF(G2608="","Missing OEWS wage",IF(H2608="","Missing Wharton SOC","Matched"))</f>
        <v/>
      </c>
    </row>
    <row r="8261">
      <c r="A8261" t="inlineStr">
        <is>
          <t>48-49</t>
        </is>
      </c>
      <c r="B8261" t="inlineStr">
        <is>
          <t>Transportation and Warehousing</t>
        </is>
      </c>
      <c r="C8261" t="inlineStr">
        <is>
          <t>23-1011</t>
        </is>
      </c>
      <c r="D8261" t="inlineStr">
        <is>
          <t>Lawyers</t>
        </is>
      </c>
      <c r="E8261" t="n">
        <v>1870</v>
      </c>
      <c r="F8261" t="n">
        <v>207070</v>
      </c>
      <c r="G8261">
        <f>IF(OR(E2609="",F2609=""),"",E2609*F2609)</f>
        <v/>
      </c>
      <c r="H8261" s="41">
        <f>IFERROR(XLOOKUP(C2609,'DATA Wharton'!$A$2:$A$785,'DATA Wharton'!$C$2:$C$785),"")</f>
        <v/>
      </c>
      <c r="I8261">
        <f>IF(OR(G2609="",H2609=""),"",G2609)</f>
        <v/>
      </c>
      <c r="J8261">
        <f>IF(OR(I2609="",H2609=""),"",I2609*H2609)</f>
        <v/>
      </c>
      <c r="K8261">
        <f>IF(G2609="","Missing OEWS wage",IF(H2609="","Missing Wharton SOC","Matched"))</f>
        <v/>
      </c>
    </row>
    <row r="8262">
      <c r="A8262" t="inlineStr">
        <is>
          <t>48-49</t>
        </is>
      </c>
      <c r="B8262" t="inlineStr">
        <is>
          <t>Transportation and Warehousing</t>
        </is>
      </c>
      <c r="C8262" t="inlineStr">
        <is>
          <t>23-2011</t>
        </is>
      </c>
      <c r="D8262" t="inlineStr">
        <is>
          <t>Paralegals and Legal Assistants</t>
        </is>
      </c>
      <c r="E8262" t="n">
        <v>300</v>
      </c>
      <c r="F8262" t="n">
        <v>93950</v>
      </c>
      <c r="G8262">
        <f>IF(OR(E2610="",F2610=""),"",E2610*F2610)</f>
        <v/>
      </c>
      <c r="H8262" s="41">
        <f>IFERROR(XLOOKUP(C2610,'DATA Wharton'!$A$2:$A$785,'DATA Wharton'!$C$2:$C$785),"")</f>
        <v/>
      </c>
      <c r="I8262">
        <f>IF(OR(G2610="",H2610=""),"",G2610)</f>
        <v/>
      </c>
      <c r="J8262">
        <f>IF(OR(I2610="",H2610=""),"",I2610*H2610)</f>
        <v/>
      </c>
      <c r="K8262">
        <f>IF(G2610="","Missing OEWS wage",IF(H2610="","Missing Wharton SOC","Matched"))</f>
        <v/>
      </c>
    </row>
    <row r="8263">
      <c r="A8263" t="inlineStr">
        <is>
          <t>48-49</t>
        </is>
      </c>
      <c r="B8263" t="inlineStr">
        <is>
          <t>Transportation and Warehousing</t>
        </is>
      </c>
      <c r="C8263" t="inlineStr">
        <is>
          <t>23-2099</t>
        </is>
      </c>
      <c r="D8263" t="inlineStr">
        <is>
          <t>Legal Support Workers, All Other</t>
        </is>
      </c>
      <c r="E8263" t="n">
        <v>60</v>
      </c>
      <c r="F8263" t="n">
        <v>49690</v>
      </c>
      <c r="G8263">
        <f>IF(OR(E2611="",F2611=""),"",E2611*F2611)</f>
        <v/>
      </c>
      <c r="H8263" s="41">
        <f>IFERROR(XLOOKUP(C2611,'DATA Wharton'!$A$2:$A$785,'DATA Wharton'!$C$2:$C$785),"")</f>
        <v/>
      </c>
      <c r="I8263">
        <f>IF(OR(G2611="",H2611=""),"",G2611)</f>
        <v/>
      </c>
      <c r="J8263">
        <f>IF(OR(I2611="",H2611=""),"",I2611*H2611)</f>
        <v/>
      </c>
      <c r="K8263">
        <f>IF(G2611="","Missing OEWS wage",IF(H2611="","Missing Wharton SOC","Matched"))</f>
        <v/>
      </c>
    </row>
    <row r="8264">
      <c r="A8264" t="inlineStr">
        <is>
          <t>48-49</t>
        </is>
      </c>
      <c r="B8264" t="inlineStr">
        <is>
          <t>Transportation and Warehousing</t>
        </is>
      </c>
      <c r="C8264" t="inlineStr">
        <is>
          <t>25-1194</t>
        </is>
      </c>
      <c r="D8264" t="inlineStr">
        <is>
          <t>Career/Technical Education Teachers, Postsecondary</t>
        </is>
      </c>
      <c r="F8264" t="n">
        <v>56260</v>
      </c>
      <c r="G8264">
        <f>IF(OR(E2612="",F2612=""),"",E2612*F2612)</f>
        <v/>
      </c>
      <c r="H8264" s="41">
        <f>IFERROR(XLOOKUP(C2612,'DATA Wharton'!$A$2:$A$785,'DATA Wharton'!$C$2:$C$785),"")</f>
        <v/>
      </c>
      <c r="I8264">
        <f>IF(OR(G2612="",H2612=""),"",G2612)</f>
        <v/>
      </c>
      <c r="J8264">
        <f>IF(OR(I2612="",H2612=""),"",I2612*H2612)</f>
        <v/>
      </c>
      <c r="K8264">
        <f>IF(G2612="","Missing OEWS wage",IF(H2612="","Missing Wharton SOC","Matched"))</f>
        <v/>
      </c>
    </row>
    <row r="8265">
      <c r="A8265" t="inlineStr">
        <is>
          <t>48-49</t>
        </is>
      </c>
      <c r="B8265" t="inlineStr">
        <is>
          <t>Transportation and Warehousing</t>
        </is>
      </c>
      <c r="C8265" t="inlineStr">
        <is>
          <t>25-3021</t>
        </is>
      </c>
      <c r="D8265" t="inlineStr">
        <is>
          <t>Self-Enrichment Teachers</t>
        </is>
      </c>
      <c r="E8265" t="n">
        <v>1050</v>
      </c>
      <c r="F8265" t="n">
        <v>60620</v>
      </c>
      <c r="G8265">
        <f>IF(OR(E2613="",F2613=""),"",E2613*F2613)</f>
        <v/>
      </c>
      <c r="H8265" s="41">
        <f>IFERROR(XLOOKUP(C2613,'DATA Wharton'!$A$2:$A$785,'DATA Wharton'!$C$2:$C$785),"")</f>
        <v/>
      </c>
      <c r="I8265">
        <f>IF(OR(G2613="",H2613=""),"",G2613)</f>
        <v/>
      </c>
      <c r="J8265">
        <f>IF(OR(I2613="",H2613=""),"",I2613*H2613)</f>
        <v/>
      </c>
      <c r="K8265">
        <f>IF(G2613="","Missing OEWS wage",IF(H2613="","Missing Wharton SOC","Matched"))</f>
        <v/>
      </c>
    </row>
    <row r="8266">
      <c r="A8266" t="inlineStr">
        <is>
          <t>48-49</t>
        </is>
      </c>
      <c r="B8266" t="inlineStr">
        <is>
          <t>Transportation and Warehousing</t>
        </is>
      </c>
      <c r="C8266" t="inlineStr">
        <is>
          <t>25-3099</t>
        </is>
      </c>
      <c r="D8266" t="inlineStr">
        <is>
          <t>Teachers and Instructors, All Other</t>
        </is>
      </c>
      <c r="E8266" t="n">
        <v>370</v>
      </c>
      <c r="F8266" t="n">
        <v>78560</v>
      </c>
      <c r="G8266">
        <f>IF(OR(E2614="",F2614=""),"",E2614*F2614)</f>
        <v/>
      </c>
      <c r="H8266" s="41">
        <f>IFERROR(XLOOKUP(C2614,'DATA Wharton'!$A$2:$A$785,'DATA Wharton'!$C$2:$C$785),"")</f>
        <v/>
      </c>
      <c r="I8266">
        <f>IF(OR(G2614="",H2614=""),"",G2614)</f>
        <v/>
      </c>
      <c r="J8266">
        <f>IF(OR(I2614="",H2614=""),"",I2614*H2614)</f>
        <v/>
      </c>
      <c r="K8266">
        <f>IF(G2614="","Missing OEWS wage",IF(H2614="","Missing Wharton SOC","Matched"))</f>
        <v/>
      </c>
    </row>
    <row r="8267">
      <c r="A8267" t="inlineStr">
        <is>
          <t>48-49</t>
        </is>
      </c>
      <c r="B8267" t="inlineStr">
        <is>
          <t>Transportation and Warehousing</t>
        </is>
      </c>
      <c r="C8267" t="inlineStr">
        <is>
          <t>25-4022</t>
        </is>
      </c>
      <c r="D8267" t="inlineStr">
        <is>
          <t>Librarians and Media Collections Specialists</t>
        </is>
      </c>
      <c r="E8267" t="n">
        <v>290</v>
      </c>
      <c r="F8267" t="n">
        <v>46050</v>
      </c>
      <c r="G8267">
        <f>IF(OR(E2615="",F2615=""),"",E2615*F2615)</f>
        <v/>
      </c>
      <c r="H8267" s="41">
        <f>IFERROR(XLOOKUP(C2615,'DATA Wharton'!$A$2:$A$785,'DATA Wharton'!$C$2:$C$785),"")</f>
        <v/>
      </c>
      <c r="I8267">
        <f>IF(OR(G2615="",H2615=""),"",G2615)</f>
        <v/>
      </c>
      <c r="J8267">
        <f>IF(OR(I2615="",H2615=""),"",I2615*H2615)</f>
        <v/>
      </c>
      <c r="K8267">
        <f>IF(G2615="","Missing OEWS wage",IF(H2615="","Missing Wharton SOC","Matched"))</f>
        <v/>
      </c>
    </row>
    <row r="8268">
      <c r="A8268" t="inlineStr">
        <is>
          <t>48-49</t>
        </is>
      </c>
      <c r="B8268" t="inlineStr">
        <is>
          <t>Transportation and Warehousing</t>
        </is>
      </c>
      <c r="C8268" t="inlineStr">
        <is>
          <t>27-1011</t>
        </is>
      </c>
      <c r="D8268" t="inlineStr">
        <is>
          <t>Art Directors</t>
        </is>
      </c>
      <c r="E8268" t="n">
        <v>60</v>
      </c>
      <c r="F8268" t="n">
        <v>115880</v>
      </c>
      <c r="G8268">
        <f>IF(OR(E2616="",F2616=""),"",E2616*F2616)</f>
        <v/>
      </c>
      <c r="H8268" s="41">
        <f>IFERROR(XLOOKUP(C2616,'DATA Wharton'!$A$2:$A$785,'DATA Wharton'!$C$2:$C$785),"")</f>
        <v/>
      </c>
      <c r="I8268">
        <f>IF(OR(G2616="",H2616=""),"",G2616)</f>
        <v/>
      </c>
      <c r="J8268">
        <f>IF(OR(I2616="",H2616=""),"",I2616*H2616)</f>
        <v/>
      </c>
      <c r="K8268">
        <f>IF(G2616="","Missing OEWS wage",IF(H2616="","Missing Wharton SOC","Matched"))</f>
        <v/>
      </c>
    </row>
    <row r="8269">
      <c r="A8269" t="inlineStr">
        <is>
          <t>48-49</t>
        </is>
      </c>
      <c r="B8269" t="inlineStr">
        <is>
          <t>Transportation and Warehousing</t>
        </is>
      </c>
      <c r="C8269" t="inlineStr">
        <is>
          <t>27-1021</t>
        </is>
      </c>
      <c r="D8269" t="inlineStr">
        <is>
          <t>Commercial and Industrial Designers</t>
        </is>
      </c>
      <c r="E8269" t="n">
        <v>80</v>
      </c>
      <c r="F8269" t="n">
        <v>87190</v>
      </c>
      <c r="G8269">
        <f>IF(OR(E2617="",F2617=""),"",E2617*F2617)</f>
        <v/>
      </c>
      <c r="H8269" s="41">
        <f>IFERROR(XLOOKUP(C2617,'DATA Wharton'!$A$2:$A$785,'DATA Wharton'!$C$2:$C$785),"")</f>
        <v/>
      </c>
      <c r="I8269">
        <f>IF(OR(G2617="",H2617=""),"",G2617)</f>
        <v/>
      </c>
      <c r="J8269">
        <f>IF(OR(I2617="",H2617=""),"",I2617*H2617)</f>
        <v/>
      </c>
      <c r="K8269">
        <f>IF(G2617="","Missing OEWS wage",IF(H2617="","Missing Wharton SOC","Matched"))</f>
        <v/>
      </c>
    </row>
    <row r="8270">
      <c r="A8270" t="inlineStr">
        <is>
          <t>48-49</t>
        </is>
      </c>
      <c r="B8270" t="inlineStr">
        <is>
          <t>Transportation and Warehousing</t>
        </is>
      </c>
      <c r="C8270" t="inlineStr">
        <is>
          <t>27-1024</t>
        </is>
      </c>
      <c r="D8270" t="inlineStr">
        <is>
          <t>Graphic Designers</t>
        </is>
      </c>
      <c r="E8270" t="n">
        <v>730</v>
      </c>
      <c r="F8270" t="n">
        <v>71660</v>
      </c>
      <c r="G8270">
        <f>IF(OR(E2618="",F2618=""),"",E2618*F2618)</f>
        <v/>
      </c>
      <c r="H8270" s="41">
        <f>IFERROR(XLOOKUP(C2618,'DATA Wharton'!$A$2:$A$785,'DATA Wharton'!$C$2:$C$785),"")</f>
        <v/>
      </c>
      <c r="I8270">
        <f>IF(OR(G2618="",H2618=""),"",G2618)</f>
        <v/>
      </c>
      <c r="J8270">
        <f>IF(OR(I2618="",H2618=""),"",I2618*H2618)</f>
        <v/>
      </c>
      <c r="K8270">
        <f>IF(G2618="","Missing OEWS wage",IF(H2618="","Missing Wharton SOC","Matched"))</f>
        <v/>
      </c>
    </row>
    <row r="8271">
      <c r="A8271" t="inlineStr">
        <is>
          <t>48-49</t>
        </is>
      </c>
      <c r="B8271" t="inlineStr">
        <is>
          <t>Transportation and Warehousing</t>
        </is>
      </c>
      <c r="C8271" t="inlineStr">
        <is>
          <t>27-1025</t>
        </is>
      </c>
      <c r="D8271" t="inlineStr">
        <is>
          <t>Interior Designers</t>
        </is>
      </c>
      <c r="E8271" t="n">
        <v>60</v>
      </c>
      <c r="F8271" t="n">
        <v>83570</v>
      </c>
      <c r="G8271">
        <f>IF(OR(E2619="",F2619=""),"",E2619*F2619)</f>
        <v/>
      </c>
      <c r="H8271" s="41">
        <f>IFERROR(XLOOKUP(C2619,'DATA Wharton'!$A$2:$A$785,'DATA Wharton'!$C$2:$C$785),"")</f>
        <v/>
      </c>
      <c r="I8271">
        <f>IF(OR(G2619="",H2619=""),"",G2619)</f>
        <v/>
      </c>
      <c r="J8271">
        <f>IF(OR(I2619="",H2619=""),"",I2619*H2619)</f>
        <v/>
      </c>
      <c r="K8271">
        <f>IF(G2619="","Missing OEWS wage",IF(H2619="","Missing Wharton SOC","Matched"))</f>
        <v/>
      </c>
    </row>
    <row r="8272">
      <c r="A8272" t="inlineStr">
        <is>
          <t>48-49</t>
        </is>
      </c>
      <c r="B8272" t="inlineStr">
        <is>
          <t>Transportation and Warehousing</t>
        </is>
      </c>
      <c r="C8272" t="inlineStr">
        <is>
          <t>27-1026</t>
        </is>
      </c>
      <c r="D8272" t="inlineStr">
        <is>
          <t>Merchandise Displayers and Window Trimmers</t>
        </is>
      </c>
      <c r="E8272" t="n">
        <v>1860</v>
      </c>
      <c r="F8272" t="n">
        <v>45470</v>
      </c>
      <c r="G8272">
        <f>IF(OR(E2620="",F2620=""),"",E2620*F2620)</f>
        <v/>
      </c>
      <c r="H8272" s="41">
        <f>IFERROR(XLOOKUP(C2620,'DATA Wharton'!$A$2:$A$785,'DATA Wharton'!$C$2:$C$785),"")</f>
        <v/>
      </c>
      <c r="I8272">
        <f>IF(OR(G2620="",H2620=""),"",G2620)</f>
        <v/>
      </c>
      <c r="J8272">
        <f>IF(OR(I2620="",H2620=""),"",I2620*H2620)</f>
        <v/>
      </c>
      <c r="K8272">
        <f>IF(G2620="","Missing OEWS wage",IF(H2620="","Missing Wharton SOC","Matched"))</f>
        <v/>
      </c>
    </row>
    <row r="8273">
      <c r="A8273" t="inlineStr">
        <is>
          <t>48-49</t>
        </is>
      </c>
      <c r="B8273" t="inlineStr">
        <is>
          <t>Transportation and Warehousing</t>
        </is>
      </c>
      <c r="C8273" t="inlineStr">
        <is>
          <t>27-2011</t>
        </is>
      </c>
      <c r="D8273" t="inlineStr">
        <is>
          <t>Actors</t>
        </is>
      </c>
      <c r="E8273" t="n">
        <v>390</v>
      </c>
      <c r="G8273">
        <f>IF(OR(E2621="",F2621=""),"",E2621*F2621)</f>
        <v/>
      </c>
      <c r="H8273" s="41">
        <f>IFERROR(XLOOKUP(C2621,'DATA Wharton'!$A$2:$A$785,'DATA Wharton'!$C$2:$C$785),"")</f>
        <v/>
      </c>
      <c r="I8273">
        <f>IF(OR(G2621="",H2621=""),"",G2621)</f>
        <v/>
      </c>
      <c r="J8273">
        <f>IF(OR(I2621="",H2621=""),"",I2621*H2621)</f>
        <v/>
      </c>
      <c r="K8273">
        <f>IF(G2621="","Missing OEWS wage",IF(H2621="","Missing Wharton SOC","Matched"))</f>
        <v/>
      </c>
    </row>
    <row r="8274">
      <c r="A8274" t="inlineStr">
        <is>
          <t>48-49</t>
        </is>
      </c>
      <c r="B8274" t="inlineStr">
        <is>
          <t>Transportation and Warehousing</t>
        </is>
      </c>
      <c r="C8274" t="inlineStr">
        <is>
          <t>27-2012</t>
        </is>
      </c>
      <c r="D8274" t="inlineStr">
        <is>
          <t>Producers and Directors</t>
        </is>
      </c>
      <c r="E8274" t="n">
        <v>40</v>
      </c>
      <c r="F8274" t="n">
        <v>110640</v>
      </c>
      <c r="G8274">
        <f>IF(OR(E2622="",F2622=""),"",E2622*F2622)</f>
        <v/>
      </c>
      <c r="H8274" s="41">
        <f>IFERROR(XLOOKUP(C2622,'DATA Wharton'!$A$2:$A$785,'DATA Wharton'!$C$2:$C$785),"")</f>
        <v/>
      </c>
      <c r="I8274">
        <f>IF(OR(G2622="",H2622=""),"",G2622)</f>
        <v/>
      </c>
      <c r="J8274">
        <f>IF(OR(I2622="",H2622=""),"",I2622*H2622)</f>
        <v/>
      </c>
      <c r="K8274">
        <f>IF(G2622="","Missing OEWS wage",IF(H2622="","Missing Wharton SOC","Matched"))</f>
        <v/>
      </c>
    </row>
    <row r="8275">
      <c r="A8275" t="inlineStr">
        <is>
          <t>48-49</t>
        </is>
      </c>
      <c r="B8275" t="inlineStr">
        <is>
          <t>Transportation and Warehousing</t>
        </is>
      </c>
      <c r="C8275" t="inlineStr">
        <is>
          <t>27-3031</t>
        </is>
      </c>
      <c r="D8275" t="inlineStr">
        <is>
          <t>Public Relations Specialists</t>
        </is>
      </c>
      <c r="E8275" t="n">
        <v>1170</v>
      </c>
      <c r="F8275" t="n">
        <v>90450</v>
      </c>
      <c r="G8275">
        <f>IF(OR(E2623="",F2623=""),"",E2623*F2623)</f>
        <v/>
      </c>
      <c r="H8275" s="41">
        <f>IFERROR(XLOOKUP(C2623,'DATA Wharton'!$A$2:$A$785,'DATA Wharton'!$C$2:$C$785),"")</f>
        <v/>
      </c>
      <c r="I8275">
        <f>IF(OR(G2623="",H2623=""),"",G2623)</f>
        <v/>
      </c>
      <c r="J8275">
        <f>IF(OR(I2623="",H2623=""),"",I2623*H2623)</f>
        <v/>
      </c>
      <c r="K8275">
        <f>IF(G2623="","Missing OEWS wage",IF(H2623="","Missing Wharton SOC","Matched"))</f>
        <v/>
      </c>
    </row>
    <row r="8276">
      <c r="A8276" t="inlineStr">
        <is>
          <t>48-49</t>
        </is>
      </c>
      <c r="B8276" t="inlineStr">
        <is>
          <t>Transportation and Warehousing</t>
        </is>
      </c>
      <c r="C8276" t="inlineStr">
        <is>
          <t>27-3041</t>
        </is>
      </c>
      <c r="D8276" t="inlineStr">
        <is>
          <t>Editors</t>
        </is>
      </c>
      <c r="E8276" t="n">
        <v>50</v>
      </c>
      <c r="F8276" t="n">
        <v>79390</v>
      </c>
      <c r="G8276">
        <f>IF(OR(E2624="",F2624=""),"",E2624*F2624)</f>
        <v/>
      </c>
      <c r="H8276" s="41">
        <f>IFERROR(XLOOKUP(C2624,'DATA Wharton'!$A$2:$A$785,'DATA Wharton'!$C$2:$C$785),"")</f>
        <v/>
      </c>
      <c r="I8276">
        <f>IF(OR(G2624="",H2624=""),"",G2624)</f>
        <v/>
      </c>
      <c r="J8276">
        <f>IF(OR(I2624="",H2624=""),"",I2624*H2624)</f>
        <v/>
      </c>
      <c r="K8276">
        <f>IF(G2624="","Missing OEWS wage",IF(H2624="","Missing Wharton SOC","Matched"))</f>
        <v/>
      </c>
    </row>
    <row r="8277">
      <c r="A8277" t="inlineStr">
        <is>
          <t>48-49</t>
        </is>
      </c>
      <c r="B8277" t="inlineStr">
        <is>
          <t>Transportation and Warehousing</t>
        </is>
      </c>
      <c r="C8277" t="inlineStr">
        <is>
          <t>27-3042</t>
        </is>
      </c>
      <c r="D8277" t="inlineStr">
        <is>
          <t>Technical Writers</t>
        </is>
      </c>
      <c r="E8277" t="n">
        <v>530</v>
      </c>
      <c r="F8277" t="n">
        <v>79320</v>
      </c>
      <c r="G8277">
        <f>IF(OR(E2625="",F2625=""),"",E2625*F2625)</f>
        <v/>
      </c>
      <c r="H8277" s="41">
        <f>IFERROR(XLOOKUP(C2625,'DATA Wharton'!$A$2:$A$785,'DATA Wharton'!$C$2:$C$785),"")</f>
        <v/>
      </c>
      <c r="I8277">
        <f>IF(OR(G2625="",H2625=""),"",G2625)</f>
        <v/>
      </c>
      <c r="J8277">
        <f>IF(OR(I2625="",H2625=""),"",I2625*H2625)</f>
        <v/>
      </c>
      <c r="K8277">
        <f>IF(G2625="","Missing OEWS wage",IF(H2625="","Missing Wharton SOC","Matched"))</f>
        <v/>
      </c>
    </row>
    <row r="8278">
      <c r="A8278" t="inlineStr">
        <is>
          <t>48-49</t>
        </is>
      </c>
      <c r="B8278" t="inlineStr">
        <is>
          <t>Transportation and Warehousing</t>
        </is>
      </c>
      <c r="C8278" t="inlineStr">
        <is>
          <t>27-3043</t>
        </is>
      </c>
      <c r="D8278" t="inlineStr">
        <is>
          <t>Writers and Authors</t>
        </is>
      </c>
      <c r="E8278" t="n">
        <v>150</v>
      </c>
      <c r="F8278" t="n">
        <v>99650</v>
      </c>
      <c r="G8278">
        <f>IF(OR(E2626="",F2626=""),"",E2626*F2626)</f>
        <v/>
      </c>
      <c r="H8278" s="41">
        <f>IFERROR(XLOOKUP(C2626,'DATA Wharton'!$A$2:$A$785,'DATA Wharton'!$C$2:$C$785),"")</f>
        <v/>
      </c>
      <c r="I8278">
        <f>IF(OR(G2626="",H2626=""),"",G2626)</f>
        <v/>
      </c>
      <c r="J8278">
        <f>IF(OR(I2626="",H2626=""),"",I2626*H2626)</f>
        <v/>
      </c>
      <c r="K8278">
        <f>IF(G2626="","Missing OEWS wage",IF(H2626="","Missing Wharton SOC","Matched"))</f>
        <v/>
      </c>
    </row>
    <row r="8279">
      <c r="A8279" t="inlineStr">
        <is>
          <t>48-49</t>
        </is>
      </c>
      <c r="B8279" t="inlineStr">
        <is>
          <t>Transportation and Warehousing</t>
        </is>
      </c>
      <c r="C8279" t="inlineStr">
        <is>
          <t>27-3091</t>
        </is>
      </c>
      <c r="D8279" t="inlineStr">
        <is>
          <t>Interpreters and Translators</t>
        </is>
      </c>
      <c r="E8279" t="n">
        <v>390</v>
      </c>
      <c r="F8279" t="n">
        <v>62190</v>
      </c>
      <c r="G8279">
        <f>IF(OR(E2627="",F2627=""),"",E2627*F2627)</f>
        <v/>
      </c>
      <c r="H8279" s="41">
        <f>IFERROR(XLOOKUP(C2627,'DATA Wharton'!$A$2:$A$785,'DATA Wharton'!$C$2:$C$785),"")</f>
        <v/>
      </c>
      <c r="I8279">
        <f>IF(OR(G2627="",H2627=""),"",G2627)</f>
        <v/>
      </c>
      <c r="J8279">
        <f>IF(OR(I2627="",H2627=""),"",I2627*H2627)</f>
        <v/>
      </c>
      <c r="K8279">
        <f>IF(G2627="","Missing OEWS wage",IF(H2627="","Missing Wharton SOC","Matched"))</f>
        <v/>
      </c>
    </row>
    <row r="8280">
      <c r="A8280" t="inlineStr">
        <is>
          <t>48-49</t>
        </is>
      </c>
      <c r="B8280" t="inlineStr">
        <is>
          <t>Transportation and Warehousing</t>
        </is>
      </c>
      <c r="C8280" t="inlineStr">
        <is>
          <t>27-4011</t>
        </is>
      </c>
      <c r="D8280" t="inlineStr">
        <is>
          <t>Audio and Video Technicians</t>
        </is>
      </c>
      <c r="F8280" t="n">
        <v>49810</v>
      </c>
      <c r="G8280">
        <f>IF(OR(E2628="",F2628=""),"",E2628*F2628)</f>
        <v/>
      </c>
      <c r="H8280" s="41">
        <f>IFERROR(XLOOKUP(C2628,'DATA Wharton'!$A$2:$A$785,'DATA Wharton'!$C$2:$C$785),"")</f>
        <v/>
      </c>
      <c r="I8280">
        <f>IF(OR(G2628="",H2628=""),"",G2628)</f>
        <v/>
      </c>
      <c r="J8280">
        <f>IF(OR(I2628="",H2628=""),"",I2628*H2628)</f>
        <v/>
      </c>
      <c r="K8280">
        <f>IF(G2628="","Missing OEWS wage",IF(H2628="","Missing Wharton SOC","Matched"))</f>
        <v/>
      </c>
    </row>
    <row r="8281">
      <c r="A8281" t="inlineStr">
        <is>
          <t>48-49</t>
        </is>
      </c>
      <c r="B8281" t="inlineStr">
        <is>
          <t>Transportation and Warehousing</t>
        </is>
      </c>
      <c r="C8281" t="inlineStr">
        <is>
          <t>27-4021</t>
        </is>
      </c>
      <c r="D8281" t="inlineStr">
        <is>
          <t>Photographers</t>
        </is>
      </c>
      <c r="E8281" t="n">
        <v>220</v>
      </c>
      <c r="F8281" t="n">
        <v>61410</v>
      </c>
      <c r="G8281">
        <f>IF(OR(E2629="",F2629=""),"",E2629*F2629)</f>
        <v/>
      </c>
      <c r="H8281" s="41">
        <f>IFERROR(XLOOKUP(C2629,'DATA Wharton'!$A$2:$A$785,'DATA Wharton'!$C$2:$C$785),"")</f>
        <v/>
      </c>
      <c r="I8281">
        <f>IF(OR(G2629="",H2629=""),"",G2629)</f>
        <v/>
      </c>
      <c r="J8281">
        <f>IF(OR(I2629="",H2629=""),"",I2629*H2629)</f>
        <v/>
      </c>
      <c r="K8281">
        <f>IF(G2629="","Missing OEWS wage",IF(H2629="","Missing Wharton SOC","Matched"))</f>
        <v/>
      </c>
    </row>
    <row r="8282">
      <c r="A8282" t="inlineStr">
        <is>
          <t>48-49</t>
        </is>
      </c>
      <c r="B8282" t="inlineStr">
        <is>
          <t>Transportation and Warehousing</t>
        </is>
      </c>
      <c r="C8282" t="inlineStr">
        <is>
          <t>27-4031</t>
        </is>
      </c>
      <c r="D8282" t="inlineStr">
        <is>
          <t>Camera Operators, Television, Video, and Film</t>
        </is>
      </c>
      <c r="E8282" t="n">
        <v>70</v>
      </c>
      <c r="F8282" t="n">
        <v>71240</v>
      </c>
      <c r="G8282">
        <f>IF(OR(E2630="",F2630=""),"",E2630*F2630)</f>
        <v/>
      </c>
      <c r="H8282" s="41">
        <f>IFERROR(XLOOKUP(C2630,'DATA Wharton'!$A$2:$A$785,'DATA Wharton'!$C$2:$C$785),"")</f>
        <v/>
      </c>
      <c r="I8282">
        <f>IF(OR(G2630="",H2630=""),"",G2630)</f>
        <v/>
      </c>
      <c r="J8282">
        <f>IF(OR(I2630="",H2630=""),"",I2630*H2630)</f>
        <v/>
      </c>
      <c r="K8282">
        <f>IF(G2630="","Missing OEWS wage",IF(H2630="","Missing Wharton SOC","Matched"))</f>
        <v/>
      </c>
    </row>
    <row r="8283">
      <c r="A8283" t="inlineStr">
        <is>
          <t>48-49</t>
        </is>
      </c>
      <c r="B8283" t="inlineStr">
        <is>
          <t>Transportation and Warehousing</t>
        </is>
      </c>
      <c r="C8283" t="inlineStr">
        <is>
          <t>27-4099</t>
        </is>
      </c>
      <c r="D8283" t="inlineStr">
        <is>
          <t>Media and Communication Equipment Workers, All Other</t>
        </is>
      </c>
      <c r="E8283" t="n">
        <v>60</v>
      </c>
      <c r="F8283" t="n">
        <v>72090</v>
      </c>
      <c r="G8283">
        <f>IF(OR(E2631="",F2631=""),"",E2631*F2631)</f>
        <v/>
      </c>
      <c r="H8283" s="41">
        <f>IFERROR(XLOOKUP(C2631,'DATA Wharton'!$A$2:$A$785,'DATA Wharton'!$C$2:$C$785),"")</f>
        <v/>
      </c>
      <c r="I8283">
        <f>IF(OR(G2631="",H2631=""),"",G2631)</f>
        <v/>
      </c>
      <c r="J8283">
        <f>IF(OR(I2631="",H2631=""),"",I2631*H2631)</f>
        <v/>
      </c>
      <c r="K8283">
        <f>IF(G2631="","Missing OEWS wage",IF(H2631="","Missing Wharton SOC","Matched"))</f>
        <v/>
      </c>
    </row>
    <row r="8284">
      <c r="A8284" t="inlineStr">
        <is>
          <t>48-49</t>
        </is>
      </c>
      <c r="B8284" t="inlineStr">
        <is>
          <t>Transportation and Warehousing</t>
        </is>
      </c>
      <c r="C8284" t="inlineStr">
        <is>
          <t>29-1051</t>
        </is>
      </c>
      <c r="D8284" t="inlineStr">
        <is>
          <t>Pharmacists</t>
        </is>
      </c>
      <c r="E8284" t="n">
        <v>470</v>
      </c>
      <c r="F8284" t="n">
        <v>145420</v>
      </c>
      <c r="G8284">
        <f>IF(OR(E2632="",F2632=""),"",E2632*F2632)</f>
        <v/>
      </c>
      <c r="H8284" s="41">
        <f>IFERROR(XLOOKUP(C2632,'DATA Wharton'!$A$2:$A$785,'DATA Wharton'!$C$2:$C$785),"")</f>
        <v/>
      </c>
      <c r="I8284">
        <f>IF(OR(G2632="",H2632=""),"",G2632)</f>
        <v/>
      </c>
      <c r="J8284">
        <f>IF(OR(I2632="",H2632=""),"",I2632*H2632)</f>
        <v/>
      </c>
      <c r="K8284">
        <f>IF(G2632="","Missing OEWS wage",IF(H2632="","Missing Wharton SOC","Matched"))</f>
        <v/>
      </c>
    </row>
    <row r="8285">
      <c r="A8285" t="inlineStr">
        <is>
          <t>48-49</t>
        </is>
      </c>
      <c r="B8285" t="inlineStr">
        <is>
          <t>Transportation and Warehousing</t>
        </is>
      </c>
      <c r="C8285" t="inlineStr">
        <is>
          <t>29-1141</t>
        </is>
      </c>
      <c r="D8285" t="inlineStr">
        <is>
          <t>Registered Nurses</t>
        </is>
      </c>
      <c r="E8285" t="n">
        <v>310</v>
      </c>
      <c r="F8285" t="n">
        <v>88420</v>
      </c>
      <c r="G8285">
        <f>IF(OR(E2633="",F2633=""),"",E2633*F2633)</f>
        <v/>
      </c>
      <c r="H8285" s="41">
        <f>IFERROR(XLOOKUP(C2633,'DATA Wharton'!$A$2:$A$785,'DATA Wharton'!$C$2:$C$785),"")</f>
        <v/>
      </c>
      <c r="I8285">
        <f>IF(OR(G2633="",H2633=""),"",G2633)</f>
        <v/>
      </c>
      <c r="J8285">
        <f>IF(OR(I2633="",H2633=""),"",I2633*H2633)</f>
        <v/>
      </c>
      <c r="K8285">
        <f>IF(G2633="","Missing OEWS wage",IF(H2633="","Missing Wharton SOC","Matched"))</f>
        <v/>
      </c>
    </row>
    <row r="8286">
      <c r="A8286" t="inlineStr">
        <is>
          <t>48-49</t>
        </is>
      </c>
      <c r="B8286" t="inlineStr">
        <is>
          <t>Transportation and Warehousing</t>
        </is>
      </c>
      <c r="C8286" t="inlineStr">
        <is>
          <t>29-2042</t>
        </is>
      </c>
      <c r="D8286" t="inlineStr">
        <is>
          <t>Emergency Medical Technicians</t>
        </is>
      </c>
      <c r="E8286" t="n">
        <v>420</v>
      </c>
      <c r="F8286" t="n">
        <v>60620</v>
      </c>
      <c r="G8286">
        <f>IF(OR(E2634="",F2634=""),"",E2634*F2634)</f>
        <v/>
      </c>
      <c r="H8286" s="41">
        <f>IFERROR(XLOOKUP(C2634,'DATA Wharton'!$A$2:$A$785,'DATA Wharton'!$C$2:$C$785),"")</f>
        <v/>
      </c>
      <c r="I8286">
        <f>IF(OR(G2634="",H2634=""),"",G2634)</f>
        <v/>
      </c>
      <c r="J8286">
        <f>IF(OR(I2634="",H2634=""),"",I2634*H2634)</f>
        <v/>
      </c>
      <c r="K8286">
        <f>IF(G2634="","Missing OEWS wage",IF(H2634="","Missing Wharton SOC","Matched"))</f>
        <v/>
      </c>
    </row>
    <row r="8287">
      <c r="A8287" t="inlineStr">
        <is>
          <t>48-49</t>
        </is>
      </c>
      <c r="B8287" t="inlineStr">
        <is>
          <t>Transportation and Warehousing</t>
        </is>
      </c>
      <c r="C8287" t="inlineStr">
        <is>
          <t>29-2052</t>
        </is>
      </c>
      <c r="D8287" t="inlineStr">
        <is>
          <t>Pharmacy Technicians</t>
        </is>
      </c>
      <c r="E8287" t="n">
        <v>1040</v>
      </c>
      <c r="F8287" t="n">
        <v>52370</v>
      </c>
      <c r="G8287">
        <f>IF(OR(E2635="",F2635=""),"",E2635*F2635)</f>
        <v/>
      </c>
      <c r="H8287" s="41">
        <f>IFERROR(XLOOKUP(C2635,'DATA Wharton'!$A$2:$A$785,'DATA Wharton'!$C$2:$C$785),"")</f>
        <v/>
      </c>
      <c r="I8287">
        <f>IF(OR(G2635="",H2635=""),"",G2635)</f>
        <v/>
      </c>
      <c r="J8287">
        <f>IF(OR(I2635="",H2635=""),"",I2635*H2635)</f>
        <v/>
      </c>
      <c r="K8287">
        <f>IF(G2635="","Missing OEWS wage",IF(H2635="","Missing Wharton SOC","Matched"))</f>
        <v/>
      </c>
    </row>
    <row r="8288">
      <c r="A8288" t="inlineStr">
        <is>
          <t>48-49</t>
        </is>
      </c>
      <c r="B8288" t="inlineStr">
        <is>
          <t>Transportation and Warehousing</t>
        </is>
      </c>
      <c r="C8288" t="inlineStr">
        <is>
          <t>29-2061</t>
        </is>
      </c>
      <c r="D8288" t="inlineStr">
        <is>
          <t>Licensed Practical and Licensed Vocational Nurses</t>
        </is>
      </c>
      <c r="E8288" t="n">
        <v>40</v>
      </c>
      <c r="F8288" t="n">
        <v>66040</v>
      </c>
      <c r="G8288">
        <f>IF(OR(E2636="",F2636=""),"",E2636*F2636)</f>
        <v/>
      </c>
      <c r="H8288" s="41">
        <f>IFERROR(XLOOKUP(C2636,'DATA Wharton'!$A$2:$A$785,'DATA Wharton'!$C$2:$C$785),"")</f>
        <v/>
      </c>
      <c r="I8288">
        <f>IF(OR(G2636="",H2636=""),"",G2636)</f>
        <v/>
      </c>
      <c r="J8288">
        <f>IF(OR(I2636="",H2636=""),"",I2636*H2636)</f>
        <v/>
      </c>
      <c r="K8288">
        <f>IF(G2636="","Missing OEWS wage",IF(H2636="","Missing Wharton SOC","Matched"))</f>
        <v/>
      </c>
    </row>
    <row r="8289">
      <c r="A8289" t="inlineStr">
        <is>
          <t>48-49</t>
        </is>
      </c>
      <c r="B8289" t="inlineStr">
        <is>
          <t>Transportation and Warehousing</t>
        </is>
      </c>
      <c r="C8289" t="inlineStr">
        <is>
          <t>29-2072</t>
        </is>
      </c>
      <c r="D8289" t="inlineStr">
        <is>
          <t>Medical Records Specialists</t>
        </is>
      </c>
      <c r="E8289" t="n">
        <v>40</v>
      </c>
      <c r="F8289" t="n">
        <v>55480</v>
      </c>
      <c r="G8289">
        <f>IF(OR(E2637="",F2637=""),"",E2637*F2637)</f>
        <v/>
      </c>
      <c r="H8289" s="41">
        <f>IFERROR(XLOOKUP(C2637,'DATA Wharton'!$A$2:$A$785,'DATA Wharton'!$C$2:$C$785),"")</f>
        <v/>
      </c>
      <c r="I8289">
        <f>IF(OR(G2637="",H2637=""),"",G2637)</f>
        <v/>
      </c>
      <c r="J8289">
        <f>IF(OR(I2637="",H2637=""),"",I2637*H2637)</f>
        <v/>
      </c>
      <c r="K8289">
        <f>IF(G2637="","Missing OEWS wage",IF(H2637="","Missing Wharton SOC","Matched"))</f>
        <v/>
      </c>
    </row>
    <row r="8290">
      <c r="A8290" t="inlineStr">
        <is>
          <t>48-49</t>
        </is>
      </c>
      <c r="B8290" t="inlineStr">
        <is>
          <t>Transportation and Warehousing</t>
        </is>
      </c>
      <c r="C8290" t="inlineStr">
        <is>
          <t>29-9099</t>
        </is>
      </c>
      <c r="D8290" t="inlineStr">
        <is>
          <t>Healthcare Practitioners and Technical Workers, All Other</t>
        </is>
      </c>
      <c r="E8290" t="n">
        <v>70</v>
      </c>
      <c r="F8290" t="n">
        <v>65710</v>
      </c>
      <c r="G8290">
        <f>IF(OR(E2638="",F2638=""),"",E2638*F2638)</f>
        <v/>
      </c>
      <c r="H8290" s="41">
        <f>IFERROR(XLOOKUP(C2638,'DATA Wharton'!$A$2:$A$785,'DATA Wharton'!$C$2:$C$785),"")</f>
        <v/>
      </c>
      <c r="I8290">
        <f>IF(OR(G2638="",H2638=""),"",G2638)</f>
        <v/>
      </c>
      <c r="J8290">
        <f>IF(OR(I2638="",H2638=""),"",I2638*H2638)</f>
        <v/>
      </c>
      <c r="K8290">
        <f>IF(G2638="","Missing OEWS wage",IF(H2638="","Missing Wharton SOC","Matched"))</f>
        <v/>
      </c>
    </row>
    <row r="8291">
      <c r="A8291" t="inlineStr">
        <is>
          <t>48-49</t>
        </is>
      </c>
      <c r="B8291" t="inlineStr">
        <is>
          <t>Transportation and Warehousing</t>
        </is>
      </c>
      <c r="C8291" t="inlineStr">
        <is>
          <t>31-1120</t>
        </is>
      </c>
      <c r="D8291" t="inlineStr">
        <is>
          <t>Home Health and Personal Care Aides</t>
        </is>
      </c>
      <c r="E8291" t="n">
        <v>160</v>
      </c>
      <c r="F8291" t="n">
        <v>32720</v>
      </c>
      <c r="G8291">
        <f>IF(OR(E2639="",F2639=""),"",E2639*F2639)</f>
        <v/>
      </c>
      <c r="H8291" s="41">
        <f>IFERROR(XLOOKUP(C2639,'DATA Wharton'!$A$2:$A$785,'DATA Wharton'!$C$2:$C$785),"")</f>
        <v/>
      </c>
      <c r="I8291">
        <f>IF(OR(G2639="",H2639=""),"",G2639)</f>
        <v/>
      </c>
      <c r="J8291">
        <f>IF(OR(I2639="",H2639=""),"",I2639*H2639)</f>
        <v/>
      </c>
      <c r="K8291">
        <f>IF(G2639="","Missing OEWS wage",IF(H2639="","Missing Wharton SOC","Matched"))</f>
        <v/>
      </c>
    </row>
    <row r="8292">
      <c r="A8292" t="inlineStr">
        <is>
          <t>48-49</t>
        </is>
      </c>
      <c r="B8292" t="inlineStr">
        <is>
          <t>Transportation and Warehousing</t>
        </is>
      </c>
      <c r="C8292" t="inlineStr">
        <is>
          <t>33-1012</t>
        </is>
      </c>
      <c r="D8292" t="inlineStr">
        <is>
          <t>First-Line Supervisors of Police and Detectives</t>
        </is>
      </c>
      <c r="E8292" t="n">
        <v>150</v>
      </c>
      <c r="F8292" t="n">
        <v>109010</v>
      </c>
      <c r="G8292">
        <f>IF(OR(E2640="",F2640=""),"",E2640*F2640)</f>
        <v/>
      </c>
      <c r="H8292" s="41">
        <f>IFERROR(XLOOKUP(C2640,'DATA Wharton'!$A$2:$A$785,'DATA Wharton'!$C$2:$C$785),"")</f>
        <v/>
      </c>
      <c r="I8292">
        <f>IF(OR(G2640="",H2640=""),"",G2640)</f>
        <v/>
      </c>
      <c r="J8292">
        <f>IF(OR(I2640="",H2640=""),"",I2640*H2640)</f>
        <v/>
      </c>
      <c r="K8292">
        <f>IF(G2640="","Missing OEWS wage",IF(H2640="","Missing Wharton SOC","Matched"))</f>
        <v/>
      </c>
    </row>
    <row r="8293">
      <c r="A8293" t="inlineStr">
        <is>
          <t>48-49</t>
        </is>
      </c>
      <c r="B8293" t="inlineStr">
        <is>
          <t>Transportation and Warehousing</t>
        </is>
      </c>
      <c r="C8293" t="inlineStr">
        <is>
          <t>33-1021</t>
        </is>
      </c>
      <c r="D8293" t="inlineStr">
        <is>
          <t>First-Line Supervisors of Firefighting and Prevention Workers</t>
        </is>
      </c>
      <c r="E8293" t="n">
        <v>30</v>
      </c>
      <c r="F8293" t="n">
        <v>91540</v>
      </c>
      <c r="G8293">
        <f>IF(OR(E2641="",F2641=""),"",E2641*F2641)</f>
        <v/>
      </c>
      <c r="H8293" s="41">
        <f>IFERROR(XLOOKUP(C2641,'DATA Wharton'!$A$2:$A$785,'DATA Wharton'!$C$2:$C$785),"")</f>
        <v/>
      </c>
      <c r="I8293">
        <f>IF(OR(G2641="",H2641=""),"",G2641)</f>
        <v/>
      </c>
      <c r="J8293">
        <f>IF(OR(I2641="",H2641=""),"",I2641*H2641)</f>
        <v/>
      </c>
      <c r="K8293">
        <f>IF(G2641="","Missing OEWS wage",IF(H2641="","Missing Wharton SOC","Matched"))</f>
        <v/>
      </c>
    </row>
    <row r="8294">
      <c r="A8294" t="inlineStr">
        <is>
          <t>48-49</t>
        </is>
      </c>
      <c r="B8294" t="inlineStr">
        <is>
          <t>Transportation and Warehousing</t>
        </is>
      </c>
      <c r="C8294" t="inlineStr">
        <is>
          <t>33-1091</t>
        </is>
      </c>
      <c r="D8294" t="inlineStr">
        <is>
          <t>First-Line Supervisors of Security Workers</t>
        </is>
      </c>
      <c r="E8294" t="n">
        <v>1270</v>
      </c>
      <c r="F8294" t="n">
        <v>74110</v>
      </c>
      <c r="G8294">
        <f>IF(OR(E2642="",F2642=""),"",E2642*F2642)</f>
        <v/>
      </c>
      <c r="H8294" s="41">
        <f>IFERROR(XLOOKUP(C2642,'DATA Wharton'!$A$2:$A$785,'DATA Wharton'!$C$2:$C$785),"")</f>
        <v/>
      </c>
      <c r="I8294">
        <f>IF(OR(G2642="",H2642=""),"",G2642)</f>
        <v/>
      </c>
      <c r="J8294">
        <f>IF(OR(I2642="",H2642=""),"",I2642*H2642)</f>
        <v/>
      </c>
      <c r="K8294">
        <f>IF(G2642="","Missing OEWS wage",IF(H2642="","Missing Wharton SOC","Matched"))</f>
        <v/>
      </c>
    </row>
    <row r="8295">
      <c r="A8295" t="inlineStr">
        <is>
          <t>48-49</t>
        </is>
      </c>
      <c r="B8295" t="inlineStr">
        <is>
          <t>Transportation and Warehousing</t>
        </is>
      </c>
      <c r="C8295" t="inlineStr">
        <is>
          <t>33-1099</t>
        </is>
      </c>
      <c r="D8295" t="inlineStr">
        <is>
          <t>First-Line Supervisors of Protective Service Workers, All Other</t>
        </is>
      </c>
      <c r="E8295" t="n">
        <v>300</v>
      </c>
      <c r="F8295" t="n">
        <v>87510</v>
      </c>
      <c r="G8295">
        <f>IF(OR(E2643="",F2643=""),"",E2643*F2643)</f>
        <v/>
      </c>
      <c r="H8295" s="41">
        <f>IFERROR(XLOOKUP(C2643,'DATA Wharton'!$A$2:$A$785,'DATA Wharton'!$C$2:$C$785),"")</f>
        <v/>
      </c>
      <c r="I8295">
        <f>IF(OR(G2643="",H2643=""),"",G2643)</f>
        <v/>
      </c>
      <c r="J8295">
        <f>IF(OR(I2643="",H2643=""),"",I2643*H2643)</f>
        <v/>
      </c>
      <c r="K8295">
        <f>IF(G2643="","Missing OEWS wage",IF(H2643="","Missing Wharton SOC","Matched"))</f>
        <v/>
      </c>
    </row>
    <row r="8296">
      <c r="A8296" t="inlineStr">
        <is>
          <t>48-49</t>
        </is>
      </c>
      <c r="B8296" t="inlineStr">
        <is>
          <t>Transportation and Warehousing</t>
        </is>
      </c>
      <c r="C8296" t="inlineStr">
        <is>
          <t>33-2011</t>
        </is>
      </c>
      <c r="D8296" t="inlineStr">
        <is>
          <t>Firefighters</t>
        </is>
      </c>
      <c r="E8296" t="n">
        <v>110</v>
      </c>
      <c r="F8296" t="n">
        <v>64970</v>
      </c>
      <c r="G8296">
        <f>IF(OR(E2644="",F2644=""),"",E2644*F2644)</f>
        <v/>
      </c>
      <c r="H8296" s="41">
        <f>IFERROR(XLOOKUP(C2644,'DATA Wharton'!$A$2:$A$785,'DATA Wharton'!$C$2:$C$785),"")</f>
        <v/>
      </c>
      <c r="I8296">
        <f>IF(OR(G2644="",H2644=""),"",G2644)</f>
        <v/>
      </c>
      <c r="J8296">
        <f>IF(OR(I2644="",H2644=""),"",I2644*H2644)</f>
        <v/>
      </c>
      <c r="K8296">
        <f>IF(G2644="","Missing OEWS wage",IF(H2644="","Missing Wharton SOC","Matched"))</f>
        <v/>
      </c>
    </row>
    <row r="8297">
      <c r="A8297" t="inlineStr">
        <is>
          <t>48-49</t>
        </is>
      </c>
      <c r="B8297" t="inlineStr">
        <is>
          <t>Transportation and Warehousing</t>
        </is>
      </c>
      <c r="C8297" t="inlineStr">
        <is>
          <t>33-3021</t>
        </is>
      </c>
      <c r="D8297" t="inlineStr">
        <is>
          <t>Detectives and Criminal Investigators</t>
        </is>
      </c>
      <c r="E8297" t="n">
        <v>400</v>
      </c>
      <c r="F8297" t="n">
        <v>121530</v>
      </c>
      <c r="G8297">
        <f>IF(OR(E2645="",F2645=""),"",E2645*F2645)</f>
        <v/>
      </c>
      <c r="H8297" s="41">
        <f>IFERROR(XLOOKUP(C2645,'DATA Wharton'!$A$2:$A$785,'DATA Wharton'!$C$2:$C$785),"")</f>
        <v/>
      </c>
      <c r="I8297">
        <f>IF(OR(G2645="",H2645=""),"",G2645)</f>
        <v/>
      </c>
      <c r="J8297">
        <f>IF(OR(I2645="",H2645=""),"",I2645*H2645)</f>
        <v/>
      </c>
      <c r="K8297">
        <f>IF(G2645="","Missing OEWS wage",IF(H2645="","Missing Wharton SOC","Matched"))</f>
        <v/>
      </c>
    </row>
    <row r="8298">
      <c r="A8298" t="inlineStr">
        <is>
          <t>48-49</t>
        </is>
      </c>
      <c r="B8298" t="inlineStr">
        <is>
          <t>Transportation and Warehousing</t>
        </is>
      </c>
      <c r="C8298" t="inlineStr">
        <is>
          <t>33-3051</t>
        </is>
      </c>
      <c r="D8298" t="inlineStr">
        <is>
          <t>Police and Sheriff's Patrol Officers</t>
        </is>
      </c>
      <c r="E8298" t="n">
        <v>370</v>
      </c>
      <c r="F8298" t="n">
        <v>78540</v>
      </c>
      <c r="G8298">
        <f>IF(OR(E2646="",F2646=""),"",E2646*F2646)</f>
        <v/>
      </c>
      <c r="H8298" s="41">
        <f>IFERROR(XLOOKUP(C2646,'DATA Wharton'!$A$2:$A$785,'DATA Wharton'!$C$2:$C$785),"")</f>
        <v/>
      </c>
      <c r="I8298">
        <f>IF(OR(G2646="",H2646=""),"",G2646)</f>
        <v/>
      </c>
      <c r="J8298">
        <f>IF(OR(I2646="",H2646=""),"",I2646*H2646)</f>
        <v/>
      </c>
      <c r="K8298">
        <f>IF(G2646="","Missing OEWS wage",IF(H2646="","Missing Wharton SOC","Matched"))</f>
        <v/>
      </c>
    </row>
    <row r="8299">
      <c r="A8299" t="inlineStr">
        <is>
          <t>48-49</t>
        </is>
      </c>
      <c r="B8299" t="inlineStr">
        <is>
          <t>Transportation and Warehousing</t>
        </is>
      </c>
      <c r="C8299" t="inlineStr">
        <is>
          <t>33-3052</t>
        </is>
      </c>
      <c r="D8299" t="inlineStr">
        <is>
          <t>Transit and Railroad Police</t>
        </is>
      </c>
      <c r="E8299" t="n">
        <v>580</v>
      </c>
      <c r="F8299" t="n">
        <v>94600</v>
      </c>
      <c r="G8299">
        <f>IF(OR(E2647="",F2647=""),"",E2647*F2647)</f>
        <v/>
      </c>
      <c r="H8299" s="41">
        <f>IFERROR(XLOOKUP(C2647,'DATA Wharton'!$A$2:$A$785,'DATA Wharton'!$C$2:$C$785),"")</f>
        <v/>
      </c>
      <c r="I8299">
        <f>IF(OR(G2647="",H2647=""),"",G2647)</f>
        <v/>
      </c>
      <c r="J8299">
        <f>IF(OR(I2647="",H2647=""),"",I2647*H2647)</f>
        <v/>
      </c>
      <c r="K8299">
        <f>IF(G2647="","Missing OEWS wage",IF(H2647="","Missing Wharton SOC","Matched"))</f>
        <v/>
      </c>
    </row>
    <row r="8300">
      <c r="A8300" t="inlineStr">
        <is>
          <t>48-49</t>
        </is>
      </c>
      <c r="B8300" t="inlineStr">
        <is>
          <t>Transportation and Warehousing</t>
        </is>
      </c>
      <c r="C8300" t="inlineStr">
        <is>
          <t>33-9021</t>
        </is>
      </c>
      <c r="D8300" t="inlineStr">
        <is>
          <t>Private Detectives and Investigators</t>
        </is>
      </c>
      <c r="E8300" t="n">
        <v>1100</v>
      </c>
      <c r="F8300" t="n">
        <v>82820</v>
      </c>
      <c r="G8300">
        <f>IF(OR(E2648="",F2648=""),"",E2648*F2648)</f>
        <v/>
      </c>
      <c r="H8300" s="41">
        <f>IFERROR(XLOOKUP(C2648,'DATA Wharton'!$A$2:$A$785,'DATA Wharton'!$C$2:$C$785),"")</f>
        <v/>
      </c>
      <c r="I8300">
        <f>IF(OR(G2648="",H2648=""),"",G2648)</f>
        <v/>
      </c>
      <c r="J8300">
        <f>IF(OR(I2648="",H2648=""),"",I2648*H2648)</f>
        <v/>
      </c>
      <c r="K8300">
        <f>IF(G2648="","Missing OEWS wage",IF(H2648="","Missing Wharton SOC","Matched"))</f>
        <v/>
      </c>
    </row>
    <row r="8301">
      <c r="A8301" t="inlineStr">
        <is>
          <t>48-49</t>
        </is>
      </c>
      <c r="B8301" t="inlineStr">
        <is>
          <t>Transportation and Warehousing</t>
        </is>
      </c>
      <c r="C8301" t="inlineStr">
        <is>
          <t>33-9032</t>
        </is>
      </c>
      <c r="D8301" t="inlineStr">
        <is>
          <t>Security Guards</t>
        </is>
      </c>
      <c r="E8301" t="n">
        <v>13210</v>
      </c>
      <c r="F8301" t="n">
        <v>46080</v>
      </c>
      <c r="G8301">
        <f>IF(OR(E2649="",F2649=""),"",E2649*F2649)</f>
        <v/>
      </c>
      <c r="H8301" s="41">
        <f>IFERROR(XLOOKUP(C2649,'DATA Wharton'!$A$2:$A$785,'DATA Wharton'!$C$2:$C$785),"")</f>
        <v/>
      </c>
      <c r="I8301">
        <f>IF(OR(G2649="",H2649=""),"",G2649)</f>
        <v/>
      </c>
      <c r="J8301">
        <f>IF(OR(I2649="",H2649=""),"",I2649*H2649)</f>
        <v/>
      </c>
      <c r="K8301">
        <f>IF(G2649="","Missing OEWS wage",IF(H2649="","Missing Wharton SOC","Matched"))</f>
        <v/>
      </c>
    </row>
    <row r="8302">
      <c r="A8302" t="inlineStr">
        <is>
          <t>48-49</t>
        </is>
      </c>
      <c r="B8302" t="inlineStr">
        <is>
          <t>Transportation and Warehousing</t>
        </is>
      </c>
      <c r="C8302" t="inlineStr">
        <is>
          <t>33-9091</t>
        </is>
      </c>
      <c r="D8302" t="inlineStr">
        <is>
          <t>Crossing Guards and Flaggers</t>
        </is>
      </c>
      <c r="E8302" t="n">
        <v>510</v>
      </c>
      <c r="F8302" t="n">
        <v>36120</v>
      </c>
      <c r="G8302">
        <f>IF(OR(E2650="",F2650=""),"",E2650*F2650)</f>
        <v/>
      </c>
      <c r="H8302" s="41">
        <f>IFERROR(XLOOKUP(C2650,'DATA Wharton'!$A$2:$A$785,'DATA Wharton'!$C$2:$C$785),"")</f>
        <v/>
      </c>
      <c r="I8302">
        <f>IF(OR(G2650="",H2650=""),"",G2650)</f>
        <v/>
      </c>
      <c r="J8302">
        <f>IF(OR(I2650="",H2650=""),"",I2650*H2650)</f>
        <v/>
      </c>
      <c r="K8302">
        <f>IF(G2650="","Missing OEWS wage",IF(H2650="","Missing Wharton SOC","Matched"))</f>
        <v/>
      </c>
    </row>
    <row r="8303">
      <c r="A8303" t="inlineStr">
        <is>
          <t>48-49</t>
        </is>
      </c>
      <c r="B8303" t="inlineStr">
        <is>
          <t>Transportation and Warehousing</t>
        </is>
      </c>
      <c r="C8303" t="inlineStr">
        <is>
          <t>33-9093</t>
        </is>
      </c>
      <c r="D8303" t="inlineStr">
        <is>
          <t>Transportation Security Screeners</t>
        </is>
      </c>
      <c r="E8303" t="n">
        <v>3130</v>
      </c>
      <c r="F8303" t="n">
        <v>49350</v>
      </c>
      <c r="G8303">
        <f>IF(OR(E2651="",F2651=""),"",E2651*F2651)</f>
        <v/>
      </c>
      <c r="H8303" s="41">
        <f>IFERROR(XLOOKUP(C2651,'DATA Wharton'!$A$2:$A$785,'DATA Wharton'!$C$2:$C$785),"")</f>
        <v/>
      </c>
      <c r="I8303">
        <f>IF(OR(G2651="",H2651=""),"",G2651)</f>
        <v/>
      </c>
      <c r="J8303">
        <f>IF(OR(I2651="",H2651=""),"",I2651*H2651)</f>
        <v/>
      </c>
      <c r="K8303">
        <f>IF(G2651="","Missing OEWS wage",IF(H2651="","Missing Wharton SOC","Matched"))</f>
        <v/>
      </c>
    </row>
    <row r="8304">
      <c r="A8304" t="inlineStr">
        <is>
          <t>48-49</t>
        </is>
      </c>
      <c r="B8304" t="inlineStr">
        <is>
          <t>Transportation and Warehousing</t>
        </is>
      </c>
      <c r="C8304" t="inlineStr">
        <is>
          <t>33-9094</t>
        </is>
      </c>
      <c r="D8304" t="inlineStr">
        <is>
          <t>School Bus Monitors</t>
        </is>
      </c>
      <c r="E8304" t="n">
        <v>37190</v>
      </c>
      <c r="F8304" t="n">
        <v>35670</v>
      </c>
      <c r="G8304">
        <f>IF(OR(E2652="",F2652=""),"",E2652*F2652)</f>
        <v/>
      </c>
      <c r="H8304" s="41">
        <f>IFERROR(XLOOKUP(C2652,'DATA Wharton'!$A$2:$A$785,'DATA Wharton'!$C$2:$C$785),"")</f>
        <v/>
      </c>
      <c r="I8304">
        <f>IF(OR(G2652="",H2652=""),"",G2652)</f>
        <v/>
      </c>
      <c r="J8304">
        <f>IF(OR(I2652="",H2652=""),"",I2652*H2652)</f>
        <v/>
      </c>
      <c r="K8304">
        <f>IF(G2652="","Missing OEWS wage",IF(H2652="","Missing Wharton SOC","Matched"))</f>
        <v/>
      </c>
    </row>
    <row r="8305">
      <c r="A8305" t="inlineStr">
        <is>
          <t>48-49</t>
        </is>
      </c>
      <c r="B8305" t="inlineStr">
        <is>
          <t>Transportation and Warehousing</t>
        </is>
      </c>
      <c r="C8305" t="inlineStr">
        <is>
          <t>33-9099</t>
        </is>
      </c>
      <c r="D8305" t="inlineStr">
        <is>
          <t>Protective Service Workers, All Other</t>
        </is>
      </c>
      <c r="E8305" t="n">
        <v>1190</v>
      </c>
      <c r="F8305" t="n">
        <v>57130</v>
      </c>
      <c r="G8305">
        <f>IF(OR(E2653="",F2653=""),"",E2653*F2653)</f>
        <v/>
      </c>
      <c r="H8305" s="41">
        <f>IFERROR(XLOOKUP(C2653,'DATA Wharton'!$A$2:$A$785,'DATA Wharton'!$C$2:$C$785),"")</f>
        <v/>
      </c>
      <c r="I8305">
        <f>IF(OR(G2653="",H2653=""),"",G2653)</f>
        <v/>
      </c>
      <c r="J8305">
        <f>IF(OR(I2653="",H2653=""),"",I2653*H2653)</f>
        <v/>
      </c>
      <c r="K8305">
        <f>IF(G2653="","Missing OEWS wage",IF(H2653="","Missing Wharton SOC","Matched"))</f>
        <v/>
      </c>
    </row>
    <row r="8306">
      <c r="A8306" t="inlineStr">
        <is>
          <t>48-49</t>
        </is>
      </c>
      <c r="B8306" t="inlineStr">
        <is>
          <t>Transportation and Warehousing</t>
        </is>
      </c>
      <c r="C8306" t="inlineStr">
        <is>
          <t>35-1011</t>
        </is>
      </c>
      <c r="D8306" t="inlineStr">
        <is>
          <t>Chefs and Head Cooks</t>
        </is>
      </c>
      <c r="E8306" t="n">
        <v>280</v>
      </c>
      <c r="F8306" t="n">
        <v>73270</v>
      </c>
      <c r="G8306">
        <f>IF(OR(E2654="",F2654=""),"",E2654*F2654)</f>
        <v/>
      </c>
      <c r="H8306" s="41">
        <f>IFERROR(XLOOKUP(C2654,'DATA Wharton'!$A$2:$A$785,'DATA Wharton'!$C$2:$C$785),"")</f>
        <v/>
      </c>
      <c r="I8306">
        <f>IF(OR(G2654="",H2654=""),"",G2654)</f>
        <v/>
      </c>
      <c r="J8306">
        <f>IF(OR(I2654="",H2654=""),"",I2654*H2654)</f>
        <v/>
      </c>
      <c r="K8306">
        <f>IF(G2654="","Missing OEWS wage",IF(H2654="","Missing Wharton SOC","Matched"))</f>
        <v/>
      </c>
    </row>
    <row r="8307">
      <c r="A8307" t="inlineStr">
        <is>
          <t>48-49</t>
        </is>
      </c>
      <c r="B8307" t="inlineStr">
        <is>
          <t>Transportation and Warehousing</t>
        </is>
      </c>
      <c r="C8307" t="inlineStr">
        <is>
          <t>35-1012</t>
        </is>
      </c>
      <c r="D8307" t="inlineStr">
        <is>
          <t>First-Line Supervisors of Food Preparation and Serving Workers</t>
        </is>
      </c>
      <c r="E8307" t="n">
        <v>320</v>
      </c>
      <c r="F8307" t="n">
        <v>57600</v>
      </c>
      <c r="G8307">
        <f>IF(OR(E2655="",F2655=""),"",E2655*F2655)</f>
        <v/>
      </c>
      <c r="H8307" s="41">
        <f>IFERROR(XLOOKUP(C2655,'DATA Wharton'!$A$2:$A$785,'DATA Wharton'!$C$2:$C$785),"")</f>
        <v/>
      </c>
      <c r="I8307">
        <f>IF(OR(G2655="",H2655=""),"",G2655)</f>
        <v/>
      </c>
      <c r="J8307">
        <f>IF(OR(I2655="",H2655=""),"",I2655*H2655)</f>
        <v/>
      </c>
      <c r="K8307">
        <f>IF(G2655="","Missing OEWS wage",IF(H2655="","Missing Wharton SOC","Matched"))</f>
        <v/>
      </c>
    </row>
    <row r="8308">
      <c r="A8308" t="inlineStr">
        <is>
          <t>48-49</t>
        </is>
      </c>
      <c r="B8308" t="inlineStr">
        <is>
          <t>Transportation and Warehousing</t>
        </is>
      </c>
      <c r="C8308" t="inlineStr">
        <is>
          <t>35-2012</t>
        </is>
      </c>
      <c r="D8308" t="inlineStr">
        <is>
          <t>Cooks, Institution and Cafeteria</t>
        </is>
      </c>
      <c r="E8308" t="n">
        <v>920</v>
      </c>
      <c r="F8308" t="n">
        <v>45300</v>
      </c>
      <c r="G8308">
        <f>IF(OR(E2656="",F2656=""),"",E2656*F2656)</f>
        <v/>
      </c>
      <c r="H8308" s="41">
        <f>IFERROR(XLOOKUP(C2656,'DATA Wharton'!$A$2:$A$785,'DATA Wharton'!$C$2:$C$785),"")</f>
        <v/>
      </c>
      <c r="I8308">
        <f>IF(OR(G2656="",H2656=""),"",G2656)</f>
        <v/>
      </c>
      <c r="J8308">
        <f>IF(OR(I2656="",H2656=""),"",I2656*H2656)</f>
        <v/>
      </c>
      <c r="K8308">
        <f>IF(G2656="","Missing OEWS wage",IF(H2656="","Missing Wharton SOC","Matched"))</f>
        <v/>
      </c>
    </row>
    <row r="8309">
      <c r="A8309" t="inlineStr">
        <is>
          <t>48-49</t>
        </is>
      </c>
      <c r="B8309" t="inlineStr">
        <is>
          <t>Transportation and Warehousing</t>
        </is>
      </c>
      <c r="C8309" t="inlineStr">
        <is>
          <t>35-2014</t>
        </is>
      </c>
      <c r="D8309" t="inlineStr">
        <is>
          <t>Cooks, Restaurant</t>
        </is>
      </c>
      <c r="E8309" t="n">
        <v>360</v>
      </c>
      <c r="F8309" t="n">
        <v>40120</v>
      </c>
      <c r="G8309">
        <f>IF(OR(E2657="",F2657=""),"",E2657*F2657)</f>
        <v/>
      </c>
      <c r="H8309" s="41">
        <f>IFERROR(XLOOKUP(C2657,'DATA Wharton'!$A$2:$A$785,'DATA Wharton'!$C$2:$C$785),"")</f>
        <v/>
      </c>
      <c r="I8309">
        <f>IF(OR(G2657="",H2657=""),"",G2657)</f>
        <v/>
      </c>
      <c r="J8309">
        <f>IF(OR(I2657="",H2657=""),"",I2657*H2657)</f>
        <v/>
      </c>
      <c r="K8309">
        <f>IF(G2657="","Missing OEWS wage",IF(H2657="","Missing Wharton SOC","Matched"))</f>
        <v/>
      </c>
    </row>
    <row r="8310">
      <c r="A8310" t="inlineStr">
        <is>
          <t>48-49</t>
        </is>
      </c>
      <c r="B8310" t="inlineStr">
        <is>
          <t>Transportation and Warehousing</t>
        </is>
      </c>
      <c r="C8310" t="inlineStr">
        <is>
          <t>35-2015</t>
        </is>
      </c>
      <c r="D8310" t="inlineStr">
        <is>
          <t>Cooks, Short Order</t>
        </is>
      </c>
      <c r="E8310" t="n">
        <v>70</v>
      </c>
      <c r="F8310" t="n">
        <v>33660</v>
      </c>
      <c r="G8310">
        <f>IF(OR(E2658="",F2658=""),"",E2658*F2658)</f>
        <v/>
      </c>
      <c r="H8310" s="41">
        <f>IFERROR(XLOOKUP(C2658,'DATA Wharton'!$A$2:$A$785,'DATA Wharton'!$C$2:$C$785),"")</f>
        <v/>
      </c>
      <c r="I8310">
        <f>IF(OR(G2658="",H2658=""),"",G2658)</f>
        <v/>
      </c>
      <c r="J8310">
        <f>IF(OR(I2658="",H2658=""),"",I2658*H2658)</f>
        <v/>
      </c>
      <c r="K8310">
        <f>IF(G2658="","Missing OEWS wage",IF(H2658="","Missing Wharton SOC","Matched"))</f>
        <v/>
      </c>
    </row>
    <row r="8311">
      <c r="A8311" t="inlineStr">
        <is>
          <t>48-49</t>
        </is>
      </c>
      <c r="B8311" t="inlineStr">
        <is>
          <t>Transportation and Warehousing</t>
        </is>
      </c>
      <c r="C8311" t="inlineStr">
        <is>
          <t>35-2019</t>
        </is>
      </c>
      <c r="D8311" t="inlineStr">
        <is>
          <t>Cooks, All Other</t>
        </is>
      </c>
      <c r="E8311" t="n">
        <v>250</v>
      </c>
      <c r="F8311" t="n">
        <v>51040</v>
      </c>
      <c r="G8311">
        <f>IF(OR(E2659="",F2659=""),"",E2659*F2659)</f>
        <v/>
      </c>
      <c r="H8311" s="41">
        <f>IFERROR(XLOOKUP(C2659,'DATA Wharton'!$A$2:$A$785,'DATA Wharton'!$C$2:$C$785),"")</f>
        <v/>
      </c>
      <c r="I8311">
        <f>IF(OR(G2659="",H2659=""),"",G2659)</f>
        <v/>
      </c>
      <c r="J8311">
        <f>IF(OR(I2659="",H2659=""),"",I2659*H2659)</f>
        <v/>
      </c>
      <c r="K8311">
        <f>IF(G2659="","Missing OEWS wage",IF(H2659="","Missing Wharton SOC","Matched"))</f>
        <v/>
      </c>
    </row>
    <row r="8312">
      <c r="A8312" t="inlineStr">
        <is>
          <t>48-49</t>
        </is>
      </c>
      <c r="B8312" t="inlineStr">
        <is>
          <t>Transportation and Warehousing</t>
        </is>
      </c>
      <c r="C8312" t="inlineStr">
        <is>
          <t>35-2021</t>
        </is>
      </c>
      <c r="D8312" t="inlineStr">
        <is>
          <t>Food Preparation Workers</t>
        </is>
      </c>
      <c r="E8312" t="n">
        <v>900</v>
      </c>
      <c r="F8312" t="n">
        <v>41110</v>
      </c>
      <c r="G8312">
        <f>IF(OR(E2660="",F2660=""),"",E2660*F2660)</f>
        <v/>
      </c>
      <c r="H8312" s="41">
        <f>IFERROR(XLOOKUP(C2660,'DATA Wharton'!$A$2:$A$785,'DATA Wharton'!$C$2:$C$785),"")</f>
        <v/>
      </c>
      <c r="I8312">
        <f>IF(OR(G2660="",H2660=""),"",G2660)</f>
        <v/>
      </c>
      <c r="J8312">
        <f>IF(OR(I2660="",H2660=""),"",I2660*H2660)</f>
        <v/>
      </c>
      <c r="K8312">
        <f>IF(G2660="","Missing OEWS wage",IF(H2660="","Missing Wharton SOC","Matched"))</f>
        <v/>
      </c>
    </row>
    <row r="8313">
      <c r="A8313" t="inlineStr">
        <is>
          <t>48-49</t>
        </is>
      </c>
      <c r="B8313" t="inlineStr">
        <is>
          <t>Transportation and Warehousing</t>
        </is>
      </c>
      <c r="C8313" t="inlineStr">
        <is>
          <t>35-3011</t>
        </is>
      </c>
      <c r="D8313" t="inlineStr">
        <is>
          <t>Bartenders</t>
        </is>
      </c>
      <c r="E8313" t="n">
        <v>500</v>
      </c>
      <c r="F8313" t="n">
        <v>38420</v>
      </c>
      <c r="G8313">
        <f>IF(OR(E2661="",F2661=""),"",E2661*F2661)</f>
        <v/>
      </c>
      <c r="H8313" s="41">
        <f>IFERROR(XLOOKUP(C2661,'DATA Wharton'!$A$2:$A$785,'DATA Wharton'!$C$2:$C$785),"")</f>
        <v/>
      </c>
      <c r="I8313">
        <f>IF(OR(G2661="",H2661=""),"",G2661)</f>
        <v/>
      </c>
      <c r="J8313">
        <f>IF(OR(I2661="",H2661=""),"",I2661*H2661)</f>
        <v/>
      </c>
      <c r="K8313">
        <f>IF(G2661="","Missing OEWS wage",IF(H2661="","Missing Wharton SOC","Matched"))</f>
        <v/>
      </c>
    </row>
    <row r="8314">
      <c r="A8314" t="inlineStr">
        <is>
          <t>48-49</t>
        </is>
      </c>
      <c r="B8314" t="inlineStr">
        <is>
          <t>Transportation and Warehousing</t>
        </is>
      </c>
      <c r="C8314" t="inlineStr">
        <is>
          <t>35-3023</t>
        </is>
      </c>
      <c r="D8314" t="inlineStr">
        <is>
          <t>Fast Food and Counter Workers</t>
        </is>
      </c>
      <c r="E8314" t="n">
        <v>390</v>
      </c>
      <c r="F8314" t="n">
        <v>39190</v>
      </c>
      <c r="G8314">
        <f>IF(OR(E2662="",F2662=""),"",E2662*F2662)</f>
        <v/>
      </c>
      <c r="H8314" s="41">
        <f>IFERROR(XLOOKUP(C2662,'DATA Wharton'!$A$2:$A$785,'DATA Wharton'!$C$2:$C$785),"")</f>
        <v/>
      </c>
      <c r="I8314">
        <f>IF(OR(G2662="",H2662=""),"",G2662)</f>
        <v/>
      </c>
      <c r="J8314">
        <f>IF(OR(I2662="",H2662=""),"",I2662*H2662)</f>
        <v/>
      </c>
      <c r="K8314">
        <f>IF(G2662="","Missing OEWS wage",IF(H2662="","Missing Wharton SOC","Matched"))</f>
        <v/>
      </c>
    </row>
    <row r="8315">
      <c r="A8315" t="inlineStr">
        <is>
          <t>48-49</t>
        </is>
      </c>
      <c r="B8315" t="inlineStr">
        <is>
          <t>Transportation and Warehousing</t>
        </is>
      </c>
      <c r="C8315" t="inlineStr">
        <is>
          <t>35-3031</t>
        </is>
      </c>
      <c r="D8315" t="inlineStr">
        <is>
          <t>Waiters and Waitresses</t>
        </is>
      </c>
      <c r="E8315" t="n">
        <v>810</v>
      </c>
      <c r="F8315" t="n">
        <v>37030</v>
      </c>
      <c r="G8315">
        <f>IF(OR(E2663="",F2663=""),"",E2663*F2663)</f>
        <v/>
      </c>
      <c r="H8315" s="41">
        <f>IFERROR(XLOOKUP(C2663,'DATA Wharton'!$A$2:$A$785,'DATA Wharton'!$C$2:$C$785),"")</f>
        <v/>
      </c>
      <c r="I8315">
        <f>IF(OR(G2663="",H2663=""),"",G2663)</f>
        <v/>
      </c>
      <c r="J8315">
        <f>IF(OR(I2663="",H2663=""),"",I2663*H2663)</f>
        <v/>
      </c>
      <c r="K8315">
        <f>IF(G2663="","Missing OEWS wage",IF(H2663="","Missing Wharton SOC","Matched"))</f>
        <v/>
      </c>
    </row>
    <row r="8316">
      <c r="A8316" t="inlineStr">
        <is>
          <t>48-49</t>
        </is>
      </c>
      <c r="B8316" t="inlineStr">
        <is>
          <t>Transportation and Warehousing</t>
        </is>
      </c>
      <c r="C8316" t="inlineStr">
        <is>
          <t>35-3041</t>
        </is>
      </c>
      <c r="D8316" t="inlineStr">
        <is>
          <t>Food Servers, Nonrestaurant</t>
        </is>
      </c>
      <c r="E8316" t="n">
        <v>200</v>
      </c>
      <c r="F8316" t="n">
        <v>35860</v>
      </c>
      <c r="G8316">
        <f>IF(OR(E2664="",F2664=""),"",E2664*F2664)</f>
        <v/>
      </c>
      <c r="H8316" s="41">
        <f>IFERROR(XLOOKUP(C2664,'DATA Wharton'!$A$2:$A$785,'DATA Wharton'!$C$2:$C$785),"")</f>
        <v/>
      </c>
      <c r="I8316">
        <f>IF(OR(G2664="",H2664=""),"",G2664)</f>
        <v/>
      </c>
      <c r="J8316">
        <f>IF(OR(I2664="",H2664=""),"",I2664*H2664)</f>
        <v/>
      </c>
      <c r="K8316">
        <f>IF(G2664="","Missing OEWS wage",IF(H2664="","Missing Wharton SOC","Matched"))</f>
        <v/>
      </c>
    </row>
    <row r="8317">
      <c r="A8317" t="inlineStr">
        <is>
          <t>48-49</t>
        </is>
      </c>
      <c r="B8317" t="inlineStr">
        <is>
          <t>Transportation and Warehousing</t>
        </is>
      </c>
      <c r="C8317" t="inlineStr">
        <is>
          <t>35-9011</t>
        </is>
      </c>
      <c r="D8317" t="inlineStr">
        <is>
          <t>Dining Room and Cafeteria Attendants and Bartender Helpers</t>
        </is>
      </c>
      <c r="E8317" t="n">
        <v>260</v>
      </c>
      <c r="F8317" t="n">
        <v>40910</v>
      </c>
      <c r="G8317">
        <f>IF(OR(E2665="",F2665=""),"",E2665*F2665)</f>
        <v/>
      </c>
      <c r="H8317" s="41">
        <f>IFERROR(XLOOKUP(C2665,'DATA Wharton'!$A$2:$A$785,'DATA Wharton'!$C$2:$C$785),"")</f>
        <v/>
      </c>
      <c r="I8317">
        <f>IF(OR(G2665="",H2665=""),"",G2665)</f>
        <v/>
      </c>
      <c r="J8317">
        <f>IF(OR(I2665="",H2665=""),"",I2665*H2665)</f>
        <v/>
      </c>
      <c r="K8317">
        <f>IF(G2665="","Missing OEWS wage",IF(H2665="","Missing Wharton SOC","Matched"))</f>
        <v/>
      </c>
    </row>
    <row r="8318">
      <c r="A8318" t="inlineStr">
        <is>
          <t>48-49</t>
        </is>
      </c>
      <c r="B8318" t="inlineStr">
        <is>
          <t>Transportation and Warehousing</t>
        </is>
      </c>
      <c r="C8318" t="inlineStr">
        <is>
          <t>35-9021</t>
        </is>
      </c>
      <c r="D8318" t="inlineStr">
        <is>
          <t>Dishwashers</t>
        </is>
      </c>
      <c r="E8318" t="n">
        <v>210</v>
      </c>
      <c r="F8318" t="n">
        <v>34240</v>
      </c>
      <c r="G8318">
        <f>IF(OR(E2666="",F2666=""),"",E2666*F2666)</f>
        <v/>
      </c>
      <c r="H8318" s="41">
        <f>IFERROR(XLOOKUP(C2666,'DATA Wharton'!$A$2:$A$785,'DATA Wharton'!$C$2:$C$785),"")</f>
        <v/>
      </c>
      <c r="I8318">
        <f>IF(OR(G2666="",H2666=""),"",G2666)</f>
        <v/>
      </c>
      <c r="J8318">
        <f>IF(OR(I2666="",H2666=""),"",I2666*H2666)</f>
        <v/>
      </c>
      <c r="K8318">
        <f>IF(G2666="","Missing OEWS wage",IF(H2666="","Missing Wharton SOC","Matched"))</f>
        <v/>
      </c>
    </row>
    <row r="8319">
      <c r="A8319" t="inlineStr">
        <is>
          <t>48-49</t>
        </is>
      </c>
      <c r="B8319" t="inlineStr">
        <is>
          <t>Transportation and Warehousing</t>
        </is>
      </c>
      <c r="C8319" t="inlineStr">
        <is>
          <t>35-9031</t>
        </is>
      </c>
      <c r="D8319" t="inlineStr">
        <is>
          <t>Hosts and Hostesses, Restaurant, Lounge, and Coffee Shop</t>
        </is>
      </c>
      <c r="E8319" t="n">
        <v>440</v>
      </c>
      <c r="F8319" t="n">
        <v>41660</v>
      </c>
      <c r="G8319">
        <f>IF(OR(E2667="",F2667=""),"",E2667*F2667)</f>
        <v/>
      </c>
      <c r="H8319" s="41">
        <f>IFERROR(XLOOKUP(C2667,'DATA Wharton'!$A$2:$A$785,'DATA Wharton'!$C$2:$C$785),"")</f>
        <v/>
      </c>
      <c r="I8319">
        <f>IF(OR(G2667="",H2667=""),"",G2667)</f>
        <v/>
      </c>
      <c r="J8319">
        <f>IF(OR(I2667="",H2667=""),"",I2667*H2667)</f>
        <v/>
      </c>
      <c r="K8319">
        <f>IF(G2667="","Missing OEWS wage",IF(H2667="","Missing Wharton SOC","Matched"))</f>
        <v/>
      </c>
    </row>
    <row r="8320">
      <c r="A8320" t="inlineStr">
        <is>
          <t>48-49</t>
        </is>
      </c>
      <c r="B8320" t="inlineStr">
        <is>
          <t>Transportation and Warehousing</t>
        </is>
      </c>
      <c r="C8320" t="inlineStr">
        <is>
          <t>35-9099</t>
        </is>
      </c>
      <c r="D8320" t="inlineStr">
        <is>
          <t>Food Preparation and Serving Related Workers, All Other</t>
        </is>
      </c>
      <c r="E8320" t="n">
        <v>120</v>
      </c>
      <c r="F8320" t="n">
        <v>33690</v>
      </c>
      <c r="G8320">
        <f>IF(OR(E2668="",F2668=""),"",E2668*F2668)</f>
        <v/>
      </c>
      <c r="H8320" s="41">
        <f>IFERROR(XLOOKUP(C2668,'DATA Wharton'!$A$2:$A$785,'DATA Wharton'!$C$2:$C$785),"")</f>
        <v/>
      </c>
      <c r="I8320">
        <f>IF(OR(G2668="",H2668=""),"",G2668)</f>
        <v/>
      </c>
      <c r="J8320">
        <f>IF(OR(I2668="",H2668=""),"",I2668*H2668)</f>
        <v/>
      </c>
      <c r="K8320">
        <f>IF(G2668="","Missing OEWS wage",IF(H2668="","Missing Wharton SOC","Matched"))</f>
        <v/>
      </c>
    </row>
    <row r="8321">
      <c r="A8321" t="inlineStr">
        <is>
          <t>48-49</t>
        </is>
      </c>
      <c r="B8321" t="inlineStr">
        <is>
          <t>Transportation and Warehousing</t>
        </is>
      </c>
      <c r="C8321" t="inlineStr">
        <is>
          <t>37-1011</t>
        </is>
      </c>
      <c r="D8321" t="inlineStr">
        <is>
          <t>First-Line Supervisors of Housekeeping and Janitorial Workers</t>
        </is>
      </c>
      <c r="E8321" t="n">
        <v>470</v>
      </c>
      <c r="F8321" t="n">
        <v>61360</v>
      </c>
      <c r="G8321">
        <f>IF(OR(E2669="",F2669=""),"",E2669*F2669)</f>
        <v/>
      </c>
      <c r="H8321" s="41">
        <f>IFERROR(XLOOKUP(C2669,'DATA Wharton'!$A$2:$A$785,'DATA Wharton'!$C$2:$C$785),"")</f>
        <v/>
      </c>
      <c r="I8321">
        <f>IF(OR(G2669="",H2669=""),"",G2669)</f>
        <v/>
      </c>
      <c r="J8321">
        <f>IF(OR(I2669="",H2669=""),"",I2669*H2669)</f>
        <v/>
      </c>
      <c r="K8321">
        <f>IF(G2669="","Missing OEWS wage",IF(H2669="","Missing Wharton SOC","Matched"))</f>
        <v/>
      </c>
    </row>
    <row r="8322">
      <c r="A8322" t="inlineStr">
        <is>
          <t>48-49</t>
        </is>
      </c>
      <c r="B8322" t="inlineStr">
        <is>
          <t>Transportation and Warehousing</t>
        </is>
      </c>
      <c r="C8322" t="inlineStr">
        <is>
          <t>37-1012</t>
        </is>
      </c>
      <c r="D8322" t="inlineStr">
        <is>
          <t>First-Line Supervisors of Landscaping, Lawn Service, and Groundskeeping Workers</t>
        </is>
      </c>
      <c r="E8322" t="n">
        <v>70</v>
      </c>
      <c r="F8322" t="n">
        <v>66400</v>
      </c>
      <c r="G8322">
        <f>IF(OR(E2670="",F2670=""),"",E2670*F2670)</f>
        <v/>
      </c>
      <c r="H8322" s="41">
        <f>IFERROR(XLOOKUP(C2670,'DATA Wharton'!$A$2:$A$785,'DATA Wharton'!$C$2:$C$785),"")</f>
        <v/>
      </c>
      <c r="I8322">
        <f>IF(OR(G2670="",H2670=""),"",G2670)</f>
        <v/>
      </c>
      <c r="J8322">
        <f>IF(OR(I2670="",H2670=""),"",I2670*H2670)</f>
        <v/>
      </c>
      <c r="K8322">
        <f>IF(G2670="","Missing OEWS wage",IF(H2670="","Missing Wharton SOC","Matched"))</f>
        <v/>
      </c>
    </row>
    <row r="8323">
      <c r="A8323" t="inlineStr">
        <is>
          <t>48-49</t>
        </is>
      </c>
      <c r="B8323" t="inlineStr">
        <is>
          <t>Transportation and Warehousing</t>
        </is>
      </c>
      <c r="C8323" t="inlineStr">
        <is>
          <t>37-2011</t>
        </is>
      </c>
      <c r="D8323" t="inlineStr">
        <is>
          <t>Janitors and Cleaners, Except Maids and Housekeeping Cleaners</t>
        </is>
      </c>
      <c r="E8323" t="n">
        <v>43580</v>
      </c>
      <c r="F8323" t="n">
        <v>49210</v>
      </c>
      <c r="G8323">
        <f>IF(OR(E2671="",F2671=""),"",E2671*F2671)</f>
        <v/>
      </c>
      <c r="H8323" s="41">
        <f>IFERROR(XLOOKUP(C2671,'DATA Wharton'!$A$2:$A$785,'DATA Wharton'!$C$2:$C$785),"")</f>
        <v/>
      </c>
      <c r="I8323">
        <f>IF(OR(G2671="",H2671=""),"",G2671)</f>
        <v/>
      </c>
      <c r="J8323">
        <f>IF(OR(I2671="",H2671=""),"",I2671*H2671)</f>
        <v/>
      </c>
      <c r="K8323">
        <f>IF(G2671="","Missing OEWS wage",IF(H2671="","Missing Wharton SOC","Matched"))</f>
        <v/>
      </c>
    </row>
    <row r="8324">
      <c r="A8324" t="inlineStr">
        <is>
          <t>48-49</t>
        </is>
      </c>
      <c r="B8324" t="inlineStr">
        <is>
          <t>Transportation and Warehousing</t>
        </is>
      </c>
      <c r="C8324" t="inlineStr">
        <is>
          <t>37-2012</t>
        </is>
      </c>
      <c r="D8324" t="inlineStr">
        <is>
          <t>Maids and Housekeeping Cleaners</t>
        </is>
      </c>
      <c r="E8324" t="n">
        <v>170</v>
      </c>
      <c r="F8324" t="n">
        <v>40620</v>
      </c>
      <c r="G8324">
        <f>IF(OR(E2672="",F2672=""),"",E2672*F2672)</f>
        <v/>
      </c>
      <c r="H8324" s="41">
        <f>IFERROR(XLOOKUP(C2672,'DATA Wharton'!$A$2:$A$785,'DATA Wharton'!$C$2:$C$785),"")</f>
        <v/>
      </c>
      <c r="I8324">
        <f>IF(OR(G2672="",H2672=""),"",G2672)</f>
        <v/>
      </c>
      <c r="J8324">
        <f>IF(OR(I2672="",H2672=""),"",I2672*H2672)</f>
        <v/>
      </c>
      <c r="K8324">
        <f>IF(G2672="","Missing OEWS wage",IF(H2672="","Missing Wharton SOC","Matched"))</f>
        <v/>
      </c>
    </row>
    <row r="8325">
      <c r="A8325" t="inlineStr">
        <is>
          <t>48-49</t>
        </is>
      </c>
      <c r="B8325" t="inlineStr">
        <is>
          <t>Transportation and Warehousing</t>
        </is>
      </c>
      <c r="C8325" t="inlineStr">
        <is>
          <t>37-2021</t>
        </is>
      </c>
      <c r="D8325" t="inlineStr">
        <is>
          <t>Pest Control Workers</t>
        </is>
      </c>
      <c r="E8325" t="n">
        <v>40</v>
      </c>
      <c r="F8325" t="n">
        <v>52890</v>
      </c>
      <c r="G8325">
        <f>IF(OR(E2673="",F2673=""),"",E2673*F2673)</f>
        <v/>
      </c>
      <c r="H8325" s="41">
        <f>IFERROR(XLOOKUP(C2673,'DATA Wharton'!$A$2:$A$785,'DATA Wharton'!$C$2:$C$785),"")</f>
        <v/>
      </c>
      <c r="I8325">
        <f>IF(OR(G2673="",H2673=""),"",G2673)</f>
        <v/>
      </c>
      <c r="J8325">
        <f>IF(OR(I2673="",H2673=""),"",I2673*H2673)</f>
        <v/>
      </c>
      <c r="K8325">
        <f>IF(G2673="","Missing OEWS wage",IF(H2673="","Missing Wharton SOC","Matched"))</f>
        <v/>
      </c>
    </row>
    <row r="8326">
      <c r="A8326" t="inlineStr">
        <is>
          <t>48-49</t>
        </is>
      </c>
      <c r="B8326" t="inlineStr">
        <is>
          <t>Transportation and Warehousing</t>
        </is>
      </c>
      <c r="C8326" t="inlineStr">
        <is>
          <t>37-3011</t>
        </is>
      </c>
      <c r="D8326" t="inlineStr">
        <is>
          <t>Landscaping and Groundskeeping Workers</t>
        </is>
      </c>
      <c r="E8326" t="n">
        <v>1640</v>
      </c>
      <c r="F8326" t="n">
        <v>42440</v>
      </c>
      <c r="G8326">
        <f>IF(OR(E2674="",F2674=""),"",E2674*F2674)</f>
        <v/>
      </c>
      <c r="H8326" s="41">
        <f>IFERROR(XLOOKUP(C2674,'DATA Wharton'!$A$2:$A$785,'DATA Wharton'!$C$2:$C$785),"")</f>
        <v/>
      </c>
      <c r="I8326">
        <f>IF(OR(G2674="",H2674=""),"",G2674)</f>
        <v/>
      </c>
      <c r="J8326">
        <f>IF(OR(I2674="",H2674=""),"",I2674*H2674)</f>
        <v/>
      </c>
      <c r="K8326">
        <f>IF(G2674="","Missing OEWS wage",IF(H2674="","Missing Wharton SOC","Matched"))</f>
        <v/>
      </c>
    </row>
    <row r="8327">
      <c r="A8327" t="inlineStr">
        <is>
          <t>48-49</t>
        </is>
      </c>
      <c r="B8327" t="inlineStr">
        <is>
          <t>Transportation and Warehousing</t>
        </is>
      </c>
      <c r="C8327" t="inlineStr">
        <is>
          <t>37-3012</t>
        </is>
      </c>
      <c r="D8327" t="inlineStr">
        <is>
          <t>Pesticide Handlers, Sprayers, and Applicators, Vegetation</t>
        </is>
      </c>
      <c r="E8327" t="n">
        <v>70</v>
      </c>
      <c r="F8327" t="n">
        <v>48800</v>
      </c>
      <c r="G8327">
        <f>IF(OR(E2675="",F2675=""),"",E2675*F2675)</f>
        <v/>
      </c>
      <c r="H8327" s="41">
        <f>IFERROR(XLOOKUP(C2675,'DATA Wharton'!$A$2:$A$785,'DATA Wharton'!$C$2:$C$785),"")</f>
        <v/>
      </c>
      <c r="I8327">
        <f>IF(OR(G2675="",H2675=""),"",G2675)</f>
        <v/>
      </c>
      <c r="J8327">
        <f>IF(OR(I2675="",H2675=""),"",I2675*H2675)</f>
        <v/>
      </c>
      <c r="K8327">
        <f>IF(G2675="","Missing OEWS wage",IF(H2675="","Missing Wharton SOC","Matched"))</f>
        <v/>
      </c>
    </row>
    <row r="8328">
      <c r="A8328" t="inlineStr">
        <is>
          <t>48-49</t>
        </is>
      </c>
      <c r="B8328" t="inlineStr">
        <is>
          <t>Transportation and Warehousing</t>
        </is>
      </c>
      <c r="C8328" t="inlineStr">
        <is>
          <t>37-3019</t>
        </is>
      </c>
      <c r="D8328" t="inlineStr">
        <is>
          <t>Grounds Maintenance Workers, All Other</t>
        </is>
      </c>
      <c r="E8328" t="n">
        <v>1340</v>
      </c>
      <c r="F8328" t="n">
        <v>76640</v>
      </c>
      <c r="G8328">
        <f>IF(OR(E2676="",F2676=""),"",E2676*F2676)</f>
        <v/>
      </c>
      <c r="H8328" s="41">
        <f>IFERROR(XLOOKUP(C2676,'DATA Wharton'!$A$2:$A$785,'DATA Wharton'!$C$2:$C$785),"")</f>
        <v/>
      </c>
      <c r="I8328">
        <f>IF(OR(G2676="",H2676=""),"",G2676)</f>
        <v/>
      </c>
      <c r="J8328">
        <f>IF(OR(I2676="",H2676=""),"",I2676*H2676)</f>
        <v/>
      </c>
      <c r="K8328">
        <f>IF(G2676="","Missing OEWS wage",IF(H2676="","Missing Wharton SOC","Matched"))</f>
        <v/>
      </c>
    </row>
    <row r="8329">
      <c r="A8329" t="inlineStr">
        <is>
          <t>48-49</t>
        </is>
      </c>
      <c r="B8329" t="inlineStr">
        <is>
          <t>Transportation and Warehousing</t>
        </is>
      </c>
      <c r="C8329" t="inlineStr">
        <is>
          <t>39-1014</t>
        </is>
      </c>
      <c r="D8329" t="inlineStr">
        <is>
          <t>First-Line Supervisors of Entertainment and Recreation Workers, Except Gambling Services</t>
        </is>
      </c>
      <c r="E8329" t="n">
        <v>220</v>
      </c>
      <c r="F8329" t="n">
        <v>63240</v>
      </c>
      <c r="G8329">
        <f>IF(OR(E2677="",F2677=""),"",E2677*F2677)</f>
        <v/>
      </c>
      <c r="H8329" s="41">
        <f>IFERROR(XLOOKUP(C2677,'DATA Wharton'!$A$2:$A$785,'DATA Wharton'!$C$2:$C$785),"")</f>
        <v/>
      </c>
      <c r="I8329">
        <f>IF(OR(G2677="",H2677=""),"",G2677)</f>
        <v/>
      </c>
      <c r="J8329">
        <f>IF(OR(I2677="",H2677=""),"",I2677*H2677)</f>
        <v/>
      </c>
      <c r="K8329">
        <f>IF(G2677="","Missing OEWS wage",IF(H2677="","Missing Wharton SOC","Matched"))</f>
        <v/>
      </c>
    </row>
    <row r="8330">
      <c r="A8330" t="inlineStr">
        <is>
          <t>48-49</t>
        </is>
      </c>
      <c r="B8330" t="inlineStr">
        <is>
          <t>Transportation and Warehousing</t>
        </is>
      </c>
      <c r="C8330" t="inlineStr">
        <is>
          <t>39-1022</t>
        </is>
      </c>
      <c r="D8330" t="inlineStr">
        <is>
          <t>First-Line Supervisors of Personal Service Workers</t>
        </is>
      </c>
      <c r="E8330" t="n">
        <v>390</v>
      </c>
      <c r="F8330" t="n">
        <v>53340</v>
      </c>
      <c r="G8330">
        <f>IF(OR(E2678="",F2678=""),"",E2678*F2678)</f>
        <v/>
      </c>
      <c r="H8330" s="41">
        <f>IFERROR(XLOOKUP(C2678,'DATA Wharton'!$A$2:$A$785,'DATA Wharton'!$C$2:$C$785),"")</f>
        <v/>
      </c>
      <c r="I8330">
        <f>IF(OR(G2678="",H2678=""),"",G2678)</f>
        <v/>
      </c>
      <c r="J8330">
        <f>IF(OR(I2678="",H2678=""),"",I2678*H2678)</f>
        <v/>
      </c>
      <c r="K8330">
        <f>IF(G2678="","Missing OEWS wage",IF(H2678="","Missing Wharton SOC","Matched"))</f>
        <v/>
      </c>
    </row>
    <row r="8331">
      <c r="A8331" t="inlineStr">
        <is>
          <t>48-49</t>
        </is>
      </c>
      <c r="B8331" t="inlineStr">
        <is>
          <t>Transportation and Warehousing</t>
        </is>
      </c>
      <c r="C8331" t="inlineStr">
        <is>
          <t>39-2021</t>
        </is>
      </c>
      <c r="D8331" t="inlineStr">
        <is>
          <t>Animal Caretakers</t>
        </is>
      </c>
      <c r="E8331" t="n">
        <v>190</v>
      </c>
      <c r="F8331" t="n">
        <v>42810</v>
      </c>
      <c r="G8331">
        <f>IF(OR(E2679="",F2679=""),"",E2679*F2679)</f>
        <v/>
      </c>
      <c r="H8331" s="41">
        <f>IFERROR(XLOOKUP(C2679,'DATA Wharton'!$A$2:$A$785,'DATA Wharton'!$C$2:$C$785),"")</f>
        <v/>
      </c>
      <c r="I8331">
        <f>IF(OR(G2679="",H2679=""),"",G2679)</f>
        <v/>
      </c>
      <c r="J8331">
        <f>IF(OR(I2679="",H2679=""),"",I2679*H2679)</f>
        <v/>
      </c>
      <c r="K8331">
        <f>IF(G2679="","Missing OEWS wage",IF(H2679="","Missing Wharton SOC","Matched"))</f>
        <v/>
      </c>
    </row>
    <row r="8332">
      <c r="A8332" t="inlineStr">
        <is>
          <t>48-49</t>
        </is>
      </c>
      <c r="B8332" t="inlineStr">
        <is>
          <t>Transportation and Warehousing</t>
        </is>
      </c>
      <c r="C8332" t="inlineStr">
        <is>
          <t>39-3031</t>
        </is>
      </c>
      <c r="D8332" t="inlineStr">
        <is>
          <t>Ushers, Lobby Attendants, and Ticket Takers</t>
        </is>
      </c>
      <c r="E8332" t="n">
        <v>230</v>
      </c>
      <c r="F8332" t="n">
        <v>46600</v>
      </c>
      <c r="G8332">
        <f>IF(OR(E2680="",F2680=""),"",E2680*F2680)</f>
        <v/>
      </c>
      <c r="H8332" s="41">
        <f>IFERROR(XLOOKUP(C2680,'DATA Wharton'!$A$2:$A$785,'DATA Wharton'!$C$2:$C$785),"")</f>
        <v/>
      </c>
      <c r="I8332">
        <f>IF(OR(G2680="",H2680=""),"",G2680)</f>
        <v/>
      </c>
      <c r="J8332">
        <f>IF(OR(I2680="",H2680=""),"",I2680*H2680)</f>
        <v/>
      </c>
      <c r="K8332">
        <f>IF(G2680="","Missing OEWS wage",IF(H2680="","Missing Wharton SOC","Matched"))</f>
        <v/>
      </c>
    </row>
    <row r="8333">
      <c r="A8333" t="inlineStr">
        <is>
          <t>48-49</t>
        </is>
      </c>
      <c r="B8333" t="inlineStr">
        <is>
          <t>Transportation and Warehousing</t>
        </is>
      </c>
      <c r="C8333" t="inlineStr">
        <is>
          <t>39-3091</t>
        </is>
      </c>
      <c r="D8333" t="inlineStr">
        <is>
          <t>Amusement and Recreation Attendants</t>
        </is>
      </c>
      <c r="E8333" t="n">
        <v>200</v>
      </c>
      <c r="F8333" t="n">
        <v>39400</v>
      </c>
      <c r="G8333">
        <f>IF(OR(E2681="",F2681=""),"",E2681*F2681)</f>
        <v/>
      </c>
      <c r="H8333" s="41">
        <f>IFERROR(XLOOKUP(C2681,'DATA Wharton'!$A$2:$A$785,'DATA Wharton'!$C$2:$C$785),"")</f>
        <v/>
      </c>
      <c r="I8333">
        <f>IF(OR(G2681="",H2681=""),"",G2681)</f>
        <v/>
      </c>
      <c r="J8333">
        <f>IF(OR(I2681="",H2681=""),"",I2681*H2681)</f>
        <v/>
      </c>
      <c r="K8333">
        <f>IF(G2681="","Missing OEWS wage",IF(H2681="","Missing Wharton SOC","Matched"))</f>
        <v/>
      </c>
    </row>
    <row r="8334">
      <c r="A8334" t="inlineStr">
        <is>
          <t>48-49</t>
        </is>
      </c>
      <c r="B8334" t="inlineStr">
        <is>
          <t>Transportation and Warehousing</t>
        </is>
      </c>
      <c r="C8334" t="inlineStr">
        <is>
          <t>39-6011</t>
        </is>
      </c>
      <c r="D8334" t="inlineStr">
        <is>
          <t>Baggage Porters and Bellhops</t>
        </is>
      </c>
      <c r="E8334" t="n">
        <v>4900</v>
      </c>
      <c r="F8334" t="n">
        <v>37870</v>
      </c>
      <c r="G8334">
        <f>IF(OR(E2682="",F2682=""),"",E2682*F2682)</f>
        <v/>
      </c>
      <c r="H8334" s="41">
        <f>IFERROR(XLOOKUP(C2682,'DATA Wharton'!$A$2:$A$785,'DATA Wharton'!$C$2:$C$785),"")</f>
        <v/>
      </c>
      <c r="I8334">
        <f>IF(OR(G2682="",H2682=""),"",G2682)</f>
        <v/>
      </c>
      <c r="J8334">
        <f>IF(OR(I2682="",H2682=""),"",I2682*H2682)</f>
        <v/>
      </c>
      <c r="K8334">
        <f>IF(G2682="","Missing OEWS wage",IF(H2682="","Missing Wharton SOC","Matched"))</f>
        <v/>
      </c>
    </row>
    <row r="8335">
      <c r="A8335" t="inlineStr">
        <is>
          <t>48-49</t>
        </is>
      </c>
      <c r="B8335" t="inlineStr">
        <is>
          <t>Transportation and Warehousing</t>
        </is>
      </c>
      <c r="C8335" t="inlineStr">
        <is>
          <t>39-6012</t>
        </is>
      </c>
      <c r="D8335" t="inlineStr">
        <is>
          <t>Concierges</t>
        </is>
      </c>
      <c r="E8335" t="n">
        <v>970</v>
      </c>
      <c r="F8335" t="n">
        <v>40650</v>
      </c>
      <c r="G8335">
        <f>IF(OR(E2683="",F2683=""),"",E2683*F2683)</f>
        <v/>
      </c>
      <c r="H8335" s="41">
        <f>IFERROR(XLOOKUP(C2683,'DATA Wharton'!$A$2:$A$785,'DATA Wharton'!$C$2:$C$785),"")</f>
        <v/>
      </c>
      <c r="I8335">
        <f>IF(OR(G2683="",H2683=""),"",G2683)</f>
        <v/>
      </c>
      <c r="J8335">
        <f>IF(OR(I2683="",H2683=""),"",I2683*H2683)</f>
        <v/>
      </c>
      <c r="K8335">
        <f>IF(G2683="","Missing OEWS wage",IF(H2683="","Missing Wharton SOC","Matched"))</f>
        <v/>
      </c>
    </row>
    <row r="8336">
      <c r="A8336" t="inlineStr">
        <is>
          <t>48-49</t>
        </is>
      </c>
      <c r="B8336" t="inlineStr">
        <is>
          <t>Transportation and Warehousing</t>
        </is>
      </c>
      <c r="C8336" t="inlineStr">
        <is>
          <t>39-7010</t>
        </is>
      </c>
      <c r="D8336" t="inlineStr">
        <is>
          <t>Tour and Travel Guides</t>
        </is>
      </c>
      <c r="E8336" t="n">
        <v>4050</v>
      </c>
      <c r="F8336" t="n">
        <v>45600</v>
      </c>
      <c r="G8336">
        <f>IF(OR(E2684="",F2684=""),"",E2684*F2684)</f>
        <v/>
      </c>
      <c r="H8336" s="41">
        <f>IFERROR(XLOOKUP(C2684,'DATA Wharton'!$A$2:$A$785,'DATA Wharton'!$C$2:$C$785),"")</f>
        <v/>
      </c>
      <c r="I8336">
        <f>IF(OR(G2684="",H2684=""),"",G2684)</f>
        <v/>
      </c>
      <c r="J8336">
        <f>IF(OR(I2684="",H2684=""),"",I2684*H2684)</f>
        <v/>
      </c>
      <c r="K8336">
        <f>IF(G2684="","Missing OEWS wage",IF(H2684="","Missing Wharton SOC","Matched"))</f>
        <v/>
      </c>
    </row>
    <row r="8337">
      <c r="A8337" t="inlineStr">
        <is>
          <t>48-49</t>
        </is>
      </c>
      <c r="B8337" t="inlineStr">
        <is>
          <t>Transportation and Warehousing</t>
        </is>
      </c>
      <c r="C8337" t="inlineStr">
        <is>
          <t>39-9032</t>
        </is>
      </c>
      <c r="D8337" t="inlineStr">
        <is>
          <t>Recreation Workers</t>
        </is>
      </c>
      <c r="E8337" t="n">
        <v>70</v>
      </c>
      <c r="F8337" t="n">
        <v>54820</v>
      </c>
      <c r="G8337">
        <f>IF(OR(E2685="",F2685=""),"",E2685*F2685)</f>
        <v/>
      </c>
      <c r="H8337" s="41">
        <f>IFERROR(XLOOKUP(C2685,'DATA Wharton'!$A$2:$A$785,'DATA Wharton'!$C$2:$C$785),"")</f>
        <v/>
      </c>
      <c r="I8337">
        <f>IF(OR(G2685="",H2685=""),"",G2685)</f>
        <v/>
      </c>
      <c r="J8337">
        <f>IF(OR(I2685="",H2685=""),"",I2685*H2685)</f>
        <v/>
      </c>
      <c r="K8337">
        <f>IF(G2685="","Missing OEWS wage",IF(H2685="","Missing Wharton SOC","Matched"))</f>
        <v/>
      </c>
    </row>
    <row r="8338">
      <c r="A8338" t="inlineStr">
        <is>
          <t>48-49</t>
        </is>
      </c>
      <c r="B8338" t="inlineStr">
        <is>
          <t>Transportation and Warehousing</t>
        </is>
      </c>
      <c r="C8338" t="inlineStr">
        <is>
          <t>39-9099</t>
        </is>
      </c>
      <c r="D8338" t="inlineStr">
        <is>
          <t>Personal Care and Service Workers, All Other</t>
        </is>
      </c>
      <c r="E8338" t="n">
        <v>1880</v>
      </c>
      <c r="F8338" t="n">
        <v>38220</v>
      </c>
      <c r="G8338">
        <f>IF(OR(E2686="",F2686=""),"",E2686*F2686)</f>
        <v/>
      </c>
      <c r="H8338" s="41">
        <f>IFERROR(XLOOKUP(C2686,'DATA Wharton'!$A$2:$A$785,'DATA Wharton'!$C$2:$C$785),"")</f>
        <v/>
      </c>
      <c r="I8338">
        <f>IF(OR(G2686="",H2686=""),"",G2686)</f>
        <v/>
      </c>
      <c r="J8338">
        <f>IF(OR(I2686="",H2686=""),"",I2686*H2686)</f>
        <v/>
      </c>
      <c r="K8338">
        <f>IF(G2686="","Missing OEWS wage",IF(H2686="","Missing Wharton SOC","Matched"))</f>
        <v/>
      </c>
    </row>
    <row r="8339">
      <c r="A8339" t="inlineStr">
        <is>
          <t>48-49</t>
        </is>
      </c>
      <c r="B8339" t="inlineStr">
        <is>
          <t>Transportation and Warehousing</t>
        </is>
      </c>
      <c r="C8339" t="inlineStr">
        <is>
          <t>41-1011</t>
        </is>
      </c>
      <c r="D8339" t="inlineStr">
        <is>
          <t>First-Line Supervisors of Retail Sales Workers</t>
        </is>
      </c>
      <c r="E8339" t="n">
        <v>1830</v>
      </c>
      <c r="F8339" t="n">
        <v>57840</v>
      </c>
      <c r="G8339">
        <f>IF(OR(E2687="",F2687=""),"",E2687*F2687)</f>
        <v/>
      </c>
      <c r="H8339" s="41">
        <f>IFERROR(XLOOKUP(C2687,'DATA Wharton'!$A$2:$A$785,'DATA Wharton'!$C$2:$C$785),"")</f>
        <v/>
      </c>
      <c r="I8339">
        <f>IF(OR(G2687="",H2687=""),"",G2687)</f>
        <v/>
      </c>
      <c r="J8339">
        <f>IF(OR(I2687="",H2687=""),"",I2687*H2687)</f>
        <v/>
      </c>
      <c r="K8339">
        <f>IF(G2687="","Missing OEWS wage",IF(H2687="","Missing Wharton SOC","Matched"))</f>
        <v/>
      </c>
    </row>
    <row r="8340">
      <c r="A8340" t="inlineStr">
        <is>
          <t>48-49</t>
        </is>
      </c>
      <c r="B8340" t="inlineStr">
        <is>
          <t>Transportation and Warehousing</t>
        </is>
      </c>
      <c r="C8340" t="inlineStr">
        <is>
          <t>41-1012</t>
        </is>
      </c>
      <c r="D8340" t="inlineStr">
        <is>
          <t>First-Line Supervisors of Non-Retail Sales Workers</t>
        </is>
      </c>
      <c r="E8340" t="n">
        <v>2210</v>
      </c>
      <c r="F8340" t="n">
        <v>96760</v>
      </c>
      <c r="G8340">
        <f>IF(OR(E2688="",F2688=""),"",E2688*F2688)</f>
        <v/>
      </c>
      <c r="H8340" s="41">
        <f>IFERROR(XLOOKUP(C2688,'DATA Wharton'!$A$2:$A$785,'DATA Wharton'!$C$2:$C$785),"")</f>
        <v/>
      </c>
      <c r="I8340">
        <f>IF(OR(G2688="",H2688=""),"",G2688)</f>
        <v/>
      </c>
      <c r="J8340">
        <f>IF(OR(I2688="",H2688=""),"",I2688*H2688)</f>
        <v/>
      </c>
      <c r="K8340">
        <f>IF(G2688="","Missing OEWS wage",IF(H2688="","Missing Wharton SOC","Matched"))</f>
        <v/>
      </c>
    </row>
    <row r="8341">
      <c r="A8341" t="inlineStr">
        <is>
          <t>48-49</t>
        </is>
      </c>
      <c r="B8341" t="inlineStr">
        <is>
          <t>Transportation and Warehousing</t>
        </is>
      </c>
      <c r="C8341" t="inlineStr">
        <is>
          <t>41-2011</t>
        </is>
      </c>
      <c r="D8341" t="inlineStr">
        <is>
          <t>Cashiers</t>
        </is>
      </c>
      <c r="E8341" t="n">
        <v>2250</v>
      </c>
      <c r="F8341" t="n">
        <v>35810</v>
      </c>
      <c r="G8341">
        <f>IF(OR(E2689="",F2689=""),"",E2689*F2689)</f>
        <v/>
      </c>
      <c r="H8341" s="41">
        <f>IFERROR(XLOOKUP(C2689,'DATA Wharton'!$A$2:$A$785,'DATA Wharton'!$C$2:$C$785),"")</f>
        <v/>
      </c>
      <c r="I8341">
        <f>IF(OR(G2689="",H2689=""),"",G2689)</f>
        <v/>
      </c>
      <c r="J8341">
        <f>IF(OR(I2689="",H2689=""),"",I2689*H2689)</f>
        <v/>
      </c>
      <c r="K8341">
        <f>IF(G2689="","Missing OEWS wage",IF(H2689="","Missing Wharton SOC","Matched"))</f>
        <v/>
      </c>
    </row>
    <row r="8342">
      <c r="A8342" t="inlineStr">
        <is>
          <t>48-49</t>
        </is>
      </c>
      <c r="B8342" t="inlineStr">
        <is>
          <t>Transportation and Warehousing</t>
        </is>
      </c>
      <c r="C8342" t="inlineStr">
        <is>
          <t>41-2021</t>
        </is>
      </c>
      <c r="D8342" t="inlineStr">
        <is>
          <t>Counter and Rental Clerks</t>
        </is>
      </c>
      <c r="E8342" t="n">
        <v>2570</v>
      </c>
      <c r="F8342" t="n">
        <v>41010</v>
      </c>
      <c r="G8342">
        <f>IF(OR(E2690="",F2690=""),"",E2690*F2690)</f>
        <v/>
      </c>
      <c r="H8342" s="41">
        <f>IFERROR(XLOOKUP(C2690,'DATA Wharton'!$A$2:$A$785,'DATA Wharton'!$C$2:$C$785),"")</f>
        <v/>
      </c>
      <c r="I8342">
        <f>IF(OR(G2690="",H2690=""),"",G2690)</f>
        <v/>
      </c>
      <c r="J8342">
        <f>IF(OR(I2690="",H2690=""),"",I2690*H2690)</f>
        <v/>
      </c>
      <c r="K8342">
        <f>IF(G2690="","Missing OEWS wage",IF(H2690="","Missing Wharton SOC","Matched"))</f>
        <v/>
      </c>
    </row>
    <row r="8343">
      <c r="A8343" t="inlineStr">
        <is>
          <t>48-49</t>
        </is>
      </c>
      <c r="B8343" t="inlineStr">
        <is>
          <t>Transportation and Warehousing</t>
        </is>
      </c>
      <c r="C8343" t="inlineStr">
        <is>
          <t>41-2022</t>
        </is>
      </c>
      <c r="D8343" t="inlineStr">
        <is>
          <t>Parts Salespersons</t>
        </is>
      </c>
      <c r="E8343" t="n">
        <v>910</v>
      </c>
      <c r="F8343" t="n">
        <v>48370</v>
      </c>
      <c r="G8343">
        <f>IF(OR(E2691="",F2691=""),"",E2691*F2691)</f>
        <v/>
      </c>
      <c r="H8343" s="41">
        <f>IFERROR(XLOOKUP(C2691,'DATA Wharton'!$A$2:$A$785,'DATA Wharton'!$C$2:$C$785),"")</f>
        <v/>
      </c>
      <c r="I8343">
        <f>IF(OR(G2691="",H2691=""),"",G2691)</f>
        <v/>
      </c>
      <c r="J8343">
        <f>IF(OR(I2691="",H2691=""),"",I2691*H2691)</f>
        <v/>
      </c>
      <c r="K8343">
        <f>IF(G2691="","Missing OEWS wage",IF(H2691="","Missing Wharton SOC","Matched"))</f>
        <v/>
      </c>
    </row>
    <row r="8344">
      <c r="A8344" t="inlineStr">
        <is>
          <t>48-49</t>
        </is>
      </c>
      <c r="B8344" t="inlineStr">
        <is>
          <t>Transportation and Warehousing</t>
        </is>
      </c>
      <c r="C8344" t="inlineStr">
        <is>
          <t>41-2031</t>
        </is>
      </c>
      <c r="D8344" t="inlineStr">
        <is>
          <t>Retail Salespersons</t>
        </is>
      </c>
      <c r="E8344" t="n">
        <v>10510</v>
      </c>
      <c r="F8344" t="n">
        <v>42460</v>
      </c>
      <c r="G8344">
        <f>IF(OR(E2692="",F2692=""),"",E2692*F2692)</f>
        <v/>
      </c>
      <c r="H8344" s="41">
        <f>IFERROR(XLOOKUP(C2692,'DATA Wharton'!$A$2:$A$785,'DATA Wharton'!$C$2:$C$785),"")</f>
        <v/>
      </c>
      <c r="I8344">
        <f>IF(OR(G2692="",H2692=""),"",G2692)</f>
        <v/>
      </c>
      <c r="J8344">
        <f>IF(OR(I2692="",H2692=""),"",I2692*H2692)</f>
        <v/>
      </c>
      <c r="K8344">
        <f>IF(G2692="","Missing OEWS wage",IF(H2692="","Missing Wharton SOC","Matched"))</f>
        <v/>
      </c>
    </row>
    <row r="8345">
      <c r="A8345" t="inlineStr">
        <is>
          <t>48-49</t>
        </is>
      </c>
      <c r="B8345" t="inlineStr">
        <is>
          <t>Transportation and Warehousing</t>
        </is>
      </c>
      <c r="C8345" t="inlineStr">
        <is>
          <t>41-3011</t>
        </is>
      </c>
      <c r="D8345" t="inlineStr">
        <is>
          <t>Advertising Sales Agents</t>
        </is>
      </c>
      <c r="E8345" t="n">
        <v>320</v>
      </c>
      <c r="F8345" t="n">
        <v>133560</v>
      </c>
      <c r="G8345">
        <f>IF(OR(E2693="",F2693=""),"",E2693*F2693)</f>
        <v/>
      </c>
      <c r="H8345" s="41">
        <f>IFERROR(XLOOKUP(C2693,'DATA Wharton'!$A$2:$A$785,'DATA Wharton'!$C$2:$C$785),"")</f>
        <v/>
      </c>
      <c r="I8345">
        <f>IF(OR(G2693="",H2693=""),"",G2693)</f>
        <v/>
      </c>
      <c r="J8345">
        <f>IF(OR(I2693="",H2693=""),"",I2693*H2693)</f>
        <v/>
      </c>
      <c r="K8345">
        <f>IF(G2693="","Missing OEWS wage",IF(H2693="","Missing Wharton SOC","Matched"))</f>
        <v/>
      </c>
    </row>
    <row r="8346">
      <c r="A8346" t="inlineStr">
        <is>
          <t>48-49</t>
        </is>
      </c>
      <c r="B8346" t="inlineStr">
        <is>
          <t>Transportation and Warehousing</t>
        </is>
      </c>
      <c r="C8346" t="inlineStr">
        <is>
          <t>41-3031</t>
        </is>
      </c>
      <c r="D8346" t="inlineStr">
        <is>
          <t>Securities, Commodities, and Financial Services Sales Agents</t>
        </is>
      </c>
      <c r="F8346" t="n">
        <v>151890</v>
      </c>
      <c r="G8346">
        <f>IF(OR(E2694="",F2694=""),"",E2694*F2694)</f>
        <v/>
      </c>
      <c r="H8346" s="41">
        <f>IFERROR(XLOOKUP(C2694,'DATA Wharton'!$A$2:$A$785,'DATA Wharton'!$C$2:$C$785),"")</f>
        <v/>
      </c>
      <c r="I8346">
        <f>IF(OR(G2694="",H2694=""),"",G2694)</f>
        <v/>
      </c>
      <c r="J8346">
        <f>IF(OR(I2694="",H2694=""),"",I2694*H2694)</f>
        <v/>
      </c>
      <c r="K8346">
        <f>IF(G2694="","Missing OEWS wage",IF(H2694="","Missing Wharton SOC","Matched"))</f>
        <v/>
      </c>
    </row>
    <row r="8347">
      <c r="A8347" t="inlineStr">
        <is>
          <t>48-49</t>
        </is>
      </c>
      <c r="B8347" t="inlineStr">
        <is>
          <t>Transportation and Warehousing</t>
        </is>
      </c>
      <c r="C8347" t="inlineStr">
        <is>
          <t>41-3041</t>
        </is>
      </c>
      <c r="D8347" t="inlineStr">
        <is>
          <t>Travel Agents</t>
        </is>
      </c>
      <c r="E8347" t="n">
        <v>2130</v>
      </c>
      <c r="F8347" t="n">
        <v>48470</v>
      </c>
      <c r="G8347">
        <f>IF(OR(E2695="",F2695=""),"",E2695*F2695)</f>
        <v/>
      </c>
      <c r="H8347" s="41">
        <f>IFERROR(XLOOKUP(C2695,'DATA Wharton'!$A$2:$A$785,'DATA Wharton'!$C$2:$C$785),"")</f>
        <v/>
      </c>
      <c r="I8347">
        <f>IF(OR(G2695="",H2695=""),"",G2695)</f>
        <v/>
      </c>
      <c r="J8347">
        <f>IF(OR(I2695="",H2695=""),"",I2695*H2695)</f>
        <v/>
      </c>
      <c r="K8347">
        <f>IF(G2695="","Missing OEWS wage",IF(H2695="","Missing Wharton SOC","Matched"))</f>
        <v/>
      </c>
    </row>
    <row r="8348">
      <c r="A8348" t="inlineStr">
        <is>
          <t>48-49</t>
        </is>
      </c>
      <c r="B8348" t="inlineStr">
        <is>
          <t>Transportation and Warehousing</t>
        </is>
      </c>
      <c r="C8348" t="inlineStr">
        <is>
          <t>41-3091</t>
        </is>
      </c>
      <c r="D8348" t="inlineStr">
        <is>
          <t>Sales Representatives of Services, Except Advertising, Insurance, Financial Services, and Travel</t>
        </is>
      </c>
      <c r="E8348" t="n">
        <v>58780</v>
      </c>
      <c r="F8348" t="n">
        <v>78720</v>
      </c>
      <c r="G8348">
        <f>IF(OR(E2696="",F2696=""),"",E2696*F2696)</f>
        <v/>
      </c>
      <c r="H8348" s="41">
        <f>IFERROR(XLOOKUP(C2696,'DATA Wharton'!$A$2:$A$785,'DATA Wharton'!$C$2:$C$785),"")</f>
        <v/>
      </c>
      <c r="I8348">
        <f>IF(OR(G2696="",H2696=""),"",G2696)</f>
        <v/>
      </c>
      <c r="J8348">
        <f>IF(OR(I2696="",H2696=""),"",I2696*H2696)</f>
        <v/>
      </c>
      <c r="K8348">
        <f>IF(G2696="","Missing OEWS wage",IF(H2696="","Missing Wharton SOC","Matched"))</f>
        <v/>
      </c>
    </row>
    <row r="8349">
      <c r="A8349" t="inlineStr">
        <is>
          <t>48-49</t>
        </is>
      </c>
      <c r="B8349" t="inlineStr">
        <is>
          <t>Transportation and Warehousing</t>
        </is>
      </c>
      <c r="C8349" t="inlineStr">
        <is>
          <t>41-4011</t>
        </is>
      </c>
      <c r="D8349" t="inlineStr">
        <is>
          <t>Sales Representatives, Wholesale and Manufacturing, Technical and Scientific Products</t>
        </is>
      </c>
      <c r="E8349" t="n">
        <v>810</v>
      </c>
      <c r="F8349" t="n">
        <v>92630</v>
      </c>
      <c r="G8349">
        <f>IF(OR(E2697="",F2697=""),"",E2697*F2697)</f>
        <v/>
      </c>
      <c r="H8349" s="41">
        <f>IFERROR(XLOOKUP(C2697,'DATA Wharton'!$A$2:$A$785,'DATA Wharton'!$C$2:$C$785),"")</f>
        <v/>
      </c>
      <c r="I8349">
        <f>IF(OR(G2697="",H2697=""),"",G2697)</f>
        <v/>
      </c>
      <c r="J8349">
        <f>IF(OR(I2697="",H2697=""),"",I2697*H2697)</f>
        <v/>
      </c>
      <c r="K8349">
        <f>IF(G2697="","Missing OEWS wage",IF(H2697="","Missing Wharton SOC","Matched"))</f>
        <v/>
      </c>
    </row>
    <row r="8350">
      <c r="A8350" t="inlineStr">
        <is>
          <t>48-49</t>
        </is>
      </c>
      <c r="B8350" t="inlineStr">
        <is>
          <t>Transportation and Warehousing</t>
        </is>
      </c>
      <c r="C8350" t="inlineStr">
        <is>
          <t>41-4012</t>
        </is>
      </c>
      <c r="D8350" t="inlineStr">
        <is>
          <t>Sales Representatives, Wholesale and Manufacturing, Except Technical and Scientific Products</t>
        </is>
      </c>
      <c r="E8350" t="n">
        <v>9800</v>
      </c>
      <c r="F8350" t="n">
        <v>68950</v>
      </c>
      <c r="G8350">
        <f>IF(OR(E2698="",F2698=""),"",E2698*F2698)</f>
        <v/>
      </c>
      <c r="H8350" s="41">
        <f>IFERROR(XLOOKUP(C2698,'DATA Wharton'!$A$2:$A$785,'DATA Wharton'!$C$2:$C$785),"")</f>
        <v/>
      </c>
      <c r="I8350">
        <f>IF(OR(G2698="",H2698=""),"",G2698)</f>
        <v/>
      </c>
      <c r="J8350">
        <f>IF(OR(I2698="",H2698=""),"",I2698*H2698)</f>
        <v/>
      </c>
      <c r="K8350">
        <f>IF(G2698="","Missing OEWS wage",IF(H2698="","Missing Wharton SOC","Matched"))</f>
        <v/>
      </c>
    </row>
    <row r="8351">
      <c r="A8351" t="inlineStr">
        <is>
          <t>48-49</t>
        </is>
      </c>
      <c r="B8351" t="inlineStr">
        <is>
          <t>Transportation and Warehousing</t>
        </is>
      </c>
      <c r="C8351" t="inlineStr">
        <is>
          <t>41-9011</t>
        </is>
      </c>
      <c r="D8351" t="inlineStr">
        <is>
          <t>Demonstrators and Product Promoters</t>
        </is>
      </c>
      <c r="E8351" t="n">
        <v>30</v>
      </c>
      <c r="F8351" t="n">
        <v>49430</v>
      </c>
      <c r="G8351">
        <f>IF(OR(E2699="",F2699=""),"",E2699*F2699)</f>
        <v/>
      </c>
      <c r="H8351" s="41">
        <f>IFERROR(XLOOKUP(C2699,'DATA Wharton'!$A$2:$A$785,'DATA Wharton'!$C$2:$C$785),"")</f>
        <v/>
      </c>
      <c r="I8351">
        <f>IF(OR(G2699="",H2699=""),"",G2699)</f>
        <v/>
      </c>
      <c r="J8351">
        <f>IF(OR(I2699="",H2699=""),"",I2699*H2699)</f>
        <v/>
      </c>
      <c r="K8351">
        <f>IF(G2699="","Missing OEWS wage",IF(H2699="","Missing Wharton SOC","Matched"))</f>
        <v/>
      </c>
    </row>
    <row r="8352">
      <c r="A8352" t="inlineStr">
        <is>
          <t>48-49</t>
        </is>
      </c>
      <c r="B8352" t="inlineStr">
        <is>
          <t>Transportation and Warehousing</t>
        </is>
      </c>
      <c r="C8352" t="inlineStr">
        <is>
          <t>41-9022</t>
        </is>
      </c>
      <c r="D8352" t="inlineStr">
        <is>
          <t>Real Estate Sales Agents</t>
        </is>
      </c>
      <c r="E8352" t="n">
        <v>110</v>
      </c>
      <c r="F8352" t="n">
        <v>116540</v>
      </c>
      <c r="G8352">
        <f>IF(OR(E2700="",F2700=""),"",E2700*F2700)</f>
        <v/>
      </c>
      <c r="H8352" s="41">
        <f>IFERROR(XLOOKUP(C2700,'DATA Wharton'!$A$2:$A$785,'DATA Wharton'!$C$2:$C$785),"")</f>
        <v/>
      </c>
      <c r="I8352">
        <f>IF(OR(G2700="",H2700=""),"",G2700)</f>
        <v/>
      </c>
      <c r="J8352">
        <f>IF(OR(I2700="",H2700=""),"",I2700*H2700)</f>
        <v/>
      </c>
      <c r="K8352">
        <f>IF(G2700="","Missing OEWS wage",IF(H2700="","Missing Wharton SOC","Matched"))</f>
        <v/>
      </c>
    </row>
    <row r="8353">
      <c r="A8353" t="inlineStr">
        <is>
          <t>48-49</t>
        </is>
      </c>
      <c r="B8353" t="inlineStr">
        <is>
          <t>Transportation and Warehousing</t>
        </is>
      </c>
      <c r="C8353" t="inlineStr">
        <is>
          <t>41-9031</t>
        </is>
      </c>
      <c r="D8353" t="inlineStr">
        <is>
          <t>Sales Engineers</t>
        </is>
      </c>
      <c r="E8353" t="n">
        <v>300</v>
      </c>
      <c r="F8353" t="n">
        <v>107070</v>
      </c>
      <c r="G8353">
        <f>IF(OR(E2701="",F2701=""),"",E2701*F2701)</f>
        <v/>
      </c>
      <c r="H8353" s="41">
        <f>IFERROR(XLOOKUP(C2701,'DATA Wharton'!$A$2:$A$785,'DATA Wharton'!$C$2:$C$785),"")</f>
        <v/>
      </c>
      <c r="I8353">
        <f>IF(OR(G2701="",H2701=""),"",G2701)</f>
        <v/>
      </c>
      <c r="J8353">
        <f>IF(OR(I2701="",H2701=""),"",I2701*H2701)</f>
        <v/>
      </c>
      <c r="K8353">
        <f>IF(G2701="","Missing OEWS wage",IF(H2701="","Missing Wharton SOC","Matched"))</f>
        <v/>
      </c>
    </row>
    <row r="8354">
      <c r="A8354" t="inlineStr">
        <is>
          <t>48-49</t>
        </is>
      </c>
      <c r="B8354" t="inlineStr">
        <is>
          <t>Transportation and Warehousing</t>
        </is>
      </c>
      <c r="C8354" t="inlineStr">
        <is>
          <t>41-9041</t>
        </is>
      </c>
      <c r="D8354" t="inlineStr">
        <is>
          <t>Telemarketers</t>
        </is>
      </c>
      <c r="E8354" t="n">
        <v>430</v>
      </c>
      <c r="G8354">
        <f>IF(OR(E2702="",F2702=""),"",E2702*F2702)</f>
        <v/>
      </c>
      <c r="H8354" s="41">
        <f>IFERROR(XLOOKUP(C2702,'DATA Wharton'!$A$2:$A$785,'DATA Wharton'!$C$2:$C$785),"")</f>
        <v/>
      </c>
      <c r="I8354">
        <f>IF(OR(G2702="",H2702=""),"",G2702)</f>
        <v/>
      </c>
      <c r="J8354">
        <f>IF(OR(I2702="",H2702=""),"",I2702*H2702)</f>
        <v/>
      </c>
      <c r="K8354">
        <f>IF(G2702="","Missing OEWS wage",IF(H2702="","Missing Wharton SOC","Matched"))</f>
        <v/>
      </c>
    </row>
    <row r="8355">
      <c r="A8355" t="inlineStr">
        <is>
          <t>48-49</t>
        </is>
      </c>
      <c r="B8355" t="inlineStr">
        <is>
          <t>Transportation and Warehousing</t>
        </is>
      </c>
      <c r="C8355" t="inlineStr">
        <is>
          <t>41-9099</t>
        </is>
      </c>
      <c r="D8355" t="inlineStr">
        <is>
          <t>Sales and Related Workers, All Other</t>
        </is>
      </c>
      <c r="E8355" t="n">
        <v>680</v>
      </c>
      <c r="F8355" t="n">
        <v>62240</v>
      </c>
      <c r="G8355">
        <f>IF(OR(E2703="",F2703=""),"",E2703*F2703)</f>
        <v/>
      </c>
      <c r="H8355" s="41">
        <f>IFERROR(XLOOKUP(C2703,'DATA Wharton'!$A$2:$A$785,'DATA Wharton'!$C$2:$C$785),"")</f>
        <v/>
      </c>
      <c r="I8355">
        <f>IF(OR(G2703="",H2703=""),"",G2703)</f>
        <v/>
      </c>
      <c r="J8355">
        <f>IF(OR(I2703="",H2703=""),"",I2703*H2703)</f>
        <v/>
      </c>
      <c r="K8355">
        <f>IF(G2703="","Missing OEWS wage",IF(H2703="","Missing Wharton SOC","Matched"))</f>
        <v/>
      </c>
    </row>
    <row r="8356">
      <c r="A8356" t="inlineStr">
        <is>
          <t>48-49</t>
        </is>
      </c>
      <c r="B8356" t="inlineStr">
        <is>
          <t>Transportation and Warehousing</t>
        </is>
      </c>
      <c r="C8356" t="inlineStr">
        <is>
          <t>43-1011</t>
        </is>
      </c>
      <c r="D8356" t="inlineStr">
        <is>
          <t>First-Line Supervisors of Office and Administrative Support Workers</t>
        </is>
      </c>
      <c r="E8356" t="n">
        <v>95970</v>
      </c>
      <c r="F8356" t="n">
        <v>78480</v>
      </c>
      <c r="G8356">
        <f>IF(OR(E2704="",F2704=""),"",E2704*F2704)</f>
        <v/>
      </c>
      <c r="H8356" s="41">
        <f>IFERROR(XLOOKUP(C2704,'DATA Wharton'!$A$2:$A$785,'DATA Wharton'!$C$2:$C$785),"")</f>
        <v/>
      </c>
      <c r="I8356">
        <f>IF(OR(G2704="",H2704=""),"",G2704)</f>
        <v/>
      </c>
      <c r="J8356">
        <f>IF(OR(I2704="",H2704=""),"",I2704*H2704)</f>
        <v/>
      </c>
      <c r="K8356">
        <f>IF(G2704="","Missing OEWS wage",IF(H2704="","Missing Wharton SOC","Matched"))</f>
        <v/>
      </c>
    </row>
    <row r="8357">
      <c r="A8357" t="inlineStr">
        <is>
          <t>48-49</t>
        </is>
      </c>
      <c r="B8357" t="inlineStr">
        <is>
          <t>Transportation and Warehousing</t>
        </is>
      </c>
      <c r="C8357" t="inlineStr">
        <is>
          <t>43-2011</t>
        </is>
      </c>
      <c r="D8357" t="inlineStr">
        <is>
          <t>Switchboard Operators, Including Answering Service</t>
        </is>
      </c>
      <c r="E8357" t="n">
        <v>140</v>
      </c>
      <c r="F8357" t="n">
        <v>38450</v>
      </c>
      <c r="G8357">
        <f>IF(OR(E2705="",F2705=""),"",E2705*F2705)</f>
        <v/>
      </c>
      <c r="H8357" s="41">
        <f>IFERROR(XLOOKUP(C2705,'DATA Wharton'!$A$2:$A$785,'DATA Wharton'!$C$2:$C$785),"")</f>
        <v/>
      </c>
      <c r="I8357">
        <f>IF(OR(G2705="",H2705=""),"",G2705)</f>
        <v/>
      </c>
      <c r="J8357">
        <f>IF(OR(I2705="",H2705=""),"",I2705*H2705)</f>
        <v/>
      </c>
      <c r="K8357">
        <f>IF(G2705="","Missing OEWS wage",IF(H2705="","Missing Wharton SOC","Matched"))</f>
        <v/>
      </c>
    </row>
    <row r="8358">
      <c r="A8358" t="inlineStr">
        <is>
          <t>48-49</t>
        </is>
      </c>
      <c r="B8358" t="inlineStr">
        <is>
          <t>Transportation and Warehousing</t>
        </is>
      </c>
      <c r="C8358" t="inlineStr">
        <is>
          <t>43-3011</t>
        </is>
      </c>
      <c r="D8358" t="inlineStr">
        <is>
          <t>Bill and Account Collectors</t>
        </is>
      </c>
      <c r="E8358" t="n">
        <v>3300</v>
      </c>
      <c r="F8358" t="n">
        <v>53190</v>
      </c>
      <c r="G8358">
        <f>IF(OR(E2706="",F2706=""),"",E2706*F2706)</f>
        <v/>
      </c>
      <c r="H8358" s="41">
        <f>IFERROR(XLOOKUP(C2706,'DATA Wharton'!$A$2:$A$785,'DATA Wharton'!$C$2:$C$785),"")</f>
        <v/>
      </c>
      <c r="I8358">
        <f>IF(OR(G2706="",H2706=""),"",G2706)</f>
        <v/>
      </c>
      <c r="J8358">
        <f>IF(OR(I2706="",H2706=""),"",I2706*H2706)</f>
        <v/>
      </c>
      <c r="K8358">
        <f>IF(G2706="","Missing OEWS wage",IF(H2706="","Missing Wharton SOC","Matched"))</f>
        <v/>
      </c>
    </row>
    <row r="8359">
      <c r="A8359" t="inlineStr">
        <is>
          <t>48-49</t>
        </is>
      </c>
      <c r="B8359" t="inlineStr">
        <is>
          <t>Transportation and Warehousing</t>
        </is>
      </c>
      <c r="C8359" t="inlineStr">
        <is>
          <t>43-3021</t>
        </is>
      </c>
      <c r="D8359" t="inlineStr">
        <is>
          <t>Billing and Posting Clerks</t>
        </is>
      </c>
      <c r="E8359" t="n">
        <v>11020</v>
      </c>
      <c r="F8359" t="n">
        <v>47420</v>
      </c>
      <c r="G8359">
        <f>IF(OR(E2707="",F2707=""),"",E2707*F2707)</f>
        <v/>
      </c>
      <c r="H8359" s="41">
        <f>IFERROR(XLOOKUP(C2707,'DATA Wharton'!$A$2:$A$785,'DATA Wharton'!$C$2:$C$785),"")</f>
        <v/>
      </c>
      <c r="I8359">
        <f>IF(OR(G2707="",H2707=""),"",G2707)</f>
        <v/>
      </c>
      <c r="J8359">
        <f>IF(OR(I2707="",H2707=""),"",I2707*H2707)</f>
        <v/>
      </c>
      <c r="K8359">
        <f>IF(G2707="","Missing OEWS wage",IF(H2707="","Missing Wharton SOC","Matched"))</f>
        <v/>
      </c>
    </row>
    <row r="8360">
      <c r="A8360" t="inlineStr">
        <is>
          <t>48-49</t>
        </is>
      </c>
      <c r="B8360" t="inlineStr">
        <is>
          <t>Transportation and Warehousing</t>
        </is>
      </c>
      <c r="C8360" t="inlineStr">
        <is>
          <t>43-3031</t>
        </is>
      </c>
      <c r="D8360" t="inlineStr">
        <is>
          <t>Bookkeeping, Accounting, and Auditing Clerks</t>
        </is>
      </c>
      <c r="E8360" t="n">
        <v>39620</v>
      </c>
      <c r="F8360" t="n">
        <v>53690</v>
      </c>
      <c r="G8360">
        <f>IF(OR(E2708="",F2708=""),"",E2708*F2708)</f>
        <v/>
      </c>
      <c r="H8360" s="41">
        <f>IFERROR(XLOOKUP(C2708,'DATA Wharton'!$A$2:$A$785,'DATA Wharton'!$C$2:$C$785),"")</f>
        <v/>
      </c>
      <c r="I8360">
        <f>IF(OR(G2708="",H2708=""),"",G2708)</f>
        <v/>
      </c>
      <c r="J8360">
        <f>IF(OR(I2708="",H2708=""),"",I2708*H2708)</f>
        <v/>
      </c>
      <c r="K8360">
        <f>IF(G2708="","Missing OEWS wage",IF(H2708="","Missing Wharton SOC","Matched"))</f>
        <v/>
      </c>
    </row>
    <row r="8361">
      <c r="A8361" t="inlineStr">
        <is>
          <t>48-49</t>
        </is>
      </c>
      <c r="B8361" t="inlineStr">
        <is>
          <t>Transportation and Warehousing</t>
        </is>
      </c>
      <c r="C8361" t="inlineStr">
        <is>
          <t>43-3051</t>
        </is>
      </c>
      <c r="D8361" t="inlineStr">
        <is>
          <t>Payroll and Timekeeping Clerks</t>
        </is>
      </c>
      <c r="E8361" t="n">
        <v>5410</v>
      </c>
      <c r="F8361" t="n">
        <v>56810</v>
      </c>
      <c r="G8361">
        <f>IF(OR(E2709="",F2709=""),"",E2709*F2709)</f>
        <v/>
      </c>
      <c r="H8361" s="41">
        <f>IFERROR(XLOOKUP(C2709,'DATA Wharton'!$A$2:$A$785,'DATA Wharton'!$C$2:$C$785),"")</f>
        <v/>
      </c>
      <c r="I8361">
        <f>IF(OR(G2709="",H2709=""),"",G2709)</f>
        <v/>
      </c>
      <c r="J8361">
        <f>IF(OR(I2709="",H2709=""),"",I2709*H2709)</f>
        <v/>
      </c>
      <c r="K8361">
        <f>IF(G2709="","Missing OEWS wage",IF(H2709="","Missing Wharton SOC","Matched"))</f>
        <v/>
      </c>
    </row>
    <row r="8362">
      <c r="A8362" t="inlineStr">
        <is>
          <t>48-49</t>
        </is>
      </c>
      <c r="B8362" t="inlineStr">
        <is>
          <t>Transportation and Warehousing</t>
        </is>
      </c>
      <c r="C8362" t="inlineStr">
        <is>
          <t>43-3061</t>
        </is>
      </c>
      <c r="D8362" t="inlineStr">
        <is>
          <t>Procurement Clerks</t>
        </is>
      </c>
      <c r="E8362" t="n">
        <v>1800</v>
      </c>
      <c r="F8362" t="n">
        <v>51990</v>
      </c>
      <c r="G8362">
        <f>IF(OR(E2710="",F2710=""),"",E2710*F2710)</f>
        <v/>
      </c>
      <c r="H8362" s="41">
        <f>IFERROR(XLOOKUP(C2710,'DATA Wharton'!$A$2:$A$785,'DATA Wharton'!$C$2:$C$785),"")</f>
        <v/>
      </c>
      <c r="I8362">
        <f>IF(OR(G2710="",H2710=""),"",G2710)</f>
        <v/>
      </c>
      <c r="J8362">
        <f>IF(OR(I2710="",H2710=""),"",I2710*H2710)</f>
        <v/>
      </c>
      <c r="K8362">
        <f>IF(G2710="","Missing OEWS wage",IF(H2710="","Missing Wharton SOC","Matched"))</f>
        <v/>
      </c>
    </row>
    <row r="8363">
      <c r="A8363" t="inlineStr">
        <is>
          <t>48-49</t>
        </is>
      </c>
      <c r="B8363" t="inlineStr">
        <is>
          <t>Transportation and Warehousing</t>
        </is>
      </c>
      <c r="C8363" t="inlineStr">
        <is>
          <t>43-3099</t>
        </is>
      </c>
      <c r="D8363" t="inlineStr">
        <is>
          <t>Financial Clerks, All Other</t>
        </is>
      </c>
      <c r="E8363" t="n">
        <v>260</v>
      </c>
      <c r="F8363" t="n">
        <v>55450</v>
      </c>
      <c r="G8363">
        <f>IF(OR(E2711="",F2711=""),"",E2711*F2711)</f>
        <v/>
      </c>
      <c r="H8363" s="41">
        <f>IFERROR(XLOOKUP(C2711,'DATA Wharton'!$A$2:$A$785,'DATA Wharton'!$C$2:$C$785),"")</f>
        <v/>
      </c>
      <c r="I8363">
        <f>IF(OR(G2711="",H2711=""),"",G2711)</f>
        <v/>
      </c>
      <c r="J8363">
        <f>IF(OR(I2711="",H2711=""),"",I2711*H2711)</f>
        <v/>
      </c>
      <c r="K8363">
        <f>IF(G2711="","Missing OEWS wage",IF(H2711="","Missing Wharton SOC","Matched"))</f>
        <v/>
      </c>
    </row>
    <row r="8364">
      <c r="A8364" t="inlineStr">
        <is>
          <t>48-49</t>
        </is>
      </c>
      <c r="B8364" t="inlineStr">
        <is>
          <t>Transportation and Warehousing</t>
        </is>
      </c>
      <c r="C8364" t="inlineStr">
        <is>
          <t>43-4011</t>
        </is>
      </c>
      <c r="D8364" t="inlineStr">
        <is>
          <t>Brokerage Clerks</t>
        </is>
      </c>
      <c r="E8364" t="n">
        <v>910</v>
      </c>
      <c r="F8364" t="n">
        <v>58280</v>
      </c>
      <c r="G8364">
        <f>IF(OR(E2712="",F2712=""),"",E2712*F2712)</f>
        <v/>
      </c>
      <c r="H8364" s="41">
        <f>IFERROR(XLOOKUP(C2712,'DATA Wharton'!$A$2:$A$785,'DATA Wharton'!$C$2:$C$785),"")</f>
        <v/>
      </c>
      <c r="I8364">
        <f>IF(OR(G2712="",H2712=""),"",G2712)</f>
        <v/>
      </c>
      <c r="J8364">
        <f>IF(OR(I2712="",H2712=""),"",I2712*H2712)</f>
        <v/>
      </c>
      <c r="K8364">
        <f>IF(G2712="","Missing OEWS wage",IF(H2712="","Missing Wharton SOC","Matched"))</f>
        <v/>
      </c>
    </row>
    <row r="8365">
      <c r="A8365" t="inlineStr">
        <is>
          <t>48-49</t>
        </is>
      </c>
      <c r="B8365" t="inlineStr">
        <is>
          <t>Transportation and Warehousing</t>
        </is>
      </c>
      <c r="C8365" t="inlineStr">
        <is>
          <t>43-4021</t>
        </is>
      </c>
      <c r="D8365" t="inlineStr">
        <is>
          <t>Correspondence Clerks</t>
        </is>
      </c>
      <c r="E8365" t="n">
        <v>50</v>
      </c>
      <c r="F8365" t="n">
        <v>60570</v>
      </c>
      <c r="G8365">
        <f>IF(OR(E2713="",F2713=""),"",E2713*F2713)</f>
        <v/>
      </c>
      <c r="H8365" s="41">
        <f>IFERROR(XLOOKUP(C2713,'DATA Wharton'!$A$2:$A$785,'DATA Wharton'!$C$2:$C$785),"")</f>
        <v/>
      </c>
      <c r="I8365">
        <f>IF(OR(G2713="",H2713=""),"",G2713)</f>
        <v/>
      </c>
      <c r="J8365">
        <f>IF(OR(I2713="",H2713=""),"",I2713*H2713)</f>
        <v/>
      </c>
      <c r="K8365">
        <f>IF(G2713="","Missing OEWS wage",IF(H2713="","Missing Wharton SOC","Matched"))</f>
        <v/>
      </c>
    </row>
    <row r="8366">
      <c r="A8366" t="inlineStr">
        <is>
          <t>48-49</t>
        </is>
      </c>
      <c r="B8366" t="inlineStr">
        <is>
          <t>Transportation and Warehousing</t>
        </is>
      </c>
      <c r="C8366" t="inlineStr">
        <is>
          <t>43-4041</t>
        </is>
      </c>
      <c r="D8366" t="inlineStr">
        <is>
          <t>Credit Authorizers, Checkers, and Clerks</t>
        </is>
      </c>
      <c r="E8366" t="n">
        <v>120</v>
      </c>
      <c r="F8366" t="n">
        <v>55000</v>
      </c>
      <c r="G8366">
        <f>IF(OR(E2714="",F2714=""),"",E2714*F2714)</f>
        <v/>
      </c>
      <c r="H8366" s="41">
        <f>IFERROR(XLOOKUP(C2714,'DATA Wharton'!$A$2:$A$785,'DATA Wharton'!$C$2:$C$785),"")</f>
        <v/>
      </c>
      <c r="I8366">
        <f>IF(OR(G2714="",H2714=""),"",G2714)</f>
        <v/>
      </c>
      <c r="J8366">
        <f>IF(OR(I2714="",H2714=""),"",I2714*H2714)</f>
        <v/>
      </c>
      <c r="K8366">
        <f>IF(G2714="","Missing OEWS wage",IF(H2714="","Missing Wharton SOC","Matched"))</f>
        <v/>
      </c>
    </row>
    <row r="8367">
      <c r="A8367" t="inlineStr">
        <is>
          <t>48-49</t>
        </is>
      </c>
      <c r="B8367" t="inlineStr">
        <is>
          <t>Transportation and Warehousing</t>
        </is>
      </c>
      <c r="C8367" t="inlineStr">
        <is>
          <t>43-4051</t>
        </is>
      </c>
      <c r="D8367" t="inlineStr">
        <is>
          <t>Customer Service Representatives</t>
        </is>
      </c>
      <c r="E8367" t="n">
        <v>99450</v>
      </c>
      <c r="F8367" t="n">
        <v>48500</v>
      </c>
      <c r="G8367">
        <f>IF(OR(E2715="",F2715=""),"",E2715*F2715)</f>
        <v/>
      </c>
      <c r="H8367" s="41">
        <f>IFERROR(XLOOKUP(C2715,'DATA Wharton'!$A$2:$A$785,'DATA Wharton'!$C$2:$C$785),"")</f>
        <v/>
      </c>
      <c r="I8367">
        <f>IF(OR(G2715="",H2715=""),"",G2715)</f>
        <v/>
      </c>
      <c r="J8367">
        <f>IF(OR(I2715="",H2715=""),"",I2715*H2715)</f>
        <v/>
      </c>
      <c r="K8367">
        <f>IF(G2715="","Missing OEWS wage",IF(H2715="","Missing Wharton SOC","Matched"))</f>
        <v/>
      </c>
    </row>
    <row r="8368">
      <c r="A8368" t="inlineStr">
        <is>
          <t>48-49</t>
        </is>
      </c>
      <c r="B8368" t="inlineStr">
        <is>
          <t>Transportation and Warehousing</t>
        </is>
      </c>
      <c r="C8368" t="inlineStr">
        <is>
          <t>43-4061</t>
        </is>
      </c>
      <c r="D8368" t="inlineStr">
        <is>
          <t>Eligibility Interviewers, Government Programs</t>
        </is>
      </c>
      <c r="F8368" t="n">
        <v>41540</v>
      </c>
      <c r="G8368">
        <f>IF(OR(E2716="",F2716=""),"",E2716*F2716)</f>
        <v/>
      </c>
      <c r="H8368" s="41">
        <f>IFERROR(XLOOKUP(C2716,'DATA Wharton'!$A$2:$A$785,'DATA Wharton'!$C$2:$C$785),"")</f>
        <v/>
      </c>
      <c r="I8368">
        <f>IF(OR(G2716="",H2716=""),"",G2716)</f>
        <v/>
      </c>
      <c r="J8368">
        <f>IF(OR(I2716="",H2716=""),"",I2716*H2716)</f>
        <v/>
      </c>
      <c r="K8368">
        <f>IF(G2716="","Missing OEWS wage",IF(H2716="","Missing Wharton SOC","Matched"))</f>
        <v/>
      </c>
    </row>
    <row r="8369">
      <c r="A8369" t="inlineStr">
        <is>
          <t>48-49</t>
        </is>
      </c>
      <c r="B8369" t="inlineStr">
        <is>
          <t>Transportation and Warehousing</t>
        </is>
      </c>
      <c r="C8369" t="inlineStr">
        <is>
          <t>43-4071</t>
        </is>
      </c>
      <c r="D8369" t="inlineStr">
        <is>
          <t>File Clerks</t>
        </is>
      </c>
      <c r="E8369" t="n">
        <v>2600</v>
      </c>
      <c r="F8369" t="n">
        <v>45060</v>
      </c>
      <c r="G8369">
        <f>IF(OR(E2717="",F2717=""),"",E2717*F2717)</f>
        <v/>
      </c>
      <c r="H8369" s="41">
        <f>IFERROR(XLOOKUP(C2717,'DATA Wharton'!$A$2:$A$785,'DATA Wharton'!$C$2:$C$785),"")</f>
        <v/>
      </c>
      <c r="I8369">
        <f>IF(OR(G2717="",H2717=""),"",G2717)</f>
        <v/>
      </c>
      <c r="J8369">
        <f>IF(OR(I2717="",H2717=""),"",I2717*H2717)</f>
        <v/>
      </c>
      <c r="K8369">
        <f>IF(G2717="","Missing OEWS wage",IF(H2717="","Missing Wharton SOC","Matched"))</f>
        <v/>
      </c>
    </row>
    <row r="8370">
      <c r="A8370" t="inlineStr">
        <is>
          <t>48-49</t>
        </is>
      </c>
      <c r="B8370" t="inlineStr">
        <is>
          <t>Transportation and Warehousing</t>
        </is>
      </c>
      <c r="C8370" t="inlineStr">
        <is>
          <t>43-4081</t>
        </is>
      </c>
      <c r="D8370" t="inlineStr">
        <is>
          <t>Hotel, Motel, and Resort Desk Clerks</t>
        </is>
      </c>
      <c r="E8370" t="n">
        <v>90</v>
      </c>
      <c r="F8370" t="n">
        <v>42630</v>
      </c>
      <c r="G8370">
        <f>IF(OR(E2718="",F2718=""),"",E2718*F2718)</f>
        <v/>
      </c>
      <c r="H8370" s="41">
        <f>IFERROR(XLOOKUP(C2718,'DATA Wharton'!$A$2:$A$785,'DATA Wharton'!$C$2:$C$785),"")</f>
        <v/>
      </c>
      <c r="I8370">
        <f>IF(OR(G2718="",H2718=""),"",G2718)</f>
        <v/>
      </c>
      <c r="J8370">
        <f>IF(OR(I2718="",H2718=""),"",I2718*H2718)</f>
        <v/>
      </c>
      <c r="K8370">
        <f>IF(G2718="","Missing OEWS wage",IF(H2718="","Missing Wharton SOC","Matched"))</f>
        <v/>
      </c>
    </row>
    <row r="8371">
      <c r="A8371" t="inlineStr">
        <is>
          <t>48-49</t>
        </is>
      </c>
      <c r="B8371" t="inlineStr">
        <is>
          <t>Transportation and Warehousing</t>
        </is>
      </c>
      <c r="C8371" t="inlineStr">
        <is>
          <t>43-4111</t>
        </is>
      </c>
      <c r="D8371" t="inlineStr">
        <is>
          <t>Interviewers, Except Eligibility and Loan</t>
        </is>
      </c>
      <c r="F8371" t="n">
        <v>61890</v>
      </c>
      <c r="G8371">
        <f>IF(OR(E2719="",F2719=""),"",E2719*F2719)</f>
        <v/>
      </c>
      <c r="H8371" s="41">
        <f>IFERROR(XLOOKUP(C2719,'DATA Wharton'!$A$2:$A$785,'DATA Wharton'!$C$2:$C$785),"")</f>
        <v/>
      </c>
      <c r="I8371">
        <f>IF(OR(G2719="",H2719=""),"",G2719)</f>
        <v/>
      </c>
      <c r="J8371">
        <f>IF(OR(I2719="",H2719=""),"",I2719*H2719)</f>
        <v/>
      </c>
      <c r="K8371">
        <f>IF(G2719="","Missing OEWS wage",IF(H2719="","Missing Wharton SOC","Matched"))</f>
        <v/>
      </c>
    </row>
    <row r="8372">
      <c r="A8372" t="inlineStr">
        <is>
          <t>48-49</t>
        </is>
      </c>
      <c r="B8372" t="inlineStr">
        <is>
          <t>Transportation and Warehousing</t>
        </is>
      </c>
      <c r="C8372" t="inlineStr">
        <is>
          <t>43-4151</t>
        </is>
      </c>
      <c r="D8372" t="inlineStr">
        <is>
          <t>Order Clerks</t>
        </is>
      </c>
      <c r="E8372" t="n">
        <v>5450</v>
      </c>
      <c r="F8372" t="n">
        <v>46330</v>
      </c>
      <c r="G8372">
        <f>IF(OR(E2720="",F2720=""),"",E2720*F2720)</f>
        <v/>
      </c>
      <c r="H8372" s="41">
        <f>IFERROR(XLOOKUP(C2720,'DATA Wharton'!$A$2:$A$785,'DATA Wharton'!$C$2:$C$785),"")</f>
        <v/>
      </c>
      <c r="I8372">
        <f>IF(OR(G2720="",H2720=""),"",G2720)</f>
        <v/>
      </c>
      <c r="J8372">
        <f>IF(OR(I2720="",H2720=""),"",I2720*H2720)</f>
        <v/>
      </c>
      <c r="K8372">
        <f>IF(G2720="","Missing OEWS wage",IF(H2720="","Missing Wharton SOC","Matched"))</f>
        <v/>
      </c>
    </row>
    <row r="8373">
      <c r="A8373" t="inlineStr">
        <is>
          <t>48-49</t>
        </is>
      </c>
      <c r="B8373" t="inlineStr">
        <is>
          <t>Transportation and Warehousing</t>
        </is>
      </c>
      <c r="C8373" t="inlineStr">
        <is>
          <t>43-4161</t>
        </is>
      </c>
      <c r="D8373" t="inlineStr">
        <is>
          <t>Human Resources Assistants, Except Payroll and Timekeeping</t>
        </is>
      </c>
      <c r="E8373" t="n">
        <v>4980</v>
      </c>
      <c r="F8373" t="n">
        <v>54090</v>
      </c>
      <c r="G8373">
        <f>IF(OR(E2721="",F2721=""),"",E2721*F2721)</f>
        <v/>
      </c>
      <c r="H8373" s="41">
        <f>IFERROR(XLOOKUP(C2721,'DATA Wharton'!$A$2:$A$785,'DATA Wharton'!$C$2:$C$785),"")</f>
        <v/>
      </c>
      <c r="I8373">
        <f>IF(OR(G2721="",H2721=""),"",G2721)</f>
        <v/>
      </c>
      <c r="J8373">
        <f>IF(OR(I2721="",H2721=""),"",I2721*H2721)</f>
        <v/>
      </c>
      <c r="K8373">
        <f>IF(G2721="","Missing OEWS wage",IF(H2721="","Missing Wharton SOC","Matched"))</f>
        <v/>
      </c>
    </row>
    <row r="8374">
      <c r="A8374" t="inlineStr">
        <is>
          <t>48-49</t>
        </is>
      </c>
      <c r="B8374" t="inlineStr">
        <is>
          <t>Transportation and Warehousing</t>
        </is>
      </c>
      <c r="C8374" t="inlineStr">
        <is>
          <t>43-4171</t>
        </is>
      </c>
      <c r="D8374" t="inlineStr">
        <is>
          <t>Receptionists and Information Clerks</t>
        </is>
      </c>
      <c r="E8374" t="n">
        <v>4440</v>
      </c>
      <c r="F8374" t="n">
        <v>42230</v>
      </c>
      <c r="G8374">
        <f>IF(OR(E2722="",F2722=""),"",E2722*F2722)</f>
        <v/>
      </c>
      <c r="H8374" s="41">
        <f>IFERROR(XLOOKUP(C2722,'DATA Wharton'!$A$2:$A$785,'DATA Wharton'!$C$2:$C$785),"")</f>
        <v/>
      </c>
      <c r="I8374">
        <f>IF(OR(G2722="",H2722=""),"",G2722)</f>
        <v/>
      </c>
      <c r="J8374">
        <f>IF(OR(I2722="",H2722=""),"",I2722*H2722)</f>
        <v/>
      </c>
      <c r="K8374">
        <f>IF(G2722="","Missing OEWS wage",IF(H2722="","Missing Wharton SOC","Matched"))</f>
        <v/>
      </c>
    </row>
    <row r="8375">
      <c r="A8375" t="inlineStr">
        <is>
          <t>48-49</t>
        </is>
      </c>
      <c r="B8375" t="inlineStr">
        <is>
          <t>Transportation and Warehousing</t>
        </is>
      </c>
      <c r="C8375" t="inlineStr">
        <is>
          <t>43-4181</t>
        </is>
      </c>
      <c r="D8375" t="inlineStr">
        <is>
          <t>Reservation and Transportation Ticket Agents and Travel Clerks</t>
        </is>
      </c>
      <c r="E8375" t="n">
        <v>92920</v>
      </c>
      <c r="F8375" t="n">
        <v>50280</v>
      </c>
      <c r="G8375">
        <f>IF(OR(E2723="",F2723=""),"",E2723*F2723)</f>
        <v/>
      </c>
      <c r="H8375" s="41">
        <f>IFERROR(XLOOKUP(C2723,'DATA Wharton'!$A$2:$A$785,'DATA Wharton'!$C$2:$C$785),"")</f>
        <v/>
      </c>
      <c r="I8375">
        <f>IF(OR(G2723="",H2723=""),"",G2723)</f>
        <v/>
      </c>
      <c r="J8375">
        <f>IF(OR(I2723="",H2723=""),"",I2723*H2723)</f>
        <v/>
      </c>
      <c r="K8375">
        <f>IF(G2723="","Missing OEWS wage",IF(H2723="","Missing Wharton SOC","Matched"))</f>
        <v/>
      </c>
    </row>
    <row r="8376">
      <c r="A8376" t="inlineStr">
        <is>
          <t>48-49</t>
        </is>
      </c>
      <c r="B8376" t="inlineStr">
        <is>
          <t>Transportation and Warehousing</t>
        </is>
      </c>
      <c r="C8376" t="inlineStr">
        <is>
          <t>43-4199</t>
        </is>
      </c>
      <c r="D8376" t="inlineStr">
        <is>
          <t>Information and Record Clerks, All Other</t>
        </is>
      </c>
      <c r="E8376" t="n">
        <v>2040</v>
      </c>
      <c r="F8376" t="n">
        <v>62120</v>
      </c>
      <c r="G8376">
        <f>IF(OR(E2724="",F2724=""),"",E2724*F2724)</f>
        <v/>
      </c>
      <c r="H8376" s="41">
        <f>IFERROR(XLOOKUP(C2724,'DATA Wharton'!$A$2:$A$785,'DATA Wharton'!$C$2:$C$785),"")</f>
        <v/>
      </c>
      <c r="I8376">
        <f>IF(OR(G2724="",H2724=""),"",G2724)</f>
        <v/>
      </c>
      <c r="J8376">
        <f>IF(OR(I2724="",H2724=""),"",I2724*H2724)</f>
        <v/>
      </c>
      <c r="K8376">
        <f>IF(G2724="","Missing OEWS wage",IF(H2724="","Missing Wharton SOC","Matched"))</f>
        <v/>
      </c>
    </row>
    <row r="8377">
      <c r="A8377" t="inlineStr">
        <is>
          <t>48-49</t>
        </is>
      </c>
      <c r="B8377" t="inlineStr">
        <is>
          <t>Transportation and Warehousing</t>
        </is>
      </c>
      <c r="C8377" t="inlineStr">
        <is>
          <t>43-5011</t>
        </is>
      </c>
      <c r="D8377" t="inlineStr">
        <is>
          <t>Cargo and Freight Agents</t>
        </is>
      </c>
      <c r="E8377" t="n">
        <v>89580</v>
      </c>
      <c r="F8377" t="n">
        <v>57210</v>
      </c>
      <c r="G8377">
        <f>IF(OR(E2725="",F2725=""),"",E2725*F2725)</f>
        <v/>
      </c>
      <c r="H8377" s="41">
        <f>IFERROR(XLOOKUP(C2725,'DATA Wharton'!$A$2:$A$785,'DATA Wharton'!$C$2:$C$785),"")</f>
        <v/>
      </c>
      <c r="I8377">
        <f>IF(OR(G2725="",H2725=""),"",G2725)</f>
        <v/>
      </c>
      <c r="J8377">
        <f>IF(OR(I2725="",H2725=""),"",I2725*H2725)</f>
        <v/>
      </c>
      <c r="K8377">
        <f>IF(G2725="","Missing OEWS wage",IF(H2725="","Missing Wharton SOC","Matched"))</f>
        <v/>
      </c>
    </row>
    <row r="8378">
      <c r="A8378" t="inlineStr">
        <is>
          <t>48-49</t>
        </is>
      </c>
      <c r="B8378" t="inlineStr">
        <is>
          <t>Transportation and Warehousing</t>
        </is>
      </c>
      <c r="C8378" t="inlineStr">
        <is>
          <t>43-5021</t>
        </is>
      </c>
      <c r="D8378" t="inlineStr">
        <is>
          <t>Couriers and Messengers</t>
        </is>
      </c>
      <c r="E8378" t="n">
        <v>20070</v>
      </c>
      <c r="F8378" t="n">
        <v>40930</v>
      </c>
      <c r="G8378">
        <f>IF(OR(E2726="",F2726=""),"",E2726*F2726)</f>
        <v/>
      </c>
      <c r="H8378" s="41">
        <f>IFERROR(XLOOKUP(C2726,'DATA Wharton'!$A$2:$A$785,'DATA Wharton'!$C$2:$C$785),"")</f>
        <v/>
      </c>
      <c r="I8378">
        <f>IF(OR(G2726="",H2726=""),"",G2726)</f>
        <v/>
      </c>
      <c r="J8378">
        <f>IF(OR(I2726="",H2726=""),"",I2726*H2726)</f>
        <v/>
      </c>
      <c r="K8378">
        <f>IF(G2726="","Missing OEWS wage",IF(H2726="","Missing Wharton SOC","Matched"))</f>
        <v/>
      </c>
    </row>
    <row r="8379">
      <c r="A8379" t="inlineStr">
        <is>
          <t>48-49</t>
        </is>
      </c>
      <c r="B8379" t="inlineStr">
        <is>
          <t>Transportation and Warehousing</t>
        </is>
      </c>
      <c r="C8379" t="inlineStr">
        <is>
          <t>43-5032</t>
        </is>
      </c>
      <c r="D8379" t="inlineStr">
        <is>
          <t>Dispatchers, Except Police, Fire, and Ambulance</t>
        </is>
      </c>
      <c r="E8379" t="n">
        <v>85220</v>
      </c>
      <c r="F8379" t="n">
        <v>54740</v>
      </c>
      <c r="G8379">
        <f>IF(OR(E2727="",F2727=""),"",E2727*F2727)</f>
        <v/>
      </c>
      <c r="H8379" s="41">
        <f>IFERROR(XLOOKUP(C2727,'DATA Wharton'!$A$2:$A$785,'DATA Wharton'!$C$2:$C$785),"")</f>
        <v/>
      </c>
      <c r="I8379">
        <f>IF(OR(G2727="",H2727=""),"",G2727)</f>
        <v/>
      </c>
      <c r="J8379">
        <f>IF(OR(I2727="",H2727=""),"",I2727*H2727)</f>
        <v/>
      </c>
      <c r="K8379">
        <f>IF(G2727="","Missing OEWS wage",IF(H2727="","Missing Wharton SOC","Matched"))</f>
        <v/>
      </c>
    </row>
    <row r="8380">
      <c r="A8380" t="inlineStr">
        <is>
          <t>48-49</t>
        </is>
      </c>
      <c r="B8380" t="inlineStr">
        <is>
          <t>Transportation and Warehousing</t>
        </is>
      </c>
      <c r="C8380" t="inlineStr">
        <is>
          <t>43-5051</t>
        </is>
      </c>
      <c r="D8380" t="inlineStr">
        <is>
          <t>Postal Service Clerks</t>
        </is>
      </c>
      <c r="E8380" t="n">
        <v>73720</v>
      </c>
      <c r="F8380" t="n">
        <v>61860</v>
      </c>
      <c r="G8380">
        <f>IF(OR(E2728="",F2728=""),"",E2728*F2728)</f>
        <v/>
      </c>
      <c r="H8380" s="41">
        <f>IFERROR(XLOOKUP(C2728,'DATA Wharton'!$A$2:$A$785,'DATA Wharton'!$C$2:$C$785),"")</f>
        <v/>
      </c>
      <c r="I8380">
        <f>IF(OR(G2728="",H2728=""),"",G2728)</f>
        <v/>
      </c>
      <c r="J8380">
        <f>IF(OR(I2728="",H2728=""),"",I2728*H2728)</f>
        <v/>
      </c>
      <c r="K8380">
        <f>IF(G2728="","Missing OEWS wage",IF(H2728="","Missing Wharton SOC","Matched"))</f>
        <v/>
      </c>
    </row>
    <row r="8381">
      <c r="A8381" t="inlineStr">
        <is>
          <t>48-49</t>
        </is>
      </c>
      <c r="B8381" t="inlineStr">
        <is>
          <t>Transportation and Warehousing</t>
        </is>
      </c>
      <c r="C8381" t="inlineStr">
        <is>
          <t>43-5052</t>
        </is>
      </c>
      <c r="D8381" t="inlineStr">
        <is>
          <t>Postal Service Mail Carriers</t>
        </is>
      </c>
      <c r="E8381" t="n">
        <v>328820</v>
      </c>
      <c r="F8381" t="n">
        <v>62540</v>
      </c>
      <c r="G8381">
        <f>IF(OR(E2729="",F2729=""),"",E2729*F2729)</f>
        <v/>
      </c>
      <c r="H8381" s="41">
        <f>IFERROR(XLOOKUP(C2729,'DATA Wharton'!$A$2:$A$785,'DATA Wharton'!$C$2:$C$785),"")</f>
        <v/>
      </c>
      <c r="I8381">
        <f>IF(OR(G2729="",H2729=""),"",G2729)</f>
        <v/>
      </c>
      <c r="J8381">
        <f>IF(OR(I2729="",H2729=""),"",I2729*H2729)</f>
        <v/>
      </c>
      <c r="K8381">
        <f>IF(G2729="","Missing OEWS wage",IF(H2729="","Missing Wharton SOC","Matched"))</f>
        <v/>
      </c>
    </row>
    <row r="8382">
      <c r="A8382" t="inlineStr">
        <is>
          <t>48-49</t>
        </is>
      </c>
      <c r="B8382" t="inlineStr">
        <is>
          <t>Transportation and Warehousing</t>
        </is>
      </c>
      <c r="C8382" t="inlineStr">
        <is>
          <t>43-5053</t>
        </is>
      </c>
      <c r="D8382" t="inlineStr">
        <is>
          <t>Postal Service Mail Sorters, Processors, and Processing Machine Operators</t>
        </is>
      </c>
      <c r="E8382" t="n">
        <v>105200</v>
      </c>
      <c r="F8382" t="n">
        <v>59430</v>
      </c>
      <c r="G8382">
        <f>IF(OR(E2730="",F2730=""),"",E2730*F2730)</f>
        <v/>
      </c>
      <c r="H8382" s="41">
        <f>IFERROR(XLOOKUP(C2730,'DATA Wharton'!$A$2:$A$785,'DATA Wharton'!$C$2:$C$785),"")</f>
        <v/>
      </c>
      <c r="I8382">
        <f>IF(OR(G2730="",H2730=""),"",G2730)</f>
        <v/>
      </c>
      <c r="J8382">
        <f>IF(OR(I2730="",H2730=""),"",I2730*H2730)</f>
        <v/>
      </c>
      <c r="K8382">
        <f>IF(G2730="","Missing OEWS wage",IF(H2730="","Missing Wharton SOC","Matched"))</f>
        <v/>
      </c>
    </row>
    <row r="8383">
      <c r="A8383" t="inlineStr">
        <is>
          <t>48-49</t>
        </is>
      </c>
      <c r="B8383" t="inlineStr">
        <is>
          <t>Transportation and Warehousing</t>
        </is>
      </c>
      <c r="C8383" t="inlineStr">
        <is>
          <t>43-5061</t>
        </is>
      </c>
      <c r="D8383" t="inlineStr">
        <is>
          <t>Production, Planning, and Expediting Clerks</t>
        </is>
      </c>
      <c r="E8383" t="n">
        <v>37360</v>
      </c>
      <c r="F8383" t="n">
        <v>59320</v>
      </c>
      <c r="G8383">
        <f>IF(OR(E2731="",F2731=""),"",E2731*F2731)</f>
        <v/>
      </c>
      <c r="H8383" s="41">
        <f>IFERROR(XLOOKUP(C2731,'DATA Wharton'!$A$2:$A$785,'DATA Wharton'!$C$2:$C$785),"")</f>
        <v/>
      </c>
      <c r="I8383">
        <f>IF(OR(G2731="",H2731=""),"",G2731)</f>
        <v/>
      </c>
      <c r="J8383">
        <f>IF(OR(I2731="",H2731=""),"",I2731*H2731)</f>
        <v/>
      </c>
      <c r="K8383">
        <f>IF(G2731="","Missing OEWS wage",IF(H2731="","Missing Wharton SOC","Matched"))</f>
        <v/>
      </c>
    </row>
    <row r="8384">
      <c r="A8384" t="inlineStr">
        <is>
          <t>48-49</t>
        </is>
      </c>
      <c r="B8384" t="inlineStr">
        <is>
          <t>Transportation and Warehousing</t>
        </is>
      </c>
      <c r="C8384" t="inlineStr">
        <is>
          <t>43-5071</t>
        </is>
      </c>
      <c r="D8384" t="inlineStr">
        <is>
          <t>Shipping, Receiving, and Inventory Clerks</t>
        </is>
      </c>
      <c r="E8384" t="n">
        <v>133660</v>
      </c>
      <c r="F8384" t="n">
        <v>49310</v>
      </c>
      <c r="G8384">
        <f>IF(OR(E2732="",F2732=""),"",E2732*F2732)</f>
        <v/>
      </c>
      <c r="H8384" s="41">
        <f>IFERROR(XLOOKUP(C2732,'DATA Wharton'!$A$2:$A$785,'DATA Wharton'!$C$2:$C$785),"")</f>
        <v/>
      </c>
      <c r="I8384">
        <f>IF(OR(G2732="",H2732=""),"",G2732)</f>
        <v/>
      </c>
      <c r="J8384">
        <f>IF(OR(I2732="",H2732=""),"",I2732*H2732)</f>
        <v/>
      </c>
      <c r="K8384">
        <f>IF(G2732="","Missing OEWS wage",IF(H2732="","Missing Wharton SOC","Matched"))</f>
        <v/>
      </c>
    </row>
    <row r="8385">
      <c r="A8385" t="inlineStr">
        <is>
          <t>48-49</t>
        </is>
      </c>
      <c r="B8385" t="inlineStr">
        <is>
          <t>Transportation and Warehousing</t>
        </is>
      </c>
      <c r="C8385" t="inlineStr">
        <is>
          <t>43-5111</t>
        </is>
      </c>
      <c r="D8385" t="inlineStr">
        <is>
          <t>Weighers, Measurers, Checkers, and Samplers, Recordkeeping</t>
        </is>
      </c>
      <c r="E8385" t="n">
        <v>15620</v>
      </c>
      <c r="F8385" t="n">
        <v>52910</v>
      </c>
      <c r="G8385">
        <f>IF(OR(E2733="",F2733=""),"",E2733*F2733)</f>
        <v/>
      </c>
      <c r="H8385" s="41">
        <f>IFERROR(XLOOKUP(C2733,'DATA Wharton'!$A$2:$A$785,'DATA Wharton'!$C$2:$C$785),"")</f>
        <v/>
      </c>
      <c r="I8385">
        <f>IF(OR(G2733="",H2733=""),"",G2733)</f>
        <v/>
      </c>
      <c r="J8385">
        <f>IF(OR(I2733="",H2733=""),"",I2733*H2733)</f>
        <v/>
      </c>
      <c r="K8385">
        <f>IF(G2733="","Missing OEWS wage",IF(H2733="","Missing Wharton SOC","Matched"))</f>
        <v/>
      </c>
    </row>
    <row r="8386">
      <c r="A8386" t="inlineStr">
        <is>
          <t>48-49</t>
        </is>
      </c>
      <c r="B8386" t="inlineStr">
        <is>
          <t>Transportation and Warehousing</t>
        </is>
      </c>
      <c r="C8386" t="inlineStr">
        <is>
          <t>43-6011</t>
        </is>
      </c>
      <c r="D8386" t="inlineStr">
        <is>
          <t>Executive Secretaries and Executive Administrative Assistants</t>
        </is>
      </c>
      <c r="E8386" t="n">
        <v>4780</v>
      </c>
      <c r="F8386" t="n">
        <v>76800</v>
      </c>
      <c r="G8386">
        <f>IF(OR(E2734="",F2734=""),"",E2734*F2734)</f>
        <v/>
      </c>
      <c r="H8386" s="41">
        <f>IFERROR(XLOOKUP(C2734,'DATA Wharton'!$A$2:$A$785,'DATA Wharton'!$C$2:$C$785),"")</f>
        <v/>
      </c>
      <c r="I8386">
        <f>IF(OR(G2734="",H2734=""),"",G2734)</f>
        <v/>
      </c>
      <c r="J8386">
        <f>IF(OR(I2734="",H2734=""),"",I2734*H2734)</f>
        <v/>
      </c>
      <c r="K8386">
        <f>IF(G2734="","Missing OEWS wage",IF(H2734="","Missing Wharton SOC","Matched"))</f>
        <v/>
      </c>
    </row>
    <row r="8387">
      <c r="A8387" t="inlineStr">
        <is>
          <t>48-49</t>
        </is>
      </c>
      <c r="B8387" t="inlineStr">
        <is>
          <t>Transportation and Warehousing</t>
        </is>
      </c>
      <c r="C8387" t="inlineStr">
        <is>
          <t>43-6012</t>
        </is>
      </c>
      <c r="D8387" t="inlineStr">
        <is>
          <t>Legal Secretaries and Administrative Assistants</t>
        </is>
      </c>
      <c r="E8387" t="n">
        <v>80</v>
      </c>
      <c r="F8387" t="n">
        <v>71670</v>
      </c>
      <c r="G8387">
        <f>IF(OR(E2735="",F2735=""),"",E2735*F2735)</f>
        <v/>
      </c>
      <c r="H8387" s="41">
        <f>IFERROR(XLOOKUP(C2735,'DATA Wharton'!$A$2:$A$785,'DATA Wharton'!$C$2:$C$785),"")</f>
        <v/>
      </c>
      <c r="I8387">
        <f>IF(OR(G2735="",H2735=""),"",G2735)</f>
        <v/>
      </c>
      <c r="J8387">
        <f>IF(OR(I2735="",H2735=""),"",I2735*H2735)</f>
        <v/>
      </c>
      <c r="K8387">
        <f>IF(G2735="","Missing OEWS wage",IF(H2735="","Missing Wharton SOC","Matched"))</f>
        <v/>
      </c>
    </row>
    <row r="8388">
      <c r="A8388" t="inlineStr">
        <is>
          <t>48-49</t>
        </is>
      </c>
      <c r="B8388" t="inlineStr">
        <is>
          <t>Transportation and Warehousing</t>
        </is>
      </c>
      <c r="C8388" t="inlineStr">
        <is>
          <t>43-6014</t>
        </is>
      </c>
      <c r="D8388" t="inlineStr">
        <is>
          <t>Secretaries and Administrative Assistants, Except Legal, Medical, and Executive</t>
        </is>
      </c>
      <c r="E8388" t="n">
        <v>37410</v>
      </c>
      <c r="F8388" t="n">
        <v>49060</v>
      </c>
      <c r="G8388">
        <f>IF(OR(E2736="",F2736=""),"",E2736*F2736)</f>
        <v/>
      </c>
      <c r="H8388" s="41">
        <f>IFERROR(XLOOKUP(C2736,'DATA Wharton'!$A$2:$A$785,'DATA Wharton'!$C$2:$C$785),"")</f>
        <v/>
      </c>
      <c r="I8388">
        <f>IF(OR(G2736="",H2736=""),"",G2736)</f>
        <v/>
      </c>
      <c r="J8388">
        <f>IF(OR(I2736="",H2736=""),"",I2736*H2736)</f>
        <v/>
      </c>
      <c r="K8388">
        <f>IF(G2736="","Missing OEWS wage",IF(H2736="","Missing Wharton SOC","Matched"))</f>
        <v/>
      </c>
    </row>
    <row r="8389">
      <c r="A8389" t="inlineStr">
        <is>
          <t>48-49</t>
        </is>
      </c>
      <c r="B8389" t="inlineStr">
        <is>
          <t>Transportation and Warehousing</t>
        </is>
      </c>
      <c r="C8389" t="inlineStr">
        <is>
          <t>43-9021</t>
        </is>
      </c>
      <c r="D8389" t="inlineStr">
        <is>
          <t>Data Entry Keyers</t>
        </is>
      </c>
      <c r="E8389" t="n">
        <v>5710</v>
      </c>
      <c r="F8389" t="n">
        <v>45640</v>
      </c>
      <c r="G8389">
        <f>IF(OR(E2737="",F2737=""),"",E2737*F2737)</f>
        <v/>
      </c>
      <c r="H8389" s="41">
        <f>IFERROR(XLOOKUP(C2737,'DATA Wharton'!$A$2:$A$785,'DATA Wharton'!$C$2:$C$785),"")</f>
        <v/>
      </c>
      <c r="I8389">
        <f>IF(OR(G2737="",H2737=""),"",G2737)</f>
        <v/>
      </c>
      <c r="J8389">
        <f>IF(OR(I2737="",H2737=""),"",I2737*H2737)</f>
        <v/>
      </c>
      <c r="K8389">
        <f>IF(G2737="","Missing OEWS wage",IF(H2737="","Missing Wharton SOC","Matched"))</f>
        <v/>
      </c>
    </row>
    <row r="8390">
      <c r="A8390" t="inlineStr">
        <is>
          <t>48-49</t>
        </is>
      </c>
      <c r="B8390" t="inlineStr">
        <is>
          <t>Transportation and Warehousing</t>
        </is>
      </c>
      <c r="C8390" t="inlineStr">
        <is>
          <t>43-9022</t>
        </is>
      </c>
      <c r="D8390" t="inlineStr">
        <is>
          <t>Word Processors and Typists</t>
        </is>
      </c>
      <c r="E8390" t="n">
        <v>40</v>
      </c>
      <c r="F8390" t="n">
        <v>57920</v>
      </c>
      <c r="G8390">
        <f>IF(OR(E2738="",F2738=""),"",E2738*F2738)</f>
        <v/>
      </c>
      <c r="H8390" s="41">
        <f>IFERROR(XLOOKUP(C2738,'DATA Wharton'!$A$2:$A$785,'DATA Wharton'!$C$2:$C$785),"")</f>
        <v/>
      </c>
      <c r="I8390">
        <f>IF(OR(G2738="",H2738=""),"",G2738)</f>
        <v/>
      </c>
      <c r="J8390">
        <f>IF(OR(I2738="",H2738=""),"",I2738*H2738)</f>
        <v/>
      </c>
      <c r="K8390">
        <f>IF(G2738="","Missing OEWS wage",IF(H2738="","Missing Wharton SOC","Matched"))</f>
        <v/>
      </c>
    </row>
    <row r="8391">
      <c r="A8391" t="inlineStr">
        <is>
          <t>48-49</t>
        </is>
      </c>
      <c r="B8391" t="inlineStr">
        <is>
          <t>Transportation and Warehousing</t>
        </is>
      </c>
      <c r="C8391" t="inlineStr">
        <is>
          <t>43-9041</t>
        </is>
      </c>
      <c r="D8391" t="inlineStr">
        <is>
          <t>Insurance Claims and Policy Processing Clerks</t>
        </is>
      </c>
      <c r="E8391" t="n">
        <v>170</v>
      </c>
      <c r="F8391" t="n">
        <v>67440</v>
      </c>
      <c r="G8391">
        <f>IF(OR(E2739="",F2739=""),"",E2739*F2739)</f>
        <v/>
      </c>
      <c r="H8391" s="41">
        <f>IFERROR(XLOOKUP(C2739,'DATA Wharton'!$A$2:$A$785,'DATA Wharton'!$C$2:$C$785),"")</f>
        <v/>
      </c>
      <c r="I8391">
        <f>IF(OR(G2739="",H2739=""),"",G2739)</f>
        <v/>
      </c>
      <c r="J8391">
        <f>IF(OR(I2739="",H2739=""),"",I2739*H2739)</f>
        <v/>
      </c>
      <c r="K8391">
        <f>IF(G2739="","Missing OEWS wage",IF(H2739="","Missing Wharton SOC","Matched"))</f>
        <v/>
      </c>
    </row>
    <row r="8392">
      <c r="A8392" t="inlineStr">
        <is>
          <t>48-49</t>
        </is>
      </c>
      <c r="B8392" t="inlineStr">
        <is>
          <t>Transportation and Warehousing</t>
        </is>
      </c>
      <c r="C8392" t="inlineStr">
        <is>
          <t>43-9051</t>
        </is>
      </c>
      <c r="D8392" t="inlineStr">
        <is>
          <t>Mail Clerks and Mail Machine Operators, Except Postal Service</t>
        </is>
      </c>
      <c r="E8392" t="n">
        <v>1020</v>
      </c>
      <c r="F8392" t="n">
        <v>41020</v>
      </c>
      <c r="G8392">
        <f>IF(OR(E2740="",F2740=""),"",E2740*F2740)</f>
        <v/>
      </c>
      <c r="H8392" s="41">
        <f>IFERROR(XLOOKUP(C2740,'DATA Wharton'!$A$2:$A$785,'DATA Wharton'!$C$2:$C$785),"")</f>
        <v/>
      </c>
      <c r="I8392">
        <f>IF(OR(G2740="",H2740=""),"",G2740)</f>
        <v/>
      </c>
      <c r="J8392">
        <f>IF(OR(I2740="",H2740=""),"",I2740*H2740)</f>
        <v/>
      </c>
      <c r="K8392">
        <f>IF(G2740="","Missing OEWS wage",IF(H2740="","Missing Wharton SOC","Matched"))</f>
        <v/>
      </c>
    </row>
    <row r="8393">
      <c r="A8393" t="inlineStr">
        <is>
          <t>48-49</t>
        </is>
      </c>
      <c r="B8393" t="inlineStr">
        <is>
          <t>Transportation and Warehousing</t>
        </is>
      </c>
      <c r="C8393" t="inlineStr">
        <is>
          <t>43-9061</t>
        </is>
      </c>
      <c r="D8393" t="inlineStr">
        <is>
          <t>Office Clerks, General</t>
        </is>
      </c>
      <c r="E8393" t="n">
        <v>86900</v>
      </c>
      <c r="F8393" t="n">
        <v>47310</v>
      </c>
      <c r="G8393">
        <f>IF(OR(E2741="",F2741=""),"",E2741*F2741)</f>
        <v/>
      </c>
      <c r="H8393" s="41">
        <f>IFERROR(XLOOKUP(C2741,'DATA Wharton'!$A$2:$A$785,'DATA Wharton'!$C$2:$C$785),"")</f>
        <v/>
      </c>
      <c r="I8393">
        <f>IF(OR(G2741="",H2741=""),"",G2741)</f>
        <v/>
      </c>
      <c r="J8393">
        <f>IF(OR(I2741="",H2741=""),"",I2741*H2741)</f>
        <v/>
      </c>
      <c r="K8393">
        <f>IF(G2741="","Missing OEWS wage",IF(H2741="","Missing Wharton SOC","Matched"))</f>
        <v/>
      </c>
    </row>
    <row r="8394">
      <c r="A8394" t="inlineStr">
        <is>
          <t>48-49</t>
        </is>
      </c>
      <c r="B8394" t="inlineStr">
        <is>
          <t>Transportation and Warehousing</t>
        </is>
      </c>
      <c r="C8394" t="inlineStr">
        <is>
          <t>43-9071</t>
        </is>
      </c>
      <c r="D8394" t="inlineStr">
        <is>
          <t>Office Machine Operators, Except Computer</t>
        </is>
      </c>
      <c r="E8394" t="n">
        <v>490</v>
      </c>
      <c r="F8394" t="n">
        <v>39590</v>
      </c>
      <c r="G8394">
        <f>IF(OR(E2742="",F2742=""),"",E2742*F2742)</f>
        <v/>
      </c>
      <c r="H8394" s="41">
        <f>IFERROR(XLOOKUP(C2742,'DATA Wharton'!$A$2:$A$785,'DATA Wharton'!$C$2:$C$785),"")</f>
        <v/>
      </c>
      <c r="I8394">
        <f>IF(OR(G2742="",H2742=""),"",G2742)</f>
        <v/>
      </c>
      <c r="J8394">
        <f>IF(OR(I2742="",H2742=""),"",I2742*H2742)</f>
        <v/>
      </c>
      <c r="K8394">
        <f>IF(G2742="","Missing OEWS wage",IF(H2742="","Missing Wharton SOC","Matched"))</f>
        <v/>
      </c>
    </row>
    <row r="8395">
      <c r="A8395" t="inlineStr">
        <is>
          <t>48-49</t>
        </is>
      </c>
      <c r="B8395" t="inlineStr">
        <is>
          <t>Transportation and Warehousing</t>
        </is>
      </c>
      <c r="C8395" t="inlineStr">
        <is>
          <t>43-9111</t>
        </is>
      </c>
      <c r="D8395" t="inlineStr">
        <is>
          <t>Statistical Assistants</t>
        </is>
      </c>
      <c r="E8395" t="n">
        <v>90</v>
      </c>
      <c r="F8395" t="n">
        <v>98590</v>
      </c>
      <c r="G8395">
        <f>IF(OR(E2743="",F2743=""),"",E2743*F2743)</f>
        <v/>
      </c>
      <c r="H8395" s="41">
        <f>IFERROR(XLOOKUP(C2743,'DATA Wharton'!$A$2:$A$785,'DATA Wharton'!$C$2:$C$785),"")</f>
        <v/>
      </c>
      <c r="I8395">
        <f>IF(OR(G2743="",H2743=""),"",G2743)</f>
        <v/>
      </c>
      <c r="J8395">
        <f>IF(OR(I2743="",H2743=""),"",I2743*H2743)</f>
        <v/>
      </c>
      <c r="K8395">
        <f>IF(G2743="","Missing OEWS wage",IF(H2743="","Missing Wharton SOC","Matched"))</f>
        <v/>
      </c>
    </row>
    <row r="8396">
      <c r="A8396" t="inlineStr">
        <is>
          <t>48-49</t>
        </is>
      </c>
      <c r="B8396" t="inlineStr">
        <is>
          <t>Transportation and Warehousing</t>
        </is>
      </c>
      <c r="C8396" t="inlineStr">
        <is>
          <t>43-9199</t>
        </is>
      </c>
      <c r="D8396" t="inlineStr">
        <is>
          <t>Office and Administrative Support Workers, All Other</t>
        </is>
      </c>
      <c r="E8396" t="n">
        <v>2270</v>
      </c>
      <c r="F8396" t="n">
        <v>54780</v>
      </c>
      <c r="G8396">
        <f>IF(OR(E2744="",F2744=""),"",E2744*F2744)</f>
        <v/>
      </c>
      <c r="H8396" s="41">
        <f>IFERROR(XLOOKUP(C2744,'DATA Wharton'!$A$2:$A$785,'DATA Wharton'!$C$2:$C$785),"")</f>
        <v/>
      </c>
      <c r="I8396">
        <f>IF(OR(G2744="",H2744=""),"",G2744)</f>
        <v/>
      </c>
      <c r="J8396">
        <f>IF(OR(I2744="",H2744=""),"",I2744*H2744)</f>
        <v/>
      </c>
      <c r="K8396">
        <f>IF(G2744="","Missing OEWS wage",IF(H2744="","Missing Wharton SOC","Matched"))</f>
        <v/>
      </c>
    </row>
    <row r="8397">
      <c r="A8397" t="inlineStr">
        <is>
          <t>48-49</t>
        </is>
      </c>
      <c r="B8397" t="inlineStr">
        <is>
          <t>Transportation and Warehousing</t>
        </is>
      </c>
      <c r="C8397" t="inlineStr">
        <is>
          <t>45-1011</t>
        </is>
      </c>
      <c r="D8397" t="inlineStr">
        <is>
          <t>First-Line Supervisors of Farming, Fishing, and Forestry Workers</t>
        </is>
      </c>
      <c r="E8397" t="n">
        <v>170</v>
      </c>
      <c r="F8397" t="n">
        <v>63140</v>
      </c>
      <c r="G8397">
        <f>IF(OR(E2745="",F2745=""),"",E2745*F2745)</f>
        <v/>
      </c>
      <c r="H8397" s="41">
        <f>IFERROR(XLOOKUP(C2745,'DATA Wharton'!$A$2:$A$785,'DATA Wharton'!$C$2:$C$785),"")</f>
        <v/>
      </c>
      <c r="I8397">
        <f>IF(OR(G2745="",H2745=""),"",G2745)</f>
        <v/>
      </c>
      <c r="J8397">
        <f>IF(OR(I2745="",H2745=""),"",I2745*H2745)</f>
        <v/>
      </c>
      <c r="K8397">
        <f>IF(G2745="","Missing OEWS wage",IF(H2745="","Missing Wharton SOC","Matched"))</f>
        <v/>
      </c>
    </row>
    <row r="8398">
      <c r="A8398" t="inlineStr">
        <is>
          <t>48-49</t>
        </is>
      </c>
      <c r="B8398" t="inlineStr">
        <is>
          <t>Transportation and Warehousing</t>
        </is>
      </c>
      <c r="C8398" t="inlineStr">
        <is>
          <t>45-2011</t>
        </is>
      </c>
      <c r="D8398" t="inlineStr">
        <is>
          <t>Agricultural Inspectors</t>
        </is>
      </c>
      <c r="E8398" t="n">
        <v>110</v>
      </c>
      <c r="F8398" t="n">
        <v>57400</v>
      </c>
      <c r="G8398">
        <f>IF(OR(E2746="",F2746=""),"",E2746*F2746)</f>
        <v/>
      </c>
      <c r="H8398" s="41">
        <f>IFERROR(XLOOKUP(C2746,'DATA Wharton'!$A$2:$A$785,'DATA Wharton'!$C$2:$C$785),"")</f>
        <v/>
      </c>
      <c r="I8398">
        <f>IF(OR(G2746="",H2746=""),"",G2746)</f>
        <v/>
      </c>
      <c r="J8398">
        <f>IF(OR(I2746="",H2746=""),"",I2746*H2746)</f>
        <v/>
      </c>
      <c r="K8398">
        <f>IF(G2746="","Missing OEWS wage",IF(H2746="","Missing Wharton SOC","Matched"))</f>
        <v/>
      </c>
    </row>
    <row r="8399">
      <c r="A8399" t="inlineStr">
        <is>
          <t>48-49</t>
        </is>
      </c>
      <c r="B8399" t="inlineStr">
        <is>
          <t>Transportation and Warehousing</t>
        </is>
      </c>
      <c r="C8399" t="inlineStr">
        <is>
          <t>45-2041</t>
        </is>
      </c>
      <c r="D8399" t="inlineStr">
        <is>
          <t>Graders and Sorters, Agricultural Products</t>
        </is>
      </c>
      <c r="E8399" t="n">
        <v>360</v>
      </c>
      <c r="F8399" t="n">
        <v>36490</v>
      </c>
      <c r="G8399">
        <f>IF(OR(E2747="",F2747=""),"",E2747*F2747)</f>
        <v/>
      </c>
      <c r="H8399" s="41">
        <f>IFERROR(XLOOKUP(C2747,'DATA Wharton'!$A$2:$A$785,'DATA Wharton'!$C$2:$C$785),"")</f>
        <v/>
      </c>
      <c r="I8399">
        <f>IF(OR(G2747="",H2747=""),"",G2747)</f>
        <v/>
      </c>
      <c r="J8399">
        <f>IF(OR(I2747="",H2747=""),"",I2747*H2747)</f>
        <v/>
      </c>
      <c r="K8399">
        <f>IF(G2747="","Missing OEWS wage",IF(H2747="","Missing Wharton SOC","Matched"))</f>
        <v/>
      </c>
    </row>
    <row r="8400">
      <c r="A8400" t="inlineStr">
        <is>
          <t>48-49</t>
        </is>
      </c>
      <c r="B8400" t="inlineStr">
        <is>
          <t>Transportation and Warehousing</t>
        </is>
      </c>
      <c r="C8400" t="inlineStr">
        <is>
          <t>45-2091</t>
        </is>
      </c>
      <c r="D8400" t="inlineStr">
        <is>
          <t>Agricultural Equipment Operators</t>
        </is>
      </c>
      <c r="E8400" t="n">
        <v>960</v>
      </c>
      <c r="F8400" t="n">
        <v>51340</v>
      </c>
      <c r="G8400">
        <f>IF(OR(E2748="",F2748=""),"",E2748*F2748)</f>
        <v/>
      </c>
      <c r="H8400" s="41">
        <f>IFERROR(XLOOKUP(C2748,'DATA Wharton'!$A$2:$A$785,'DATA Wharton'!$C$2:$C$785),"")</f>
        <v/>
      </c>
      <c r="I8400">
        <f>IF(OR(G2748="",H2748=""),"",G2748)</f>
        <v/>
      </c>
      <c r="J8400">
        <f>IF(OR(I2748="",H2748=""),"",I2748*H2748)</f>
        <v/>
      </c>
      <c r="K8400">
        <f>IF(G2748="","Missing OEWS wage",IF(H2748="","Missing Wharton SOC","Matched"))</f>
        <v/>
      </c>
    </row>
    <row r="8401">
      <c r="A8401" t="inlineStr">
        <is>
          <t>48-49</t>
        </is>
      </c>
      <c r="B8401" t="inlineStr">
        <is>
          <t>Transportation and Warehousing</t>
        </is>
      </c>
      <c r="C8401" t="inlineStr">
        <is>
          <t>45-2092</t>
        </is>
      </c>
      <c r="D8401" t="inlineStr">
        <is>
          <t>Farmworkers and Laborers, Crop, Nursery, and Greenhouse</t>
        </is>
      </c>
      <c r="E8401" t="n">
        <v>470</v>
      </c>
      <c r="F8401" t="n">
        <v>37790</v>
      </c>
      <c r="G8401">
        <f>IF(OR(E2749="",F2749=""),"",E2749*F2749)</f>
        <v/>
      </c>
      <c r="H8401" s="41">
        <f>IFERROR(XLOOKUP(C2749,'DATA Wharton'!$A$2:$A$785,'DATA Wharton'!$C$2:$C$785),"")</f>
        <v/>
      </c>
      <c r="I8401">
        <f>IF(OR(G2749="",H2749=""),"",G2749)</f>
        <v/>
      </c>
      <c r="J8401">
        <f>IF(OR(I2749="",H2749=""),"",I2749*H2749)</f>
        <v/>
      </c>
      <c r="K8401">
        <f>IF(G2749="","Missing OEWS wage",IF(H2749="","Missing Wharton SOC","Matched"))</f>
        <v/>
      </c>
    </row>
    <row r="8402">
      <c r="A8402" t="inlineStr">
        <is>
          <t>48-49</t>
        </is>
      </c>
      <c r="B8402" t="inlineStr">
        <is>
          <t>Transportation and Warehousing</t>
        </is>
      </c>
      <c r="C8402" t="inlineStr">
        <is>
          <t>45-2093</t>
        </is>
      </c>
      <c r="D8402" t="inlineStr">
        <is>
          <t>Farmworkers, Farm, Ranch, and Aquacultural Animals</t>
        </is>
      </c>
      <c r="E8402" t="n">
        <v>410</v>
      </c>
      <c r="F8402" t="n">
        <v>41200</v>
      </c>
      <c r="G8402">
        <f>IF(OR(E2750="",F2750=""),"",E2750*F2750)</f>
        <v/>
      </c>
      <c r="H8402" s="41">
        <f>IFERROR(XLOOKUP(C2750,'DATA Wharton'!$A$2:$A$785,'DATA Wharton'!$C$2:$C$785),"")</f>
        <v/>
      </c>
      <c r="I8402">
        <f>IF(OR(G2750="",H2750=""),"",G2750)</f>
        <v/>
      </c>
      <c r="J8402">
        <f>IF(OR(I2750="",H2750=""),"",I2750*H2750)</f>
        <v/>
      </c>
      <c r="K8402">
        <f>IF(G2750="","Missing OEWS wage",IF(H2750="","Missing Wharton SOC","Matched"))</f>
        <v/>
      </c>
    </row>
    <row r="8403">
      <c r="A8403" t="inlineStr">
        <is>
          <t>48-49</t>
        </is>
      </c>
      <c r="B8403" t="inlineStr">
        <is>
          <t>Transportation and Warehousing</t>
        </is>
      </c>
      <c r="C8403" t="inlineStr">
        <is>
          <t>45-4022</t>
        </is>
      </c>
      <c r="D8403" t="inlineStr">
        <is>
          <t>Logging Equipment Operators</t>
        </is>
      </c>
      <c r="E8403" t="n">
        <v>160</v>
      </c>
      <c r="F8403" t="n">
        <v>62250</v>
      </c>
      <c r="G8403">
        <f>IF(OR(E2751="",F2751=""),"",E2751*F2751)</f>
        <v/>
      </c>
      <c r="H8403" s="41">
        <f>IFERROR(XLOOKUP(C2751,'DATA Wharton'!$A$2:$A$785,'DATA Wharton'!$C$2:$C$785),"")</f>
        <v/>
      </c>
      <c r="I8403">
        <f>IF(OR(G2751="",H2751=""),"",G2751)</f>
        <v/>
      </c>
      <c r="J8403">
        <f>IF(OR(I2751="",H2751=""),"",I2751*H2751)</f>
        <v/>
      </c>
      <c r="K8403">
        <f>IF(G2751="","Missing OEWS wage",IF(H2751="","Missing Wharton SOC","Matched"))</f>
        <v/>
      </c>
    </row>
    <row r="8404">
      <c r="A8404" t="inlineStr">
        <is>
          <t>48-49</t>
        </is>
      </c>
      <c r="B8404" t="inlineStr">
        <is>
          <t>Transportation and Warehousing</t>
        </is>
      </c>
      <c r="C8404" t="inlineStr">
        <is>
          <t>47-1011</t>
        </is>
      </c>
      <c r="D8404" t="inlineStr">
        <is>
          <t>First-Line Supervisors of Construction Trades and Extraction Workers</t>
        </is>
      </c>
      <c r="E8404" t="n">
        <v>6300</v>
      </c>
      <c r="F8404" t="n">
        <v>96250</v>
      </c>
      <c r="G8404">
        <f>IF(OR(E2752="",F2752=""),"",E2752*F2752)</f>
        <v/>
      </c>
      <c r="H8404" s="41">
        <f>IFERROR(XLOOKUP(C2752,'DATA Wharton'!$A$2:$A$785,'DATA Wharton'!$C$2:$C$785),"")</f>
        <v/>
      </c>
      <c r="I8404">
        <f>IF(OR(G2752="",H2752=""),"",G2752)</f>
        <v/>
      </c>
      <c r="J8404">
        <f>IF(OR(I2752="",H2752=""),"",I2752*H2752)</f>
        <v/>
      </c>
      <c r="K8404">
        <f>IF(G2752="","Missing OEWS wage",IF(H2752="","Missing Wharton SOC","Matched"))</f>
        <v/>
      </c>
    </row>
    <row r="8405">
      <c r="A8405" t="inlineStr">
        <is>
          <t>48-49</t>
        </is>
      </c>
      <c r="B8405" t="inlineStr">
        <is>
          <t>Transportation and Warehousing</t>
        </is>
      </c>
      <c r="C8405" t="inlineStr">
        <is>
          <t>47-2011</t>
        </is>
      </c>
      <c r="D8405" t="inlineStr">
        <is>
          <t>Boilermakers</t>
        </is>
      </c>
      <c r="E8405" t="n">
        <v>100</v>
      </c>
      <c r="F8405" t="n">
        <v>79970</v>
      </c>
      <c r="G8405">
        <f>IF(OR(E2753="",F2753=""),"",E2753*F2753)</f>
        <v/>
      </c>
      <c r="H8405" s="41">
        <f>IFERROR(XLOOKUP(C2753,'DATA Wharton'!$A$2:$A$785,'DATA Wharton'!$C$2:$C$785),"")</f>
        <v/>
      </c>
      <c r="I8405">
        <f>IF(OR(G2753="",H2753=""),"",G2753)</f>
        <v/>
      </c>
      <c r="J8405">
        <f>IF(OR(I2753="",H2753=""),"",I2753*H2753)</f>
        <v/>
      </c>
      <c r="K8405">
        <f>IF(G2753="","Missing OEWS wage",IF(H2753="","Missing Wharton SOC","Matched"))</f>
        <v/>
      </c>
    </row>
    <row r="8406">
      <c r="A8406" t="inlineStr">
        <is>
          <t>48-49</t>
        </is>
      </c>
      <c r="B8406" t="inlineStr">
        <is>
          <t>Transportation and Warehousing</t>
        </is>
      </c>
      <c r="C8406" t="inlineStr">
        <is>
          <t>47-2031</t>
        </is>
      </c>
      <c r="D8406" t="inlineStr">
        <is>
          <t>Carpenters</t>
        </is>
      </c>
      <c r="E8406" t="n">
        <v>1640</v>
      </c>
      <c r="F8406" t="n">
        <v>62450</v>
      </c>
      <c r="G8406">
        <f>IF(OR(E2754="",F2754=""),"",E2754*F2754)</f>
        <v/>
      </c>
      <c r="H8406" s="41">
        <f>IFERROR(XLOOKUP(C2754,'DATA Wharton'!$A$2:$A$785,'DATA Wharton'!$C$2:$C$785),"")</f>
        <v/>
      </c>
      <c r="I8406">
        <f>IF(OR(G2754="",H2754=""),"",G2754)</f>
        <v/>
      </c>
      <c r="J8406">
        <f>IF(OR(I2754="",H2754=""),"",I2754*H2754)</f>
        <v/>
      </c>
      <c r="K8406">
        <f>IF(G2754="","Missing OEWS wage",IF(H2754="","Missing Wharton SOC","Matched"))</f>
        <v/>
      </c>
    </row>
    <row r="8407">
      <c r="A8407" t="inlineStr">
        <is>
          <t>48-49</t>
        </is>
      </c>
      <c r="B8407" t="inlineStr">
        <is>
          <t>Transportation and Warehousing</t>
        </is>
      </c>
      <c r="C8407" t="inlineStr">
        <is>
          <t>47-2061</t>
        </is>
      </c>
      <c r="D8407" t="inlineStr">
        <is>
          <t>Construction Laborers</t>
        </is>
      </c>
      <c r="E8407" t="n">
        <v>2250</v>
      </c>
      <c r="F8407" t="n">
        <v>46410</v>
      </c>
      <c r="G8407">
        <f>IF(OR(E2755="",F2755=""),"",E2755*F2755)</f>
        <v/>
      </c>
      <c r="H8407" s="41">
        <f>IFERROR(XLOOKUP(C2755,'DATA Wharton'!$A$2:$A$785,'DATA Wharton'!$C$2:$C$785),"")</f>
        <v/>
      </c>
      <c r="I8407">
        <f>IF(OR(G2755="",H2755=""),"",G2755)</f>
        <v/>
      </c>
      <c r="J8407">
        <f>IF(OR(I2755="",H2755=""),"",I2755*H2755)</f>
        <v/>
      </c>
      <c r="K8407">
        <f>IF(G2755="","Missing OEWS wage",IF(H2755="","Missing Wharton SOC","Matched"))</f>
        <v/>
      </c>
    </row>
    <row r="8408">
      <c r="A8408" t="inlineStr">
        <is>
          <t>48-49</t>
        </is>
      </c>
      <c r="B8408" t="inlineStr">
        <is>
          <t>Transportation and Warehousing</t>
        </is>
      </c>
      <c r="C8408" t="inlineStr">
        <is>
          <t>47-2071</t>
        </is>
      </c>
      <c r="D8408" t="inlineStr">
        <is>
          <t>Paving, Surfacing, and Tamping Equipment Operators</t>
        </is>
      </c>
      <c r="E8408" t="n">
        <v>260</v>
      </c>
      <c r="F8408" t="n">
        <v>61520</v>
      </c>
      <c r="G8408">
        <f>IF(OR(E2756="",F2756=""),"",E2756*F2756)</f>
        <v/>
      </c>
      <c r="H8408" s="41">
        <f>IFERROR(XLOOKUP(C2756,'DATA Wharton'!$A$2:$A$785,'DATA Wharton'!$C$2:$C$785),"")</f>
        <v/>
      </c>
      <c r="I8408">
        <f>IF(OR(G2756="",H2756=""),"",G2756)</f>
        <v/>
      </c>
      <c r="J8408">
        <f>IF(OR(I2756="",H2756=""),"",I2756*H2756)</f>
        <v/>
      </c>
      <c r="K8408">
        <f>IF(G2756="","Missing OEWS wage",IF(H2756="","Missing Wharton SOC","Matched"))</f>
        <v/>
      </c>
    </row>
    <row r="8409">
      <c r="A8409" t="inlineStr">
        <is>
          <t>48-49</t>
        </is>
      </c>
      <c r="B8409" t="inlineStr">
        <is>
          <t>Transportation and Warehousing</t>
        </is>
      </c>
      <c r="C8409" t="inlineStr">
        <is>
          <t>47-2073</t>
        </is>
      </c>
      <c r="D8409" t="inlineStr">
        <is>
          <t>Operating Engineers and Other Construction Equipment Operators</t>
        </is>
      </c>
      <c r="E8409" t="n">
        <v>7240</v>
      </c>
      <c r="F8409" t="n">
        <v>60230</v>
      </c>
      <c r="G8409">
        <f>IF(OR(E2757="",F2757=""),"",E2757*F2757)</f>
        <v/>
      </c>
      <c r="H8409" s="41">
        <f>IFERROR(XLOOKUP(C2757,'DATA Wharton'!$A$2:$A$785,'DATA Wharton'!$C$2:$C$785),"")</f>
        <v/>
      </c>
      <c r="I8409">
        <f>IF(OR(G2757="",H2757=""),"",G2757)</f>
        <v/>
      </c>
      <c r="J8409">
        <f>IF(OR(I2757="",H2757=""),"",I2757*H2757)</f>
        <v/>
      </c>
      <c r="K8409">
        <f>IF(G2757="","Missing OEWS wage",IF(H2757="","Missing Wharton SOC","Matched"))</f>
        <v/>
      </c>
    </row>
    <row r="8410">
      <c r="A8410" t="inlineStr">
        <is>
          <t>48-49</t>
        </is>
      </c>
      <c r="B8410" t="inlineStr">
        <is>
          <t>Transportation and Warehousing</t>
        </is>
      </c>
      <c r="C8410" t="inlineStr">
        <is>
          <t>47-2111</t>
        </is>
      </c>
      <c r="D8410" t="inlineStr">
        <is>
          <t>Electricians</t>
        </is>
      </c>
      <c r="E8410" t="n">
        <v>5520</v>
      </c>
      <c r="F8410" t="n">
        <v>82570</v>
      </c>
      <c r="G8410">
        <f>IF(OR(E2758="",F2758=""),"",E2758*F2758)</f>
        <v/>
      </c>
      <c r="H8410" s="41">
        <f>IFERROR(XLOOKUP(C2758,'DATA Wharton'!$A$2:$A$785,'DATA Wharton'!$C$2:$C$785),"")</f>
        <v/>
      </c>
      <c r="I8410">
        <f>IF(OR(G2758="",H2758=""),"",G2758)</f>
        <v/>
      </c>
      <c r="J8410">
        <f>IF(OR(I2758="",H2758=""),"",I2758*H2758)</f>
        <v/>
      </c>
      <c r="K8410">
        <f>IF(G2758="","Missing OEWS wage",IF(H2758="","Missing Wharton SOC","Matched"))</f>
        <v/>
      </c>
    </row>
    <row r="8411">
      <c r="A8411" t="inlineStr">
        <is>
          <t>48-49</t>
        </is>
      </c>
      <c r="B8411" t="inlineStr">
        <is>
          <t>Transportation and Warehousing</t>
        </is>
      </c>
      <c r="C8411" t="inlineStr">
        <is>
          <t>47-2141</t>
        </is>
      </c>
      <c r="D8411" t="inlineStr">
        <is>
          <t>Painters, Construction and Maintenance</t>
        </is>
      </c>
      <c r="E8411" t="n">
        <v>300</v>
      </c>
      <c r="F8411" t="n">
        <v>51790</v>
      </c>
      <c r="G8411">
        <f>IF(OR(E2759="",F2759=""),"",E2759*F2759)</f>
        <v/>
      </c>
      <c r="H8411" s="41">
        <f>IFERROR(XLOOKUP(C2759,'DATA Wharton'!$A$2:$A$785,'DATA Wharton'!$C$2:$C$785),"")</f>
        <v/>
      </c>
      <c r="I8411">
        <f>IF(OR(G2759="",H2759=""),"",G2759)</f>
        <v/>
      </c>
      <c r="J8411">
        <f>IF(OR(I2759="",H2759=""),"",I2759*H2759)</f>
        <v/>
      </c>
      <c r="K8411">
        <f>IF(G2759="","Missing OEWS wage",IF(H2759="","Missing Wharton SOC","Matched"))</f>
        <v/>
      </c>
    </row>
    <row r="8412">
      <c r="A8412" t="inlineStr">
        <is>
          <t>48-49</t>
        </is>
      </c>
      <c r="B8412" t="inlineStr">
        <is>
          <t>Transportation and Warehousing</t>
        </is>
      </c>
      <c r="C8412" t="inlineStr">
        <is>
          <t>47-2152</t>
        </is>
      </c>
      <c r="D8412" t="inlineStr">
        <is>
          <t>Plumbers, Pipefitters, and Steamfitters</t>
        </is>
      </c>
      <c r="E8412" t="n">
        <v>1640</v>
      </c>
      <c r="F8412" t="n">
        <v>87770</v>
      </c>
      <c r="G8412">
        <f>IF(OR(E2760="",F2760=""),"",E2760*F2760)</f>
        <v/>
      </c>
      <c r="H8412" s="41">
        <f>IFERROR(XLOOKUP(C2760,'DATA Wharton'!$A$2:$A$785,'DATA Wharton'!$C$2:$C$785),"")</f>
        <v/>
      </c>
      <c r="I8412">
        <f>IF(OR(G2760="",H2760=""),"",G2760)</f>
        <v/>
      </c>
      <c r="J8412">
        <f>IF(OR(I2760="",H2760=""),"",I2760*H2760)</f>
        <v/>
      </c>
      <c r="K8412">
        <f>IF(G2760="","Missing OEWS wage",IF(H2760="","Missing Wharton SOC","Matched"))</f>
        <v/>
      </c>
    </row>
    <row r="8413">
      <c r="A8413" t="inlineStr">
        <is>
          <t>48-49</t>
        </is>
      </c>
      <c r="B8413" t="inlineStr">
        <is>
          <t>Transportation and Warehousing</t>
        </is>
      </c>
      <c r="C8413" t="inlineStr">
        <is>
          <t>47-2211</t>
        </is>
      </c>
      <c r="D8413" t="inlineStr">
        <is>
          <t>Sheet Metal Workers</t>
        </is>
      </c>
      <c r="E8413" t="n">
        <v>2210</v>
      </c>
      <c r="F8413" t="n">
        <v>80690</v>
      </c>
      <c r="G8413">
        <f>IF(OR(E2761="",F2761=""),"",E2761*F2761)</f>
        <v/>
      </c>
      <c r="H8413" s="41">
        <f>IFERROR(XLOOKUP(C2761,'DATA Wharton'!$A$2:$A$785,'DATA Wharton'!$C$2:$C$785),"")</f>
        <v/>
      </c>
      <c r="I8413">
        <f>IF(OR(G2761="",H2761=""),"",G2761)</f>
        <v/>
      </c>
      <c r="J8413">
        <f>IF(OR(I2761="",H2761=""),"",I2761*H2761)</f>
        <v/>
      </c>
      <c r="K8413">
        <f>IF(G2761="","Missing OEWS wage",IF(H2761="","Missing Wharton SOC","Matched"))</f>
        <v/>
      </c>
    </row>
    <row r="8414">
      <c r="A8414" t="inlineStr">
        <is>
          <t>48-49</t>
        </is>
      </c>
      <c r="B8414" t="inlineStr">
        <is>
          <t>Transportation and Warehousing</t>
        </is>
      </c>
      <c r="C8414" t="inlineStr">
        <is>
          <t>47-2221</t>
        </is>
      </c>
      <c r="D8414" t="inlineStr">
        <is>
          <t>Structural Iron and Steel Workers</t>
        </is>
      </c>
      <c r="E8414" t="n">
        <v>90</v>
      </c>
      <c r="F8414" t="n">
        <v>89700</v>
      </c>
      <c r="G8414">
        <f>IF(OR(E2762="",F2762=""),"",E2762*F2762)</f>
        <v/>
      </c>
      <c r="H8414" s="41">
        <f>IFERROR(XLOOKUP(C2762,'DATA Wharton'!$A$2:$A$785,'DATA Wharton'!$C$2:$C$785),"")</f>
        <v/>
      </c>
      <c r="I8414">
        <f>IF(OR(G2762="",H2762=""),"",G2762)</f>
        <v/>
      </c>
      <c r="J8414">
        <f>IF(OR(I2762="",H2762=""),"",I2762*H2762)</f>
        <v/>
      </c>
      <c r="K8414">
        <f>IF(G2762="","Missing OEWS wage",IF(H2762="","Missing Wharton SOC","Matched"))</f>
        <v/>
      </c>
    </row>
    <row r="8415">
      <c r="A8415" t="inlineStr">
        <is>
          <t>48-49</t>
        </is>
      </c>
      <c r="B8415" t="inlineStr">
        <is>
          <t>Transportation and Warehousing</t>
        </is>
      </c>
      <c r="C8415" t="inlineStr">
        <is>
          <t>47-3013</t>
        </is>
      </c>
      <c r="D8415" t="inlineStr">
        <is>
          <t>Helpers--Electricians</t>
        </is>
      </c>
      <c r="E8415" t="n">
        <v>90</v>
      </c>
      <c r="F8415" t="n">
        <v>48540</v>
      </c>
      <c r="G8415">
        <f>IF(OR(E2763="",F2763=""),"",E2763*F2763)</f>
        <v/>
      </c>
      <c r="H8415" s="41">
        <f>IFERROR(XLOOKUP(C2763,'DATA Wharton'!$A$2:$A$785,'DATA Wharton'!$C$2:$C$785),"")</f>
        <v/>
      </c>
      <c r="I8415">
        <f>IF(OR(G2763="",H2763=""),"",G2763)</f>
        <v/>
      </c>
      <c r="J8415">
        <f>IF(OR(I2763="",H2763=""),"",I2763*H2763)</f>
        <v/>
      </c>
      <c r="K8415">
        <f>IF(G2763="","Missing OEWS wage",IF(H2763="","Missing Wharton SOC","Matched"))</f>
        <v/>
      </c>
    </row>
    <row r="8416">
      <c r="A8416" t="inlineStr">
        <is>
          <t>48-49</t>
        </is>
      </c>
      <c r="B8416" t="inlineStr">
        <is>
          <t>Transportation and Warehousing</t>
        </is>
      </c>
      <c r="C8416" t="inlineStr">
        <is>
          <t>47-4011</t>
        </is>
      </c>
      <c r="D8416" t="inlineStr">
        <is>
          <t>Construction and Building Inspectors</t>
        </is>
      </c>
      <c r="E8416" t="n">
        <v>530</v>
      </c>
      <c r="F8416" t="n">
        <v>86700</v>
      </c>
      <c r="G8416">
        <f>IF(OR(E2764="",F2764=""),"",E2764*F2764)</f>
        <v/>
      </c>
      <c r="H8416" s="41">
        <f>IFERROR(XLOOKUP(C2764,'DATA Wharton'!$A$2:$A$785,'DATA Wharton'!$C$2:$C$785),"")</f>
        <v/>
      </c>
      <c r="I8416">
        <f>IF(OR(G2764="",H2764=""),"",G2764)</f>
        <v/>
      </c>
      <c r="J8416">
        <f>IF(OR(I2764="",H2764=""),"",I2764*H2764)</f>
        <v/>
      </c>
      <c r="K8416">
        <f>IF(G2764="","Missing OEWS wage",IF(H2764="","Missing Wharton SOC","Matched"))</f>
        <v/>
      </c>
    </row>
    <row r="8417">
      <c r="A8417" t="inlineStr">
        <is>
          <t>48-49</t>
        </is>
      </c>
      <c r="B8417" t="inlineStr">
        <is>
          <t>Transportation and Warehousing</t>
        </is>
      </c>
      <c r="C8417" t="inlineStr">
        <is>
          <t>47-4021</t>
        </is>
      </c>
      <c r="D8417" t="inlineStr">
        <is>
          <t>Elevator and Escalator Installers and Repairers</t>
        </is>
      </c>
      <c r="F8417" t="n">
        <v>63940</v>
      </c>
      <c r="G8417">
        <f>IF(OR(E2765="",F2765=""),"",E2765*F2765)</f>
        <v/>
      </c>
      <c r="H8417" s="41">
        <f>IFERROR(XLOOKUP(C2765,'DATA Wharton'!$A$2:$A$785,'DATA Wharton'!$C$2:$C$785),"")</f>
        <v/>
      </c>
      <c r="I8417">
        <f>IF(OR(G2765="",H2765=""),"",G2765)</f>
        <v/>
      </c>
      <c r="J8417">
        <f>IF(OR(I2765="",H2765=""),"",I2765*H2765)</f>
        <v/>
      </c>
      <c r="K8417">
        <f>IF(G2765="","Missing OEWS wage",IF(H2765="","Missing Wharton SOC","Matched"))</f>
        <v/>
      </c>
    </row>
    <row r="8418">
      <c r="A8418" t="inlineStr">
        <is>
          <t>48-49</t>
        </is>
      </c>
      <c r="B8418" t="inlineStr">
        <is>
          <t>Transportation and Warehousing</t>
        </is>
      </c>
      <c r="C8418" t="inlineStr">
        <is>
          <t>47-4041</t>
        </is>
      </c>
      <c r="D8418" t="inlineStr">
        <is>
          <t>Hazardous Materials Removal Workers</t>
        </is>
      </c>
      <c r="E8418" t="n">
        <v>260</v>
      </c>
      <c r="F8418" t="n">
        <v>62200</v>
      </c>
      <c r="G8418">
        <f>IF(OR(E2766="",F2766=""),"",E2766*F2766)</f>
        <v/>
      </c>
      <c r="H8418" s="41">
        <f>IFERROR(XLOOKUP(C2766,'DATA Wharton'!$A$2:$A$785,'DATA Wharton'!$C$2:$C$785),"")</f>
        <v/>
      </c>
      <c r="I8418">
        <f>IF(OR(G2766="",H2766=""),"",G2766)</f>
        <v/>
      </c>
      <c r="J8418">
        <f>IF(OR(I2766="",H2766=""),"",I2766*H2766)</f>
        <v/>
      </c>
      <c r="K8418">
        <f>IF(G2766="","Missing OEWS wage",IF(H2766="","Missing Wharton SOC","Matched"))</f>
        <v/>
      </c>
    </row>
    <row r="8419">
      <c r="A8419" t="inlineStr">
        <is>
          <t>48-49</t>
        </is>
      </c>
      <c r="B8419" t="inlineStr">
        <is>
          <t>Transportation and Warehousing</t>
        </is>
      </c>
      <c r="C8419" t="inlineStr">
        <is>
          <t>47-4061</t>
        </is>
      </c>
      <c r="D8419" t="inlineStr">
        <is>
          <t>Rail-Track Laying and Maintenance Equipment Operators</t>
        </is>
      </c>
      <c r="E8419" t="n">
        <v>14000</v>
      </c>
      <c r="F8419" t="n">
        <v>67030</v>
      </c>
      <c r="G8419">
        <f>IF(OR(E2767="",F2767=""),"",E2767*F2767)</f>
        <v/>
      </c>
      <c r="H8419" s="41">
        <f>IFERROR(XLOOKUP(C2767,'DATA Wharton'!$A$2:$A$785,'DATA Wharton'!$C$2:$C$785),"")</f>
        <v/>
      </c>
      <c r="I8419">
        <f>IF(OR(G2767="",H2767=""),"",G2767)</f>
        <v/>
      </c>
      <c r="J8419">
        <f>IF(OR(I2767="",H2767=""),"",I2767*H2767)</f>
        <v/>
      </c>
      <c r="K8419">
        <f>IF(G2767="","Missing OEWS wage",IF(H2767="","Missing Wharton SOC","Matched"))</f>
        <v/>
      </c>
    </row>
    <row r="8420">
      <c r="A8420" t="inlineStr">
        <is>
          <t>48-49</t>
        </is>
      </c>
      <c r="B8420" t="inlineStr">
        <is>
          <t>Transportation and Warehousing</t>
        </is>
      </c>
      <c r="C8420" t="inlineStr">
        <is>
          <t>47-4090</t>
        </is>
      </c>
      <c r="D8420" t="inlineStr">
        <is>
          <t>Miscellaneous Construction and Related Workers</t>
        </is>
      </c>
      <c r="E8420" t="n">
        <v>200</v>
      </c>
      <c r="F8420" t="n">
        <v>67340</v>
      </c>
      <c r="G8420">
        <f>IF(OR(E2768="",F2768=""),"",E2768*F2768)</f>
        <v/>
      </c>
      <c r="H8420" s="41">
        <f>IFERROR(XLOOKUP(C2768,'DATA Wharton'!$A$2:$A$785,'DATA Wharton'!$C$2:$C$785),"")</f>
        <v/>
      </c>
      <c r="I8420">
        <f>IF(OR(G2768="",H2768=""),"",G2768)</f>
        <v/>
      </c>
      <c r="J8420">
        <f>IF(OR(I2768="",H2768=""),"",I2768*H2768)</f>
        <v/>
      </c>
      <c r="K8420">
        <f>IF(G2768="","Missing OEWS wage",IF(H2768="","Missing Wharton SOC","Matched"))</f>
        <v/>
      </c>
    </row>
    <row r="8421">
      <c r="A8421" t="inlineStr">
        <is>
          <t>48-49</t>
        </is>
      </c>
      <c r="B8421" t="inlineStr">
        <is>
          <t>Transportation and Warehousing</t>
        </is>
      </c>
      <c r="C8421" t="inlineStr">
        <is>
          <t>47-5012</t>
        </is>
      </c>
      <c r="D8421" t="inlineStr">
        <is>
          <t>Rotary Drill Operators, Oil and Gas</t>
        </is>
      </c>
      <c r="E8421" t="n">
        <v>150</v>
      </c>
      <c r="F8421" t="n">
        <v>98650</v>
      </c>
      <c r="G8421">
        <f>IF(OR(E2769="",F2769=""),"",E2769*F2769)</f>
        <v/>
      </c>
      <c r="H8421" s="41">
        <f>IFERROR(XLOOKUP(C2769,'DATA Wharton'!$A$2:$A$785,'DATA Wharton'!$C$2:$C$785),"")</f>
        <v/>
      </c>
      <c r="I8421">
        <f>IF(OR(G2769="",H2769=""),"",G2769)</f>
        <v/>
      </c>
      <c r="J8421">
        <f>IF(OR(I2769="",H2769=""),"",I2769*H2769)</f>
        <v/>
      </c>
      <c r="K8421">
        <f>IF(G2769="","Missing OEWS wage",IF(H2769="","Missing Wharton SOC","Matched"))</f>
        <v/>
      </c>
    </row>
    <row r="8422">
      <c r="A8422" t="inlineStr">
        <is>
          <t>48-49</t>
        </is>
      </c>
      <c r="B8422" t="inlineStr">
        <is>
          <t>Transportation and Warehousing</t>
        </is>
      </c>
      <c r="C8422" t="inlineStr">
        <is>
          <t>47-5013</t>
        </is>
      </c>
      <c r="D8422" t="inlineStr">
        <is>
          <t>Service Unit Operators, Oil and Gas</t>
        </is>
      </c>
      <c r="E8422" t="n">
        <v>1060</v>
      </c>
      <c r="F8422" t="n">
        <v>89530</v>
      </c>
      <c r="G8422">
        <f>IF(OR(E2770="",F2770=""),"",E2770*F2770)</f>
        <v/>
      </c>
      <c r="H8422" s="41">
        <f>IFERROR(XLOOKUP(C2770,'DATA Wharton'!$A$2:$A$785,'DATA Wharton'!$C$2:$C$785),"")</f>
        <v/>
      </c>
      <c r="I8422">
        <f>IF(OR(G2770="",H2770=""),"",G2770)</f>
        <v/>
      </c>
      <c r="J8422">
        <f>IF(OR(I2770="",H2770=""),"",I2770*H2770)</f>
        <v/>
      </c>
      <c r="K8422">
        <f>IF(G2770="","Missing OEWS wage",IF(H2770="","Missing Wharton SOC","Matched"))</f>
        <v/>
      </c>
    </row>
    <row r="8423">
      <c r="A8423" t="inlineStr">
        <is>
          <t>48-49</t>
        </is>
      </c>
      <c r="B8423" t="inlineStr">
        <is>
          <t>Transportation and Warehousing</t>
        </is>
      </c>
      <c r="C8423" t="inlineStr">
        <is>
          <t>47-5022</t>
        </is>
      </c>
      <c r="D8423" t="inlineStr">
        <is>
          <t>Excavating and Loading Machine and Dragline Operators, Surface Mining</t>
        </is>
      </c>
      <c r="E8423" t="n">
        <v>270</v>
      </c>
      <c r="F8423" t="n">
        <v>58780</v>
      </c>
      <c r="G8423">
        <f>IF(OR(E2771="",F2771=""),"",E2771*F2771)</f>
        <v/>
      </c>
      <c r="H8423" s="41">
        <f>IFERROR(XLOOKUP(C2771,'DATA Wharton'!$A$2:$A$785,'DATA Wharton'!$C$2:$C$785),"")</f>
        <v/>
      </c>
      <c r="I8423">
        <f>IF(OR(G2771="",H2771=""),"",G2771)</f>
        <v/>
      </c>
      <c r="J8423">
        <f>IF(OR(I2771="",H2771=""),"",I2771*H2771)</f>
        <v/>
      </c>
      <c r="K8423">
        <f>IF(G2771="","Missing OEWS wage",IF(H2771="","Missing Wharton SOC","Matched"))</f>
        <v/>
      </c>
    </row>
    <row r="8424">
      <c r="A8424" t="inlineStr">
        <is>
          <t>48-49</t>
        </is>
      </c>
      <c r="B8424" t="inlineStr">
        <is>
          <t>Transportation and Warehousing</t>
        </is>
      </c>
      <c r="C8424" t="inlineStr">
        <is>
          <t>47-5032</t>
        </is>
      </c>
      <c r="D8424" t="inlineStr">
        <is>
          <t>Explosives Workers, Ordnance Handling Experts, and Blasters</t>
        </is>
      </c>
      <c r="E8424" t="n">
        <v>40</v>
      </c>
      <c r="F8424" t="n">
        <v>52440</v>
      </c>
      <c r="G8424">
        <f>IF(OR(E2772="",F2772=""),"",E2772*F2772)</f>
        <v/>
      </c>
      <c r="H8424" s="41">
        <f>IFERROR(XLOOKUP(C2772,'DATA Wharton'!$A$2:$A$785,'DATA Wharton'!$C$2:$C$785),"")</f>
        <v/>
      </c>
      <c r="I8424">
        <f>IF(OR(G2772="",H2772=""),"",G2772)</f>
        <v/>
      </c>
      <c r="J8424">
        <f>IF(OR(I2772="",H2772=""),"",I2772*H2772)</f>
        <v/>
      </c>
      <c r="K8424">
        <f>IF(G2772="","Missing OEWS wage",IF(H2772="","Missing Wharton SOC","Matched"))</f>
        <v/>
      </c>
    </row>
    <row r="8425">
      <c r="A8425" t="inlineStr">
        <is>
          <t>48-49</t>
        </is>
      </c>
      <c r="B8425" t="inlineStr">
        <is>
          <t>Transportation and Warehousing</t>
        </is>
      </c>
      <c r="C8425" t="inlineStr">
        <is>
          <t>47-5041</t>
        </is>
      </c>
      <c r="D8425" t="inlineStr">
        <is>
          <t>Continuous Mining Machine Operators</t>
        </is>
      </c>
      <c r="F8425" t="n">
        <v>42350</v>
      </c>
      <c r="G8425">
        <f>IF(OR(E2773="",F2773=""),"",E2773*F2773)</f>
        <v/>
      </c>
      <c r="H8425" s="41">
        <f>IFERROR(XLOOKUP(C2773,'DATA Wharton'!$A$2:$A$785,'DATA Wharton'!$C$2:$C$785),"")</f>
        <v/>
      </c>
      <c r="I8425">
        <f>IF(OR(G2773="",H2773=""),"",G2773)</f>
        <v/>
      </c>
      <c r="J8425">
        <f>IF(OR(I2773="",H2773=""),"",I2773*H2773)</f>
        <v/>
      </c>
      <c r="K8425">
        <f>IF(G2773="","Missing OEWS wage",IF(H2773="","Missing Wharton SOC","Matched"))</f>
        <v/>
      </c>
    </row>
    <row r="8426">
      <c r="A8426" t="inlineStr">
        <is>
          <t>48-49</t>
        </is>
      </c>
      <c r="B8426" t="inlineStr">
        <is>
          <t>Transportation and Warehousing</t>
        </is>
      </c>
      <c r="C8426" t="inlineStr">
        <is>
          <t>47-5071</t>
        </is>
      </c>
      <c r="D8426" t="inlineStr">
        <is>
          <t>Roustabouts, Oil and Gas</t>
        </is>
      </c>
      <c r="E8426" t="n">
        <v>140</v>
      </c>
      <c r="F8426" t="n">
        <v>62540</v>
      </c>
      <c r="G8426">
        <f>IF(OR(E2774="",F2774=""),"",E2774*F2774)</f>
        <v/>
      </c>
      <c r="H8426" s="41">
        <f>IFERROR(XLOOKUP(C2774,'DATA Wharton'!$A$2:$A$785,'DATA Wharton'!$C$2:$C$785),"")</f>
        <v/>
      </c>
      <c r="I8426">
        <f>IF(OR(G2774="",H2774=""),"",G2774)</f>
        <v/>
      </c>
      <c r="J8426">
        <f>IF(OR(I2774="",H2774=""),"",I2774*H2774)</f>
        <v/>
      </c>
      <c r="K8426">
        <f>IF(G2774="","Missing OEWS wage",IF(H2774="","Missing Wharton SOC","Matched"))</f>
        <v/>
      </c>
    </row>
    <row r="8427">
      <c r="A8427" t="inlineStr">
        <is>
          <t>48-49</t>
        </is>
      </c>
      <c r="B8427" t="inlineStr">
        <is>
          <t>Transportation and Warehousing</t>
        </is>
      </c>
      <c r="C8427" t="inlineStr">
        <is>
          <t>49-1011</t>
        </is>
      </c>
      <c r="D8427" t="inlineStr">
        <is>
          <t>First-Line Supervisors of Mechanics, Installers, and Repairers</t>
        </is>
      </c>
      <c r="E8427" t="n">
        <v>39000</v>
      </c>
      <c r="F8427" t="n">
        <v>96310</v>
      </c>
      <c r="G8427">
        <f>IF(OR(E2775="",F2775=""),"",E2775*F2775)</f>
        <v/>
      </c>
      <c r="H8427" s="41">
        <f>IFERROR(XLOOKUP(C2775,'DATA Wharton'!$A$2:$A$785,'DATA Wharton'!$C$2:$C$785),"")</f>
        <v/>
      </c>
      <c r="I8427">
        <f>IF(OR(G2775="",H2775=""),"",G2775)</f>
        <v/>
      </c>
      <c r="J8427">
        <f>IF(OR(I2775="",H2775=""),"",I2775*H2775)</f>
        <v/>
      </c>
      <c r="K8427">
        <f>IF(G2775="","Missing OEWS wage",IF(H2775="","Missing Wharton SOC","Matched"))</f>
        <v/>
      </c>
    </row>
    <row r="8428">
      <c r="A8428" t="inlineStr">
        <is>
          <t>48-49</t>
        </is>
      </c>
      <c r="B8428" t="inlineStr">
        <is>
          <t>Transportation and Warehousing</t>
        </is>
      </c>
      <c r="C8428" t="inlineStr">
        <is>
          <t>49-2011</t>
        </is>
      </c>
      <c r="D8428" t="inlineStr">
        <is>
          <t>Computer, Automated Teller, and Office Machine Repairers</t>
        </is>
      </c>
      <c r="E8428" t="n">
        <v>280</v>
      </c>
      <c r="F8428" t="n">
        <v>47150</v>
      </c>
      <c r="G8428">
        <f>IF(OR(E2776="",F2776=""),"",E2776*F2776)</f>
        <v/>
      </c>
      <c r="H8428" s="41">
        <f>IFERROR(XLOOKUP(C2776,'DATA Wharton'!$A$2:$A$785,'DATA Wharton'!$C$2:$C$785),"")</f>
        <v/>
      </c>
      <c r="I8428">
        <f>IF(OR(G2776="",H2776=""),"",G2776)</f>
        <v/>
      </c>
      <c r="J8428">
        <f>IF(OR(I2776="",H2776=""),"",I2776*H2776)</f>
        <v/>
      </c>
      <c r="K8428">
        <f>IF(G2776="","Missing OEWS wage",IF(H2776="","Missing Wharton SOC","Matched"))</f>
        <v/>
      </c>
    </row>
    <row r="8429">
      <c r="A8429" t="inlineStr">
        <is>
          <t>48-49</t>
        </is>
      </c>
      <c r="B8429" t="inlineStr">
        <is>
          <t>Transportation and Warehousing</t>
        </is>
      </c>
      <c r="C8429" t="inlineStr">
        <is>
          <t>49-2021</t>
        </is>
      </c>
      <c r="D8429" t="inlineStr">
        <is>
          <t>Radio, Cellular, and Tower Equipment Installers and Repairers</t>
        </is>
      </c>
      <c r="E8429" t="n">
        <v>110</v>
      </c>
      <c r="F8429" t="n">
        <v>87470</v>
      </c>
      <c r="G8429">
        <f>IF(OR(E2777="",F2777=""),"",E2777*F2777)</f>
        <v/>
      </c>
      <c r="H8429" s="41">
        <f>IFERROR(XLOOKUP(C2777,'DATA Wharton'!$A$2:$A$785,'DATA Wharton'!$C$2:$C$785),"")</f>
        <v/>
      </c>
      <c r="I8429">
        <f>IF(OR(G2777="",H2777=""),"",G2777)</f>
        <v/>
      </c>
      <c r="J8429">
        <f>IF(OR(I2777="",H2777=""),"",I2777*H2777)</f>
        <v/>
      </c>
      <c r="K8429">
        <f>IF(G2777="","Missing OEWS wage",IF(H2777="","Missing Wharton SOC","Matched"))</f>
        <v/>
      </c>
    </row>
    <row r="8430">
      <c r="A8430" t="inlineStr">
        <is>
          <t>48-49</t>
        </is>
      </c>
      <c r="B8430" t="inlineStr">
        <is>
          <t>Transportation and Warehousing</t>
        </is>
      </c>
      <c r="C8430" t="inlineStr">
        <is>
          <t>49-2022</t>
        </is>
      </c>
      <c r="D8430" t="inlineStr">
        <is>
          <t>Telecommunications Equipment Installers and Repairers, Except Line Installers</t>
        </is>
      </c>
      <c r="E8430" t="n">
        <v>60</v>
      </c>
      <c r="F8430" t="n">
        <v>78390</v>
      </c>
      <c r="G8430">
        <f>IF(OR(E2778="",F2778=""),"",E2778*F2778)</f>
        <v/>
      </c>
      <c r="H8430" s="41">
        <f>IFERROR(XLOOKUP(C2778,'DATA Wharton'!$A$2:$A$785,'DATA Wharton'!$C$2:$C$785),"")</f>
        <v/>
      </c>
      <c r="I8430">
        <f>IF(OR(G2778="",H2778=""),"",G2778)</f>
        <v/>
      </c>
      <c r="J8430">
        <f>IF(OR(I2778="",H2778=""),"",I2778*H2778)</f>
        <v/>
      </c>
      <c r="K8430">
        <f>IF(G2778="","Missing OEWS wage",IF(H2778="","Missing Wharton SOC","Matched"))</f>
        <v/>
      </c>
    </row>
    <row r="8431">
      <c r="A8431" t="inlineStr">
        <is>
          <t>48-49</t>
        </is>
      </c>
      <c r="B8431" t="inlineStr">
        <is>
          <t>Transportation and Warehousing</t>
        </is>
      </c>
      <c r="C8431" t="inlineStr">
        <is>
          <t>49-2091</t>
        </is>
      </c>
      <c r="D8431" t="inlineStr">
        <is>
          <t>Avionics Technicians</t>
        </is>
      </c>
      <c r="E8431" t="n">
        <v>7360</v>
      </c>
      <c r="F8431" t="n">
        <v>77810</v>
      </c>
      <c r="G8431">
        <f>IF(OR(E2779="",F2779=""),"",E2779*F2779)</f>
        <v/>
      </c>
      <c r="H8431" s="41">
        <f>IFERROR(XLOOKUP(C2779,'DATA Wharton'!$A$2:$A$785,'DATA Wharton'!$C$2:$C$785),"")</f>
        <v/>
      </c>
      <c r="I8431">
        <f>IF(OR(G2779="",H2779=""),"",G2779)</f>
        <v/>
      </c>
      <c r="J8431">
        <f>IF(OR(I2779="",H2779=""),"",I2779*H2779)</f>
        <v/>
      </c>
      <c r="K8431">
        <f>IF(G2779="","Missing OEWS wage",IF(H2779="","Missing Wharton SOC","Matched"))</f>
        <v/>
      </c>
    </row>
    <row r="8432">
      <c r="A8432" t="inlineStr">
        <is>
          <t>48-49</t>
        </is>
      </c>
      <c r="B8432" t="inlineStr">
        <is>
          <t>Transportation and Warehousing</t>
        </is>
      </c>
      <c r="C8432" t="inlineStr">
        <is>
          <t>49-2092</t>
        </is>
      </c>
      <c r="D8432" t="inlineStr">
        <is>
          <t>Electric Motor, Power Tool, and Related Repairers</t>
        </is>
      </c>
      <c r="E8432" t="n">
        <v>360</v>
      </c>
      <c r="F8432" t="n">
        <v>45040</v>
      </c>
      <c r="G8432">
        <f>IF(OR(E2780="",F2780=""),"",E2780*F2780)</f>
        <v/>
      </c>
      <c r="H8432" s="41">
        <f>IFERROR(XLOOKUP(C2780,'DATA Wharton'!$A$2:$A$785,'DATA Wharton'!$C$2:$C$785),"")</f>
        <v/>
      </c>
      <c r="I8432">
        <f>IF(OR(G2780="",H2780=""),"",G2780)</f>
        <v/>
      </c>
      <c r="J8432">
        <f>IF(OR(I2780="",H2780=""),"",I2780*H2780)</f>
        <v/>
      </c>
      <c r="K8432">
        <f>IF(G2780="","Missing OEWS wage",IF(H2780="","Missing Wharton SOC","Matched"))</f>
        <v/>
      </c>
    </row>
    <row r="8433">
      <c r="A8433" t="inlineStr">
        <is>
          <t>48-49</t>
        </is>
      </c>
      <c r="B8433" t="inlineStr">
        <is>
          <t>Transportation and Warehousing</t>
        </is>
      </c>
      <c r="C8433" t="inlineStr">
        <is>
          <t>49-2093</t>
        </is>
      </c>
      <c r="D8433" t="inlineStr">
        <is>
          <t>Electrical and Electronics Installers and Repairers, Transportation Equipment</t>
        </is>
      </c>
      <c r="E8433" t="n">
        <v>2720</v>
      </c>
      <c r="F8433" t="n">
        <v>86570</v>
      </c>
      <c r="G8433">
        <f>IF(OR(E2781="",F2781=""),"",E2781*F2781)</f>
        <v/>
      </c>
      <c r="H8433" s="41">
        <f>IFERROR(XLOOKUP(C2781,'DATA Wharton'!$A$2:$A$785,'DATA Wharton'!$C$2:$C$785),"")</f>
        <v/>
      </c>
      <c r="I8433">
        <f>IF(OR(G2781="",H2781=""),"",G2781)</f>
        <v/>
      </c>
      <c r="J8433">
        <f>IF(OR(I2781="",H2781=""),"",I2781*H2781)</f>
        <v/>
      </c>
      <c r="K8433">
        <f>IF(G2781="","Missing OEWS wage",IF(H2781="","Missing Wharton SOC","Matched"))</f>
        <v/>
      </c>
    </row>
    <row r="8434">
      <c r="A8434" t="inlineStr">
        <is>
          <t>48-49</t>
        </is>
      </c>
      <c r="B8434" t="inlineStr">
        <is>
          <t>Transportation and Warehousing</t>
        </is>
      </c>
      <c r="C8434" t="inlineStr">
        <is>
          <t>49-2094</t>
        </is>
      </c>
      <c r="D8434" t="inlineStr">
        <is>
          <t>Electrical and Electronics Repairers, Commercial and Industrial Equipment</t>
        </is>
      </c>
      <c r="E8434" t="n">
        <v>5290</v>
      </c>
      <c r="F8434" t="n">
        <v>81330</v>
      </c>
      <c r="G8434">
        <f>IF(OR(E2782="",F2782=""),"",E2782*F2782)</f>
        <v/>
      </c>
      <c r="H8434" s="41">
        <f>IFERROR(XLOOKUP(C2782,'DATA Wharton'!$A$2:$A$785,'DATA Wharton'!$C$2:$C$785),"")</f>
        <v/>
      </c>
      <c r="I8434">
        <f>IF(OR(G2782="",H2782=""),"",G2782)</f>
        <v/>
      </c>
      <c r="J8434">
        <f>IF(OR(I2782="",H2782=""),"",I2782*H2782)</f>
        <v/>
      </c>
      <c r="K8434">
        <f>IF(G2782="","Missing OEWS wage",IF(H2782="","Missing Wharton SOC","Matched"))</f>
        <v/>
      </c>
    </row>
    <row r="8435">
      <c r="A8435" t="inlineStr">
        <is>
          <t>48-49</t>
        </is>
      </c>
      <c r="B8435" t="inlineStr">
        <is>
          <t>Transportation and Warehousing</t>
        </is>
      </c>
      <c r="C8435" t="inlineStr">
        <is>
          <t>49-2095</t>
        </is>
      </c>
      <c r="D8435" t="inlineStr">
        <is>
          <t>Electrical and Electronics Repairers, Powerhouse, Substation, and Relay</t>
        </is>
      </c>
      <c r="E8435" t="n">
        <v>170</v>
      </c>
      <c r="F8435" t="n">
        <v>111310</v>
      </c>
      <c r="G8435">
        <f>IF(OR(E2783="",F2783=""),"",E2783*F2783)</f>
        <v/>
      </c>
      <c r="H8435" s="41">
        <f>IFERROR(XLOOKUP(C2783,'DATA Wharton'!$A$2:$A$785,'DATA Wharton'!$C$2:$C$785),"")</f>
        <v/>
      </c>
      <c r="I8435">
        <f>IF(OR(G2783="",H2783=""),"",G2783)</f>
        <v/>
      </c>
      <c r="J8435">
        <f>IF(OR(I2783="",H2783=""),"",I2783*H2783)</f>
        <v/>
      </c>
      <c r="K8435">
        <f>IF(G2783="","Missing OEWS wage",IF(H2783="","Missing Wharton SOC","Matched"))</f>
        <v/>
      </c>
    </row>
    <row r="8436">
      <c r="A8436" t="inlineStr">
        <is>
          <t>48-49</t>
        </is>
      </c>
      <c r="B8436" t="inlineStr">
        <is>
          <t>Transportation and Warehousing</t>
        </is>
      </c>
      <c r="C8436" t="inlineStr">
        <is>
          <t>49-2096</t>
        </is>
      </c>
      <c r="D8436" t="inlineStr">
        <is>
          <t>Electronic Equipment Installers and Repairers, Motor Vehicles</t>
        </is>
      </c>
      <c r="E8436" t="n">
        <v>150</v>
      </c>
      <c r="F8436" t="n">
        <v>53770</v>
      </c>
      <c r="G8436">
        <f>IF(OR(E2784="",F2784=""),"",E2784*F2784)</f>
        <v/>
      </c>
      <c r="H8436" s="41">
        <f>IFERROR(XLOOKUP(C2784,'DATA Wharton'!$A$2:$A$785,'DATA Wharton'!$C$2:$C$785),"")</f>
        <v/>
      </c>
      <c r="I8436">
        <f>IF(OR(G2784="",H2784=""),"",G2784)</f>
        <v/>
      </c>
      <c r="J8436">
        <f>IF(OR(I2784="",H2784=""),"",I2784*H2784)</f>
        <v/>
      </c>
      <c r="K8436">
        <f>IF(G2784="","Missing OEWS wage",IF(H2784="","Missing Wharton SOC","Matched"))</f>
        <v/>
      </c>
    </row>
    <row r="8437">
      <c r="A8437" t="inlineStr">
        <is>
          <t>48-49</t>
        </is>
      </c>
      <c r="B8437" t="inlineStr">
        <is>
          <t>Transportation and Warehousing</t>
        </is>
      </c>
      <c r="C8437" t="inlineStr">
        <is>
          <t>49-3011</t>
        </is>
      </c>
      <c r="D8437" t="inlineStr">
        <is>
          <t>Aircraft Mechanics and Service Technicians</t>
        </is>
      </c>
      <c r="E8437" t="n">
        <v>83190</v>
      </c>
      <c r="F8437" t="n">
        <v>85730</v>
      </c>
      <c r="G8437">
        <f>IF(OR(E2785="",F2785=""),"",E2785*F2785)</f>
        <v/>
      </c>
      <c r="H8437" s="41">
        <f>IFERROR(XLOOKUP(C2785,'DATA Wharton'!$A$2:$A$785,'DATA Wharton'!$C$2:$C$785),"")</f>
        <v/>
      </c>
      <c r="I8437">
        <f>IF(OR(G2785="",H2785=""),"",G2785)</f>
        <v/>
      </c>
      <c r="J8437">
        <f>IF(OR(I2785="",H2785=""),"",I2785*H2785)</f>
        <v/>
      </c>
      <c r="K8437">
        <f>IF(G2785="","Missing OEWS wage",IF(H2785="","Missing Wharton SOC","Matched"))</f>
        <v/>
      </c>
    </row>
    <row r="8438">
      <c r="A8438" t="inlineStr">
        <is>
          <t>48-49</t>
        </is>
      </c>
      <c r="B8438" t="inlineStr">
        <is>
          <t>Transportation and Warehousing</t>
        </is>
      </c>
      <c r="C8438" t="inlineStr">
        <is>
          <t>49-3021</t>
        </is>
      </c>
      <c r="D8438" t="inlineStr">
        <is>
          <t>Automotive Body and Related Repairers</t>
        </is>
      </c>
      <c r="E8438" t="n">
        <v>1320</v>
      </c>
      <c r="F8438" t="n">
        <v>61810</v>
      </c>
      <c r="G8438">
        <f>IF(OR(E2786="",F2786=""),"",E2786*F2786)</f>
        <v/>
      </c>
      <c r="H8438" s="41">
        <f>IFERROR(XLOOKUP(C2786,'DATA Wharton'!$A$2:$A$785,'DATA Wharton'!$C$2:$C$785),"")</f>
        <v/>
      </c>
      <c r="I8438">
        <f>IF(OR(G2786="",H2786=""),"",G2786)</f>
        <v/>
      </c>
      <c r="J8438">
        <f>IF(OR(I2786="",H2786=""),"",I2786*H2786)</f>
        <v/>
      </c>
      <c r="K8438">
        <f>IF(G2786="","Missing OEWS wage",IF(H2786="","Missing Wharton SOC","Matched"))</f>
        <v/>
      </c>
    </row>
    <row r="8439">
      <c r="A8439" t="inlineStr">
        <is>
          <t>48-49</t>
        </is>
      </c>
      <c r="B8439" t="inlineStr">
        <is>
          <t>Transportation and Warehousing</t>
        </is>
      </c>
      <c r="C8439" t="inlineStr">
        <is>
          <t>49-3022</t>
        </is>
      </c>
      <c r="D8439" t="inlineStr">
        <is>
          <t>Automotive Glass Installers and Repairers</t>
        </is>
      </c>
      <c r="E8439" t="n">
        <v>40</v>
      </c>
      <c r="F8439" t="n">
        <v>48620</v>
      </c>
      <c r="G8439">
        <f>IF(OR(E2787="",F2787=""),"",E2787*F2787)</f>
        <v/>
      </c>
      <c r="H8439" s="41">
        <f>IFERROR(XLOOKUP(C2787,'DATA Wharton'!$A$2:$A$785,'DATA Wharton'!$C$2:$C$785),"")</f>
        <v/>
      </c>
      <c r="I8439">
        <f>IF(OR(G2787="",H2787=""),"",G2787)</f>
        <v/>
      </c>
      <c r="J8439">
        <f>IF(OR(I2787="",H2787=""),"",I2787*H2787)</f>
        <v/>
      </c>
      <c r="K8439">
        <f>IF(G2787="","Missing OEWS wage",IF(H2787="","Missing Wharton SOC","Matched"))</f>
        <v/>
      </c>
    </row>
    <row r="8440">
      <c r="A8440" t="inlineStr">
        <is>
          <t>48-49</t>
        </is>
      </c>
      <c r="B8440" t="inlineStr">
        <is>
          <t>Transportation and Warehousing</t>
        </is>
      </c>
      <c r="C8440" t="inlineStr">
        <is>
          <t>49-3023</t>
        </is>
      </c>
      <c r="D8440" t="inlineStr">
        <is>
          <t>Automotive Service Technicians and Mechanics</t>
        </is>
      </c>
      <c r="E8440" t="n">
        <v>14500</v>
      </c>
      <c r="F8440" t="n">
        <v>62290</v>
      </c>
      <c r="G8440">
        <f>IF(OR(E2788="",F2788=""),"",E2788*F2788)</f>
        <v/>
      </c>
      <c r="H8440" s="41">
        <f>IFERROR(XLOOKUP(C2788,'DATA Wharton'!$A$2:$A$785,'DATA Wharton'!$C$2:$C$785),"")</f>
        <v/>
      </c>
      <c r="I8440">
        <f>IF(OR(G2788="",H2788=""),"",G2788)</f>
        <v/>
      </c>
      <c r="J8440">
        <f>IF(OR(I2788="",H2788=""),"",I2788*H2788)</f>
        <v/>
      </c>
      <c r="K8440">
        <f>IF(G2788="","Missing OEWS wage",IF(H2788="","Missing Wharton SOC","Matched"))</f>
        <v/>
      </c>
    </row>
    <row r="8441">
      <c r="A8441" t="inlineStr">
        <is>
          <t>48-49</t>
        </is>
      </c>
      <c r="B8441" t="inlineStr">
        <is>
          <t>Transportation and Warehousing</t>
        </is>
      </c>
      <c r="C8441" t="inlineStr">
        <is>
          <t>49-3031</t>
        </is>
      </c>
      <c r="D8441" t="inlineStr">
        <is>
          <t>Bus and Truck Mechanics and Diesel Engine Specialists</t>
        </is>
      </c>
      <c r="E8441" t="n">
        <v>86430</v>
      </c>
      <c r="F8441" t="n">
        <v>63080</v>
      </c>
      <c r="G8441">
        <f>IF(OR(E2789="",F2789=""),"",E2789*F2789)</f>
        <v/>
      </c>
      <c r="H8441" s="41">
        <f>IFERROR(XLOOKUP(C2789,'DATA Wharton'!$A$2:$A$785,'DATA Wharton'!$C$2:$C$785),"")</f>
        <v/>
      </c>
      <c r="I8441">
        <f>IF(OR(G2789="",H2789=""),"",G2789)</f>
        <v/>
      </c>
      <c r="J8441">
        <f>IF(OR(I2789="",H2789=""),"",I2789*H2789)</f>
        <v/>
      </c>
      <c r="K8441">
        <f>IF(G2789="","Missing OEWS wage",IF(H2789="","Missing Wharton SOC","Matched"))</f>
        <v/>
      </c>
    </row>
    <row r="8442">
      <c r="A8442" t="inlineStr">
        <is>
          <t>48-49</t>
        </is>
      </c>
      <c r="B8442" t="inlineStr">
        <is>
          <t>Transportation and Warehousing</t>
        </is>
      </c>
      <c r="C8442" t="inlineStr">
        <is>
          <t>49-3041</t>
        </is>
      </c>
      <c r="D8442" t="inlineStr">
        <is>
          <t>Farm Equipment Mechanics and Service Technicians</t>
        </is>
      </c>
      <c r="E8442" t="n">
        <v>40</v>
      </c>
      <c r="F8442" t="n">
        <v>51870</v>
      </c>
      <c r="G8442">
        <f>IF(OR(E2790="",F2790=""),"",E2790*F2790)</f>
        <v/>
      </c>
      <c r="H8442" s="41">
        <f>IFERROR(XLOOKUP(C2790,'DATA Wharton'!$A$2:$A$785,'DATA Wharton'!$C$2:$C$785),"")</f>
        <v/>
      </c>
      <c r="I8442">
        <f>IF(OR(G2790="",H2790=""),"",G2790)</f>
        <v/>
      </c>
      <c r="J8442">
        <f>IF(OR(I2790="",H2790=""),"",I2790*H2790)</f>
        <v/>
      </c>
      <c r="K8442">
        <f>IF(G2790="","Missing OEWS wage",IF(H2790="","Missing Wharton SOC","Matched"))</f>
        <v/>
      </c>
    </row>
    <row r="8443">
      <c r="A8443" t="inlineStr">
        <is>
          <t>48-49</t>
        </is>
      </c>
      <c r="B8443" t="inlineStr">
        <is>
          <t>Transportation and Warehousing</t>
        </is>
      </c>
      <c r="C8443" t="inlineStr">
        <is>
          <t>49-3042</t>
        </is>
      </c>
      <c r="D8443" t="inlineStr">
        <is>
          <t>Mobile Heavy Equipment Mechanics, Except Engines</t>
        </is>
      </c>
      <c r="E8443" t="n">
        <v>8290</v>
      </c>
      <c r="F8443" t="n">
        <v>85510</v>
      </c>
      <c r="G8443">
        <f>IF(OR(E2791="",F2791=""),"",E2791*F2791)</f>
        <v/>
      </c>
      <c r="H8443" s="41">
        <f>IFERROR(XLOOKUP(C2791,'DATA Wharton'!$A$2:$A$785,'DATA Wharton'!$C$2:$C$785),"")</f>
        <v/>
      </c>
      <c r="I8443">
        <f>IF(OR(G2791="",H2791=""),"",G2791)</f>
        <v/>
      </c>
      <c r="J8443">
        <f>IF(OR(I2791="",H2791=""),"",I2791*H2791)</f>
        <v/>
      </c>
      <c r="K8443">
        <f>IF(G2791="","Missing OEWS wage",IF(H2791="","Missing Wharton SOC","Matched"))</f>
        <v/>
      </c>
    </row>
    <row r="8444">
      <c r="A8444" t="inlineStr">
        <is>
          <t>48-49</t>
        </is>
      </c>
      <c r="B8444" t="inlineStr">
        <is>
          <t>Transportation and Warehousing</t>
        </is>
      </c>
      <c r="C8444" t="inlineStr">
        <is>
          <t>49-3043</t>
        </is>
      </c>
      <c r="D8444" t="inlineStr">
        <is>
          <t>Rail Car Repairers</t>
        </is>
      </c>
      <c r="E8444" t="n">
        <v>17750</v>
      </c>
      <c r="F8444" t="n">
        <v>69220</v>
      </c>
      <c r="G8444">
        <f>IF(OR(E2792="",F2792=""),"",E2792*F2792)</f>
        <v/>
      </c>
      <c r="H8444" s="41">
        <f>IFERROR(XLOOKUP(C2792,'DATA Wharton'!$A$2:$A$785,'DATA Wharton'!$C$2:$C$785),"")</f>
        <v/>
      </c>
      <c r="I8444">
        <f>IF(OR(G2792="",H2792=""),"",G2792)</f>
        <v/>
      </c>
      <c r="J8444">
        <f>IF(OR(I2792="",H2792=""),"",I2792*H2792)</f>
        <v/>
      </c>
      <c r="K8444">
        <f>IF(G2792="","Missing OEWS wage",IF(H2792="","Missing Wharton SOC","Matched"))</f>
        <v/>
      </c>
    </row>
    <row r="8445">
      <c r="A8445" t="inlineStr">
        <is>
          <t>48-49</t>
        </is>
      </c>
      <c r="B8445" t="inlineStr">
        <is>
          <t>Transportation and Warehousing</t>
        </is>
      </c>
      <c r="C8445" t="inlineStr">
        <is>
          <t>49-3051</t>
        </is>
      </c>
      <c r="D8445" t="inlineStr">
        <is>
          <t>Motorboat Mechanics and Service Technicians</t>
        </is>
      </c>
      <c r="E8445" t="n">
        <v>1670</v>
      </c>
      <c r="F8445" t="n">
        <v>73960</v>
      </c>
      <c r="G8445">
        <f>IF(OR(E2793="",F2793=""),"",E2793*F2793)</f>
        <v/>
      </c>
      <c r="H8445" s="41">
        <f>IFERROR(XLOOKUP(C2793,'DATA Wharton'!$A$2:$A$785,'DATA Wharton'!$C$2:$C$785),"")</f>
        <v/>
      </c>
      <c r="I8445">
        <f>IF(OR(G2793="",H2793=""),"",G2793)</f>
        <v/>
      </c>
      <c r="J8445">
        <f>IF(OR(I2793="",H2793=""),"",I2793*H2793)</f>
        <v/>
      </c>
      <c r="K8445">
        <f>IF(G2793="","Missing OEWS wage",IF(H2793="","Missing Wharton SOC","Matched"))</f>
        <v/>
      </c>
    </row>
    <row r="8446">
      <c r="A8446" t="inlineStr">
        <is>
          <t>48-49</t>
        </is>
      </c>
      <c r="B8446" t="inlineStr">
        <is>
          <t>Transportation and Warehousing</t>
        </is>
      </c>
      <c r="C8446" t="inlineStr">
        <is>
          <t>49-3053</t>
        </is>
      </c>
      <c r="D8446" t="inlineStr">
        <is>
          <t>Outdoor Power Equipment and Other Small Engine Mechanics</t>
        </is>
      </c>
      <c r="F8446" t="n">
        <v>56550</v>
      </c>
      <c r="G8446">
        <f>IF(OR(E2794="",F2794=""),"",E2794*F2794)</f>
        <v/>
      </c>
      <c r="H8446" s="41">
        <f>IFERROR(XLOOKUP(C2794,'DATA Wharton'!$A$2:$A$785,'DATA Wharton'!$C$2:$C$785),"")</f>
        <v/>
      </c>
      <c r="I8446">
        <f>IF(OR(G2794="",H2794=""),"",G2794)</f>
        <v/>
      </c>
      <c r="J8446">
        <f>IF(OR(I2794="",H2794=""),"",I2794*H2794)</f>
        <v/>
      </c>
      <c r="K8446">
        <f>IF(G2794="","Missing OEWS wage",IF(H2794="","Missing Wharton SOC","Matched"))</f>
        <v/>
      </c>
    </row>
    <row r="8447">
      <c r="A8447" t="inlineStr">
        <is>
          <t>48-49</t>
        </is>
      </c>
      <c r="B8447" t="inlineStr">
        <is>
          <t>Transportation and Warehousing</t>
        </is>
      </c>
      <c r="C8447" t="inlineStr">
        <is>
          <t>49-3091</t>
        </is>
      </c>
      <c r="D8447" t="inlineStr">
        <is>
          <t>Bicycle Repairers</t>
        </is>
      </c>
      <c r="F8447" t="n">
        <v>44470</v>
      </c>
      <c r="G8447">
        <f>IF(OR(E2795="",F2795=""),"",E2795*F2795)</f>
        <v/>
      </c>
      <c r="H8447" s="41">
        <f>IFERROR(XLOOKUP(C2795,'DATA Wharton'!$A$2:$A$785,'DATA Wharton'!$C$2:$C$785),"")</f>
        <v/>
      </c>
      <c r="I8447">
        <f>IF(OR(G2795="",H2795=""),"",G2795)</f>
        <v/>
      </c>
      <c r="J8447">
        <f>IF(OR(I2795="",H2795=""),"",I2795*H2795)</f>
        <v/>
      </c>
      <c r="K8447">
        <f>IF(G2795="","Missing OEWS wage",IF(H2795="","Missing Wharton SOC","Matched"))</f>
        <v/>
      </c>
    </row>
    <row r="8448">
      <c r="A8448" t="inlineStr">
        <is>
          <t>48-49</t>
        </is>
      </c>
      <c r="B8448" t="inlineStr">
        <is>
          <t>Transportation and Warehousing</t>
        </is>
      </c>
      <c r="C8448" t="inlineStr">
        <is>
          <t>49-3093</t>
        </is>
      </c>
      <c r="D8448" t="inlineStr">
        <is>
          <t>Tire Repairers and Changers</t>
        </is>
      </c>
      <c r="E8448" t="n">
        <v>1070</v>
      </c>
      <c r="F8448" t="n">
        <v>48290</v>
      </c>
      <c r="G8448">
        <f>IF(OR(E2796="",F2796=""),"",E2796*F2796)</f>
        <v/>
      </c>
      <c r="H8448" s="41">
        <f>IFERROR(XLOOKUP(C2796,'DATA Wharton'!$A$2:$A$785,'DATA Wharton'!$C$2:$C$785),"")</f>
        <v/>
      </c>
      <c r="I8448">
        <f>IF(OR(G2796="",H2796=""),"",G2796)</f>
        <v/>
      </c>
      <c r="J8448">
        <f>IF(OR(I2796="",H2796=""),"",I2796*H2796)</f>
        <v/>
      </c>
      <c r="K8448">
        <f>IF(G2796="","Missing OEWS wage",IF(H2796="","Missing Wharton SOC","Matched"))</f>
        <v/>
      </c>
    </row>
    <row r="8449">
      <c r="A8449" t="inlineStr">
        <is>
          <t>48-49</t>
        </is>
      </c>
      <c r="B8449" t="inlineStr">
        <is>
          <t>Transportation and Warehousing</t>
        </is>
      </c>
      <c r="C8449" t="inlineStr">
        <is>
          <t>49-9012</t>
        </is>
      </c>
      <c r="D8449" t="inlineStr">
        <is>
          <t>Control and Valve Installers and Repairers, Except Mechanical Door</t>
        </is>
      </c>
      <c r="E8449" t="n">
        <v>1180</v>
      </c>
      <c r="F8449" t="n">
        <v>80270</v>
      </c>
      <c r="G8449">
        <f>IF(OR(E2797="",F2797=""),"",E2797*F2797)</f>
        <v/>
      </c>
      <c r="H8449" s="41">
        <f>IFERROR(XLOOKUP(C2797,'DATA Wharton'!$A$2:$A$785,'DATA Wharton'!$C$2:$C$785),"")</f>
        <v/>
      </c>
      <c r="I8449">
        <f>IF(OR(G2797="",H2797=""),"",G2797)</f>
        <v/>
      </c>
      <c r="J8449">
        <f>IF(OR(I2797="",H2797=""),"",I2797*H2797)</f>
        <v/>
      </c>
      <c r="K8449">
        <f>IF(G2797="","Missing OEWS wage",IF(H2797="","Missing Wharton SOC","Matched"))</f>
        <v/>
      </c>
    </row>
    <row r="8450">
      <c r="A8450" t="inlineStr">
        <is>
          <t>48-49</t>
        </is>
      </c>
      <c r="B8450" t="inlineStr">
        <is>
          <t>Transportation and Warehousing</t>
        </is>
      </c>
      <c r="C8450" t="inlineStr">
        <is>
          <t>49-9021</t>
        </is>
      </c>
      <c r="D8450" t="inlineStr">
        <is>
          <t>Heating, Air Conditioning, and Refrigeration Mechanics and Installers</t>
        </is>
      </c>
      <c r="E8450" t="n">
        <v>2980</v>
      </c>
      <c r="F8450" t="n">
        <v>74840</v>
      </c>
      <c r="G8450">
        <f>IF(OR(E2798="",F2798=""),"",E2798*F2798)</f>
        <v/>
      </c>
      <c r="H8450" s="41">
        <f>IFERROR(XLOOKUP(C2798,'DATA Wharton'!$A$2:$A$785,'DATA Wharton'!$C$2:$C$785),"")</f>
        <v/>
      </c>
      <c r="I8450">
        <f>IF(OR(G2798="",H2798=""),"",G2798)</f>
        <v/>
      </c>
      <c r="J8450">
        <f>IF(OR(I2798="",H2798=""),"",I2798*H2798)</f>
        <v/>
      </c>
      <c r="K8450">
        <f>IF(G2798="","Missing OEWS wage",IF(H2798="","Missing Wharton SOC","Matched"))</f>
        <v/>
      </c>
    </row>
    <row r="8451">
      <c r="A8451" t="inlineStr">
        <is>
          <t>48-49</t>
        </is>
      </c>
      <c r="B8451" t="inlineStr">
        <is>
          <t>Transportation and Warehousing</t>
        </is>
      </c>
      <c r="C8451" t="inlineStr">
        <is>
          <t>49-9031</t>
        </is>
      </c>
      <c r="D8451" t="inlineStr">
        <is>
          <t>Home Appliance Repairers</t>
        </is>
      </c>
      <c r="E8451" t="n">
        <v>1170</v>
      </c>
      <c r="F8451" t="n">
        <v>56470</v>
      </c>
      <c r="G8451">
        <f>IF(OR(E2799="",F2799=""),"",E2799*F2799)</f>
        <v/>
      </c>
      <c r="H8451" s="41">
        <f>IFERROR(XLOOKUP(C2799,'DATA Wharton'!$A$2:$A$785,'DATA Wharton'!$C$2:$C$785),"")</f>
        <v/>
      </c>
      <c r="I8451">
        <f>IF(OR(G2799="",H2799=""),"",G2799)</f>
        <v/>
      </c>
      <c r="J8451">
        <f>IF(OR(I2799="",H2799=""),"",I2799*H2799)</f>
        <v/>
      </c>
      <c r="K8451">
        <f>IF(G2799="","Missing OEWS wage",IF(H2799="","Missing Wharton SOC","Matched"))</f>
        <v/>
      </c>
    </row>
    <row r="8452">
      <c r="A8452" t="inlineStr">
        <is>
          <t>48-49</t>
        </is>
      </c>
      <c r="B8452" t="inlineStr">
        <is>
          <t>Transportation and Warehousing</t>
        </is>
      </c>
      <c r="C8452" t="inlineStr">
        <is>
          <t>49-9041</t>
        </is>
      </c>
      <c r="D8452" t="inlineStr">
        <is>
          <t>Industrial Machinery Mechanics</t>
        </is>
      </c>
      <c r="E8452" t="n">
        <v>10380</v>
      </c>
      <c r="F8452" t="n">
        <v>77710</v>
      </c>
      <c r="G8452">
        <f>IF(OR(E2800="",F2800=""),"",E2800*F2800)</f>
        <v/>
      </c>
      <c r="H8452" s="41">
        <f>IFERROR(XLOOKUP(C2800,'DATA Wharton'!$A$2:$A$785,'DATA Wharton'!$C$2:$C$785),"")</f>
        <v/>
      </c>
      <c r="I8452">
        <f>IF(OR(G2800="",H2800=""),"",G2800)</f>
        <v/>
      </c>
      <c r="J8452">
        <f>IF(OR(I2800="",H2800=""),"",I2800*H2800)</f>
        <v/>
      </c>
      <c r="K8452">
        <f>IF(G2800="","Missing OEWS wage",IF(H2800="","Missing Wharton SOC","Matched"))</f>
        <v/>
      </c>
    </row>
    <row r="8453">
      <c r="A8453" t="inlineStr">
        <is>
          <t>48-49</t>
        </is>
      </c>
      <c r="B8453" t="inlineStr">
        <is>
          <t>Transportation and Warehousing</t>
        </is>
      </c>
      <c r="C8453" t="inlineStr">
        <is>
          <t>49-9043</t>
        </is>
      </c>
      <c r="D8453" t="inlineStr">
        <is>
          <t>Maintenance Workers, Machinery</t>
        </is>
      </c>
      <c r="E8453" t="n">
        <v>5550</v>
      </c>
      <c r="F8453" t="n">
        <v>81830</v>
      </c>
      <c r="G8453">
        <f>IF(OR(E2801="",F2801=""),"",E2801*F2801)</f>
        <v/>
      </c>
      <c r="H8453" s="41">
        <f>IFERROR(XLOOKUP(C2801,'DATA Wharton'!$A$2:$A$785,'DATA Wharton'!$C$2:$C$785),"")</f>
        <v/>
      </c>
      <c r="I8453">
        <f>IF(OR(G2801="",H2801=""),"",G2801)</f>
        <v/>
      </c>
      <c r="J8453">
        <f>IF(OR(I2801="",H2801=""),"",I2801*H2801)</f>
        <v/>
      </c>
      <c r="K8453">
        <f>IF(G2801="","Missing OEWS wage",IF(H2801="","Missing Wharton SOC","Matched"))</f>
        <v/>
      </c>
    </row>
    <row r="8454">
      <c r="A8454" t="inlineStr">
        <is>
          <t>48-49</t>
        </is>
      </c>
      <c r="B8454" t="inlineStr">
        <is>
          <t>Transportation and Warehousing</t>
        </is>
      </c>
      <c r="C8454" t="inlineStr">
        <is>
          <t>49-9044</t>
        </is>
      </c>
      <c r="D8454" t="inlineStr">
        <is>
          <t>Millwrights</t>
        </is>
      </c>
      <c r="E8454" t="n">
        <v>130</v>
      </c>
      <c r="F8454" t="n">
        <v>82710</v>
      </c>
      <c r="G8454">
        <f>IF(OR(E2802="",F2802=""),"",E2802*F2802)</f>
        <v/>
      </c>
      <c r="H8454" s="41">
        <f>IFERROR(XLOOKUP(C2802,'DATA Wharton'!$A$2:$A$785,'DATA Wharton'!$C$2:$C$785),"")</f>
        <v/>
      </c>
      <c r="I8454">
        <f>IF(OR(G2802="",H2802=""),"",G2802)</f>
        <v/>
      </c>
      <c r="J8454">
        <f>IF(OR(I2802="",H2802=""),"",I2802*H2802)</f>
        <v/>
      </c>
      <c r="K8454">
        <f>IF(G2802="","Missing OEWS wage",IF(H2802="","Missing Wharton SOC","Matched"))</f>
        <v/>
      </c>
    </row>
    <row r="8455">
      <c r="A8455" t="inlineStr">
        <is>
          <t>48-49</t>
        </is>
      </c>
      <c r="B8455" t="inlineStr">
        <is>
          <t>Transportation and Warehousing</t>
        </is>
      </c>
      <c r="C8455" t="inlineStr">
        <is>
          <t>49-9051</t>
        </is>
      </c>
      <c r="D8455" t="inlineStr">
        <is>
          <t>Electrical Power-Line Installers and Repairers</t>
        </is>
      </c>
      <c r="E8455" t="n">
        <v>330</v>
      </c>
      <c r="F8455" t="n">
        <v>73310</v>
      </c>
      <c r="G8455">
        <f>IF(OR(E2803="",F2803=""),"",E2803*F2803)</f>
        <v/>
      </c>
      <c r="H8455" s="41">
        <f>IFERROR(XLOOKUP(C2803,'DATA Wharton'!$A$2:$A$785,'DATA Wharton'!$C$2:$C$785),"")</f>
        <v/>
      </c>
      <c r="I8455">
        <f>IF(OR(G2803="",H2803=""),"",G2803)</f>
        <v/>
      </c>
      <c r="J8455">
        <f>IF(OR(I2803="",H2803=""),"",I2803*H2803)</f>
        <v/>
      </c>
      <c r="K8455">
        <f>IF(G2803="","Missing OEWS wage",IF(H2803="","Missing Wharton SOC","Matched"))</f>
        <v/>
      </c>
    </row>
    <row r="8456">
      <c r="A8456" t="inlineStr">
        <is>
          <t>48-49</t>
        </is>
      </c>
      <c r="B8456" t="inlineStr">
        <is>
          <t>Transportation and Warehousing</t>
        </is>
      </c>
      <c r="C8456" t="inlineStr">
        <is>
          <t>49-9062</t>
        </is>
      </c>
      <c r="D8456" t="inlineStr">
        <is>
          <t>Medical Equipment Repairers</t>
        </is>
      </c>
      <c r="E8456" t="n">
        <v>80</v>
      </c>
      <c r="F8456" t="n">
        <v>92690</v>
      </c>
      <c r="G8456">
        <f>IF(OR(E2804="",F2804=""),"",E2804*F2804)</f>
        <v/>
      </c>
      <c r="H8456" s="41">
        <f>IFERROR(XLOOKUP(C2804,'DATA Wharton'!$A$2:$A$785,'DATA Wharton'!$C$2:$C$785),"")</f>
        <v/>
      </c>
      <c r="I8456">
        <f>IF(OR(G2804="",H2804=""),"",G2804)</f>
        <v/>
      </c>
      <c r="J8456">
        <f>IF(OR(I2804="",H2804=""),"",I2804*H2804)</f>
        <v/>
      </c>
      <c r="K8456">
        <f>IF(G2804="","Missing OEWS wage",IF(H2804="","Missing Wharton SOC","Matched"))</f>
        <v/>
      </c>
    </row>
    <row r="8457">
      <c r="A8457" t="inlineStr">
        <is>
          <t>48-49</t>
        </is>
      </c>
      <c r="B8457" t="inlineStr">
        <is>
          <t>Transportation and Warehousing</t>
        </is>
      </c>
      <c r="C8457" t="inlineStr">
        <is>
          <t>49-9069</t>
        </is>
      </c>
      <c r="D8457" t="inlineStr">
        <is>
          <t>Precision Instrument and Equipment Repairers, All Other</t>
        </is>
      </c>
      <c r="E8457" t="n">
        <v>170</v>
      </c>
      <c r="G8457">
        <f>IF(OR(E2805="",F2805=""),"",E2805*F2805)</f>
        <v/>
      </c>
      <c r="H8457" s="41">
        <f>IFERROR(XLOOKUP(C2805,'DATA Wharton'!$A$2:$A$785,'DATA Wharton'!$C$2:$C$785),"")</f>
        <v/>
      </c>
      <c r="I8457">
        <f>IF(OR(G2805="",H2805=""),"",G2805)</f>
        <v/>
      </c>
      <c r="J8457">
        <f>IF(OR(I2805="",H2805=""),"",I2805*H2805)</f>
        <v/>
      </c>
      <c r="K8457">
        <f>IF(G2805="","Missing OEWS wage",IF(H2805="","Missing Wharton SOC","Matched"))</f>
        <v/>
      </c>
    </row>
    <row r="8458">
      <c r="A8458" t="inlineStr">
        <is>
          <t>48-49</t>
        </is>
      </c>
      <c r="B8458" t="inlineStr">
        <is>
          <t>Transportation and Warehousing</t>
        </is>
      </c>
      <c r="C8458" t="inlineStr">
        <is>
          <t>49-9071</t>
        </is>
      </c>
      <c r="D8458" t="inlineStr">
        <is>
          <t>Maintenance and Repair Workers, General</t>
        </is>
      </c>
      <c r="E8458" t="n">
        <v>58980</v>
      </c>
      <c r="F8458" t="n">
        <v>65320</v>
      </c>
      <c r="G8458">
        <f>IF(OR(E2806="",F2806=""),"",E2806*F2806)</f>
        <v/>
      </c>
      <c r="H8458" s="41">
        <f>IFERROR(XLOOKUP(C2806,'DATA Wharton'!$A$2:$A$785,'DATA Wharton'!$C$2:$C$785),"")</f>
        <v/>
      </c>
      <c r="I8458">
        <f>IF(OR(G2806="",H2806=""),"",G2806)</f>
        <v/>
      </c>
      <c r="J8458">
        <f>IF(OR(I2806="",H2806=""),"",I2806*H2806)</f>
        <v/>
      </c>
      <c r="K8458">
        <f>IF(G2806="","Missing OEWS wage",IF(H2806="","Missing Wharton SOC","Matched"))</f>
        <v/>
      </c>
    </row>
    <row r="8459">
      <c r="A8459" t="inlineStr">
        <is>
          <t>48-49</t>
        </is>
      </c>
      <c r="B8459" t="inlineStr">
        <is>
          <t>Transportation and Warehousing</t>
        </is>
      </c>
      <c r="C8459" t="inlineStr">
        <is>
          <t>49-9081</t>
        </is>
      </c>
      <c r="D8459" t="inlineStr">
        <is>
          <t>Wind Turbine Service Technicians</t>
        </is>
      </c>
      <c r="E8459" t="n">
        <v>80</v>
      </c>
      <c r="F8459" t="n">
        <v>48820</v>
      </c>
      <c r="G8459">
        <f>IF(OR(E2807="",F2807=""),"",E2807*F2807)</f>
        <v/>
      </c>
      <c r="H8459" s="41">
        <f>IFERROR(XLOOKUP(C2807,'DATA Wharton'!$A$2:$A$785,'DATA Wharton'!$C$2:$C$785),"")</f>
        <v/>
      </c>
      <c r="I8459">
        <f>IF(OR(G2807="",H2807=""),"",G2807)</f>
        <v/>
      </c>
      <c r="J8459">
        <f>IF(OR(I2807="",H2807=""),"",I2807*H2807)</f>
        <v/>
      </c>
      <c r="K8459">
        <f>IF(G2807="","Missing OEWS wage",IF(H2807="","Missing Wharton SOC","Matched"))</f>
        <v/>
      </c>
    </row>
    <row r="8460">
      <c r="A8460" t="inlineStr">
        <is>
          <t>48-49</t>
        </is>
      </c>
      <c r="B8460" t="inlineStr">
        <is>
          <t>Transportation and Warehousing</t>
        </is>
      </c>
      <c r="C8460" t="inlineStr">
        <is>
          <t>49-9091</t>
        </is>
      </c>
      <c r="D8460" t="inlineStr">
        <is>
          <t>Coin, Vending, and Amusement Machine Servicers and Repairers</t>
        </is>
      </c>
      <c r="E8460" t="n">
        <v>340</v>
      </c>
      <c r="F8460" t="n">
        <v>56740</v>
      </c>
      <c r="G8460">
        <f>IF(OR(E2808="",F2808=""),"",E2808*F2808)</f>
        <v/>
      </c>
      <c r="H8460" s="41">
        <f>IFERROR(XLOOKUP(C2808,'DATA Wharton'!$A$2:$A$785,'DATA Wharton'!$C$2:$C$785),"")</f>
        <v/>
      </c>
      <c r="I8460">
        <f>IF(OR(G2808="",H2808=""),"",G2808)</f>
        <v/>
      </c>
      <c r="J8460">
        <f>IF(OR(I2808="",H2808=""),"",I2808*H2808)</f>
        <v/>
      </c>
      <c r="K8460">
        <f>IF(G2808="","Missing OEWS wage",IF(H2808="","Missing Wharton SOC","Matched"))</f>
        <v/>
      </c>
    </row>
    <row r="8461">
      <c r="A8461" t="inlineStr">
        <is>
          <t>48-49</t>
        </is>
      </c>
      <c r="B8461" t="inlineStr">
        <is>
          <t>Transportation and Warehousing</t>
        </is>
      </c>
      <c r="C8461" t="inlineStr">
        <is>
          <t>49-9092</t>
        </is>
      </c>
      <c r="D8461" t="inlineStr">
        <is>
          <t>Commercial Divers</t>
        </is>
      </c>
      <c r="E8461" t="n">
        <v>220</v>
      </c>
      <c r="F8461" t="n">
        <v>77220</v>
      </c>
      <c r="G8461">
        <f>IF(OR(E2809="",F2809=""),"",E2809*F2809)</f>
        <v/>
      </c>
      <c r="H8461" s="41">
        <f>IFERROR(XLOOKUP(C2809,'DATA Wharton'!$A$2:$A$785,'DATA Wharton'!$C$2:$C$785),"")</f>
        <v/>
      </c>
      <c r="I8461">
        <f>IF(OR(G2809="",H2809=""),"",G2809)</f>
        <v/>
      </c>
      <c r="J8461">
        <f>IF(OR(I2809="",H2809=""),"",I2809*H2809)</f>
        <v/>
      </c>
      <c r="K8461">
        <f>IF(G2809="","Missing OEWS wage",IF(H2809="","Missing Wharton SOC","Matched"))</f>
        <v/>
      </c>
    </row>
    <row r="8462">
      <c r="A8462" t="inlineStr">
        <is>
          <t>48-49</t>
        </is>
      </c>
      <c r="B8462" t="inlineStr">
        <is>
          <t>Transportation and Warehousing</t>
        </is>
      </c>
      <c r="C8462" t="inlineStr">
        <is>
          <t>49-9096</t>
        </is>
      </c>
      <c r="D8462" t="inlineStr">
        <is>
          <t>Riggers</t>
        </is>
      </c>
      <c r="E8462" t="n">
        <v>1060</v>
      </c>
      <c r="F8462" t="n">
        <v>51730</v>
      </c>
      <c r="G8462">
        <f>IF(OR(E2810="",F2810=""),"",E2810*F2810)</f>
        <v/>
      </c>
      <c r="H8462" s="41">
        <f>IFERROR(XLOOKUP(C2810,'DATA Wharton'!$A$2:$A$785,'DATA Wharton'!$C$2:$C$785),"")</f>
        <v/>
      </c>
      <c r="I8462">
        <f>IF(OR(G2810="",H2810=""),"",G2810)</f>
        <v/>
      </c>
      <c r="J8462">
        <f>IF(OR(I2810="",H2810=""),"",I2810*H2810)</f>
        <v/>
      </c>
      <c r="K8462">
        <f>IF(G2810="","Missing OEWS wage",IF(H2810="","Missing Wharton SOC","Matched"))</f>
        <v/>
      </c>
    </row>
    <row r="8463">
      <c r="A8463" t="inlineStr">
        <is>
          <t>48-49</t>
        </is>
      </c>
      <c r="B8463" t="inlineStr">
        <is>
          <t>Transportation and Warehousing</t>
        </is>
      </c>
      <c r="C8463" t="inlineStr">
        <is>
          <t>49-9097</t>
        </is>
      </c>
      <c r="D8463" t="inlineStr">
        <is>
          <t>Signal and Track Switch Repairers</t>
        </is>
      </c>
      <c r="E8463" t="n">
        <v>6610</v>
      </c>
      <c r="F8463" t="n">
        <v>90310</v>
      </c>
      <c r="G8463">
        <f>IF(OR(E2811="",F2811=""),"",E2811*F2811)</f>
        <v/>
      </c>
      <c r="H8463" s="41">
        <f>IFERROR(XLOOKUP(C2811,'DATA Wharton'!$A$2:$A$785,'DATA Wharton'!$C$2:$C$785),"")</f>
        <v/>
      </c>
      <c r="I8463">
        <f>IF(OR(G2811="",H2811=""),"",G2811)</f>
        <v/>
      </c>
      <c r="J8463">
        <f>IF(OR(I2811="",H2811=""),"",I2811*H2811)</f>
        <v/>
      </c>
      <c r="K8463">
        <f>IF(G2811="","Missing OEWS wage",IF(H2811="","Missing Wharton SOC","Matched"))</f>
        <v/>
      </c>
    </row>
    <row r="8464">
      <c r="A8464" t="inlineStr">
        <is>
          <t>48-49</t>
        </is>
      </c>
      <c r="B8464" t="inlineStr">
        <is>
          <t>Transportation and Warehousing</t>
        </is>
      </c>
      <c r="C8464" t="inlineStr">
        <is>
          <t>49-9098</t>
        </is>
      </c>
      <c r="D8464" t="inlineStr">
        <is>
          <t>Helpers--Installation, Maintenance, and Repair Workers</t>
        </is>
      </c>
      <c r="E8464" t="n">
        <v>4560</v>
      </c>
      <c r="F8464" t="n">
        <v>41240</v>
      </c>
      <c r="G8464">
        <f>IF(OR(E2812="",F2812=""),"",E2812*F2812)</f>
        <v/>
      </c>
      <c r="H8464" s="41">
        <f>IFERROR(XLOOKUP(C2812,'DATA Wharton'!$A$2:$A$785,'DATA Wharton'!$C$2:$C$785),"")</f>
        <v/>
      </c>
      <c r="I8464">
        <f>IF(OR(G2812="",H2812=""),"",G2812)</f>
        <v/>
      </c>
      <c r="J8464">
        <f>IF(OR(I2812="",H2812=""),"",I2812*H2812)</f>
        <v/>
      </c>
      <c r="K8464">
        <f>IF(G2812="","Missing OEWS wage",IF(H2812="","Missing Wharton SOC","Matched"))</f>
        <v/>
      </c>
    </row>
    <row r="8465">
      <c r="A8465" t="inlineStr">
        <is>
          <t>48-49</t>
        </is>
      </c>
      <c r="B8465" t="inlineStr">
        <is>
          <t>Transportation and Warehousing</t>
        </is>
      </c>
      <c r="C8465" t="inlineStr">
        <is>
          <t>49-9099</t>
        </is>
      </c>
      <c r="D8465" t="inlineStr">
        <is>
          <t>Installation, Maintenance, and Repair Workers, All Other</t>
        </is>
      </c>
      <c r="E8465" t="n">
        <v>4840</v>
      </c>
      <c r="F8465" t="n">
        <v>62100</v>
      </c>
      <c r="G8465">
        <f>IF(OR(E2813="",F2813=""),"",E2813*F2813)</f>
        <v/>
      </c>
      <c r="H8465" s="41">
        <f>IFERROR(XLOOKUP(C2813,'DATA Wharton'!$A$2:$A$785,'DATA Wharton'!$C$2:$C$785),"")</f>
        <v/>
      </c>
      <c r="I8465">
        <f>IF(OR(G2813="",H2813=""),"",G2813)</f>
        <v/>
      </c>
      <c r="J8465">
        <f>IF(OR(I2813="",H2813=""),"",I2813*H2813)</f>
        <v/>
      </c>
      <c r="K8465">
        <f>IF(G2813="","Missing OEWS wage",IF(H2813="","Missing Wharton SOC","Matched"))</f>
        <v/>
      </c>
    </row>
    <row r="8466">
      <c r="A8466" t="inlineStr">
        <is>
          <t>48-49</t>
        </is>
      </c>
      <c r="B8466" t="inlineStr">
        <is>
          <t>Transportation and Warehousing</t>
        </is>
      </c>
      <c r="C8466" t="inlineStr">
        <is>
          <t>51-1011</t>
        </is>
      </c>
      <c r="D8466" t="inlineStr">
        <is>
          <t>First-Line Supervisors of Production and Operating Workers</t>
        </is>
      </c>
      <c r="E8466" t="n">
        <v>7920</v>
      </c>
      <c r="F8466" t="n">
        <v>86580</v>
      </c>
      <c r="G8466">
        <f>IF(OR(E2814="",F2814=""),"",E2814*F2814)</f>
        <v/>
      </c>
      <c r="H8466" s="41">
        <f>IFERROR(XLOOKUP(C2814,'DATA Wharton'!$A$2:$A$785,'DATA Wharton'!$C$2:$C$785),"")</f>
        <v/>
      </c>
      <c r="I8466">
        <f>IF(OR(G2814="",H2814=""),"",G2814)</f>
        <v/>
      </c>
      <c r="J8466">
        <f>IF(OR(I2814="",H2814=""),"",I2814*H2814)</f>
        <v/>
      </c>
      <c r="K8466">
        <f>IF(G2814="","Missing OEWS wage",IF(H2814="","Missing Wharton SOC","Matched"))</f>
        <v/>
      </c>
    </row>
    <row r="8467">
      <c r="A8467" t="inlineStr">
        <is>
          <t>48-49</t>
        </is>
      </c>
      <c r="B8467" t="inlineStr">
        <is>
          <t>Transportation and Warehousing</t>
        </is>
      </c>
      <c r="C8467" t="inlineStr">
        <is>
          <t>51-2011</t>
        </is>
      </c>
      <c r="D8467" t="inlineStr">
        <is>
          <t>Aircraft Structure, Surfaces, Rigging, and Systems Assemblers</t>
        </is>
      </c>
      <c r="E8467" t="n">
        <v>1450</v>
      </c>
      <c r="F8467" t="n">
        <v>57420</v>
      </c>
      <c r="G8467">
        <f>IF(OR(E2815="",F2815=""),"",E2815*F2815)</f>
        <v/>
      </c>
      <c r="H8467" s="41">
        <f>IFERROR(XLOOKUP(C2815,'DATA Wharton'!$A$2:$A$785,'DATA Wharton'!$C$2:$C$785),"")</f>
        <v/>
      </c>
      <c r="I8467">
        <f>IF(OR(G2815="",H2815=""),"",G2815)</f>
        <v/>
      </c>
      <c r="J8467">
        <f>IF(OR(I2815="",H2815=""),"",I2815*H2815)</f>
        <v/>
      </c>
      <c r="K8467">
        <f>IF(G2815="","Missing OEWS wage",IF(H2815="","Missing Wharton SOC","Matched"))</f>
        <v/>
      </c>
    </row>
    <row r="8468">
      <c r="A8468" t="inlineStr">
        <is>
          <t>48-49</t>
        </is>
      </c>
      <c r="B8468" t="inlineStr">
        <is>
          <t>Transportation and Warehousing</t>
        </is>
      </c>
      <c r="C8468" t="inlineStr">
        <is>
          <t>51-2028</t>
        </is>
      </c>
      <c r="D8468" t="inlineStr">
        <is>
          <t>Electrical, Electronic, and Electromechanical Assemblers, Except Coil Winders, Tapers, and Finishers</t>
        </is>
      </c>
      <c r="E8468" t="n">
        <v>350</v>
      </c>
      <c r="F8468" t="n">
        <v>61680</v>
      </c>
      <c r="G8468">
        <f>IF(OR(E2816="",F2816=""),"",E2816*F2816)</f>
        <v/>
      </c>
      <c r="H8468" s="41">
        <f>IFERROR(XLOOKUP(C2816,'DATA Wharton'!$A$2:$A$785,'DATA Wharton'!$C$2:$C$785),"")</f>
        <v/>
      </c>
      <c r="I8468">
        <f>IF(OR(G2816="",H2816=""),"",G2816)</f>
        <v/>
      </c>
      <c r="J8468">
        <f>IF(OR(I2816="",H2816=""),"",I2816*H2816)</f>
        <v/>
      </c>
      <c r="K8468">
        <f>IF(G2816="","Missing OEWS wage",IF(H2816="","Missing Wharton SOC","Matched"))</f>
        <v/>
      </c>
    </row>
    <row r="8469">
      <c r="A8469" t="inlineStr">
        <is>
          <t>48-49</t>
        </is>
      </c>
      <c r="B8469" t="inlineStr">
        <is>
          <t>Transportation and Warehousing</t>
        </is>
      </c>
      <c r="C8469" t="inlineStr">
        <is>
          <t>51-2031</t>
        </is>
      </c>
      <c r="D8469" t="inlineStr">
        <is>
          <t>Engine and Other Machine Assemblers</t>
        </is>
      </c>
      <c r="E8469" t="n">
        <v>50</v>
      </c>
      <c r="F8469" t="n">
        <v>55000</v>
      </c>
      <c r="G8469">
        <f>IF(OR(E2817="",F2817=""),"",E2817*F2817)</f>
        <v/>
      </c>
      <c r="H8469" s="41">
        <f>IFERROR(XLOOKUP(C2817,'DATA Wharton'!$A$2:$A$785,'DATA Wharton'!$C$2:$C$785),"")</f>
        <v/>
      </c>
      <c r="I8469">
        <f>IF(OR(G2817="",H2817=""),"",G2817)</f>
        <v/>
      </c>
      <c r="J8469">
        <f>IF(OR(I2817="",H2817=""),"",I2817*H2817)</f>
        <v/>
      </c>
      <c r="K8469">
        <f>IF(G2817="","Missing OEWS wage",IF(H2817="","Missing Wharton SOC","Matched"))</f>
        <v/>
      </c>
    </row>
    <row r="8470">
      <c r="A8470" t="inlineStr">
        <is>
          <t>48-49</t>
        </is>
      </c>
      <c r="B8470" t="inlineStr">
        <is>
          <t>Transportation and Warehousing</t>
        </is>
      </c>
      <c r="C8470" t="inlineStr">
        <is>
          <t>51-2041</t>
        </is>
      </c>
      <c r="D8470" t="inlineStr">
        <is>
          <t>Structural Metal Fabricators and Fitters</t>
        </is>
      </c>
      <c r="E8470" t="n">
        <v>250</v>
      </c>
      <c r="F8470" t="n">
        <v>60920</v>
      </c>
      <c r="G8470">
        <f>IF(OR(E2818="",F2818=""),"",E2818*F2818)</f>
        <v/>
      </c>
      <c r="H8470" s="41">
        <f>IFERROR(XLOOKUP(C2818,'DATA Wharton'!$A$2:$A$785,'DATA Wharton'!$C$2:$C$785),"")</f>
        <v/>
      </c>
      <c r="I8470">
        <f>IF(OR(G2818="",H2818=""),"",G2818)</f>
        <v/>
      </c>
      <c r="J8470">
        <f>IF(OR(I2818="",H2818=""),"",I2818*H2818)</f>
        <v/>
      </c>
      <c r="K8470">
        <f>IF(G2818="","Missing OEWS wage",IF(H2818="","Missing Wharton SOC","Matched"))</f>
        <v/>
      </c>
    </row>
    <row r="8471">
      <c r="A8471" t="inlineStr">
        <is>
          <t>48-49</t>
        </is>
      </c>
      <c r="B8471" t="inlineStr">
        <is>
          <t>Transportation and Warehousing</t>
        </is>
      </c>
      <c r="C8471" t="inlineStr">
        <is>
          <t>51-2090</t>
        </is>
      </c>
      <c r="D8471" t="inlineStr">
        <is>
          <t>Miscellaneous Assemblers and Fabricators</t>
        </is>
      </c>
      <c r="E8471" t="n">
        <v>8680</v>
      </c>
      <c r="F8471" t="n">
        <v>42560</v>
      </c>
      <c r="G8471">
        <f>IF(OR(E2819="",F2819=""),"",E2819*F2819)</f>
        <v/>
      </c>
      <c r="H8471" s="41">
        <f>IFERROR(XLOOKUP(C2819,'DATA Wharton'!$A$2:$A$785,'DATA Wharton'!$C$2:$C$785),"")</f>
        <v/>
      </c>
      <c r="I8471">
        <f>IF(OR(G2819="",H2819=""),"",G2819)</f>
        <v/>
      </c>
      <c r="J8471">
        <f>IF(OR(I2819="",H2819=""),"",I2819*H2819)</f>
        <v/>
      </c>
      <c r="K8471">
        <f>IF(G2819="","Missing OEWS wage",IF(H2819="","Missing Wharton SOC","Matched"))</f>
        <v/>
      </c>
    </row>
    <row r="8472">
      <c r="A8472" t="inlineStr">
        <is>
          <t>48-49</t>
        </is>
      </c>
      <c r="B8472" t="inlineStr">
        <is>
          <t>Transportation and Warehousing</t>
        </is>
      </c>
      <c r="C8472" t="inlineStr">
        <is>
          <t>51-3011</t>
        </is>
      </c>
      <c r="D8472" t="inlineStr">
        <is>
          <t>Bakers</t>
        </is>
      </c>
      <c r="E8472" t="n">
        <v>190</v>
      </c>
      <c r="F8472" t="n">
        <v>44480</v>
      </c>
      <c r="G8472">
        <f>IF(OR(E2820="",F2820=""),"",E2820*F2820)</f>
        <v/>
      </c>
      <c r="H8472" s="41">
        <f>IFERROR(XLOOKUP(C2820,'DATA Wharton'!$A$2:$A$785,'DATA Wharton'!$C$2:$C$785),"")</f>
        <v/>
      </c>
      <c r="I8472">
        <f>IF(OR(G2820="",H2820=""),"",G2820)</f>
        <v/>
      </c>
      <c r="J8472">
        <f>IF(OR(I2820="",H2820=""),"",I2820*H2820)</f>
        <v/>
      </c>
      <c r="K8472">
        <f>IF(G2820="","Missing OEWS wage",IF(H2820="","Missing Wharton SOC","Matched"))</f>
        <v/>
      </c>
    </row>
    <row r="8473">
      <c r="A8473" t="inlineStr">
        <is>
          <t>48-49</t>
        </is>
      </c>
      <c r="B8473" t="inlineStr">
        <is>
          <t>Transportation and Warehousing</t>
        </is>
      </c>
      <c r="C8473" t="inlineStr">
        <is>
          <t>51-3021</t>
        </is>
      </c>
      <c r="D8473" t="inlineStr">
        <is>
          <t>Butchers and Meat Cutters</t>
        </is>
      </c>
      <c r="E8473" t="n">
        <v>50</v>
      </c>
      <c r="F8473" t="n">
        <v>41030</v>
      </c>
      <c r="G8473">
        <f>IF(OR(E2821="",F2821=""),"",E2821*F2821)</f>
        <v/>
      </c>
      <c r="H8473" s="41">
        <f>IFERROR(XLOOKUP(C2821,'DATA Wharton'!$A$2:$A$785,'DATA Wharton'!$C$2:$C$785),"")</f>
        <v/>
      </c>
      <c r="I8473">
        <f>IF(OR(G2821="",H2821=""),"",G2821)</f>
        <v/>
      </c>
      <c r="J8473">
        <f>IF(OR(I2821="",H2821=""),"",I2821*H2821)</f>
        <v/>
      </c>
      <c r="K8473">
        <f>IF(G2821="","Missing OEWS wage",IF(H2821="","Missing Wharton SOC","Matched"))</f>
        <v/>
      </c>
    </row>
    <row r="8474">
      <c r="A8474" t="inlineStr">
        <is>
          <t>48-49</t>
        </is>
      </c>
      <c r="B8474" t="inlineStr">
        <is>
          <t>Transportation and Warehousing</t>
        </is>
      </c>
      <c r="C8474" t="inlineStr">
        <is>
          <t>51-3022</t>
        </is>
      </c>
      <c r="D8474" t="inlineStr">
        <is>
          <t>Meat, Poultry, and Fish Cutters and Trimmers</t>
        </is>
      </c>
      <c r="E8474" t="n">
        <v>80</v>
      </c>
      <c r="F8474" t="n">
        <v>39420</v>
      </c>
      <c r="G8474">
        <f>IF(OR(E2822="",F2822=""),"",E2822*F2822)</f>
        <v/>
      </c>
      <c r="H8474" s="41">
        <f>IFERROR(XLOOKUP(C2822,'DATA Wharton'!$A$2:$A$785,'DATA Wharton'!$C$2:$C$785),"")</f>
        <v/>
      </c>
      <c r="I8474">
        <f>IF(OR(G2822="",H2822=""),"",G2822)</f>
        <v/>
      </c>
      <c r="J8474">
        <f>IF(OR(I2822="",H2822=""),"",I2822*H2822)</f>
        <v/>
      </c>
      <c r="K8474">
        <f>IF(G2822="","Missing OEWS wage",IF(H2822="","Missing Wharton SOC","Matched"))</f>
        <v/>
      </c>
    </row>
    <row r="8475">
      <c r="A8475" t="inlineStr">
        <is>
          <t>48-49</t>
        </is>
      </c>
      <c r="B8475" t="inlineStr">
        <is>
          <t>Transportation and Warehousing</t>
        </is>
      </c>
      <c r="C8475" t="inlineStr">
        <is>
          <t>51-3092</t>
        </is>
      </c>
      <c r="D8475" t="inlineStr">
        <is>
          <t>Food Batchmakers</t>
        </is>
      </c>
      <c r="E8475" t="n">
        <v>1980</v>
      </c>
      <c r="F8475" t="n">
        <v>44730</v>
      </c>
      <c r="G8475">
        <f>IF(OR(E2823="",F2823=""),"",E2823*F2823)</f>
        <v/>
      </c>
      <c r="H8475" s="41">
        <f>IFERROR(XLOOKUP(C2823,'DATA Wharton'!$A$2:$A$785,'DATA Wharton'!$C$2:$C$785),"")</f>
        <v/>
      </c>
      <c r="I8475">
        <f>IF(OR(G2823="",H2823=""),"",G2823)</f>
        <v/>
      </c>
      <c r="J8475">
        <f>IF(OR(I2823="",H2823=""),"",I2823*H2823)</f>
        <v/>
      </c>
      <c r="K8475">
        <f>IF(G2823="","Missing OEWS wage",IF(H2823="","Missing Wharton SOC","Matched"))</f>
        <v/>
      </c>
    </row>
    <row r="8476">
      <c r="A8476" t="inlineStr">
        <is>
          <t>48-49</t>
        </is>
      </c>
      <c r="B8476" t="inlineStr">
        <is>
          <t>Transportation and Warehousing</t>
        </is>
      </c>
      <c r="C8476" t="inlineStr">
        <is>
          <t>51-3099</t>
        </is>
      </c>
      <c r="D8476" t="inlineStr">
        <is>
          <t>Food Processing Workers, All Other</t>
        </is>
      </c>
      <c r="E8476" t="n">
        <v>420</v>
      </c>
      <c r="F8476" t="n">
        <v>52340</v>
      </c>
      <c r="G8476">
        <f>IF(OR(E2824="",F2824=""),"",E2824*F2824)</f>
        <v/>
      </c>
      <c r="H8476" s="41">
        <f>IFERROR(XLOOKUP(C2824,'DATA Wharton'!$A$2:$A$785,'DATA Wharton'!$C$2:$C$785),"")</f>
        <v/>
      </c>
      <c r="I8476">
        <f>IF(OR(G2824="",H2824=""),"",G2824)</f>
        <v/>
      </c>
      <c r="J8476">
        <f>IF(OR(I2824="",H2824=""),"",I2824*H2824)</f>
        <v/>
      </c>
      <c r="K8476">
        <f>IF(G2824="","Missing OEWS wage",IF(H2824="","Missing Wharton SOC","Matched"))</f>
        <v/>
      </c>
    </row>
    <row r="8477">
      <c r="A8477" t="inlineStr">
        <is>
          <t>48-49</t>
        </is>
      </c>
      <c r="B8477" t="inlineStr">
        <is>
          <t>Transportation and Warehousing</t>
        </is>
      </c>
      <c r="C8477" t="inlineStr">
        <is>
          <t>51-4031</t>
        </is>
      </c>
      <c r="D8477" t="inlineStr">
        <is>
          <t>Cutting, Punching, and Press Machine Setters, Operators, and Tenders, Metal and Plastic</t>
        </is>
      </c>
      <c r="E8477" t="n">
        <v>280</v>
      </c>
      <c r="F8477" t="n">
        <v>50950</v>
      </c>
      <c r="G8477">
        <f>IF(OR(E2825="",F2825=""),"",E2825*F2825)</f>
        <v/>
      </c>
      <c r="H8477" s="41">
        <f>IFERROR(XLOOKUP(C2825,'DATA Wharton'!$A$2:$A$785,'DATA Wharton'!$C$2:$C$785),"")</f>
        <v/>
      </c>
      <c r="I8477">
        <f>IF(OR(G2825="",H2825=""),"",G2825)</f>
        <v/>
      </c>
      <c r="J8477">
        <f>IF(OR(I2825="",H2825=""),"",I2825*H2825)</f>
        <v/>
      </c>
      <c r="K8477">
        <f>IF(G2825="","Missing OEWS wage",IF(H2825="","Missing Wharton SOC","Matched"))</f>
        <v/>
      </c>
    </row>
    <row r="8478">
      <c r="A8478" t="inlineStr">
        <is>
          <t>48-49</t>
        </is>
      </c>
      <c r="B8478" t="inlineStr">
        <is>
          <t>Transportation and Warehousing</t>
        </is>
      </c>
      <c r="C8478" t="inlineStr">
        <is>
          <t>51-4033</t>
        </is>
      </c>
      <c r="D8478" t="inlineStr">
        <is>
          <t>Grinding, Lapping, Polishing, and Buffing Machine Tool Setters, Operators, and Tenders, Metal and Plastic</t>
        </is>
      </c>
      <c r="E8478" t="n">
        <v>70</v>
      </c>
      <c r="F8478" t="n">
        <v>48210</v>
      </c>
      <c r="G8478">
        <f>IF(OR(E2826="",F2826=""),"",E2826*F2826)</f>
        <v/>
      </c>
      <c r="H8478" s="41">
        <f>IFERROR(XLOOKUP(C2826,'DATA Wharton'!$A$2:$A$785,'DATA Wharton'!$C$2:$C$785),"")</f>
        <v/>
      </c>
      <c r="I8478">
        <f>IF(OR(G2826="",H2826=""),"",G2826)</f>
        <v/>
      </c>
      <c r="J8478">
        <f>IF(OR(I2826="",H2826=""),"",I2826*H2826)</f>
        <v/>
      </c>
      <c r="K8478">
        <f>IF(G2826="","Missing OEWS wage",IF(H2826="","Missing Wharton SOC","Matched"))</f>
        <v/>
      </c>
    </row>
    <row r="8479">
      <c r="A8479" t="inlineStr">
        <is>
          <t>48-49</t>
        </is>
      </c>
      <c r="B8479" t="inlineStr">
        <is>
          <t>Transportation and Warehousing</t>
        </is>
      </c>
      <c r="C8479" t="inlineStr">
        <is>
          <t>51-4041</t>
        </is>
      </c>
      <c r="D8479" t="inlineStr">
        <is>
          <t>Machinists</t>
        </is>
      </c>
      <c r="E8479" t="n">
        <v>4610</v>
      </c>
      <c r="F8479" t="n">
        <v>81380</v>
      </c>
      <c r="G8479">
        <f>IF(OR(E2827="",F2827=""),"",E2827*F2827)</f>
        <v/>
      </c>
      <c r="H8479" s="41">
        <f>IFERROR(XLOOKUP(C2827,'DATA Wharton'!$A$2:$A$785,'DATA Wharton'!$C$2:$C$785),"")</f>
        <v/>
      </c>
      <c r="I8479">
        <f>IF(OR(G2827="",H2827=""),"",G2827)</f>
        <v/>
      </c>
      <c r="J8479">
        <f>IF(OR(I2827="",H2827=""),"",I2827*H2827)</f>
        <v/>
      </c>
      <c r="K8479">
        <f>IF(G2827="","Missing OEWS wage",IF(H2827="","Missing Wharton SOC","Matched"))</f>
        <v/>
      </c>
    </row>
    <row r="8480">
      <c r="A8480" t="inlineStr">
        <is>
          <t>48-49</t>
        </is>
      </c>
      <c r="B8480" t="inlineStr">
        <is>
          <t>Transportation and Warehousing</t>
        </is>
      </c>
      <c r="C8480" t="inlineStr">
        <is>
          <t>51-4081</t>
        </is>
      </c>
      <c r="D8480" t="inlineStr">
        <is>
          <t>Multiple Machine Tool Setters, Operators, and Tenders, Metal and Plastic</t>
        </is>
      </c>
      <c r="E8480" t="n">
        <v>50</v>
      </c>
      <c r="G8480">
        <f>IF(OR(E2828="",F2828=""),"",E2828*F2828)</f>
        <v/>
      </c>
      <c r="H8480" s="41">
        <f>IFERROR(XLOOKUP(C2828,'DATA Wharton'!$A$2:$A$785,'DATA Wharton'!$C$2:$C$785),"")</f>
        <v/>
      </c>
      <c r="I8480">
        <f>IF(OR(G2828="",H2828=""),"",G2828)</f>
        <v/>
      </c>
      <c r="J8480">
        <f>IF(OR(I2828="",H2828=""),"",I2828*H2828)</f>
        <v/>
      </c>
      <c r="K8480">
        <f>IF(G2828="","Missing OEWS wage",IF(H2828="","Missing Wharton SOC","Matched"))</f>
        <v/>
      </c>
    </row>
    <row r="8481">
      <c r="A8481" t="inlineStr">
        <is>
          <t>48-49</t>
        </is>
      </c>
      <c r="B8481" t="inlineStr">
        <is>
          <t>Transportation and Warehousing</t>
        </is>
      </c>
      <c r="C8481" t="inlineStr">
        <is>
          <t>51-4111</t>
        </is>
      </c>
      <c r="D8481" t="inlineStr">
        <is>
          <t>Tool and Die Makers</t>
        </is>
      </c>
      <c r="E8481" t="n">
        <v>60</v>
      </c>
      <c r="F8481" t="n">
        <v>67410</v>
      </c>
      <c r="G8481">
        <f>IF(OR(E2829="",F2829=""),"",E2829*F2829)</f>
        <v/>
      </c>
      <c r="H8481" s="41">
        <f>IFERROR(XLOOKUP(C2829,'DATA Wharton'!$A$2:$A$785,'DATA Wharton'!$C$2:$C$785),"")</f>
        <v/>
      </c>
      <c r="I8481">
        <f>IF(OR(G2829="",H2829=""),"",G2829)</f>
        <v/>
      </c>
      <c r="J8481">
        <f>IF(OR(I2829="",H2829=""),"",I2829*H2829)</f>
        <v/>
      </c>
      <c r="K8481">
        <f>IF(G2829="","Missing OEWS wage",IF(H2829="","Missing Wharton SOC","Matched"))</f>
        <v/>
      </c>
    </row>
    <row r="8482">
      <c r="A8482" t="inlineStr">
        <is>
          <t>48-49</t>
        </is>
      </c>
      <c r="B8482" t="inlineStr">
        <is>
          <t>Transportation and Warehousing</t>
        </is>
      </c>
      <c r="C8482" t="inlineStr">
        <is>
          <t>51-4121</t>
        </is>
      </c>
      <c r="D8482" t="inlineStr">
        <is>
          <t>Welders, Cutters, Solderers, and Brazers</t>
        </is>
      </c>
      <c r="E8482" t="n">
        <v>7540</v>
      </c>
      <c r="F8482" t="n">
        <v>71710</v>
      </c>
      <c r="G8482">
        <f>IF(OR(E2830="",F2830=""),"",E2830*F2830)</f>
        <v/>
      </c>
      <c r="H8482" s="41">
        <f>IFERROR(XLOOKUP(C2830,'DATA Wharton'!$A$2:$A$785,'DATA Wharton'!$C$2:$C$785),"")</f>
        <v/>
      </c>
      <c r="I8482">
        <f>IF(OR(G2830="",H2830=""),"",G2830)</f>
        <v/>
      </c>
      <c r="J8482">
        <f>IF(OR(I2830="",H2830=""),"",I2830*H2830)</f>
        <v/>
      </c>
      <c r="K8482">
        <f>IF(G2830="","Missing OEWS wage",IF(H2830="","Missing Wharton SOC","Matched"))</f>
        <v/>
      </c>
    </row>
    <row r="8483">
      <c r="A8483" t="inlineStr">
        <is>
          <t>48-49</t>
        </is>
      </c>
      <c r="B8483" t="inlineStr">
        <is>
          <t>Transportation and Warehousing</t>
        </is>
      </c>
      <c r="C8483" t="inlineStr">
        <is>
          <t>51-4122</t>
        </is>
      </c>
      <c r="D8483" t="inlineStr">
        <is>
          <t>Welding, Soldering, and Brazing Machine Setters, Operators, and Tenders</t>
        </is>
      </c>
      <c r="F8483" t="n">
        <v>51660</v>
      </c>
      <c r="G8483">
        <f>IF(OR(E2831="",F2831=""),"",E2831*F2831)</f>
        <v/>
      </c>
      <c r="H8483" s="41">
        <f>IFERROR(XLOOKUP(C2831,'DATA Wharton'!$A$2:$A$785,'DATA Wharton'!$C$2:$C$785),"")</f>
        <v/>
      </c>
      <c r="I8483">
        <f>IF(OR(G2831="",H2831=""),"",G2831)</f>
        <v/>
      </c>
      <c r="J8483">
        <f>IF(OR(I2831="",H2831=""),"",I2831*H2831)</f>
        <v/>
      </c>
      <c r="K8483">
        <f>IF(G2831="","Missing OEWS wage",IF(H2831="","Missing Wharton SOC","Matched"))</f>
        <v/>
      </c>
    </row>
    <row r="8484">
      <c r="A8484" t="inlineStr">
        <is>
          <t>48-49</t>
        </is>
      </c>
      <c r="B8484" t="inlineStr">
        <is>
          <t>Transportation and Warehousing</t>
        </is>
      </c>
      <c r="C8484" t="inlineStr">
        <is>
          <t>51-5111</t>
        </is>
      </c>
      <c r="D8484" t="inlineStr">
        <is>
          <t>Prepress Technicians and Workers</t>
        </is>
      </c>
      <c r="E8484" t="n">
        <v>50</v>
      </c>
      <c r="F8484" t="n">
        <v>47930</v>
      </c>
      <c r="G8484">
        <f>IF(OR(E2832="",F2832=""),"",E2832*F2832)</f>
        <v/>
      </c>
      <c r="H8484" s="41">
        <f>IFERROR(XLOOKUP(C2832,'DATA Wharton'!$A$2:$A$785,'DATA Wharton'!$C$2:$C$785),"")</f>
        <v/>
      </c>
      <c r="I8484">
        <f>IF(OR(G2832="",H2832=""),"",G2832)</f>
        <v/>
      </c>
      <c r="J8484">
        <f>IF(OR(I2832="",H2832=""),"",I2832*H2832)</f>
        <v/>
      </c>
      <c r="K8484">
        <f>IF(G2832="","Missing OEWS wage",IF(H2832="","Missing Wharton SOC","Matched"))</f>
        <v/>
      </c>
    </row>
    <row r="8485">
      <c r="A8485" t="inlineStr">
        <is>
          <t>48-49</t>
        </is>
      </c>
      <c r="B8485" t="inlineStr">
        <is>
          <t>Transportation and Warehousing</t>
        </is>
      </c>
      <c r="C8485" t="inlineStr">
        <is>
          <t>51-5112</t>
        </is>
      </c>
      <c r="D8485" t="inlineStr">
        <is>
          <t>Printing Press Operators</t>
        </is>
      </c>
      <c r="E8485" t="n">
        <v>450</v>
      </c>
      <c r="F8485" t="n">
        <v>44890</v>
      </c>
      <c r="G8485">
        <f>IF(OR(E2833="",F2833=""),"",E2833*F2833)</f>
        <v/>
      </c>
      <c r="H8485" s="41">
        <f>IFERROR(XLOOKUP(C2833,'DATA Wharton'!$A$2:$A$785,'DATA Wharton'!$C$2:$C$785),"")</f>
        <v/>
      </c>
      <c r="I8485">
        <f>IF(OR(G2833="",H2833=""),"",G2833)</f>
        <v/>
      </c>
      <c r="J8485">
        <f>IF(OR(I2833="",H2833=""),"",I2833*H2833)</f>
        <v/>
      </c>
      <c r="K8485">
        <f>IF(G2833="","Missing OEWS wage",IF(H2833="","Missing Wharton SOC","Matched"))</f>
        <v/>
      </c>
    </row>
    <row r="8486">
      <c r="A8486" t="inlineStr">
        <is>
          <t>48-49</t>
        </is>
      </c>
      <c r="B8486" t="inlineStr">
        <is>
          <t>Transportation and Warehousing</t>
        </is>
      </c>
      <c r="C8486" t="inlineStr">
        <is>
          <t>51-5113</t>
        </is>
      </c>
      <c r="D8486" t="inlineStr">
        <is>
          <t>Print Binding and Finishing Workers</t>
        </is>
      </c>
      <c r="E8486" t="n">
        <v>140</v>
      </c>
      <c r="F8486" t="n">
        <v>45470</v>
      </c>
      <c r="G8486">
        <f>IF(OR(E2834="",F2834=""),"",E2834*F2834)</f>
        <v/>
      </c>
      <c r="H8486" s="41">
        <f>IFERROR(XLOOKUP(C2834,'DATA Wharton'!$A$2:$A$785,'DATA Wharton'!$C$2:$C$785),"")</f>
        <v/>
      </c>
      <c r="I8486">
        <f>IF(OR(G2834="",H2834=""),"",G2834)</f>
        <v/>
      </c>
      <c r="J8486">
        <f>IF(OR(I2834="",H2834=""),"",I2834*H2834)</f>
        <v/>
      </c>
      <c r="K8486">
        <f>IF(G2834="","Missing OEWS wage",IF(H2834="","Missing Wharton SOC","Matched"))</f>
        <v/>
      </c>
    </row>
    <row r="8487">
      <c r="A8487" t="inlineStr">
        <is>
          <t>48-49</t>
        </is>
      </c>
      <c r="B8487" t="inlineStr">
        <is>
          <t>Transportation and Warehousing</t>
        </is>
      </c>
      <c r="C8487" t="inlineStr">
        <is>
          <t>51-6011</t>
        </is>
      </c>
      <c r="D8487" t="inlineStr">
        <is>
          <t>Laundry and Dry-Cleaning Workers</t>
        </is>
      </c>
      <c r="E8487" t="n">
        <v>60</v>
      </c>
      <c r="F8487" t="n">
        <v>35960</v>
      </c>
      <c r="G8487">
        <f>IF(OR(E2835="",F2835=""),"",E2835*F2835)</f>
        <v/>
      </c>
      <c r="H8487" s="41">
        <f>IFERROR(XLOOKUP(C2835,'DATA Wharton'!$A$2:$A$785,'DATA Wharton'!$C$2:$C$785),"")</f>
        <v/>
      </c>
      <c r="I8487">
        <f>IF(OR(G2835="",H2835=""),"",G2835)</f>
        <v/>
      </c>
      <c r="J8487">
        <f>IF(OR(I2835="",H2835=""),"",I2835*H2835)</f>
        <v/>
      </c>
      <c r="K8487">
        <f>IF(G2835="","Missing OEWS wage",IF(H2835="","Missing Wharton SOC","Matched"))</f>
        <v/>
      </c>
    </row>
    <row r="8488">
      <c r="A8488" t="inlineStr">
        <is>
          <t>48-49</t>
        </is>
      </c>
      <c r="B8488" t="inlineStr">
        <is>
          <t>Transportation and Warehousing</t>
        </is>
      </c>
      <c r="C8488" t="inlineStr">
        <is>
          <t>51-6021</t>
        </is>
      </c>
      <c r="D8488" t="inlineStr">
        <is>
          <t>Pressers, Textile, Garment, and Related Materials</t>
        </is>
      </c>
      <c r="F8488" t="n">
        <v>35520</v>
      </c>
      <c r="G8488">
        <f>IF(OR(E2836="",F2836=""),"",E2836*F2836)</f>
        <v/>
      </c>
      <c r="H8488" s="41">
        <f>IFERROR(XLOOKUP(C2836,'DATA Wharton'!$A$2:$A$785,'DATA Wharton'!$C$2:$C$785),"")</f>
        <v/>
      </c>
      <c r="I8488">
        <f>IF(OR(G2836="",H2836=""),"",G2836)</f>
        <v/>
      </c>
      <c r="J8488">
        <f>IF(OR(I2836="",H2836=""),"",I2836*H2836)</f>
        <v/>
      </c>
      <c r="K8488">
        <f>IF(G2836="","Missing OEWS wage",IF(H2836="","Missing Wharton SOC","Matched"))</f>
        <v/>
      </c>
    </row>
    <row r="8489">
      <c r="A8489" t="inlineStr">
        <is>
          <t>48-49</t>
        </is>
      </c>
      <c r="B8489" t="inlineStr">
        <is>
          <t>Transportation and Warehousing</t>
        </is>
      </c>
      <c r="C8489" t="inlineStr">
        <is>
          <t>51-6031</t>
        </is>
      </c>
      <c r="D8489" t="inlineStr">
        <is>
          <t>Sewing Machine Operators</t>
        </is>
      </c>
      <c r="E8489" t="n">
        <v>1640</v>
      </c>
      <c r="F8489" t="n">
        <v>40710</v>
      </c>
      <c r="G8489">
        <f>IF(OR(E2837="",F2837=""),"",E2837*F2837)</f>
        <v/>
      </c>
      <c r="H8489" s="41">
        <f>IFERROR(XLOOKUP(C2837,'DATA Wharton'!$A$2:$A$785,'DATA Wharton'!$C$2:$C$785),"")</f>
        <v/>
      </c>
      <c r="I8489">
        <f>IF(OR(G2837="",H2837=""),"",G2837)</f>
        <v/>
      </c>
      <c r="J8489">
        <f>IF(OR(I2837="",H2837=""),"",I2837*H2837)</f>
        <v/>
      </c>
      <c r="K8489">
        <f>IF(G2837="","Missing OEWS wage",IF(H2837="","Missing Wharton SOC","Matched"))</f>
        <v/>
      </c>
    </row>
    <row r="8490">
      <c r="A8490" t="inlineStr">
        <is>
          <t>48-49</t>
        </is>
      </c>
      <c r="B8490" t="inlineStr">
        <is>
          <t>Transportation and Warehousing</t>
        </is>
      </c>
      <c r="C8490" t="inlineStr">
        <is>
          <t>51-6052</t>
        </is>
      </c>
      <c r="D8490" t="inlineStr">
        <is>
          <t>Tailors, Dressmakers, and Custom Sewers</t>
        </is>
      </c>
      <c r="F8490" t="n">
        <v>32190</v>
      </c>
      <c r="G8490">
        <f>IF(OR(E2838="",F2838=""),"",E2838*F2838)</f>
        <v/>
      </c>
      <c r="H8490" s="41">
        <f>IFERROR(XLOOKUP(C2838,'DATA Wharton'!$A$2:$A$785,'DATA Wharton'!$C$2:$C$785),"")</f>
        <v/>
      </c>
      <c r="I8490">
        <f>IF(OR(G2838="",H2838=""),"",G2838)</f>
        <v/>
      </c>
      <c r="J8490">
        <f>IF(OR(I2838="",H2838=""),"",I2838*H2838)</f>
        <v/>
      </c>
      <c r="K8490">
        <f>IF(G2838="","Missing OEWS wage",IF(H2838="","Missing Wharton SOC","Matched"))</f>
        <v/>
      </c>
    </row>
    <row r="8491">
      <c r="A8491" t="inlineStr">
        <is>
          <t>48-49</t>
        </is>
      </c>
      <c r="B8491" t="inlineStr">
        <is>
          <t>Transportation and Warehousing</t>
        </is>
      </c>
      <c r="C8491" t="inlineStr">
        <is>
          <t>51-6062</t>
        </is>
      </c>
      <c r="D8491" t="inlineStr">
        <is>
          <t>Textile Cutting Machine Setters, Operators, and Tenders</t>
        </is>
      </c>
      <c r="E8491" t="n">
        <v>50</v>
      </c>
      <c r="F8491" t="n">
        <v>41330</v>
      </c>
      <c r="G8491">
        <f>IF(OR(E2839="",F2839=""),"",E2839*F2839)</f>
        <v/>
      </c>
      <c r="H8491" s="41">
        <f>IFERROR(XLOOKUP(C2839,'DATA Wharton'!$A$2:$A$785,'DATA Wharton'!$C$2:$C$785),"")</f>
        <v/>
      </c>
      <c r="I8491">
        <f>IF(OR(G2839="",H2839=""),"",G2839)</f>
        <v/>
      </c>
      <c r="J8491">
        <f>IF(OR(I2839="",H2839=""),"",I2839*H2839)</f>
        <v/>
      </c>
      <c r="K8491">
        <f>IF(G2839="","Missing OEWS wage",IF(H2839="","Missing Wharton SOC","Matched"))</f>
        <v/>
      </c>
    </row>
    <row r="8492">
      <c r="A8492" t="inlineStr">
        <is>
          <t>48-49</t>
        </is>
      </c>
      <c r="B8492" t="inlineStr">
        <is>
          <t>Transportation and Warehousing</t>
        </is>
      </c>
      <c r="C8492" t="inlineStr">
        <is>
          <t>51-6093</t>
        </is>
      </c>
      <c r="D8492" t="inlineStr">
        <is>
          <t>Upholsterers</t>
        </is>
      </c>
      <c r="E8492" t="n">
        <v>430</v>
      </c>
      <c r="F8492" t="n">
        <v>60050</v>
      </c>
      <c r="G8492">
        <f>IF(OR(E2840="",F2840=""),"",E2840*F2840)</f>
        <v/>
      </c>
      <c r="H8492" s="41">
        <f>IFERROR(XLOOKUP(C2840,'DATA Wharton'!$A$2:$A$785,'DATA Wharton'!$C$2:$C$785),"")</f>
        <v/>
      </c>
      <c r="I8492">
        <f>IF(OR(G2840="",H2840=""),"",G2840)</f>
        <v/>
      </c>
      <c r="J8492">
        <f>IF(OR(I2840="",H2840=""),"",I2840*H2840)</f>
        <v/>
      </c>
      <c r="K8492">
        <f>IF(G2840="","Missing OEWS wage",IF(H2840="","Missing Wharton SOC","Matched"))</f>
        <v/>
      </c>
    </row>
    <row r="8493">
      <c r="A8493" t="inlineStr">
        <is>
          <t>48-49</t>
        </is>
      </c>
      <c r="B8493" t="inlineStr">
        <is>
          <t>Transportation and Warehousing</t>
        </is>
      </c>
      <c r="C8493" t="inlineStr">
        <is>
          <t>51-7011</t>
        </is>
      </c>
      <c r="D8493" t="inlineStr">
        <is>
          <t>Cabinetmakers and Bench Carpenters</t>
        </is>
      </c>
      <c r="E8493" t="n">
        <v>90</v>
      </c>
      <c r="F8493" t="n">
        <v>63650</v>
      </c>
      <c r="G8493">
        <f>IF(OR(E2841="",F2841=""),"",E2841*F2841)</f>
        <v/>
      </c>
      <c r="H8493" s="41">
        <f>IFERROR(XLOOKUP(C2841,'DATA Wharton'!$A$2:$A$785,'DATA Wharton'!$C$2:$C$785),"")</f>
        <v/>
      </c>
      <c r="I8493">
        <f>IF(OR(G2841="",H2841=""),"",G2841)</f>
        <v/>
      </c>
      <c r="J8493">
        <f>IF(OR(I2841="",H2841=""),"",I2841*H2841)</f>
        <v/>
      </c>
      <c r="K8493">
        <f>IF(G2841="","Missing OEWS wage",IF(H2841="","Missing Wharton SOC","Matched"))</f>
        <v/>
      </c>
    </row>
    <row r="8494">
      <c r="A8494" t="inlineStr">
        <is>
          <t>48-49</t>
        </is>
      </c>
      <c r="B8494" t="inlineStr">
        <is>
          <t>Transportation and Warehousing</t>
        </is>
      </c>
      <c r="C8494" t="inlineStr">
        <is>
          <t>51-7021</t>
        </is>
      </c>
      <c r="D8494" t="inlineStr">
        <is>
          <t>Furniture Finishers</t>
        </is>
      </c>
      <c r="E8494" t="n">
        <v>980</v>
      </c>
      <c r="F8494" t="n">
        <v>49740</v>
      </c>
      <c r="G8494">
        <f>IF(OR(E2842="",F2842=""),"",E2842*F2842)</f>
        <v/>
      </c>
      <c r="H8494" s="41">
        <f>IFERROR(XLOOKUP(C2842,'DATA Wharton'!$A$2:$A$785,'DATA Wharton'!$C$2:$C$785),"")</f>
        <v/>
      </c>
      <c r="I8494">
        <f>IF(OR(G2842="",H2842=""),"",G2842)</f>
        <v/>
      </c>
      <c r="J8494">
        <f>IF(OR(I2842="",H2842=""),"",I2842*H2842)</f>
        <v/>
      </c>
      <c r="K8494">
        <f>IF(G2842="","Missing OEWS wage",IF(H2842="","Missing Wharton SOC","Matched"))</f>
        <v/>
      </c>
    </row>
    <row r="8495">
      <c r="A8495" t="inlineStr">
        <is>
          <t>48-49</t>
        </is>
      </c>
      <c r="B8495" t="inlineStr">
        <is>
          <t>Transportation and Warehousing</t>
        </is>
      </c>
      <c r="C8495" t="inlineStr">
        <is>
          <t>51-7041</t>
        </is>
      </c>
      <c r="D8495" t="inlineStr">
        <is>
          <t>Sawing Machine Setters, Operators, and Tenders, Wood</t>
        </is>
      </c>
      <c r="E8495" t="n">
        <v>120</v>
      </c>
      <c r="F8495" t="n">
        <v>47510</v>
      </c>
      <c r="G8495">
        <f>IF(OR(E2843="",F2843=""),"",E2843*F2843)</f>
        <v/>
      </c>
      <c r="H8495" s="41">
        <f>IFERROR(XLOOKUP(C2843,'DATA Wharton'!$A$2:$A$785,'DATA Wharton'!$C$2:$C$785),"")</f>
        <v/>
      </c>
      <c r="I8495">
        <f>IF(OR(G2843="",H2843=""),"",G2843)</f>
        <v/>
      </c>
      <c r="J8495">
        <f>IF(OR(I2843="",H2843=""),"",I2843*H2843)</f>
        <v/>
      </c>
      <c r="K8495">
        <f>IF(G2843="","Missing OEWS wage",IF(H2843="","Missing Wharton SOC","Matched"))</f>
        <v/>
      </c>
    </row>
    <row r="8496">
      <c r="A8496" t="inlineStr">
        <is>
          <t>48-49</t>
        </is>
      </c>
      <c r="B8496" t="inlineStr">
        <is>
          <t>Transportation and Warehousing</t>
        </is>
      </c>
      <c r="C8496" t="inlineStr">
        <is>
          <t>51-7042</t>
        </is>
      </c>
      <c r="D8496" t="inlineStr">
        <is>
          <t>Woodworking Machine Setters, Operators, and Tenders, Except Sawing</t>
        </is>
      </c>
      <c r="E8496" t="n">
        <v>40</v>
      </c>
      <c r="F8496" t="n">
        <v>42170</v>
      </c>
      <c r="G8496">
        <f>IF(OR(E2844="",F2844=""),"",E2844*F2844)</f>
        <v/>
      </c>
      <c r="H8496" s="41">
        <f>IFERROR(XLOOKUP(C2844,'DATA Wharton'!$A$2:$A$785,'DATA Wharton'!$C$2:$C$785),"")</f>
        <v/>
      </c>
      <c r="I8496">
        <f>IF(OR(G2844="",H2844=""),"",G2844)</f>
        <v/>
      </c>
      <c r="J8496">
        <f>IF(OR(I2844="",H2844=""),"",I2844*H2844)</f>
        <v/>
      </c>
      <c r="K8496">
        <f>IF(G2844="","Missing OEWS wage",IF(H2844="","Missing Wharton SOC","Matched"))</f>
        <v/>
      </c>
    </row>
    <row r="8497">
      <c r="A8497" t="inlineStr">
        <is>
          <t>48-49</t>
        </is>
      </c>
      <c r="B8497" t="inlineStr">
        <is>
          <t>Transportation and Warehousing</t>
        </is>
      </c>
      <c r="C8497" t="inlineStr">
        <is>
          <t>51-8021</t>
        </is>
      </c>
      <c r="D8497" t="inlineStr">
        <is>
          <t>Stationary Engineers and Boiler Operators</t>
        </is>
      </c>
      <c r="E8497" t="n">
        <v>110</v>
      </c>
      <c r="F8497" t="n">
        <v>91380</v>
      </c>
      <c r="G8497">
        <f>IF(OR(E2845="",F2845=""),"",E2845*F2845)</f>
        <v/>
      </c>
      <c r="H8497" s="41">
        <f>IFERROR(XLOOKUP(C2845,'DATA Wharton'!$A$2:$A$785,'DATA Wharton'!$C$2:$C$785),"")</f>
        <v/>
      </c>
      <c r="I8497">
        <f>IF(OR(G2845="",H2845=""),"",G2845)</f>
        <v/>
      </c>
      <c r="J8497">
        <f>IF(OR(I2845="",H2845=""),"",I2845*H2845)</f>
        <v/>
      </c>
      <c r="K8497">
        <f>IF(G2845="","Missing OEWS wage",IF(H2845="","Missing Wharton SOC","Matched"))</f>
        <v/>
      </c>
    </row>
    <row r="8498">
      <c r="A8498" t="inlineStr">
        <is>
          <t>48-49</t>
        </is>
      </c>
      <c r="B8498" t="inlineStr">
        <is>
          <t>Transportation and Warehousing</t>
        </is>
      </c>
      <c r="C8498" t="inlineStr">
        <is>
          <t>51-8031</t>
        </is>
      </c>
      <c r="D8498" t="inlineStr">
        <is>
          <t>Water and Wastewater Treatment Plant and System Operators</t>
        </is>
      </c>
      <c r="E8498" t="n">
        <v>40</v>
      </c>
      <c r="F8498" t="n">
        <v>65320</v>
      </c>
      <c r="G8498">
        <f>IF(OR(E2846="",F2846=""),"",E2846*F2846)</f>
        <v/>
      </c>
      <c r="H8498" s="41">
        <f>IFERROR(XLOOKUP(C2846,'DATA Wharton'!$A$2:$A$785,'DATA Wharton'!$C$2:$C$785),"")</f>
        <v/>
      </c>
      <c r="I8498">
        <f>IF(OR(G2846="",H2846=""),"",G2846)</f>
        <v/>
      </c>
      <c r="J8498">
        <f>IF(OR(I2846="",H2846=""),"",I2846*H2846)</f>
        <v/>
      </c>
      <c r="K8498">
        <f>IF(G2846="","Missing OEWS wage",IF(H2846="","Missing Wharton SOC","Matched"))</f>
        <v/>
      </c>
    </row>
    <row r="8499">
      <c r="A8499" t="inlineStr">
        <is>
          <t>48-49</t>
        </is>
      </c>
      <c r="B8499" t="inlineStr">
        <is>
          <t>Transportation and Warehousing</t>
        </is>
      </c>
      <c r="C8499" t="inlineStr">
        <is>
          <t>51-8092</t>
        </is>
      </c>
      <c r="D8499" t="inlineStr">
        <is>
          <t>Gas Plant Operators</t>
        </is>
      </c>
      <c r="E8499" t="n">
        <v>5710</v>
      </c>
      <c r="F8499" t="n">
        <v>88210</v>
      </c>
      <c r="G8499">
        <f>IF(OR(E2847="",F2847=""),"",E2847*F2847)</f>
        <v/>
      </c>
      <c r="H8499" s="41">
        <f>IFERROR(XLOOKUP(C2847,'DATA Wharton'!$A$2:$A$785,'DATA Wharton'!$C$2:$C$785),"")</f>
        <v/>
      </c>
      <c r="I8499">
        <f>IF(OR(G2847="",H2847=""),"",G2847)</f>
        <v/>
      </c>
      <c r="J8499">
        <f>IF(OR(I2847="",H2847=""),"",I2847*H2847)</f>
        <v/>
      </c>
      <c r="K8499">
        <f>IF(G2847="","Missing OEWS wage",IF(H2847="","Missing Wharton SOC","Matched"))</f>
        <v/>
      </c>
    </row>
    <row r="8500">
      <c r="A8500" t="inlineStr">
        <is>
          <t>48-49</t>
        </is>
      </c>
      <c r="B8500" t="inlineStr">
        <is>
          <t>Transportation and Warehousing</t>
        </is>
      </c>
      <c r="C8500" t="inlineStr">
        <is>
          <t>51-8093</t>
        </is>
      </c>
      <c r="D8500" t="inlineStr">
        <is>
          <t>Petroleum Pump System Operators, Refinery Operators, and Gaugers</t>
        </is>
      </c>
      <c r="E8500" t="n">
        <v>6700</v>
      </c>
      <c r="F8500" t="n">
        <v>91830</v>
      </c>
      <c r="G8500">
        <f>IF(OR(E2848="",F2848=""),"",E2848*F2848)</f>
        <v/>
      </c>
      <c r="H8500" s="41">
        <f>IFERROR(XLOOKUP(C2848,'DATA Wharton'!$A$2:$A$785,'DATA Wharton'!$C$2:$C$785),"")</f>
        <v/>
      </c>
      <c r="I8500">
        <f>IF(OR(G2848="",H2848=""),"",G2848)</f>
        <v/>
      </c>
      <c r="J8500">
        <f>IF(OR(I2848="",H2848=""),"",I2848*H2848)</f>
        <v/>
      </c>
      <c r="K8500">
        <f>IF(G2848="","Missing OEWS wage",IF(H2848="","Missing Wharton SOC","Matched"))</f>
        <v/>
      </c>
    </row>
    <row r="8501">
      <c r="A8501" t="inlineStr">
        <is>
          <t>48-49</t>
        </is>
      </c>
      <c r="B8501" t="inlineStr">
        <is>
          <t>Transportation and Warehousing</t>
        </is>
      </c>
      <c r="C8501" t="inlineStr">
        <is>
          <t>51-8099</t>
        </is>
      </c>
      <c r="D8501" t="inlineStr">
        <is>
          <t>Plant and System Operators, All Other</t>
        </is>
      </c>
      <c r="E8501" t="n">
        <v>30</v>
      </c>
      <c r="F8501" t="n">
        <v>77860</v>
      </c>
      <c r="G8501">
        <f>IF(OR(E2849="",F2849=""),"",E2849*F2849)</f>
        <v/>
      </c>
      <c r="H8501" s="41">
        <f>IFERROR(XLOOKUP(C2849,'DATA Wharton'!$A$2:$A$785,'DATA Wharton'!$C$2:$C$785),"")</f>
        <v/>
      </c>
      <c r="I8501">
        <f>IF(OR(G2849="",H2849=""),"",G2849)</f>
        <v/>
      </c>
      <c r="J8501">
        <f>IF(OR(I2849="",H2849=""),"",I2849*H2849)</f>
        <v/>
      </c>
      <c r="K8501">
        <f>IF(G2849="","Missing OEWS wage",IF(H2849="","Missing Wharton SOC","Matched"))</f>
        <v/>
      </c>
    </row>
    <row r="8502">
      <c r="A8502" t="inlineStr">
        <is>
          <t>48-49</t>
        </is>
      </c>
      <c r="B8502" t="inlineStr">
        <is>
          <t>Transportation and Warehousing</t>
        </is>
      </c>
      <c r="C8502" t="inlineStr">
        <is>
          <t>51-9011</t>
        </is>
      </c>
      <c r="D8502" t="inlineStr">
        <is>
          <t>Chemical Equipment Operators and Tenders</t>
        </is>
      </c>
      <c r="F8502" t="n">
        <v>51880</v>
      </c>
      <c r="G8502">
        <f>IF(OR(E2850="",F2850=""),"",E2850*F2850)</f>
        <v/>
      </c>
      <c r="H8502" s="41">
        <f>IFERROR(XLOOKUP(C2850,'DATA Wharton'!$A$2:$A$785,'DATA Wharton'!$C$2:$C$785),"")</f>
        <v/>
      </c>
      <c r="I8502">
        <f>IF(OR(G2850="",H2850=""),"",G2850)</f>
        <v/>
      </c>
      <c r="J8502">
        <f>IF(OR(I2850="",H2850=""),"",I2850*H2850)</f>
        <v/>
      </c>
      <c r="K8502">
        <f>IF(G2850="","Missing OEWS wage",IF(H2850="","Missing Wharton SOC","Matched"))</f>
        <v/>
      </c>
    </row>
    <row r="8503">
      <c r="A8503" t="inlineStr">
        <is>
          <t>48-49</t>
        </is>
      </c>
      <c r="B8503" t="inlineStr">
        <is>
          <t>Transportation and Warehousing</t>
        </is>
      </c>
      <c r="C8503" t="inlineStr">
        <is>
          <t>51-9012</t>
        </is>
      </c>
      <c r="D8503" t="inlineStr">
        <is>
          <t>Separating, Filtering, Clarifying, Precipitating, and Still Machine Setters, Operators, and Tenders</t>
        </is>
      </c>
      <c r="E8503" t="n">
        <v>50</v>
      </c>
      <c r="F8503" t="n">
        <v>47090</v>
      </c>
      <c r="G8503">
        <f>IF(OR(E2851="",F2851=""),"",E2851*F2851)</f>
        <v/>
      </c>
      <c r="H8503" s="41">
        <f>IFERROR(XLOOKUP(C2851,'DATA Wharton'!$A$2:$A$785,'DATA Wharton'!$C$2:$C$785),"")</f>
        <v/>
      </c>
      <c r="I8503">
        <f>IF(OR(G2851="",H2851=""),"",G2851)</f>
        <v/>
      </c>
      <c r="J8503">
        <f>IF(OR(I2851="",H2851=""),"",I2851*H2851)</f>
        <v/>
      </c>
      <c r="K8503">
        <f>IF(G2851="","Missing OEWS wage",IF(H2851="","Missing Wharton SOC","Matched"))</f>
        <v/>
      </c>
    </row>
    <row r="8504">
      <c r="A8504" t="inlineStr">
        <is>
          <t>48-49</t>
        </is>
      </c>
      <c r="B8504" t="inlineStr">
        <is>
          <t>Transportation and Warehousing</t>
        </is>
      </c>
      <c r="C8504" t="inlineStr">
        <is>
          <t>51-9021</t>
        </is>
      </c>
      <c r="D8504" t="inlineStr">
        <is>
          <t>Crushing, Grinding, and Polishing Machine Setters, Operators, and Tenders</t>
        </is>
      </c>
      <c r="E8504" t="n">
        <v>130</v>
      </c>
      <c r="F8504" t="n">
        <v>40890</v>
      </c>
      <c r="G8504">
        <f>IF(OR(E2852="",F2852=""),"",E2852*F2852)</f>
        <v/>
      </c>
      <c r="H8504" s="41">
        <f>IFERROR(XLOOKUP(C2852,'DATA Wharton'!$A$2:$A$785,'DATA Wharton'!$C$2:$C$785),"")</f>
        <v/>
      </c>
      <c r="I8504">
        <f>IF(OR(G2852="",H2852=""),"",G2852)</f>
        <v/>
      </c>
      <c r="J8504">
        <f>IF(OR(I2852="",H2852=""),"",I2852*H2852)</f>
        <v/>
      </c>
      <c r="K8504">
        <f>IF(G2852="","Missing OEWS wage",IF(H2852="","Missing Wharton SOC","Matched"))</f>
        <v/>
      </c>
    </row>
    <row r="8505">
      <c r="A8505" t="inlineStr">
        <is>
          <t>48-49</t>
        </is>
      </c>
      <c r="B8505" t="inlineStr">
        <is>
          <t>Transportation and Warehousing</t>
        </is>
      </c>
      <c r="C8505" t="inlineStr">
        <is>
          <t>51-9022</t>
        </is>
      </c>
      <c r="D8505" t="inlineStr">
        <is>
          <t>Grinding and Polishing Workers, Hand</t>
        </is>
      </c>
      <c r="F8505" t="n">
        <v>57970</v>
      </c>
      <c r="G8505">
        <f>IF(OR(E2853="",F2853=""),"",E2853*F2853)</f>
        <v/>
      </c>
      <c r="H8505" s="41">
        <f>IFERROR(XLOOKUP(C2853,'DATA Wharton'!$A$2:$A$785,'DATA Wharton'!$C$2:$C$785),"")</f>
        <v/>
      </c>
      <c r="I8505">
        <f>IF(OR(G2853="",H2853=""),"",G2853)</f>
        <v/>
      </c>
      <c r="J8505">
        <f>IF(OR(I2853="",H2853=""),"",I2853*H2853)</f>
        <v/>
      </c>
      <c r="K8505">
        <f>IF(G2853="","Missing OEWS wage",IF(H2853="","Missing Wharton SOC","Matched"))</f>
        <v/>
      </c>
    </row>
    <row r="8506">
      <c r="A8506" t="inlineStr">
        <is>
          <t>48-49</t>
        </is>
      </c>
      <c r="B8506" t="inlineStr">
        <is>
          <t>Transportation and Warehousing</t>
        </is>
      </c>
      <c r="C8506" t="inlineStr">
        <is>
          <t>51-9023</t>
        </is>
      </c>
      <c r="D8506" t="inlineStr">
        <is>
          <t>Mixing and Blending Machine Setters, Operators, and Tenders</t>
        </is>
      </c>
      <c r="E8506" t="n">
        <v>280</v>
      </c>
      <c r="F8506" t="n">
        <v>53290</v>
      </c>
      <c r="G8506">
        <f>IF(OR(E2854="",F2854=""),"",E2854*F2854)</f>
        <v/>
      </c>
      <c r="H8506" s="41">
        <f>IFERROR(XLOOKUP(C2854,'DATA Wharton'!$A$2:$A$785,'DATA Wharton'!$C$2:$C$785),"")</f>
        <v/>
      </c>
      <c r="I8506">
        <f>IF(OR(G2854="",H2854=""),"",G2854)</f>
        <v/>
      </c>
      <c r="J8506">
        <f>IF(OR(I2854="",H2854=""),"",I2854*H2854)</f>
        <v/>
      </c>
      <c r="K8506">
        <f>IF(G2854="","Missing OEWS wage",IF(H2854="","Missing Wharton SOC","Matched"))</f>
        <v/>
      </c>
    </row>
    <row r="8507">
      <c r="A8507" t="inlineStr">
        <is>
          <t>48-49</t>
        </is>
      </c>
      <c r="B8507" t="inlineStr">
        <is>
          <t>Transportation and Warehousing</t>
        </is>
      </c>
      <c r="C8507" t="inlineStr">
        <is>
          <t>51-9031</t>
        </is>
      </c>
      <c r="D8507" t="inlineStr">
        <is>
          <t>Cutters and Trimmers, Hand</t>
        </is>
      </c>
      <c r="E8507" t="n">
        <v>70</v>
      </c>
      <c r="F8507" t="n">
        <v>39220</v>
      </c>
      <c r="G8507">
        <f>IF(OR(E2855="",F2855=""),"",E2855*F2855)</f>
        <v/>
      </c>
      <c r="H8507" s="41">
        <f>IFERROR(XLOOKUP(C2855,'DATA Wharton'!$A$2:$A$785,'DATA Wharton'!$C$2:$C$785),"")</f>
        <v/>
      </c>
      <c r="I8507">
        <f>IF(OR(G2855="",H2855=""),"",G2855)</f>
        <v/>
      </c>
      <c r="J8507">
        <f>IF(OR(I2855="",H2855=""),"",I2855*H2855)</f>
        <v/>
      </c>
      <c r="K8507">
        <f>IF(G2855="","Missing OEWS wage",IF(H2855="","Missing Wharton SOC","Matched"))</f>
        <v/>
      </c>
    </row>
    <row r="8508">
      <c r="A8508" t="inlineStr">
        <is>
          <t>48-49</t>
        </is>
      </c>
      <c r="B8508" t="inlineStr">
        <is>
          <t>Transportation and Warehousing</t>
        </is>
      </c>
      <c r="C8508" t="inlineStr">
        <is>
          <t>51-9032</t>
        </is>
      </c>
      <c r="D8508" t="inlineStr">
        <is>
          <t>Cutting and Slicing Machine Setters, Operators, and Tenders</t>
        </is>
      </c>
      <c r="E8508" t="n">
        <v>240</v>
      </c>
      <c r="F8508" t="n">
        <v>50880</v>
      </c>
      <c r="G8508">
        <f>IF(OR(E2856="",F2856=""),"",E2856*F2856)</f>
        <v/>
      </c>
      <c r="H8508" s="41">
        <f>IFERROR(XLOOKUP(C2856,'DATA Wharton'!$A$2:$A$785,'DATA Wharton'!$C$2:$C$785),"")</f>
        <v/>
      </c>
      <c r="I8508">
        <f>IF(OR(G2856="",H2856=""),"",G2856)</f>
        <v/>
      </c>
      <c r="J8508">
        <f>IF(OR(I2856="",H2856=""),"",I2856*H2856)</f>
        <v/>
      </c>
      <c r="K8508">
        <f>IF(G2856="","Missing OEWS wage",IF(H2856="","Missing Wharton SOC","Matched"))</f>
        <v/>
      </c>
    </row>
    <row r="8509">
      <c r="A8509" t="inlineStr">
        <is>
          <t>48-49</t>
        </is>
      </c>
      <c r="B8509" t="inlineStr">
        <is>
          <t>Transportation and Warehousing</t>
        </is>
      </c>
      <c r="C8509" t="inlineStr">
        <is>
          <t>51-9041</t>
        </is>
      </c>
      <c r="D8509" t="inlineStr">
        <is>
          <t>Extruding, Forming, Pressing, and Compacting Machine Setters, Operators, and Tenders</t>
        </is>
      </c>
      <c r="E8509" t="n">
        <v>230</v>
      </c>
      <c r="F8509" t="n">
        <v>47970</v>
      </c>
      <c r="G8509">
        <f>IF(OR(E2857="",F2857=""),"",E2857*F2857)</f>
        <v/>
      </c>
      <c r="H8509" s="41">
        <f>IFERROR(XLOOKUP(C2857,'DATA Wharton'!$A$2:$A$785,'DATA Wharton'!$C$2:$C$785),"")</f>
        <v/>
      </c>
      <c r="I8509">
        <f>IF(OR(G2857="",H2857=""),"",G2857)</f>
        <v/>
      </c>
      <c r="J8509">
        <f>IF(OR(I2857="",H2857=""),"",I2857*H2857)</f>
        <v/>
      </c>
      <c r="K8509">
        <f>IF(G2857="","Missing OEWS wage",IF(H2857="","Missing Wharton SOC","Matched"))</f>
        <v/>
      </c>
    </row>
    <row r="8510">
      <c r="A8510" t="inlineStr">
        <is>
          <t>48-49</t>
        </is>
      </c>
      <c r="B8510" t="inlineStr">
        <is>
          <t>Transportation and Warehousing</t>
        </is>
      </c>
      <c r="C8510" t="inlineStr">
        <is>
          <t>51-9061</t>
        </is>
      </c>
      <c r="D8510" t="inlineStr">
        <is>
          <t>Inspectors, Testers, Sorters, Samplers, and Weighers</t>
        </is>
      </c>
      <c r="E8510" t="n">
        <v>23200</v>
      </c>
      <c r="F8510" t="n">
        <v>53050</v>
      </c>
      <c r="G8510">
        <f>IF(OR(E2858="",F2858=""),"",E2858*F2858)</f>
        <v/>
      </c>
      <c r="H8510" s="41">
        <f>IFERROR(XLOOKUP(C2858,'DATA Wharton'!$A$2:$A$785,'DATA Wharton'!$C$2:$C$785),"")</f>
        <v/>
      </c>
      <c r="I8510">
        <f>IF(OR(G2858="",H2858=""),"",G2858)</f>
        <v/>
      </c>
      <c r="J8510">
        <f>IF(OR(I2858="",H2858=""),"",I2858*H2858)</f>
        <v/>
      </c>
      <c r="K8510">
        <f>IF(G2858="","Missing OEWS wage",IF(H2858="","Missing Wharton SOC","Matched"))</f>
        <v/>
      </c>
    </row>
    <row r="8511">
      <c r="A8511" t="inlineStr">
        <is>
          <t>48-49</t>
        </is>
      </c>
      <c r="B8511" t="inlineStr">
        <is>
          <t>Transportation and Warehousing</t>
        </is>
      </c>
      <c r="C8511" t="inlineStr">
        <is>
          <t>51-9111</t>
        </is>
      </c>
      <c r="D8511" t="inlineStr">
        <is>
          <t>Packaging and Filling Machine Operators and Tenders</t>
        </is>
      </c>
      <c r="E8511" t="n">
        <v>8510</v>
      </c>
      <c r="F8511" t="n">
        <v>43780</v>
      </c>
      <c r="G8511">
        <f>IF(OR(E2859="",F2859=""),"",E2859*F2859)</f>
        <v/>
      </c>
      <c r="H8511" s="41">
        <f>IFERROR(XLOOKUP(C2859,'DATA Wharton'!$A$2:$A$785,'DATA Wharton'!$C$2:$C$785),"")</f>
        <v/>
      </c>
      <c r="I8511">
        <f>IF(OR(G2859="",H2859=""),"",G2859)</f>
        <v/>
      </c>
      <c r="J8511">
        <f>IF(OR(I2859="",H2859=""),"",I2859*H2859)</f>
        <v/>
      </c>
      <c r="K8511">
        <f>IF(G2859="","Missing OEWS wage",IF(H2859="","Missing Wharton SOC","Matched"))</f>
        <v/>
      </c>
    </row>
    <row r="8512">
      <c r="A8512" t="inlineStr">
        <is>
          <t>48-49</t>
        </is>
      </c>
      <c r="B8512" t="inlineStr">
        <is>
          <t>Transportation and Warehousing</t>
        </is>
      </c>
      <c r="C8512" t="inlineStr">
        <is>
          <t>51-9124</t>
        </is>
      </c>
      <c r="D8512" t="inlineStr">
        <is>
          <t>Coating, Painting, and Spraying Machine Setters, Operators, and Tenders</t>
        </is>
      </c>
      <c r="E8512" t="n">
        <v>4650</v>
      </c>
      <c r="F8512" t="n">
        <v>54840</v>
      </c>
      <c r="G8512">
        <f>IF(OR(E2860="",F2860=""),"",E2860*F2860)</f>
        <v/>
      </c>
      <c r="H8512" s="41">
        <f>IFERROR(XLOOKUP(C2860,'DATA Wharton'!$A$2:$A$785,'DATA Wharton'!$C$2:$C$785),"")</f>
        <v/>
      </c>
      <c r="I8512">
        <f>IF(OR(G2860="",H2860=""),"",G2860)</f>
        <v/>
      </c>
      <c r="J8512">
        <f>IF(OR(I2860="",H2860=""),"",I2860*H2860)</f>
        <v/>
      </c>
      <c r="K8512">
        <f>IF(G2860="","Missing OEWS wage",IF(H2860="","Missing Wharton SOC","Matched"))</f>
        <v/>
      </c>
    </row>
    <row r="8513">
      <c r="A8513" t="inlineStr">
        <is>
          <t>48-49</t>
        </is>
      </c>
      <c r="B8513" t="inlineStr">
        <is>
          <t>Transportation and Warehousing</t>
        </is>
      </c>
      <c r="C8513" t="inlineStr">
        <is>
          <t>51-9161</t>
        </is>
      </c>
      <c r="D8513" t="inlineStr">
        <is>
          <t>Computer Numerically Controlled Tool Operators</t>
        </is>
      </c>
      <c r="E8513" t="n">
        <v>160</v>
      </c>
      <c r="F8513" t="n">
        <v>53240</v>
      </c>
      <c r="G8513">
        <f>IF(OR(E2861="",F2861=""),"",E2861*F2861)</f>
        <v/>
      </c>
      <c r="H8513" s="41">
        <f>IFERROR(XLOOKUP(C2861,'DATA Wharton'!$A$2:$A$785,'DATA Wharton'!$C$2:$C$785),"")</f>
        <v/>
      </c>
      <c r="I8513">
        <f>IF(OR(G2861="",H2861=""),"",G2861)</f>
        <v/>
      </c>
      <c r="J8513">
        <f>IF(OR(I2861="",H2861=""),"",I2861*H2861)</f>
        <v/>
      </c>
      <c r="K8513">
        <f>IF(G2861="","Missing OEWS wage",IF(H2861="","Missing Wharton SOC","Matched"))</f>
        <v/>
      </c>
    </row>
    <row r="8514">
      <c r="A8514" t="inlineStr">
        <is>
          <t>48-49</t>
        </is>
      </c>
      <c r="B8514" t="inlineStr">
        <is>
          <t>Transportation and Warehousing</t>
        </is>
      </c>
      <c r="C8514" t="inlineStr">
        <is>
          <t>51-9162</t>
        </is>
      </c>
      <c r="D8514" t="inlineStr">
        <is>
          <t>Computer Numerically Controlled Tool Programmers</t>
        </is>
      </c>
      <c r="E8514" t="n">
        <v>40</v>
      </c>
      <c r="F8514" t="n">
        <v>67360</v>
      </c>
      <c r="G8514">
        <f>IF(OR(E2862="",F2862=""),"",E2862*F2862)</f>
        <v/>
      </c>
      <c r="H8514" s="41">
        <f>IFERROR(XLOOKUP(C2862,'DATA Wharton'!$A$2:$A$785,'DATA Wharton'!$C$2:$C$785),"")</f>
        <v/>
      </c>
      <c r="I8514">
        <f>IF(OR(G2862="",H2862=""),"",G2862)</f>
        <v/>
      </c>
      <c r="J8514">
        <f>IF(OR(I2862="",H2862=""),"",I2862*H2862)</f>
        <v/>
      </c>
      <c r="K8514">
        <f>IF(G2862="","Missing OEWS wage",IF(H2862="","Missing Wharton SOC","Matched"))</f>
        <v/>
      </c>
    </row>
    <row r="8515">
      <c r="A8515" t="inlineStr">
        <is>
          <t>48-49</t>
        </is>
      </c>
      <c r="B8515" t="inlineStr">
        <is>
          <t>Transportation and Warehousing</t>
        </is>
      </c>
      <c r="C8515" t="inlineStr">
        <is>
          <t>51-9191</t>
        </is>
      </c>
      <c r="D8515" t="inlineStr">
        <is>
          <t>Adhesive Bonding Machine Operators and Tenders</t>
        </is>
      </c>
      <c r="E8515" t="n">
        <v>70</v>
      </c>
      <c r="F8515" t="n">
        <v>50740</v>
      </c>
      <c r="G8515">
        <f>IF(OR(E2863="",F2863=""),"",E2863*F2863)</f>
        <v/>
      </c>
      <c r="H8515" s="41">
        <f>IFERROR(XLOOKUP(C2863,'DATA Wharton'!$A$2:$A$785,'DATA Wharton'!$C$2:$C$785),"")</f>
        <v/>
      </c>
      <c r="I8515">
        <f>IF(OR(G2863="",H2863=""),"",G2863)</f>
        <v/>
      </c>
      <c r="J8515">
        <f>IF(OR(I2863="",H2863=""),"",I2863*H2863)</f>
        <v/>
      </c>
      <c r="K8515">
        <f>IF(G2863="","Missing OEWS wage",IF(H2863="","Missing Wharton SOC","Matched"))</f>
        <v/>
      </c>
    </row>
    <row r="8516">
      <c r="A8516" t="inlineStr">
        <is>
          <t>48-49</t>
        </is>
      </c>
      <c r="B8516" t="inlineStr">
        <is>
          <t>Transportation and Warehousing</t>
        </is>
      </c>
      <c r="C8516" t="inlineStr">
        <is>
          <t>51-9192</t>
        </is>
      </c>
      <c r="D8516" t="inlineStr">
        <is>
          <t>Cleaning, Washing, and Metal Pickling Equipment Operators and Tenders</t>
        </is>
      </c>
      <c r="E8516" t="n">
        <v>150</v>
      </c>
      <c r="F8516" t="n">
        <v>42720</v>
      </c>
      <c r="G8516">
        <f>IF(OR(E2864="",F2864=""),"",E2864*F2864)</f>
        <v/>
      </c>
      <c r="H8516" s="41">
        <f>IFERROR(XLOOKUP(C2864,'DATA Wharton'!$A$2:$A$785,'DATA Wharton'!$C$2:$C$785),"")</f>
        <v/>
      </c>
      <c r="I8516">
        <f>IF(OR(G2864="",H2864=""),"",G2864)</f>
        <v/>
      </c>
      <c r="J8516">
        <f>IF(OR(I2864="",H2864=""),"",I2864*H2864)</f>
        <v/>
      </c>
      <c r="K8516">
        <f>IF(G2864="","Missing OEWS wage",IF(H2864="","Missing Wharton SOC","Matched"))</f>
        <v/>
      </c>
    </row>
    <row r="8517">
      <c r="A8517" t="inlineStr">
        <is>
          <t>48-49</t>
        </is>
      </c>
      <c r="B8517" t="inlineStr">
        <is>
          <t>Transportation and Warehousing</t>
        </is>
      </c>
      <c r="C8517" t="inlineStr">
        <is>
          <t>51-9193</t>
        </is>
      </c>
      <c r="D8517" t="inlineStr">
        <is>
          <t>Cooling and Freezing Equipment Operators and Tenders</t>
        </is>
      </c>
      <c r="E8517" t="n">
        <v>270</v>
      </c>
      <c r="F8517" t="n">
        <v>47190</v>
      </c>
      <c r="G8517">
        <f>IF(OR(E2865="",F2865=""),"",E2865*F2865)</f>
        <v/>
      </c>
      <c r="H8517" s="41">
        <f>IFERROR(XLOOKUP(C2865,'DATA Wharton'!$A$2:$A$785,'DATA Wharton'!$C$2:$C$785),"")</f>
        <v/>
      </c>
      <c r="I8517">
        <f>IF(OR(G2865="",H2865=""),"",G2865)</f>
        <v/>
      </c>
      <c r="J8517">
        <f>IF(OR(I2865="",H2865=""),"",I2865*H2865)</f>
        <v/>
      </c>
      <c r="K8517">
        <f>IF(G2865="","Missing OEWS wage",IF(H2865="","Missing Wharton SOC","Matched"))</f>
        <v/>
      </c>
    </row>
    <row r="8518">
      <c r="A8518" t="inlineStr">
        <is>
          <t>48-49</t>
        </is>
      </c>
      <c r="B8518" t="inlineStr">
        <is>
          <t>Transportation and Warehousing</t>
        </is>
      </c>
      <c r="C8518" t="inlineStr">
        <is>
          <t>51-9196</t>
        </is>
      </c>
      <c r="D8518" t="inlineStr">
        <is>
          <t>Paper Goods Machine Setters, Operators, and Tenders</t>
        </is>
      </c>
      <c r="E8518" t="n">
        <v>220</v>
      </c>
      <c r="F8518" t="n">
        <v>39990</v>
      </c>
      <c r="G8518">
        <f>IF(OR(E2866="",F2866=""),"",E2866*F2866)</f>
        <v/>
      </c>
      <c r="H8518" s="41">
        <f>IFERROR(XLOOKUP(C2866,'DATA Wharton'!$A$2:$A$785,'DATA Wharton'!$C$2:$C$785),"")</f>
        <v/>
      </c>
      <c r="I8518">
        <f>IF(OR(G2866="",H2866=""),"",G2866)</f>
        <v/>
      </c>
      <c r="J8518">
        <f>IF(OR(I2866="",H2866=""),"",I2866*H2866)</f>
        <v/>
      </c>
      <c r="K8518">
        <f>IF(G2866="","Missing OEWS wage",IF(H2866="","Missing Wharton SOC","Matched"))</f>
        <v/>
      </c>
    </row>
    <row r="8519">
      <c r="A8519" t="inlineStr">
        <is>
          <t>48-49</t>
        </is>
      </c>
      <c r="B8519" t="inlineStr">
        <is>
          <t>Transportation and Warehousing</t>
        </is>
      </c>
      <c r="C8519" t="inlineStr">
        <is>
          <t>51-9198</t>
        </is>
      </c>
      <c r="D8519" t="inlineStr">
        <is>
          <t>Helpers--Production Workers</t>
        </is>
      </c>
      <c r="E8519" t="n">
        <v>1830</v>
      </c>
      <c r="F8519" t="n">
        <v>51840</v>
      </c>
      <c r="G8519">
        <f>IF(OR(E2867="",F2867=""),"",E2867*F2867)</f>
        <v/>
      </c>
      <c r="H8519" s="41">
        <f>IFERROR(XLOOKUP(C2867,'DATA Wharton'!$A$2:$A$785,'DATA Wharton'!$C$2:$C$785),"")</f>
        <v/>
      </c>
      <c r="I8519">
        <f>IF(OR(G2867="",H2867=""),"",G2867)</f>
        <v/>
      </c>
      <c r="J8519">
        <f>IF(OR(I2867="",H2867=""),"",I2867*H2867)</f>
        <v/>
      </c>
      <c r="K8519">
        <f>IF(G2867="","Missing OEWS wage",IF(H2867="","Missing Wharton SOC","Matched"))</f>
        <v/>
      </c>
    </row>
    <row r="8520">
      <c r="A8520" t="inlineStr">
        <is>
          <t>48-49</t>
        </is>
      </c>
      <c r="B8520" t="inlineStr">
        <is>
          <t>Transportation and Warehousing</t>
        </is>
      </c>
      <c r="C8520" t="inlineStr">
        <is>
          <t>51-9199</t>
        </is>
      </c>
      <c r="D8520" t="inlineStr">
        <is>
          <t>Production Workers, All Other</t>
        </is>
      </c>
      <c r="E8520" t="n">
        <v>3670</v>
      </c>
      <c r="F8520" t="n">
        <v>43830</v>
      </c>
      <c r="G8520">
        <f>IF(OR(E2868="",F2868=""),"",E2868*F2868)</f>
        <v/>
      </c>
      <c r="H8520" s="41">
        <f>IFERROR(XLOOKUP(C2868,'DATA Wharton'!$A$2:$A$785,'DATA Wharton'!$C$2:$C$785),"")</f>
        <v/>
      </c>
      <c r="I8520">
        <f>IF(OR(G2868="",H2868=""),"",G2868)</f>
        <v/>
      </c>
      <c r="J8520">
        <f>IF(OR(I2868="",H2868=""),"",I2868*H2868)</f>
        <v/>
      </c>
      <c r="K8520">
        <f>IF(G2868="","Missing OEWS wage",IF(H2868="","Missing Wharton SOC","Matched"))</f>
        <v/>
      </c>
    </row>
    <row r="8521">
      <c r="A8521" t="inlineStr">
        <is>
          <t>48-49</t>
        </is>
      </c>
      <c r="B8521" t="inlineStr">
        <is>
          <t>Transportation and Warehousing</t>
        </is>
      </c>
      <c r="C8521" t="inlineStr">
        <is>
          <t>53-1041</t>
        </is>
      </c>
      <c r="D8521" t="inlineStr">
        <is>
          <t>Aircraft Cargo Handling Supervisors</t>
        </is>
      </c>
      <c r="E8521" t="n">
        <v>9500</v>
      </c>
      <c r="F8521" t="n">
        <v>64440</v>
      </c>
      <c r="G8521">
        <f>IF(OR(E2869="",F2869=""),"",E2869*F2869)</f>
        <v/>
      </c>
      <c r="H8521" s="41">
        <f>IFERROR(XLOOKUP(C2869,'DATA Wharton'!$A$2:$A$785,'DATA Wharton'!$C$2:$C$785),"")</f>
        <v/>
      </c>
      <c r="I8521">
        <f>IF(OR(G2869="",H2869=""),"",G2869)</f>
        <v/>
      </c>
      <c r="J8521">
        <f>IF(OR(I2869="",H2869=""),"",I2869*H2869)</f>
        <v/>
      </c>
      <c r="K8521">
        <f>IF(G2869="","Missing OEWS wage",IF(H2869="","Missing Wharton SOC","Matched"))</f>
        <v/>
      </c>
    </row>
    <row r="8522">
      <c r="A8522" t="inlineStr">
        <is>
          <t>48-49</t>
        </is>
      </c>
      <c r="B8522" t="inlineStr">
        <is>
          <t>Transportation and Warehousing</t>
        </is>
      </c>
      <c r="C8522" t="inlineStr">
        <is>
          <t>53-1047</t>
        </is>
      </c>
      <c r="D8522" t="inlineStr">
        <is>
          <t>First-Line Supervisors of Transportation and Material Moving Workers, Except Aircraft Cargo Handling Supervisors</t>
        </is>
      </c>
      <c r="E8522" t="n">
        <v>212120</v>
      </c>
      <c r="F8522" t="n">
        <v>71430</v>
      </c>
      <c r="G8522">
        <f>IF(OR(E2870="",F2870=""),"",E2870*F2870)</f>
        <v/>
      </c>
      <c r="H8522" s="41">
        <f>IFERROR(XLOOKUP(C2870,'DATA Wharton'!$A$2:$A$785,'DATA Wharton'!$C$2:$C$785),"")</f>
        <v/>
      </c>
      <c r="I8522">
        <f>IF(OR(G2870="",H2870=""),"",G2870)</f>
        <v/>
      </c>
      <c r="J8522">
        <f>IF(OR(I2870="",H2870=""),"",I2870*H2870)</f>
        <v/>
      </c>
      <c r="K8522">
        <f>IF(G2870="","Missing OEWS wage",IF(H2870="","Missing Wharton SOC","Matched"))</f>
        <v/>
      </c>
    </row>
    <row r="8523">
      <c r="A8523" t="inlineStr">
        <is>
          <t>48-49</t>
        </is>
      </c>
      <c r="B8523" t="inlineStr">
        <is>
          <t>Transportation and Warehousing</t>
        </is>
      </c>
      <c r="C8523" t="inlineStr">
        <is>
          <t>53-2011</t>
        </is>
      </c>
      <c r="D8523" t="inlineStr">
        <is>
          <t>Airline Pilots, Copilots, and Flight Engineers</t>
        </is>
      </c>
      <c r="E8523" t="n">
        <v>99320</v>
      </c>
      <c r="F8523" t="n">
        <v>294540</v>
      </c>
      <c r="G8523">
        <f>IF(OR(E2871="",F2871=""),"",E2871*F2871)</f>
        <v/>
      </c>
      <c r="H8523" s="41">
        <f>IFERROR(XLOOKUP(C2871,'DATA Wharton'!$A$2:$A$785,'DATA Wharton'!$C$2:$C$785),"")</f>
        <v/>
      </c>
      <c r="I8523">
        <f>IF(OR(G2871="",H2871=""),"",G2871)</f>
        <v/>
      </c>
      <c r="J8523">
        <f>IF(OR(I2871="",H2871=""),"",I2871*H2871)</f>
        <v/>
      </c>
      <c r="K8523">
        <f>IF(G2871="","Missing OEWS wage",IF(H2871="","Missing Wharton SOC","Matched"))</f>
        <v/>
      </c>
    </row>
    <row r="8524">
      <c r="A8524" t="inlineStr">
        <is>
          <t>48-49</t>
        </is>
      </c>
      <c r="B8524" t="inlineStr">
        <is>
          <t>Transportation and Warehousing</t>
        </is>
      </c>
      <c r="C8524" t="inlineStr">
        <is>
          <t>53-2012</t>
        </is>
      </c>
      <c r="D8524" t="inlineStr">
        <is>
          <t>Commercial Pilots</t>
        </is>
      </c>
      <c r="E8524" t="n">
        <v>25270</v>
      </c>
      <c r="F8524" t="n">
        <v>159370</v>
      </c>
      <c r="G8524">
        <f>IF(OR(E2872="",F2872=""),"",E2872*F2872)</f>
        <v/>
      </c>
      <c r="H8524" s="41">
        <f>IFERROR(XLOOKUP(C2872,'DATA Wharton'!$A$2:$A$785,'DATA Wharton'!$C$2:$C$785),"")</f>
        <v/>
      </c>
      <c r="I8524">
        <f>IF(OR(G2872="",H2872=""),"",G2872)</f>
        <v/>
      </c>
      <c r="J8524">
        <f>IF(OR(I2872="",H2872=""),"",I2872*H2872)</f>
        <v/>
      </c>
      <c r="K8524">
        <f>IF(G2872="","Missing OEWS wage",IF(H2872="","Missing Wharton SOC","Matched"))</f>
        <v/>
      </c>
    </row>
    <row r="8525">
      <c r="A8525" t="inlineStr">
        <is>
          <t>48-49</t>
        </is>
      </c>
      <c r="B8525" t="inlineStr">
        <is>
          <t>Transportation and Warehousing</t>
        </is>
      </c>
      <c r="C8525" t="inlineStr">
        <is>
          <t>53-2021</t>
        </is>
      </c>
      <c r="D8525" t="inlineStr">
        <is>
          <t>Air Traffic Controllers</t>
        </is>
      </c>
      <c r="E8525" t="n">
        <v>1360</v>
      </c>
      <c r="F8525" t="n">
        <v>84570</v>
      </c>
      <c r="G8525">
        <f>IF(OR(E2873="",F2873=""),"",E2873*F2873)</f>
        <v/>
      </c>
      <c r="H8525" s="41">
        <f>IFERROR(XLOOKUP(C2873,'DATA Wharton'!$A$2:$A$785,'DATA Wharton'!$C$2:$C$785),"")</f>
        <v/>
      </c>
      <c r="I8525">
        <f>IF(OR(G2873="",H2873=""),"",G2873)</f>
        <v/>
      </c>
      <c r="J8525">
        <f>IF(OR(I2873="",H2873=""),"",I2873*H2873)</f>
        <v/>
      </c>
      <c r="K8525">
        <f>IF(G2873="","Missing OEWS wage",IF(H2873="","Missing Wharton SOC","Matched"))</f>
        <v/>
      </c>
    </row>
    <row r="8526">
      <c r="A8526" t="inlineStr">
        <is>
          <t>48-49</t>
        </is>
      </c>
      <c r="B8526" t="inlineStr">
        <is>
          <t>Transportation and Warehousing</t>
        </is>
      </c>
      <c r="C8526" t="inlineStr">
        <is>
          <t>53-2022</t>
        </is>
      </c>
      <c r="D8526" t="inlineStr">
        <is>
          <t>Airfield Operations Specialists</t>
        </is>
      </c>
      <c r="E8526" t="n">
        <v>9720</v>
      </c>
      <c r="F8526" t="n">
        <v>60470</v>
      </c>
      <c r="G8526">
        <f>IF(OR(E2874="",F2874=""),"",E2874*F2874)</f>
        <v/>
      </c>
      <c r="H8526" s="41">
        <f>IFERROR(XLOOKUP(C2874,'DATA Wharton'!$A$2:$A$785,'DATA Wharton'!$C$2:$C$785),"")</f>
        <v/>
      </c>
      <c r="I8526">
        <f>IF(OR(G2874="",H2874=""),"",G2874)</f>
        <v/>
      </c>
      <c r="J8526">
        <f>IF(OR(I2874="",H2874=""),"",I2874*H2874)</f>
        <v/>
      </c>
      <c r="K8526">
        <f>IF(G2874="","Missing OEWS wage",IF(H2874="","Missing Wharton SOC","Matched"))</f>
        <v/>
      </c>
    </row>
    <row r="8527">
      <c r="A8527" t="inlineStr">
        <is>
          <t>48-49</t>
        </is>
      </c>
      <c r="B8527" t="inlineStr">
        <is>
          <t>Transportation and Warehousing</t>
        </is>
      </c>
      <c r="C8527" t="inlineStr">
        <is>
          <t>53-2031</t>
        </is>
      </c>
      <c r="D8527" t="inlineStr">
        <is>
          <t>Flight Attendants</t>
        </is>
      </c>
      <c r="E8527" t="n">
        <v>131110</v>
      </c>
      <c r="F8527" t="n">
        <v>77170</v>
      </c>
      <c r="G8527">
        <f>IF(OR(E2875="",F2875=""),"",E2875*F2875)</f>
        <v/>
      </c>
      <c r="H8527" s="41">
        <f>IFERROR(XLOOKUP(C2875,'DATA Wharton'!$A$2:$A$785,'DATA Wharton'!$C$2:$C$785),"")</f>
        <v/>
      </c>
      <c r="I8527">
        <f>IF(OR(G2875="",H2875=""),"",G2875)</f>
        <v/>
      </c>
      <c r="J8527">
        <f>IF(OR(I2875="",H2875=""),"",I2875*H2875)</f>
        <v/>
      </c>
      <c r="K8527">
        <f>IF(G2875="","Missing OEWS wage",IF(H2875="","Missing Wharton SOC","Matched"))</f>
        <v/>
      </c>
    </row>
    <row r="8528">
      <c r="A8528" t="inlineStr">
        <is>
          <t>48-49</t>
        </is>
      </c>
      <c r="B8528" t="inlineStr">
        <is>
          <t>Transportation and Warehousing</t>
        </is>
      </c>
      <c r="C8528" t="inlineStr">
        <is>
          <t>53-3011</t>
        </is>
      </c>
      <c r="D8528" t="inlineStr">
        <is>
          <t>Ambulance Drivers and Attendants, Except Emergency Medical Technicians</t>
        </is>
      </c>
      <c r="E8528" t="n">
        <v>290</v>
      </c>
      <c r="F8528" t="n">
        <v>36540</v>
      </c>
      <c r="G8528">
        <f>IF(OR(E2876="",F2876=""),"",E2876*F2876)</f>
        <v/>
      </c>
      <c r="H8528" s="41">
        <f>IFERROR(XLOOKUP(C2876,'DATA Wharton'!$A$2:$A$785,'DATA Wharton'!$C$2:$C$785),"")</f>
        <v/>
      </c>
      <c r="I8528">
        <f>IF(OR(G2876="",H2876=""),"",G2876)</f>
        <v/>
      </c>
      <c r="J8528">
        <f>IF(OR(I2876="",H2876=""),"",I2876*H2876)</f>
        <v/>
      </c>
      <c r="K8528">
        <f>IF(G2876="","Missing OEWS wage",IF(H2876="","Missing Wharton SOC","Matched"))</f>
        <v/>
      </c>
    </row>
    <row r="8529">
      <c r="A8529" t="inlineStr">
        <is>
          <t>48-49</t>
        </is>
      </c>
      <c r="B8529" t="inlineStr">
        <is>
          <t>Transportation and Warehousing</t>
        </is>
      </c>
      <c r="C8529" t="inlineStr">
        <is>
          <t>53-3031</t>
        </is>
      </c>
      <c r="D8529" t="inlineStr">
        <is>
          <t>Driver/Sales Workers</t>
        </is>
      </c>
      <c r="E8529" t="n">
        <v>26870</v>
      </c>
      <c r="F8529" t="n">
        <v>49710</v>
      </c>
      <c r="G8529">
        <f>IF(OR(E2877="",F2877=""),"",E2877*F2877)</f>
        <v/>
      </c>
      <c r="H8529" s="41">
        <f>IFERROR(XLOOKUP(C2877,'DATA Wharton'!$A$2:$A$785,'DATA Wharton'!$C$2:$C$785),"")</f>
        <v/>
      </c>
      <c r="I8529">
        <f>IF(OR(G2877="",H2877=""),"",G2877)</f>
        <v/>
      </c>
      <c r="J8529">
        <f>IF(OR(I2877="",H2877=""),"",I2877*H2877)</f>
        <v/>
      </c>
      <c r="K8529">
        <f>IF(G2877="","Missing OEWS wage",IF(H2877="","Missing Wharton SOC","Matched"))</f>
        <v/>
      </c>
    </row>
    <row r="8530">
      <c r="A8530" t="inlineStr">
        <is>
          <t>48-49</t>
        </is>
      </c>
      <c r="B8530" t="inlineStr">
        <is>
          <t>Transportation and Warehousing</t>
        </is>
      </c>
      <c r="C8530" t="inlineStr">
        <is>
          <t>53-3032</t>
        </is>
      </c>
      <c r="D8530" t="inlineStr">
        <is>
          <t>Heavy and Tractor-Trailer Truck Drivers</t>
        </is>
      </c>
      <c r="E8530" t="n">
        <v>1187590</v>
      </c>
      <c r="F8530" t="n">
        <v>61530</v>
      </c>
      <c r="G8530">
        <f>IF(OR(E2878="",F2878=""),"",E2878*F2878)</f>
        <v/>
      </c>
      <c r="H8530" s="41">
        <f>IFERROR(XLOOKUP(C2878,'DATA Wharton'!$A$2:$A$785,'DATA Wharton'!$C$2:$C$785),"")</f>
        <v/>
      </c>
      <c r="I8530">
        <f>IF(OR(G2878="",H2878=""),"",G2878)</f>
        <v/>
      </c>
      <c r="J8530">
        <f>IF(OR(I2878="",H2878=""),"",I2878*H2878)</f>
        <v/>
      </c>
      <c r="K8530">
        <f>IF(G2878="","Missing OEWS wage",IF(H2878="","Missing Wharton SOC","Matched"))</f>
        <v/>
      </c>
    </row>
    <row r="8531">
      <c r="A8531" t="inlineStr">
        <is>
          <t>48-49</t>
        </is>
      </c>
      <c r="B8531" t="inlineStr">
        <is>
          <t>Transportation and Warehousing</t>
        </is>
      </c>
      <c r="C8531" t="inlineStr">
        <is>
          <t>53-3033</t>
        </is>
      </c>
      <c r="D8531" t="inlineStr">
        <is>
          <t>Light Truck Drivers</t>
        </is>
      </c>
      <c r="E8531" t="n">
        <v>476090</v>
      </c>
      <c r="F8531" t="n">
        <v>56360</v>
      </c>
      <c r="G8531">
        <f>IF(OR(E2879="",F2879=""),"",E2879*F2879)</f>
        <v/>
      </c>
      <c r="H8531" s="41">
        <f>IFERROR(XLOOKUP(C2879,'DATA Wharton'!$A$2:$A$785,'DATA Wharton'!$C$2:$C$785),"")</f>
        <v/>
      </c>
      <c r="I8531">
        <f>IF(OR(G2879="",H2879=""),"",G2879)</f>
        <v/>
      </c>
      <c r="J8531">
        <f>IF(OR(I2879="",H2879=""),"",I2879*H2879)</f>
        <v/>
      </c>
      <c r="K8531">
        <f>IF(G2879="","Missing OEWS wage",IF(H2879="","Missing Wharton SOC","Matched"))</f>
        <v/>
      </c>
    </row>
    <row r="8532">
      <c r="A8532" t="inlineStr">
        <is>
          <t>48-49</t>
        </is>
      </c>
      <c r="B8532" t="inlineStr">
        <is>
          <t>Transportation and Warehousing</t>
        </is>
      </c>
      <c r="C8532" t="inlineStr">
        <is>
          <t>53-3051</t>
        </is>
      </c>
      <c r="D8532" t="inlineStr">
        <is>
          <t>Bus Drivers, School</t>
        </is>
      </c>
      <c r="E8532" t="n">
        <v>147850</v>
      </c>
      <c r="F8532" t="n">
        <v>52930</v>
      </c>
      <c r="G8532">
        <f>IF(OR(E2880="",F2880=""),"",E2880*F2880)</f>
        <v/>
      </c>
      <c r="H8532" s="41">
        <f>IFERROR(XLOOKUP(C2880,'DATA Wharton'!$A$2:$A$785,'DATA Wharton'!$C$2:$C$785),"")</f>
        <v/>
      </c>
      <c r="I8532">
        <f>IF(OR(G2880="",H2880=""),"",G2880)</f>
        <v/>
      </c>
      <c r="J8532">
        <f>IF(OR(I2880="",H2880=""),"",I2880*H2880)</f>
        <v/>
      </c>
      <c r="K8532">
        <f>IF(G2880="","Missing OEWS wage",IF(H2880="","Missing Wharton SOC","Matched"))</f>
        <v/>
      </c>
    </row>
    <row r="8533">
      <c r="A8533" t="inlineStr">
        <is>
          <t>48-49</t>
        </is>
      </c>
      <c r="B8533" t="inlineStr">
        <is>
          <t>Transportation and Warehousing</t>
        </is>
      </c>
      <c r="C8533" t="inlineStr">
        <is>
          <t>53-3052</t>
        </is>
      </c>
      <c r="D8533" t="inlineStr">
        <is>
          <t>Bus Drivers, Transit and Intercity</t>
        </is>
      </c>
      <c r="E8533" t="n">
        <v>59520</v>
      </c>
      <c r="F8533" t="n">
        <v>53740</v>
      </c>
      <c r="G8533">
        <f>IF(OR(E2881="",F2881=""),"",E2881*F2881)</f>
        <v/>
      </c>
      <c r="H8533" s="41">
        <f>IFERROR(XLOOKUP(C2881,'DATA Wharton'!$A$2:$A$785,'DATA Wharton'!$C$2:$C$785),"")</f>
        <v/>
      </c>
      <c r="I8533">
        <f>IF(OR(G2881="",H2881=""),"",G2881)</f>
        <v/>
      </c>
      <c r="J8533">
        <f>IF(OR(I2881="",H2881=""),"",I2881*H2881)</f>
        <v/>
      </c>
      <c r="K8533">
        <f>IF(G2881="","Missing OEWS wage",IF(H2881="","Missing Wharton SOC","Matched"))</f>
        <v/>
      </c>
    </row>
    <row r="8534">
      <c r="A8534" t="inlineStr">
        <is>
          <t>48-49</t>
        </is>
      </c>
      <c r="B8534" t="inlineStr">
        <is>
          <t>Transportation and Warehousing</t>
        </is>
      </c>
      <c r="C8534" t="inlineStr">
        <is>
          <t>53-3053</t>
        </is>
      </c>
      <c r="D8534" t="inlineStr">
        <is>
          <t>Shuttle Drivers and Chauffeurs</t>
        </is>
      </c>
      <c r="E8534" t="n">
        <v>106220</v>
      </c>
      <c r="F8534" t="n">
        <v>42330</v>
      </c>
      <c r="G8534">
        <f>IF(OR(E2882="",F2882=""),"",E2882*F2882)</f>
        <v/>
      </c>
      <c r="H8534" s="41">
        <f>IFERROR(XLOOKUP(C2882,'DATA Wharton'!$A$2:$A$785,'DATA Wharton'!$C$2:$C$785),"")</f>
        <v/>
      </c>
      <c r="I8534">
        <f>IF(OR(G2882="",H2882=""),"",G2882)</f>
        <v/>
      </c>
      <c r="J8534">
        <f>IF(OR(I2882="",H2882=""),"",I2882*H2882)</f>
        <v/>
      </c>
      <c r="K8534">
        <f>IF(G2882="","Missing OEWS wage",IF(H2882="","Missing Wharton SOC","Matched"))</f>
        <v/>
      </c>
    </row>
    <row r="8535">
      <c r="A8535" t="inlineStr">
        <is>
          <t>48-49</t>
        </is>
      </c>
      <c r="B8535" t="inlineStr">
        <is>
          <t>Transportation and Warehousing</t>
        </is>
      </c>
      <c r="C8535" t="inlineStr">
        <is>
          <t>53-3054</t>
        </is>
      </c>
      <c r="D8535" t="inlineStr">
        <is>
          <t>Taxi Drivers</t>
        </is>
      </c>
      <c r="E8535" t="n">
        <v>40890</v>
      </c>
      <c r="F8535" t="n">
        <v>49990</v>
      </c>
      <c r="G8535">
        <f>IF(OR(E2883="",F2883=""),"",E2883*F2883)</f>
        <v/>
      </c>
      <c r="H8535" s="41">
        <f>IFERROR(XLOOKUP(C2883,'DATA Wharton'!$A$2:$A$785,'DATA Wharton'!$C$2:$C$785),"")</f>
        <v/>
      </c>
      <c r="I8535">
        <f>IF(OR(G2883="",H2883=""),"",G2883)</f>
        <v/>
      </c>
      <c r="J8535">
        <f>IF(OR(I2883="",H2883=""),"",I2883*H2883)</f>
        <v/>
      </c>
      <c r="K8535">
        <f>IF(G2883="","Missing OEWS wage",IF(H2883="","Missing Wharton SOC","Matched"))</f>
        <v/>
      </c>
    </row>
    <row r="8536">
      <c r="A8536" t="inlineStr">
        <is>
          <t>48-49</t>
        </is>
      </c>
      <c r="B8536" t="inlineStr">
        <is>
          <t>Transportation and Warehousing</t>
        </is>
      </c>
      <c r="C8536" t="inlineStr">
        <is>
          <t>53-3099</t>
        </is>
      </c>
      <c r="D8536" t="inlineStr">
        <is>
          <t>Motor Vehicle Operators, All Other</t>
        </is>
      </c>
      <c r="E8536" t="n">
        <v>5080</v>
      </c>
      <c r="F8536" t="n">
        <v>50170</v>
      </c>
      <c r="G8536">
        <f>IF(OR(E2884="",F2884=""),"",E2884*F2884)</f>
        <v/>
      </c>
      <c r="H8536" s="41">
        <f>IFERROR(XLOOKUP(C2884,'DATA Wharton'!$A$2:$A$785,'DATA Wharton'!$C$2:$C$785),"")</f>
        <v/>
      </c>
      <c r="I8536">
        <f>IF(OR(G2884="",H2884=""),"",G2884)</f>
        <v/>
      </c>
      <c r="J8536">
        <f>IF(OR(I2884="",H2884=""),"",I2884*H2884)</f>
        <v/>
      </c>
      <c r="K8536">
        <f>IF(G2884="","Missing OEWS wage",IF(H2884="","Missing Wharton SOC","Matched"))</f>
        <v/>
      </c>
    </row>
    <row r="8537">
      <c r="A8537" t="inlineStr">
        <is>
          <t>48-49</t>
        </is>
      </c>
      <c r="B8537" t="inlineStr">
        <is>
          <t>Transportation and Warehousing</t>
        </is>
      </c>
      <c r="C8537" t="inlineStr">
        <is>
          <t>53-4011</t>
        </is>
      </c>
      <c r="D8537" t="inlineStr">
        <is>
          <t>Locomotive Engineers</t>
        </is>
      </c>
      <c r="E8537" t="n">
        <v>32600</v>
      </c>
      <c r="F8537" t="n">
        <v>86410</v>
      </c>
      <c r="G8537">
        <f>IF(OR(E2885="",F2885=""),"",E2885*F2885)</f>
        <v/>
      </c>
      <c r="H8537" s="41">
        <f>IFERROR(XLOOKUP(C2885,'DATA Wharton'!$A$2:$A$785,'DATA Wharton'!$C$2:$C$785),"")</f>
        <v/>
      </c>
      <c r="I8537">
        <f>IF(OR(G2885="",H2885=""),"",G2885)</f>
        <v/>
      </c>
      <c r="J8537">
        <f>IF(OR(I2885="",H2885=""),"",I2885*H2885)</f>
        <v/>
      </c>
      <c r="K8537">
        <f>IF(G2885="","Missing OEWS wage",IF(H2885="","Missing Wharton SOC","Matched"))</f>
        <v/>
      </c>
    </row>
    <row r="8538">
      <c r="A8538" t="inlineStr">
        <is>
          <t>48-49</t>
        </is>
      </c>
      <c r="B8538" t="inlineStr">
        <is>
          <t>Transportation and Warehousing</t>
        </is>
      </c>
      <c r="C8538" t="inlineStr">
        <is>
          <t>53-4013</t>
        </is>
      </c>
      <c r="D8538" t="inlineStr">
        <is>
          <t>Rail Yard Engineers, Dinkey Operators, and Hostlers</t>
        </is>
      </c>
      <c r="E8538" t="n">
        <v>3400</v>
      </c>
      <c r="F8538" t="n">
        <v>69540</v>
      </c>
      <c r="G8538">
        <f>IF(OR(E2886="",F2886=""),"",E2886*F2886)</f>
        <v/>
      </c>
      <c r="H8538" s="41">
        <f>IFERROR(XLOOKUP(C2886,'DATA Wharton'!$A$2:$A$785,'DATA Wharton'!$C$2:$C$785),"")</f>
        <v/>
      </c>
      <c r="I8538">
        <f>IF(OR(G2886="",H2886=""),"",G2886)</f>
        <v/>
      </c>
      <c r="J8538">
        <f>IF(OR(I2886="",H2886=""),"",I2886*H2886)</f>
        <v/>
      </c>
      <c r="K8538">
        <f>IF(G2886="","Missing OEWS wage",IF(H2886="","Missing Wharton SOC","Matched"))</f>
        <v/>
      </c>
    </row>
    <row r="8539">
      <c r="A8539" t="inlineStr">
        <is>
          <t>48-49</t>
        </is>
      </c>
      <c r="B8539" t="inlineStr">
        <is>
          <t>Transportation and Warehousing</t>
        </is>
      </c>
      <c r="C8539" t="inlineStr">
        <is>
          <t>53-4022</t>
        </is>
      </c>
      <c r="D8539" t="inlineStr">
        <is>
          <t>Railroad Brake, Signal, and Switch Operators and Locomotive Firers</t>
        </is>
      </c>
      <c r="E8539" t="n">
        <v>11520</v>
      </c>
      <c r="F8539" t="n">
        <v>68320</v>
      </c>
      <c r="G8539">
        <f>IF(OR(E2887="",F2887=""),"",E2887*F2887)</f>
        <v/>
      </c>
      <c r="H8539" s="41">
        <f>IFERROR(XLOOKUP(C2887,'DATA Wharton'!$A$2:$A$785,'DATA Wharton'!$C$2:$C$785),"")</f>
        <v/>
      </c>
      <c r="I8539">
        <f>IF(OR(G2887="",H2887=""),"",G2887)</f>
        <v/>
      </c>
      <c r="J8539">
        <f>IF(OR(I2887="",H2887=""),"",I2887*H2887)</f>
        <v/>
      </c>
      <c r="K8539">
        <f>IF(G2887="","Missing OEWS wage",IF(H2887="","Missing Wharton SOC","Matched"))</f>
        <v/>
      </c>
    </row>
    <row r="8540">
      <c r="A8540" t="inlineStr">
        <is>
          <t>48-49</t>
        </is>
      </c>
      <c r="B8540" t="inlineStr">
        <is>
          <t>Transportation and Warehousing</t>
        </is>
      </c>
      <c r="C8540" t="inlineStr">
        <is>
          <t>53-4031</t>
        </is>
      </c>
      <c r="D8540" t="inlineStr">
        <is>
          <t>Railroad Conductors and Yardmasters</t>
        </is>
      </c>
      <c r="E8540" t="n">
        <v>42040</v>
      </c>
      <c r="F8540" t="n">
        <v>79570</v>
      </c>
      <c r="G8540">
        <f>IF(OR(E2888="",F2888=""),"",E2888*F2888)</f>
        <v/>
      </c>
      <c r="H8540" s="41">
        <f>IFERROR(XLOOKUP(C2888,'DATA Wharton'!$A$2:$A$785,'DATA Wharton'!$C$2:$C$785),"")</f>
        <v/>
      </c>
      <c r="I8540">
        <f>IF(OR(G2888="",H2888=""),"",G2888)</f>
        <v/>
      </c>
      <c r="J8540">
        <f>IF(OR(I2888="",H2888=""),"",I2888*H2888)</f>
        <v/>
      </c>
      <c r="K8540">
        <f>IF(G2888="","Missing OEWS wage",IF(H2888="","Missing Wharton SOC","Matched"))</f>
        <v/>
      </c>
    </row>
    <row r="8541">
      <c r="A8541" t="inlineStr">
        <is>
          <t>48-49</t>
        </is>
      </c>
      <c r="B8541" t="inlineStr">
        <is>
          <t>Transportation and Warehousing</t>
        </is>
      </c>
      <c r="C8541" t="inlineStr">
        <is>
          <t>53-4041</t>
        </is>
      </c>
      <c r="D8541" t="inlineStr">
        <is>
          <t>Subway and Streetcar Operators</t>
        </is>
      </c>
      <c r="E8541" t="n">
        <v>770</v>
      </c>
      <c r="F8541" t="n">
        <v>54410</v>
      </c>
      <c r="G8541">
        <f>IF(OR(E2889="",F2889=""),"",E2889*F2889)</f>
        <v/>
      </c>
      <c r="H8541" s="41">
        <f>IFERROR(XLOOKUP(C2889,'DATA Wharton'!$A$2:$A$785,'DATA Wharton'!$C$2:$C$785),"")</f>
        <v/>
      </c>
      <c r="I8541">
        <f>IF(OR(G2889="",H2889=""),"",G2889)</f>
        <v/>
      </c>
      <c r="J8541">
        <f>IF(OR(I2889="",H2889=""),"",I2889*H2889)</f>
        <v/>
      </c>
      <c r="K8541">
        <f>IF(G2889="","Missing OEWS wage",IF(H2889="","Missing Wharton SOC","Matched"))</f>
        <v/>
      </c>
    </row>
    <row r="8542">
      <c r="A8542" t="inlineStr">
        <is>
          <t>48-49</t>
        </is>
      </c>
      <c r="B8542" t="inlineStr">
        <is>
          <t>Transportation and Warehousing</t>
        </is>
      </c>
      <c r="C8542" t="inlineStr">
        <is>
          <t>53-4099</t>
        </is>
      </c>
      <c r="D8542" t="inlineStr">
        <is>
          <t>Rail Transportation Workers, All Other</t>
        </is>
      </c>
      <c r="E8542" t="n">
        <v>530</v>
      </c>
      <c r="F8542" t="n">
        <v>58020</v>
      </c>
      <c r="G8542">
        <f>IF(OR(E2890="",F2890=""),"",E2890*F2890)</f>
        <v/>
      </c>
      <c r="H8542" s="41">
        <f>IFERROR(XLOOKUP(C2890,'DATA Wharton'!$A$2:$A$785,'DATA Wharton'!$C$2:$C$785),"")</f>
        <v/>
      </c>
      <c r="I8542">
        <f>IF(OR(G2890="",H2890=""),"",G2890)</f>
        <v/>
      </c>
      <c r="J8542">
        <f>IF(OR(I2890="",H2890=""),"",I2890*H2890)</f>
        <v/>
      </c>
      <c r="K8542">
        <f>IF(G2890="","Missing OEWS wage",IF(H2890="","Missing Wharton SOC","Matched"))</f>
        <v/>
      </c>
    </row>
    <row r="8543">
      <c r="A8543" t="inlineStr">
        <is>
          <t>48-49</t>
        </is>
      </c>
      <c r="B8543" t="inlineStr">
        <is>
          <t>Transportation and Warehousing</t>
        </is>
      </c>
      <c r="C8543" t="inlineStr">
        <is>
          <t>53-5011</t>
        </is>
      </c>
      <c r="D8543" t="inlineStr">
        <is>
          <t>Sailors and Marine Oilers</t>
        </is>
      </c>
      <c r="E8543" t="n">
        <v>22380</v>
      </c>
      <c r="F8543" t="n">
        <v>57370</v>
      </c>
      <c r="G8543">
        <f>IF(OR(E2891="",F2891=""),"",E2891*F2891)</f>
        <v/>
      </c>
      <c r="H8543" s="41">
        <f>IFERROR(XLOOKUP(C2891,'DATA Wharton'!$A$2:$A$785,'DATA Wharton'!$C$2:$C$785),"")</f>
        <v/>
      </c>
      <c r="I8543">
        <f>IF(OR(G2891="",H2891=""),"",G2891)</f>
        <v/>
      </c>
      <c r="J8543">
        <f>IF(OR(I2891="",H2891=""),"",I2891*H2891)</f>
        <v/>
      </c>
      <c r="K8543">
        <f>IF(G2891="","Missing OEWS wage",IF(H2891="","Missing Wharton SOC","Matched"))</f>
        <v/>
      </c>
    </row>
    <row r="8544">
      <c r="A8544" t="inlineStr">
        <is>
          <t>48-49</t>
        </is>
      </c>
      <c r="B8544" t="inlineStr">
        <is>
          <t>Transportation and Warehousing</t>
        </is>
      </c>
      <c r="C8544" t="inlineStr">
        <is>
          <t>53-5021</t>
        </is>
      </c>
      <c r="D8544" t="inlineStr">
        <is>
          <t>Captains, Mates, and Pilots of Water Vessels</t>
        </is>
      </c>
      <c r="E8544" t="n">
        <v>28200</v>
      </c>
      <c r="F8544" t="n">
        <v>106240</v>
      </c>
      <c r="G8544">
        <f>IF(OR(E2892="",F2892=""),"",E2892*F2892)</f>
        <v/>
      </c>
      <c r="H8544" s="41">
        <f>IFERROR(XLOOKUP(C2892,'DATA Wharton'!$A$2:$A$785,'DATA Wharton'!$C$2:$C$785),"")</f>
        <v/>
      </c>
      <c r="I8544">
        <f>IF(OR(G2892="",H2892=""),"",G2892)</f>
        <v/>
      </c>
      <c r="J8544">
        <f>IF(OR(I2892="",H2892=""),"",I2892*H2892)</f>
        <v/>
      </c>
      <c r="K8544">
        <f>IF(G2892="","Missing OEWS wage",IF(H2892="","Missing Wharton SOC","Matched"))</f>
        <v/>
      </c>
    </row>
    <row r="8545">
      <c r="A8545" t="inlineStr">
        <is>
          <t>48-49</t>
        </is>
      </c>
      <c r="B8545" t="inlineStr">
        <is>
          <t>Transportation and Warehousing</t>
        </is>
      </c>
      <c r="C8545" t="inlineStr">
        <is>
          <t>53-5022</t>
        </is>
      </c>
      <c r="D8545" t="inlineStr">
        <is>
          <t>Motorboat Operators</t>
        </is>
      </c>
      <c r="E8545" t="n">
        <v>670</v>
      </c>
      <c r="F8545" t="n">
        <v>59190</v>
      </c>
      <c r="G8545">
        <f>IF(OR(E2893="",F2893=""),"",E2893*F2893)</f>
        <v/>
      </c>
      <c r="H8545" s="41">
        <f>IFERROR(XLOOKUP(C2893,'DATA Wharton'!$A$2:$A$785,'DATA Wharton'!$C$2:$C$785),"")</f>
        <v/>
      </c>
      <c r="I8545">
        <f>IF(OR(G2893="",H2893=""),"",G2893)</f>
        <v/>
      </c>
      <c r="J8545">
        <f>IF(OR(I2893="",H2893=""),"",I2893*H2893)</f>
        <v/>
      </c>
      <c r="K8545">
        <f>IF(G2893="","Missing OEWS wage",IF(H2893="","Missing Wharton SOC","Matched"))</f>
        <v/>
      </c>
    </row>
    <row r="8546">
      <c r="A8546" t="inlineStr">
        <is>
          <t>48-49</t>
        </is>
      </c>
      <c r="B8546" t="inlineStr">
        <is>
          <t>Transportation and Warehousing</t>
        </is>
      </c>
      <c r="C8546" t="inlineStr">
        <is>
          <t>53-5031</t>
        </is>
      </c>
      <c r="D8546" t="inlineStr">
        <is>
          <t>Ship Engineers</t>
        </is>
      </c>
      <c r="E8546" t="n">
        <v>5680</v>
      </c>
      <c r="F8546" t="n">
        <v>117420</v>
      </c>
      <c r="G8546">
        <f>IF(OR(E2894="",F2894=""),"",E2894*F2894)</f>
        <v/>
      </c>
      <c r="H8546" s="41">
        <f>IFERROR(XLOOKUP(C2894,'DATA Wharton'!$A$2:$A$785,'DATA Wharton'!$C$2:$C$785),"")</f>
        <v/>
      </c>
      <c r="I8546">
        <f>IF(OR(G2894="",H2894=""),"",G2894)</f>
        <v/>
      </c>
      <c r="J8546">
        <f>IF(OR(I2894="",H2894=""),"",I2894*H2894)</f>
        <v/>
      </c>
      <c r="K8546">
        <f>IF(G2894="","Missing OEWS wage",IF(H2894="","Missing Wharton SOC","Matched"))</f>
        <v/>
      </c>
    </row>
    <row r="8547">
      <c r="A8547" t="inlineStr">
        <is>
          <t>48-49</t>
        </is>
      </c>
      <c r="B8547" t="inlineStr">
        <is>
          <t>Transportation and Warehousing</t>
        </is>
      </c>
      <c r="C8547" t="inlineStr">
        <is>
          <t>53-6011</t>
        </is>
      </c>
      <c r="D8547" t="inlineStr">
        <is>
          <t>Bridge and Lock Tenders</t>
        </is>
      </c>
      <c r="E8547" t="n">
        <v>540</v>
      </c>
      <c r="F8547" t="n">
        <v>40750</v>
      </c>
      <c r="G8547">
        <f>IF(OR(E2895="",F2895=""),"",E2895*F2895)</f>
        <v/>
      </c>
      <c r="H8547" s="41">
        <f>IFERROR(XLOOKUP(C2895,'DATA Wharton'!$A$2:$A$785,'DATA Wharton'!$C$2:$C$785),"")</f>
        <v/>
      </c>
      <c r="I8547">
        <f>IF(OR(G2895="",H2895=""),"",G2895)</f>
        <v/>
      </c>
      <c r="J8547">
        <f>IF(OR(I2895="",H2895=""),"",I2895*H2895)</f>
        <v/>
      </c>
      <c r="K8547">
        <f>IF(G2895="","Missing OEWS wage",IF(H2895="","Missing Wharton SOC","Matched"))</f>
        <v/>
      </c>
    </row>
    <row r="8548">
      <c r="A8548" t="inlineStr">
        <is>
          <t>48-49</t>
        </is>
      </c>
      <c r="B8548" t="inlineStr">
        <is>
          <t>Transportation and Warehousing</t>
        </is>
      </c>
      <c r="C8548" t="inlineStr">
        <is>
          <t>53-6021</t>
        </is>
      </c>
      <c r="D8548" t="inlineStr">
        <is>
          <t>Parking Attendants</t>
        </is>
      </c>
      <c r="E8548" t="n">
        <v>2030</v>
      </c>
      <c r="F8548" t="n">
        <v>35470</v>
      </c>
      <c r="G8548">
        <f>IF(OR(E2896="",F2896=""),"",E2896*F2896)</f>
        <v/>
      </c>
      <c r="H8548" s="41">
        <f>IFERROR(XLOOKUP(C2896,'DATA Wharton'!$A$2:$A$785,'DATA Wharton'!$C$2:$C$785),"")</f>
        <v/>
      </c>
      <c r="I8548">
        <f>IF(OR(G2896="",H2896=""),"",G2896)</f>
        <v/>
      </c>
      <c r="J8548">
        <f>IF(OR(I2896="",H2896=""),"",I2896*H2896)</f>
        <v/>
      </c>
      <c r="K8548">
        <f>IF(G2896="","Missing OEWS wage",IF(H2896="","Missing Wharton SOC","Matched"))</f>
        <v/>
      </c>
    </row>
    <row r="8549">
      <c r="A8549" t="inlineStr">
        <is>
          <t>48-49</t>
        </is>
      </c>
      <c r="B8549" t="inlineStr">
        <is>
          <t>Transportation and Warehousing</t>
        </is>
      </c>
      <c r="C8549" t="inlineStr">
        <is>
          <t>53-6031</t>
        </is>
      </c>
      <c r="D8549" t="inlineStr">
        <is>
          <t>Automotive and Watercraft Service Attendants</t>
        </is>
      </c>
      <c r="E8549" t="n">
        <v>1430</v>
      </c>
      <c r="F8549" t="n">
        <v>43570</v>
      </c>
      <c r="G8549">
        <f>IF(OR(E2897="",F2897=""),"",E2897*F2897)</f>
        <v/>
      </c>
      <c r="H8549" s="41">
        <f>IFERROR(XLOOKUP(C2897,'DATA Wharton'!$A$2:$A$785,'DATA Wharton'!$C$2:$C$785),"")</f>
        <v/>
      </c>
      <c r="I8549">
        <f>IF(OR(G2897="",H2897=""),"",G2897)</f>
        <v/>
      </c>
      <c r="J8549">
        <f>IF(OR(I2897="",H2897=""),"",I2897*H2897)</f>
        <v/>
      </c>
      <c r="K8549">
        <f>IF(G2897="","Missing OEWS wage",IF(H2897="","Missing Wharton SOC","Matched"))</f>
        <v/>
      </c>
    </row>
    <row r="8550">
      <c r="A8550" t="inlineStr">
        <is>
          <t>48-49</t>
        </is>
      </c>
      <c r="B8550" t="inlineStr">
        <is>
          <t>Transportation and Warehousing</t>
        </is>
      </c>
      <c r="C8550" t="inlineStr">
        <is>
          <t>53-6032</t>
        </is>
      </c>
      <c r="D8550" t="inlineStr">
        <is>
          <t>Aircraft Service Attendants</t>
        </is>
      </c>
      <c r="E8550" t="n">
        <v>28040</v>
      </c>
      <c r="F8550" t="n">
        <v>43320</v>
      </c>
      <c r="G8550">
        <f>IF(OR(E2898="",F2898=""),"",E2898*F2898)</f>
        <v/>
      </c>
      <c r="H8550" s="41">
        <f>IFERROR(XLOOKUP(C2898,'DATA Wharton'!$A$2:$A$785,'DATA Wharton'!$C$2:$C$785),"")</f>
        <v/>
      </c>
      <c r="I8550">
        <f>IF(OR(G2898="",H2898=""),"",G2898)</f>
        <v/>
      </c>
      <c r="J8550">
        <f>IF(OR(I2898="",H2898=""),"",I2898*H2898)</f>
        <v/>
      </c>
      <c r="K8550">
        <f>IF(G2898="","Missing OEWS wage",IF(H2898="","Missing Wharton SOC","Matched"))</f>
        <v/>
      </c>
    </row>
    <row r="8551">
      <c r="A8551" t="inlineStr">
        <is>
          <t>48-49</t>
        </is>
      </c>
      <c r="B8551" t="inlineStr">
        <is>
          <t>Transportation and Warehousing</t>
        </is>
      </c>
      <c r="C8551" t="inlineStr">
        <is>
          <t>53-6051</t>
        </is>
      </c>
      <c r="D8551" t="inlineStr">
        <is>
          <t>Transportation Inspectors</t>
        </is>
      </c>
      <c r="E8551" t="n">
        <v>7820</v>
      </c>
      <c r="F8551" t="n">
        <v>84730</v>
      </c>
      <c r="G8551">
        <f>IF(OR(E2899="",F2899=""),"",E2899*F2899)</f>
        <v/>
      </c>
      <c r="H8551" s="41">
        <f>IFERROR(XLOOKUP(C2899,'DATA Wharton'!$A$2:$A$785,'DATA Wharton'!$C$2:$C$785),"")</f>
        <v/>
      </c>
      <c r="I8551">
        <f>IF(OR(G2899="",H2899=""),"",G2899)</f>
        <v/>
      </c>
      <c r="J8551">
        <f>IF(OR(I2899="",H2899=""),"",I2899*H2899)</f>
        <v/>
      </c>
      <c r="K8551">
        <f>IF(G2899="","Missing OEWS wage",IF(H2899="","Missing Wharton SOC","Matched"))</f>
        <v/>
      </c>
    </row>
    <row r="8552">
      <c r="A8552" t="inlineStr">
        <is>
          <t>48-49</t>
        </is>
      </c>
      <c r="B8552" t="inlineStr">
        <is>
          <t>Transportation and Warehousing</t>
        </is>
      </c>
      <c r="C8552" t="inlineStr">
        <is>
          <t>53-6061</t>
        </is>
      </c>
      <c r="D8552" t="inlineStr">
        <is>
          <t>Passenger Attendants</t>
        </is>
      </c>
      <c r="E8552" t="n">
        <v>22730</v>
      </c>
      <c r="F8552" t="n">
        <v>36680</v>
      </c>
      <c r="G8552">
        <f>IF(OR(E2900="",F2900=""),"",E2900*F2900)</f>
        <v/>
      </c>
      <c r="H8552" s="41">
        <f>IFERROR(XLOOKUP(C2900,'DATA Wharton'!$A$2:$A$785,'DATA Wharton'!$C$2:$C$785),"")</f>
        <v/>
      </c>
      <c r="I8552">
        <f>IF(OR(G2900="",H2900=""),"",G2900)</f>
        <v/>
      </c>
      <c r="J8552">
        <f>IF(OR(I2900="",H2900=""),"",I2900*H2900)</f>
        <v/>
      </c>
      <c r="K8552">
        <f>IF(G2900="","Missing OEWS wage",IF(H2900="","Missing Wharton SOC","Matched"))</f>
        <v/>
      </c>
    </row>
    <row r="8553">
      <c r="A8553" t="inlineStr">
        <is>
          <t>48-49</t>
        </is>
      </c>
      <c r="B8553" t="inlineStr">
        <is>
          <t>Transportation and Warehousing</t>
        </is>
      </c>
      <c r="C8553" t="inlineStr">
        <is>
          <t>53-6099</t>
        </is>
      </c>
      <c r="D8553" t="inlineStr">
        <is>
          <t>Transportation Workers, All Other</t>
        </is>
      </c>
      <c r="E8553" t="n">
        <v>8730</v>
      </c>
      <c r="F8553" t="n">
        <v>50970</v>
      </c>
      <c r="G8553">
        <f>IF(OR(E2901="",F2901=""),"",E2901*F2901)</f>
        <v/>
      </c>
      <c r="H8553" s="41">
        <f>IFERROR(XLOOKUP(C2901,'DATA Wharton'!$A$2:$A$785,'DATA Wharton'!$C$2:$C$785),"")</f>
        <v/>
      </c>
      <c r="I8553">
        <f>IF(OR(G2901="",H2901=""),"",G2901)</f>
        <v/>
      </c>
      <c r="J8553">
        <f>IF(OR(I2901="",H2901=""),"",I2901*H2901)</f>
        <v/>
      </c>
      <c r="K8553">
        <f>IF(G2901="","Missing OEWS wage",IF(H2901="","Missing Wharton SOC","Matched"))</f>
        <v/>
      </c>
    </row>
    <row r="8554">
      <c r="A8554" t="inlineStr">
        <is>
          <t>48-49</t>
        </is>
      </c>
      <c r="B8554" t="inlineStr">
        <is>
          <t>Transportation and Warehousing</t>
        </is>
      </c>
      <c r="C8554" t="inlineStr">
        <is>
          <t>53-7011</t>
        </is>
      </c>
      <c r="D8554" t="inlineStr">
        <is>
          <t>Conveyor Operators and Tenders</t>
        </is>
      </c>
      <c r="E8554" t="n">
        <v>10960</v>
      </c>
      <c r="F8554" t="n">
        <v>40940</v>
      </c>
      <c r="G8554">
        <f>IF(OR(E2902="",F2902=""),"",E2902*F2902)</f>
        <v/>
      </c>
      <c r="H8554" s="41">
        <f>IFERROR(XLOOKUP(C2902,'DATA Wharton'!$A$2:$A$785,'DATA Wharton'!$C$2:$C$785),"")</f>
        <v/>
      </c>
      <c r="I8554">
        <f>IF(OR(G2902="",H2902=""),"",G2902)</f>
        <v/>
      </c>
      <c r="J8554">
        <f>IF(OR(I2902="",H2902=""),"",I2902*H2902)</f>
        <v/>
      </c>
      <c r="K8554">
        <f>IF(G2902="","Missing OEWS wage",IF(H2902="","Missing Wharton SOC","Matched"))</f>
        <v/>
      </c>
    </row>
    <row r="8555">
      <c r="A8555" t="inlineStr">
        <is>
          <t>48-49</t>
        </is>
      </c>
      <c r="B8555" t="inlineStr">
        <is>
          <t>Transportation and Warehousing</t>
        </is>
      </c>
      <c r="C8555" t="inlineStr">
        <is>
          <t>53-7021</t>
        </is>
      </c>
      <c r="D8555" t="inlineStr">
        <is>
          <t>Crane and Tower Operators</t>
        </is>
      </c>
      <c r="E8555" t="n">
        <v>4050</v>
      </c>
      <c r="F8555" t="n">
        <v>68000</v>
      </c>
      <c r="G8555">
        <f>IF(OR(E2903="",F2903=""),"",E2903*F2903)</f>
        <v/>
      </c>
      <c r="H8555" s="41">
        <f>IFERROR(XLOOKUP(C2903,'DATA Wharton'!$A$2:$A$785,'DATA Wharton'!$C$2:$C$785),"")</f>
        <v/>
      </c>
      <c r="I8555">
        <f>IF(OR(G2903="",H2903=""),"",G2903)</f>
        <v/>
      </c>
      <c r="J8555">
        <f>IF(OR(I2903="",H2903=""),"",I2903*H2903)</f>
        <v/>
      </c>
      <c r="K8555">
        <f>IF(G2903="","Missing OEWS wage",IF(H2903="","Missing Wharton SOC","Matched"))</f>
        <v/>
      </c>
    </row>
    <row r="8556">
      <c r="A8556" t="inlineStr">
        <is>
          <t>48-49</t>
        </is>
      </c>
      <c r="B8556" t="inlineStr">
        <is>
          <t>Transportation and Warehousing</t>
        </is>
      </c>
      <c r="C8556" t="inlineStr">
        <is>
          <t>53-7031</t>
        </is>
      </c>
      <c r="D8556" t="inlineStr">
        <is>
          <t>Dredge Operators</t>
        </is>
      </c>
      <c r="F8556" t="n">
        <v>41240</v>
      </c>
      <c r="G8556">
        <f>IF(OR(E2904="",F2904=""),"",E2904*F2904)</f>
        <v/>
      </c>
      <c r="H8556" s="41">
        <f>IFERROR(XLOOKUP(C2904,'DATA Wharton'!$A$2:$A$785,'DATA Wharton'!$C$2:$C$785),"")</f>
        <v/>
      </c>
      <c r="I8556">
        <f>IF(OR(G2904="",H2904=""),"",G2904)</f>
        <v/>
      </c>
      <c r="J8556">
        <f>IF(OR(I2904="",H2904=""),"",I2904*H2904)</f>
        <v/>
      </c>
      <c r="K8556">
        <f>IF(G2904="","Missing OEWS wage",IF(H2904="","Missing Wharton SOC","Matched"))</f>
        <v/>
      </c>
    </row>
    <row r="8557">
      <c r="A8557" t="inlineStr">
        <is>
          <t>48-49</t>
        </is>
      </c>
      <c r="B8557" t="inlineStr">
        <is>
          <t>Transportation and Warehousing</t>
        </is>
      </c>
      <c r="C8557" t="inlineStr">
        <is>
          <t>53-7041</t>
        </is>
      </c>
      <c r="D8557" t="inlineStr">
        <is>
          <t>Hoist and Winch Operators</t>
        </is>
      </c>
      <c r="E8557" t="n">
        <v>530</v>
      </c>
      <c r="F8557" t="n">
        <v>80450</v>
      </c>
      <c r="G8557">
        <f>IF(OR(E2905="",F2905=""),"",E2905*F2905)</f>
        <v/>
      </c>
      <c r="H8557" s="41">
        <f>IFERROR(XLOOKUP(C2905,'DATA Wharton'!$A$2:$A$785,'DATA Wharton'!$C$2:$C$785),"")</f>
        <v/>
      </c>
      <c r="I8557">
        <f>IF(OR(G2905="",H2905=""),"",G2905)</f>
        <v/>
      </c>
      <c r="J8557">
        <f>IF(OR(I2905="",H2905=""),"",I2905*H2905)</f>
        <v/>
      </c>
      <c r="K8557">
        <f>IF(G2905="","Missing OEWS wage",IF(H2905="","Missing Wharton SOC","Matched"))</f>
        <v/>
      </c>
    </row>
    <row r="8558">
      <c r="A8558" t="inlineStr">
        <is>
          <t>48-49</t>
        </is>
      </c>
      <c r="B8558" t="inlineStr">
        <is>
          <t>Transportation and Warehousing</t>
        </is>
      </c>
      <c r="C8558" t="inlineStr">
        <is>
          <t>53-7051</t>
        </is>
      </c>
      <c r="D8558" t="inlineStr">
        <is>
          <t>Industrial Truck and Tractor Operators</t>
        </is>
      </c>
      <c r="E8558" t="n">
        <v>356690</v>
      </c>
      <c r="F8558" t="n">
        <v>50750</v>
      </c>
      <c r="G8558">
        <f>IF(OR(E2906="",F2906=""),"",E2906*F2906)</f>
        <v/>
      </c>
      <c r="H8558" s="41">
        <f>IFERROR(XLOOKUP(C2906,'DATA Wharton'!$A$2:$A$785,'DATA Wharton'!$C$2:$C$785),"")</f>
        <v/>
      </c>
      <c r="I8558">
        <f>IF(OR(G2906="",H2906=""),"",G2906)</f>
        <v/>
      </c>
      <c r="J8558">
        <f>IF(OR(I2906="",H2906=""),"",I2906*H2906)</f>
        <v/>
      </c>
      <c r="K8558">
        <f>IF(G2906="","Missing OEWS wage",IF(H2906="","Missing Wharton SOC","Matched"))</f>
        <v/>
      </c>
    </row>
    <row r="8559">
      <c r="A8559" t="inlineStr">
        <is>
          <t>48-49</t>
        </is>
      </c>
      <c r="B8559" t="inlineStr">
        <is>
          <t>Transportation and Warehousing</t>
        </is>
      </c>
      <c r="C8559" t="inlineStr">
        <is>
          <t>53-7061</t>
        </is>
      </c>
      <c r="D8559" t="inlineStr">
        <is>
          <t>Cleaners of Vehicles and Equipment</t>
        </is>
      </c>
      <c r="E8559" t="n">
        <v>23720</v>
      </c>
      <c r="F8559" t="n">
        <v>42910</v>
      </c>
      <c r="G8559">
        <f>IF(OR(E2907="",F2907=""),"",E2907*F2907)</f>
        <v/>
      </c>
      <c r="H8559" s="41">
        <f>IFERROR(XLOOKUP(C2907,'DATA Wharton'!$A$2:$A$785,'DATA Wharton'!$C$2:$C$785),"")</f>
        <v/>
      </c>
      <c r="I8559">
        <f>IF(OR(G2907="",H2907=""),"",G2907)</f>
        <v/>
      </c>
      <c r="J8559">
        <f>IF(OR(I2907="",H2907=""),"",I2907*H2907)</f>
        <v/>
      </c>
      <c r="K8559">
        <f>IF(G2907="","Missing OEWS wage",IF(H2907="","Missing Wharton SOC","Matched"))</f>
        <v/>
      </c>
    </row>
    <row r="8560">
      <c r="A8560" t="inlineStr">
        <is>
          <t>48-49</t>
        </is>
      </c>
      <c r="B8560" t="inlineStr">
        <is>
          <t>Transportation and Warehousing</t>
        </is>
      </c>
      <c r="C8560" t="inlineStr">
        <is>
          <t>53-7062</t>
        </is>
      </c>
      <c r="D8560" t="inlineStr">
        <is>
          <t>Laborers and Freight, Stock, and Material Movers, Hand</t>
        </is>
      </c>
      <c r="E8560" t="n">
        <v>983490</v>
      </c>
      <c r="F8560" t="n">
        <v>45340</v>
      </c>
      <c r="G8560">
        <f>IF(OR(E2908="",F2908=""),"",E2908*F2908)</f>
        <v/>
      </c>
      <c r="H8560" s="41">
        <f>IFERROR(XLOOKUP(C2908,'DATA Wharton'!$A$2:$A$785,'DATA Wharton'!$C$2:$C$785),"")</f>
        <v/>
      </c>
      <c r="I8560">
        <f>IF(OR(G2908="",H2908=""),"",G2908)</f>
        <v/>
      </c>
      <c r="J8560">
        <f>IF(OR(I2908="",H2908=""),"",I2908*H2908)</f>
        <v/>
      </c>
      <c r="K8560">
        <f>IF(G2908="","Missing OEWS wage",IF(H2908="","Missing Wharton SOC","Matched"))</f>
        <v/>
      </c>
    </row>
    <row r="8561">
      <c r="A8561" t="inlineStr">
        <is>
          <t>48-49</t>
        </is>
      </c>
      <c r="B8561" t="inlineStr">
        <is>
          <t>Transportation and Warehousing</t>
        </is>
      </c>
      <c r="C8561" t="inlineStr">
        <is>
          <t>53-7063</t>
        </is>
      </c>
      <c r="D8561" t="inlineStr">
        <is>
          <t>Machine Feeders and Offbearers</t>
        </is>
      </c>
      <c r="E8561" t="n">
        <v>6360</v>
      </c>
      <c r="F8561" t="n">
        <v>49490</v>
      </c>
      <c r="G8561">
        <f>IF(OR(E2909="",F2909=""),"",E2909*F2909)</f>
        <v/>
      </c>
      <c r="H8561" s="41">
        <f>IFERROR(XLOOKUP(C2909,'DATA Wharton'!$A$2:$A$785,'DATA Wharton'!$C$2:$C$785),"")</f>
        <v/>
      </c>
      <c r="I8561">
        <f>IF(OR(G2909="",H2909=""),"",G2909)</f>
        <v/>
      </c>
      <c r="J8561">
        <f>IF(OR(I2909="",H2909=""),"",I2909*H2909)</f>
        <v/>
      </c>
      <c r="K8561">
        <f>IF(G2909="","Missing OEWS wage",IF(H2909="","Missing Wharton SOC","Matched"))</f>
        <v/>
      </c>
    </row>
    <row r="8562">
      <c r="A8562" t="inlineStr">
        <is>
          <t>48-49</t>
        </is>
      </c>
      <c r="B8562" t="inlineStr">
        <is>
          <t>Transportation and Warehousing</t>
        </is>
      </c>
      <c r="C8562" t="inlineStr">
        <is>
          <t>53-7064</t>
        </is>
      </c>
      <c r="D8562" t="inlineStr">
        <is>
          <t>Packers and Packagers, Hand</t>
        </is>
      </c>
      <c r="E8562" t="n">
        <v>88810</v>
      </c>
      <c r="F8562" t="n">
        <v>43300</v>
      </c>
      <c r="G8562">
        <f>IF(OR(E2910="",F2910=""),"",E2910*F2910)</f>
        <v/>
      </c>
      <c r="H8562" s="41">
        <f>IFERROR(XLOOKUP(C2910,'DATA Wharton'!$A$2:$A$785,'DATA Wharton'!$C$2:$C$785),"")</f>
        <v/>
      </c>
      <c r="I8562">
        <f>IF(OR(G2910="",H2910=""),"",G2910)</f>
        <v/>
      </c>
      <c r="J8562">
        <f>IF(OR(I2910="",H2910=""),"",I2910*H2910)</f>
        <v/>
      </c>
      <c r="K8562">
        <f>IF(G2910="","Missing OEWS wage",IF(H2910="","Missing Wharton SOC","Matched"))</f>
        <v/>
      </c>
    </row>
    <row r="8563">
      <c r="A8563" t="inlineStr">
        <is>
          <t>48-49</t>
        </is>
      </c>
      <c r="B8563" t="inlineStr">
        <is>
          <t>Transportation and Warehousing</t>
        </is>
      </c>
      <c r="C8563" t="inlineStr">
        <is>
          <t>53-7065</t>
        </is>
      </c>
      <c r="D8563" t="inlineStr">
        <is>
          <t>Stockers and Order Fillers</t>
        </is>
      </c>
      <c r="E8563" t="n">
        <v>472970</v>
      </c>
      <c r="F8563" t="n">
        <v>45990</v>
      </c>
      <c r="G8563">
        <f>IF(OR(E2911="",F2911=""),"",E2911*F2911)</f>
        <v/>
      </c>
      <c r="H8563" s="41">
        <f>IFERROR(XLOOKUP(C2911,'DATA Wharton'!$A$2:$A$785,'DATA Wharton'!$C$2:$C$785),"")</f>
        <v/>
      </c>
      <c r="I8563">
        <f>IF(OR(G2911="",H2911=""),"",G2911)</f>
        <v/>
      </c>
      <c r="J8563">
        <f>IF(OR(I2911="",H2911=""),"",I2911*H2911)</f>
        <v/>
      </c>
      <c r="K8563">
        <f>IF(G2911="","Missing OEWS wage",IF(H2911="","Missing Wharton SOC","Matched"))</f>
        <v/>
      </c>
    </row>
    <row r="8564">
      <c r="A8564" t="inlineStr">
        <is>
          <t>48-49</t>
        </is>
      </c>
      <c r="B8564" t="inlineStr">
        <is>
          <t>Transportation and Warehousing</t>
        </is>
      </c>
      <c r="C8564" t="inlineStr">
        <is>
          <t>53-7071</t>
        </is>
      </c>
      <c r="D8564" t="inlineStr">
        <is>
          <t>Gas Compressor and Gas Pumping Station Operators</t>
        </is>
      </c>
      <c r="E8564" t="n">
        <v>1580</v>
      </c>
      <c r="F8564" t="n">
        <v>87010</v>
      </c>
      <c r="G8564">
        <f>IF(OR(E2912="",F2912=""),"",E2912*F2912)</f>
        <v/>
      </c>
      <c r="H8564" s="41">
        <f>IFERROR(XLOOKUP(C2912,'DATA Wharton'!$A$2:$A$785,'DATA Wharton'!$C$2:$C$785),"")</f>
        <v/>
      </c>
      <c r="I8564">
        <f>IF(OR(G2912="",H2912=""),"",G2912)</f>
        <v/>
      </c>
      <c r="J8564">
        <f>IF(OR(I2912="",H2912=""),"",I2912*H2912)</f>
        <v/>
      </c>
      <c r="K8564">
        <f>IF(G2912="","Missing OEWS wage",IF(H2912="","Missing Wharton SOC","Matched"))</f>
        <v/>
      </c>
    </row>
    <row r="8565">
      <c r="A8565" t="inlineStr">
        <is>
          <t>48-49</t>
        </is>
      </c>
      <c r="B8565" t="inlineStr">
        <is>
          <t>Transportation and Warehousing</t>
        </is>
      </c>
      <c r="C8565" t="inlineStr">
        <is>
          <t>53-7072</t>
        </is>
      </c>
      <c r="D8565" t="inlineStr">
        <is>
          <t>Pump Operators, Except Wellhead Pumpers</t>
        </is>
      </c>
      <c r="E8565" t="n">
        <v>1710</v>
      </c>
      <c r="F8565" t="n">
        <v>77980</v>
      </c>
      <c r="G8565">
        <f>IF(OR(E2913="",F2913=""),"",E2913*F2913)</f>
        <v/>
      </c>
      <c r="H8565" s="41">
        <f>IFERROR(XLOOKUP(C2913,'DATA Wharton'!$A$2:$A$785,'DATA Wharton'!$C$2:$C$785),"")</f>
        <v/>
      </c>
      <c r="I8565">
        <f>IF(OR(G2913="",H2913=""),"",G2913)</f>
        <v/>
      </c>
      <c r="J8565">
        <f>IF(OR(I2913="",H2913=""),"",I2913*H2913)</f>
        <v/>
      </c>
      <c r="K8565">
        <f>IF(G2913="","Missing OEWS wage",IF(H2913="","Missing Wharton SOC","Matched"))</f>
        <v/>
      </c>
    </row>
    <row r="8566">
      <c r="A8566" t="inlineStr">
        <is>
          <t>48-49</t>
        </is>
      </c>
      <c r="B8566" t="inlineStr">
        <is>
          <t>Transportation and Warehousing</t>
        </is>
      </c>
      <c r="C8566" t="inlineStr">
        <is>
          <t>53-7073</t>
        </is>
      </c>
      <c r="D8566" t="inlineStr">
        <is>
          <t>Wellhead Pumpers</t>
        </is>
      </c>
      <c r="E8566" t="n">
        <v>50</v>
      </c>
      <c r="F8566" t="n">
        <v>90180</v>
      </c>
      <c r="G8566">
        <f>IF(OR(E2914="",F2914=""),"",E2914*F2914)</f>
        <v/>
      </c>
      <c r="H8566" s="41">
        <f>IFERROR(XLOOKUP(C2914,'DATA Wharton'!$A$2:$A$785,'DATA Wharton'!$C$2:$C$785),"")</f>
        <v/>
      </c>
      <c r="I8566">
        <f>IF(OR(G2914="",H2914=""),"",G2914)</f>
        <v/>
      </c>
      <c r="J8566">
        <f>IF(OR(I2914="",H2914=""),"",I2914*H2914)</f>
        <v/>
      </c>
      <c r="K8566">
        <f>IF(G2914="","Missing OEWS wage",IF(H2914="","Missing Wharton SOC","Matched"))</f>
        <v/>
      </c>
    </row>
    <row r="8567">
      <c r="A8567" t="inlineStr">
        <is>
          <t>48-49</t>
        </is>
      </c>
      <c r="B8567" t="inlineStr">
        <is>
          <t>Transportation and Warehousing</t>
        </is>
      </c>
      <c r="C8567" t="inlineStr">
        <is>
          <t>53-7081</t>
        </is>
      </c>
      <c r="D8567" t="inlineStr">
        <is>
          <t>Refuse and Recyclable Material Collectors</t>
        </is>
      </c>
      <c r="E8567" t="n">
        <v>930</v>
      </c>
      <c r="F8567" t="n">
        <v>56790</v>
      </c>
      <c r="G8567">
        <f>IF(OR(E2915="",F2915=""),"",E2915*F2915)</f>
        <v/>
      </c>
      <c r="H8567" s="41">
        <f>IFERROR(XLOOKUP(C2915,'DATA Wharton'!$A$2:$A$785,'DATA Wharton'!$C$2:$C$785),"")</f>
        <v/>
      </c>
      <c r="I8567">
        <f>IF(OR(G2915="",H2915=""),"",G2915)</f>
        <v/>
      </c>
      <c r="J8567">
        <f>IF(OR(I2915="",H2915=""),"",I2915*H2915)</f>
        <v/>
      </c>
      <c r="K8567">
        <f>IF(G2915="","Missing OEWS wage",IF(H2915="","Missing Wharton SOC","Matched"))</f>
        <v/>
      </c>
    </row>
    <row r="8568">
      <c r="A8568" t="inlineStr">
        <is>
          <t>48-49</t>
        </is>
      </c>
      <c r="B8568" t="inlineStr">
        <is>
          <t>Transportation and Warehousing</t>
        </is>
      </c>
      <c r="C8568" t="inlineStr">
        <is>
          <t>53-7121</t>
        </is>
      </c>
      <c r="D8568" t="inlineStr">
        <is>
          <t>Tank Car, Truck, and Ship Loaders</t>
        </is>
      </c>
      <c r="E8568" t="n">
        <v>6170</v>
      </c>
      <c r="F8568" t="n">
        <v>62750</v>
      </c>
      <c r="G8568">
        <f>IF(OR(E2916="",F2916=""),"",E2916*F2916)</f>
        <v/>
      </c>
      <c r="H8568" s="41">
        <f>IFERROR(XLOOKUP(C2916,'DATA Wharton'!$A$2:$A$785,'DATA Wharton'!$C$2:$C$785),"")</f>
        <v/>
      </c>
      <c r="I8568">
        <f>IF(OR(G2916="",H2916=""),"",G2916)</f>
        <v/>
      </c>
      <c r="J8568">
        <f>IF(OR(I2916="",H2916=""),"",I2916*H2916)</f>
        <v/>
      </c>
      <c r="K8568">
        <f>IF(G2916="","Missing OEWS wage",IF(H2916="","Missing Wharton SOC","Matched"))</f>
        <v/>
      </c>
    </row>
    <row r="8569">
      <c r="A8569" t="inlineStr">
        <is>
          <t>48-49</t>
        </is>
      </c>
      <c r="B8569" t="inlineStr">
        <is>
          <t>Transportation and Warehousing</t>
        </is>
      </c>
      <c r="C8569" t="inlineStr">
        <is>
          <t>53-7199</t>
        </is>
      </c>
      <c r="D8569" t="inlineStr">
        <is>
          <t>Material Moving Workers, All Other</t>
        </is>
      </c>
      <c r="E8569" t="n">
        <v>3090</v>
      </c>
      <c r="F8569" t="n">
        <v>49560</v>
      </c>
      <c r="G8569">
        <f>IF(OR(E2917="",F2917=""),"",E2917*F2917)</f>
        <v/>
      </c>
      <c r="H8569" s="41">
        <f>IFERROR(XLOOKUP(C2917,'DATA Wharton'!$A$2:$A$785,'DATA Wharton'!$C$2:$C$785),"")</f>
        <v/>
      </c>
      <c r="I8569">
        <f>IF(OR(G2917="",H2917=""),"",G2917)</f>
        <v/>
      </c>
      <c r="J8569">
        <f>IF(OR(I2917="",H2917=""),"",I2917*H2917)</f>
        <v/>
      </c>
      <c r="K8569">
        <f>IF(G2917="","Missing OEWS wage",IF(H2917="","Missing Wharton SOC","Matched"))</f>
        <v/>
      </c>
    </row>
    <row r="8570">
      <c r="A8570" t="inlineStr">
        <is>
          <t>51</t>
        </is>
      </c>
      <c r="B8570" t="inlineStr">
        <is>
          <t>Information</t>
        </is>
      </c>
      <c r="C8570" t="inlineStr">
        <is>
          <t>11-1011</t>
        </is>
      </c>
      <c r="D8570" t="inlineStr">
        <is>
          <t>Chief Executives</t>
        </is>
      </c>
      <c r="E8570" t="n">
        <v>8820</v>
      </c>
      <c r="F8570" t="n">
        <v>314590</v>
      </c>
      <c r="G8570">
        <f>IF(OR(E2918="",F2918=""),"",E2918*F2918)</f>
        <v/>
      </c>
      <c r="H8570" s="41">
        <f>IFERROR(XLOOKUP(C2918,'DATA Wharton'!$A$2:$A$785,'DATA Wharton'!$C$2:$C$785),"")</f>
        <v/>
      </c>
      <c r="I8570">
        <f>IF(OR(G2918="",H2918=""),"",G2918)</f>
        <v/>
      </c>
      <c r="J8570">
        <f>IF(OR(I2918="",H2918=""),"",I2918*H2918)</f>
        <v/>
      </c>
      <c r="K8570">
        <f>IF(G2918="","Missing OEWS wage",IF(H2918="","Missing Wharton SOC","Matched"))</f>
        <v/>
      </c>
    </row>
    <row r="8571">
      <c r="A8571" t="inlineStr">
        <is>
          <t>51</t>
        </is>
      </c>
      <c r="B8571" t="inlineStr">
        <is>
          <t>Information</t>
        </is>
      </c>
      <c r="C8571" t="inlineStr">
        <is>
          <t>11-1021</t>
        </is>
      </c>
      <c r="D8571" t="inlineStr">
        <is>
          <t>General and Operations Managers</t>
        </is>
      </c>
      <c r="E8571" t="n">
        <v>92580</v>
      </c>
      <c r="F8571" t="n">
        <v>172520</v>
      </c>
      <c r="G8571">
        <f>IF(OR(E2919="",F2919=""),"",E2919*F2919)</f>
        <v/>
      </c>
      <c r="H8571" s="41">
        <f>IFERROR(XLOOKUP(C2919,'DATA Wharton'!$A$2:$A$785,'DATA Wharton'!$C$2:$C$785),"")</f>
        <v/>
      </c>
      <c r="I8571">
        <f>IF(OR(G2919="",H2919=""),"",G2919)</f>
        <v/>
      </c>
      <c r="J8571">
        <f>IF(OR(I2919="",H2919=""),"",I2919*H2919)</f>
        <v/>
      </c>
      <c r="K8571">
        <f>IF(G2919="","Missing OEWS wage",IF(H2919="","Missing Wharton SOC","Matched"))</f>
        <v/>
      </c>
    </row>
    <row r="8572">
      <c r="A8572" t="inlineStr">
        <is>
          <t>51</t>
        </is>
      </c>
      <c r="B8572" t="inlineStr">
        <is>
          <t>Information</t>
        </is>
      </c>
      <c r="C8572" t="inlineStr">
        <is>
          <t>11-2011</t>
        </is>
      </c>
      <c r="D8572" t="inlineStr">
        <is>
          <t>Advertising and Promotions Managers</t>
        </is>
      </c>
      <c r="E8572" t="n">
        <v>3050</v>
      </c>
      <c r="F8572" t="n">
        <v>163980</v>
      </c>
      <c r="G8572">
        <f>IF(OR(E2920="",F2920=""),"",E2920*F2920)</f>
        <v/>
      </c>
      <c r="H8572" s="41">
        <f>IFERROR(XLOOKUP(C2920,'DATA Wharton'!$A$2:$A$785,'DATA Wharton'!$C$2:$C$785),"")</f>
        <v/>
      </c>
      <c r="I8572">
        <f>IF(OR(G2920="",H2920=""),"",G2920)</f>
        <v/>
      </c>
      <c r="J8572">
        <f>IF(OR(I2920="",H2920=""),"",I2920*H2920)</f>
        <v/>
      </c>
      <c r="K8572">
        <f>IF(G2920="","Missing OEWS wage",IF(H2920="","Missing Wharton SOC","Matched"))</f>
        <v/>
      </c>
    </row>
    <row r="8573">
      <c r="A8573" t="inlineStr">
        <is>
          <t>51</t>
        </is>
      </c>
      <c r="B8573" t="inlineStr">
        <is>
          <t>Information</t>
        </is>
      </c>
      <c r="C8573" t="inlineStr">
        <is>
          <t>11-2021</t>
        </is>
      </c>
      <c r="D8573" t="inlineStr">
        <is>
          <t>Marketing Managers</t>
        </is>
      </c>
      <c r="E8573" t="n">
        <v>42650</v>
      </c>
      <c r="F8573" t="n">
        <v>202730</v>
      </c>
      <c r="G8573">
        <f>IF(OR(E2921="",F2921=""),"",E2921*F2921)</f>
        <v/>
      </c>
      <c r="H8573" s="41">
        <f>IFERROR(XLOOKUP(C2921,'DATA Wharton'!$A$2:$A$785,'DATA Wharton'!$C$2:$C$785),"")</f>
        <v/>
      </c>
      <c r="I8573">
        <f>IF(OR(G2921="",H2921=""),"",G2921)</f>
        <v/>
      </c>
      <c r="J8573">
        <f>IF(OR(I2921="",H2921=""),"",I2921*H2921)</f>
        <v/>
      </c>
      <c r="K8573">
        <f>IF(G2921="","Missing OEWS wage",IF(H2921="","Missing Wharton SOC","Matched"))</f>
        <v/>
      </c>
    </row>
    <row r="8574">
      <c r="A8574" t="inlineStr">
        <is>
          <t>51</t>
        </is>
      </c>
      <c r="B8574" t="inlineStr">
        <is>
          <t>Information</t>
        </is>
      </c>
      <c r="C8574" t="inlineStr">
        <is>
          <t>11-2022</t>
        </is>
      </c>
      <c r="D8574" t="inlineStr">
        <is>
          <t>Sales Managers</t>
        </is>
      </c>
      <c r="E8574" t="n">
        <v>46410</v>
      </c>
      <c r="F8574" t="n">
        <v>189450</v>
      </c>
      <c r="G8574">
        <f>IF(OR(E2922="",F2922=""),"",E2922*F2922)</f>
        <v/>
      </c>
      <c r="H8574" s="41">
        <f>IFERROR(XLOOKUP(C2922,'DATA Wharton'!$A$2:$A$785,'DATA Wharton'!$C$2:$C$785),"")</f>
        <v/>
      </c>
      <c r="I8574">
        <f>IF(OR(G2922="",H2922=""),"",G2922)</f>
        <v/>
      </c>
      <c r="J8574">
        <f>IF(OR(I2922="",H2922=""),"",I2922*H2922)</f>
        <v/>
      </c>
      <c r="K8574">
        <f>IF(G2922="","Missing OEWS wage",IF(H2922="","Missing Wharton SOC","Matched"))</f>
        <v/>
      </c>
    </row>
    <row r="8575">
      <c r="A8575" t="inlineStr">
        <is>
          <t>51</t>
        </is>
      </c>
      <c r="B8575" t="inlineStr">
        <is>
          <t>Information</t>
        </is>
      </c>
      <c r="C8575" t="inlineStr">
        <is>
          <t>11-2032</t>
        </is>
      </c>
      <c r="D8575" t="inlineStr">
        <is>
          <t>Public Relations Managers</t>
        </is>
      </c>
      <c r="E8575" t="n">
        <v>4550</v>
      </c>
      <c r="F8575" t="n">
        <v>208530</v>
      </c>
      <c r="G8575">
        <f>IF(OR(E2923="",F2923=""),"",E2923*F2923)</f>
        <v/>
      </c>
      <c r="H8575" s="41">
        <f>IFERROR(XLOOKUP(C2923,'DATA Wharton'!$A$2:$A$785,'DATA Wharton'!$C$2:$C$785),"")</f>
        <v/>
      </c>
      <c r="I8575">
        <f>IF(OR(G2923="",H2923=""),"",G2923)</f>
        <v/>
      </c>
      <c r="J8575">
        <f>IF(OR(I2923="",H2923=""),"",I2923*H2923)</f>
        <v/>
      </c>
      <c r="K8575">
        <f>IF(G2923="","Missing OEWS wage",IF(H2923="","Missing Wharton SOC","Matched"))</f>
        <v/>
      </c>
    </row>
    <row r="8576">
      <c r="A8576" t="inlineStr">
        <is>
          <t>51</t>
        </is>
      </c>
      <c r="B8576" t="inlineStr">
        <is>
          <t>Information</t>
        </is>
      </c>
      <c r="C8576" t="inlineStr">
        <is>
          <t>11-2033</t>
        </is>
      </c>
      <c r="D8576" t="inlineStr">
        <is>
          <t>Fundraising Managers</t>
        </is>
      </c>
      <c r="E8576" t="n">
        <v>590</v>
      </c>
      <c r="F8576" t="n">
        <v>138330</v>
      </c>
      <c r="G8576">
        <f>IF(OR(E2924="",F2924=""),"",E2924*F2924)</f>
        <v/>
      </c>
      <c r="H8576" s="41">
        <f>IFERROR(XLOOKUP(C2924,'DATA Wharton'!$A$2:$A$785,'DATA Wharton'!$C$2:$C$785),"")</f>
        <v/>
      </c>
      <c r="I8576">
        <f>IF(OR(G2924="",H2924=""),"",G2924)</f>
        <v/>
      </c>
      <c r="J8576">
        <f>IF(OR(I2924="",H2924=""),"",I2924*H2924)</f>
        <v/>
      </c>
      <c r="K8576">
        <f>IF(G2924="","Missing OEWS wage",IF(H2924="","Missing Wharton SOC","Matched"))</f>
        <v/>
      </c>
    </row>
    <row r="8577">
      <c r="A8577" t="inlineStr">
        <is>
          <t>51</t>
        </is>
      </c>
      <c r="B8577" t="inlineStr">
        <is>
          <t>Information</t>
        </is>
      </c>
      <c r="C8577" t="inlineStr">
        <is>
          <t>11-3012</t>
        </is>
      </c>
      <c r="D8577" t="inlineStr">
        <is>
          <t>Administrative Services Managers</t>
        </is>
      </c>
      <c r="E8577" t="n">
        <v>8170</v>
      </c>
      <c r="F8577" t="n">
        <v>149740</v>
      </c>
      <c r="G8577">
        <f>IF(OR(E2925="",F2925=""),"",E2925*F2925)</f>
        <v/>
      </c>
      <c r="H8577" s="41">
        <f>IFERROR(XLOOKUP(C2925,'DATA Wharton'!$A$2:$A$785,'DATA Wharton'!$C$2:$C$785),"")</f>
        <v/>
      </c>
      <c r="I8577">
        <f>IF(OR(G2925="",H2925=""),"",G2925)</f>
        <v/>
      </c>
      <c r="J8577">
        <f>IF(OR(I2925="",H2925=""),"",I2925*H2925)</f>
        <v/>
      </c>
      <c r="K8577">
        <f>IF(G2925="","Missing OEWS wage",IF(H2925="","Missing Wharton SOC","Matched"))</f>
        <v/>
      </c>
    </row>
    <row r="8578">
      <c r="A8578" t="inlineStr">
        <is>
          <t>51</t>
        </is>
      </c>
      <c r="B8578" t="inlineStr">
        <is>
          <t>Information</t>
        </is>
      </c>
      <c r="C8578" t="inlineStr">
        <is>
          <t>11-3013</t>
        </is>
      </c>
      <c r="D8578" t="inlineStr">
        <is>
          <t>Facilities Managers</t>
        </is>
      </c>
      <c r="E8578" t="n">
        <v>2400</v>
      </c>
      <c r="F8578" t="n">
        <v>135410</v>
      </c>
      <c r="G8578">
        <f>IF(OR(E2926="",F2926=""),"",E2926*F2926)</f>
        <v/>
      </c>
      <c r="H8578" s="41">
        <f>IFERROR(XLOOKUP(C2926,'DATA Wharton'!$A$2:$A$785,'DATA Wharton'!$C$2:$C$785),"")</f>
        <v/>
      </c>
      <c r="I8578">
        <f>IF(OR(G2926="",H2926=""),"",G2926)</f>
        <v/>
      </c>
      <c r="J8578">
        <f>IF(OR(I2926="",H2926=""),"",I2926*H2926)</f>
        <v/>
      </c>
      <c r="K8578">
        <f>IF(G2926="","Missing OEWS wage",IF(H2926="","Missing Wharton SOC","Matched"))</f>
        <v/>
      </c>
    </row>
    <row r="8579">
      <c r="A8579" t="inlineStr">
        <is>
          <t>51</t>
        </is>
      </c>
      <c r="B8579" t="inlineStr">
        <is>
          <t>Information</t>
        </is>
      </c>
      <c r="C8579" t="inlineStr">
        <is>
          <t>11-3021</t>
        </is>
      </c>
      <c r="D8579" t="inlineStr">
        <is>
          <t>Computer and Information Systems Managers</t>
        </is>
      </c>
      <c r="E8579" t="n">
        <v>89530</v>
      </c>
      <c r="F8579" t="n">
        <v>207260</v>
      </c>
      <c r="G8579">
        <f>IF(OR(E2927="",F2927=""),"",E2927*F2927)</f>
        <v/>
      </c>
      <c r="H8579" s="41">
        <f>IFERROR(XLOOKUP(C2927,'DATA Wharton'!$A$2:$A$785,'DATA Wharton'!$C$2:$C$785),"")</f>
        <v/>
      </c>
      <c r="I8579">
        <f>IF(OR(G2927="",H2927=""),"",G2927)</f>
        <v/>
      </c>
      <c r="J8579">
        <f>IF(OR(I2927="",H2927=""),"",I2927*H2927)</f>
        <v/>
      </c>
      <c r="K8579">
        <f>IF(G2927="","Missing OEWS wage",IF(H2927="","Missing Wharton SOC","Matched"))</f>
        <v/>
      </c>
    </row>
    <row r="8580">
      <c r="A8580" t="inlineStr">
        <is>
          <t>51</t>
        </is>
      </c>
      <c r="B8580" t="inlineStr">
        <is>
          <t>Information</t>
        </is>
      </c>
      <c r="C8580" t="inlineStr">
        <is>
          <t>11-3031</t>
        </is>
      </c>
      <c r="D8580" t="inlineStr">
        <is>
          <t>Financial Managers</t>
        </is>
      </c>
      <c r="E8580" t="n">
        <v>23580</v>
      </c>
      <c r="F8580" t="n">
        <v>221070</v>
      </c>
      <c r="G8580">
        <f>IF(OR(E2928="",F2928=""),"",E2928*F2928)</f>
        <v/>
      </c>
      <c r="H8580" s="41">
        <f>IFERROR(XLOOKUP(C2928,'DATA Wharton'!$A$2:$A$785,'DATA Wharton'!$C$2:$C$785),"")</f>
        <v/>
      </c>
      <c r="I8580">
        <f>IF(OR(G2928="",H2928=""),"",G2928)</f>
        <v/>
      </c>
      <c r="J8580">
        <f>IF(OR(I2928="",H2928=""),"",I2928*H2928)</f>
        <v/>
      </c>
      <c r="K8580">
        <f>IF(G2928="","Missing OEWS wage",IF(H2928="","Missing Wharton SOC","Matched"))</f>
        <v/>
      </c>
    </row>
    <row r="8581">
      <c r="A8581" t="inlineStr">
        <is>
          <t>51</t>
        </is>
      </c>
      <c r="B8581" t="inlineStr">
        <is>
          <t>Information</t>
        </is>
      </c>
      <c r="C8581" t="inlineStr">
        <is>
          <t>11-3051</t>
        </is>
      </c>
      <c r="D8581" t="inlineStr">
        <is>
          <t>Industrial Production Managers</t>
        </is>
      </c>
      <c r="E8581" t="n">
        <v>1410</v>
      </c>
      <c r="F8581" t="n">
        <v>129180</v>
      </c>
      <c r="G8581">
        <f>IF(OR(E2929="",F2929=""),"",E2929*F2929)</f>
        <v/>
      </c>
      <c r="H8581" s="41">
        <f>IFERROR(XLOOKUP(C2929,'DATA Wharton'!$A$2:$A$785,'DATA Wharton'!$C$2:$C$785),"")</f>
        <v/>
      </c>
      <c r="I8581">
        <f>IF(OR(G2929="",H2929=""),"",G2929)</f>
        <v/>
      </c>
      <c r="J8581">
        <f>IF(OR(I2929="",H2929=""),"",I2929*H2929)</f>
        <v/>
      </c>
      <c r="K8581">
        <f>IF(G2929="","Missing OEWS wage",IF(H2929="","Missing Wharton SOC","Matched"))</f>
        <v/>
      </c>
    </row>
    <row r="8582">
      <c r="A8582" t="inlineStr">
        <is>
          <t>51</t>
        </is>
      </c>
      <c r="B8582" t="inlineStr">
        <is>
          <t>Information</t>
        </is>
      </c>
      <c r="C8582" t="inlineStr">
        <is>
          <t>11-3061</t>
        </is>
      </c>
      <c r="D8582" t="inlineStr">
        <is>
          <t>Purchasing Managers</t>
        </is>
      </c>
      <c r="E8582" t="n">
        <v>1020</v>
      </c>
      <c r="F8582" t="n">
        <v>177250</v>
      </c>
      <c r="G8582">
        <f>IF(OR(E2930="",F2930=""),"",E2930*F2930)</f>
        <v/>
      </c>
      <c r="H8582" s="41">
        <f>IFERROR(XLOOKUP(C2930,'DATA Wharton'!$A$2:$A$785,'DATA Wharton'!$C$2:$C$785),"")</f>
        <v/>
      </c>
      <c r="I8582">
        <f>IF(OR(G2930="",H2930=""),"",G2930)</f>
        <v/>
      </c>
      <c r="J8582">
        <f>IF(OR(I2930="",H2930=""),"",I2930*H2930)</f>
        <v/>
      </c>
      <c r="K8582">
        <f>IF(G2930="","Missing OEWS wage",IF(H2930="","Missing Wharton SOC","Matched"))</f>
        <v/>
      </c>
    </row>
    <row r="8583">
      <c r="A8583" t="inlineStr">
        <is>
          <t>51</t>
        </is>
      </c>
      <c r="B8583" t="inlineStr">
        <is>
          <t>Information</t>
        </is>
      </c>
      <c r="C8583" t="inlineStr">
        <is>
          <t>11-3071</t>
        </is>
      </c>
      <c r="D8583" t="inlineStr">
        <is>
          <t>Transportation, Storage, and Distribution Managers</t>
        </is>
      </c>
      <c r="E8583" t="n">
        <v>1720</v>
      </c>
      <c r="F8583" t="n">
        <v>147490</v>
      </c>
      <c r="G8583">
        <f>IF(OR(E2931="",F2931=""),"",E2931*F2931)</f>
        <v/>
      </c>
      <c r="H8583" s="41">
        <f>IFERROR(XLOOKUP(C2931,'DATA Wharton'!$A$2:$A$785,'DATA Wharton'!$C$2:$C$785),"")</f>
        <v/>
      </c>
      <c r="I8583">
        <f>IF(OR(G2931="",H2931=""),"",G2931)</f>
        <v/>
      </c>
      <c r="J8583">
        <f>IF(OR(I2931="",H2931=""),"",I2931*H2931)</f>
        <v/>
      </c>
      <c r="K8583">
        <f>IF(G2931="","Missing OEWS wage",IF(H2931="","Missing Wharton SOC","Matched"))</f>
        <v/>
      </c>
    </row>
    <row r="8584">
      <c r="A8584" t="inlineStr">
        <is>
          <t>51</t>
        </is>
      </c>
      <c r="B8584" t="inlineStr">
        <is>
          <t>Information</t>
        </is>
      </c>
      <c r="C8584" t="inlineStr">
        <is>
          <t>11-3111</t>
        </is>
      </c>
      <c r="D8584" t="inlineStr">
        <is>
          <t>Compensation and Benefits Managers</t>
        </is>
      </c>
      <c r="E8584" t="n">
        <v>980</v>
      </c>
      <c r="F8584" t="n">
        <v>191710</v>
      </c>
      <c r="G8584">
        <f>IF(OR(E2932="",F2932=""),"",E2932*F2932)</f>
        <v/>
      </c>
      <c r="H8584" s="41">
        <f>IFERROR(XLOOKUP(C2932,'DATA Wharton'!$A$2:$A$785,'DATA Wharton'!$C$2:$C$785),"")</f>
        <v/>
      </c>
      <c r="I8584">
        <f>IF(OR(G2932="",H2932=""),"",G2932)</f>
        <v/>
      </c>
      <c r="J8584">
        <f>IF(OR(I2932="",H2932=""),"",I2932*H2932)</f>
        <v/>
      </c>
      <c r="K8584">
        <f>IF(G2932="","Missing OEWS wage",IF(H2932="","Missing Wharton SOC","Matched"))</f>
        <v/>
      </c>
    </row>
    <row r="8585">
      <c r="A8585" t="inlineStr">
        <is>
          <t>51</t>
        </is>
      </c>
      <c r="B8585" t="inlineStr">
        <is>
          <t>Information</t>
        </is>
      </c>
      <c r="C8585" t="inlineStr">
        <is>
          <t>11-3121</t>
        </is>
      </c>
      <c r="D8585" t="inlineStr">
        <is>
          <t>Human Resources Managers</t>
        </is>
      </c>
      <c r="E8585" t="n">
        <v>9200</v>
      </c>
      <c r="F8585" t="n">
        <v>210020</v>
      </c>
      <c r="G8585">
        <f>IF(OR(E2933="",F2933=""),"",E2933*F2933)</f>
        <v/>
      </c>
      <c r="H8585" s="41">
        <f>IFERROR(XLOOKUP(C2933,'DATA Wharton'!$A$2:$A$785,'DATA Wharton'!$C$2:$C$785),"")</f>
        <v/>
      </c>
      <c r="I8585">
        <f>IF(OR(G2933="",H2933=""),"",G2933)</f>
        <v/>
      </c>
      <c r="J8585">
        <f>IF(OR(I2933="",H2933=""),"",I2933*H2933)</f>
        <v/>
      </c>
      <c r="K8585">
        <f>IF(G2933="","Missing OEWS wage",IF(H2933="","Missing Wharton SOC","Matched"))</f>
        <v/>
      </c>
    </row>
    <row r="8586">
      <c r="A8586" t="inlineStr">
        <is>
          <t>51</t>
        </is>
      </c>
      <c r="B8586" t="inlineStr">
        <is>
          <t>Information</t>
        </is>
      </c>
      <c r="C8586" t="inlineStr">
        <is>
          <t>11-3131</t>
        </is>
      </c>
      <c r="D8586" t="inlineStr">
        <is>
          <t>Training and Development Managers</t>
        </is>
      </c>
      <c r="E8586" t="n">
        <v>3330</v>
      </c>
      <c r="G8586">
        <f>IF(OR(E2934="",F2934=""),"",E2934*F2934)</f>
        <v/>
      </c>
      <c r="H8586" s="41">
        <f>IFERROR(XLOOKUP(C2934,'DATA Wharton'!$A$2:$A$785,'DATA Wharton'!$C$2:$C$785),"")</f>
        <v/>
      </c>
      <c r="I8586">
        <f>IF(OR(G2934="",H2934=""),"",G2934)</f>
        <v/>
      </c>
      <c r="J8586">
        <f>IF(OR(I2934="",H2934=""),"",I2934*H2934)</f>
        <v/>
      </c>
      <c r="K8586">
        <f>IF(G2934="","Missing OEWS wage",IF(H2934="","Missing Wharton SOC","Matched"))</f>
        <v/>
      </c>
    </row>
    <row r="8587">
      <c r="A8587" t="inlineStr">
        <is>
          <t>51</t>
        </is>
      </c>
      <c r="B8587" t="inlineStr">
        <is>
          <t>Information</t>
        </is>
      </c>
      <c r="C8587" t="inlineStr">
        <is>
          <t>11-9021</t>
        </is>
      </c>
      <c r="D8587" t="inlineStr">
        <is>
          <t>Construction Managers</t>
        </is>
      </c>
      <c r="E8587" t="n">
        <v>1870</v>
      </c>
      <c r="F8587" t="n">
        <v>122830</v>
      </c>
      <c r="G8587">
        <f>IF(OR(E2935="",F2935=""),"",E2935*F2935)</f>
        <v/>
      </c>
      <c r="H8587" s="41">
        <f>IFERROR(XLOOKUP(C2935,'DATA Wharton'!$A$2:$A$785,'DATA Wharton'!$C$2:$C$785),"")</f>
        <v/>
      </c>
      <c r="I8587">
        <f>IF(OR(G2935="",H2935=""),"",G2935)</f>
        <v/>
      </c>
      <c r="J8587">
        <f>IF(OR(I2935="",H2935=""),"",I2935*H2935)</f>
        <v/>
      </c>
      <c r="K8587">
        <f>IF(G2935="","Missing OEWS wage",IF(H2935="","Missing Wharton SOC","Matched"))</f>
        <v/>
      </c>
    </row>
    <row r="8588">
      <c r="A8588" t="inlineStr">
        <is>
          <t>51</t>
        </is>
      </c>
      <c r="B8588" t="inlineStr">
        <is>
          <t>Information</t>
        </is>
      </c>
      <c r="C8588" t="inlineStr">
        <is>
          <t>11-9039</t>
        </is>
      </c>
      <c r="D8588" t="inlineStr">
        <is>
          <t>Education Administrators, All Other</t>
        </is>
      </c>
      <c r="E8588" t="n">
        <v>130</v>
      </c>
      <c r="F8588" t="n">
        <v>111580</v>
      </c>
      <c r="G8588">
        <f>IF(OR(E2936="",F2936=""),"",E2936*F2936)</f>
        <v/>
      </c>
      <c r="H8588" s="41">
        <f>IFERROR(XLOOKUP(C2936,'DATA Wharton'!$A$2:$A$785,'DATA Wharton'!$C$2:$C$785),"")</f>
        <v/>
      </c>
      <c r="I8588">
        <f>IF(OR(G2936="",H2936=""),"",G2936)</f>
        <v/>
      </c>
      <c r="J8588">
        <f>IF(OR(I2936="",H2936=""),"",I2936*H2936)</f>
        <v/>
      </c>
      <c r="K8588">
        <f>IF(G2936="","Missing OEWS wage",IF(H2936="","Missing Wharton SOC","Matched"))</f>
        <v/>
      </c>
    </row>
    <row r="8589">
      <c r="A8589" t="inlineStr">
        <is>
          <t>51</t>
        </is>
      </c>
      <c r="B8589" t="inlineStr">
        <is>
          <t>Information</t>
        </is>
      </c>
      <c r="C8589" t="inlineStr">
        <is>
          <t>11-9041</t>
        </is>
      </c>
      <c r="D8589" t="inlineStr">
        <is>
          <t>Architectural and Engineering Managers</t>
        </is>
      </c>
      <c r="E8589" t="n">
        <v>3100</v>
      </c>
      <c r="F8589" t="n">
        <v>222440</v>
      </c>
      <c r="G8589">
        <f>IF(OR(E2937="",F2937=""),"",E2937*F2937)</f>
        <v/>
      </c>
      <c r="H8589" s="41">
        <f>IFERROR(XLOOKUP(C2937,'DATA Wharton'!$A$2:$A$785,'DATA Wharton'!$C$2:$C$785),"")</f>
        <v/>
      </c>
      <c r="I8589">
        <f>IF(OR(G2937="",H2937=""),"",G2937)</f>
        <v/>
      </c>
      <c r="J8589">
        <f>IF(OR(I2937="",H2937=""),"",I2937*H2937)</f>
        <v/>
      </c>
      <c r="K8589">
        <f>IF(G2937="","Missing OEWS wage",IF(H2937="","Missing Wharton SOC","Matched"))</f>
        <v/>
      </c>
    </row>
    <row r="8590">
      <c r="A8590" t="inlineStr">
        <is>
          <t>51</t>
        </is>
      </c>
      <c r="B8590" t="inlineStr">
        <is>
          <t>Information</t>
        </is>
      </c>
      <c r="C8590" t="inlineStr">
        <is>
          <t>11-9051</t>
        </is>
      </c>
      <c r="D8590" t="inlineStr">
        <is>
          <t>Food Service Managers</t>
        </is>
      </c>
      <c r="E8590" t="n">
        <v>180</v>
      </c>
      <c r="F8590" t="n">
        <v>67360</v>
      </c>
      <c r="G8590">
        <f>IF(OR(E2938="",F2938=""),"",E2938*F2938)</f>
        <v/>
      </c>
      <c r="H8590" s="41">
        <f>IFERROR(XLOOKUP(C2938,'DATA Wharton'!$A$2:$A$785,'DATA Wharton'!$C$2:$C$785),"")</f>
        <v/>
      </c>
      <c r="I8590">
        <f>IF(OR(G2938="",H2938=""),"",G2938)</f>
        <v/>
      </c>
      <c r="J8590">
        <f>IF(OR(I2938="",H2938=""),"",I2938*H2938)</f>
        <v/>
      </c>
      <c r="K8590">
        <f>IF(G2938="","Missing OEWS wage",IF(H2938="","Missing Wharton SOC","Matched"))</f>
        <v/>
      </c>
    </row>
    <row r="8591">
      <c r="A8591" t="inlineStr">
        <is>
          <t>51</t>
        </is>
      </c>
      <c r="B8591" t="inlineStr">
        <is>
          <t>Information</t>
        </is>
      </c>
      <c r="C8591" t="inlineStr">
        <is>
          <t>11-9072</t>
        </is>
      </c>
      <c r="D8591" t="inlineStr">
        <is>
          <t>Entertainment and Recreation Managers, Except Gambling</t>
        </is>
      </c>
      <c r="E8591" t="n">
        <v>510</v>
      </c>
      <c r="F8591" t="n">
        <v>75310</v>
      </c>
      <c r="G8591">
        <f>IF(OR(E2939="",F2939=""),"",E2939*F2939)</f>
        <v/>
      </c>
      <c r="H8591" s="41">
        <f>IFERROR(XLOOKUP(C2939,'DATA Wharton'!$A$2:$A$785,'DATA Wharton'!$C$2:$C$785),"")</f>
        <v/>
      </c>
      <c r="I8591">
        <f>IF(OR(G2939="",H2939=""),"",G2939)</f>
        <v/>
      </c>
      <c r="J8591">
        <f>IF(OR(I2939="",H2939=""),"",I2939*H2939)</f>
        <v/>
      </c>
      <c r="K8591">
        <f>IF(G2939="","Missing OEWS wage",IF(H2939="","Missing Wharton SOC","Matched"))</f>
        <v/>
      </c>
    </row>
    <row r="8592">
      <c r="A8592" t="inlineStr">
        <is>
          <t>51</t>
        </is>
      </c>
      <c r="B8592" t="inlineStr">
        <is>
          <t>Information</t>
        </is>
      </c>
      <c r="C8592" t="inlineStr">
        <is>
          <t>11-9111</t>
        </is>
      </c>
      <c r="D8592" t="inlineStr">
        <is>
          <t>Medical and Health Services Managers</t>
        </is>
      </c>
      <c r="E8592" t="n">
        <v>430</v>
      </c>
      <c r="F8592" t="n">
        <v>182800</v>
      </c>
      <c r="G8592">
        <f>IF(OR(E2940="",F2940=""),"",E2940*F2940)</f>
        <v/>
      </c>
      <c r="H8592" s="41">
        <f>IFERROR(XLOOKUP(C2940,'DATA Wharton'!$A$2:$A$785,'DATA Wharton'!$C$2:$C$785),"")</f>
        <v/>
      </c>
      <c r="I8592">
        <f>IF(OR(G2940="",H2940=""),"",G2940)</f>
        <v/>
      </c>
      <c r="J8592">
        <f>IF(OR(I2940="",H2940=""),"",I2940*H2940)</f>
        <v/>
      </c>
      <c r="K8592">
        <f>IF(G2940="","Missing OEWS wage",IF(H2940="","Missing Wharton SOC","Matched"))</f>
        <v/>
      </c>
    </row>
    <row r="8593">
      <c r="A8593" t="inlineStr">
        <is>
          <t>51</t>
        </is>
      </c>
      <c r="B8593" t="inlineStr">
        <is>
          <t>Information</t>
        </is>
      </c>
      <c r="C8593" t="inlineStr">
        <is>
          <t>11-9121</t>
        </is>
      </c>
      <c r="D8593" t="inlineStr">
        <is>
          <t>Natural Sciences Managers</t>
        </is>
      </c>
      <c r="E8593" t="n">
        <v>110</v>
      </c>
      <c r="G8593">
        <f>IF(OR(E2941="",F2941=""),"",E2941*F2941)</f>
        <v/>
      </c>
      <c r="H8593" s="41">
        <f>IFERROR(XLOOKUP(C2941,'DATA Wharton'!$A$2:$A$785,'DATA Wharton'!$C$2:$C$785),"")</f>
        <v/>
      </c>
      <c r="I8593">
        <f>IF(OR(G2941="",H2941=""),"",G2941)</f>
        <v/>
      </c>
      <c r="J8593">
        <f>IF(OR(I2941="",H2941=""),"",I2941*H2941)</f>
        <v/>
      </c>
      <c r="K8593">
        <f>IF(G2941="","Missing OEWS wage",IF(H2941="","Missing Wharton SOC","Matched"))</f>
        <v/>
      </c>
    </row>
    <row r="8594">
      <c r="A8594" t="inlineStr">
        <is>
          <t>51</t>
        </is>
      </c>
      <c r="B8594" t="inlineStr">
        <is>
          <t>Information</t>
        </is>
      </c>
      <c r="C8594" t="inlineStr">
        <is>
          <t>11-9141</t>
        </is>
      </c>
      <c r="D8594" t="inlineStr">
        <is>
          <t>Property, Real Estate, and Community Association Managers</t>
        </is>
      </c>
      <c r="E8594" t="n">
        <v>620</v>
      </c>
      <c r="F8594" t="n">
        <v>149480</v>
      </c>
      <c r="G8594">
        <f>IF(OR(E2942="",F2942=""),"",E2942*F2942)</f>
        <v/>
      </c>
      <c r="H8594" s="41">
        <f>IFERROR(XLOOKUP(C2942,'DATA Wharton'!$A$2:$A$785,'DATA Wharton'!$C$2:$C$785),"")</f>
        <v/>
      </c>
      <c r="I8594">
        <f>IF(OR(G2942="",H2942=""),"",G2942)</f>
        <v/>
      </c>
      <c r="J8594">
        <f>IF(OR(I2942="",H2942=""),"",I2942*H2942)</f>
        <v/>
      </c>
      <c r="K8594">
        <f>IF(G2942="","Missing OEWS wage",IF(H2942="","Missing Wharton SOC","Matched"))</f>
        <v/>
      </c>
    </row>
    <row r="8595">
      <c r="A8595" t="inlineStr">
        <is>
          <t>51</t>
        </is>
      </c>
      <c r="B8595" t="inlineStr">
        <is>
          <t>Information</t>
        </is>
      </c>
      <c r="C8595" t="inlineStr">
        <is>
          <t>11-9151</t>
        </is>
      </c>
      <c r="D8595" t="inlineStr">
        <is>
          <t>Social and Community Service Managers</t>
        </is>
      </c>
      <c r="E8595" t="n">
        <v>80</v>
      </c>
      <c r="F8595" t="n">
        <v>88490</v>
      </c>
      <c r="G8595">
        <f>IF(OR(E2943="",F2943=""),"",E2943*F2943)</f>
        <v/>
      </c>
      <c r="H8595" s="41">
        <f>IFERROR(XLOOKUP(C2943,'DATA Wharton'!$A$2:$A$785,'DATA Wharton'!$C$2:$C$785),"")</f>
        <v/>
      </c>
      <c r="I8595">
        <f>IF(OR(G2943="",H2943=""),"",G2943)</f>
        <v/>
      </c>
      <c r="J8595">
        <f>IF(OR(I2943="",H2943=""),"",I2943*H2943)</f>
        <v/>
      </c>
      <c r="K8595">
        <f>IF(G2943="","Missing OEWS wage",IF(H2943="","Missing Wharton SOC","Matched"))</f>
        <v/>
      </c>
    </row>
    <row r="8596">
      <c r="A8596" t="inlineStr">
        <is>
          <t>51</t>
        </is>
      </c>
      <c r="B8596" t="inlineStr">
        <is>
          <t>Information</t>
        </is>
      </c>
      <c r="C8596" t="inlineStr">
        <is>
          <t>11-9179</t>
        </is>
      </c>
      <c r="D8596" t="inlineStr">
        <is>
          <t>Personal Service Managers, All Other</t>
        </is>
      </c>
      <c r="E8596" t="n">
        <v>70</v>
      </c>
      <c r="F8596" t="n">
        <v>150460</v>
      </c>
      <c r="G8596">
        <f>IF(OR(E2944="",F2944=""),"",E2944*F2944)</f>
        <v/>
      </c>
      <c r="H8596" s="41">
        <f>IFERROR(XLOOKUP(C2944,'DATA Wharton'!$A$2:$A$785,'DATA Wharton'!$C$2:$C$785),"")</f>
        <v/>
      </c>
      <c r="I8596">
        <f>IF(OR(G2944="",H2944=""),"",G2944)</f>
        <v/>
      </c>
      <c r="J8596">
        <f>IF(OR(I2944="",H2944=""),"",I2944*H2944)</f>
        <v/>
      </c>
      <c r="K8596">
        <f>IF(G2944="","Missing OEWS wage",IF(H2944="","Missing Wharton SOC","Matched"))</f>
        <v/>
      </c>
    </row>
    <row r="8597">
      <c r="A8597" t="inlineStr">
        <is>
          <t>51</t>
        </is>
      </c>
      <c r="B8597" t="inlineStr">
        <is>
          <t>Information</t>
        </is>
      </c>
      <c r="C8597" t="inlineStr">
        <is>
          <t>11-9199</t>
        </is>
      </c>
      <c r="D8597" t="inlineStr">
        <is>
          <t>Managers, All Other</t>
        </is>
      </c>
      <c r="E8597" t="n">
        <v>35240</v>
      </c>
      <c r="F8597" t="n">
        <v>189770</v>
      </c>
      <c r="G8597">
        <f>IF(OR(E2945="",F2945=""),"",E2945*F2945)</f>
        <v/>
      </c>
      <c r="H8597" s="41">
        <f>IFERROR(XLOOKUP(C2945,'DATA Wharton'!$A$2:$A$785,'DATA Wharton'!$C$2:$C$785),"")</f>
        <v/>
      </c>
      <c r="I8597">
        <f>IF(OR(G2945="",H2945=""),"",G2945)</f>
        <v/>
      </c>
      <c r="J8597">
        <f>IF(OR(I2945="",H2945=""),"",I2945*H2945)</f>
        <v/>
      </c>
      <c r="K8597">
        <f>IF(G2945="","Missing OEWS wage",IF(H2945="","Missing Wharton SOC","Matched"))</f>
        <v/>
      </c>
    </row>
    <row r="8598">
      <c r="A8598" t="inlineStr">
        <is>
          <t>51</t>
        </is>
      </c>
      <c r="B8598" t="inlineStr">
        <is>
          <t>Information</t>
        </is>
      </c>
      <c r="C8598" t="inlineStr">
        <is>
          <t>13-1011</t>
        </is>
      </c>
      <c r="D8598" t="inlineStr">
        <is>
          <t>Agents and Business Managers of Artists, Performers, and Athletes</t>
        </is>
      </c>
      <c r="E8598" t="n">
        <v>640</v>
      </c>
      <c r="G8598">
        <f>IF(OR(E2946="",F2946=""),"",E2946*F2946)</f>
        <v/>
      </c>
      <c r="H8598" s="41">
        <f>IFERROR(XLOOKUP(C2946,'DATA Wharton'!$A$2:$A$785,'DATA Wharton'!$C$2:$C$785),"")</f>
        <v/>
      </c>
      <c r="I8598">
        <f>IF(OR(G2946="",H2946=""),"",G2946)</f>
        <v/>
      </c>
      <c r="J8598">
        <f>IF(OR(I2946="",H2946=""),"",I2946*H2946)</f>
        <v/>
      </c>
      <c r="K8598">
        <f>IF(G2946="","Missing OEWS wage",IF(H2946="","Missing Wharton SOC","Matched"))</f>
        <v/>
      </c>
    </row>
    <row r="8599">
      <c r="A8599" t="inlineStr">
        <is>
          <t>51</t>
        </is>
      </c>
      <c r="B8599" t="inlineStr">
        <is>
          <t>Information</t>
        </is>
      </c>
      <c r="C8599" t="inlineStr">
        <is>
          <t>13-1020</t>
        </is>
      </c>
      <c r="D8599" t="inlineStr">
        <is>
          <t>Buyers and Purchasing Agents</t>
        </is>
      </c>
      <c r="E8599" t="n">
        <v>6610</v>
      </c>
      <c r="F8599" t="n">
        <v>99420</v>
      </c>
      <c r="G8599">
        <f>IF(OR(E2947="",F2947=""),"",E2947*F2947)</f>
        <v/>
      </c>
      <c r="H8599" s="41">
        <f>IFERROR(XLOOKUP(C2947,'DATA Wharton'!$A$2:$A$785,'DATA Wharton'!$C$2:$C$785),"")</f>
        <v/>
      </c>
      <c r="I8599">
        <f>IF(OR(G2947="",H2947=""),"",G2947)</f>
        <v/>
      </c>
      <c r="J8599">
        <f>IF(OR(I2947="",H2947=""),"",I2947*H2947)</f>
        <v/>
      </c>
      <c r="K8599">
        <f>IF(G2947="","Missing OEWS wage",IF(H2947="","Missing Wharton SOC","Matched"))</f>
        <v/>
      </c>
    </row>
    <row r="8600">
      <c r="A8600" t="inlineStr">
        <is>
          <t>51</t>
        </is>
      </c>
      <c r="B8600" t="inlineStr">
        <is>
          <t>Information</t>
        </is>
      </c>
      <c r="C8600" t="inlineStr">
        <is>
          <t>13-1031</t>
        </is>
      </c>
      <c r="D8600" t="inlineStr">
        <is>
          <t>Claims Adjusters, Examiners, and Investigators</t>
        </is>
      </c>
      <c r="E8600" t="n">
        <v>400</v>
      </c>
      <c r="F8600" t="n">
        <v>65050</v>
      </c>
      <c r="G8600">
        <f>IF(OR(E2948="",F2948=""),"",E2948*F2948)</f>
        <v/>
      </c>
      <c r="H8600" s="41">
        <f>IFERROR(XLOOKUP(C2948,'DATA Wharton'!$A$2:$A$785,'DATA Wharton'!$C$2:$C$785),"")</f>
        <v/>
      </c>
      <c r="I8600">
        <f>IF(OR(G2948="",H2948=""),"",G2948)</f>
        <v/>
      </c>
      <c r="J8600">
        <f>IF(OR(I2948="",H2948=""),"",I2948*H2948)</f>
        <v/>
      </c>
      <c r="K8600">
        <f>IF(G2948="","Missing OEWS wage",IF(H2948="","Missing Wharton SOC","Matched"))</f>
        <v/>
      </c>
    </row>
    <row r="8601">
      <c r="A8601" t="inlineStr">
        <is>
          <t>51</t>
        </is>
      </c>
      <c r="B8601" t="inlineStr">
        <is>
          <t>Information</t>
        </is>
      </c>
      <c r="C8601" t="inlineStr">
        <is>
          <t>13-1041</t>
        </is>
      </c>
      <c r="D8601" t="inlineStr">
        <is>
          <t>Compliance Officers</t>
        </is>
      </c>
      <c r="E8601" t="n">
        <v>7510</v>
      </c>
      <c r="F8601" t="n">
        <v>101600</v>
      </c>
      <c r="G8601">
        <f>IF(OR(E2949="",F2949=""),"",E2949*F2949)</f>
        <v/>
      </c>
      <c r="H8601" s="41">
        <f>IFERROR(XLOOKUP(C2949,'DATA Wharton'!$A$2:$A$785,'DATA Wharton'!$C$2:$C$785),"")</f>
        <v/>
      </c>
      <c r="I8601">
        <f>IF(OR(G2949="",H2949=""),"",G2949)</f>
        <v/>
      </c>
      <c r="J8601">
        <f>IF(OR(I2949="",H2949=""),"",I2949*H2949)</f>
        <v/>
      </c>
      <c r="K8601">
        <f>IF(G2949="","Missing OEWS wage",IF(H2949="","Missing Wharton SOC","Matched"))</f>
        <v/>
      </c>
    </row>
    <row r="8602">
      <c r="A8602" t="inlineStr">
        <is>
          <t>51</t>
        </is>
      </c>
      <c r="B8602" t="inlineStr">
        <is>
          <t>Information</t>
        </is>
      </c>
      <c r="C8602" t="inlineStr">
        <is>
          <t>13-1051</t>
        </is>
      </c>
      <c r="D8602" t="inlineStr">
        <is>
          <t>Cost Estimators</t>
        </is>
      </c>
      <c r="E8602" t="n">
        <v>710</v>
      </c>
      <c r="F8602" t="n">
        <v>85380</v>
      </c>
      <c r="G8602">
        <f>IF(OR(E2950="",F2950=""),"",E2950*F2950)</f>
        <v/>
      </c>
      <c r="H8602" s="41">
        <f>IFERROR(XLOOKUP(C2950,'DATA Wharton'!$A$2:$A$785,'DATA Wharton'!$C$2:$C$785),"")</f>
        <v/>
      </c>
      <c r="I8602">
        <f>IF(OR(G2950="",H2950=""),"",G2950)</f>
        <v/>
      </c>
      <c r="J8602">
        <f>IF(OR(I2950="",H2950=""),"",I2950*H2950)</f>
        <v/>
      </c>
      <c r="K8602">
        <f>IF(G2950="","Missing OEWS wage",IF(H2950="","Missing Wharton SOC","Matched"))</f>
        <v/>
      </c>
    </row>
    <row r="8603">
      <c r="A8603" t="inlineStr">
        <is>
          <t>51</t>
        </is>
      </c>
      <c r="B8603" t="inlineStr">
        <is>
          <t>Information</t>
        </is>
      </c>
      <c r="C8603" t="inlineStr">
        <is>
          <t>13-1071</t>
        </is>
      </c>
      <c r="D8603" t="inlineStr">
        <is>
          <t>Human Resources Specialists</t>
        </is>
      </c>
      <c r="E8603" t="n">
        <v>26920</v>
      </c>
      <c r="F8603" t="n">
        <v>110740</v>
      </c>
      <c r="G8603">
        <f>IF(OR(E2951="",F2951=""),"",E2951*F2951)</f>
        <v/>
      </c>
      <c r="H8603" s="41">
        <f>IFERROR(XLOOKUP(C2951,'DATA Wharton'!$A$2:$A$785,'DATA Wharton'!$C$2:$C$785),"")</f>
        <v/>
      </c>
      <c r="I8603">
        <f>IF(OR(G2951="",H2951=""),"",G2951)</f>
        <v/>
      </c>
      <c r="J8603">
        <f>IF(OR(I2951="",H2951=""),"",I2951*H2951)</f>
        <v/>
      </c>
      <c r="K8603">
        <f>IF(G2951="","Missing OEWS wage",IF(H2951="","Missing Wharton SOC","Matched"))</f>
        <v/>
      </c>
    </row>
    <row r="8604">
      <c r="A8604" t="inlineStr">
        <is>
          <t>51</t>
        </is>
      </c>
      <c r="B8604" t="inlineStr">
        <is>
          <t>Information</t>
        </is>
      </c>
      <c r="C8604" t="inlineStr">
        <is>
          <t>13-1075</t>
        </is>
      </c>
      <c r="D8604" t="inlineStr">
        <is>
          <t>Labor Relations Specialists</t>
        </is>
      </c>
      <c r="E8604" t="n">
        <v>400</v>
      </c>
      <c r="F8604" t="n">
        <v>119180</v>
      </c>
      <c r="G8604">
        <f>IF(OR(E2952="",F2952=""),"",E2952*F2952)</f>
        <v/>
      </c>
      <c r="H8604" s="41">
        <f>IFERROR(XLOOKUP(C2952,'DATA Wharton'!$A$2:$A$785,'DATA Wharton'!$C$2:$C$785),"")</f>
        <v/>
      </c>
      <c r="I8604">
        <f>IF(OR(G2952="",H2952=""),"",G2952)</f>
        <v/>
      </c>
      <c r="J8604">
        <f>IF(OR(I2952="",H2952=""),"",I2952*H2952)</f>
        <v/>
      </c>
      <c r="K8604">
        <f>IF(G2952="","Missing OEWS wage",IF(H2952="","Missing Wharton SOC","Matched"))</f>
        <v/>
      </c>
    </row>
    <row r="8605">
      <c r="A8605" t="inlineStr">
        <is>
          <t>51</t>
        </is>
      </c>
      <c r="B8605" t="inlineStr">
        <is>
          <t>Information</t>
        </is>
      </c>
      <c r="C8605" t="inlineStr">
        <is>
          <t>13-1081</t>
        </is>
      </c>
      <c r="D8605" t="inlineStr">
        <is>
          <t>Logisticians</t>
        </is>
      </c>
      <c r="E8605" t="n">
        <v>4010</v>
      </c>
      <c r="F8605" t="n">
        <v>106310</v>
      </c>
      <c r="G8605">
        <f>IF(OR(E2953="",F2953=""),"",E2953*F2953)</f>
        <v/>
      </c>
      <c r="H8605" s="41">
        <f>IFERROR(XLOOKUP(C2953,'DATA Wharton'!$A$2:$A$785,'DATA Wharton'!$C$2:$C$785),"")</f>
        <v/>
      </c>
      <c r="I8605">
        <f>IF(OR(G2953="",H2953=""),"",G2953)</f>
        <v/>
      </c>
      <c r="J8605">
        <f>IF(OR(I2953="",H2953=""),"",I2953*H2953)</f>
        <v/>
      </c>
      <c r="K8605">
        <f>IF(G2953="","Missing OEWS wage",IF(H2953="","Missing Wharton SOC","Matched"))</f>
        <v/>
      </c>
    </row>
    <row r="8606">
      <c r="A8606" t="inlineStr">
        <is>
          <t>51</t>
        </is>
      </c>
      <c r="B8606" t="inlineStr">
        <is>
          <t>Information</t>
        </is>
      </c>
      <c r="C8606" t="inlineStr">
        <is>
          <t>13-1082</t>
        </is>
      </c>
      <c r="D8606" t="inlineStr">
        <is>
          <t>Project Management Specialists</t>
        </is>
      </c>
      <c r="E8606" t="n">
        <v>50030</v>
      </c>
      <c r="F8606" t="n">
        <v>124300</v>
      </c>
      <c r="G8606">
        <f>IF(OR(E2954="",F2954=""),"",E2954*F2954)</f>
        <v/>
      </c>
      <c r="H8606" s="41">
        <f>IFERROR(XLOOKUP(C2954,'DATA Wharton'!$A$2:$A$785,'DATA Wharton'!$C$2:$C$785),"")</f>
        <v/>
      </c>
      <c r="I8606">
        <f>IF(OR(G2954="",H2954=""),"",G2954)</f>
        <v/>
      </c>
      <c r="J8606">
        <f>IF(OR(I2954="",H2954=""),"",I2954*H2954)</f>
        <v/>
      </c>
      <c r="K8606">
        <f>IF(G2954="","Missing OEWS wage",IF(H2954="","Missing Wharton SOC","Matched"))</f>
        <v/>
      </c>
    </row>
    <row r="8607">
      <c r="A8607" t="inlineStr">
        <is>
          <t>51</t>
        </is>
      </c>
      <c r="B8607" t="inlineStr">
        <is>
          <t>Information</t>
        </is>
      </c>
      <c r="C8607" t="inlineStr">
        <is>
          <t>13-1111</t>
        </is>
      </c>
      <c r="D8607" t="inlineStr">
        <is>
          <t>Management Analysts</t>
        </is>
      </c>
      <c r="E8607" t="n">
        <v>21210</v>
      </c>
      <c r="F8607" t="n">
        <v>119320</v>
      </c>
      <c r="G8607">
        <f>IF(OR(E2955="",F2955=""),"",E2955*F2955)</f>
        <v/>
      </c>
      <c r="H8607" s="41">
        <f>IFERROR(XLOOKUP(C2955,'DATA Wharton'!$A$2:$A$785,'DATA Wharton'!$C$2:$C$785),"")</f>
        <v/>
      </c>
      <c r="I8607">
        <f>IF(OR(G2955="",H2955=""),"",G2955)</f>
        <v/>
      </c>
      <c r="J8607">
        <f>IF(OR(I2955="",H2955=""),"",I2955*H2955)</f>
        <v/>
      </c>
      <c r="K8607">
        <f>IF(G2955="","Missing OEWS wage",IF(H2955="","Missing Wharton SOC","Matched"))</f>
        <v/>
      </c>
    </row>
    <row r="8608">
      <c r="A8608" t="inlineStr">
        <is>
          <t>51</t>
        </is>
      </c>
      <c r="B8608" t="inlineStr">
        <is>
          <t>Information</t>
        </is>
      </c>
      <c r="C8608" t="inlineStr">
        <is>
          <t>13-1121</t>
        </is>
      </c>
      <c r="D8608" t="inlineStr">
        <is>
          <t>Meeting, Convention, and Event Planners</t>
        </is>
      </c>
      <c r="E8608" t="n">
        <v>4930</v>
      </c>
      <c r="F8608" t="n">
        <v>79870</v>
      </c>
      <c r="G8608">
        <f>IF(OR(E2956="",F2956=""),"",E2956*F2956)</f>
        <v/>
      </c>
      <c r="H8608" s="41">
        <f>IFERROR(XLOOKUP(C2956,'DATA Wharton'!$A$2:$A$785,'DATA Wharton'!$C$2:$C$785),"")</f>
        <v/>
      </c>
      <c r="I8608">
        <f>IF(OR(G2956="",H2956=""),"",G2956)</f>
        <v/>
      </c>
      <c r="J8608">
        <f>IF(OR(I2956="",H2956=""),"",I2956*H2956)</f>
        <v/>
      </c>
      <c r="K8608">
        <f>IF(G2956="","Missing OEWS wage",IF(H2956="","Missing Wharton SOC","Matched"))</f>
        <v/>
      </c>
    </row>
    <row r="8609">
      <c r="A8609" t="inlineStr">
        <is>
          <t>51</t>
        </is>
      </c>
      <c r="B8609" t="inlineStr">
        <is>
          <t>Information</t>
        </is>
      </c>
      <c r="C8609" t="inlineStr">
        <is>
          <t>13-1131</t>
        </is>
      </c>
      <c r="D8609" t="inlineStr">
        <is>
          <t>Fundraisers</t>
        </is>
      </c>
      <c r="E8609" t="n">
        <v>2200</v>
      </c>
      <c r="F8609" t="n">
        <v>75580</v>
      </c>
      <c r="G8609">
        <f>IF(OR(E2957="",F2957=""),"",E2957*F2957)</f>
        <v/>
      </c>
      <c r="H8609" s="41">
        <f>IFERROR(XLOOKUP(C2957,'DATA Wharton'!$A$2:$A$785,'DATA Wharton'!$C$2:$C$785),"")</f>
        <v/>
      </c>
      <c r="I8609">
        <f>IF(OR(G2957="",H2957=""),"",G2957)</f>
        <v/>
      </c>
      <c r="J8609">
        <f>IF(OR(I2957="",H2957=""),"",I2957*H2957)</f>
        <v/>
      </c>
      <c r="K8609">
        <f>IF(G2957="","Missing OEWS wage",IF(H2957="","Missing Wharton SOC","Matched"))</f>
        <v/>
      </c>
    </row>
    <row r="8610">
      <c r="A8610" t="inlineStr">
        <is>
          <t>51</t>
        </is>
      </c>
      <c r="B8610" t="inlineStr">
        <is>
          <t>Information</t>
        </is>
      </c>
      <c r="C8610" t="inlineStr">
        <is>
          <t>13-1141</t>
        </is>
      </c>
      <c r="D8610" t="inlineStr">
        <is>
          <t>Compensation, Benefits, and Job Analysis Specialists</t>
        </is>
      </c>
      <c r="E8610" t="n">
        <v>2470</v>
      </c>
      <c r="F8610" t="n">
        <v>110270</v>
      </c>
      <c r="G8610">
        <f>IF(OR(E2958="",F2958=""),"",E2958*F2958)</f>
        <v/>
      </c>
      <c r="H8610" s="41">
        <f>IFERROR(XLOOKUP(C2958,'DATA Wharton'!$A$2:$A$785,'DATA Wharton'!$C$2:$C$785),"")</f>
        <v/>
      </c>
      <c r="I8610">
        <f>IF(OR(G2958="",H2958=""),"",G2958)</f>
        <v/>
      </c>
      <c r="J8610">
        <f>IF(OR(I2958="",H2958=""),"",I2958*H2958)</f>
        <v/>
      </c>
      <c r="K8610">
        <f>IF(G2958="","Missing OEWS wage",IF(H2958="","Missing Wharton SOC","Matched"))</f>
        <v/>
      </c>
    </row>
    <row r="8611">
      <c r="A8611" t="inlineStr">
        <is>
          <t>51</t>
        </is>
      </c>
      <c r="B8611" t="inlineStr">
        <is>
          <t>Information</t>
        </is>
      </c>
      <c r="C8611" t="inlineStr">
        <is>
          <t>13-1151</t>
        </is>
      </c>
      <c r="D8611" t="inlineStr">
        <is>
          <t>Training and Development Specialists</t>
        </is>
      </c>
      <c r="E8611" t="n">
        <v>13920</v>
      </c>
      <c r="F8611" t="n">
        <v>90270</v>
      </c>
      <c r="G8611">
        <f>IF(OR(E2959="",F2959=""),"",E2959*F2959)</f>
        <v/>
      </c>
      <c r="H8611" s="41">
        <f>IFERROR(XLOOKUP(C2959,'DATA Wharton'!$A$2:$A$785,'DATA Wharton'!$C$2:$C$785),"")</f>
        <v/>
      </c>
      <c r="I8611">
        <f>IF(OR(G2959="",H2959=""),"",G2959)</f>
        <v/>
      </c>
      <c r="J8611">
        <f>IF(OR(I2959="",H2959=""),"",I2959*H2959)</f>
        <v/>
      </c>
      <c r="K8611">
        <f>IF(G2959="","Missing OEWS wage",IF(H2959="","Missing Wharton SOC","Matched"))</f>
        <v/>
      </c>
    </row>
    <row r="8612">
      <c r="A8612" t="inlineStr">
        <is>
          <t>51</t>
        </is>
      </c>
      <c r="B8612" t="inlineStr">
        <is>
          <t>Information</t>
        </is>
      </c>
      <c r="C8612" t="inlineStr">
        <is>
          <t>13-1161</t>
        </is>
      </c>
      <c r="D8612" t="inlineStr">
        <is>
          <t>Market Research Analysts and Marketing Specialists</t>
        </is>
      </c>
      <c r="E8612" t="n">
        <v>83400</v>
      </c>
      <c r="F8612" t="n">
        <v>115900</v>
      </c>
      <c r="G8612">
        <f>IF(OR(E2960="",F2960=""),"",E2960*F2960)</f>
        <v/>
      </c>
      <c r="H8612" s="41">
        <f>IFERROR(XLOOKUP(C2960,'DATA Wharton'!$A$2:$A$785,'DATA Wharton'!$C$2:$C$785),"")</f>
        <v/>
      </c>
      <c r="I8612">
        <f>IF(OR(G2960="",H2960=""),"",G2960)</f>
        <v/>
      </c>
      <c r="J8612">
        <f>IF(OR(I2960="",H2960=""),"",I2960*H2960)</f>
        <v/>
      </c>
      <c r="K8612">
        <f>IF(G2960="","Missing OEWS wage",IF(H2960="","Missing Wharton SOC","Matched"))</f>
        <v/>
      </c>
    </row>
    <row r="8613">
      <c r="A8613" t="inlineStr">
        <is>
          <t>51</t>
        </is>
      </c>
      <c r="B8613" t="inlineStr">
        <is>
          <t>Information</t>
        </is>
      </c>
      <c r="C8613" t="inlineStr">
        <is>
          <t>13-1199</t>
        </is>
      </c>
      <c r="D8613" t="inlineStr">
        <is>
          <t>Business Operations Specialists, All Other</t>
        </is>
      </c>
      <c r="E8613" t="n">
        <v>34370</v>
      </c>
      <c r="F8613" t="n">
        <v>108170</v>
      </c>
      <c r="G8613">
        <f>IF(OR(E2961="",F2961=""),"",E2961*F2961)</f>
        <v/>
      </c>
      <c r="H8613" s="41">
        <f>IFERROR(XLOOKUP(C2961,'DATA Wharton'!$A$2:$A$785,'DATA Wharton'!$C$2:$C$785),"")</f>
        <v/>
      </c>
      <c r="I8613">
        <f>IF(OR(G2961="",H2961=""),"",G2961)</f>
        <v/>
      </c>
      <c r="J8613">
        <f>IF(OR(I2961="",H2961=""),"",I2961*H2961)</f>
        <v/>
      </c>
      <c r="K8613">
        <f>IF(G2961="","Missing OEWS wage",IF(H2961="","Missing Wharton SOC","Matched"))</f>
        <v/>
      </c>
    </row>
    <row r="8614">
      <c r="A8614" t="inlineStr">
        <is>
          <t>51</t>
        </is>
      </c>
      <c r="B8614" t="inlineStr">
        <is>
          <t>Information</t>
        </is>
      </c>
      <c r="C8614" t="inlineStr">
        <is>
          <t>13-2011</t>
        </is>
      </c>
      <c r="D8614" t="inlineStr">
        <is>
          <t>Accountants and Auditors</t>
        </is>
      </c>
      <c r="E8614" t="n">
        <v>34730</v>
      </c>
      <c r="F8614" t="n">
        <v>107420</v>
      </c>
      <c r="G8614">
        <f>IF(OR(E2962="",F2962=""),"",E2962*F2962)</f>
        <v/>
      </c>
      <c r="H8614" s="41">
        <f>IFERROR(XLOOKUP(C2962,'DATA Wharton'!$A$2:$A$785,'DATA Wharton'!$C$2:$C$785),"")</f>
        <v/>
      </c>
      <c r="I8614">
        <f>IF(OR(G2962="",H2962=""),"",G2962)</f>
        <v/>
      </c>
      <c r="J8614">
        <f>IF(OR(I2962="",H2962=""),"",I2962*H2962)</f>
        <v/>
      </c>
      <c r="K8614">
        <f>IF(G2962="","Missing OEWS wage",IF(H2962="","Missing Wharton SOC","Matched"))</f>
        <v/>
      </c>
    </row>
    <row r="8615">
      <c r="A8615" t="inlineStr">
        <is>
          <t>51</t>
        </is>
      </c>
      <c r="B8615" t="inlineStr">
        <is>
          <t>Information</t>
        </is>
      </c>
      <c r="C8615" t="inlineStr">
        <is>
          <t>13-2020</t>
        </is>
      </c>
      <c r="D8615" t="inlineStr">
        <is>
          <t>Property Appraisers and Assessors</t>
        </is>
      </c>
      <c r="E8615" t="n">
        <v>210</v>
      </c>
      <c r="F8615" t="n">
        <v>67890</v>
      </c>
      <c r="G8615">
        <f>IF(OR(E2963="",F2963=""),"",E2963*F2963)</f>
        <v/>
      </c>
      <c r="H8615" s="41">
        <f>IFERROR(XLOOKUP(C2963,'DATA Wharton'!$A$2:$A$785,'DATA Wharton'!$C$2:$C$785),"")</f>
        <v/>
      </c>
      <c r="I8615">
        <f>IF(OR(G2963="",H2963=""),"",G2963)</f>
        <v/>
      </c>
      <c r="J8615">
        <f>IF(OR(I2963="",H2963=""),"",I2963*H2963)</f>
        <v/>
      </c>
      <c r="K8615">
        <f>IF(G2963="","Missing OEWS wage",IF(H2963="","Missing Wharton SOC","Matched"))</f>
        <v/>
      </c>
    </row>
    <row r="8616">
      <c r="A8616" t="inlineStr">
        <is>
          <t>51</t>
        </is>
      </c>
      <c r="B8616" t="inlineStr">
        <is>
          <t>Information</t>
        </is>
      </c>
      <c r="C8616" t="inlineStr">
        <is>
          <t>13-2031</t>
        </is>
      </c>
      <c r="D8616" t="inlineStr">
        <is>
          <t>Budget Analysts</t>
        </is>
      </c>
      <c r="E8616" t="n">
        <v>430</v>
      </c>
      <c r="F8616" t="n">
        <v>102800</v>
      </c>
      <c r="G8616">
        <f>IF(OR(E2964="",F2964=""),"",E2964*F2964)</f>
        <v/>
      </c>
      <c r="H8616" s="41">
        <f>IFERROR(XLOOKUP(C2964,'DATA Wharton'!$A$2:$A$785,'DATA Wharton'!$C$2:$C$785),"")</f>
        <v/>
      </c>
      <c r="I8616">
        <f>IF(OR(G2964="",H2964=""),"",G2964)</f>
        <v/>
      </c>
      <c r="J8616">
        <f>IF(OR(I2964="",H2964=""),"",I2964*H2964)</f>
        <v/>
      </c>
      <c r="K8616">
        <f>IF(G2964="","Missing OEWS wage",IF(H2964="","Missing Wharton SOC","Matched"))</f>
        <v/>
      </c>
    </row>
    <row r="8617">
      <c r="A8617" t="inlineStr">
        <is>
          <t>51</t>
        </is>
      </c>
      <c r="B8617" t="inlineStr">
        <is>
          <t>Information</t>
        </is>
      </c>
      <c r="C8617" t="inlineStr">
        <is>
          <t>13-2041</t>
        </is>
      </c>
      <c r="D8617" t="inlineStr">
        <is>
          <t>Credit Analysts</t>
        </is>
      </c>
      <c r="E8617" t="n">
        <v>730</v>
      </c>
      <c r="F8617" t="n">
        <v>83830</v>
      </c>
      <c r="G8617">
        <f>IF(OR(E2965="",F2965=""),"",E2965*F2965)</f>
        <v/>
      </c>
      <c r="H8617" s="41">
        <f>IFERROR(XLOOKUP(C2965,'DATA Wharton'!$A$2:$A$785,'DATA Wharton'!$C$2:$C$785),"")</f>
        <v/>
      </c>
      <c r="I8617">
        <f>IF(OR(G2965="",H2965=""),"",G2965)</f>
        <v/>
      </c>
      <c r="J8617">
        <f>IF(OR(I2965="",H2965=""),"",I2965*H2965)</f>
        <v/>
      </c>
      <c r="K8617">
        <f>IF(G2965="","Missing OEWS wage",IF(H2965="","Missing Wharton SOC","Matched"))</f>
        <v/>
      </c>
    </row>
    <row r="8618">
      <c r="A8618" t="inlineStr">
        <is>
          <t>51</t>
        </is>
      </c>
      <c r="B8618" t="inlineStr">
        <is>
          <t>Information</t>
        </is>
      </c>
      <c r="C8618" t="inlineStr">
        <is>
          <t>13-2051</t>
        </is>
      </c>
      <c r="D8618" t="inlineStr">
        <is>
          <t>Financial and Investment Analysts</t>
        </is>
      </c>
      <c r="E8618" t="n">
        <v>12440</v>
      </c>
      <c r="F8618" t="n">
        <v>123140</v>
      </c>
      <c r="G8618">
        <f>IF(OR(E2966="",F2966=""),"",E2966*F2966)</f>
        <v/>
      </c>
      <c r="H8618" s="41">
        <f>IFERROR(XLOOKUP(C2966,'DATA Wharton'!$A$2:$A$785,'DATA Wharton'!$C$2:$C$785),"")</f>
        <v/>
      </c>
      <c r="I8618">
        <f>IF(OR(G2966="",H2966=""),"",G2966)</f>
        <v/>
      </c>
      <c r="J8618">
        <f>IF(OR(I2966="",H2966=""),"",I2966*H2966)</f>
        <v/>
      </c>
      <c r="K8618">
        <f>IF(G2966="","Missing OEWS wage",IF(H2966="","Missing Wharton SOC","Matched"))</f>
        <v/>
      </c>
    </row>
    <row r="8619">
      <c r="A8619" t="inlineStr">
        <is>
          <t>51</t>
        </is>
      </c>
      <c r="B8619" t="inlineStr">
        <is>
          <t>Information</t>
        </is>
      </c>
      <c r="C8619" t="inlineStr">
        <is>
          <t>13-2052</t>
        </is>
      </c>
      <c r="D8619" t="inlineStr">
        <is>
          <t>Personal Financial Advisors</t>
        </is>
      </c>
      <c r="E8619" t="n">
        <v>160</v>
      </c>
      <c r="G8619">
        <f>IF(OR(E2967="",F2967=""),"",E2967*F2967)</f>
        <v/>
      </c>
      <c r="H8619" s="41">
        <f>IFERROR(XLOOKUP(C2967,'DATA Wharton'!$A$2:$A$785,'DATA Wharton'!$C$2:$C$785),"")</f>
        <v/>
      </c>
      <c r="I8619">
        <f>IF(OR(G2967="",H2967=""),"",G2967)</f>
        <v/>
      </c>
      <c r="J8619">
        <f>IF(OR(I2967="",H2967=""),"",I2967*H2967)</f>
        <v/>
      </c>
      <c r="K8619">
        <f>IF(G2967="","Missing OEWS wage",IF(H2967="","Missing Wharton SOC","Matched"))</f>
        <v/>
      </c>
    </row>
    <row r="8620">
      <c r="A8620" t="inlineStr">
        <is>
          <t>51</t>
        </is>
      </c>
      <c r="B8620" t="inlineStr">
        <is>
          <t>Information</t>
        </is>
      </c>
      <c r="C8620" t="inlineStr">
        <is>
          <t>13-2054</t>
        </is>
      </c>
      <c r="D8620" t="inlineStr">
        <is>
          <t>Financial Risk Specialists</t>
        </is>
      </c>
      <c r="E8620" t="n">
        <v>1810</v>
      </c>
      <c r="F8620" t="n">
        <v>118910</v>
      </c>
      <c r="G8620">
        <f>IF(OR(E2968="",F2968=""),"",E2968*F2968)</f>
        <v/>
      </c>
      <c r="H8620" s="41">
        <f>IFERROR(XLOOKUP(C2968,'DATA Wharton'!$A$2:$A$785,'DATA Wharton'!$C$2:$C$785),"")</f>
        <v/>
      </c>
      <c r="I8620">
        <f>IF(OR(G2968="",H2968=""),"",G2968)</f>
        <v/>
      </c>
      <c r="J8620">
        <f>IF(OR(I2968="",H2968=""),"",I2968*H2968)</f>
        <v/>
      </c>
      <c r="K8620">
        <f>IF(G2968="","Missing OEWS wage",IF(H2968="","Missing Wharton SOC","Matched"))</f>
        <v/>
      </c>
    </row>
    <row r="8621">
      <c r="A8621" t="inlineStr">
        <is>
          <t>51</t>
        </is>
      </c>
      <c r="B8621" t="inlineStr">
        <is>
          <t>Information</t>
        </is>
      </c>
      <c r="C8621" t="inlineStr">
        <is>
          <t>13-2061</t>
        </is>
      </c>
      <c r="D8621" t="inlineStr">
        <is>
          <t>Financial Examiners</t>
        </is>
      </c>
      <c r="E8621" t="n">
        <v>180</v>
      </c>
      <c r="F8621" t="n">
        <v>106560</v>
      </c>
      <c r="G8621">
        <f>IF(OR(E2969="",F2969=""),"",E2969*F2969)</f>
        <v/>
      </c>
      <c r="H8621" s="41">
        <f>IFERROR(XLOOKUP(C2969,'DATA Wharton'!$A$2:$A$785,'DATA Wharton'!$C$2:$C$785),"")</f>
        <v/>
      </c>
      <c r="I8621">
        <f>IF(OR(G2969="",H2969=""),"",G2969)</f>
        <v/>
      </c>
      <c r="J8621">
        <f>IF(OR(I2969="",H2969=""),"",I2969*H2969)</f>
        <v/>
      </c>
      <c r="K8621">
        <f>IF(G2969="","Missing OEWS wage",IF(H2969="","Missing Wharton SOC","Matched"))</f>
        <v/>
      </c>
    </row>
    <row r="8622">
      <c r="A8622" t="inlineStr">
        <is>
          <t>51</t>
        </is>
      </c>
      <c r="B8622" t="inlineStr">
        <is>
          <t>Information</t>
        </is>
      </c>
      <c r="C8622" t="inlineStr">
        <is>
          <t>13-2071</t>
        </is>
      </c>
      <c r="D8622" t="inlineStr">
        <is>
          <t>Credit Counselors</t>
        </is>
      </c>
      <c r="E8622" t="n">
        <v>50</v>
      </c>
      <c r="F8622" t="n">
        <v>65510</v>
      </c>
      <c r="G8622">
        <f>IF(OR(E2970="",F2970=""),"",E2970*F2970)</f>
        <v/>
      </c>
      <c r="H8622" s="41">
        <f>IFERROR(XLOOKUP(C2970,'DATA Wharton'!$A$2:$A$785,'DATA Wharton'!$C$2:$C$785),"")</f>
        <v/>
      </c>
      <c r="I8622">
        <f>IF(OR(G2970="",H2970=""),"",G2970)</f>
        <v/>
      </c>
      <c r="J8622">
        <f>IF(OR(I2970="",H2970=""),"",I2970*H2970)</f>
        <v/>
      </c>
      <c r="K8622">
        <f>IF(G2970="","Missing OEWS wage",IF(H2970="","Missing Wharton SOC","Matched"))</f>
        <v/>
      </c>
    </row>
    <row r="8623">
      <c r="A8623" t="inlineStr">
        <is>
          <t>51</t>
        </is>
      </c>
      <c r="B8623" t="inlineStr">
        <is>
          <t>Information</t>
        </is>
      </c>
      <c r="C8623" t="inlineStr">
        <is>
          <t>13-2072</t>
        </is>
      </c>
      <c r="D8623" t="inlineStr">
        <is>
          <t>Loan Officers</t>
        </is>
      </c>
      <c r="E8623" t="n">
        <v>390</v>
      </c>
      <c r="G8623">
        <f>IF(OR(E2971="",F2971=""),"",E2971*F2971)</f>
        <v/>
      </c>
      <c r="H8623" s="41">
        <f>IFERROR(XLOOKUP(C2971,'DATA Wharton'!$A$2:$A$785,'DATA Wharton'!$C$2:$C$785),"")</f>
        <v/>
      </c>
      <c r="I8623">
        <f>IF(OR(G2971="",H2971=""),"",G2971)</f>
        <v/>
      </c>
      <c r="J8623">
        <f>IF(OR(I2971="",H2971=""),"",I2971*H2971)</f>
        <v/>
      </c>
      <c r="K8623">
        <f>IF(G2971="","Missing OEWS wage",IF(H2971="","Missing Wharton SOC","Matched"))</f>
        <v/>
      </c>
    </row>
    <row r="8624">
      <c r="A8624" t="inlineStr">
        <is>
          <t>51</t>
        </is>
      </c>
      <c r="B8624" t="inlineStr">
        <is>
          <t>Information</t>
        </is>
      </c>
      <c r="C8624" t="inlineStr">
        <is>
          <t>13-2082</t>
        </is>
      </c>
      <c r="D8624" t="inlineStr">
        <is>
          <t>Tax Preparers</t>
        </is>
      </c>
      <c r="E8624" t="n">
        <v>1270</v>
      </c>
      <c r="F8624" t="n">
        <v>61050</v>
      </c>
      <c r="G8624">
        <f>IF(OR(E2972="",F2972=""),"",E2972*F2972)</f>
        <v/>
      </c>
      <c r="H8624" s="41">
        <f>IFERROR(XLOOKUP(C2972,'DATA Wharton'!$A$2:$A$785,'DATA Wharton'!$C$2:$C$785),"")</f>
        <v/>
      </c>
      <c r="I8624">
        <f>IF(OR(G2972="",H2972=""),"",G2972)</f>
        <v/>
      </c>
      <c r="J8624">
        <f>IF(OR(I2972="",H2972=""),"",I2972*H2972)</f>
        <v/>
      </c>
      <c r="K8624">
        <f>IF(G2972="","Missing OEWS wage",IF(H2972="","Missing Wharton SOC","Matched"))</f>
        <v/>
      </c>
    </row>
    <row r="8625">
      <c r="A8625" t="inlineStr">
        <is>
          <t>51</t>
        </is>
      </c>
      <c r="B8625" t="inlineStr">
        <is>
          <t>Information</t>
        </is>
      </c>
      <c r="C8625" t="inlineStr">
        <is>
          <t>13-2099</t>
        </is>
      </c>
      <c r="D8625" t="inlineStr">
        <is>
          <t>Financial Specialists, All Other</t>
        </is>
      </c>
      <c r="E8625" t="n">
        <v>2290</v>
      </c>
      <c r="F8625" t="n">
        <v>95020</v>
      </c>
      <c r="G8625">
        <f>IF(OR(E2973="",F2973=""),"",E2973*F2973)</f>
        <v/>
      </c>
      <c r="H8625" s="41">
        <f>IFERROR(XLOOKUP(C2973,'DATA Wharton'!$A$2:$A$785,'DATA Wharton'!$C$2:$C$785),"")</f>
        <v/>
      </c>
      <c r="I8625">
        <f>IF(OR(G2973="",H2973=""),"",G2973)</f>
        <v/>
      </c>
      <c r="J8625">
        <f>IF(OR(I2973="",H2973=""),"",I2973*H2973)</f>
        <v/>
      </c>
      <c r="K8625">
        <f>IF(G2973="","Missing OEWS wage",IF(H2973="","Missing Wharton SOC","Matched"))</f>
        <v/>
      </c>
    </row>
    <row r="8626">
      <c r="A8626" t="inlineStr">
        <is>
          <t>51</t>
        </is>
      </c>
      <c r="B8626" t="inlineStr">
        <is>
          <t>Information</t>
        </is>
      </c>
      <c r="C8626" t="inlineStr">
        <is>
          <t>15-1211</t>
        </is>
      </c>
      <c r="D8626" t="inlineStr">
        <is>
          <t>Computer Systems Analysts</t>
        </is>
      </c>
      <c r="E8626" t="n">
        <v>36350</v>
      </c>
      <c r="F8626" t="n">
        <v>116770</v>
      </c>
      <c r="G8626">
        <f>IF(OR(E2974="",F2974=""),"",E2974*F2974)</f>
        <v/>
      </c>
      <c r="H8626" s="41">
        <f>IFERROR(XLOOKUP(C2974,'DATA Wharton'!$A$2:$A$785,'DATA Wharton'!$C$2:$C$785),"")</f>
        <v/>
      </c>
      <c r="I8626">
        <f>IF(OR(G2974="",H2974=""),"",G2974)</f>
        <v/>
      </c>
      <c r="J8626">
        <f>IF(OR(I2974="",H2974=""),"",I2974*H2974)</f>
        <v/>
      </c>
      <c r="K8626">
        <f>IF(G2974="","Missing OEWS wage",IF(H2974="","Missing Wharton SOC","Matched"))</f>
        <v/>
      </c>
    </row>
    <row r="8627">
      <c r="A8627" t="inlineStr">
        <is>
          <t>51</t>
        </is>
      </c>
      <c r="B8627" t="inlineStr">
        <is>
          <t>Information</t>
        </is>
      </c>
      <c r="C8627" t="inlineStr">
        <is>
          <t>15-1212</t>
        </is>
      </c>
      <c r="D8627" t="inlineStr">
        <is>
          <t>Information Security Analysts</t>
        </is>
      </c>
      <c r="E8627" t="n">
        <v>17910</v>
      </c>
      <c r="F8627" t="n">
        <v>145640</v>
      </c>
      <c r="G8627">
        <f>IF(OR(E2975="",F2975=""),"",E2975*F2975)</f>
        <v/>
      </c>
      <c r="H8627" s="41">
        <f>IFERROR(XLOOKUP(C2975,'DATA Wharton'!$A$2:$A$785,'DATA Wharton'!$C$2:$C$785),"")</f>
        <v/>
      </c>
      <c r="I8627">
        <f>IF(OR(G2975="",H2975=""),"",G2975)</f>
        <v/>
      </c>
      <c r="J8627">
        <f>IF(OR(I2975="",H2975=""),"",I2975*H2975)</f>
        <v/>
      </c>
      <c r="K8627">
        <f>IF(G2975="","Missing OEWS wage",IF(H2975="","Missing Wharton SOC","Matched"))</f>
        <v/>
      </c>
    </row>
    <row r="8628">
      <c r="A8628" t="inlineStr">
        <is>
          <t>51</t>
        </is>
      </c>
      <c r="B8628" t="inlineStr">
        <is>
          <t>Information</t>
        </is>
      </c>
      <c r="C8628" t="inlineStr">
        <is>
          <t>15-1221</t>
        </is>
      </c>
      <c r="D8628" t="inlineStr">
        <is>
          <t>Computer and Information Research Scientists</t>
        </is>
      </c>
      <c r="E8628" t="n">
        <v>3940</v>
      </c>
      <c r="F8628" t="n">
        <v>213150</v>
      </c>
      <c r="G8628">
        <f>IF(OR(E2976="",F2976=""),"",E2976*F2976)</f>
        <v/>
      </c>
      <c r="H8628" s="41">
        <f>IFERROR(XLOOKUP(C2976,'DATA Wharton'!$A$2:$A$785,'DATA Wharton'!$C$2:$C$785),"")</f>
        <v/>
      </c>
      <c r="I8628">
        <f>IF(OR(G2976="",H2976=""),"",G2976)</f>
        <v/>
      </c>
      <c r="J8628">
        <f>IF(OR(I2976="",H2976=""),"",I2976*H2976)</f>
        <v/>
      </c>
      <c r="K8628">
        <f>IF(G2976="","Missing OEWS wage",IF(H2976="","Missing Wharton SOC","Matched"))</f>
        <v/>
      </c>
    </row>
    <row r="8629">
      <c r="A8629" t="inlineStr">
        <is>
          <t>51</t>
        </is>
      </c>
      <c r="B8629" t="inlineStr">
        <is>
          <t>Information</t>
        </is>
      </c>
      <c r="C8629" t="inlineStr">
        <is>
          <t>15-1231</t>
        </is>
      </c>
      <c r="D8629" t="inlineStr">
        <is>
          <t>Computer Network Support Specialists</t>
        </is>
      </c>
      <c r="E8629" t="n">
        <v>24330</v>
      </c>
      <c r="F8629" t="n">
        <v>86520</v>
      </c>
      <c r="G8629">
        <f>IF(OR(E2977="",F2977=""),"",E2977*F2977)</f>
        <v/>
      </c>
      <c r="H8629" s="41">
        <f>IFERROR(XLOOKUP(C2977,'DATA Wharton'!$A$2:$A$785,'DATA Wharton'!$C$2:$C$785),"")</f>
        <v/>
      </c>
      <c r="I8629">
        <f>IF(OR(G2977="",H2977=""),"",G2977)</f>
        <v/>
      </c>
      <c r="J8629">
        <f>IF(OR(I2977="",H2977=""),"",I2977*H2977)</f>
        <v/>
      </c>
      <c r="K8629">
        <f>IF(G2977="","Missing OEWS wage",IF(H2977="","Missing Wharton SOC","Matched"))</f>
        <v/>
      </c>
    </row>
    <row r="8630">
      <c r="A8630" t="inlineStr">
        <is>
          <t>51</t>
        </is>
      </c>
      <c r="B8630" t="inlineStr">
        <is>
          <t>Information</t>
        </is>
      </c>
      <c r="C8630" t="inlineStr">
        <is>
          <t>15-1232</t>
        </is>
      </c>
      <c r="D8630" t="inlineStr">
        <is>
          <t>Computer User Support Specialists</t>
        </is>
      </c>
      <c r="E8630" t="n">
        <v>75450</v>
      </c>
      <c r="F8630" t="n">
        <v>72450</v>
      </c>
      <c r="G8630">
        <f>IF(OR(E2978="",F2978=""),"",E2978*F2978)</f>
        <v/>
      </c>
      <c r="H8630" s="41">
        <f>IFERROR(XLOOKUP(C2978,'DATA Wharton'!$A$2:$A$785,'DATA Wharton'!$C$2:$C$785),"")</f>
        <v/>
      </c>
      <c r="I8630">
        <f>IF(OR(G2978="",H2978=""),"",G2978)</f>
        <v/>
      </c>
      <c r="J8630">
        <f>IF(OR(I2978="",H2978=""),"",I2978*H2978)</f>
        <v/>
      </c>
      <c r="K8630">
        <f>IF(G2978="","Missing OEWS wage",IF(H2978="","Missing Wharton SOC","Matched"))</f>
        <v/>
      </c>
    </row>
    <row r="8631">
      <c r="A8631" t="inlineStr">
        <is>
          <t>51</t>
        </is>
      </c>
      <c r="B8631" t="inlineStr">
        <is>
          <t>Information</t>
        </is>
      </c>
      <c r="C8631" t="inlineStr">
        <is>
          <t>15-1241</t>
        </is>
      </c>
      <c r="D8631" t="inlineStr">
        <is>
          <t>Computer Network Architects</t>
        </is>
      </c>
      <c r="E8631" t="n">
        <v>31430</v>
      </c>
      <c r="F8631" t="n">
        <v>137720</v>
      </c>
      <c r="G8631">
        <f>IF(OR(E2979="",F2979=""),"",E2979*F2979)</f>
        <v/>
      </c>
      <c r="H8631" s="41">
        <f>IFERROR(XLOOKUP(C2979,'DATA Wharton'!$A$2:$A$785,'DATA Wharton'!$C$2:$C$785),"")</f>
        <v/>
      </c>
      <c r="I8631">
        <f>IF(OR(G2979="",H2979=""),"",G2979)</f>
        <v/>
      </c>
      <c r="J8631">
        <f>IF(OR(I2979="",H2979=""),"",I2979*H2979)</f>
        <v/>
      </c>
      <c r="K8631">
        <f>IF(G2979="","Missing OEWS wage",IF(H2979="","Missing Wharton SOC","Matched"))</f>
        <v/>
      </c>
    </row>
    <row r="8632">
      <c r="A8632" t="inlineStr">
        <is>
          <t>51</t>
        </is>
      </c>
      <c r="B8632" t="inlineStr">
        <is>
          <t>Information</t>
        </is>
      </c>
      <c r="C8632" t="inlineStr">
        <is>
          <t>15-1242</t>
        </is>
      </c>
      <c r="D8632" t="inlineStr">
        <is>
          <t>Database Administrators</t>
        </is>
      </c>
      <c r="E8632" t="n">
        <v>5880</v>
      </c>
      <c r="F8632" t="n">
        <v>118540</v>
      </c>
      <c r="G8632">
        <f>IF(OR(E2980="",F2980=""),"",E2980*F2980)</f>
        <v/>
      </c>
      <c r="H8632" s="41">
        <f>IFERROR(XLOOKUP(C2980,'DATA Wharton'!$A$2:$A$785,'DATA Wharton'!$C$2:$C$785),"")</f>
        <v/>
      </c>
      <c r="I8632">
        <f>IF(OR(G2980="",H2980=""),"",G2980)</f>
        <v/>
      </c>
      <c r="J8632">
        <f>IF(OR(I2980="",H2980=""),"",I2980*H2980)</f>
        <v/>
      </c>
      <c r="K8632">
        <f>IF(G2980="","Missing OEWS wage",IF(H2980="","Missing Wharton SOC","Matched"))</f>
        <v/>
      </c>
    </row>
    <row r="8633">
      <c r="A8633" t="inlineStr">
        <is>
          <t>51</t>
        </is>
      </c>
      <c r="B8633" t="inlineStr">
        <is>
          <t>Information</t>
        </is>
      </c>
      <c r="C8633" t="inlineStr">
        <is>
          <t>15-1243</t>
        </is>
      </c>
      <c r="D8633" t="inlineStr">
        <is>
          <t>Database Architects</t>
        </is>
      </c>
      <c r="E8633" t="n">
        <v>10540</v>
      </c>
      <c r="F8633" t="n">
        <v>148610</v>
      </c>
      <c r="G8633">
        <f>IF(OR(E2981="",F2981=""),"",E2981*F2981)</f>
        <v/>
      </c>
      <c r="H8633" s="41">
        <f>IFERROR(XLOOKUP(C2981,'DATA Wharton'!$A$2:$A$785,'DATA Wharton'!$C$2:$C$785),"")</f>
        <v/>
      </c>
      <c r="I8633">
        <f>IF(OR(G2981="",H2981=""),"",G2981)</f>
        <v/>
      </c>
      <c r="J8633">
        <f>IF(OR(I2981="",H2981=""),"",I2981*H2981)</f>
        <v/>
      </c>
      <c r="K8633">
        <f>IF(G2981="","Missing OEWS wage",IF(H2981="","Missing Wharton SOC","Matched"))</f>
        <v/>
      </c>
    </row>
    <row r="8634">
      <c r="A8634" t="inlineStr">
        <is>
          <t>51</t>
        </is>
      </c>
      <c r="B8634" t="inlineStr">
        <is>
          <t>Information</t>
        </is>
      </c>
      <c r="C8634" t="inlineStr">
        <is>
          <t>15-1244</t>
        </is>
      </c>
      <c r="D8634" t="inlineStr">
        <is>
          <t>Network and Computer Systems Administrators</t>
        </is>
      </c>
      <c r="E8634" t="n">
        <v>23890</v>
      </c>
      <c r="F8634" t="n">
        <v>106510</v>
      </c>
      <c r="G8634">
        <f>IF(OR(E2982="",F2982=""),"",E2982*F2982)</f>
        <v/>
      </c>
      <c r="H8634" s="41">
        <f>IFERROR(XLOOKUP(C2982,'DATA Wharton'!$A$2:$A$785,'DATA Wharton'!$C$2:$C$785),"")</f>
        <v/>
      </c>
      <c r="I8634">
        <f>IF(OR(G2982="",H2982=""),"",G2982)</f>
        <v/>
      </c>
      <c r="J8634">
        <f>IF(OR(I2982="",H2982=""),"",I2982*H2982)</f>
        <v/>
      </c>
      <c r="K8634">
        <f>IF(G2982="","Missing OEWS wage",IF(H2982="","Missing Wharton SOC","Matched"))</f>
        <v/>
      </c>
    </row>
    <row r="8635">
      <c r="A8635" t="inlineStr">
        <is>
          <t>51</t>
        </is>
      </c>
      <c r="B8635" t="inlineStr">
        <is>
          <t>Information</t>
        </is>
      </c>
      <c r="C8635" t="inlineStr">
        <is>
          <t>15-1251</t>
        </is>
      </c>
      <c r="D8635" t="inlineStr">
        <is>
          <t>Computer Programmers</t>
        </is>
      </c>
      <c r="E8635" t="n">
        <v>8650</v>
      </c>
      <c r="F8635" t="n">
        <v>114900</v>
      </c>
      <c r="G8635">
        <f>IF(OR(E2983="",F2983=""),"",E2983*F2983)</f>
        <v/>
      </c>
      <c r="H8635" s="41">
        <f>IFERROR(XLOOKUP(C2983,'DATA Wharton'!$A$2:$A$785,'DATA Wharton'!$C$2:$C$785),"")</f>
        <v/>
      </c>
      <c r="I8635">
        <f>IF(OR(G2983="",H2983=""),"",G2983)</f>
        <v/>
      </c>
      <c r="J8635">
        <f>IF(OR(I2983="",H2983=""),"",I2983*H2983)</f>
        <v/>
      </c>
      <c r="K8635">
        <f>IF(G2983="","Missing OEWS wage",IF(H2983="","Missing Wharton SOC","Matched"))</f>
        <v/>
      </c>
    </row>
    <row r="8636">
      <c r="A8636" t="inlineStr">
        <is>
          <t>51</t>
        </is>
      </c>
      <c r="B8636" t="inlineStr">
        <is>
          <t>Information</t>
        </is>
      </c>
      <c r="C8636" t="inlineStr">
        <is>
          <t>15-1252</t>
        </is>
      </c>
      <c r="D8636" t="inlineStr">
        <is>
          <t>Software Developers</t>
        </is>
      </c>
      <c r="E8636" t="n">
        <v>347380</v>
      </c>
      <c r="F8636" t="n">
        <v>165930</v>
      </c>
      <c r="G8636">
        <f>IF(OR(E2984="",F2984=""),"",E2984*F2984)</f>
        <v/>
      </c>
      <c r="H8636" s="41">
        <f>IFERROR(XLOOKUP(C2984,'DATA Wharton'!$A$2:$A$785,'DATA Wharton'!$C$2:$C$785),"")</f>
        <v/>
      </c>
      <c r="I8636">
        <f>IF(OR(G2984="",H2984=""),"",G2984)</f>
        <v/>
      </c>
      <c r="J8636">
        <f>IF(OR(I2984="",H2984=""),"",I2984*H2984)</f>
        <v/>
      </c>
      <c r="K8636">
        <f>IF(G2984="","Missing OEWS wage",IF(H2984="","Missing Wharton SOC","Matched"))</f>
        <v/>
      </c>
    </row>
    <row r="8637">
      <c r="A8637" t="inlineStr">
        <is>
          <t>51</t>
        </is>
      </c>
      <c r="B8637" t="inlineStr">
        <is>
          <t>Information</t>
        </is>
      </c>
      <c r="C8637" t="inlineStr">
        <is>
          <t>15-1253</t>
        </is>
      </c>
      <c r="D8637" t="inlineStr">
        <is>
          <t>Software Quality Assurance Analysts and Testers</t>
        </is>
      </c>
      <c r="E8637" t="n">
        <v>31450</v>
      </c>
      <c r="F8637" t="n">
        <v>113400</v>
      </c>
      <c r="G8637">
        <f>IF(OR(E2985="",F2985=""),"",E2985*F2985)</f>
        <v/>
      </c>
      <c r="H8637" s="41">
        <f>IFERROR(XLOOKUP(C2985,'DATA Wharton'!$A$2:$A$785,'DATA Wharton'!$C$2:$C$785),"")</f>
        <v/>
      </c>
      <c r="I8637">
        <f>IF(OR(G2985="",H2985=""),"",G2985)</f>
        <v/>
      </c>
      <c r="J8637">
        <f>IF(OR(I2985="",H2985=""),"",I2985*H2985)</f>
        <v/>
      </c>
      <c r="K8637">
        <f>IF(G2985="","Missing OEWS wage",IF(H2985="","Missing Wharton SOC","Matched"))</f>
        <v/>
      </c>
    </row>
    <row r="8638">
      <c r="A8638" t="inlineStr">
        <is>
          <t>51</t>
        </is>
      </c>
      <c r="B8638" t="inlineStr">
        <is>
          <t>Information</t>
        </is>
      </c>
      <c r="C8638" t="inlineStr">
        <is>
          <t>15-1254</t>
        </is>
      </c>
      <c r="D8638" t="inlineStr">
        <is>
          <t>Web Developers</t>
        </is>
      </c>
      <c r="E8638" t="n">
        <v>9460</v>
      </c>
      <c r="F8638" t="n">
        <v>117560</v>
      </c>
      <c r="G8638">
        <f>IF(OR(E2986="",F2986=""),"",E2986*F2986)</f>
        <v/>
      </c>
      <c r="H8638" s="41">
        <f>IFERROR(XLOOKUP(C2986,'DATA Wharton'!$A$2:$A$785,'DATA Wharton'!$C$2:$C$785),"")</f>
        <v/>
      </c>
      <c r="I8638">
        <f>IF(OR(G2986="",H2986=""),"",G2986)</f>
        <v/>
      </c>
      <c r="J8638">
        <f>IF(OR(I2986="",H2986=""),"",I2986*H2986)</f>
        <v/>
      </c>
      <c r="K8638">
        <f>IF(G2986="","Missing OEWS wage",IF(H2986="","Missing Wharton SOC","Matched"))</f>
        <v/>
      </c>
    </row>
    <row r="8639">
      <c r="A8639" t="inlineStr">
        <is>
          <t>51</t>
        </is>
      </c>
      <c r="B8639" t="inlineStr">
        <is>
          <t>Information</t>
        </is>
      </c>
      <c r="C8639" t="inlineStr">
        <is>
          <t>15-1255</t>
        </is>
      </c>
      <c r="D8639" t="inlineStr">
        <is>
          <t>Web and Digital Interface Designers</t>
        </is>
      </c>
      <c r="E8639" t="n">
        <v>35430</v>
      </c>
      <c r="F8639" t="n">
        <v>135230</v>
      </c>
      <c r="G8639">
        <f>IF(OR(E2987="",F2987=""),"",E2987*F2987)</f>
        <v/>
      </c>
      <c r="H8639" s="41">
        <f>IFERROR(XLOOKUP(C2987,'DATA Wharton'!$A$2:$A$785,'DATA Wharton'!$C$2:$C$785),"")</f>
        <v/>
      </c>
      <c r="I8639">
        <f>IF(OR(G2987="",H2987=""),"",G2987)</f>
        <v/>
      </c>
      <c r="J8639">
        <f>IF(OR(I2987="",H2987=""),"",I2987*H2987)</f>
        <v/>
      </c>
      <c r="K8639">
        <f>IF(G2987="","Missing OEWS wage",IF(H2987="","Missing Wharton SOC","Matched"))</f>
        <v/>
      </c>
    </row>
    <row r="8640">
      <c r="A8640" t="inlineStr">
        <is>
          <t>51</t>
        </is>
      </c>
      <c r="B8640" t="inlineStr">
        <is>
          <t>Information</t>
        </is>
      </c>
      <c r="C8640" t="inlineStr">
        <is>
          <t>15-1299</t>
        </is>
      </c>
      <c r="D8640" t="inlineStr">
        <is>
          <t>Computer Occupations, All Other</t>
        </is>
      </c>
      <c r="E8640" t="n">
        <v>48470</v>
      </c>
      <c r="F8640" t="n">
        <v>140180</v>
      </c>
      <c r="G8640">
        <f>IF(OR(E2988="",F2988=""),"",E2988*F2988)</f>
        <v/>
      </c>
      <c r="H8640" s="41">
        <f>IFERROR(XLOOKUP(C2988,'DATA Wharton'!$A$2:$A$785,'DATA Wharton'!$C$2:$C$785),"")</f>
        <v/>
      </c>
      <c r="I8640">
        <f>IF(OR(G2988="",H2988=""),"",G2988)</f>
        <v/>
      </c>
      <c r="J8640">
        <f>IF(OR(I2988="",H2988=""),"",I2988*H2988)</f>
        <v/>
      </c>
      <c r="K8640">
        <f>IF(G2988="","Missing OEWS wage",IF(H2988="","Missing Wharton SOC","Matched"))</f>
        <v/>
      </c>
    </row>
    <row r="8641">
      <c r="A8641" t="inlineStr">
        <is>
          <t>51</t>
        </is>
      </c>
      <c r="B8641" t="inlineStr">
        <is>
          <t>Information</t>
        </is>
      </c>
      <c r="C8641" t="inlineStr">
        <is>
          <t>15-2031</t>
        </is>
      </c>
      <c r="D8641" t="inlineStr">
        <is>
          <t>Operations Research Analysts</t>
        </is>
      </c>
      <c r="E8641" t="n">
        <v>6240</v>
      </c>
      <c r="F8641" t="n">
        <v>113050</v>
      </c>
      <c r="G8641">
        <f>IF(OR(E2989="",F2989=""),"",E2989*F2989)</f>
        <v/>
      </c>
      <c r="H8641" s="41">
        <f>IFERROR(XLOOKUP(C2989,'DATA Wharton'!$A$2:$A$785,'DATA Wharton'!$C$2:$C$785),"")</f>
        <v/>
      </c>
      <c r="I8641">
        <f>IF(OR(G2989="",H2989=""),"",G2989)</f>
        <v/>
      </c>
      <c r="J8641">
        <f>IF(OR(I2989="",H2989=""),"",I2989*H2989)</f>
        <v/>
      </c>
      <c r="K8641">
        <f>IF(G2989="","Missing OEWS wage",IF(H2989="","Missing Wharton SOC","Matched"))</f>
        <v/>
      </c>
    </row>
    <row r="8642">
      <c r="A8642" t="inlineStr">
        <is>
          <t>51</t>
        </is>
      </c>
      <c r="B8642" t="inlineStr">
        <is>
          <t>Information</t>
        </is>
      </c>
      <c r="C8642" t="inlineStr">
        <is>
          <t>15-2041</t>
        </is>
      </c>
      <c r="D8642" t="inlineStr">
        <is>
          <t>Statisticians</t>
        </is>
      </c>
      <c r="E8642" t="n">
        <v>460</v>
      </c>
      <c r="F8642" t="n">
        <v>129700</v>
      </c>
      <c r="G8642">
        <f>IF(OR(E2990="",F2990=""),"",E2990*F2990)</f>
        <v/>
      </c>
      <c r="H8642" s="41">
        <f>IFERROR(XLOOKUP(C2990,'DATA Wharton'!$A$2:$A$785,'DATA Wharton'!$C$2:$C$785),"")</f>
        <v/>
      </c>
      <c r="I8642">
        <f>IF(OR(G2990="",H2990=""),"",G2990)</f>
        <v/>
      </c>
      <c r="J8642">
        <f>IF(OR(I2990="",H2990=""),"",I2990*H2990)</f>
        <v/>
      </c>
      <c r="K8642">
        <f>IF(G2990="","Missing OEWS wage",IF(H2990="","Missing Wharton SOC","Matched"))</f>
        <v/>
      </c>
    </row>
    <row r="8643">
      <c r="A8643" t="inlineStr">
        <is>
          <t>51</t>
        </is>
      </c>
      <c r="B8643" t="inlineStr">
        <is>
          <t>Information</t>
        </is>
      </c>
      <c r="C8643" t="inlineStr">
        <is>
          <t>15-2051</t>
        </is>
      </c>
      <c r="D8643" t="inlineStr">
        <is>
          <t>Data Scientists</t>
        </is>
      </c>
      <c r="E8643" t="n">
        <v>32410</v>
      </c>
      <c r="F8643" t="n">
        <v>149360</v>
      </c>
      <c r="G8643">
        <f>IF(OR(E2991="",F2991=""),"",E2991*F2991)</f>
        <v/>
      </c>
      <c r="H8643" s="41">
        <f>IFERROR(XLOOKUP(C2991,'DATA Wharton'!$A$2:$A$785,'DATA Wharton'!$C$2:$C$785),"")</f>
        <v/>
      </c>
      <c r="I8643">
        <f>IF(OR(G2991="",H2991=""),"",G2991)</f>
        <v/>
      </c>
      <c r="J8643">
        <f>IF(OR(I2991="",H2991=""),"",I2991*H2991)</f>
        <v/>
      </c>
      <c r="K8643">
        <f>IF(G2991="","Missing OEWS wage",IF(H2991="","Missing Wharton SOC","Matched"))</f>
        <v/>
      </c>
    </row>
    <row r="8644">
      <c r="A8644" t="inlineStr">
        <is>
          <t>51</t>
        </is>
      </c>
      <c r="B8644" t="inlineStr">
        <is>
          <t>Information</t>
        </is>
      </c>
      <c r="C8644" t="inlineStr">
        <is>
          <t>15-2099</t>
        </is>
      </c>
      <c r="D8644" t="inlineStr">
        <is>
          <t>Mathematical Science Occupations, All Other</t>
        </is>
      </c>
      <c r="F8644" t="n">
        <v>102960</v>
      </c>
      <c r="G8644">
        <f>IF(OR(E2992="",F2992=""),"",E2992*F2992)</f>
        <v/>
      </c>
      <c r="H8644" s="41">
        <f>IFERROR(XLOOKUP(C2992,'DATA Wharton'!$A$2:$A$785,'DATA Wharton'!$C$2:$C$785),"")</f>
        <v/>
      </c>
      <c r="I8644">
        <f>IF(OR(G2992="",H2992=""),"",G2992)</f>
        <v/>
      </c>
      <c r="J8644">
        <f>IF(OR(I2992="",H2992=""),"",I2992*H2992)</f>
        <v/>
      </c>
      <c r="K8644">
        <f>IF(G2992="","Missing OEWS wage",IF(H2992="","Missing Wharton SOC","Matched"))</f>
        <v/>
      </c>
    </row>
    <row r="8645">
      <c r="A8645" t="inlineStr">
        <is>
          <t>51</t>
        </is>
      </c>
      <c r="B8645" t="inlineStr">
        <is>
          <t>Information</t>
        </is>
      </c>
      <c r="C8645" t="inlineStr">
        <is>
          <t>17-1011</t>
        </is>
      </c>
      <c r="D8645" t="inlineStr">
        <is>
          <t>Architects, Except Landscape and Naval</t>
        </is>
      </c>
      <c r="E8645" t="n">
        <v>120</v>
      </c>
      <c r="F8645" t="n">
        <v>197390</v>
      </c>
      <c r="G8645">
        <f>IF(OR(E2993="",F2993=""),"",E2993*F2993)</f>
        <v/>
      </c>
      <c r="H8645" s="41">
        <f>IFERROR(XLOOKUP(C2993,'DATA Wharton'!$A$2:$A$785,'DATA Wharton'!$C$2:$C$785),"")</f>
        <v/>
      </c>
      <c r="I8645">
        <f>IF(OR(G2993="",H2993=""),"",G2993)</f>
        <v/>
      </c>
      <c r="J8645">
        <f>IF(OR(I2993="",H2993=""),"",I2993*H2993)</f>
        <v/>
      </c>
      <c r="K8645">
        <f>IF(G2993="","Missing OEWS wage",IF(H2993="","Missing Wharton SOC","Matched"))</f>
        <v/>
      </c>
    </row>
    <row r="8646">
      <c r="A8646" t="inlineStr">
        <is>
          <t>51</t>
        </is>
      </c>
      <c r="B8646" t="inlineStr">
        <is>
          <t>Information</t>
        </is>
      </c>
      <c r="C8646" t="inlineStr">
        <is>
          <t>17-1021</t>
        </is>
      </c>
      <c r="D8646" t="inlineStr">
        <is>
          <t>Cartographers and Photogrammetrists</t>
        </is>
      </c>
      <c r="E8646" t="n">
        <v>360</v>
      </c>
      <c r="F8646" t="n">
        <v>85080</v>
      </c>
      <c r="G8646">
        <f>IF(OR(E2994="",F2994=""),"",E2994*F2994)</f>
        <v/>
      </c>
      <c r="H8646" s="41">
        <f>IFERROR(XLOOKUP(C2994,'DATA Wharton'!$A$2:$A$785,'DATA Wharton'!$C$2:$C$785),"")</f>
        <v/>
      </c>
      <c r="I8646">
        <f>IF(OR(G2994="",H2994=""),"",G2994)</f>
        <v/>
      </c>
      <c r="J8646">
        <f>IF(OR(I2994="",H2994=""),"",I2994*H2994)</f>
        <v/>
      </c>
      <c r="K8646">
        <f>IF(G2994="","Missing OEWS wage",IF(H2994="","Missing Wharton SOC","Matched"))</f>
        <v/>
      </c>
    </row>
    <row r="8647">
      <c r="A8647" t="inlineStr">
        <is>
          <t>51</t>
        </is>
      </c>
      <c r="B8647" t="inlineStr">
        <is>
          <t>Information</t>
        </is>
      </c>
      <c r="C8647" t="inlineStr">
        <is>
          <t>17-1022</t>
        </is>
      </c>
      <c r="D8647" t="inlineStr">
        <is>
          <t>Surveyors</t>
        </is>
      </c>
      <c r="E8647" t="n">
        <v>210</v>
      </c>
      <c r="F8647" t="n">
        <v>62340</v>
      </c>
      <c r="G8647">
        <f>IF(OR(E2995="",F2995=""),"",E2995*F2995)</f>
        <v/>
      </c>
      <c r="H8647" s="41">
        <f>IFERROR(XLOOKUP(C2995,'DATA Wharton'!$A$2:$A$785,'DATA Wharton'!$C$2:$C$785),"")</f>
        <v/>
      </c>
      <c r="I8647">
        <f>IF(OR(G2995="",H2995=""),"",G2995)</f>
        <v/>
      </c>
      <c r="J8647">
        <f>IF(OR(I2995="",H2995=""),"",I2995*H2995)</f>
        <v/>
      </c>
      <c r="K8647">
        <f>IF(G2995="","Missing OEWS wage",IF(H2995="","Missing Wharton SOC","Matched"))</f>
        <v/>
      </c>
    </row>
    <row r="8648">
      <c r="A8648" t="inlineStr">
        <is>
          <t>51</t>
        </is>
      </c>
      <c r="B8648" t="inlineStr">
        <is>
          <t>Information</t>
        </is>
      </c>
      <c r="C8648" t="inlineStr">
        <is>
          <t>17-2011</t>
        </is>
      </c>
      <c r="D8648" t="inlineStr">
        <is>
          <t>Aerospace Engineers</t>
        </is>
      </c>
      <c r="E8648" t="n">
        <v>260</v>
      </c>
      <c r="F8648" t="n">
        <v>144060</v>
      </c>
      <c r="G8648">
        <f>IF(OR(E2996="",F2996=""),"",E2996*F2996)</f>
        <v/>
      </c>
      <c r="H8648" s="41">
        <f>IFERROR(XLOOKUP(C2996,'DATA Wharton'!$A$2:$A$785,'DATA Wharton'!$C$2:$C$785),"")</f>
        <v/>
      </c>
      <c r="I8648">
        <f>IF(OR(G2996="",H2996=""),"",G2996)</f>
        <v/>
      </c>
      <c r="J8648">
        <f>IF(OR(I2996="",H2996=""),"",I2996*H2996)</f>
        <v/>
      </c>
      <c r="K8648">
        <f>IF(G2996="","Missing OEWS wage",IF(H2996="","Missing Wharton SOC","Matched"))</f>
        <v/>
      </c>
    </row>
    <row r="8649">
      <c r="A8649" t="inlineStr">
        <is>
          <t>51</t>
        </is>
      </c>
      <c r="B8649" t="inlineStr">
        <is>
          <t>Information</t>
        </is>
      </c>
      <c r="C8649" t="inlineStr">
        <is>
          <t>17-2051</t>
        </is>
      </c>
      <c r="D8649" t="inlineStr">
        <is>
          <t>Civil Engineers</t>
        </is>
      </c>
      <c r="E8649" t="n">
        <v>850</v>
      </c>
      <c r="G8649">
        <f>IF(OR(E2997="",F2997=""),"",E2997*F2997)</f>
        <v/>
      </c>
      <c r="H8649" s="41">
        <f>IFERROR(XLOOKUP(C2997,'DATA Wharton'!$A$2:$A$785,'DATA Wharton'!$C$2:$C$785),"")</f>
        <v/>
      </c>
      <c r="I8649">
        <f>IF(OR(G2997="",H2997=""),"",G2997)</f>
        <v/>
      </c>
      <c r="J8649">
        <f>IF(OR(I2997="",H2997=""),"",I2997*H2997)</f>
        <v/>
      </c>
      <c r="K8649">
        <f>IF(G2997="","Missing OEWS wage",IF(H2997="","Missing Wharton SOC","Matched"))</f>
        <v/>
      </c>
    </row>
    <row r="8650">
      <c r="A8650" t="inlineStr">
        <is>
          <t>51</t>
        </is>
      </c>
      <c r="B8650" t="inlineStr">
        <is>
          <t>Information</t>
        </is>
      </c>
      <c r="C8650" t="inlineStr">
        <is>
          <t>17-2061</t>
        </is>
      </c>
      <c r="D8650" t="inlineStr">
        <is>
          <t>Computer Hardware Engineers</t>
        </is>
      </c>
      <c r="E8650" t="n">
        <v>5520</v>
      </c>
      <c r="F8650" t="n">
        <v>173260</v>
      </c>
      <c r="G8650">
        <f>IF(OR(E2998="",F2998=""),"",E2998*F2998)</f>
        <v/>
      </c>
      <c r="H8650" s="41">
        <f>IFERROR(XLOOKUP(C2998,'DATA Wharton'!$A$2:$A$785,'DATA Wharton'!$C$2:$C$785),"")</f>
        <v/>
      </c>
      <c r="I8650">
        <f>IF(OR(G2998="",H2998=""),"",G2998)</f>
        <v/>
      </c>
      <c r="J8650">
        <f>IF(OR(I2998="",H2998=""),"",I2998*H2998)</f>
        <v/>
      </c>
      <c r="K8650">
        <f>IF(G2998="","Missing OEWS wage",IF(H2998="","Missing Wharton SOC","Matched"))</f>
        <v/>
      </c>
    </row>
    <row r="8651">
      <c r="A8651" t="inlineStr">
        <is>
          <t>51</t>
        </is>
      </c>
      <c r="B8651" t="inlineStr">
        <is>
          <t>Information</t>
        </is>
      </c>
      <c r="C8651" t="inlineStr">
        <is>
          <t>17-2071</t>
        </is>
      </c>
      <c r="D8651" t="inlineStr">
        <is>
          <t>Electrical Engineers</t>
        </is>
      </c>
      <c r="E8651" t="n">
        <v>3220</v>
      </c>
      <c r="F8651" t="n">
        <v>165200</v>
      </c>
      <c r="G8651">
        <f>IF(OR(E2999="",F2999=""),"",E2999*F2999)</f>
        <v/>
      </c>
      <c r="H8651" s="41">
        <f>IFERROR(XLOOKUP(C2999,'DATA Wharton'!$A$2:$A$785,'DATA Wharton'!$C$2:$C$785),"")</f>
        <v/>
      </c>
      <c r="I8651">
        <f>IF(OR(G2999="",H2999=""),"",G2999)</f>
        <v/>
      </c>
      <c r="J8651">
        <f>IF(OR(I2999="",H2999=""),"",I2999*H2999)</f>
        <v/>
      </c>
      <c r="K8651">
        <f>IF(G2999="","Missing OEWS wage",IF(H2999="","Missing Wharton SOC","Matched"))</f>
        <v/>
      </c>
    </row>
    <row r="8652">
      <c r="A8652" t="inlineStr">
        <is>
          <t>51</t>
        </is>
      </c>
      <c r="B8652" t="inlineStr">
        <is>
          <t>Information</t>
        </is>
      </c>
      <c r="C8652" t="inlineStr">
        <is>
          <t>17-2072</t>
        </is>
      </c>
      <c r="D8652" t="inlineStr">
        <is>
          <t>Electronics Engineers, Except Computer</t>
        </is>
      </c>
      <c r="E8652" t="n">
        <v>14760</v>
      </c>
      <c r="F8652" t="n">
        <v>120570</v>
      </c>
      <c r="G8652">
        <f>IF(OR(E3000="",F3000=""),"",E3000*F3000)</f>
        <v/>
      </c>
      <c r="H8652" s="41">
        <f>IFERROR(XLOOKUP(C3000,'DATA Wharton'!$A$2:$A$785,'DATA Wharton'!$C$2:$C$785),"")</f>
        <v/>
      </c>
      <c r="I8652">
        <f>IF(OR(G3000="",H3000=""),"",G3000)</f>
        <v/>
      </c>
      <c r="J8652">
        <f>IF(OR(I3000="",H3000=""),"",I3000*H3000)</f>
        <v/>
      </c>
      <c r="K8652">
        <f>IF(G3000="","Missing OEWS wage",IF(H3000="","Missing Wharton SOC","Matched"))</f>
        <v/>
      </c>
    </row>
    <row r="8653">
      <c r="A8653" t="inlineStr">
        <is>
          <t>51</t>
        </is>
      </c>
      <c r="B8653" t="inlineStr">
        <is>
          <t>Information</t>
        </is>
      </c>
      <c r="C8653" t="inlineStr">
        <is>
          <t>17-2111</t>
        </is>
      </c>
      <c r="D8653" t="inlineStr">
        <is>
          <t>Health and Safety Engineers, Except Mining Safety Engineers and Inspectors</t>
        </is>
      </c>
      <c r="F8653" t="n">
        <v>147990</v>
      </c>
      <c r="G8653">
        <f>IF(OR(E3001="",F3001=""),"",E3001*F3001)</f>
        <v/>
      </c>
      <c r="H8653" s="41">
        <f>IFERROR(XLOOKUP(C3001,'DATA Wharton'!$A$2:$A$785,'DATA Wharton'!$C$2:$C$785),"")</f>
        <v/>
      </c>
      <c r="I8653">
        <f>IF(OR(G3001="",H3001=""),"",G3001)</f>
        <v/>
      </c>
      <c r="J8653">
        <f>IF(OR(I3001="",H3001=""),"",I3001*H3001)</f>
        <v/>
      </c>
      <c r="K8653">
        <f>IF(G3001="","Missing OEWS wage",IF(H3001="","Missing Wharton SOC","Matched"))</f>
        <v/>
      </c>
    </row>
    <row r="8654">
      <c r="A8654" t="inlineStr">
        <is>
          <t>51</t>
        </is>
      </c>
      <c r="B8654" t="inlineStr">
        <is>
          <t>Information</t>
        </is>
      </c>
      <c r="C8654" t="inlineStr">
        <is>
          <t>17-2112</t>
        </is>
      </c>
      <c r="D8654" t="inlineStr">
        <is>
          <t>Industrial Engineers</t>
        </is>
      </c>
      <c r="E8654" t="n">
        <v>1750</v>
      </c>
      <c r="F8654" t="n">
        <v>138850</v>
      </c>
      <c r="G8654">
        <f>IF(OR(E3002="",F3002=""),"",E3002*F3002)</f>
        <v/>
      </c>
      <c r="H8654" s="41">
        <f>IFERROR(XLOOKUP(C3002,'DATA Wharton'!$A$2:$A$785,'DATA Wharton'!$C$2:$C$785),"")</f>
        <v/>
      </c>
      <c r="I8654">
        <f>IF(OR(G3002="",H3002=""),"",G3002)</f>
        <v/>
      </c>
      <c r="J8654">
        <f>IF(OR(I3002="",H3002=""),"",I3002*H3002)</f>
        <v/>
      </c>
      <c r="K8654">
        <f>IF(G3002="","Missing OEWS wage",IF(H3002="","Missing Wharton SOC","Matched"))</f>
        <v/>
      </c>
    </row>
    <row r="8655">
      <c r="A8655" t="inlineStr">
        <is>
          <t>51</t>
        </is>
      </c>
      <c r="B8655" t="inlineStr">
        <is>
          <t>Information</t>
        </is>
      </c>
      <c r="C8655" t="inlineStr">
        <is>
          <t>17-2141</t>
        </is>
      </c>
      <c r="D8655" t="inlineStr">
        <is>
          <t>Mechanical Engineers</t>
        </is>
      </c>
      <c r="E8655" t="n">
        <v>1130</v>
      </c>
      <c r="F8655" t="n">
        <v>167600</v>
      </c>
      <c r="G8655">
        <f>IF(OR(E3003="",F3003=""),"",E3003*F3003)</f>
        <v/>
      </c>
      <c r="H8655" s="41">
        <f>IFERROR(XLOOKUP(C3003,'DATA Wharton'!$A$2:$A$785,'DATA Wharton'!$C$2:$C$785),"")</f>
        <v/>
      </c>
      <c r="I8655">
        <f>IF(OR(G3003="",H3003=""),"",G3003)</f>
        <v/>
      </c>
      <c r="J8655">
        <f>IF(OR(I3003="",H3003=""),"",I3003*H3003)</f>
        <v/>
      </c>
      <c r="K8655">
        <f>IF(G3003="","Missing OEWS wage",IF(H3003="","Missing Wharton SOC","Matched"))</f>
        <v/>
      </c>
    </row>
    <row r="8656">
      <c r="A8656" t="inlineStr">
        <is>
          <t>51</t>
        </is>
      </c>
      <c r="B8656" t="inlineStr">
        <is>
          <t>Information</t>
        </is>
      </c>
      <c r="C8656" t="inlineStr">
        <is>
          <t>17-2199</t>
        </is>
      </c>
      <c r="D8656" t="inlineStr">
        <is>
          <t>Engineers, All Other</t>
        </is>
      </c>
      <c r="E8656" t="n">
        <v>2880</v>
      </c>
      <c r="F8656" t="n">
        <v>175070</v>
      </c>
      <c r="G8656">
        <f>IF(OR(E3004="",F3004=""),"",E3004*F3004)</f>
        <v/>
      </c>
      <c r="H8656" s="41">
        <f>IFERROR(XLOOKUP(C3004,'DATA Wharton'!$A$2:$A$785,'DATA Wharton'!$C$2:$C$785),"")</f>
        <v/>
      </c>
      <c r="I8656">
        <f>IF(OR(G3004="",H3004=""),"",G3004)</f>
        <v/>
      </c>
      <c r="J8656">
        <f>IF(OR(I3004="",H3004=""),"",I3004*H3004)</f>
        <v/>
      </c>
      <c r="K8656">
        <f>IF(G3004="","Missing OEWS wage",IF(H3004="","Missing Wharton SOC","Matched"))</f>
        <v/>
      </c>
    </row>
    <row r="8657">
      <c r="A8657" t="inlineStr">
        <is>
          <t>51</t>
        </is>
      </c>
      <c r="B8657" t="inlineStr">
        <is>
          <t>Information</t>
        </is>
      </c>
      <c r="C8657" t="inlineStr">
        <is>
          <t>17-3011</t>
        </is>
      </c>
      <c r="D8657" t="inlineStr">
        <is>
          <t>Architectural and Civil Drafters</t>
        </is>
      </c>
      <c r="E8657" t="n">
        <v>410</v>
      </c>
      <c r="F8657" t="n">
        <v>60270</v>
      </c>
      <c r="G8657">
        <f>IF(OR(E3005="",F3005=""),"",E3005*F3005)</f>
        <v/>
      </c>
      <c r="H8657" s="41">
        <f>IFERROR(XLOOKUP(C3005,'DATA Wharton'!$A$2:$A$785,'DATA Wharton'!$C$2:$C$785),"")</f>
        <v/>
      </c>
      <c r="I8657">
        <f>IF(OR(G3005="",H3005=""),"",G3005)</f>
        <v/>
      </c>
      <c r="J8657">
        <f>IF(OR(I3005="",H3005=""),"",I3005*H3005)</f>
        <v/>
      </c>
      <c r="K8657">
        <f>IF(G3005="","Missing OEWS wage",IF(H3005="","Missing Wharton SOC","Matched"))</f>
        <v/>
      </c>
    </row>
    <row r="8658">
      <c r="A8658" t="inlineStr">
        <is>
          <t>51</t>
        </is>
      </c>
      <c r="B8658" t="inlineStr">
        <is>
          <t>Information</t>
        </is>
      </c>
      <c r="C8658" t="inlineStr">
        <is>
          <t>17-3012</t>
        </is>
      </c>
      <c r="D8658" t="inlineStr">
        <is>
          <t>Electrical and Electronics Drafters</t>
        </is>
      </c>
      <c r="E8658" t="n">
        <v>230</v>
      </c>
      <c r="F8658" t="n">
        <v>78720</v>
      </c>
      <c r="G8658">
        <f>IF(OR(E3006="",F3006=""),"",E3006*F3006)</f>
        <v/>
      </c>
      <c r="H8658" s="41">
        <f>IFERROR(XLOOKUP(C3006,'DATA Wharton'!$A$2:$A$785,'DATA Wharton'!$C$2:$C$785),"")</f>
        <v/>
      </c>
      <c r="I8658">
        <f>IF(OR(G3006="",H3006=""),"",G3006)</f>
        <v/>
      </c>
      <c r="J8658">
        <f>IF(OR(I3006="",H3006=""),"",I3006*H3006)</f>
        <v/>
      </c>
      <c r="K8658">
        <f>IF(G3006="","Missing OEWS wage",IF(H3006="","Missing Wharton SOC","Matched"))</f>
        <v/>
      </c>
    </row>
    <row r="8659">
      <c r="A8659" t="inlineStr">
        <is>
          <t>51</t>
        </is>
      </c>
      <c r="B8659" t="inlineStr">
        <is>
          <t>Information</t>
        </is>
      </c>
      <c r="C8659" t="inlineStr">
        <is>
          <t>17-3019</t>
        </is>
      </c>
      <c r="D8659" t="inlineStr">
        <is>
          <t>Drafters, All Other</t>
        </is>
      </c>
      <c r="E8659" t="n">
        <v>90</v>
      </c>
      <c r="F8659" t="n">
        <v>62980</v>
      </c>
      <c r="G8659">
        <f>IF(OR(E3007="",F3007=""),"",E3007*F3007)</f>
        <v/>
      </c>
      <c r="H8659" s="41">
        <f>IFERROR(XLOOKUP(C3007,'DATA Wharton'!$A$2:$A$785,'DATA Wharton'!$C$2:$C$785),"")</f>
        <v/>
      </c>
      <c r="I8659">
        <f>IF(OR(G3007="",H3007=""),"",G3007)</f>
        <v/>
      </c>
      <c r="J8659">
        <f>IF(OR(I3007="",H3007=""),"",I3007*H3007)</f>
        <v/>
      </c>
      <c r="K8659">
        <f>IF(G3007="","Missing OEWS wage",IF(H3007="","Missing Wharton SOC","Matched"))</f>
        <v/>
      </c>
    </row>
    <row r="8660">
      <c r="A8660" t="inlineStr">
        <is>
          <t>51</t>
        </is>
      </c>
      <c r="B8660" t="inlineStr">
        <is>
          <t>Information</t>
        </is>
      </c>
      <c r="C8660" t="inlineStr">
        <is>
          <t>17-3022</t>
        </is>
      </c>
      <c r="D8660" t="inlineStr">
        <is>
          <t>Civil Engineering Technologists and Technicians</t>
        </is>
      </c>
      <c r="E8660" t="n">
        <v>30</v>
      </c>
      <c r="F8660" t="n">
        <v>64530</v>
      </c>
      <c r="G8660">
        <f>IF(OR(E3008="",F3008=""),"",E3008*F3008)</f>
        <v/>
      </c>
      <c r="H8660" s="41">
        <f>IFERROR(XLOOKUP(C3008,'DATA Wharton'!$A$2:$A$785,'DATA Wharton'!$C$2:$C$785),"")</f>
        <v/>
      </c>
      <c r="I8660">
        <f>IF(OR(G3008="",H3008=""),"",G3008)</f>
        <v/>
      </c>
      <c r="J8660">
        <f>IF(OR(I3008="",H3008=""),"",I3008*H3008)</f>
        <v/>
      </c>
      <c r="K8660">
        <f>IF(G3008="","Missing OEWS wage",IF(H3008="","Missing Wharton SOC","Matched"))</f>
        <v/>
      </c>
    </row>
    <row r="8661">
      <c r="A8661" t="inlineStr">
        <is>
          <t>51</t>
        </is>
      </c>
      <c r="B8661" t="inlineStr">
        <is>
          <t>Information</t>
        </is>
      </c>
      <c r="C8661" t="inlineStr">
        <is>
          <t>17-3023</t>
        </is>
      </c>
      <c r="D8661" t="inlineStr">
        <is>
          <t>Electrical and Electronic Engineering Technologists and Technicians</t>
        </is>
      </c>
      <c r="E8661" t="n">
        <v>3470</v>
      </c>
      <c r="F8661" t="n">
        <v>90780</v>
      </c>
      <c r="G8661">
        <f>IF(OR(E3009="",F3009=""),"",E3009*F3009)</f>
        <v/>
      </c>
      <c r="H8661" s="41">
        <f>IFERROR(XLOOKUP(C3009,'DATA Wharton'!$A$2:$A$785,'DATA Wharton'!$C$2:$C$785),"")</f>
        <v/>
      </c>
      <c r="I8661">
        <f>IF(OR(G3009="",H3009=""),"",G3009)</f>
        <v/>
      </c>
      <c r="J8661">
        <f>IF(OR(I3009="",H3009=""),"",I3009*H3009)</f>
        <v/>
      </c>
      <c r="K8661">
        <f>IF(G3009="","Missing OEWS wage",IF(H3009="","Missing Wharton SOC","Matched"))</f>
        <v/>
      </c>
    </row>
    <row r="8662">
      <c r="A8662" t="inlineStr">
        <is>
          <t>51</t>
        </is>
      </c>
      <c r="B8662" t="inlineStr">
        <is>
          <t>Information</t>
        </is>
      </c>
      <c r="C8662" t="inlineStr">
        <is>
          <t>17-3024</t>
        </is>
      </c>
      <c r="D8662" t="inlineStr">
        <is>
          <t>Electro-Mechanical and Mechatronics Technologists and Technicians</t>
        </is>
      </c>
      <c r="E8662" t="n">
        <v>50</v>
      </c>
      <c r="F8662" t="n">
        <v>85810</v>
      </c>
      <c r="G8662">
        <f>IF(OR(E3010="",F3010=""),"",E3010*F3010)</f>
        <v/>
      </c>
      <c r="H8662" s="41">
        <f>IFERROR(XLOOKUP(C3010,'DATA Wharton'!$A$2:$A$785,'DATA Wharton'!$C$2:$C$785),"")</f>
        <v/>
      </c>
      <c r="I8662">
        <f>IF(OR(G3010="",H3010=""),"",G3010)</f>
        <v/>
      </c>
      <c r="J8662">
        <f>IF(OR(I3010="",H3010=""),"",I3010*H3010)</f>
        <v/>
      </c>
      <c r="K8662">
        <f>IF(G3010="","Missing OEWS wage",IF(H3010="","Missing Wharton SOC","Matched"))</f>
        <v/>
      </c>
    </row>
    <row r="8663">
      <c r="A8663" t="inlineStr">
        <is>
          <t>51</t>
        </is>
      </c>
      <c r="B8663" t="inlineStr">
        <is>
          <t>Information</t>
        </is>
      </c>
      <c r="C8663" t="inlineStr">
        <is>
          <t>17-3026</t>
        </is>
      </c>
      <c r="D8663" t="inlineStr">
        <is>
          <t>Industrial Engineering Technologists and Technicians</t>
        </is>
      </c>
      <c r="E8663" t="n">
        <v>50</v>
      </c>
      <c r="F8663" t="n">
        <v>78040</v>
      </c>
      <c r="G8663">
        <f>IF(OR(E3011="",F3011=""),"",E3011*F3011)</f>
        <v/>
      </c>
      <c r="H8663" s="41">
        <f>IFERROR(XLOOKUP(C3011,'DATA Wharton'!$A$2:$A$785,'DATA Wharton'!$C$2:$C$785),"")</f>
        <v/>
      </c>
      <c r="I8663">
        <f>IF(OR(G3011="",H3011=""),"",G3011)</f>
        <v/>
      </c>
      <c r="J8663">
        <f>IF(OR(I3011="",H3011=""),"",I3011*H3011)</f>
        <v/>
      </c>
      <c r="K8663">
        <f>IF(G3011="","Missing OEWS wage",IF(H3011="","Missing Wharton SOC","Matched"))</f>
        <v/>
      </c>
    </row>
    <row r="8664">
      <c r="A8664" t="inlineStr">
        <is>
          <t>51</t>
        </is>
      </c>
      <c r="B8664" t="inlineStr">
        <is>
          <t>Information</t>
        </is>
      </c>
      <c r="C8664" t="inlineStr">
        <is>
          <t>17-3027</t>
        </is>
      </c>
      <c r="D8664" t="inlineStr">
        <is>
          <t>Mechanical Engineering Technologists and Technicians</t>
        </is>
      </c>
      <c r="E8664" t="n">
        <v>30</v>
      </c>
      <c r="F8664" t="n">
        <v>84880</v>
      </c>
      <c r="G8664">
        <f>IF(OR(E3012="",F3012=""),"",E3012*F3012)</f>
        <v/>
      </c>
      <c r="H8664" s="41">
        <f>IFERROR(XLOOKUP(C3012,'DATA Wharton'!$A$2:$A$785,'DATA Wharton'!$C$2:$C$785),"")</f>
        <v/>
      </c>
      <c r="I8664">
        <f>IF(OR(G3012="",H3012=""),"",G3012)</f>
        <v/>
      </c>
      <c r="J8664">
        <f>IF(OR(I3012="",H3012=""),"",I3012*H3012)</f>
        <v/>
      </c>
      <c r="K8664">
        <f>IF(G3012="","Missing OEWS wage",IF(H3012="","Missing Wharton SOC","Matched"))</f>
        <v/>
      </c>
    </row>
    <row r="8665">
      <c r="A8665" t="inlineStr">
        <is>
          <t>51</t>
        </is>
      </c>
      <c r="B8665" t="inlineStr">
        <is>
          <t>Information</t>
        </is>
      </c>
      <c r="C8665" t="inlineStr">
        <is>
          <t>17-3029</t>
        </is>
      </c>
      <c r="D8665" t="inlineStr">
        <is>
          <t>Engineering Technologists and Technicians, Except Drafters, All Other</t>
        </is>
      </c>
      <c r="E8665" t="n">
        <v>110</v>
      </c>
      <c r="F8665" t="n">
        <v>77940</v>
      </c>
      <c r="G8665">
        <f>IF(OR(E3013="",F3013=""),"",E3013*F3013)</f>
        <v/>
      </c>
      <c r="H8665" s="41">
        <f>IFERROR(XLOOKUP(C3013,'DATA Wharton'!$A$2:$A$785,'DATA Wharton'!$C$2:$C$785),"")</f>
        <v/>
      </c>
      <c r="I8665">
        <f>IF(OR(G3013="",H3013=""),"",G3013)</f>
        <v/>
      </c>
      <c r="J8665">
        <f>IF(OR(I3013="",H3013=""),"",I3013*H3013)</f>
        <v/>
      </c>
      <c r="K8665">
        <f>IF(G3013="","Missing OEWS wage",IF(H3013="","Missing Wharton SOC","Matched"))</f>
        <v/>
      </c>
    </row>
    <row r="8666">
      <c r="A8666" t="inlineStr">
        <is>
          <t>51</t>
        </is>
      </c>
      <c r="B8666" t="inlineStr">
        <is>
          <t>Information</t>
        </is>
      </c>
      <c r="C8666" t="inlineStr">
        <is>
          <t>17-3031</t>
        </is>
      </c>
      <c r="D8666" t="inlineStr">
        <is>
          <t>Surveying and Mapping Technicians</t>
        </is>
      </c>
      <c r="E8666" t="n">
        <v>670</v>
      </c>
      <c r="F8666" t="n">
        <v>57160</v>
      </c>
      <c r="G8666">
        <f>IF(OR(E3014="",F3014=""),"",E3014*F3014)</f>
        <v/>
      </c>
      <c r="H8666" s="41">
        <f>IFERROR(XLOOKUP(C3014,'DATA Wharton'!$A$2:$A$785,'DATA Wharton'!$C$2:$C$785),"")</f>
        <v/>
      </c>
      <c r="I8666">
        <f>IF(OR(G3014="",H3014=""),"",G3014)</f>
        <v/>
      </c>
      <c r="J8666">
        <f>IF(OR(I3014="",H3014=""),"",I3014*H3014)</f>
        <v/>
      </c>
      <c r="K8666">
        <f>IF(G3014="","Missing OEWS wage",IF(H3014="","Missing Wharton SOC","Matched"))</f>
        <v/>
      </c>
    </row>
    <row r="8667">
      <c r="A8667" t="inlineStr">
        <is>
          <t>51</t>
        </is>
      </c>
      <c r="B8667" t="inlineStr">
        <is>
          <t>Information</t>
        </is>
      </c>
      <c r="C8667" t="inlineStr">
        <is>
          <t>19-1029</t>
        </is>
      </c>
      <c r="D8667" t="inlineStr">
        <is>
          <t>Biological Scientists, All Other</t>
        </is>
      </c>
      <c r="E8667" t="n">
        <v>90</v>
      </c>
      <c r="F8667" t="n">
        <v>111480</v>
      </c>
      <c r="G8667">
        <f>IF(OR(E3015="",F3015=""),"",E3015*F3015)</f>
        <v/>
      </c>
      <c r="H8667" s="41">
        <f>IFERROR(XLOOKUP(C3015,'DATA Wharton'!$A$2:$A$785,'DATA Wharton'!$C$2:$C$785),"")</f>
        <v/>
      </c>
      <c r="I8667">
        <f>IF(OR(G3015="",H3015=""),"",G3015)</f>
        <v/>
      </c>
      <c r="J8667">
        <f>IF(OR(I3015="",H3015=""),"",I3015*H3015)</f>
        <v/>
      </c>
      <c r="K8667">
        <f>IF(G3015="","Missing OEWS wage",IF(H3015="","Missing Wharton SOC","Matched"))</f>
        <v/>
      </c>
    </row>
    <row r="8668">
      <c r="A8668" t="inlineStr">
        <is>
          <t>51</t>
        </is>
      </c>
      <c r="B8668" t="inlineStr">
        <is>
          <t>Information</t>
        </is>
      </c>
      <c r="C8668" t="inlineStr">
        <is>
          <t>19-2021</t>
        </is>
      </c>
      <c r="D8668" t="inlineStr">
        <is>
          <t>Atmospheric and Space Scientists</t>
        </is>
      </c>
      <c r="E8668" t="n">
        <v>1590</v>
      </c>
      <c r="F8668" t="n">
        <v>106310</v>
      </c>
      <c r="G8668">
        <f>IF(OR(E3016="",F3016=""),"",E3016*F3016)</f>
        <v/>
      </c>
      <c r="H8668" s="41">
        <f>IFERROR(XLOOKUP(C3016,'DATA Wharton'!$A$2:$A$785,'DATA Wharton'!$C$2:$C$785),"")</f>
        <v/>
      </c>
      <c r="I8668">
        <f>IF(OR(G3016="",H3016=""),"",G3016)</f>
        <v/>
      </c>
      <c r="J8668">
        <f>IF(OR(I3016="",H3016=""),"",I3016*H3016)</f>
        <v/>
      </c>
      <c r="K8668">
        <f>IF(G3016="","Missing OEWS wage",IF(H3016="","Missing Wharton SOC","Matched"))</f>
        <v/>
      </c>
    </row>
    <row r="8669">
      <c r="A8669" t="inlineStr">
        <is>
          <t>51</t>
        </is>
      </c>
      <c r="B8669" t="inlineStr">
        <is>
          <t>Information</t>
        </is>
      </c>
      <c r="C8669" t="inlineStr">
        <is>
          <t>19-3011</t>
        </is>
      </c>
      <c r="D8669" t="inlineStr">
        <is>
          <t>Economists</t>
        </is>
      </c>
      <c r="E8669" t="n">
        <v>80</v>
      </c>
      <c r="G8669">
        <f>IF(OR(E3017="",F3017=""),"",E3017*F3017)</f>
        <v/>
      </c>
      <c r="H8669" s="41">
        <f>IFERROR(XLOOKUP(C3017,'DATA Wharton'!$A$2:$A$785,'DATA Wharton'!$C$2:$C$785),"")</f>
        <v/>
      </c>
      <c r="I8669">
        <f>IF(OR(G3017="",H3017=""),"",G3017)</f>
        <v/>
      </c>
      <c r="J8669">
        <f>IF(OR(I3017="",H3017=""),"",I3017*H3017)</f>
        <v/>
      </c>
      <c r="K8669">
        <f>IF(G3017="","Missing OEWS wage",IF(H3017="","Missing Wharton SOC","Matched"))</f>
        <v/>
      </c>
    </row>
    <row r="8670">
      <c r="A8670" t="inlineStr">
        <is>
          <t>51</t>
        </is>
      </c>
      <c r="B8670" t="inlineStr">
        <is>
          <t>Information</t>
        </is>
      </c>
      <c r="C8670" t="inlineStr">
        <is>
          <t>19-3022</t>
        </is>
      </c>
      <c r="D8670" t="inlineStr">
        <is>
          <t>Survey Researchers</t>
        </is>
      </c>
      <c r="E8670" t="n">
        <v>100</v>
      </c>
      <c r="F8670" t="n">
        <v>82630</v>
      </c>
      <c r="G8670">
        <f>IF(OR(E3018="",F3018=""),"",E3018*F3018)</f>
        <v/>
      </c>
      <c r="H8670" s="41">
        <f>IFERROR(XLOOKUP(C3018,'DATA Wharton'!$A$2:$A$785,'DATA Wharton'!$C$2:$C$785),"")</f>
        <v/>
      </c>
      <c r="I8670">
        <f>IF(OR(G3018="",H3018=""),"",G3018)</f>
        <v/>
      </c>
      <c r="J8670">
        <f>IF(OR(I3018="",H3018=""),"",I3018*H3018)</f>
        <v/>
      </c>
      <c r="K8670">
        <f>IF(G3018="","Missing OEWS wage",IF(H3018="","Missing Wharton SOC","Matched"))</f>
        <v/>
      </c>
    </row>
    <row r="8671">
      <c r="A8671" t="inlineStr">
        <is>
          <t>51</t>
        </is>
      </c>
      <c r="B8671" t="inlineStr">
        <is>
          <t>Information</t>
        </is>
      </c>
      <c r="C8671" t="inlineStr">
        <is>
          <t>19-3099</t>
        </is>
      </c>
      <c r="D8671" t="inlineStr">
        <is>
          <t>Social Scientists and Related Workers, All Other</t>
        </is>
      </c>
      <c r="E8671" t="n">
        <v>40</v>
      </c>
      <c r="F8671" t="n">
        <v>167250</v>
      </c>
      <c r="G8671">
        <f>IF(OR(E3019="",F3019=""),"",E3019*F3019)</f>
        <v/>
      </c>
      <c r="H8671" s="41">
        <f>IFERROR(XLOOKUP(C3019,'DATA Wharton'!$A$2:$A$785,'DATA Wharton'!$C$2:$C$785),"")</f>
        <v/>
      </c>
      <c r="I8671">
        <f>IF(OR(G3019="",H3019=""),"",G3019)</f>
        <v/>
      </c>
      <c r="J8671">
        <f>IF(OR(I3019="",H3019=""),"",I3019*H3019)</f>
        <v/>
      </c>
      <c r="K8671">
        <f>IF(G3019="","Missing OEWS wage",IF(H3019="","Missing Wharton SOC","Matched"))</f>
        <v/>
      </c>
    </row>
    <row r="8672">
      <c r="A8672" t="inlineStr">
        <is>
          <t>51</t>
        </is>
      </c>
      <c r="B8672" t="inlineStr">
        <is>
          <t>Information</t>
        </is>
      </c>
      <c r="C8672" t="inlineStr">
        <is>
          <t>19-4061</t>
        </is>
      </c>
      <c r="D8672" t="inlineStr">
        <is>
          <t>Social Science Research Assistants</t>
        </is>
      </c>
      <c r="E8672" t="n">
        <v>60</v>
      </c>
      <c r="G8672">
        <f>IF(OR(E3020="",F3020=""),"",E3020*F3020)</f>
        <v/>
      </c>
      <c r="H8672" s="41">
        <f>IFERROR(XLOOKUP(C3020,'DATA Wharton'!$A$2:$A$785,'DATA Wharton'!$C$2:$C$785),"")</f>
        <v/>
      </c>
      <c r="I8672">
        <f>IF(OR(G3020="",H3020=""),"",G3020)</f>
        <v/>
      </c>
      <c r="J8672">
        <f>IF(OR(I3020="",H3020=""),"",I3020*H3020)</f>
        <v/>
      </c>
      <c r="K8672">
        <f>IF(G3020="","Missing OEWS wage",IF(H3020="","Missing Wharton SOC","Matched"))</f>
        <v/>
      </c>
    </row>
    <row r="8673">
      <c r="A8673" t="inlineStr">
        <is>
          <t>51</t>
        </is>
      </c>
      <c r="B8673" t="inlineStr">
        <is>
          <t>Information</t>
        </is>
      </c>
      <c r="C8673" t="inlineStr">
        <is>
          <t>19-4099</t>
        </is>
      </c>
      <c r="D8673" t="inlineStr">
        <is>
          <t>Life, Physical, and Social Science Technicians, All Other</t>
        </is>
      </c>
      <c r="E8673" t="n">
        <v>330</v>
      </c>
      <c r="F8673" t="n">
        <v>71350</v>
      </c>
      <c r="G8673">
        <f>IF(OR(E3021="",F3021=""),"",E3021*F3021)</f>
        <v/>
      </c>
      <c r="H8673" s="41">
        <f>IFERROR(XLOOKUP(C3021,'DATA Wharton'!$A$2:$A$785,'DATA Wharton'!$C$2:$C$785),"")</f>
        <v/>
      </c>
      <c r="I8673">
        <f>IF(OR(G3021="",H3021=""),"",G3021)</f>
        <v/>
      </c>
      <c r="J8673">
        <f>IF(OR(I3021="",H3021=""),"",I3021*H3021)</f>
        <v/>
      </c>
      <c r="K8673">
        <f>IF(G3021="","Missing OEWS wage",IF(H3021="","Missing Wharton SOC","Matched"))</f>
        <v/>
      </c>
    </row>
    <row r="8674">
      <c r="A8674" t="inlineStr">
        <is>
          <t>51</t>
        </is>
      </c>
      <c r="B8674" t="inlineStr">
        <is>
          <t>Information</t>
        </is>
      </c>
      <c r="C8674" t="inlineStr">
        <is>
          <t>19-5011</t>
        </is>
      </c>
      <c r="D8674" t="inlineStr">
        <is>
          <t>Occupational Health and Safety Specialists</t>
        </is>
      </c>
      <c r="E8674" t="n">
        <v>1120</v>
      </c>
      <c r="F8674" t="n">
        <v>110970</v>
      </c>
      <c r="G8674">
        <f>IF(OR(E3022="",F3022=""),"",E3022*F3022)</f>
        <v/>
      </c>
      <c r="H8674" s="41">
        <f>IFERROR(XLOOKUP(C3022,'DATA Wharton'!$A$2:$A$785,'DATA Wharton'!$C$2:$C$785),"")</f>
        <v/>
      </c>
      <c r="I8674">
        <f>IF(OR(G3022="",H3022=""),"",G3022)</f>
        <v/>
      </c>
      <c r="J8674">
        <f>IF(OR(I3022="",H3022=""),"",I3022*H3022)</f>
        <v/>
      </c>
      <c r="K8674">
        <f>IF(G3022="","Missing OEWS wage",IF(H3022="","Missing Wharton SOC","Matched"))</f>
        <v/>
      </c>
    </row>
    <row r="8675">
      <c r="A8675" t="inlineStr">
        <is>
          <t>51</t>
        </is>
      </c>
      <c r="B8675" t="inlineStr">
        <is>
          <t>Information</t>
        </is>
      </c>
      <c r="C8675" t="inlineStr">
        <is>
          <t>19-5012</t>
        </is>
      </c>
      <c r="D8675" t="inlineStr">
        <is>
          <t>Occupational Health and Safety Technicians</t>
        </is>
      </c>
      <c r="E8675" t="n">
        <v>100</v>
      </c>
      <c r="F8675" t="n">
        <v>81020</v>
      </c>
      <c r="G8675">
        <f>IF(OR(E3023="",F3023=""),"",E3023*F3023)</f>
        <v/>
      </c>
      <c r="H8675" s="41">
        <f>IFERROR(XLOOKUP(C3023,'DATA Wharton'!$A$2:$A$785,'DATA Wharton'!$C$2:$C$785),"")</f>
        <v/>
      </c>
      <c r="I8675">
        <f>IF(OR(G3023="",H3023=""),"",G3023)</f>
        <v/>
      </c>
      <c r="J8675">
        <f>IF(OR(I3023="",H3023=""),"",I3023*H3023)</f>
        <v/>
      </c>
      <c r="K8675">
        <f>IF(G3023="","Missing OEWS wage",IF(H3023="","Missing Wharton SOC","Matched"))</f>
        <v/>
      </c>
    </row>
    <row r="8676">
      <c r="A8676" t="inlineStr">
        <is>
          <t>51</t>
        </is>
      </c>
      <c r="B8676" t="inlineStr">
        <is>
          <t>Information</t>
        </is>
      </c>
      <c r="C8676" t="inlineStr">
        <is>
          <t>21-1012</t>
        </is>
      </c>
      <c r="D8676" t="inlineStr">
        <is>
          <t>Educational, Guidance, and Career Counselors and Advisors</t>
        </is>
      </c>
      <c r="E8676" t="n">
        <v>140</v>
      </c>
      <c r="F8676" t="n">
        <v>61500</v>
      </c>
      <c r="G8676">
        <f>IF(OR(E3024="",F3024=""),"",E3024*F3024)</f>
        <v/>
      </c>
      <c r="H8676" s="41">
        <f>IFERROR(XLOOKUP(C3024,'DATA Wharton'!$A$2:$A$785,'DATA Wharton'!$C$2:$C$785),"")</f>
        <v/>
      </c>
      <c r="I8676">
        <f>IF(OR(G3024="",H3024=""),"",G3024)</f>
        <v/>
      </c>
      <c r="J8676">
        <f>IF(OR(I3024="",H3024=""),"",I3024*H3024)</f>
        <v/>
      </c>
      <c r="K8676">
        <f>IF(G3024="","Missing OEWS wage",IF(H3024="","Missing Wharton SOC","Matched"))</f>
        <v/>
      </c>
    </row>
    <row r="8677">
      <c r="A8677" t="inlineStr">
        <is>
          <t>51</t>
        </is>
      </c>
      <c r="B8677" t="inlineStr">
        <is>
          <t>Information</t>
        </is>
      </c>
      <c r="C8677" t="inlineStr">
        <is>
          <t>21-1091</t>
        </is>
      </c>
      <c r="D8677" t="inlineStr">
        <is>
          <t>Health Education Specialists</t>
        </is>
      </c>
      <c r="F8677" t="n">
        <v>132300</v>
      </c>
      <c r="G8677">
        <f>IF(OR(E3025="",F3025=""),"",E3025*F3025)</f>
        <v/>
      </c>
      <c r="H8677" s="41">
        <f>IFERROR(XLOOKUP(C3025,'DATA Wharton'!$A$2:$A$785,'DATA Wharton'!$C$2:$C$785),"")</f>
        <v/>
      </c>
      <c r="I8677">
        <f>IF(OR(G3025="",H3025=""),"",G3025)</f>
        <v/>
      </c>
      <c r="J8677">
        <f>IF(OR(I3025="",H3025=""),"",I3025*H3025)</f>
        <v/>
      </c>
      <c r="K8677">
        <f>IF(G3025="","Missing OEWS wage",IF(H3025="","Missing Wharton SOC","Matched"))</f>
        <v/>
      </c>
    </row>
    <row r="8678">
      <c r="A8678" t="inlineStr">
        <is>
          <t>51</t>
        </is>
      </c>
      <c r="B8678" t="inlineStr">
        <is>
          <t>Information</t>
        </is>
      </c>
      <c r="C8678" t="inlineStr">
        <is>
          <t>21-1094</t>
        </is>
      </c>
      <c r="D8678" t="inlineStr">
        <is>
          <t>Community Health Workers</t>
        </is>
      </c>
      <c r="F8678" t="n">
        <v>63070</v>
      </c>
      <c r="G8678">
        <f>IF(OR(E3026="",F3026=""),"",E3026*F3026)</f>
        <v/>
      </c>
      <c r="H8678" s="41">
        <f>IFERROR(XLOOKUP(C3026,'DATA Wharton'!$A$2:$A$785,'DATA Wharton'!$C$2:$C$785),"")</f>
        <v/>
      </c>
      <c r="I8678">
        <f>IF(OR(G3026="",H3026=""),"",G3026)</f>
        <v/>
      </c>
      <c r="J8678">
        <f>IF(OR(I3026="",H3026=""),"",I3026*H3026)</f>
        <v/>
      </c>
      <c r="K8678">
        <f>IF(G3026="","Missing OEWS wage",IF(H3026="","Missing Wharton SOC","Matched"))</f>
        <v/>
      </c>
    </row>
    <row r="8679">
      <c r="A8679" t="inlineStr">
        <is>
          <t>51</t>
        </is>
      </c>
      <c r="B8679" t="inlineStr">
        <is>
          <t>Information</t>
        </is>
      </c>
      <c r="C8679" t="inlineStr">
        <is>
          <t>21-1099</t>
        </is>
      </c>
      <c r="D8679" t="inlineStr">
        <is>
          <t>Community and Social Service Specialists, All Other</t>
        </is>
      </c>
      <c r="E8679" t="n">
        <v>50</v>
      </c>
      <c r="F8679" t="n">
        <v>59090</v>
      </c>
      <c r="G8679">
        <f>IF(OR(E3027="",F3027=""),"",E3027*F3027)</f>
        <v/>
      </c>
      <c r="H8679" s="41">
        <f>IFERROR(XLOOKUP(C3027,'DATA Wharton'!$A$2:$A$785,'DATA Wharton'!$C$2:$C$785),"")</f>
        <v/>
      </c>
      <c r="I8679">
        <f>IF(OR(G3027="",H3027=""),"",G3027)</f>
        <v/>
      </c>
      <c r="J8679">
        <f>IF(OR(I3027="",H3027=""),"",I3027*H3027)</f>
        <v/>
      </c>
      <c r="K8679">
        <f>IF(G3027="","Missing OEWS wage",IF(H3027="","Missing Wharton SOC","Matched"))</f>
        <v/>
      </c>
    </row>
    <row r="8680">
      <c r="A8680" t="inlineStr">
        <is>
          <t>51</t>
        </is>
      </c>
      <c r="B8680" t="inlineStr">
        <is>
          <t>Information</t>
        </is>
      </c>
      <c r="C8680" t="inlineStr">
        <is>
          <t>21-2011</t>
        </is>
      </c>
      <c r="D8680" t="inlineStr">
        <is>
          <t>Clergy</t>
        </is>
      </c>
      <c r="E8680" t="n">
        <v>50</v>
      </c>
      <c r="F8680" t="n">
        <v>62490</v>
      </c>
      <c r="G8680">
        <f>IF(OR(E3028="",F3028=""),"",E3028*F3028)</f>
        <v/>
      </c>
      <c r="H8680" s="41">
        <f>IFERROR(XLOOKUP(C3028,'DATA Wharton'!$A$2:$A$785,'DATA Wharton'!$C$2:$C$785),"")</f>
        <v/>
      </c>
      <c r="I8680">
        <f>IF(OR(G3028="",H3028=""),"",G3028)</f>
        <v/>
      </c>
      <c r="J8680">
        <f>IF(OR(I3028="",H3028=""),"",I3028*H3028)</f>
        <v/>
      </c>
      <c r="K8680">
        <f>IF(G3028="","Missing OEWS wage",IF(H3028="","Missing Wharton SOC","Matched"))</f>
        <v/>
      </c>
    </row>
    <row r="8681">
      <c r="A8681" t="inlineStr">
        <is>
          <t>51</t>
        </is>
      </c>
      <c r="B8681" t="inlineStr">
        <is>
          <t>Information</t>
        </is>
      </c>
      <c r="C8681" t="inlineStr">
        <is>
          <t>23-1011</t>
        </is>
      </c>
      <c r="D8681" t="inlineStr">
        <is>
          <t>Lawyers</t>
        </is>
      </c>
      <c r="E8681" t="n">
        <v>10510</v>
      </c>
      <c r="F8681" t="n">
        <v>248790</v>
      </c>
      <c r="G8681">
        <f>IF(OR(E3029="",F3029=""),"",E3029*F3029)</f>
        <v/>
      </c>
      <c r="H8681" s="41">
        <f>IFERROR(XLOOKUP(C3029,'DATA Wharton'!$A$2:$A$785,'DATA Wharton'!$C$2:$C$785),"")</f>
        <v/>
      </c>
      <c r="I8681">
        <f>IF(OR(G3029="",H3029=""),"",G3029)</f>
        <v/>
      </c>
      <c r="J8681">
        <f>IF(OR(I3029="",H3029=""),"",I3029*H3029)</f>
        <v/>
      </c>
      <c r="K8681">
        <f>IF(G3029="","Missing OEWS wage",IF(H3029="","Missing Wharton SOC","Matched"))</f>
        <v/>
      </c>
    </row>
    <row r="8682">
      <c r="A8682" t="inlineStr">
        <is>
          <t>51</t>
        </is>
      </c>
      <c r="B8682" t="inlineStr">
        <is>
          <t>Information</t>
        </is>
      </c>
      <c r="C8682" t="inlineStr">
        <is>
          <t>23-2011</t>
        </is>
      </c>
      <c r="D8682" t="inlineStr">
        <is>
          <t>Paralegals and Legal Assistants</t>
        </is>
      </c>
      <c r="E8682" t="n">
        <v>1730</v>
      </c>
      <c r="F8682" t="n">
        <v>101720</v>
      </c>
      <c r="G8682">
        <f>IF(OR(E3030="",F3030=""),"",E3030*F3030)</f>
        <v/>
      </c>
      <c r="H8682" s="41">
        <f>IFERROR(XLOOKUP(C3030,'DATA Wharton'!$A$2:$A$785,'DATA Wharton'!$C$2:$C$785),"")</f>
        <v/>
      </c>
      <c r="I8682">
        <f>IF(OR(G3030="",H3030=""),"",G3030)</f>
        <v/>
      </c>
      <c r="J8682">
        <f>IF(OR(I3030="",H3030=""),"",I3030*H3030)</f>
        <v/>
      </c>
      <c r="K8682">
        <f>IF(G3030="","Missing OEWS wage",IF(H3030="","Missing Wharton SOC","Matched"))</f>
        <v/>
      </c>
    </row>
    <row r="8683">
      <c r="A8683" t="inlineStr">
        <is>
          <t>51</t>
        </is>
      </c>
      <c r="B8683" t="inlineStr">
        <is>
          <t>Information</t>
        </is>
      </c>
      <c r="C8683" t="inlineStr">
        <is>
          <t>23-2093</t>
        </is>
      </c>
      <c r="D8683" t="inlineStr">
        <is>
          <t>Title Examiners, Abstractors, and Searchers</t>
        </is>
      </c>
      <c r="F8683" t="n">
        <v>45080</v>
      </c>
      <c r="G8683">
        <f>IF(OR(E3031="",F3031=""),"",E3031*F3031)</f>
        <v/>
      </c>
      <c r="H8683" s="41">
        <f>IFERROR(XLOOKUP(C3031,'DATA Wharton'!$A$2:$A$785,'DATA Wharton'!$C$2:$C$785),"")</f>
        <v/>
      </c>
      <c r="I8683">
        <f>IF(OR(G3031="",H3031=""),"",G3031)</f>
        <v/>
      </c>
      <c r="J8683">
        <f>IF(OR(I3031="",H3031=""),"",I3031*H3031)</f>
        <v/>
      </c>
      <c r="K8683">
        <f>IF(G3031="","Missing OEWS wage",IF(H3031="","Missing Wharton SOC","Matched"))</f>
        <v/>
      </c>
    </row>
    <row r="8684">
      <c r="A8684" t="inlineStr">
        <is>
          <t>51</t>
        </is>
      </c>
      <c r="B8684" t="inlineStr">
        <is>
          <t>Information</t>
        </is>
      </c>
      <c r="C8684" t="inlineStr">
        <is>
          <t>23-2099</t>
        </is>
      </c>
      <c r="D8684" t="inlineStr">
        <is>
          <t>Legal Support Workers, All Other</t>
        </is>
      </c>
      <c r="E8684" t="n">
        <v>1060</v>
      </c>
      <c r="F8684" t="n">
        <v>83860</v>
      </c>
      <c r="G8684">
        <f>IF(OR(E3032="",F3032=""),"",E3032*F3032)</f>
        <v/>
      </c>
      <c r="H8684" s="41">
        <f>IFERROR(XLOOKUP(C3032,'DATA Wharton'!$A$2:$A$785,'DATA Wharton'!$C$2:$C$785),"")</f>
        <v/>
      </c>
      <c r="I8684">
        <f>IF(OR(G3032="",H3032=""),"",G3032)</f>
        <v/>
      </c>
      <c r="J8684">
        <f>IF(OR(I3032="",H3032=""),"",I3032*H3032)</f>
        <v/>
      </c>
      <c r="K8684">
        <f>IF(G3032="","Missing OEWS wage",IF(H3032="","Missing Wharton SOC","Matched"))</f>
        <v/>
      </c>
    </row>
    <row r="8685">
      <c r="A8685" t="inlineStr">
        <is>
          <t>51</t>
        </is>
      </c>
      <c r="B8685" t="inlineStr">
        <is>
          <t>Information</t>
        </is>
      </c>
      <c r="C8685" t="inlineStr">
        <is>
          <t>25-3011</t>
        </is>
      </c>
      <c r="D8685" t="inlineStr">
        <is>
          <t>Adult Basic Education, Adult Secondary Education, and English as a Second Language Instructors</t>
        </is>
      </c>
      <c r="E8685" t="n">
        <v>240</v>
      </c>
      <c r="F8685" t="n">
        <v>88420</v>
      </c>
      <c r="G8685">
        <f>IF(OR(E3033="",F3033=""),"",E3033*F3033)</f>
        <v/>
      </c>
      <c r="H8685" s="41">
        <f>IFERROR(XLOOKUP(C3033,'DATA Wharton'!$A$2:$A$785,'DATA Wharton'!$C$2:$C$785),"")</f>
        <v/>
      </c>
      <c r="I8685">
        <f>IF(OR(G3033="",H3033=""),"",G3033)</f>
        <v/>
      </c>
      <c r="J8685">
        <f>IF(OR(I3033="",H3033=""),"",I3033*H3033)</f>
        <v/>
      </c>
      <c r="K8685">
        <f>IF(G3033="","Missing OEWS wage",IF(H3033="","Missing Wharton SOC","Matched"))</f>
        <v/>
      </c>
    </row>
    <row r="8686">
      <c r="A8686" t="inlineStr">
        <is>
          <t>51</t>
        </is>
      </c>
      <c r="B8686" t="inlineStr">
        <is>
          <t>Information</t>
        </is>
      </c>
      <c r="C8686" t="inlineStr">
        <is>
          <t>25-3041</t>
        </is>
      </c>
      <c r="D8686" t="inlineStr">
        <is>
          <t>Tutors</t>
        </is>
      </c>
      <c r="E8686" t="n">
        <v>330</v>
      </c>
      <c r="F8686" t="n">
        <v>55660</v>
      </c>
      <c r="G8686">
        <f>IF(OR(E3034="",F3034=""),"",E3034*F3034)</f>
        <v/>
      </c>
      <c r="H8686" s="41">
        <f>IFERROR(XLOOKUP(C3034,'DATA Wharton'!$A$2:$A$785,'DATA Wharton'!$C$2:$C$785),"")</f>
        <v/>
      </c>
      <c r="I8686">
        <f>IF(OR(G3034="",H3034=""),"",G3034)</f>
        <v/>
      </c>
      <c r="J8686">
        <f>IF(OR(I3034="",H3034=""),"",I3034*H3034)</f>
        <v/>
      </c>
      <c r="K8686">
        <f>IF(G3034="","Missing OEWS wage",IF(H3034="","Missing Wharton SOC","Matched"))</f>
        <v/>
      </c>
    </row>
    <row r="8687">
      <c r="A8687" t="inlineStr">
        <is>
          <t>51</t>
        </is>
      </c>
      <c r="B8687" t="inlineStr">
        <is>
          <t>Information</t>
        </is>
      </c>
      <c r="C8687" t="inlineStr">
        <is>
          <t>25-3099</t>
        </is>
      </c>
      <c r="D8687" t="inlineStr">
        <is>
          <t>Teachers and Instructors, All Other</t>
        </is>
      </c>
      <c r="E8687" t="n">
        <v>220</v>
      </c>
      <c r="F8687" t="n">
        <v>79350</v>
      </c>
      <c r="G8687">
        <f>IF(OR(E3035="",F3035=""),"",E3035*F3035)</f>
        <v/>
      </c>
      <c r="H8687" s="41">
        <f>IFERROR(XLOOKUP(C3035,'DATA Wharton'!$A$2:$A$785,'DATA Wharton'!$C$2:$C$785),"")</f>
        <v/>
      </c>
      <c r="I8687">
        <f>IF(OR(G3035="",H3035=""),"",G3035)</f>
        <v/>
      </c>
      <c r="J8687">
        <f>IF(OR(I3035="",H3035=""),"",I3035*H3035)</f>
        <v/>
      </c>
      <c r="K8687">
        <f>IF(G3035="","Missing OEWS wage",IF(H3035="","Missing Wharton SOC","Matched"))</f>
        <v/>
      </c>
    </row>
    <row r="8688">
      <c r="A8688" t="inlineStr">
        <is>
          <t>51</t>
        </is>
      </c>
      <c r="B8688" t="inlineStr">
        <is>
          <t>Information</t>
        </is>
      </c>
      <c r="C8688" t="inlineStr">
        <is>
          <t>25-4011</t>
        </is>
      </c>
      <c r="D8688" t="inlineStr">
        <is>
          <t>Archivists</t>
        </is>
      </c>
      <c r="E8688" t="n">
        <v>700</v>
      </c>
      <c r="F8688" t="n">
        <v>70610</v>
      </c>
      <c r="G8688">
        <f>IF(OR(E3036="",F3036=""),"",E3036*F3036)</f>
        <v/>
      </c>
      <c r="H8688" s="41">
        <f>IFERROR(XLOOKUP(C3036,'DATA Wharton'!$A$2:$A$785,'DATA Wharton'!$C$2:$C$785),"")</f>
        <v/>
      </c>
      <c r="I8688">
        <f>IF(OR(G3036="",H3036=""),"",G3036)</f>
        <v/>
      </c>
      <c r="J8688">
        <f>IF(OR(I3036="",H3036=""),"",I3036*H3036)</f>
        <v/>
      </c>
      <c r="K8688">
        <f>IF(G3036="","Missing OEWS wage",IF(H3036="","Missing Wharton SOC","Matched"))</f>
        <v/>
      </c>
    </row>
    <row r="8689">
      <c r="A8689" t="inlineStr">
        <is>
          <t>51</t>
        </is>
      </c>
      <c r="B8689" t="inlineStr">
        <is>
          <t>Information</t>
        </is>
      </c>
      <c r="C8689" t="inlineStr">
        <is>
          <t>25-4012</t>
        </is>
      </c>
      <c r="D8689" t="inlineStr">
        <is>
          <t>Curators</t>
        </is>
      </c>
      <c r="E8689" t="n">
        <v>200</v>
      </c>
      <c r="F8689" t="n">
        <v>81260</v>
      </c>
      <c r="G8689">
        <f>IF(OR(E3037="",F3037=""),"",E3037*F3037)</f>
        <v/>
      </c>
      <c r="H8689" s="41">
        <f>IFERROR(XLOOKUP(C3037,'DATA Wharton'!$A$2:$A$785,'DATA Wharton'!$C$2:$C$785),"")</f>
        <v/>
      </c>
      <c r="I8689">
        <f>IF(OR(G3037="",H3037=""),"",G3037)</f>
        <v/>
      </c>
      <c r="J8689">
        <f>IF(OR(I3037="",H3037=""),"",I3037*H3037)</f>
        <v/>
      </c>
      <c r="K8689">
        <f>IF(G3037="","Missing OEWS wage",IF(H3037="","Missing Wharton SOC","Matched"))</f>
        <v/>
      </c>
    </row>
    <row r="8690">
      <c r="A8690" t="inlineStr">
        <is>
          <t>51</t>
        </is>
      </c>
      <c r="B8690" t="inlineStr">
        <is>
          <t>Information</t>
        </is>
      </c>
      <c r="C8690" t="inlineStr">
        <is>
          <t>25-4013</t>
        </is>
      </c>
      <c r="D8690" t="inlineStr">
        <is>
          <t>Museum Technicians and Conservators</t>
        </is>
      </c>
      <c r="E8690" t="n">
        <v>120</v>
      </c>
      <c r="F8690" t="n">
        <v>67440</v>
      </c>
      <c r="G8690">
        <f>IF(OR(E3038="",F3038=""),"",E3038*F3038)</f>
        <v/>
      </c>
      <c r="H8690" s="41">
        <f>IFERROR(XLOOKUP(C3038,'DATA Wharton'!$A$2:$A$785,'DATA Wharton'!$C$2:$C$785),"")</f>
        <v/>
      </c>
      <c r="I8690">
        <f>IF(OR(G3038="",H3038=""),"",G3038)</f>
        <v/>
      </c>
      <c r="J8690">
        <f>IF(OR(I3038="",H3038=""),"",I3038*H3038)</f>
        <v/>
      </c>
      <c r="K8690">
        <f>IF(G3038="","Missing OEWS wage",IF(H3038="","Missing Wharton SOC","Matched"))</f>
        <v/>
      </c>
    </row>
    <row r="8691">
      <c r="A8691" t="inlineStr">
        <is>
          <t>51</t>
        </is>
      </c>
      <c r="B8691" t="inlineStr">
        <is>
          <t>Information</t>
        </is>
      </c>
      <c r="C8691" t="inlineStr">
        <is>
          <t>25-4022</t>
        </is>
      </c>
      <c r="D8691" t="inlineStr">
        <is>
          <t>Librarians and Media Collections Specialists</t>
        </is>
      </c>
      <c r="E8691" t="n">
        <v>7430</v>
      </c>
      <c r="F8691" t="n">
        <v>64100</v>
      </c>
      <c r="G8691">
        <f>IF(OR(E3039="",F3039=""),"",E3039*F3039)</f>
        <v/>
      </c>
      <c r="H8691" s="41">
        <f>IFERROR(XLOOKUP(C3039,'DATA Wharton'!$A$2:$A$785,'DATA Wharton'!$C$2:$C$785),"")</f>
        <v/>
      </c>
      <c r="I8691">
        <f>IF(OR(G3039="",H3039=""),"",G3039)</f>
        <v/>
      </c>
      <c r="J8691">
        <f>IF(OR(I3039="",H3039=""),"",I3039*H3039)</f>
        <v/>
      </c>
      <c r="K8691">
        <f>IF(G3039="","Missing OEWS wage",IF(H3039="","Missing Wharton SOC","Matched"))</f>
        <v/>
      </c>
    </row>
    <row r="8692">
      <c r="A8692" t="inlineStr">
        <is>
          <t>51</t>
        </is>
      </c>
      <c r="B8692" t="inlineStr">
        <is>
          <t>Information</t>
        </is>
      </c>
      <c r="C8692" t="inlineStr">
        <is>
          <t>25-4031</t>
        </is>
      </c>
      <c r="D8692" t="inlineStr">
        <is>
          <t>Library Technicians</t>
        </is>
      </c>
      <c r="E8692" t="n">
        <v>3850</v>
      </c>
      <c r="F8692" t="n">
        <v>47670</v>
      </c>
      <c r="G8692">
        <f>IF(OR(E3040="",F3040=""),"",E3040*F3040)</f>
        <v/>
      </c>
      <c r="H8692" s="41">
        <f>IFERROR(XLOOKUP(C3040,'DATA Wharton'!$A$2:$A$785,'DATA Wharton'!$C$2:$C$785),"")</f>
        <v/>
      </c>
      <c r="I8692">
        <f>IF(OR(G3040="",H3040=""),"",G3040)</f>
        <v/>
      </c>
      <c r="J8692">
        <f>IF(OR(I3040="",H3040=""),"",I3040*H3040)</f>
        <v/>
      </c>
      <c r="K8692">
        <f>IF(G3040="","Missing OEWS wage",IF(H3040="","Missing Wharton SOC","Matched"))</f>
        <v/>
      </c>
    </row>
    <row r="8693">
      <c r="A8693" t="inlineStr">
        <is>
          <t>51</t>
        </is>
      </c>
      <c r="B8693" t="inlineStr">
        <is>
          <t>Information</t>
        </is>
      </c>
      <c r="C8693" t="inlineStr">
        <is>
          <t>25-9031</t>
        </is>
      </c>
      <c r="D8693" t="inlineStr">
        <is>
          <t>Instructional Coordinators</t>
        </is>
      </c>
      <c r="E8693" t="n">
        <v>2050</v>
      </c>
      <c r="F8693" t="n">
        <v>88090</v>
      </c>
      <c r="G8693">
        <f>IF(OR(E3041="",F3041=""),"",E3041*F3041)</f>
        <v/>
      </c>
      <c r="H8693" s="41">
        <f>IFERROR(XLOOKUP(C3041,'DATA Wharton'!$A$2:$A$785,'DATA Wharton'!$C$2:$C$785),"")</f>
        <v/>
      </c>
      <c r="I8693">
        <f>IF(OR(G3041="",H3041=""),"",G3041)</f>
        <v/>
      </c>
      <c r="J8693">
        <f>IF(OR(I3041="",H3041=""),"",I3041*H3041)</f>
        <v/>
      </c>
      <c r="K8693">
        <f>IF(G3041="","Missing OEWS wage",IF(H3041="","Missing Wharton SOC","Matched"))</f>
        <v/>
      </c>
    </row>
    <row r="8694">
      <c r="A8694" t="inlineStr">
        <is>
          <t>51</t>
        </is>
      </c>
      <c r="B8694" t="inlineStr">
        <is>
          <t>Information</t>
        </is>
      </c>
      <c r="C8694" t="inlineStr">
        <is>
          <t>25-9099</t>
        </is>
      </c>
      <c r="D8694" t="inlineStr">
        <is>
          <t>Educational Instruction and Library Workers, All Other</t>
        </is>
      </c>
      <c r="E8694" t="n">
        <v>600</v>
      </c>
      <c r="F8694" t="n">
        <v>44000</v>
      </c>
      <c r="G8694">
        <f>IF(OR(E3042="",F3042=""),"",E3042*F3042)</f>
        <v/>
      </c>
      <c r="H8694" s="41">
        <f>IFERROR(XLOOKUP(C3042,'DATA Wharton'!$A$2:$A$785,'DATA Wharton'!$C$2:$C$785),"")</f>
        <v/>
      </c>
      <c r="I8694">
        <f>IF(OR(G3042="",H3042=""),"",G3042)</f>
        <v/>
      </c>
      <c r="J8694">
        <f>IF(OR(I3042="",H3042=""),"",I3042*H3042)</f>
        <v/>
      </c>
      <c r="K8694">
        <f>IF(G3042="","Missing OEWS wage",IF(H3042="","Missing Wharton SOC","Matched"))</f>
        <v/>
      </c>
    </row>
    <row r="8695">
      <c r="A8695" t="inlineStr">
        <is>
          <t>51</t>
        </is>
      </c>
      <c r="B8695" t="inlineStr">
        <is>
          <t>Information</t>
        </is>
      </c>
      <c r="C8695" t="inlineStr">
        <is>
          <t>27-1011</t>
        </is>
      </c>
      <c r="D8695" t="inlineStr">
        <is>
          <t>Art Directors</t>
        </is>
      </c>
      <c r="E8695" t="n">
        <v>8940</v>
      </c>
      <c r="F8695" t="n">
        <v>143720</v>
      </c>
      <c r="G8695">
        <f>IF(OR(E3043="",F3043=""),"",E3043*F3043)</f>
        <v/>
      </c>
      <c r="H8695" s="41">
        <f>IFERROR(XLOOKUP(C3043,'DATA Wharton'!$A$2:$A$785,'DATA Wharton'!$C$2:$C$785),"")</f>
        <v/>
      </c>
      <c r="I8695">
        <f>IF(OR(G3043="",H3043=""),"",G3043)</f>
        <v/>
      </c>
      <c r="J8695">
        <f>IF(OR(I3043="",H3043=""),"",I3043*H3043)</f>
        <v/>
      </c>
      <c r="K8695">
        <f>IF(G3043="","Missing OEWS wage",IF(H3043="","Missing Wharton SOC","Matched"))</f>
        <v/>
      </c>
    </row>
    <row r="8696">
      <c r="A8696" t="inlineStr">
        <is>
          <t>51</t>
        </is>
      </c>
      <c r="B8696" t="inlineStr">
        <is>
          <t>Information</t>
        </is>
      </c>
      <c r="C8696" t="inlineStr">
        <is>
          <t>27-1012</t>
        </is>
      </c>
      <c r="D8696" t="inlineStr">
        <is>
          <t>Craft Artists</t>
        </is>
      </c>
      <c r="E8696" t="n">
        <v>160</v>
      </c>
      <c r="F8696" t="n">
        <v>100150</v>
      </c>
      <c r="G8696">
        <f>IF(OR(E3044="",F3044=""),"",E3044*F3044)</f>
        <v/>
      </c>
      <c r="H8696" s="41">
        <f>IFERROR(XLOOKUP(C3044,'DATA Wharton'!$A$2:$A$785,'DATA Wharton'!$C$2:$C$785),"")</f>
        <v/>
      </c>
      <c r="I8696">
        <f>IF(OR(G3044="",H3044=""),"",G3044)</f>
        <v/>
      </c>
      <c r="J8696">
        <f>IF(OR(I3044="",H3044=""),"",I3044*H3044)</f>
        <v/>
      </c>
      <c r="K8696">
        <f>IF(G3044="","Missing OEWS wage",IF(H3044="","Missing Wharton SOC","Matched"))</f>
        <v/>
      </c>
    </row>
    <row r="8697">
      <c r="A8697" t="inlineStr">
        <is>
          <t>51</t>
        </is>
      </c>
      <c r="B8697" t="inlineStr">
        <is>
          <t>Information</t>
        </is>
      </c>
      <c r="C8697" t="inlineStr">
        <is>
          <t>27-1013</t>
        </is>
      </c>
      <c r="D8697" t="inlineStr">
        <is>
          <t>Fine Artists, Including Painters, Sculptors, and Illustrators</t>
        </is>
      </c>
      <c r="E8697" t="n">
        <v>1600</v>
      </c>
      <c r="F8697" t="n">
        <v>146160</v>
      </c>
      <c r="G8697">
        <f>IF(OR(E3045="",F3045=""),"",E3045*F3045)</f>
        <v/>
      </c>
      <c r="H8697" s="41">
        <f>IFERROR(XLOOKUP(C3045,'DATA Wharton'!$A$2:$A$785,'DATA Wharton'!$C$2:$C$785),"")</f>
        <v/>
      </c>
      <c r="I8697">
        <f>IF(OR(G3045="",H3045=""),"",G3045)</f>
        <v/>
      </c>
      <c r="J8697">
        <f>IF(OR(I3045="",H3045=""),"",I3045*H3045)</f>
        <v/>
      </c>
      <c r="K8697">
        <f>IF(G3045="","Missing OEWS wage",IF(H3045="","Missing Wharton SOC","Matched"))</f>
        <v/>
      </c>
    </row>
    <row r="8698">
      <c r="A8698" t="inlineStr">
        <is>
          <t>51</t>
        </is>
      </c>
      <c r="B8698" t="inlineStr">
        <is>
          <t>Information</t>
        </is>
      </c>
      <c r="C8698" t="inlineStr">
        <is>
          <t>27-1014</t>
        </is>
      </c>
      <c r="D8698" t="inlineStr">
        <is>
          <t>Special Effects Artists and Animators</t>
        </is>
      </c>
      <c r="E8698" t="n">
        <v>10720</v>
      </c>
      <c r="F8698" t="n">
        <v>122190</v>
      </c>
      <c r="G8698">
        <f>IF(OR(E3046="",F3046=""),"",E3046*F3046)</f>
        <v/>
      </c>
      <c r="H8698" s="41">
        <f>IFERROR(XLOOKUP(C3046,'DATA Wharton'!$A$2:$A$785,'DATA Wharton'!$C$2:$C$785),"")</f>
        <v/>
      </c>
      <c r="I8698">
        <f>IF(OR(G3046="",H3046=""),"",G3046)</f>
        <v/>
      </c>
      <c r="J8698">
        <f>IF(OR(I3046="",H3046=""),"",I3046*H3046)</f>
        <v/>
      </c>
      <c r="K8698">
        <f>IF(G3046="","Missing OEWS wage",IF(H3046="","Missing Wharton SOC","Matched"))</f>
        <v/>
      </c>
    </row>
    <row r="8699">
      <c r="A8699" t="inlineStr">
        <is>
          <t>51</t>
        </is>
      </c>
      <c r="B8699" t="inlineStr">
        <is>
          <t>Information</t>
        </is>
      </c>
      <c r="C8699" t="inlineStr">
        <is>
          <t>27-1019</t>
        </is>
      </c>
      <c r="D8699" t="inlineStr">
        <is>
          <t>Artists and Related Workers, All Other</t>
        </is>
      </c>
      <c r="E8699" t="n">
        <v>250</v>
      </c>
      <c r="F8699" t="n">
        <v>87560</v>
      </c>
      <c r="G8699">
        <f>IF(OR(E3047="",F3047=""),"",E3047*F3047)</f>
        <v/>
      </c>
      <c r="H8699" s="41">
        <f>IFERROR(XLOOKUP(C3047,'DATA Wharton'!$A$2:$A$785,'DATA Wharton'!$C$2:$C$785),"")</f>
        <v/>
      </c>
      <c r="I8699">
        <f>IF(OR(G3047="",H3047=""),"",G3047)</f>
        <v/>
      </c>
      <c r="J8699">
        <f>IF(OR(I3047="",H3047=""),"",I3047*H3047)</f>
        <v/>
      </c>
      <c r="K8699">
        <f>IF(G3047="","Missing OEWS wage",IF(H3047="","Missing Wharton SOC","Matched"))</f>
        <v/>
      </c>
    </row>
    <row r="8700">
      <c r="A8700" t="inlineStr">
        <is>
          <t>51</t>
        </is>
      </c>
      <c r="B8700" t="inlineStr">
        <is>
          <t>Information</t>
        </is>
      </c>
      <c r="C8700" t="inlineStr">
        <is>
          <t>27-1021</t>
        </is>
      </c>
      <c r="D8700" t="inlineStr">
        <is>
          <t>Commercial and Industrial Designers</t>
        </is>
      </c>
      <c r="E8700" t="n">
        <v>660</v>
      </c>
      <c r="F8700" t="n">
        <v>93860</v>
      </c>
      <c r="G8700">
        <f>IF(OR(E3048="",F3048=""),"",E3048*F3048)</f>
        <v/>
      </c>
      <c r="H8700" s="41">
        <f>IFERROR(XLOOKUP(C3048,'DATA Wharton'!$A$2:$A$785,'DATA Wharton'!$C$2:$C$785),"")</f>
        <v/>
      </c>
      <c r="I8700">
        <f>IF(OR(G3048="",H3048=""),"",G3048)</f>
        <v/>
      </c>
      <c r="J8700">
        <f>IF(OR(I3048="",H3048=""),"",I3048*H3048)</f>
        <v/>
      </c>
      <c r="K8700">
        <f>IF(G3048="","Missing OEWS wage",IF(H3048="","Missing Wharton SOC","Matched"))</f>
        <v/>
      </c>
    </row>
    <row r="8701">
      <c r="A8701" t="inlineStr">
        <is>
          <t>51</t>
        </is>
      </c>
      <c r="B8701" t="inlineStr">
        <is>
          <t>Information</t>
        </is>
      </c>
      <c r="C8701" t="inlineStr">
        <is>
          <t>27-1022</t>
        </is>
      </c>
      <c r="D8701" t="inlineStr">
        <is>
          <t>Fashion Designers</t>
        </is>
      </c>
      <c r="E8701" t="n">
        <v>1110</v>
      </c>
      <c r="F8701" t="n">
        <v>112510</v>
      </c>
      <c r="G8701">
        <f>IF(OR(E3049="",F3049=""),"",E3049*F3049)</f>
        <v/>
      </c>
      <c r="H8701" s="41">
        <f>IFERROR(XLOOKUP(C3049,'DATA Wharton'!$A$2:$A$785,'DATA Wharton'!$C$2:$C$785),"")</f>
        <v/>
      </c>
      <c r="I8701">
        <f>IF(OR(G3049="",H3049=""),"",G3049)</f>
        <v/>
      </c>
      <c r="J8701">
        <f>IF(OR(I3049="",H3049=""),"",I3049*H3049)</f>
        <v/>
      </c>
      <c r="K8701">
        <f>IF(G3049="","Missing OEWS wage",IF(H3049="","Missing Wharton SOC","Matched"))</f>
        <v/>
      </c>
    </row>
    <row r="8702">
      <c r="A8702" t="inlineStr">
        <is>
          <t>51</t>
        </is>
      </c>
      <c r="B8702" t="inlineStr">
        <is>
          <t>Information</t>
        </is>
      </c>
      <c r="C8702" t="inlineStr">
        <is>
          <t>27-1024</t>
        </is>
      </c>
      <c r="D8702" t="inlineStr">
        <is>
          <t>Graphic Designers</t>
        </is>
      </c>
      <c r="E8702" t="n">
        <v>17690</v>
      </c>
      <c r="F8702" t="n">
        <v>71780</v>
      </c>
      <c r="G8702">
        <f>IF(OR(E3050="",F3050=""),"",E3050*F3050)</f>
        <v/>
      </c>
      <c r="H8702" s="41">
        <f>IFERROR(XLOOKUP(C3050,'DATA Wharton'!$A$2:$A$785,'DATA Wharton'!$C$2:$C$785),"")</f>
        <v/>
      </c>
      <c r="I8702">
        <f>IF(OR(G3050="",H3050=""),"",G3050)</f>
        <v/>
      </c>
      <c r="J8702">
        <f>IF(OR(I3050="",H3050=""),"",I3050*H3050)</f>
        <v/>
      </c>
      <c r="K8702">
        <f>IF(G3050="","Missing OEWS wage",IF(H3050="","Missing Wharton SOC","Matched"))</f>
        <v/>
      </c>
    </row>
    <row r="8703">
      <c r="A8703" t="inlineStr">
        <is>
          <t>51</t>
        </is>
      </c>
      <c r="B8703" t="inlineStr">
        <is>
          <t>Information</t>
        </is>
      </c>
      <c r="C8703" t="inlineStr">
        <is>
          <t>27-1026</t>
        </is>
      </c>
      <c r="D8703" t="inlineStr">
        <is>
          <t>Merchandise Displayers and Window Trimmers</t>
        </is>
      </c>
      <c r="E8703" t="n">
        <v>310</v>
      </c>
      <c r="F8703" t="n">
        <v>64240</v>
      </c>
      <c r="G8703">
        <f>IF(OR(E3051="",F3051=""),"",E3051*F3051)</f>
        <v/>
      </c>
      <c r="H8703" s="41">
        <f>IFERROR(XLOOKUP(C3051,'DATA Wharton'!$A$2:$A$785,'DATA Wharton'!$C$2:$C$785),"")</f>
        <v/>
      </c>
      <c r="I8703">
        <f>IF(OR(G3051="",H3051=""),"",G3051)</f>
        <v/>
      </c>
      <c r="J8703">
        <f>IF(OR(I3051="",H3051=""),"",I3051*H3051)</f>
        <v/>
      </c>
      <c r="K8703">
        <f>IF(G3051="","Missing OEWS wage",IF(H3051="","Missing Wharton SOC","Matched"))</f>
        <v/>
      </c>
    </row>
    <row r="8704">
      <c r="A8704" t="inlineStr">
        <is>
          <t>51</t>
        </is>
      </c>
      <c r="B8704" t="inlineStr">
        <is>
          <t>Information</t>
        </is>
      </c>
      <c r="C8704" t="inlineStr">
        <is>
          <t>27-1027</t>
        </is>
      </c>
      <c r="D8704" t="inlineStr">
        <is>
          <t>Set and Exhibit Designers</t>
        </is>
      </c>
      <c r="E8704" t="n">
        <v>3440</v>
      </c>
      <c r="F8704" t="n">
        <v>103870</v>
      </c>
      <c r="G8704">
        <f>IF(OR(E3052="",F3052=""),"",E3052*F3052)</f>
        <v/>
      </c>
      <c r="H8704" s="41">
        <f>IFERROR(XLOOKUP(C3052,'DATA Wharton'!$A$2:$A$785,'DATA Wharton'!$C$2:$C$785),"")</f>
        <v/>
      </c>
      <c r="I8704">
        <f>IF(OR(G3052="",H3052=""),"",G3052)</f>
        <v/>
      </c>
      <c r="J8704">
        <f>IF(OR(I3052="",H3052=""),"",I3052*H3052)</f>
        <v/>
      </c>
      <c r="K8704">
        <f>IF(G3052="","Missing OEWS wage",IF(H3052="","Missing Wharton SOC","Matched"))</f>
        <v/>
      </c>
    </row>
    <row r="8705">
      <c r="A8705" t="inlineStr">
        <is>
          <t>51</t>
        </is>
      </c>
      <c r="B8705" t="inlineStr">
        <is>
          <t>Information</t>
        </is>
      </c>
      <c r="C8705" t="inlineStr">
        <is>
          <t>27-1029</t>
        </is>
      </c>
      <c r="D8705" t="inlineStr">
        <is>
          <t>Designers, All Other</t>
        </is>
      </c>
      <c r="E8705" t="n">
        <v>600</v>
      </c>
      <c r="G8705">
        <f>IF(OR(E3053="",F3053=""),"",E3053*F3053)</f>
        <v/>
      </c>
      <c r="H8705" s="41">
        <f>IFERROR(XLOOKUP(C3053,'DATA Wharton'!$A$2:$A$785,'DATA Wharton'!$C$2:$C$785),"")</f>
        <v/>
      </c>
      <c r="I8705">
        <f>IF(OR(G3053="",H3053=""),"",G3053)</f>
        <v/>
      </c>
      <c r="J8705">
        <f>IF(OR(I3053="",H3053=""),"",I3053*H3053)</f>
        <v/>
      </c>
      <c r="K8705">
        <f>IF(G3053="","Missing OEWS wage",IF(H3053="","Missing Wharton SOC","Matched"))</f>
        <v/>
      </c>
    </row>
    <row r="8706">
      <c r="A8706" t="inlineStr">
        <is>
          <t>51</t>
        </is>
      </c>
      <c r="B8706" t="inlineStr">
        <is>
          <t>Information</t>
        </is>
      </c>
      <c r="C8706" t="inlineStr">
        <is>
          <t>27-2011</t>
        </is>
      </c>
      <c r="D8706" t="inlineStr">
        <is>
          <t>Actors</t>
        </is>
      </c>
      <c r="E8706" t="n">
        <v>19630</v>
      </c>
      <c r="G8706">
        <f>IF(OR(E3054="",F3054=""),"",E3054*F3054)</f>
        <v/>
      </c>
      <c r="H8706" s="41">
        <f>IFERROR(XLOOKUP(C3054,'DATA Wharton'!$A$2:$A$785,'DATA Wharton'!$C$2:$C$785),"")</f>
        <v/>
      </c>
      <c r="I8706">
        <f>IF(OR(G3054="",H3054=""),"",G3054)</f>
        <v/>
      </c>
      <c r="J8706">
        <f>IF(OR(I3054="",H3054=""),"",I3054*H3054)</f>
        <v/>
      </c>
      <c r="K8706">
        <f>IF(G3054="","Missing OEWS wage",IF(H3054="","Missing Wharton SOC","Matched"))</f>
        <v/>
      </c>
    </row>
    <row r="8707">
      <c r="A8707" t="inlineStr">
        <is>
          <t>51</t>
        </is>
      </c>
      <c r="B8707" t="inlineStr">
        <is>
          <t>Information</t>
        </is>
      </c>
      <c r="C8707" t="inlineStr">
        <is>
          <t>27-2012</t>
        </is>
      </c>
      <c r="D8707" t="inlineStr">
        <is>
          <t>Producers and Directors</t>
        </is>
      </c>
      <c r="E8707" t="n">
        <v>87630</v>
      </c>
      <c r="F8707" t="n">
        <v>117160</v>
      </c>
      <c r="G8707">
        <f>IF(OR(E3055="",F3055=""),"",E3055*F3055)</f>
        <v/>
      </c>
      <c r="H8707" s="41">
        <f>IFERROR(XLOOKUP(C3055,'DATA Wharton'!$A$2:$A$785,'DATA Wharton'!$C$2:$C$785),"")</f>
        <v/>
      </c>
      <c r="I8707">
        <f>IF(OR(G3055="",H3055=""),"",G3055)</f>
        <v/>
      </c>
      <c r="J8707">
        <f>IF(OR(I3055="",H3055=""),"",I3055*H3055)</f>
        <v/>
      </c>
      <c r="K8707">
        <f>IF(G3055="","Missing OEWS wage",IF(H3055="","Missing Wharton SOC","Matched"))</f>
        <v/>
      </c>
    </row>
    <row r="8708">
      <c r="A8708" t="inlineStr">
        <is>
          <t>51</t>
        </is>
      </c>
      <c r="B8708" t="inlineStr">
        <is>
          <t>Information</t>
        </is>
      </c>
      <c r="C8708" t="inlineStr">
        <is>
          <t>27-2022</t>
        </is>
      </c>
      <c r="D8708" t="inlineStr">
        <is>
          <t>Coaches and Scouts</t>
        </is>
      </c>
      <c r="F8708" t="n">
        <v>104670</v>
      </c>
      <c r="G8708">
        <f>IF(OR(E3056="",F3056=""),"",E3056*F3056)</f>
        <v/>
      </c>
      <c r="H8708" s="41">
        <f>IFERROR(XLOOKUP(C3056,'DATA Wharton'!$A$2:$A$785,'DATA Wharton'!$C$2:$C$785),"")</f>
        <v/>
      </c>
      <c r="I8708">
        <f>IF(OR(G3056="",H3056=""),"",G3056)</f>
        <v/>
      </c>
      <c r="J8708">
        <f>IF(OR(I3056="",H3056=""),"",I3056*H3056)</f>
        <v/>
      </c>
      <c r="K8708">
        <f>IF(G3056="","Missing OEWS wage",IF(H3056="","Missing Wharton SOC","Matched"))</f>
        <v/>
      </c>
    </row>
    <row r="8709">
      <c r="A8709" t="inlineStr">
        <is>
          <t>51</t>
        </is>
      </c>
      <c r="B8709" t="inlineStr">
        <is>
          <t>Information</t>
        </is>
      </c>
      <c r="C8709" t="inlineStr">
        <is>
          <t>27-2031</t>
        </is>
      </c>
      <c r="D8709" t="inlineStr">
        <is>
          <t>Dancers</t>
        </is>
      </c>
      <c r="E8709" t="n">
        <v>110</v>
      </c>
      <c r="G8709">
        <f>IF(OR(E3057="",F3057=""),"",E3057*F3057)</f>
        <v/>
      </c>
      <c r="H8709" s="41">
        <f>IFERROR(XLOOKUP(C3057,'DATA Wharton'!$A$2:$A$785,'DATA Wharton'!$C$2:$C$785),"")</f>
        <v/>
      </c>
      <c r="I8709">
        <f>IF(OR(G3057="",H3057=""),"",G3057)</f>
        <v/>
      </c>
      <c r="J8709">
        <f>IF(OR(I3057="",H3057=""),"",I3057*H3057)</f>
        <v/>
      </c>
      <c r="K8709">
        <f>IF(G3057="","Missing OEWS wage",IF(H3057="","Missing Wharton SOC","Matched"))</f>
        <v/>
      </c>
    </row>
    <row r="8710">
      <c r="A8710" t="inlineStr">
        <is>
          <t>51</t>
        </is>
      </c>
      <c r="B8710" t="inlineStr">
        <is>
          <t>Information</t>
        </is>
      </c>
      <c r="C8710" t="inlineStr">
        <is>
          <t>27-2041</t>
        </is>
      </c>
      <c r="D8710" t="inlineStr">
        <is>
          <t>Music Directors and Composers</t>
        </is>
      </c>
      <c r="E8710" t="n">
        <v>950</v>
      </c>
      <c r="G8710">
        <f>IF(OR(E3058="",F3058=""),"",E3058*F3058)</f>
        <v/>
      </c>
      <c r="H8710" s="41">
        <f>IFERROR(XLOOKUP(C3058,'DATA Wharton'!$A$2:$A$785,'DATA Wharton'!$C$2:$C$785),"")</f>
        <v/>
      </c>
      <c r="I8710">
        <f>IF(OR(G3058="",H3058=""),"",G3058)</f>
        <v/>
      </c>
      <c r="J8710">
        <f>IF(OR(I3058="",H3058=""),"",I3058*H3058)</f>
        <v/>
      </c>
      <c r="K8710">
        <f>IF(G3058="","Missing OEWS wage",IF(H3058="","Missing Wharton SOC","Matched"))</f>
        <v/>
      </c>
    </row>
    <row r="8711">
      <c r="A8711" t="inlineStr">
        <is>
          <t>51</t>
        </is>
      </c>
      <c r="B8711" t="inlineStr">
        <is>
          <t>Information</t>
        </is>
      </c>
      <c r="C8711" t="inlineStr">
        <is>
          <t>27-2042</t>
        </is>
      </c>
      <c r="D8711" t="inlineStr">
        <is>
          <t>Musicians and Singers</t>
        </is>
      </c>
      <c r="E8711" t="n">
        <v>360</v>
      </c>
      <c r="G8711">
        <f>IF(OR(E3059="",F3059=""),"",E3059*F3059)</f>
        <v/>
      </c>
      <c r="H8711" s="41">
        <f>IFERROR(XLOOKUP(C3059,'DATA Wharton'!$A$2:$A$785,'DATA Wharton'!$C$2:$C$785),"")</f>
        <v/>
      </c>
      <c r="I8711">
        <f>IF(OR(G3059="",H3059=""),"",G3059)</f>
        <v/>
      </c>
      <c r="J8711">
        <f>IF(OR(I3059="",H3059=""),"",I3059*H3059)</f>
        <v/>
      </c>
      <c r="K8711">
        <f>IF(G3059="","Missing OEWS wage",IF(H3059="","Missing Wharton SOC","Matched"))</f>
        <v/>
      </c>
    </row>
    <row r="8712">
      <c r="A8712" t="inlineStr">
        <is>
          <t>51</t>
        </is>
      </c>
      <c r="B8712" t="inlineStr">
        <is>
          <t>Information</t>
        </is>
      </c>
      <c r="C8712" t="inlineStr">
        <is>
          <t>27-2091</t>
        </is>
      </c>
      <c r="D8712" t="inlineStr">
        <is>
          <t>Disc Jockeys, Except Radio</t>
        </is>
      </c>
      <c r="E8712" t="n">
        <v>190</v>
      </c>
      <c r="G8712">
        <f>IF(OR(E3060="",F3060=""),"",E3060*F3060)</f>
        <v/>
      </c>
      <c r="H8712" s="41">
        <f>IFERROR(XLOOKUP(C3060,'DATA Wharton'!$A$2:$A$785,'DATA Wharton'!$C$2:$C$785),"")</f>
        <v/>
      </c>
      <c r="I8712">
        <f>IF(OR(G3060="",H3060=""),"",G3060)</f>
        <v/>
      </c>
      <c r="J8712">
        <f>IF(OR(I3060="",H3060=""),"",I3060*H3060)</f>
        <v/>
      </c>
      <c r="K8712">
        <f>IF(G3060="","Missing OEWS wage",IF(H3060="","Missing Wharton SOC","Matched"))</f>
        <v/>
      </c>
    </row>
    <row r="8713">
      <c r="A8713" t="inlineStr">
        <is>
          <t>51</t>
        </is>
      </c>
      <c r="B8713" t="inlineStr">
        <is>
          <t>Information</t>
        </is>
      </c>
      <c r="C8713" t="inlineStr">
        <is>
          <t>27-2099</t>
        </is>
      </c>
      <c r="D8713" t="inlineStr">
        <is>
          <t>Entertainers and Performers, Sports and Related Workers, All Other</t>
        </is>
      </c>
      <c r="E8713" t="n">
        <v>1330</v>
      </c>
      <c r="G8713">
        <f>IF(OR(E3061="",F3061=""),"",E3061*F3061)</f>
        <v/>
      </c>
      <c r="H8713" s="41">
        <f>IFERROR(XLOOKUP(C3061,'DATA Wharton'!$A$2:$A$785,'DATA Wharton'!$C$2:$C$785),"")</f>
        <v/>
      </c>
      <c r="I8713">
        <f>IF(OR(G3061="",H3061=""),"",G3061)</f>
        <v/>
      </c>
      <c r="J8713">
        <f>IF(OR(I3061="",H3061=""),"",I3061*H3061)</f>
        <v/>
      </c>
      <c r="K8713">
        <f>IF(G3061="","Missing OEWS wage",IF(H3061="","Missing Wharton SOC","Matched"))</f>
        <v/>
      </c>
    </row>
    <row r="8714">
      <c r="A8714" t="inlineStr">
        <is>
          <t>51</t>
        </is>
      </c>
      <c r="B8714" t="inlineStr">
        <is>
          <t>Information</t>
        </is>
      </c>
      <c r="C8714" t="inlineStr">
        <is>
          <t>27-3011</t>
        </is>
      </c>
      <c r="D8714" t="inlineStr">
        <is>
          <t>Broadcast Announcers and Radio Disc Jockeys</t>
        </is>
      </c>
      <c r="E8714" t="n">
        <v>17710</v>
      </c>
      <c r="G8714">
        <f>IF(OR(E3062="",F3062=""),"",E3062*F3062)</f>
        <v/>
      </c>
      <c r="H8714" s="41">
        <f>IFERROR(XLOOKUP(C3062,'DATA Wharton'!$A$2:$A$785,'DATA Wharton'!$C$2:$C$785),"")</f>
        <v/>
      </c>
      <c r="I8714">
        <f>IF(OR(G3062="",H3062=""),"",G3062)</f>
        <v/>
      </c>
      <c r="J8714">
        <f>IF(OR(I3062="",H3062=""),"",I3062*H3062)</f>
        <v/>
      </c>
      <c r="K8714">
        <f>IF(G3062="","Missing OEWS wage",IF(H3062="","Missing Wharton SOC","Matched"))</f>
        <v/>
      </c>
    </row>
    <row r="8715">
      <c r="A8715" t="inlineStr">
        <is>
          <t>51</t>
        </is>
      </c>
      <c r="B8715" t="inlineStr">
        <is>
          <t>Information</t>
        </is>
      </c>
      <c r="C8715" t="inlineStr">
        <is>
          <t>27-3023</t>
        </is>
      </c>
      <c r="D8715" t="inlineStr">
        <is>
          <t>News Analysts, Reporters, and Journalists</t>
        </is>
      </c>
      <c r="E8715" t="n">
        <v>37120</v>
      </c>
      <c r="F8715" t="n">
        <v>103340</v>
      </c>
      <c r="G8715">
        <f>IF(OR(E3063="",F3063=""),"",E3063*F3063)</f>
        <v/>
      </c>
      <c r="H8715" s="41">
        <f>IFERROR(XLOOKUP(C3063,'DATA Wharton'!$A$2:$A$785,'DATA Wharton'!$C$2:$C$785),"")</f>
        <v/>
      </c>
      <c r="I8715">
        <f>IF(OR(G3063="",H3063=""),"",G3063)</f>
        <v/>
      </c>
      <c r="J8715">
        <f>IF(OR(I3063="",H3063=""),"",I3063*H3063)</f>
        <v/>
      </c>
      <c r="K8715">
        <f>IF(G3063="","Missing OEWS wage",IF(H3063="","Missing Wharton SOC","Matched"))</f>
        <v/>
      </c>
    </row>
    <row r="8716">
      <c r="A8716" t="inlineStr">
        <is>
          <t>51</t>
        </is>
      </c>
      <c r="B8716" t="inlineStr">
        <is>
          <t>Information</t>
        </is>
      </c>
      <c r="C8716" t="inlineStr">
        <is>
          <t>27-3031</t>
        </is>
      </c>
      <c r="D8716" t="inlineStr">
        <is>
          <t>Public Relations Specialists</t>
        </is>
      </c>
      <c r="E8716" t="n">
        <v>13200</v>
      </c>
      <c r="F8716" t="n">
        <v>95170</v>
      </c>
      <c r="G8716">
        <f>IF(OR(E3064="",F3064=""),"",E3064*F3064)</f>
        <v/>
      </c>
      <c r="H8716" s="41">
        <f>IFERROR(XLOOKUP(C3064,'DATA Wharton'!$A$2:$A$785,'DATA Wharton'!$C$2:$C$785),"")</f>
        <v/>
      </c>
      <c r="I8716">
        <f>IF(OR(G3064="",H3064=""),"",G3064)</f>
        <v/>
      </c>
      <c r="J8716">
        <f>IF(OR(I3064="",H3064=""),"",I3064*H3064)</f>
        <v/>
      </c>
      <c r="K8716">
        <f>IF(G3064="","Missing OEWS wage",IF(H3064="","Missing Wharton SOC","Matched"))</f>
        <v/>
      </c>
    </row>
    <row r="8717">
      <c r="A8717" t="inlineStr">
        <is>
          <t>51</t>
        </is>
      </c>
      <c r="B8717" t="inlineStr">
        <is>
          <t>Information</t>
        </is>
      </c>
      <c r="C8717" t="inlineStr">
        <is>
          <t>27-3041</t>
        </is>
      </c>
      <c r="D8717" t="inlineStr">
        <is>
          <t>Editors</t>
        </is>
      </c>
      <c r="E8717" t="n">
        <v>53620</v>
      </c>
      <c r="F8717" t="n">
        <v>92930</v>
      </c>
      <c r="G8717">
        <f>IF(OR(E3065="",F3065=""),"",E3065*F3065)</f>
        <v/>
      </c>
      <c r="H8717" s="41">
        <f>IFERROR(XLOOKUP(C3065,'DATA Wharton'!$A$2:$A$785,'DATA Wharton'!$C$2:$C$785),"")</f>
        <v/>
      </c>
      <c r="I8717">
        <f>IF(OR(G3065="",H3065=""),"",G3065)</f>
        <v/>
      </c>
      <c r="J8717">
        <f>IF(OR(I3065="",H3065=""),"",I3065*H3065)</f>
        <v/>
      </c>
      <c r="K8717">
        <f>IF(G3065="","Missing OEWS wage",IF(H3065="","Missing Wharton SOC","Matched"))</f>
        <v/>
      </c>
    </row>
    <row r="8718">
      <c r="A8718" t="inlineStr">
        <is>
          <t>51</t>
        </is>
      </c>
      <c r="B8718" t="inlineStr">
        <is>
          <t>Information</t>
        </is>
      </c>
      <c r="C8718" t="inlineStr">
        <is>
          <t>27-3042</t>
        </is>
      </c>
      <c r="D8718" t="inlineStr">
        <is>
          <t>Technical Writers</t>
        </is>
      </c>
      <c r="E8718" t="n">
        <v>5910</v>
      </c>
      <c r="F8718" t="n">
        <v>99950</v>
      </c>
      <c r="G8718">
        <f>IF(OR(E3066="",F3066=""),"",E3066*F3066)</f>
        <v/>
      </c>
      <c r="H8718" s="41">
        <f>IFERROR(XLOOKUP(C3066,'DATA Wharton'!$A$2:$A$785,'DATA Wharton'!$C$2:$C$785),"")</f>
        <v/>
      </c>
      <c r="I8718">
        <f>IF(OR(G3066="",H3066=""),"",G3066)</f>
        <v/>
      </c>
      <c r="J8718">
        <f>IF(OR(I3066="",H3066=""),"",I3066*H3066)</f>
        <v/>
      </c>
      <c r="K8718">
        <f>IF(G3066="","Missing OEWS wage",IF(H3066="","Missing Wharton SOC","Matched"))</f>
        <v/>
      </c>
    </row>
    <row r="8719">
      <c r="A8719" t="inlineStr">
        <is>
          <t>51</t>
        </is>
      </c>
      <c r="B8719" t="inlineStr">
        <is>
          <t>Information</t>
        </is>
      </c>
      <c r="C8719" t="inlineStr">
        <is>
          <t>27-3043</t>
        </is>
      </c>
      <c r="D8719" t="inlineStr">
        <is>
          <t>Writers and Authors</t>
        </is>
      </c>
      <c r="E8719" t="n">
        <v>11730</v>
      </c>
      <c r="F8719" t="n">
        <v>88170</v>
      </c>
      <c r="G8719">
        <f>IF(OR(E3067="",F3067=""),"",E3067*F3067)</f>
        <v/>
      </c>
      <c r="H8719" s="41">
        <f>IFERROR(XLOOKUP(C3067,'DATA Wharton'!$A$2:$A$785,'DATA Wharton'!$C$2:$C$785),"")</f>
        <v/>
      </c>
      <c r="I8719">
        <f>IF(OR(G3067="",H3067=""),"",G3067)</f>
        <v/>
      </c>
      <c r="J8719">
        <f>IF(OR(I3067="",H3067=""),"",I3067*H3067)</f>
        <v/>
      </c>
      <c r="K8719">
        <f>IF(G3067="","Missing OEWS wage",IF(H3067="","Missing Wharton SOC","Matched"))</f>
        <v/>
      </c>
    </row>
    <row r="8720">
      <c r="A8720" t="inlineStr">
        <is>
          <t>51</t>
        </is>
      </c>
      <c r="B8720" t="inlineStr">
        <is>
          <t>Information</t>
        </is>
      </c>
      <c r="C8720" t="inlineStr">
        <is>
          <t>27-3091</t>
        </is>
      </c>
      <c r="D8720" t="inlineStr">
        <is>
          <t>Interpreters and Translators</t>
        </is>
      </c>
      <c r="E8720" t="n">
        <v>960</v>
      </c>
      <c r="F8720" t="n">
        <v>75670</v>
      </c>
      <c r="G8720">
        <f>IF(OR(E3068="",F3068=""),"",E3068*F3068)</f>
        <v/>
      </c>
      <c r="H8720" s="41">
        <f>IFERROR(XLOOKUP(C3068,'DATA Wharton'!$A$2:$A$785,'DATA Wharton'!$C$2:$C$785),"")</f>
        <v/>
      </c>
      <c r="I8720">
        <f>IF(OR(G3068="",H3068=""),"",G3068)</f>
        <v/>
      </c>
      <c r="J8720">
        <f>IF(OR(I3068="",H3068=""),"",I3068*H3068)</f>
        <v/>
      </c>
      <c r="K8720">
        <f>IF(G3068="","Missing OEWS wage",IF(H3068="","Missing Wharton SOC","Matched"))</f>
        <v/>
      </c>
    </row>
    <row r="8721">
      <c r="A8721" t="inlineStr">
        <is>
          <t>51</t>
        </is>
      </c>
      <c r="B8721" t="inlineStr">
        <is>
          <t>Information</t>
        </is>
      </c>
      <c r="C8721" t="inlineStr">
        <is>
          <t>27-3092</t>
        </is>
      </c>
      <c r="D8721" t="inlineStr">
        <is>
          <t>Court Reporters and Simultaneous Captioners</t>
        </is>
      </c>
      <c r="E8721" t="n">
        <v>260</v>
      </c>
      <c r="G8721">
        <f>IF(OR(E3069="",F3069=""),"",E3069*F3069)</f>
        <v/>
      </c>
      <c r="H8721" s="41">
        <f>IFERROR(XLOOKUP(C3069,'DATA Wharton'!$A$2:$A$785,'DATA Wharton'!$C$2:$C$785),"")</f>
        <v/>
      </c>
      <c r="I8721">
        <f>IF(OR(G3069="",H3069=""),"",G3069)</f>
        <v/>
      </c>
      <c r="J8721">
        <f>IF(OR(I3069="",H3069=""),"",I3069*H3069)</f>
        <v/>
      </c>
      <c r="K8721">
        <f>IF(G3069="","Missing OEWS wage",IF(H3069="","Missing Wharton SOC","Matched"))</f>
        <v/>
      </c>
    </row>
    <row r="8722">
      <c r="A8722" t="inlineStr">
        <is>
          <t>51</t>
        </is>
      </c>
      <c r="B8722" t="inlineStr">
        <is>
          <t>Information</t>
        </is>
      </c>
      <c r="C8722" t="inlineStr">
        <is>
          <t>27-3099</t>
        </is>
      </c>
      <c r="D8722" t="inlineStr">
        <is>
          <t>Media and Communication Workers, All Other</t>
        </is>
      </c>
      <c r="E8722" t="n">
        <v>11010</v>
      </c>
      <c r="F8722" t="n">
        <v>94920</v>
      </c>
      <c r="G8722">
        <f>IF(OR(E3070="",F3070=""),"",E3070*F3070)</f>
        <v/>
      </c>
      <c r="H8722" s="41">
        <f>IFERROR(XLOOKUP(C3070,'DATA Wharton'!$A$2:$A$785,'DATA Wharton'!$C$2:$C$785),"")</f>
        <v/>
      </c>
      <c r="I8722">
        <f>IF(OR(G3070="",H3070=""),"",G3070)</f>
        <v/>
      </c>
      <c r="J8722">
        <f>IF(OR(I3070="",H3070=""),"",I3070*H3070)</f>
        <v/>
      </c>
      <c r="K8722">
        <f>IF(G3070="","Missing OEWS wage",IF(H3070="","Missing Wharton SOC","Matched"))</f>
        <v/>
      </c>
    </row>
    <row r="8723">
      <c r="A8723" t="inlineStr">
        <is>
          <t>51</t>
        </is>
      </c>
      <c r="B8723" t="inlineStr">
        <is>
          <t>Information</t>
        </is>
      </c>
      <c r="C8723" t="inlineStr">
        <is>
          <t>27-4011</t>
        </is>
      </c>
      <c r="D8723" t="inlineStr">
        <is>
          <t>Audio and Video Technicians</t>
        </is>
      </c>
      <c r="E8723" t="n">
        <v>13320</v>
      </c>
      <c r="F8723" t="n">
        <v>72130</v>
      </c>
      <c r="G8723">
        <f>IF(OR(E3071="",F3071=""),"",E3071*F3071)</f>
        <v/>
      </c>
      <c r="H8723" s="41">
        <f>IFERROR(XLOOKUP(C3071,'DATA Wharton'!$A$2:$A$785,'DATA Wharton'!$C$2:$C$785),"")</f>
        <v/>
      </c>
      <c r="I8723">
        <f>IF(OR(G3071="",H3071=""),"",G3071)</f>
        <v/>
      </c>
      <c r="J8723">
        <f>IF(OR(I3071="",H3071=""),"",I3071*H3071)</f>
        <v/>
      </c>
      <c r="K8723">
        <f>IF(G3071="","Missing OEWS wage",IF(H3071="","Missing Wharton SOC","Matched"))</f>
        <v/>
      </c>
    </row>
    <row r="8724">
      <c r="A8724" t="inlineStr">
        <is>
          <t>51</t>
        </is>
      </c>
      <c r="B8724" t="inlineStr">
        <is>
          <t>Information</t>
        </is>
      </c>
      <c r="C8724" t="inlineStr">
        <is>
          <t>27-4012</t>
        </is>
      </c>
      <c r="D8724" t="inlineStr">
        <is>
          <t>Broadcast Technicians</t>
        </is>
      </c>
      <c r="E8724" t="n">
        <v>17150</v>
      </c>
      <c r="F8724" t="n">
        <v>66780</v>
      </c>
      <c r="G8724">
        <f>IF(OR(E3072="",F3072=""),"",E3072*F3072)</f>
        <v/>
      </c>
      <c r="H8724" s="41">
        <f>IFERROR(XLOOKUP(C3072,'DATA Wharton'!$A$2:$A$785,'DATA Wharton'!$C$2:$C$785),"")</f>
        <v/>
      </c>
      <c r="I8724">
        <f>IF(OR(G3072="",H3072=""),"",G3072)</f>
        <v/>
      </c>
      <c r="J8724">
        <f>IF(OR(I3072="",H3072=""),"",I3072*H3072)</f>
        <v/>
      </c>
      <c r="K8724">
        <f>IF(G3072="","Missing OEWS wage",IF(H3072="","Missing Wharton SOC","Matched"))</f>
        <v/>
      </c>
    </row>
    <row r="8725">
      <c r="A8725" t="inlineStr">
        <is>
          <t>51</t>
        </is>
      </c>
      <c r="B8725" t="inlineStr">
        <is>
          <t>Information</t>
        </is>
      </c>
      <c r="C8725" t="inlineStr">
        <is>
          <t>27-4014</t>
        </is>
      </c>
      <c r="D8725" t="inlineStr">
        <is>
          <t>Sound Engineering Technicians</t>
        </is>
      </c>
      <c r="E8725" t="n">
        <v>6870</v>
      </c>
      <c r="F8725" t="n">
        <v>84600</v>
      </c>
      <c r="G8725">
        <f>IF(OR(E3073="",F3073=""),"",E3073*F3073)</f>
        <v/>
      </c>
      <c r="H8725" s="41">
        <f>IFERROR(XLOOKUP(C3073,'DATA Wharton'!$A$2:$A$785,'DATA Wharton'!$C$2:$C$785),"")</f>
        <v/>
      </c>
      <c r="I8725">
        <f>IF(OR(G3073="",H3073=""),"",G3073)</f>
        <v/>
      </c>
      <c r="J8725">
        <f>IF(OR(I3073="",H3073=""),"",I3073*H3073)</f>
        <v/>
      </c>
      <c r="K8725">
        <f>IF(G3073="","Missing OEWS wage",IF(H3073="","Missing Wharton SOC","Matched"))</f>
        <v/>
      </c>
    </row>
    <row r="8726">
      <c r="A8726" t="inlineStr">
        <is>
          <t>51</t>
        </is>
      </c>
      <c r="B8726" t="inlineStr">
        <is>
          <t>Information</t>
        </is>
      </c>
      <c r="C8726" t="inlineStr">
        <is>
          <t>27-4015</t>
        </is>
      </c>
      <c r="D8726" t="inlineStr">
        <is>
          <t>Lighting Technicians</t>
        </is>
      </c>
      <c r="E8726" t="n">
        <v>2200</v>
      </c>
      <c r="F8726" t="n">
        <v>113260</v>
      </c>
      <c r="G8726">
        <f>IF(OR(E3074="",F3074=""),"",E3074*F3074)</f>
        <v/>
      </c>
      <c r="H8726" s="41">
        <f>IFERROR(XLOOKUP(C3074,'DATA Wharton'!$A$2:$A$785,'DATA Wharton'!$C$2:$C$785),"")</f>
        <v/>
      </c>
      <c r="I8726">
        <f>IF(OR(G3074="",H3074=""),"",G3074)</f>
        <v/>
      </c>
      <c r="J8726">
        <f>IF(OR(I3074="",H3074=""),"",I3074*H3074)</f>
        <v/>
      </c>
      <c r="K8726">
        <f>IF(G3074="","Missing OEWS wage",IF(H3074="","Missing Wharton SOC","Matched"))</f>
        <v/>
      </c>
    </row>
    <row r="8727">
      <c r="A8727" t="inlineStr">
        <is>
          <t>51</t>
        </is>
      </c>
      <c r="B8727" t="inlineStr">
        <is>
          <t>Information</t>
        </is>
      </c>
      <c r="C8727" t="inlineStr">
        <is>
          <t>27-4021</t>
        </is>
      </c>
      <c r="D8727" t="inlineStr">
        <is>
          <t>Photographers</t>
        </is>
      </c>
      <c r="E8727" t="n">
        <v>6390</v>
      </c>
      <c r="F8727" t="n">
        <v>77580</v>
      </c>
      <c r="G8727">
        <f>IF(OR(E3075="",F3075=""),"",E3075*F3075)</f>
        <v/>
      </c>
      <c r="H8727" s="41">
        <f>IFERROR(XLOOKUP(C3075,'DATA Wharton'!$A$2:$A$785,'DATA Wharton'!$C$2:$C$785),"")</f>
        <v/>
      </c>
      <c r="I8727">
        <f>IF(OR(G3075="",H3075=""),"",G3075)</f>
        <v/>
      </c>
      <c r="J8727">
        <f>IF(OR(I3075="",H3075=""),"",I3075*H3075)</f>
        <v/>
      </c>
      <c r="K8727">
        <f>IF(G3075="","Missing OEWS wage",IF(H3075="","Missing Wharton SOC","Matched"))</f>
        <v/>
      </c>
    </row>
    <row r="8728">
      <c r="A8728" t="inlineStr">
        <is>
          <t>51</t>
        </is>
      </c>
      <c r="B8728" t="inlineStr">
        <is>
          <t>Information</t>
        </is>
      </c>
      <c r="C8728" t="inlineStr">
        <is>
          <t>27-4031</t>
        </is>
      </c>
      <c r="D8728" t="inlineStr">
        <is>
          <t>Camera Operators, Television, Video, and Film</t>
        </is>
      </c>
      <c r="E8728" t="n">
        <v>12280</v>
      </c>
      <c r="F8728" t="n">
        <v>86580</v>
      </c>
      <c r="G8728">
        <f>IF(OR(E3076="",F3076=""),"",E3076*F3076)</f>
        <v/>
      </c>
      <c r="H8728" s="41">
        <f>IFERROR(XLOOKUP(C3076,'DATA Wharton'!$A$2:$A$785,'DATA Wharton'!$C$2:$C$785),"")</f>
        <v/>
      </c>
      <c r="I8728">
        <f>IF(OR(G3076="",H3076=""),"",G3076)</f>
        <v/>
      </c>
      <c r="J8728">
        <f>IF(OR(I3076="",H3076=""),"",I3076*H3076)</f>
        <v/>
      </c>
      <c r="K8728">
        <f>IF(G3076="","Missing OEWS wage",IF(H3076="","Missing Wharton SOC","Matched"))</f>
        <v/>
      </c>
    </row>
    <row r="8729">
      <c r="A8729" t="inlineStr">
        <is>
          <t>51</t>
        </is>
      </c>
      <c r="B8729" t="inlineStr">
        <is>
          <t>Information</t>
        </is>
      </c>
      <c r="C8729" t="inlineStr">
        <is>
          <t>27-4032</t>
        </is>
      </c>
      <c r="D8729" t="inlineStr">
        <is>
          <t>Film and Video Editors</t>
        </is>
      </c>
      <c r="E8729" t="n">
        <v>17670</v>
      </c>
      <c r="F8729" t="n">
        <v>90990</v>
      </c>
      <c r="G8729">
        <f>IF(OR(E3077="",F3077=""),"",E3077*F3077)</f>
        <v/>
      </c>
      <c r="H8729" s="41">
        <f>IFERROR(XLOOKUP(C3077,'DATA Wharton'!$A$2:$A$785,'DATA Wharton'!$C$2:$C$785),"")</f>
        <v/>
      </c>
      <c r="I8729">
        <f>IF(OR(G3077="",H3077=""),"",G3077)</f>
        <v/>
      </c>
      <c r="J8729">
        <f>IF(OR(I3077="",H3077=""),"",I3077*H3077)</f>
        <v/>
      </c>
      <c r="K8729">
        <f>IF(G3077="","Missing OEWS wage",IF(H3077="","Missing Wharton SOC","Matched"))</f>
        <v/>
      </c>
    </row>
    <row r="8730">
      <c r="A8730" t="inlineStr">
        <is>
          <t>51</t>
        </is>
      </c>
      <c r="B8730" t="inlineStr">
        <is>
          <t>Information</t>
        </is>
      </c>
      <c r="C8730" t="inlineStr">
        <is>
          <t>27-4099</t>
        </is>
      </c>
      <c r="D8730" t="inlineStr">
        <is>
          <t>Media and Communication Equipment Workers, All Other</t>
        </is>
      </c>
      <c r="E8730" t="n">
        <v>3340</v>
      </c>
      <c r="F8730" t="n">
        <v>74630</v>
      </c>
      <c r="G8730">
        <f>IF(OR(E3078="",F3078=""),"",E3078*F3078)</f>
        <v/>
      </c>
      <c r="H8730" s="41">
        <f>IFERROR(XLOOKUP(C3078,'DATA Wharton'!$A$2:$A$785,'DATA Wharton'!$C$2:$C$785),"")</f>
        <v/>
      </c>
      <c r="I8730">
        <f>IF(OR(G3078="",H3078=""),"",G3078)</f>
        <v/>
      </c>
      <c r="J8730">
        <f>IF(OR(I3078="",H3078=""),"",I3078*H3078)</f>
        <v/>
      </c>
      <c r="K8730">
        <f>IF(G3078="","Missing OEWS wage",IF(H3078="","Missing Wharton SOC","Matched"))</f>
        <v/>
      </c>
    </row>
    <row r="8731">
      <c r="A8731" t="inlineStr">
        <is>
          <t>51</t>
        </is>
      </c>
      <c r="B8731" t="inlineStr">
        <is>
          <t>Information</t>
        </is>
      </c>
      <c r="C8731" t="inlineStr">
        <is>
          <t>29-1123</t>
        </is>
      </c>
      <c r="D8731" t="inlineStr">
        <is>
          <t>Physical Therapists</t>
        </is>
      </c>
      <c r="E8731" t="n">
        <v>30</v>
      </c>
      <c r="F8731" t="n">
        <v>114530</v>
      </c>
      <c r="G8731">
        <f>IF(OR(E3079="",F3079=""),"",E3079*F3079)</f>
        <v/>
      </c>
      <c r="H8731" s="41">
        <f>IFERROR(XLOOKUP(C3079,'DATA Wharton'!$A$2:$A$785,'DATA Wharton'!$C$2:$C$785),"")</f>
        <v/>
      </c>
      <c r="I8731">
        <f>IF(OR(G3079="",H3079=""),"",G3079)</f>
        <v/>
      </c>
      <c r="J8731">
        <f>IF(OR(I3079="",H3079=""),"",I3079*H3079)</f>
        <v/>
      </c>
      <c r="K8731">
        <f>IF(G3079="","Missing OEWS wage",IF(H3079="","Missing Wharton SOC","Matched"))</f>
        <v/>
      </c>
    </row>
    <row r="8732">
      <c r="A8732" t="inlineStr">
        <is>
          <t>51</t>
        </is>
      </c>
      <c r="B8732" t="inlineStr">
        <is>
          <t>Information</t>
        </is>
      </c>
      <c r="C8732" t="inlineStr">
        <is>
          <t>29-1141</t>
        </is>
      </c>
      <c r="D8732" t="inlineStr">
        <is>
          <t>Registered Nurses</t>
        </is>
      </c>
      <c r="E8732" t="n">
        <v>590</v>
      </c>
      <c r="F8732" t="n">
        <v>95730</v>
      </c>
      <c r="G8732">
        <f>IF(OR(E3080="",F3080=""),"",E3080*F3080)</f>
        <v/>
      </c>
      <c r="H8732" s="41">
        <f>IFERROR(XLOOKUP(C3080,'DATA Wharton'!$A$2:$A$785,'DATA Wharton'!$C$2:$C$785),"")</f>
        <v/>
      </c>
      <c r="I8732">
        <f>IF(OR(G3080="",H3080=""),"",G3080)</f>
        <v/>
      </c>
      <c r="J8732">
        <f>IF(OR(I3080="",H3080=""),"",I3080*H3080)</f>
        <v/>
      </c>
      <c r="K8732">
        <f>IF(G3080="","Missing OEWS wage",IF(H3080="","Missing Wharton SOC","Matched"))</f>
        <v/>
      </c>
    </row>
    <row r="8733">
      <c r="A8733" t="inlineStr">
        <is>
          <t>51</t>
        </is>
      </c>
      <c r="B8733" t="inlineStr">
        <is>
          <t>Information</t>
        </is>
      </c>
      <c r="C8733" t="inlineStr">
        <is>
          <t>29-2052</t>
        </is>
      </c>
      <c r="D8733" t="inlineStr">
        <is>
          <t>Pharmacy Technicians</t>
        </is>
      </c>
      <c r="F8733" t="n">
        <v>51060</v>
      </c>
      <c r="G8733">
        <f>IF(OR(E3081="",F3081=""),"",E3081*F3081)</f>
        <v/>
      </c>
      <c r="H8733" s="41">
        <f>IFERROR(XLOOKUP(C3081,'DATA Wharton'!$A$2:$A$785,'DATA Wharton'!$C$2:$C$785),"")</f>
        <v/>
      </c>
      <c r="I8733">
        <f>IF(OR(G3081="",H3081=""),"",G3081)</f>
        <v/>
      </c>
      <c r="J8733">
        <f>IF(OR(I3081="",H3081=""),"",I3081*H3081)</f>
        <v/>
      </c>
      <c r="K8733">
        <f>IF(G3081="","Missing OEWS wage",IF(H3081="","Missing Wharton SOC","Matched"))</f>
        <v/>
      </c>
    </row>
    <row r="8734">
      <c r="A8734" t="inlineStr">
        <is>
          <t>51</t>
        </is>
      </c>
      <c r="B8734" t="inlineStr">
        <is>
          <t>Information</t>
        </is>
      </c>
      <c r="C8734" t="inlineStr">
        <is>
          <t>29-2072</t>
        </is>
      </c>
      <c r="D8734" t="inlineStr">
        <is>
          <t>Medical Records Specialists</t>
        </is>
      </c>
      <c r="E8734" t="n">
        <v>2000</v>
      </c>
      <c r="F8734" t="n">
        <v>54890</v>
      </c>
      <c r="G8734">
        <f>IF(OR(E3082="",F3082=""),"",E3082*F3082)</f>
        <v/>
      </c>
      <c r="H8734" s="41">
        <f>IFERROR(XLOOKUP(C3082,'DATA Wharton'!$A$2:$A$785,'DATA Wharton'!$C$2:$C$785),"")</f>
        <v/>
      </c>
      <c r="I8734">
        <f>IF(OR(G3082="",H3082=""),"",G3082)</f>
        <v/>
      </c>
      <c r="J8734">
        <f>IF(OR(I3082="",H3082=""),"",I3082*H3082)</f>
        <v/>
      </c>
      <c r="K8734">
        <f>IF(G3082="","Missing OEWS wage",IF(H3082="","Missing Wharton SOC","Matched"))</f>
        <v/>
      </c>
    </row>
    <row r="8735">
      <c r="A8735" t="inlineStr">
        <is>
          <t>51</t>
        </is>
      </c>
      <c r="B8735" t="inlineStr">
        <is>
          <t>Information</t>
        </is>
      </c>
      <c r="C8735" t="inlineStr">
        <is>
          <t>29-9021</t>
        </is>
      </c>
      <c r="D8735" t="inlineStr">
        <is>
          <t>Health Information Technologists and Medical Registrars</t>
        </is>
      </c>
      <c r="E8735" t="n">
        <v>1510</v>
      </c>
      <c r="F8735" t="n">
        <v>62950</v>
      </c>
      <c r="G8735">
        <f>IF(OR(E3083="",F3083=""),"",E3083*F3083)</f>
        <v/>
      </c>
      <c r="H8735" s="41">
        <f>IFERROR(XLOOKUP(C3083,'DATA Wharton'!$A$2:$A$785,'DATA Wharton'!$C$2:$C$785),"")</f>
        <v/>
      </c>
      <c r="I8735">
        <f>IF(OR(G3083="",H3083=""),"",G3083)</f>
        <v/>
      </c>
      <c r="J8735">
        <f>IF(OR(I3083="",H3083=""),"",I3083*H3083)</f>
        <v/>
      </c>
      <c r="K8735">
        <f>IF(G3083="","Missing OEWS wage",IF(H3083="","Missing Wharton SOC","Matched"))</f>
        <v/>
      </c>
    </row>
    <row r="8736">
      <c r="A8736" t="inlineStr">
        <is>
          <t>51</t>
        </is>
      </c>
      <c r="B8736" t="inlineStr">
        <is>
          <t>Information</t>
        </is>
      </c>
      <c r="C8736" t="inlineStr">
        <is>
          <t>31-1120</t>
        </is>
      </c>
      <c r="D8736" t="inlineStr">
        <is>
          <t>Home Health and Personal Care Aides</t>
        </is>
      </c>
      <c r="F8736" t="n">
        <v>35480</v>
      </c>
      <c r="G8736">
        <f>IF(OR(E3084="",F3084=""),"",E3084*F3084)</f>
        <v/>
      </c>
      <c r="H8736" s="41">
        <f>IFERROR(XLOOKUP(C3084,'DATA Wharton'!$A$2:$A$785,'DATA Wharton'!$C$2:$C$785),"")</f>
        <v/>
      </c>
      <c r="I8736">
        <f>IF(OR(G3084="",H3084=""),"",G3084)</f>
        <v/>
      </c>
      <c r="J8736">
        <f>IF(OR(I3084="",H3084=""),"",I3084*H3084)</f>
        <v/>
      </c>
      <c r="K8736">
        <f>IF(G3084="","Missing OEWS wage",IF(H3084="","Missing Wharton SOC","Matched"))</f>
        <v/>
      </c>
    </row>
    <row r="8737">
      <c r="A8737" t="inlineStr">
        <is>
          <t>51</t>
        </is>
      </c>
      <c r="B8737" t="inlineStr">
        <is>
          <t>Information</t>
        </is>
      </c>
      <c r="C8737" t="inlineStr">
        <is>
          <t>31-9092</t>
        </is>
      </c>
      <c r="D8737" t="inlineStr">
        <is>
          <t>Medical Assistants</t>
        </is>
      </c>
      <c r="F8737" t="n">
        <v>49420</v>
      </c>
      <c r="G8737">
        <f>IF(OR(E3085="",F3085=""),"",E3085*F3085)</f>
        <v/>
      </c>
      <c r="H8737" s="41">
        <f>IFERROR(XLOOKUP(C3085,'DATA Wharton'!$A$2:$A$785,'DATA Wharton'!$C$2:$C$785),"")</f>
        <v/>
      </c>
      <c r="I8737">
        <f>IF(OR(G3085="",H3085=""),"",G3085)</f>
        <v/>
      </c>
      <c r="J8737">
        <f>IF(OR(I3085="",H3085=""),"",I3085*H3085)</f>
        <v/>
      </c>
      <c r="K8737">
        <f>IF(G3085="","Missing OEWS wage",IF(H3085="","Missing Wharton SOC","Matched"))</f>
        <v/>
      </c>
    </row>
    <row r="8738">
      <c r="A8738" t="inlineStr">
        <is>
          <t>51</t>
        </is>
      </c>
      <c r="B8738" t="inlineStr">
        <is>
          <t>Information</t>
        </is>
      </c>
      <c r="C8738" t="inlineStr">
        <is>
          <t>33-1091</t>
        </is>
      </c>
      <c r="D8738" t="inlineStr">
        <is>
          <t>First-Line Supervisors of Security Workers</t>
        </is>
      </c>
      <c r="E8738" t="n">
        <v>250</v>
      </c>
      <c r="F8738" t="n">
        <v>89790</v>
      </c>
      <c r="G8738">
        <f>IF(OR(E3086="",F3086=""),"",E3086*F3086)</f>
        <v/>
      </c>
      <c r="H8738" s="41">
        <f>IFERROR(XLOOKUP(C3086,'DATA Wharton'!$A$2:$A$785,'DATA Wharton'!$C$2:$C$785),"")</f>
        <v/>
      </c>
      <c r="I8738">
        <f>IF(OR(G3086="",H3086=""),"",G3086)</f>
        <v/>
      </c>
      <c r="J8738">
        <f>IF(OR(I3086="",H3086=""),"",I3086*H3086)</f>
        <v/>
      </c>
      <c r="K8738">
        <f>IF(G3086="","Missing OEWS wage",IF(H3086="","Missing Wharton SOC","Matched"))</f>
        <v/>
      </c>
    </row>
    <row r="8739">
      <c r="A8739" t="inlineStr">
        <is>
          <t>51</t>
        </is>
      </c>
      <c r="B8739" t="inlineStr">
        <is>
          <t>Information</t>
        </is>
      </c>
      <c r="C8739" t="inlineStr">
        <is>
          <t>33-9021</t>
        </is>
      </c>
      <c r="D8739" t="inlineStr">
        <is>
          <t>Private Detectives and Investigators</t>
        </is>
      </c>
      <c r="E8739" t="n">
        <v>600</v>
      </c>
      <c r="F8739" t="n">
        <v>86930</v>
      </c>
      <c r="G8739">
        <f>IF(OR(E3087="",F3087=""),"",E3087*F3087)</f>
        <v/>
      </c>
      <c r="H8739" s="41">
        <f>IFERROR(XLOOKUP(C3087,'DATA Wharton'!$A$2:$A$785,'DATA Wharton'!$C$2:$C$785),"")</f>
        <v/>
      </c>
      <c r="I8739">
        <f>IF(OR(G3087="",H3087=""),"",G3087)</f>
        <v/>
      </c>
      <c r="J8739">
        <f>IF(OR(I3087="",H3087=""),"",I3087*H3087)</f>
        <v/>
      </c>
      <c r="K8739">
        <f>IF(G3087="","Missing OEWS wage",IF(H3087="","Missing Wharton SOC","Matched"))</f>
        <v/>
      </c>
    </row>
    <row r="8740">
      <c r="A8740" t="inlineStr">
        <is>
          <t>51</t>
        </is>
      </c>
      <c r="B8740" t="inlineStr">
        <is>
          <t>Information</t>
        </is>
      </c>
      <c r="C8740" t="inlineStr">
        <is>
          <t>33-9032</t>
        </is>
      </c>
      <c r="D8740" t="inlineStr">
        <is>
          <t>Security Guards</t>
        </is>
      </c>
      <c r="E8740" t="n">
        <v>3040</v>
      </c>
      <c r="F8740" t="n">
        <v>59500</v>
      </c>
      <c r="G8740">
        <f>IF(OR(E3088="",F3088=""),"",E3088*F3088)</f>
        <v/>
      </c>
      <c r="H8740" s="41">
        <f>IFERROR(XLOOKUP(C3088,'DATA Wharton'!$A$2:$A$785,'DATA Wharton'!$C$2:$C$785),"")</f>
        <v/>
      </c>
      <c r="I8740">
        <f>IF(OR(G3088="",H3088=""),"",G3088)</f>
        <v/>
      </c>
      <c r="J8740">
        <f>IF(OR(I3088="",H3088=""),"",I3088*H3088)</f>
        <v/>
      </c>
      <c r="K8740">
        <f>IF(G3088="","Missing OEWS wage",IF(H3088="","Missing Wharton SOC","Matched"))</f>
        <v/>
      </c>
    </row>
    <row r="8741">
      <c r="A8741" t="inlineStr">
        <is>
          <t>51</t>
        </is>
      </c>
      <c r="B8741" t="inlineStr">
        <is>
          <t>Information</t>
        </is>
      </c>
      <c r="C8741" t="inlineStr">
        <is>
          <t>33-9091</t>
        </is>
      </c>
      <c r="D8741" t="inlineStr">
        <is>
          <t>Crossing Guards and Flaggers</t>
        </is>
      </c>
      <c r="F8741" t="n">
        <v>39940</v>
      </c>
      <c r="G8741">
        <f>IF(OR(E3089="",F3089=""),"",E3089*F3089)</f>
        <v/>
      </c>
      <c r="H8741" s="41">
        <f>IFERROR(XLOOKUP(C3089,'DATA Wharton'!$A$2:$A$785,'DATA Wharton'!$C$2:$C$785),"")</f>
        <v/>
      </c>
      <c r="I8741">
        <f>IF(OR(G3089="",H3089=""),"",G3089)</f>
        <v/>
      </c>
      <c r="J8741">
        <f>IF(OR(I3089="",H3089=""),"",I3089*H3089)</f>
        <v/>
      </c>
      <c r="K8741">
        <f>IF(G3089="","Missing OEWS wage",IF(H3089="","Missing Wharton SOC","Matched"))</f>
        <v/>
      </c>
    </row>
    <row r="8742">
      <c r="A8742" t="inlineStr">
        <is>
          <t>51</t>
        </is>
      </c>
      <c r="B8742" t="inlineStr">
        <is>
          <t>Information</t>
        </is>
      </c>
      <c r="C8742" t="inlineStr">
        <is>
          <t>33-9099</t>
        </is>
      </c>
      <c r="D8742" t="inlineStr">
        <is>
          <t>Protective Service Workers, All Other</t>
        </is>
      </c>
      <c r="E8742" t="n">
        <v>100</v>
      </c>
      <c r="F8742" t="n">
        <v>94590</v>
      </c>
      <c r="G8742">
        <f>IF(OR(E3090="",F3090=""),"",E3090*F3090)</f>
        <v/>
      </c>
      <c r="H8742" s="41">
        <f>IFERROR(XLOOKUP(C3090,'DATA Wharton'!$A$2:$A$785,'DATA Wharton'!$C$2:$C$785),"")</f>
        <v/>
      </c>
      <c r="I8742">
        <f>IF(OR(G3090="",H3090=""),"",G3090)</f>
        <v/>
      </c>
      <c r="J8742">
        <f>IF(OR(I3090="",H3090=""),"",I3090*H3090)</f>
        <v/>
      </c>
      <c r="K8742">
        <f>IF(G3090="","Missing OEWS wage",IF(H3090="","Missing Wharton SOC","Matched"))</f>
        <v/>
      </c>
    </row>
    <row r="8743">
      <c r="A8743" t="inlineStr">
        <is>
          <t>51</t>
        </is>
      </c>
      <c r="B8743" t="inlineStr">
        <is>
          <t>Information</t>
        </is>
      </c>
      <c r="C8743" t="inlineStr">
        <is>
          <t>35-1011</t>
        </is>
      </c>
      <c r="D8743" t="inlineStr">
        <is>
          <t>Chefs and Head Cooks</t>
        </is>
      </c>
      <c r="E8743" t="n">
        <v>230</v>
      </c>
      <c r="F8743" t="n">
        <v>72380</v>
      </c>
      <c r="G8743">
        <f>IF(OR(E3091="",F3091=""),"",E3091*F3091)</f>
        <v/>
      </c>
      <c r="H8743" s="41">
        <f>IFERROR(XLOOKUP(C3091,'DATA Wharton'!$A$2:$A$785,'DATA Wharton'!$C$2:$C$785),"")</f>
        <v/>
      </c>
      <c r="I8743">
        <f>IF(OR(G3091="",H3091=""),"",G3091)</f>
        <v/>
      </c>
      <c r="J8743">
        <f>IF(OR(I3091="",H3091=""),"",I3091*H3091)</f>
        <v/>
      </c>
      <c r="K8743">
        <f>IF(G3091="","Missing OEWS wage",IF(H3091="","Missing Wharton SOC","Matched"))</f>
        <v/>
      </c>
    </row>
    <row r="8744">
      <c r="A8744" t="inlineStr">
        <is>
          <t>51</t>
        </is>
      </c>
      <c r="B8744" t="inlineStr">
        <is>
          <t>Information</t>
        </is>
      </c>
      <c r="C8744" t="inlineStr">
        <is>
          <t>35-1012</t>
        </is>
      </c>
      <c r="D8744" t="inlineStr">
        <is>
          <t>First-Line Supervisors of Food Preparation and Serving Workers</t>
        </is>
      </c>
      <c r="E8744" t="n">
        <v>2070</v>
      </c>
      <c r="F8744" t="n">
        <v>43140</v>
      </c>
      <c r="G8744">
        <f>IF(OR(E3092="",F3092=""),"",E3092*F3092)</f>
        <v/>
      </c>
      <c r="H8744" s="41">
        <f>IFERROR(XLOOKUP(C3092,'DATA Wharton'!$A$2:$A$785,'DATA Wharton'!$C$2:$C$785),"")</f>
        <v/>
      </c>
      <c r="I8744">
        <f>IF(OR(G3092="",H3092=""),"",G3092)</f>
        <v/>
      </c>
      <c r="J8744">
        <f>IF(OR(I3092="",H3092=""),"",I3092*H3092)</f>
        <v/>
      </c>
      <c r="K8744">
        <f>IF(G3092="","Missing OEWS wage",IF(H3092="","Missing Wharton SOC","Matched"))</f>
        <v/>
      </c>
    </row>
    <row r="8745">
      <c r="A8745" t="inlineStr">
        <is>
          <t>51</t>
        </is>
      </c>
      <c r="B8745" t="inlineStr">
        <is>
          <t>Information</t>
        </is>
      </c>
      <c r="C8745" t="inlineStr">
        <is>
          <t>35-2011</t>
        </is>
      </c>
      <c r="D8745" t="inlineStr">
        <is>
          <t>Cooks, Fast Food</t>
        </is>
      </c>
      <c r="E8745" t="n">
        <v>180</v>
      </c>
      <c r="F8745" t="n">
        <v>33000</v>
      </c>
      <c r="G8745">
        <f>IF(OR(E3093="",F3093=""),"",E3093*F3093)</f>
        <v/>
      </c>
      <c r="H8745" s="41">
        <f>IFERROR(XLOOKUP(C3093,'DATA Wharton'!$A$2:$A$785,'DATA Wharton'!$C$2:$C$785),"")</f>
        <v/>
      </c>
      <c r="I8745">
        <f>IF(OR(G3093="",H3093=""),"",G3093)</f>
        <v/>
      </c>
      <c r="J8745">
        <f>IF(OR(I3093="",H3093=""),"",I3093*H3093)</f>
        <v/>
      </c>
      <c r="K8745">
        <f>IF(G3093="","Missing OEWS wage",IF(H3093="","Missing Wharton SOC","Matched"))</f>
        <v/>
      </c>
    </row>
    <row r="8746">
      <c r="A8746" t="inlineStr">
        <is>
          <t>51</t>
        </is>
      </c>
      <c r="B8746" t="inlineStr">
        <is>
          <t>Information</t>
        </is>
      </c>
      <c r="C8746" t="inlineStr">
        <is>
          <t>35-2012</t>
        </is>
      </c>
      <c r="D8746" t="inlineStr">
        <is>
          <t>Cooks, Institution and Cafeteria</t>
        </is>
      </c>
      <c r="E8746" t="n">
        <v>310</v>
      </c>
      <c r="F8746" t="n">
        <v>38360</v>
      </c>
      <c r="G8746">
        <f>IF(OR(E3094="",F3094=""),"",E3094*F3094)</f>
        <v/>
      </c>
      <c r="H8746" s="41">
        <f>IFERROR(XLOOKUP(C3094,'DATA Wharton'!$A$2:$A$785,'DATA Wharton'!$C$2:$C$785),"")</f>
        <v/>
      </c>
      <c r="I8746">
        <f>IF(OR(G3094="",H3094=""),"",G3094)</f>
        <v/>
      </c>
      <c r="J8746">
        <f>IF(OR(I3094="",H3094=""),"",I3094*H3094)</f>
        <v/>
      </c>
      <c r="K8746">
        <f>IF(G3094="","Missing OEWS wage",IF(H3094="","Missing Wharton SOC","Matched"))</f>
        <v/>
      </c>
    </row>
    <row r="8747">
      <c r="A8747" t="inlineStr">
        <is>
          <t>51</t>
        </is>
      </c>
      <c r="B8747" t="inlineStr">
        <is>
          <t>Information</t>
        </is>
      </c>
      <c r="C8747" t="inlineStr">
        <is>
          <t>35-2014</t>
        </is>
      </c>
      <c r="D8747" t="inlineStr">
        <is>
          <t>Cooks, Restaurant</t>
        </is>
      </c>
      <c r="E8747" t="n">
        <v>700</v>
      </c>
      <c r="F8747" t="n">
        <v>37750</v>
      </c>
      <c r="G8747">
        <f>IF(OR(E3095="",F3095=""),"",E3095*F3095)</f>
        <v/>
      </c>
      <c r="H8747" s="41">
        <f>IFERROR(XLOOKUP(C3095,'DATA Wharton'!$A$2:$A$785,'DATA Wharton'!$C$2:$C$785),"")</f>
        <v/>
      </c>
      <c r="I8747">
        <f>IF(OR(G3095="",H3095=""),"",G3095)</f>
        <v/>
      </c>
      <c r="J8747">
        <f>IF(OR(I3095="",H3095=""),"",I3095*H3095)</f>
        <v/>
      </c>
      <c r="K8747">
        <f>IF(G3095="","Missing OEWS wage",IF(H3095="","Missing Wharton SOC","Matched"))</f>
        <v/>
      </c>
    </row>
    <row r="8748">
      <c r="A8748" t="inlineStr">
        <is>
          <t>51</t>
        </is>
      </c>
      <c r="B8748" t="inlineStr">
        <is>
          <t>Information</t>
        </is>
      </c>
      <c r="C8748" t="inlineStr">
        <is>
          <t>35-2015</t>
        </is>
      </c>
      <c r="D8748" t="inlineStr">
        <is>
          <t>Cooks, Short Order</t>
        </is>
      </c>
      <c r="E8748" t="n">
        <v>260</v>
      </c>
      <c r="F8748" t="n">
        <v>38150</v>
      </c>
      <c r="G8748">
        <f>IF(OR(E3096="",F3096=""),"",E3096*F3096)</f>
        <v/>
      </c>
      <c r="H8748" s="41">
        <f>IFERROR(XLOOKUP(C3096,'DATA Wharton'!$A$2:$A$785,'DATA Wharton'!$C$2:$C$785),"")</f>
        <v/>
      </c>
      <c r="I8748">
        <f>IF(OR(G3096="",H3096=""),"",G3096)</f>
        <v/>
      </c>
      <c r="J8748">
        <f>IF(OR(I3096="",H3096=""),"",I3096*H3096)</f>
        <v/>
      </c>
      <c r="K8748">
        <f>IF(G3096="","Missing OEWS wage",IF(H3096="","Missing Wharton SOC","Matched"))</f>
        <v/>
      </c>
    </row>
    <row r="8749">
      <c r="A8749" t="inlineStr">
        <is>
          <t>51</t>
        </is>
      </c>
      <c r="B8749" t="inlineStr">
        <is>
          <t>Information</t>
        </is>
      </c>
      <c r="C8749" t="inlineStr">
        <is>
          <t>35-2019</t>
        </is>
      </c>
      <c r="D8749" t="inlineStr">
        <is>
          <t>Cooks, All Other</t>
        </is>
      </c>
      <c r="E8749" t="n">
        <v>870</v>
      </c>
      <c r="F8749" t="n">
        <v>36120</v>
      </c>
      <c r="G8749">
        <f>IF(OR(E3097="",F3097=""),"",E3097*F3097)</f>
        <v/>
      </c>
      <c r="H8749" s="41">
        <f>IFERROR(XLOOKUP(C3097,'DATA Wharton'!$A$2:$A$785,'DATA Wharton'!$C$2:$C$785),"")</f>
        <v/>
      </c>
      <c r="I8749">
        <f>IF(OR(G3097="",H3097=""),"",G3097)</f>
        <v/>
      </c>
      <c r="J8749">
        <f>IF(OR(I3097="",H3097=""),"",I3097*H3097)</f>
        <v/>
      </c>
      <c r="K8749">
        <f>IF(G3097="","Missing OEWS wage",IF(H3097="","Missing Wharton SOC","Matched"))</f>
        <v/>
      </c>
    </row>
    <row r="8750">
      <c r="A8750" t="inlineStr">
        <is>
          <t>51</t>
        </is>
      </c>
      <c r="B8750" t="inlineStr">
        <is>
          <t>Information</t>
        </is>
      </c>
      <c r="C8750" t="inlineStr">
        <is>
          <t>35-2021</t>
        </is>
      </c>
      <c r="D8750" t="inlineStr">
        <is>
          <t>Food Preparation Workers</t>
        </is>
      </c>
      <c r="E8750" t="n">
        <v>750</v>
      </c>
      <c r="F8750" t="n">
        <v>47720</v>
      </c>
      <c r="G8750">
        <f>IF(OR(E3098="",F3098=""),"",E3098*F3098)</f>
        <v/>
      </c>
      <c r="H8750" s="41">
        <f>IFERROR(XLOOKUP(C3098,'DATA Wharton'!$A$2:$A$785,'DATA Wharton'!$C$2:$C$785),"")</f>
        <v/>
      </c>
      <c r="I8750">
        <f>IF(OR(G3098="",H3098=""),"",G3098)</f>
        <v/>
      </c>
      <c r="J8750">
        <f>IF(OR(I3098="",H3098=""),"",I3098*H3098)</f>
        <v/>
      </c>
      <c r="K8750">
        <f>IF(G3098="","Missing OEWS wage",IF(H3098="","Missing Wharton SOC","Matched"))</f>
        <v/>
      </c>
    </row>
    <row r="8751">
      <c r="A8751" t="inlineStr">
        <is>
          <t>51</t>
        </is>
      </c>
      <c r="B8751" t="inlineStr">
        <is>
          <t>Information</t>
        </is>
      </c>
      <c r="C8751" t="inlineStr">
        <is>
          <t>35-3011</t>
        </is>
      </c>
      <c r="D8751" t="inlineStr">
        <is>
          <t>Bartenders</t>
        </is>
      </c>
      <c r="E8751" t="n">
        <v>3470</v>
      </c>
      <c r="F8751" t="n">
        <v>34870</v>
      </c>
      <c r="G8751">
        <f>IF(OR(E3099="",F3099=""),"",E3099*F3099)</f>
        <v/>
      </c>
      <c r="H8751" s="41">
        <f>IFERROR(XLOOKUP(C3099,'DATA Wharton'!$A$2:$A$785,'DATA Wharton'!$C$2:$C$785),"")</f>
        <v/>
      </c>
      <c r="I8751">
        <f>IF(OR(G3099="",H3099=""),"",G3099)</f>
        <v/>
      </c>
      <c r="J8751">
        <f>IF(OR(I3099="",H3099=""),"",I3099*H3099)</f>
        <v/>
      </c>
      <c r="K8751">
        <f>IF(G3099="","Missing OEWS wage",IF(H3099="","Missing Wharton SOC","Matched"))</f>
        <v/>
      </c>
    </row>
    <row r="8752">
      <c r="A8752" t="inlineStr">
        <is>
          <t>51</t>
        </is>
      </c>
      <c r="B8752" t="inlineStr">
        <is>
          <t>Information</t>
        </is>
      </c>
      <c r="C8752" t="inlineStr">
        <is>
          <t>35-3023</t>
        </is>
      </c>
      <c r="D8752" t="inlineStr">
        <is>
          <t>Fast Food and Counter Workers</t>
        </is>
      </c>
      <c r="E8752" t="n">
        <v>13430</v>
      </c>
      <c r="F8752" t="n">
        <v>28740</v>
      </c>
      <c r="G8752">
        <f>IF(OR(E3100="",F3100=""),"",E3100*F3100)</f>
        <v/>
      </c>
      <c r="H8752" s="41">
        <f>IFERROR(XLOOKUP(C3100,'DATA Wharton'!$A$2:$A$785,'DATA Wharton'!$C$2:$C$785),"")</f>
        <v/>
      </c>
      <c r="I8752">
        <f>IF(OR(G3100="",H3100=""),"",G3100)</f>
        <v/>
      </c>
      <c r="J8752">
        <f>IF(OR(I3100="",H3100=""),"",I3100*H3100)</f>
        <v/>
      </c>
      <c r="K8752">
        <f>IF(G3100="","Missing OEWS wage",IF(H3100="","Missing Wharton SOC","Matched"))</f>
        <v/>
      </c>
    </row>
    <row r="8753">
      <c r="A8753" t="inlineStr">
        <is>
          <t>51</t>
        </is>
      </c>
      <c r="B8753" t="inlineStr">
        <is>
          <t>Information</t>
        </is>
      </c>
      <c r="C8753" t="inlineStr">
        <is>
          <t>35-3031</t>
        </is>
      </c>
      <c r="D8753" t="inlineStr">
        <is>
          <t>Waiters and Waitresses</t>
        </is>
      </c>
      <c r="E8753" t="n">
        <v>5300</v>
      </c>
      <c r="F8753" t="n">
        <v>35390</v>
      </c>
      <c r="G8753">
        <f>IF(OR(E3101="",F3101=""),"",E3101*F3101)</f>
        <v/>
      </c>
      <c r="H8753" s="41">
        <f>IFERROR(XLOOKUP(C3101,'DATA Wharton'!$A$2:$A$785,'DATA Wharton'!$C$2:$C$785),"")</f>
        <v/>
      </c>
      <c r="I8753">
        <f>IF(OR(G3101="",H3101=""),"",G3101)</f>
        <v/>
      </c>
      <c r="J8753">
        <f>IF(OR(I3101="",H3101=""),"",I3101*H3101)</f>
        <v/>
      </c>
      <c r="K8753">
        <f>IF(G3101="","Missing OEWS wage",IF(H3101="","Missing Wharton SOC","Matched"))</f>
        <v/>
      </c>
    </row>
    <row r="8754">
      <c r="A8754" t="inlineStr">
        <is>
          <t>51</t>
        </is>
      </c>
      <c r="B8754" t="inlineStr">
        <is>
          <t>Information</t>
        </is>
      </c>
      <c r="C8754" t="inlineStr">
        <is>
          <t>35-3041</t>
        </is>
      </c>
      <c r="D8754" t="inlineStr">
        <is>
          <t>Food Servers, Nonrestaurant</t>
        </is>
      </c>
      <c r="E8754" t="n">
        <v>4580</v>
      </c>
      <c r="F8754" t="n">
        <v>35320</v>
      </c>
      <c r="G8754">
        <f>IF(OR(E3102="",F3102=""),"",E3102*F3102)</f>
        <v/>
      </c>
      <c r="H8754" s="41">
        <f>IFERROR(XLOOKUP(C3102,'DATA Wharton'!$A$2:$A$785,'DATA Wharton'!$C$2:$C$785),"")</f>
        <v/>
      </c>
      <c r="I8754">
        <f>IF(OR(G3102="",H3102=""),"",G3102)</f>
        <v/>
      </c>
      <c r="J8754">
        <f>IF(OR(I3102="",H3102=""),"",I3102*H3102)</f>
        <v/>
      </c>
      <c r="K8754">
        <f>IF(G3102="","Missing OEWS wage",IF(H3102="","Missing Wharton SOC","Matched"))</f>
        <v/>
      </c>
    </row>
    <row r="8755">
      <c r="A8755" t="inlineStr">
        <is>
          <t>51</t>
        </is>
      </c>
      <c r="B8755" t="inlineStr">
        <is>
          <t>Information</t>
        </is>
      </c>
      <c r="C8755" t="inlineStr">
        <is>
          <t>35-9011</t>
        </is>
      </c>
      <c r="D8755" t="inlineStr">
        <is>
          <t>Dining Room and Cafeteria Attendants and Bartender Helpers</t>
        </is>
      </c>
      <c r="E8755" t="n">
        <v>1150</v>
      </c>
      <c r="F8755" t="n">
        <v>26630</v>
      </c>
      <c r="G8755">
        <f>IF(OR(E3103="",F3103=""),"",E3103*F3103)</f>
        <v/>
      </c>
      <c r="H8755" s="41">
        <f>IFERROR(XLOOKUP(C3103,'DATA Wharton'!$A$2:$A$785,'DATA Wharton'!$C$2:$C$785),"")</f>
        <v/>
      </c>
      <c r="I8755">
        <f>IF(OR(G3103="",H3103=""),"",G3103)</f>
        <v/>
      </c>
      <c r="J8755">
        <f>IF(OR(I3103="",H3103=""),"",I3103*H3103)</f>
        <v/>
      </c>
      <c r="K8755">
        <f>IF(G3103="","Missing OEWS wage",IF(H3103="","Missing Wharton SOC","Matched"))</f>
        <v/>
      </c>
    </row>
    <row r="8756">
      <c r="A8756" t="inlineStr">
        <is>
          <t>51</t>
        </is>
      </c>
      <c r="B8756" t="inlineStr">
        <is>
          <t>Information</t>
        </is>
      </c>
      <c r="C8756" t="inlineStr">
        <is>
          <t>35-9021</t>
        </is>
      </c>
      <c r="D8756" t="inlineStr">
        <is>
          <t>Dishwashers</t>
        </is>
      </c>
      <c r="E8756" t="n">
        <v>320</v>
      </c>
      <c r="F8756" t="n">
        <v>34740</v>
      </c>
      <c r="G8756">
        <f>IF(OR(E3104="",F3104=""),"",E3104*F3104)</f>
        <v/>
      </c>
      <c r="H8756" s="41">
        <f>IFERROR(XLOOKUP(C3104,'DATA Wharton'!$A$2:$A$785,'DATA Wharton'!$C$2:$C$785),"")</f>
        <v/>
      </c>
      <c r="I8756">
        <f>IF(OR(G3104="",H3104=""),"",G3104)</f>
        <v/>
      </c>
      <c r="J8756">
        <f>IF(OR(I3104="",H3104=""),"",I3104*H3104)</f>
        <v/>
      </c>
      <c r="K8756">
        <f>IF(G3104="","Missing OEWS wage",IF(H3104="","Missing Wharton SOC","Matched"))</f>
        <v/>
      </c>
    </row>
    <row r="8757">
      <c r="A8757" t="inlineStr">
        <is>
          <t>51</t>
        </is>
      </c>
      <c r="B8757" t="inlineStr">
        <is>
          <t>Information</t>
        </is>
      </c>
      <c r="C8757" t="inlineStr">
        <is>
          <t>35-9031</t>
        </is>
      </c>
      <c r="D8757" t="inlineStr">
        <is>
          <t>Hosts and Hostesses, Restaurant, Lounge, and Coffee Shop</t>
        </is>
      </c>
      <c r="E8757" t="n">
        <v>240</v>
      </c>
      <c r="F8757" t="n">
        <v>34430</v>
      </c>
      <c r="G8757">
        <f>IF(OR(E3105="",F3105=""),"",E3105*F3105)</f>
        <v/>
      </c>
      <c r="H8757" s="41">
        <f>IFERROR(XLOOKUP(C3105,'DATA Wharton'!$A$2:$A$785,'DATA Wharton'!$C$2:$C$785),"")</f>
        <v/>
      </c>
      <c r="I8757">
        <f>IF(OR(G3105="",H3105=""),"",G3105)</f>
        <v/>
      </c>
      <c r="J8757">
        <f>IF(OR(I3105="",H3105=""),"",I3105*H3105)</f>
        <v/>
      </c>
      <c r="K8757">
        <f>IF(G3105="","Missing OEWS wage",IF(H3105="","Missing Wharton SOC","Matched"))</f>
        <v/>
      </c>
    </row>
    <row r="8758">
      <c r="A8758" t="inlineStr">
        <is>
          <t>51</t>
        </is>
      </c>
      <c r="B8758" t="inlineStr">
        <is>
          <t>Information</t>
        </is>
      </c>
      <c r="C8758" t="inlineStr">
        <is>
          <t>35-9099</t>
        </is>
      </c>
      <c r="D8758" t="inlineStr">
        <is>
          <t>Food Preparation and Serving Related Workers, All Other</t>
        </is>
      </c>
      <c r="E8758" t="n">
        <v>200</v>
      </c>
      <c r="F8758" t="n">
        <v>33840</v>
      </c>
      <c r="G8758">
        <f>IF(OR(E3106="",F3106=""),"",E3106*F3106)</f>
        <v/>
      </c>
      <c r="H8758" s="41">
        <f>IFERROR(XLOOKUP(C3106,'DATA Wharton'!$A$2:$A$785,'DATA Wharton'!$C$2:$C$785),"")</f>
        <v/>
      </c>
      <c r="I8758">
        <f>IF(OR(G3106="",H3106=""),"",G3106)</f>
        <v/>
      </c>
      <c r="J8758">
        <f>IF(OR(I3106="",H3106=""),"",I3106*H3106)</f>
        <v/>
      </c>
      <c r="K8758">
        <f>IF(G3106="","Missing OEWS wage",IF(H3106="","Missing Wharton SOC","Matched"))</f>
        <v/>
      </c>
    </row>
    <row r="8759">
      <c r="A8759" t="inlineStr">
        <is>
          <t>51</t>
        </is>
      </c>
      <c r="B8759" t="inlineStr">
        <is>
          <t>Information</t>
        </is>
      </c>
      <c r="C8759" t="inlineStr">
        <is>
          <t>37-1011</t>
        </is>
      </c>
      <c r="D8759" t="inlineStr">
        <is>
          <t>First-Line Supervisors of Housekeeping and Janitorial Workers</t>
        </is>
      </c>
      <c r="E8759" t="n">
        <v>130</v>
      </c>
      <c r="F8759" t="n">
        <v>59010</v>
      </c>
      <c r="G8759">
        <f>IF(OR(E3107="",F3107=""),"",E3107*F3107)</f>
        <v/>
      </c>
      <c r="H8759" s="41">
        <f>IFERROR(XLOOKUP(C3107,'DATA Wharton'!$A$2:$A$785,'DATA Wharton'!$C$2:$C$785),"")</f>
        <v/>
      </c>
      <c r="I8759">
        <f>IF(OR(G3107="",H3107=""),"",G3107)</f>
        <v/>
      </c>
      <c r="J8759">
        <f>IF(OR(I3107="",H3107=""),"",I3107*H3107)</f>
        <v/>
      </c>
      <c r="K8759">
        <f>IF(G3107="","Missing OEWS wage",IF(H3107="","Missing Wharton SOC","Matched"))</f>
        <v/>
      </c>
    </row>
    <row r="8760">
      <c r="A8760" t="inlineStr">
        <is>
          <t>51</t>
        </is>
      </c>
      <c r="B8760" t="inlineStr">
        <is>
          <t>Information</t>
        </is>
      </c>
      <c r="C8760" t="inlineStr">
        <is>
          <t>37-2011</t>
        </is>
      </c>
      <c r="D8760" t="inlineStr">
        <is>
          <t>Janitors and Cleaners, Except Maids and Housekeeping Cleaners</t>
        </is>
      </c>
      <c r="E8760" t="n">
        <v>4390</v>
      </c>
      <c r="F8760" t="n">
        <v>37600</v>
      </c>
      <c r="G8760">
        <f>IF(OR(E3108="",F3108=""),"",E3108*F3108)</f>
        <v/>
      </c>
      <c r="H8760" s="41">
        <f>IFERROR(XLOOKUP(C3108,'DATA Wharton'!$A$2:$A$785,'DATA Wharton'!$C$2:$C$785),"")</f>
        <v/>
      </c>
      <c r="I8760">
        <f>IF(OR(G3108="",H3108=""),"",G3108)</f>
        <v/>
      </c>
      <c r="J8760">
        <f>IF(OR(I3108="",H3108=""),"",I3108*H3108)</f>
        <v/>
      </c>
      <c r="K8760">
        <f>IF(G3108="","Missing OEWS wage",IF(H3108="","Missing Wharton SOC","Matched"))</f>
        <v/>
      </c>
    </row>
    <row r="8761">
      <c r="A8761" t="inlineStr">
        <is>
          <t>51</t>
        </is>
      </c>
      <c r="B8761" t="inlineStr">
        <is>
          <t>Information</t>
        </is>
      </c>
      <c r="C8761" t="inlineStr">
        <is>
          <t>37-2012</t>
        </is>
      </c>
      <c r="D8761" t="inlineStr">
        <is>
          <t>Maids and Housekeeping Cleaners</t>
        </is>
      </c>
      <c r="E8761" t="n">
        <v>100</v>
      </c>
      <c r="G8761">
        <f>IF(OR(E3109="",F3109=""),"",E3109*F3109)</f>
        <v/>
      </c>
      <c r="H8761" s="41">
        <f>IFERROR(XLOOKUP(C3109,'DATA Wharton'!$A$2:$A$785,'DATA Wharton'!$C$2:$C$785),"")</f>
        <v/>
      </c>
      <c r="I8761">
        <f>IF(OR(G3109="",H3109=""),"",G3109)</f>
        <v/>
      </c>
      <c r="J8761">
        <f>IF(OR(I3109="",H3109=""),"",I3109*H3109)</f>
        <v/>
      </c>
      <c r="K8761">
        <f>IF(G3109="","Missing OEWS wage",IF(H3109="","Missing Wharton SOC","Matched"))</f>
        <v/>
      </c>
    </row>
    <row r="8762">
      <c r="A8762" t="inlineStr">
        <is>
          <t>51</t>
        </is>
      </c>
      <c r="B8762" t="inlineStr">
        <is>
          <t>Information</t>
        </is>
      </c>
      <c r="C8762" t="inlineStr">
        <is>
          <t>37-3011</t>
        </is>
      </c>
      <c r="D8762" t="inlineStr">
        <is>
          <t>Landscaping and Groundskeeping Workers</t>
        </is>
      </c>
      <c r="E8762" t="n">
        <v>180</v>
      </c>
      <c r="G8762">
        <f>IF(OR(E3110="",F3110=""),"",E3110*F3110)</f>
        <v/>
      </c>
      <c r="H8762" s="41">
        <f>IFERROR(XLOOKUP(C3110,'DATA Wharton'!$A$2:$A$785,'DATA Wharton'!$C$2:$C$785),"")</f>
        <v/>
      </c>
      <c r="I8762">
        <f>IF(OR(G3110="",H3110=""),"",G3110)</f>
        <v/>
      </c>
      <c r="J8762">
        <f>IF(OR(I3110="",H3110=""),"",I3110*H3110)</f>
        <v/>
      </c>
      <c r="K8762">
        <f>IF(G3110="","Missing OEWS wage",IF(H3110="","Missing Wharton SOC","Matched"))</f>
        <v/>
      </c>
    </row>
    <row r="8763">
      <c r="A8763" t="inlineStr">
        <is>
          <t>51</t>
        </is>
      </c>
      <c r="B8763" t="inlineStr">
        <is>
          <t>Information</t>
        </is>
      </c>
      <c r="C8763" t="inlineStr">
        <is>
          <t>39-1013</t>
        </is>
      </c>
      <c r="D8763" t="inlineStr">
        <is>
          <t>First-Line Supervisors of Gambling Services Workers</t>
        </is>
      </c>
      <c r="F8763" t="n">
        <v>51200</v>
      </c>
      <c r="G8763">
        <f>IF(OR(E3111="",F3111=""),"",E3111*F3111)</f>
        <v/>
      </c>
      <c r="H8763" s="41">
        <f>IFERROR(XLOOKUP(C3111,'DATA Wharton'!$A$2:$A$785,'DATA Wharton'!$C$2:$C$785),"")</f>
        <v/>
      </c>
      <c r="I8763">
        <f>IF(OR(G3111="",H3111=""),"",G3111)</f>
        <v/>
      </c>
      <c r="J8763">
        <f>IF(OR(I3111="",H3111=""),"",I3111*H3111)</f>
        <v/>
      </c>
      <c r="K8763">
        <f>IF(G3111="","Missing OEWS wage",IF(H3111="","Missing Wharton SOC","Matched"))</f>
        <v/>
      </c>
    </row>
    <row r="8764">
      <c r="A8764" t="inlineStr">
        <is>
          <t>51</t>
        </is>
      </c>
      <c r="B8764" t="inlineStr">
        <is>
          <t>Information</t>
        </is>
      </c>
      <c r="C8764" t="inlineStr">
        <is>
          <t>39-1014</t>
        </is>
      </c>
      <c r="D8764" t="inlineStr">
        <is>
          <t>First-Line Supervisors of Entertainment and Recreation Workers, Except Gambling Services</t>
        </is>
      </c>
      <c r="E8764" t="n">
        <v>10090</v>
      </c>
      <c r="F8764" t="n">
        <v>43140</v>
      </c>
      <c r="G8764">
        <f>IF(OR(E3112="",F3112=""),"",E3112*F3112)</f>
        <v/>
      </c>
      <c r="H8764" s="41">
        <f>IFERROR(XLOOKUP(C3112,'DATA Wharton'!$A$2:$A$785,'DATA Wharton'!$C$2:$C$785),"")</f>
        <v/>
      </c>
      <c r="I8764">
        <f>IF(OR(G3112="",H3112=""),"",G3112)</f>
        <v/>
      </c>
      <c r="J8764">
        <f>IF(OR(I3112="",H3112=""),"",I3112*H3112)</f>
        <v/>
      </c>
      <c r="K8764">
        <f>IF(G3112="","Missing OEWS wage",IF(H3112="","Missing Wharton SOC","Matched"))</f>
        <v/>
      </c>
    </row>
    <row r="8765">
      <c r="A8765" t="inlineStr">
        <is>
          <t>51</t>
        </is>
      </c>
      <c r="B8765" t="inlineStr">
        <is>
          <t>Information</t>
        </is>
      </c>
      <c r="C8765" t="inlineStr">
        <is>
          <t>39-1022</t>
        </is>
      </c>
      <c r="D8765" t="inlineStr">
        <is>
          <t>First-Line Supervisors of Personal Service Workers</t>
        </is>
      </c>
      <c r="E8765" t="n">
        <v>1090</v>
      </c>
      <c r="F8765" t="n">
        <v>44190</v>
      </c>
      <c r="G8765">
        <f>IF(OR(E3113="",F3113=""),"",E3113*F3113)</f>
        <v/>
      </c>
      <c r="H8765" s="41">
        <f>IFERROR(XLOOKUP(C3113,'DATA Wharton'!$A$2:$A$785,'DATA Wharton'!$C$2:$C$785),"")</f>
        <v/>
      </c>
      <c r="I8765">
        <f>IF(OR(G3113="",H3113=""),"",G3113)</f>
        <v/>
      </c>
      <c r="J8765">
        <f>IF(OR(I3113="",H3113=""),"",I3113*H3113)</f>
        <v/>
      </c>
      <c r="K8765">
        <f>IF(G3113="","Missing OEWS wage",IF(H3113="","Missing Wharton SOC","Matched"))</f>
        <v/>
      </c>
    </row>
    <row r="8766">
      <c r="A8766" t="inlineStr">
        <is>
          <t>51</t>
        </is>
      </c>
      <c r="B8766" t="inlineStr">
        <is>
          <t>Information</t>
        </is>
      </c>
      <c r="C8766" t="inlineStr">
        <is>
          <t>39-3019</t>
        </is>
      </c>
      <c r="D8766" t="inlineStr">
        <is>
          <t>Gambling Service Workers, All Other</t>
        </is>
      </c>
      <c r="F8766" t="n">
        <v>54420</v>
      </c>
      <c r="G8766">
        <f>IF(OR(E3114="",F3114=""),"",E3114*F3114)</f>
        <v/>
      </c>
      <c r="H8766" s="41">
        <f>IFERROR(XLOOKUP(C3114,'DATA Wharton'!$A$2:$A$785,'DATA Wharton'!$C$2:$C$785),"")</f>
        <v/>
      </c>
      <c r="I8766">
        <f>IF(OR(G3114="",H3114=""),"",G3114)</f>
        <v/>
      </c>
      <c r="J8766">
        <f>IF(OR(I3114="",H3114=""),"",I3114*H3114)</f>
        <v/>
      </c>
      <c r="K8766">
        <f>IF(G3114="","Missing OEWS wage",IF(H3114="","Missing Wharton SOC","Matched"))</f>
        <v/>
      </c>
    </row>
    <row r="8767">
      <c r="A8767" t="inlineStr">
        <is>
          <t>51</t>
        </is>
      </c>
      <c r="B8767" t="inlineStr">
        <is>
          <t>Information</t>
        </is>
      </c>
      <c r="C8767" t="inlineStr">
        <is>
          <t>39-3021</t>
        </is>
      </c>
      <c r="D8767" t="inlineStr">
        <is>
          <t>Motion Picture Projectionists</t>
        </is>
      </c>
      <c r="E8767" t="n">
        <v>1060</v>
      </c>
      <c r="F8767" t="n">
        <v>43640</v>
      </c>
      <c r="G8767">
        <f>IF(OR(E3115="",F3115=""),"",E3115*F3115)</f>
        <v/>
      </c>
      <c r="H8767" s="41">
        <f>IFERROR(XLOOKUP(C3115,'DATA Wharton'!$A$2:$A$785,'DATA Wharton'!$C$2:$C$785),"")</f>
        <v/>
      </c>
      <c r="I8767">
        <f>IF(OR(G3115="",H3115=""),"",G3115)</f>
        <v/>
      </c>
      <c r="J8767">
        <f>IF(OR(I3115="",H3115=""),"",I3115*H3115)</f>
        <v/>
      </c>
      <c r="K8767">
        <f>IF(G3115="","Missing OEWS wage",IF(H3115="","Missing Wharton SOC","Matched"))</f>
        <v/>
      </c>
    </row>
    <row r="8768">
      <c r="A8768" t="inlineStr">
        <is>
          <t>51</t>
        </is>
      </c>
      <c r="B8768" t="inlineStr">
        <is>
          <t>Information</t>
        </is>
      </c>
      <c r="C8768" t="inlineStr">
        <is>
          <t>39-3031</t>
        </is>
      </c>
      <c r="D8768" t="inlineStr">
        <is>
          <t>Ushers, Lobby Attendants, and Ticket Takers</t>
        </is>
      </c>
      <c r="E8768" t="n">
        <v>52840</v>
      </c>
      <c r="F8768" t="n">
        <v>30520</v>
      </c>
      <c r="G8768">
        <f>IF(OR(E3116="",F3116=""),"",E3116*F3116)</f>
        <v/>
      </c>
      <c r="H8768" s="41">
        <f>IFERROR(XLOOKUP(C3116,'DATA Wharton'!$A$2:$A$785,'DATA Wharton'!$C$2:$C$785),"")</f>
        <v/>
      </c>
      <c r="I8768">
        <f>IF(OR(G3116="",H3116=""),"",G3116)</f>
        <v/>
      </c>
      <c r="J8768">
        <f>IF(OR(I3116="",H3116=""),"",I3116*H3116)</f>
        <v/>
      </c>
      <c r="K8768">
        <f>IF(G3116="","Missing OEWS wage",IF(H3116="","Missing Wharton SOC","Matched"))</f>
        <v/>
      </c>
    </row>
    <row r="8769">
      <c r="A8769" t="inlineStr">
        <is>
          <t>51</t>
        </is>
      </c>
      <c r="B8769" t="inlineStr">
        <is>
          <t>Information</t>
        </is>
      </c>
      <c r="C8769" t="inlineStr">
        <is>
          <t>39-3091</t>
        </is>
      </c>
      <c r="D8769" t="inlineStr">
        <is>
          <t>Amusement and Recreation Attendants</t>
        </is>
      </c>
      <c r="E8769" t="n">
        <v>2230</v>
      </c>
      <c r="F8769" t="n">
        <v>28620</v>
      </c>
      <c r="G8769">
        <f>IF(OR(E3117="",F3117=""),"",E3117*F3117)</f>
        <v/>
      </c>
      <c r="H8769" s="41">
        <f>IFERROR(XLOOKUP(C3117,'DATA Wharton'!$A$2:$A$785,'DATA Wharton'!$C$2:$C$785),"")</f>
        <v/>
      </c>
      <c r="I8769">
        <f>IF(OR(G3117="",H3117=""),"",G3117)</f>
        <v/>
      </c>
      <c r="J8769">
        <f>IF(OR(I3117="",H3117=""),"",I3117*H3117)</f>
        <v/>
      </c>
      <c r="K8769">
        <f>IF(G3117="","Missing OEWS wage",IF(H3117="","Missing Wharton SOC","Matched"))</f>
        <v/>
      </c>
    </row>
    <row r="8770">
      <c r="A8770" t="inlineStr">
        <is>
          <t>51</t>
        </is>
      </c>
      <c r="B8770" t="inlineStr">
        <is>
          <t>Information</t>
        </is>
      </c>
      <c r="C8770" t="inlineStr">
        <is>
          <t>39-3092</t>
        </is>
      </c>
      <c r="D8770" t="inlineStr">
        <is>
          <t>Costume Attendants</t>
        </is>
      </c>
      <c r="E8770" t="n">
        <v>1200</v>
      </c>
      <c r="F8770" t="n">
        <v>110830</v>
      </c>
      <c r="G8770">
        <f>IF(OR(E3118="",F3118=""),"",E3118*F3118)</f>
        <v/>
      </c>
      <c r="H8770" s="41">
        <f>IFERROR(XLOOKUP(C3118,'DATA Wharton'!$A$2:$A$785,'DATA Wharton'!$C$2:$C$785),"")</f>
        <v/>
      </c>
      <c r="I8770">
        <f>IF(OR(G3118="",H3118=""),"",G3118)</f>
        <v/>
      </c>
      <c r="J8770">
        <f>IF(OR(I3118="",H3118=""),"",I3118*H3118)</f>
        <v/>
      </c>
      <c r="K8770">
        <f>IF(G3118="","Missing OEWS wage",IF(H3118="","Missing Wharton SOC","Matched"))</f>
        <v/>
      </c>
    </row>
    <row r="8771">
      <c r="A8771" t="inlineStr">
        <is>
          <t>51</t>
        </is>
      </c>
      <c r="B8771" t="inlineStr">
        <is>
          <t>Information</t>
        </is>
      </c>
      <c r="C8771" t="inlineStr">
        <is>
          <t>39-3099</t>
        </is>
      </c>
      <c r="D8771" t="inlineStr">
        <is>
          <t>Entertainment Attendants and Related Workers, All Other</t>
        </is>
      </c>
      <c r="E8771" t="n">
        <v>1170</v>
      </c>
      <c r="F8771" t="n">
        <v>28330</v>
      </c>
      <c r="G8771">
        <f>IF(OR(E3119="",F3119=""),"",E3119*F3119)</f>
        <v/>
      </c>
      <c r="H8771" s="41">
        <f>IFERROR(XLOOKUP(C3119,'DATA Wharton'!$A$2:$A$785,'DATA Wharton'!$C$2:$C$785),"")</f>
        <v/>
      </c>
      <c r="I8771">
        <f>IF(OR(G3119="",H3119=""),"",G3119)</f>
        <v/>
      </c>
      <c r="J8771">
        <f>IF(OR(I3119="",H3119=""),"",I3119*H3119)</f>
        <v/>
      </c>
      <c r="K8771">
        <f>IF(G3119="","Missing OEWS wage",IF(H3119="","Missing Wharton SOC","Matched"))</f>
        <v/>
      </c>
    </row>
    <row r="8772">
      <c r="A8772" t="inlineStr">
        <is>
          <t>51</t>
        </is>
      </c>
      <c r="B8772" t="inlineStr">
        <is>
          <t>Information</t>
        </is>
      </c>
      <c r="C8772" t="inlineStr">
        <is>
          <t>39-5012</t>
        </is>
      </c>
      <c r="D8772" t="inlineStr">
        <is>
          <t>Hairdressers, Hairstylists, and Cosmetologists</t>
        </is>
      </c>
      <c r="E8772" t="n">
        <v>1790</v>
      </c>
      <c r="F8772" t="n">
        <v>118930</v>
      </c>
      <c r="G8772">
        <f>IF(OR(E3120="",F3120=""),"",E3120*F3120)</f>
        <v/>
      </c>
      <c r="H8772" s="41">
        <f>IFERROR(XLOOKUP(C3120,'DATA Wharton'!$A$2:$A$785,'DATA Wharton'!$C$2:$C$785),"")</f>
        <v/>
      </c>
      <c r="I8772">
        <f>IF(OR(G3120="",H3120=""),"",G3120)</f>
        <v/>
      </c>
      <c r="J8772">
        <f>IF(OR(I3120="",H3120=""),"",I3120*H3120)</f>
        <v/>
      </c>
      <c r="K8772">
        <f>IF(G3120="","Missing OEWS wage",IF(H3120="","Missing Wharton SOC","Matched"))</f>
        <v/>
      </c>
    </row>
    <row r="8773">
      <c r="A8773" t="inlineStr">
        <is>
          <t>51</t>
        </is>
      </c>
      <c r="B8773" t="inlineStr">
        <is>
          <t>Information</t>
        </is>
      </c>
      <c r="C8773" t="inlineStr">
        <is>
          <t>39-5091</t>
        </is>
      </c>
      <c r="D8773" t="inlineStr">
        <is>
          <t>Makeup Artists, Theatrical and Performance</t>
        </is>
      </c>
      <c r="E8773" t="n">
        <v>1240</v>
      </c>
      <c r="F8773" t="n">
        <v>134360</v>
      </c>
      <c r="G8773">
        <f>IF(OR(E3121="",F3121=""),"",E3121*F3121)</f>
        <v/>
      </c>
      <c r="H8773" s="41">
        <f>IFERROR(XLOOKUP(C3121,'DATA Wharton'!$A$2:$A$785,'DATA Wharton'!$C$2:$C$785),"")</f>
        <v/>
      </c>
      <c r="I8773">
        <f>IF(OR(G3121="",H3121=""),"",G3121)</f>
        <v/>
      </c>
      <c r="J8773">
        <f>IF(OR(I3121="",H3121=""),"",I3121*H3121)</f>
        <v/>
      </c>
      <c r="K8773">
        <f>IF(G3121="","Missing OEWS wage",IF(H3121="","Missing Wharton SOC","Matched"))</f>
        <v/>
      </c>
    </row>
    <row r="8774">
      <c r="A8774" t="inlineStr">
        <is>
          <t>51</t>
        </is>
      </c>
      <c r="B8774" t="inlineStr">
        <is>
          <t>Information</t>
        </is>
      </c>
      <c r="C8774" t="inlineStr">
        <is>
          <t>39-6012</t>
        </is>
      </c>
      <c r="D8774" t="inlineStr">
        <is>
          <t>Concierges</t>
        </is>
      </c>
      <c r="E8774" t="n">
        <v>610</v>
      </c>
      <c r="F8774" t="n">
        <v>40500</v>
      </c>
      <c r="G8774">
        <f>IF(OR(E3122="",F3122=""),"",E3122*F3122)</f>
        <v/>
      </c>
      <c r="H8774" s="41">
        <f>IFERROR(XLOOKUP(C3122,'DATA Wharton'!$A$2:$A$785,'DATA Wharton'!$C$2:$C$785),"")</f>
        <v/>
      </c>
      <c r="I8774">
        <f>IF(OR(G3122="",H3122=""),"",G3122)</f>
        <v/>
      </c>
      <c r="J8774">
        <f>IF(OR(I3122="",H3122=""),"",I3122*H3122)</f>
        <v/>
      </c>
      <c r="K8774">
        <f>IF(G3122="","Missing OEWS wage",IF(H3122="","Missing Wharton SOC","Matched"))</f>
        <v/>
      </c>
    </row>
    <row r="8775">
      <c r="A8775" t="inlineStr">
        <is>
          <t>51</t>
        </is>
      </c>
      <c r="B8775" t="inlineStr">
        <is>
          <t>Information</t>
        </is>
      </c>
      <c r="C8775" t="inlineStr">
        <is>
          <t>39-7010</t>
        </is>
      </c>
      <c r="D8775" t="inlineStr">
        <is>
          <t>Tour and Travel Guides</t>
        </is>
      </c>
      <c r="E8775" t="n">
        <v>80</v>
      </c>
      <c r="F8775" t="n">
        <v>77760</v>
      </c>
      <c r="G8775">
        <f>IF(OR(E3123="",F3123=""),"",E3123*F3123)</f>
        <v/>
      </c>
      <c r="H8775" s="41">
        <f>IFERROR(XLOOKUP(C3123,'DATA Wharton'!$A$2:$A$785,'DATA Wharton'!$C$2:$C$785),"")</f>
        <v/>
      </c>
      <c r="I8775">
        <f>IF(OR(G3123="",H3123=""),"",G3123)</f>
        <v/>
      </c>
      <c r="J8775">
        <f>IF(OR(I3123="",H3123=""),"",I3123*H3123)</f>
        <v/>
      </c>
      <c r="K8775">
        <f>IF(G3123="","Missing OEWS wage",IF(H3123="","Missing Wharton SOC","Matched"))</f>
        <v/>
      </c>
    </row>
    <row r="8776">
      <c r="A8776" t="inlineStr">
        <is>
          <t>51</t>
        </is>
      </c>
      <c r="B8776" t="inlineStr">
        <is>
          <t>Information</t>
        </is>
      </c>
      <c r="C8776" t="inlineStr">
        <is>
          <t>39-9011</t>
        </is>
      </c>
      <c r="D8776" t="inlineStr">
        <is>
          <t>Childcare Workers</t>
        </is>
      </c>
      <c r="E8776" t="n">
        <v>50</v>
      </c>
      <c r="F8776" t="n">
        <v>44200</v>
      </c>
      <c r="G8776">
        <f>IF(OR(E3124="",F3124=""),"",E3124*F3124)</f>
        <v/>
      </c>
      <c r="H8776" s="41">
        <f>IFERROR(XLOOKUP(C3124,'DATA Wharton'!$A$2:$A$785,'DATA Wharton'!$C$2:$C$785),"")</f>
        <v/>
      </c>
      <c r="I8776">
        <f>IF(OR(G3124="",H3124=""),"",G3124)</f>
        <v/>
      </c>
      <c r="J8776">
        <f>IF(OR(I3124="",H3124=""),"",I3124*H3124)</f>
        <v/>
      </c>
      <c r="K8776">
        <f>IF(G3124="","Missing OEWS wage",IF(H3124="","Missing Wharton SOC","Matched"))</f>
        <v/>
      </c>
    </row>
    <row r="8777">
      <c r="A8777" t="inlineStr">
        <is>
          <t>51</t>
        </is>
      </c>
      <c r="B8777" t="inlineStr">
        <is>
          <t>Information</t>
        </is>
      </c>
      <c r="C8777" t="inlineStr">
        <is>
          <t>39-9031</t>
        </is>
      </c>
      <c r="D8777" t="inlineStr">
        <is>
          <t>Exercise Trainers and Group Fitness Instructors</t>
        </is>
      </c>
      <c r="E8777" t="n">
        <v>140</v>
      </c>
      <c r="F8777" t="n">
        <v>71090</v>
      </c>
      <c r="G8777">
        <f>IF(OR(E3125="",F3125=""),"",E3125*F3125)</f>
        <v/>
      </c>
      <c r="H8777" s="41">
        <f>IFERROR(XLOOKUP(C3125,'DATA Wharton'!$A$2:$A$785,'DATA Wharton'!$C$2:$C$785),"")</f>
        <v/>
      </c>
      <c r="I8777">
        <f>IF(OR(G3125="",H3125=""),"",G3125)</f>
        <v/>
      </c>
      <c r="J8777">
        <f>IF(OR(I3125="",H3125=""),"",I3125*H3125)</f>
        <v/>
      </c>
      <c r="K8777">
        <f>IF(G3125="","Missing OEWS wage",IF(H3125="","Missing Wharton SOC","Matched"))</f>
        <v/>
      </c>
    </row>
    <row r="8778">
      <c r="A8778" t="inlineStr">
        <is>
          <t>51</t>
        </is>
      </c>
      <c r="B8778" t="inlineStr">
        <is>
          <t>Information</t>
        </is>
      </c>
      <c r="C8778" t="inlineStr">
        <is>
          <t>41-1011</t>
        </is>
      </c>
      <c r="D8778" t="inlineStr">
        <is>
          <t>First-Line Supervisors of Retail Sales Workers</t>
        </is>
      </c>
      <c r="E8778" t="n">
        <v>2220</v>
      </c>
      <c r="F8778" t="n">
        <v>50230</v>
      </c>
      <c r="G8778">
        <f>IF(OR(E3126="",F3126=""),"",E3126*F3126)</f>
        <v/>
      </c>
      <c r="H8778" s="41">
        <f>IFERROR(XLOOKUP(C3126,'DATA Wharton'!$A$2:$A$785,'DATA Wharton'!$C$2:$C$785),"")</f>
        <v/>
      </c>
      <c r="I8778">
        <f>IF(OR(G3126="",H3126=""),"",G3126)</f>
        <v/>
      </c>
      <c r="J8778">
        <f>IF(OR(I3126="",H3126=""),"",I3126*H3126)</f>
        <v/>
      </c>
      <c r="K8778">
        <f>IF(G3126="","Missing OEWS wage",IF(H3126="","Missing Wharton SOC","Matched"))</f>
        <v/>
      </c>
    </row>
    <row r="8779">
      <c r="A8779" t="inlineStr">
        <is>
          <t>51</t>
        </is>
      </c>
      <c r="B8779" t="inlineStr">
        <is>
          <t>Information</t>
        </is>
      </c>
      <c r="C8779" t="inlineStr">
        <is>
          <t>41-1012</t>
        </is>
      </c>
      <c r="D8779" t="inlineStr">
        <is>
          <t>First-Line Supervisors of Non-Retail Sales Workers</t>
        </is>
      </c>
      <c r="E8779" t="n">
        <v>18160</v>
      </c>
      <c r="F8779" t="n">
        <v>101070</v>
      </c>
      <c r="G8779">
        <f>IF(OR(E3127="",F3127=""),"",E3127*F3127)</f>
        <v/>
      </c>
      <c r="H8779" s="41">
        <f>IFERROR(XLOOKUP(C3127,'DATA Wharton'!$A$2:$A$785,'DATA Wharton'!$C$2:$C$785),"")</f>
        <v/>
      </c>
      <c r="I8779">
        <f>IF(OR(G3127="",H3127=""),"",G3127)</f>
        <v/>
      </c>
      <c r="J8779">
        <f>IF(OR(I3127="",H3127=""),"",I3127*H3127)</f>
        <v/>
      </c>
      <c r="K8779">
        <f>IF(G3127="","Missing OEWS wage",IF(H3127="","Missing Wharton SOC","Matched"))</f>
        <v/>
      </c>
    </row>
    <row r="8780">
      <c r="A8780" t="inlineStr">
        <is>
          <t>51</t>
        </is>
      </c>
      <c r="B8780" t="inlineStr">
        <is>
          <t>Information</t>
        </is>
      </c>
      <c r="C8780" t="inlineStr">
        <is>
          <t>41-2011</t>
        </is>
      </c>
      <c r="D8780" t="inlineStr">
        <is>
          <t>Cashiers</t>
        </is>
      </c>
      <c r="E8780" t="n">
        <v>4250</v>
      </c>
      <c r="F8780" t="n">
        <v>30410</v>
      </c>
      <c r="G8780">
        <f>IF(OR(E3128="",F3128=""),"",E3128*F3128)</f>
        <v/>
      </c>
      <c r="H8780" s="41">
        <f>IFERROR(XLOOKUP(C3128,'DATA Wharton'!$A$2:$A$785,'DATA Wharton'!$C$2:$C$785),"")</f>
        <v/>
      </c>
      <c r="I8780">
        <f>IF(OR(G3128="",H3128=""),"",G3128)</f>
        <v/>
      </c>
      <c r="J8780">
        <f>IF(OR(I3128="",H3128=""),"",I3128*H3128)</f>
        <v/>
      </c>
      <c r="K8780">
        <f>IF(G3128="","Missing OEWS wage",IF(H3128="","Missing Wharton SOC","Matched"))</f>
        <v/>
      </c>
    </row>
    <row r="8781">
      <c r="A8781" t="inlineStr">
        <is>
          <t>51</t>
        </is>
      </c>
      <c r="B8781" t="inlineStr">
        <is>
          <t>Information</t>
        </is>
      </c>
      <c r="C8781" t="inlineStr">
        <is>
          <t>41-2021</t>
        </is>
      </c>
      <c r="D8781" t="inlineStr">
        <is>
          <t>Counter and Rental Clerks</t>
        </is>
      </c>
      <c r="F8781" t="n">
        <v>46280</v>
      </c>
      <c r="G8781">
        <f>IF(OR(E3129="",F3129=""),"",E3129*F3129)</f>
        <v/>
      </c>
      <c r="H8781" s="41">
        <f>IFERROR(XLOOKUP(C3129,'DATA Wharton'!$A$2:$A$785,'DATA Wharton'!$C$2:$C$785),"")</f>
        <v/>
      </c>
      <c r="I8781">
        <f>IF(OR(G3129="",H3129=""),"",G3129)</f>
        <v/>
      </c>
      <c r="J8781">
        <f>IF(OR(I3129="",H3129=""),"",I3129*H3129)</f>
        <v/>
      </c>
      <c r="K8781">
        <f>IF(G3129="","Missing OEWS wage",IF(H3129="","Missing Wharton SOC","Matched"))</f>
        <v/>
      </c>
    </row>
    <row r="8782">
      <c r="A8782" t="inlineStr">
        <is>
          <t>51</t>
        </is>
      </c>
      <c r="B8782" t="inlineStr">
        <is>
          <t>Information</t>
        </is>
      </c>
      <c r="C8782" t="inlineStr">
        <is>
          <t>41-2031</t>
        </is>
      </c>
      <c r="D8782" t="inlineStr">
        <is>
          <t>Retail Salespersons</t>
        </is>
      </c>
      <c r="E8782" t="n">
        <v>7850</v>
      </c>
      <c r="F8782" t="n">
        <v>35430</v>
      </c>
      <c r="G8782">
        <f>IF(OR(E3130="",F3130=""),"",E3130*F3130)</f>
        <v/>
      </c>
      <c r="H8782" s="41">
        <f>IFERROR(XLOOKUP(C3130,'DATA Wharton'!$A$2:$A$785,'DATA Wharton'!$C$2:$C$785),"")</f>
        <v/>
      </c>
      <c r="I8782">
        <f>IF(OR(G3130="",H3130=""),"",G3130)</f>
        <v/>
      </c>
      <c r="J8782">
        <f>IF(OR(I3130="",H3130=""),"",I3130*H3130)</f>
        <v/>
      </c>
      <c r="K8782">
        <f>IF(G3130="","Missing OEWS wage",IF(H3130="","Missing Wharton SOC","Matched"))</f>
        <v/>
      </c>
    </row>
    <row r="8783">
      <c r="A8783" t="inlineStr">
        <is>
          <t>51</t>
        </is>
      </c>
      <c r="B8783" t="inlineStr">
        <is>
          <t>Information</t>
        </is>
      </c>
      <c r="C8783" t="inlineStr">
        <is>
          <t>41-3011</t>
        </is>
      </c>
      <c r="D8783" t="inlineStr">
        <is>
          <t>Advertising Sales Agents</t>
        </is>
      </c>
      <c r="E8783" t="n">
        <v>38920</v>
      </c>
      <c r="F8783" t="n">
        <v>79120</v>
      </c>
      <c r="G8783">
        <f>IF(OR(E3131="",F3131=""),"",E3131*F3131)</f>
        <v/>
      </c>
      <c r="H8783" s="41">
        <f>IFERROR(XLOOKUP(C3131,'DATA Wharton'!$A$2:$A$785,'DATA Wharton'!$C$2:$C$785),"")</f>
        <v/>
      </c>
      <c r="I8783">
        <f>IF(OR(G3131="",H3131=""),"",G3131)</f>
        <v/>
      </c>
      <c r="J8783">
        <f>IF(OR(I3131="",H3131=""),"",I3131*H3131)</f>
        <v/>
      </c>
      <c r="K8783">
        <f>IF(G3131="","Missing OEWS wage",IF(H3131="","Missing Wharton SOC","Matched"))</f>
        <v/>
      </c>
    </row>
    <row r="8784">
      <c r="A8784" t="inlineStr">
        <is>
          <t>51</t>
        </is>
      </c>
      <c r="B8784" t="inlineStr">
        <is>
          <t>Information</t>
        </is>
      </c>
      <c r="C8784" t="inlineStr">
        <is>
          <t>41-3031</t>
        </is>
      </c>
      <c r="D8784" t="inlineStr">
        <is>
          <t>Securities, Commodities, and Financial Services Sales Agents</t>
        </is>
      </c>
      <c r="E8784" t="n">
        <v>590</v>
      </c>
      <c r="G8784">
        <f>IF(OR(E3132="",F3132=""),"",E3132*F3132)</f>
        <v/>
      </c>
      <c r="H8784" s="41">
        <f>IFERROR(XLOOKUP(C3132,'DATA Wharton'!$A$2:$A$785,'DATA Wharton'!$C$2:$C$785),"")</f>
        <v/>
      </c>
      <c r="I8784">
        <f>IF(OR(G3132="",H3132=""),"",G3132)</f>
        <v/>
      </c>
      <c r="J8784">
        <f>IF(OR(I3132="",H3132=""),"",I3132*H3132)</f>
        <v/>
      </c>
      <c r="K8784">
        <f>IF(G3132="","Missing OEWS wage",IF(H3132="","Missing Wharton SOC","Matched"))</f>
        <v/>
      </c>
    </row>
    <row r="8785">
      <c r="A8785" t="inlineStr">
        <is>
          <t>51</t>
        </is>
      </c>
      <c r="B8785" t="inlineStr">
        <is>
          <t>Information</t>
        </is>
      </c>
      <c r="C8785" t="inlineStr">
        <is>
          <t>41-3041</t>
        </is>
      </c>
      <c r="D8785" t="inlineStr">
        <is>
          <t>Travel Agents</t>
        </is>
      </c>
      <c r="F8785" t="n">
        <v>69310</v>
      </c>
      <c r="G8785">
        <f>IF(OR(E3133="",F3133=""),"",E3133*F3133)</f>
        <v/>
      </c>
      <c r="H8785" s="41">
        <f>IFERROR(XLOOKUP(C3133,'DATA Wharton'!$A$2:$A$785,'DATA Wharton'!$C$2:$C$785),"")</f>
        <v/>
      </c>
      <c r="I8785">
        <f>IF(OR(G3133="",H3133=""),"",G3133)</f>
        <v/>
      </c>
      <c r="J8785">
        <f>IF(OR(I3133="",H3133=""),"",I3133*H3133)</f>
        <v/>
      </c>
      <c r="K8785">
        <f>IF(G3133="","Missing OEWS wage",IF(H3133="","Missing Wharton SOC","Matched"))</f>
        <v/>
      </c>
    </row>
    <row r="8786">
      <c r="A8786" t="inlineStr">
        <is>
          <t>51</t>
        </is>
      </c>
      <c r="B8786" t="inlineStr">
        <is>
          <t>Information</t>
        </is>
      </c>
      <c r="C8786" t="inlineStr">
        <is>
          <t>41-3091</t>
        </is>
      </c>
      <c r="D8786" t="inlineStr">
        <is>
          <t>Sales Representatives of Services, Except Advertising, Insurance, Financial Services, and Travel</t>
        </is>
      </c>
      <c r="E8786" t="n">
        <v>194880</v>
      </c>
      <c r="F8786" t="n">
        <v>90580</v>
      </c>
      <c r="G8786">
        <f>IF(OR(E3134="",F3134=""),"",E3134*F3134)</f>
        <v/>
      </c>
      <c r="H8786" s="41">
        <f>IFERROR(XLOOKUP(C3134,'DATA Wharton'!$A$2:$A$785,'DATA Wharton'!$C$2:$C$785),"")</f>
        <v/>
      </c>
      <c r="I8786">
        <f>IF(OR(G3134="",H3134=""),"",G3134)</f>
        <v/>
      </c>
      <c r="J8786">
        <f>IF(OR(I3134="",H3134=""),"",I3134*H3134)</f>
        <v/>
      </c>
      <c r="K8786">
        <f>IF(G3134="","Missing OEWS wage",IF(H3134="","Missing Wharton SOC","Matched"))</f>
        <v/>
      </c>
    </row>
    <row r="8787">
      <c r="A8787" t="inlineStr">
        <is>
          <t>51</t>
        </is>
      </c>
      <c r="B8787" t="inlineStr">
        <is>
          <t>Information</t>
        </is>
      </c>
      <c r="C8787" t="inlineStr">
        <is>
          <t>41-4011</t>
        </is>
      </c>
      <c r="D8787" t="inlineStr">
        <is>
          <t>Sales Representatives, Wholesale and Manufacturing, Technical and Scientific Products</t>
        </is>
      </c>
      <c r="E8787" t="n">
        <v>19380</v>
      </c>
      <c r="F8787" t="n">
        <v>124940</v>
      </c>
      <c r="G8787">
        <f>IF(OR(E3135="",F3135=""),"",E3135*F3135)</f>
        <v/>
      </c>
      <c r="H8787" s="41">
        <f>IFERROR(XLOOKUP(C3135,'DATA Wharton'!$A$2:$A$785,'DATA Wharton'!$C$2:$C$785),"")</f>
        <v/>
      </c>
      <c r="I8787">
        <f>IF(OR(G3135="",H3135=""),"",G3135)</f>
        <v/>
      </c>
      <c r="J8787">
        <f>IF(OR(I3135="",H3135=""),"",I3135*H3135)</f>
        <v/>
      </c>
      <c r="K8787">
        <f>IF(G3135="","Missing OEWS wage",IF(H3135="","Missing Wharton SOC","Matched"))</f>
        <v/>
      </c>
    </row>
    <row r="8788">
      <c r="A8788" t="inlineStr">
        <is>
          <t>51</t>
        </is>
      </c>
      <c r="B8788" t="inlineStr">
        <is>
          <t>Information</t>
        </is>
      </c>
      <c r="C8788" t="inlineStr">
        <is>
          <t>41-4012</t>
        </is>
      </c>
      <c r="D8788" t="inlineStr">
        <is>
          <t>Sales Representatives, Wholesale and Manufacturing, Except Technical and Scientific Products</t>
        </is>
      </c>
      <c r="E8788" t="n">
        <v>13830</v>
      </c>
      <c r="F8788" t="n">
        <v>93820</v>
      </c>
      <c r="G8788">
        <f>IF(OR(E3136="",F3136=""),"",E3136*F3136)</f>
        <v/>
      </c>
      <c r="H8788" s="41">
        <f>IFERROR(XLOOKUP(C3136,'DATA Wharton'!$A$2:$A$785,'DATA Wharton'!$C$2:$C$785),"")</f>
        <v/>
      </c>
      <c r="I8788">
        <f>IF(OR(G3136="",H3136=""),"",G3136)</f>
        <v/>
      </c>
      <c r="J8788">
        <f>IF(OR(I3136="",H3136=""),"",I3136*H3136)</f>
        <v/>
      </c>
      <c r="K8788">
        <f>IF(G3136="","Missing OEWS wage",IF(H3136="","Missing Wharton SOC","Matched"))</f>
        <v/>
      </c>
    </row>
    <row r="8789">
      <c r="A8789" t="inlineStr">
        <is>
          <t>51</t>
        </is>
      </c>
      <c r="B8789" t="inlineStr">
        <is>
          <t>Information</t>
        </is>
      </c>
      <c r="C8789" t="inlineStr">
        <is>
          <t>41-9011</t>
        </is>
      </c>
      <c r="D8789" t="inlineStr">
        <is>
          <t>Demonstrators and Product Promoters</t>
        </is>
      </c>
      <c r="F8789" t="n">
        <v>52630</v>
      </c>
      <c r="G8789">
        <f>IF(OR(E3137="",F3137=""),"",E3137*F3137)</f>
        <v/>
      </c>
      <c r="H8789" s="41">
        <f>IFERROR(XLOOKUP(C3137,'DATA Wharton'!$A$2:$A$785,'DATA Wharton'!$C$2:$C$785),"")</f>
        <v/>
      </c>
      <c r="I8789">
        <f>IF(OR(G3137="",H3137=""),"",G3137)</f>
        <v/>
      </c>
      <c r="J8789">
        <f>IF(OR(I3137="",H3137=""),"",I3137*H3137)</f>
        <v/>
      </c>
      <c r="K8789">
        <f>IF(G3137="","Missing OEWS wage",IF(H3137="","Missing Wharton SOC","Matched"))</f>
        <v/>
      </c>
    </row>
    <row r="8790">
      <c r="A8790" t="inlineStr">
        <is>
          <t>51</t>
        </is>
      </c>
      <c r="B8790" t="inlineStr">
        <is>
          <t>Information</t>
        </is>
      </c>
      <c r="C8790" t="inlineStr">
        <is>
          <t>41-9012</t>
        </is>
      </c>
      <c r="D8790" t="inlineStr">
        <is>
          <t>Models</t>
        </is>
      </c>
      <c r="E8790" t="n">
        <v>310</v>
      </c>
      <c r="F8790" t="n">
        <v>125830</v>
      </c>
      <c r="G8790">
        <f>IF(OR(E3138="",F3138=""),"",E3138*F3138)</f>
        <v/>
      </c>
      <c r="H8790" s="41">
        <f>IFERROR(XLOOKUP(C3138,'DATA Wharton'!$A$2:$A$785,'DATA Wharton'!$C$2:$C$785),"")</f>
        <v/>
      </c>
      <c r="I8790">
        <f>IF(OR(G3138="",H3138=""),"",G3138)</f>
        <v/>
      </c>
      <c r="J8790">
        <f>IF(OR(I3138="",H3138=""),"",I3138*H3138)</f>
        <v/>
      </c>
      <c r="K8790">
        <f>IF(G3138="","Missing OEWS wage",IF(H3138="","Missing Wharton SOC","Matched"))</f>
        <v/>
      </c>
    </row>
    <row r="8791">
      <c r="A8791" t="inlineStr">
        <is>
          <t>51</t>
        </is>
      </c>
      <c r="B8791" t="inlineStr">
        <is>
          <t>Information</t>
        </is>
      </c>
      <c r="C8791" t="inlineStr">
        <is>
          <t>41-9022</t>
        </is>
      </c>
      <c r="D8791" t="inlineStr">
        <is>
          <t>Real Estate Sales Agents</t>
        </is>
      </c>
      <c r="E8791" t="n">
        <v>210</v>
      </c>
      <c r="F8791" t="n">
        <v>77950</v>
      </c>
      <c r="G8791">
        <f>IF(OR(E3139="",F3139=""),"",E3139*F3139)</f>
        <v/>
      </c>
      <c r="H8791" s="41">
        <f>IFERROR(XLOOKUP(C3139,'DATA Wharton'!$A$2:$A$785,'DATA Wharton'!$C$2:$C$785),"")</f>
        <v/>
      </c>
      <c r="I8791">
        <f>IF(OR(G3139="",H3139=""),"",G3139)</f>
        <v/>
      </c>
      <c r="J8791">
        <f>IF(OR(I3139="",H3139=""),"",I3139*H3139)</f>
        <v/>
      </c>
      <c r="K8791">
        <f>IF(G3139="","Missing OEWS wage",IF(H3139="","Missing Wharton SOC","Matched"))</f>
        <v/>
      </c>
    </row>
    <row r="8792">
      <c r="A8792" t="inlineStr">
        <is>
          <t>51</t>
        </is>
      </c>
      <c r="B8792" t="inlineStr">
        <is>
          <t>Information</t>
        </is>
      </c>
      <c r="C8792" t="inlineStr">
        <is>
          <t>41-9031</t>
        </is>
      </c>
      <c r="D8792" t="inlineStr">
        <is>
          <t>Sales Engineers</t>
        </is>
      </c>
      <c r="E8792" t="n">
        <v>8000</v>
      </c>
      <c r="F8792" t="n">
        <v>145370</v>
      </c>
      <c r="G8792">
        <f>IF(OR(E3140="",F3140=""),"",E3140*F3140)</f>
        <v/>
      </c>
      <c r="H8792" s="41">
        <f>IFERROR(XLOOKUP(C3140,'DATA Wharton'!$A$2:$A$785,'DATA Wharton'!$C$2:$C$785),"")</f>
        <v/>
      </c>
      <c r="I8792">
        <f>IF(OR(G3140="",H3140=""),"",G3140)</f>
        <v/>
      </c>
      <c r="J8792">
        <f>IF(OR(I3140="",H3140=""),"",I3140*H3140)</f>
        <v/>
      </c>
      <c r="K8792">
        <f>IF(G3140="","Missing OEWS wage",IF(H3140="","Missing Wharton SOC","Matched"))</f>
        <v/>
      </c>
    </row>
    <row r="8793">
      <c r="A8793" t="inlineStr">
        <is>
          <t>51</t>
        </is>
      </c>
      <c r="B8793" t="inlineStr">
        <is>
          <t>Information</t>
        </is>
      </c>
      <c r="C8793" t="inlineStr">
        <is>
          <t>41-9041</t>
        </is>
      </c>
      <c r="D8793" t="inlineStr">
        <is>
          <t>Telemarketers</t>
        </is>
      </c>
      <c r="E8793" t="n">
        <v>1910</v>
      </c>
      <c r="F8793" t="n">
        <v>50790</v>
      </c>
      <c r="G8793">
        <f>IF(OR(E3141="",F3141=""),"",E3141*F3141)</f>
        <v/>
      </c>
      <c r="H8793" s="41">
        <f>IFERROR(XLOOKUP(C3141,'DATA Wharton'!$A$2:$A$785,'DATA Wharton'!$C$2:$C$785),"")</f>
        <v/>
      </c>
      <c r="I8793">
        <f>IF(OR(G3141="",H3141=""),"",G3141)</f>
        <v/>
      </c>
      <c r="J8793">
        <f>IF(OR(I3141="",H3141=""),"",I3141*H3141)</f>
        <v/>
      </c>
      <c r="K8793">
        <f>IF(G3141="","Missing OEWS wage",IF(H3141="","Missing Wharton SOC","Matched"))</f>
        <v/>
      </c>
    </row>
    <row r="8794">
      <c r="A8794" t="inlineStr">
        <is>
          <t>51</t>
        </is>
      </c>
      <c r="B8794" t="inlineStr">
        <is>
          <t>Information</t>
        </is>
      </c>
      <c r="C8794" t="inlineStr">
        <is>
          <t>41-9091</t>
        </is>
      </c>
      <c r="D8794" t="inlineStr">
        <is>
          <t>Door-to-Door Sales Workers, News and Street Vendors, and Related Workers</t>
        </is>
      </c>
      <c r="E8794" t="n">
        <v>160</v>
      </c>
      <c r="F8794" t="n">
        <v>38010</v>
      </c>
      <c r="G8794">
        <f>IF(OR(E3142="",F3142=""),"",E3142*F3142)</f>
        <v/>
      </c>
      <c r="H8794" s="41">
        <f>IFERROR(XLOOKUP(C3142,'DATA Wharton'!$A$2:$A$785,'DATA Wharton'!$C$2:$C$785),"")</f>
        <v/>
      </c>
      <c r="I8794">
        <f>IF(OR(G3142="",H3142=""),"",G3142)</f>
        <v/>
      </c>
      <c r="J8794">
        <f>IF(OR(I3142="",H3142=""),"",I3142*H3142)</f>
        <v/>
      </c>
      <c r="K8794">
        <f>IF(G3142="","Missing OEWS wage",IF(H3142="","Missing Wharton SOC","Matched"))</f>
        <v/>
      </c>
    </row>
    <row r="8795">
      <c r="A8795" t="inlineStr">
        <is>
          <t>51</t>
        </is>
      </c>
      <c r="B8795" t="inlineStr">
        <is>
          <t>Information</t>
        </is>
      </c>
      <c r="C8795" t="inlineStr">
        <is>
          <t>41-9099</t>
        </is>
      </c>
      <c r="D8795" t="inlineStr">
        <is>
          <t>Sales and Related Workers, All Other</t>
        </is>
      </c>
      <c r="E8795" t="n">
        <v>3090</v>
      </c>
      <c r="F8795" t="n">
        <v>71260</v>
      </c>
      <c r="G8795">
        <f>IF(OR(E3143="",F3143=""),"",E3143*F3143)</f>
        <v/>
      </c>
      <c r="H8795" s="41">
        <f>IFERROR(XLOOKUP(C3143,'DATA Wharton'!$A$2:$A$785,'DATA Wharton'!$C$2:$C$785),"")</f>
        <v/>
      </c>
      <c r="I8795">
        <f>IF(OR(G3143="",H3143=""),"",G3143)</f>
        <v/>
      </c>
      <c r="J8795">
        <f>IF(OR(I3143="",H3143=""),"",I3143*H3143)</f>
        <v/>
      </c>
      <c r="K8795">
        <f>IF(G3143="","Missing OEWS wage",IF(H3143="","Missing Wharton SOC","Matched"))</f>
        <v/>
      </c>
    </row>
    <row r="8796">
      <c r="A8796" t="inlineStr">
        <is>
          <t>51</t>
        </is>
      </c>
      <c r="B8796" t="inlineStr">
        <is>
          <t>Information</t>
        </is>
      </c>
      <c r="C8796" t="inlineStr">
        <is>
          <t>43-1011</t>
        </is>
      </c>
      <c r="D8796" t="inlineStr">
        <is>
          <t>First-Line Supervisors of Office and Administrative Support Workers</t>
        </is>
      </c>
      <c r="E8796" t="n">
        <v>28280</v>
      </c>
      <c r="F8796" t="n">
        <v>85620</v>
      </c>
      <c r="G8796">
        <f>IF(OR(E3144="",F3144=""),"",E3144*F3144)</f>
        <v/>
      </c>
      <c r="H8796" s="41">
        <f>IFERROR(XLOOKUP(C3144,'DATA Wharton'!$A$2:$A$785,'DATA Wharton'!$C$2:$C$785),"")</f>
        <v/>
      </c>
      <c r="I8796">
        <f>IF(OR(G3144="",H3144=""),"",G3144)</f>
        <v/>
      </c>
      <c r="J8796">
        <f>IF(OR(I3144="",H3144=""),"",I3144*H3144)</f>
        <v/>
      </c>
      <c r="K8796">
        <f>IF(G3144="","Missing OEWS wage",IF(H3144="","Missing Wharton SOC","Matched"))</f>
        <v/>
      </c>
    </row>
    <row r="8797">
      <c r="A8797" t="inlineStr">
        <is>
          <t>51</t>
        </is>
      </c>
      <c r="B8797" t="inlineStr">
        <is>
          <t>Information</t>
        </is>
      </c>
      <c r="C8797" t="inlineStr">
        <is>
          <t>43-2011</t>
        </is>
      </c>
      <c r="D8797" t="inlineStr">
        <is>
          <t>Switchboard Operators, Including Answering Service</t>
        </is>
      </c>
      <c r="E8797" t="n">
        <v>400</v>
      </c>
      <c r="F8797" t="n">
        <v>35390</v>
      </c>
      <c r="G8797">
        <f>IF(OR(E3145="",F3145=""),"",E3145*F3145)</f>
        <v/>
      </c>
      <c r="H8797" s="41">
        <f>IFERROR(XLOOKUP(C3145,'DATA Wharton'!$A$2:$A$785,'DATA Wharton'!$C$2:$C$785),"")</f>
        <v/>
      </c>
      <c r="I8797">
        <f>IF(OR(G3145="",H3145=""),"",G3145)</f>
        <v/>
      </c>
      <c r="J8797">
        <f>IF(OR(I3145="",H3145=""),"",I3145*H3145)</f>
        <v/>
      </c>
      <c r="K8797">
        <f>IF(G3145="","Missing OEWS wage",IF(H3145="","Missing Wharton SOC","Matched"))</f>
        <v/>
      </c>
    </row>
    <row r="8798">
      <c r="A8798" t="inlineStr">
        <is>
          <t>51</t>
        </is>
      </c>
      <c r="B8798" t="inlineStr">
        <is>
          <t>Information</t>
        </is>
      </c>
      <c r="C8798" t="inlineStr">
        <is>
          <t>43-2021</t>
        </is>
      </c>
      <c r="D8798" t="inlineStr">
        <is>
          <t>Telephone Operators</t>
        </is>
      </c>
      <c r="E8798" t="n">
        <v>290</v>
      </c>
      <c r="F8798" t="n">
        <v>56520</v>
      </c>
      <c r="G8798">
        <f>IF(OR(E3146="",F3146=""),"",E3146*F3146)</f>
        <v/>
      </c>
      <c r="H8798" s="41">
        <f>IFERROR(XLOOKUP(C3146,'DATA Wharton'!$A$2:$A$785,'DATA Wharton'!$C$2:$C$785),"")</f>
        <v/>
      </c>
      <c r="I8798">
        <f>IF(OR(G3146="",H3146=""),"",G3146)</f>
        <v/>
      </c>
      <c r="J8798">
        <f>IF(OR(I3146="",H3146=""),"",I3146*H3146)</f>
        <v/>
      </c>
      <c r="K8798">
        <f>IF(G3146="","Missing OEWS wage",IF(H3146="","Missing Wharton SOC","Matched"))</f>
        <v/>
      </c>
    </row>
    <row r="8799">
      <c r="A8799" t="inlineStr">
        <is>
          <t>51</t>
        </is>
      </c>
      <c r="B8799" t="inlineStr">
        <is>
          <t>Information</t>
        </is>
      </c>
      <c r="C8799" t="inlineStr">
        <is>
          <t>43-2099</t>
        </is>
      </c>
      <c r="D8799" t="inlineStr">
        <is>
          <t>Communications Equipment Operators, All Other</t>
        </is>
      </c>
      <c r="F8799" t="n">
        <v>59260</v>
      </c>
      <c r="G8799">
        <f>IF(OR(E3147="",F3147=""),"",E3147*F3147)</f>
        <v/>
      </c>
      <c r="H8799" s="41">
        <f>IFERROR(XLOOKUP(C3147,'DATA Wharton'!$A$2:$A$785,'DATA Wharton'!$C$2:$C$785),"")</f>
        <v/>
      </c>
      <c r="I8799">
        <f>IF(OR(G3147="",H3147=""),"",G3147)</f>
        <v/>
      </c>
      <c r="J8799">
        <f>IF(OR(I3147="",H3147=""),"",I3147*H3147)</f>
        <v/>
      </c>
      <c r="K8799">
        <f>IF(G3147="","Missing OEWS wage",IF(H3147="","Missing Wharton SOC","Matched"))</f>
        <v/>
      </c>
    </row>
    <row r="8800">
      <c r="A8800" t="inlineStr">
        <is>
          <t>51</t>
        </is>
      </c>
      <c r="B8800" t="inlineStr">
        <is>
          <t>Information</t>
        </is>
      </c>
      <c r="C8800" t="inlineStr">
        <is>
          <t>43-3011</t>
        </is>
      </c>
      <c r="D8800" t="inlineStr">
        <is>
          <t>Bill and Account Collectors</t>
        </is>
      </c>
      <c r="E8800" t="n">
        <v>3400</v>
      </c>
      <c r="F8800" t="n">
        <v>54560</v>
      </c>
      <c r="G8800">
        <f>IF(OR(E3148="",F3148=""),"",E3148*F3148)</f>
        <v/>
      </c>
      <c r="H8800" s="41">
        <f>IFERROR(XLOOKUP(C3148,'DATA Wharton'!$A$2:$A$785,'DATA Wharton'!$C$2:$C$785),"")</f>
        <v/>
      </c>
      <c r="I8800">
        <f>IF(OR(G3148="",H3148=""),"",G3148)</f>
        <v/>
      </c>
      <c r="J8800">
        <f>IF(OR(I3148="",H3148=""),"",I3148*H3148)</f>
        <v/>
      </c>
      <c r="K8800">
        <f>IF(G3148="","Missing OEWS wage",IF(H3148="","Missing Wharton SOC","Matched"))</f>
        <v/>
      </c>
    </row>
    <row r="8801">
      <c r="A8801" t="inlineStr">
        <is>
          <t>51</t>
        </is>
      </c>
      <c r="B8801" t="inlineStr">
        <is>
          <t>Information</t>
        </is>
      </c>
      <c r="C8801" t="inlineStr">
        <is>
          <t>43-3021</t>
        </is>
      </c>
      <c r="D8801" t="inlineStr">
        <is>
          <t>Billing and Posting Clerks</t>
        </is>
      </c>
      <c r="E8801" t="n">
        <v>8470</v>
      </c>
      <c r="F8801" t="n">
        <v>53730</v>
      </c>
      <c r="G8801">
        <f>IF(OR(E3149="",F3149=""),"",E3149*F3149)</f>
        <v/>
      </c>
      <c r="H8801" s="41">
        <f>IFERROR(XLOOKUP(C3149,'DATA Wharton'!$A$2:$A$785,'DATA Wharton'!$C$2:$C$785),"")</f>
        <v/>
      </c>
      <c r="I8801">
        <f>IF(OR(G3149="",H3149=""),"",G3149)</f>
        <v/>
      </c>
      <c r="J8801">
        <f>IF(OR(I3149="",H3149=""),"",I3149*H3149)</f>
        <v/>
      </c>
      <c r="K8801">
        <f>IF(G3149="","Missing OEWS wage",IF(H3149="","Missing Wharton SOC","Matched"))</f>
        <v/>
      </c>
    </row>
    <row r="8802">
      <c r="A8802" t="inlineStr">
        <is>
          <t>51</t>
        </is>
      </c>
      <c r="B8802" t="inlineStr">
        <is>
          <t>Information</t>
        </is>
      </c>
      <c r="C8802" t="inlineStr">
        <is>
          <t>43-3031</t>
        </is>
      </c>
      <c r="D8802" t="inlineStr">
        <is>
          <t>Bookkeeping, Accounting, and Auditing Clerks</t>
        </is>
      </c>
      <c r="E8802" t="n">
        <v>22270</v>
      </c>
      <c r="F8802" t="n">
        <v>54750</v>
      </c>
      <c r="G8802">
        <f>IF(OR(E3150="",F3150=""),"",E3150*F3150)</f>
        <v/>
      </c>
      <c r="H8802" s="41">
        <f>IFERROR(XLOOKUP(C3150,'DATA Wharton'!$A$2:$A$785,'DATA Wharton'!$C$2:$C$785),"")</f>
        <v/>
      </c>
      <c r="I8802">
        <f>IF(OR(G3150="",H3150=""),"",G3150)</f>
        <v/>
      </c>
      <c r="J8802">
        <f>IF(OR(I3150="",H3150=""),"",I3150*H3150)</f>
        <v/>
      </c>
      <c r="K8802">
        <f>IF(G3150="","Missing OEWS wage",IF(H3150="","Missing Wharton SOC","Matched"))</f>
        <v/>
      </c>
    </row>
    <row r="8803">
      <c r="A8803" t="inlineStr">
        <is>
          <t>51</t>
        </is>
      </c>
      <c r="B8803" t="inlineStr">
        <is>
          <t>Information</t>
        </is>
      </c>
      <c r="C8803" t="inlineStr">
        <is>
          <t>43-3051</t>
        </is>
      </c>
      <c r="D8803" t="inlineStr">
        <is>
          <t>Payroll and Timekeeping Clerks</t>
        </is>
      </c>
      <c r="E8803" t="n">
        <v>2210</v>
      </c>
      <c r="F8803" t="n">
        <v>71590</v>
      </c>
      <c r="G8803">
        <f>IF(OR(E3151="",F3151=""),"",E3151*F3151)</f>
        <v/>
      </c>
      <c r="H8803" s="41">
        <f>IFERROR(XLOOKUP(C3151,'DATA Wharton'!$A$2:$A$785,'DATA Wharton'!$C$2:$C$785),"")</f>
        <v/>
      </c>
      <c r="I8803">
        <f>IF(OR(G3151="",H3151=""),"",G3151)</f>
        <v/>
      </c>
      <c r="J8803">
        <f>IF(OR(I3151="",H3151=""),"",I3151*H3151)</f>
        <v/>
      </c>
      <c r="K8803">
        <f>IF(G3151="","Missing OEWS wage",IF(H3151="","Missing Wharton SOC","Matched"))</f>
        <v/>
      </c>
    </row>
    <row r="8804">
      <c r="A8804" t="inlineStr">
        <is>
          <t>51</t>
        </is>
      </c>
      <c r="B8804" t="inlineStr">
        <is>
          <t>Information</t>
        </is>
      </c>
      <c r="C8804" t="inlineStr">
        <is>
          <t>43-3061</t>
        </is>
      </c>
      <c r="D8804" t="inlineStr">
        <is>
          <t>Procurement Clerks</t>
        </is>
      </c>
      <c r="E8804" t="n">
        <v>350</v>
      </c>
      <c r="F8804" t="n">
        <v>59740</v>
      </c>
      <c r="G8804">
        <f>IF(OR(E3152="",F3152=""),"",E3152*F3152)</f>
        <v/>
      </c>
      <c r="H8804" s="41">
        <f>IFERROR(XLOOKUP(C3152,'DATA Wharton'!$A$2:$A$785,'DATA Wharton'!$C$2:$C$785),"")</f>
        <v/>
      </c>
      <c r="I8804">
        <f>IF(OR(G3152="",H3152=""),"",G3152)</f>
        <v/>
      </c>
      <c r="J8804">
        <f>IF(OR(I3152="",H3152=""),"",I3152*H3152)</f>
        <v/>
      </c>
      <c r="K8804">
        <f>IF(G3152="","Missing OEWS wage",IF(H3152="","Missing Wharton SOC","Matched"))</f>
        <v/>
      </c>
    </row>
    <row r="8805">
      <c r="A8805" t="inlineStr">
        <is>
          <t>51</t>
        </is>
      </c>
      <c r="B8805" t="inlineStr">
        <is>
          <t>Information</t>
        </is>
      </c>
      <c r="C8805" t="inlineStr">
        <is>
          <t>43-3099</t>
        </is>
      </c>
      <c r="D8805" t="inlineStr">
        <is>
          <t>Financial Clerks, All Other</t>
        </is>
      </c>
      <c r="E8805" t="n">
        <v>300</v>
      </c>
      <c r="F8805" t="n">
        <v>63190</v>
      </c>
      <c r="G8805">
        <f>IF(OR(E3153="",F3153=""),"",E3153*F3153)</f>
        <v/>
      </c>
      <c r="H8805" s="41">
        <f>IFERROR(XLOOKUP(C3153,'DATA Wharton'!$A$2:$A$785,'DATA Wharton'!$C$2:$C$785),"")</f>
        <v/>
      </c>
      <c r="I8805">
        <f>IF(OR(G3153="",H3153=""),"",G3153)</f>
        <v/>
      </c>
      <c r="J8805">
        <f>IF(OR(I3153="",H3153=""),"",I3153*H3153)</f>
        <v/>
      </c>
      <c r="K8805">
        <f>IF(G3153="","Missing OEWS wage",IF(H3153="","Missing Wharton SOC","Matched"))</f>
        <v/>
      </c>
    </row>
    <row r="8806">
      <c r="A8806" t="inlineStr">
        <is>
          <t>51</t>
        </is>
      </c>
      <c r="B8806" t="inlineStr">
        <is>
          <t>Information</t>
        </is>
      </c>
      <c r="C8806" t="inlineStr">
        <is>
          <t>43-4021</t>
        </is>
      </c>
      <c r="D8806" t="inlineStr">
        <is>
          <t>Correspondence Clerks</t>
        </is>
      </c>
      <c r="E8806" t="n">
        <v>150</v>
      </c>
      <c r="F8806" t="n">
        <v>56510</v>
      </c>
      <c r="G8806">
        <f>IF(OR(E3154="",F3154=""),"",E3154*F3154)</f>
        <v/>
      </c>
      <c r="H8806" s="41">
        <f>IFERROR(XLOOKUP(C3154,'DATA Wharton'!$A$2:$A$785,'DATA Wharton'!$C$2:$C$785),"")</f>
        <v/>
      </c>
      <c r="I8806">
        <f>IF(OR(G3154="",H3154=""),"",G3154)</f>
        <v/>
      </c>
      <c r="J8806">
        <f>IF(OR(I3154="",H3154=""),"",I3154*H3154)</f>
        <v/>
      </c>
      <c r="K8806">
        <f>IF(G3154="","Missing OEWS wage",IF(H3154="","Missing Wharton SOC","Matched"))</f>
        <v/>
      </c>
    </row>
    <row r="8807">
      <c r="A8807" t="inlineStr">
        <is>
          <t>51</t>
        </is>
      </c>
      <c r="B8807" t="inlineStr">
        <is>
          <t>Information</t>
        </is>
      </c>
      <c r="C8807" t="inlineStr">
        <is>
          <t>43-4041</t>
        </is>
      </c>
      <c r="D8807" t="inlineStr">
        <is>
          <t>Credit Authorizers, Checkers, and Clerks</t>
        </is>
      </c>
      <c r="E8807" t="n">
        <v>240</v>
      </c>
      <c r="F8807" t="n">
        <v>55260</v>
      </c>
      <c r="G8807">
        <f>IF(OR(E3155="",F3155=""),"",E3155*F3155)</f>
        <v/>
      </c>
      <c r="H8807" s="41">
        <f>IFERROR(XLOOKUP(C3155,'DATA Wharton'!$A$2:$A$785,'DATA Wharton'!$C$2:$C$785),"")</f>
        <v/>
      </c>
      <c r="I8807">
        <f>IF(OR(G3155="",H3155=""),"",G3155)</f>
        <v/>
      </c>
      <c r="J8807">
        <f>IF(OR(I3155="",H3155=""),"",I3155*H3155)</f>
        <v/>
      </c>
      <c r="K8807">
        <f>IF(G3155="","Missing OEWS wage",IF(H3155="","Missing Wharton SOC","Matched"))</f>
        <v/>
      </c>
    </row>
    <row r="8808">
      <c r="A8808" t="inlineStr">
        <is>
          <t>51</t>
        </is>
      </c>
      <c r="B8808" t="inlineStr">
        <is>
          <t>Information</t>
        </is>
      </c>
      <c r="C8808" t="inlineStr">
        <is>
          <t>43-4051</t>
        </is>
      </c>
      <c r="D8808" t="inlineStr">
        <is>
          <t>Customer Service Representatives</t>
        </is>
      </c>
      <c r="E8808" t="n">
        <v>107140</v>
      </c>
      <c r="F8808" t="n">
        <v>53640</v>
      </c>
      <c r="G8808">
        <f>IF(OR(E3156="",F3156=""),"",E3156*F3156)</f>
        <v/>
      </c>
      <c r="H8808" s="41">
        <f>IFERROR(XLOOKUP(C3156,'DATA Wharton'!$A$2:$A$785,'DATA Wharton'!$C$2:$C$785),"")</f>
        <v/>
      </c>
      <c r="I8808">
        <f>IF(OR(G3156="",H3156=""),"",G3156)</f>
        <v/>
      </c>
      <c r="J8808">
        <f>IF(OR(I3156="",H3156=""),"",I3156*H3156)</f>
        <v/>
      </c>
      <c r="K8808">
        <f>IF(G3156="","Missing OEWS wage",IF(H3156="","Missing Wharton SOC","Matched"))</f>
        <v/>
      </c>
    </row>
    <row r="8809">
      <c r="A8809" t="inlineStr">
        <is>
          <t>51</t>
        </is>
      </c>
      <c r="B8809" t="inlineStr">
        <is>
          <t>Information</t>
        </is>
      </c>
      <c r="C8809" t="inlineStr">
        <is>
          <t>43-4071</t>
        </is>
      </c>
      <c r="D8809" t="inlineStr">
        <is>
          <t>File Clerks</t>
        </is>
      </c>
      <c r="E8809" t="n">
        <v>1910</v>
      </c>
      <c r="F8809" t="n">
        <v>41310</v>
      </c>
      <c r="G8809">
        <f>IF(OR(E3157="",F3157=""),"",E3157*F3157)</f>
        <v/>
      </c>
      <c r="H8809" s="41">
        <f>IFERROR(XLOOKUP(C3157,'DATA Wharton'!$A$2:$A$785,'DATA Wharton'!$C$2:$C$785),"")</f>
        <v/>
      </c>
      <c r="I8809">
        <f>IF(OR(G3157="",H3157=""),"",G3157)</f>
        <v/>
      </c>
      <c r="J8809">
        <f>IF(OR(I3157="",H3157=""),"",I3157*H3157)</f>
        <v/>
      </c>
      <c r="K8809">
        <f>IF(G3157="","Missing OEWS wage",IF(H3157="","Missing Wharton SOC","Matched"))</f>
        <v/>
      </c>
    </row>
    <row r="8810">
      <c r="A8810" t="inlineStr">
        <is>
          <t>51</t>
        </is>
      </c>
      <c r="B8810" t="inlineStr">
        <is>
          <t>Information</t>
        </is>
      </c>
      <c r="C8810" t="inlineStr">
        <is>
          <t>43-4111</t>
        </is>
      </c>
      <c r="D8810" t="inlineStr">
        <is>
          <t>Interviewers, Except Eligibility and Loan</t>
        </is>
      </c>
      <c r="F8810" t="n">
        <v>44350</v>
      </c>
      <c r="G8810">
        <f>IF(OR(E3158="",F3158=""),"",E3158*F3158)</f>
        <v/>
      </c>
      <c r="H8810" s="41">
        <f>IFERROR(XLOOKUP(C3158,'DATA Wharton'!$A$2:$A$785,'DATA Wharton'!$C$2:$C$785),"")</f>
        <v/>
      </c>
      <c r="I8810">
        <f>IF(OR(G3158="",H3158=""),"",G3158)</f>
        <v/>
      </c>
      <c r="J8810">
        <f>IF(OR(I3158="",H3158=""),"",I3158*H3158)</f>
        <v/>
      </c>
      <c r="K8810">
        <f>IF(G3158="","Missing OEWS wage",IF(H3158="","Missing Wharton SOC","Matched"))</f>
        <v/>
      </c>
    </row>
    <row r="8811">
      <c r="A8811" t="inlineStr">
        <is>
          <t>51</t>
        </is>
      </c>
      <c r="B8811" t="inlineStr">
        <is>
          <t>Information</t>
        </is>
      </c>
      <c r="C8811" t="inlineStr">
        <is>
          <t>43-4121</t>
        </is>
      </c>
      <c r="D8811" t="inlineStr">
        <is>
          <t>Library Assistants, Clerical</t>
        </is>
      </c>
      <c r="E8811" t="n">
        <v>7710</v>
      </c>
      <c r="F8811" t="n">
        <v>36940</v>
      </c>
      <c r="G8811">
        <f>IF(OR(E3159="",F3159=""),"",E3159*F3159)</f>
        <v/>
      </c>
      <c r="H8811" s="41">
        <f>IFERROR(XLOOKUP(C3159,'DATA Wharton'!$A$2:$A$785,'DATA Wharton'!$C$2:$C$785),"")</f>
        <v/>
      </c>
      <c r="I8811">
        <f>IF(OR(G3159="",H3159=""),"",G3159)</f>
        <v/>
      </c>
      <c r="J8811">
        <f>IF(OR(I3159="",H3159=""),"",I3159*H3159)</f>
        <v/>
      </c>
      <c r="K8811">
        <f>IF(G3159="","Missing OEWS wage",IF(H3159="","Missing Wharton SOC","Matched"))</f>
        <v/>
      </c>
    </row>
    <row r="8812">
      <c r="A8812" t="inlineStr">
        <is>
          <t>51</t>
        </is>
      </c>
      <c r="B8812" t="inlineStr">
        <is>
          <t>Information</t>
        </is>
      </c>
      <c r="C8812" t="inlineStr">
        <is>
          <t>43-4131</t>
        </is>
      </c>
      <c r="D8812" t="inlineStr">
        <is>
          <t>Loan Interviewers and Clerks</t>
        </is>
      </c>
      <c r="E8812" t="n">
        <v>60</v>
      </c>
      <c r="F8812" t="n">
        <v>48380</v>
      </c>
      <c r="G8812">
        <f>IF(OR(E3160="",F3160=""),"",E3160*F3160)</f>
        <v/>
      </c>
      <c r="H8812" s="41">
        <f>IFERROR(XLOOKUP(C3160,'DATA Wharton'!$A$2:$A$785,'DATA Wharton'!$C$2:$C$785),"")</f>
        <v/>
      </c>
      <c r="I8812">
        <f>IF(OR(G3160="",H3160=""),"",G3160)</f>
        <v/>
      </c>
      <c r="J8812">
        <f>IF(OR(I3160="",H3160=""),"",I3160*H3160)</f>
        <v/>
      </c>
      <c r="K8812">
        <f>IF(G3160="","Missing OEWS wage",IF(H3160="","Missing Wharton SOC","Matched"))</f>
        <v/>
      </c>
    </row>
    <row r="8813">
      <c r="A8813" t="inlineStr">
        <is>
          <t>51</t>
        </is>
      </c>
      <c r="B8813" t="inlineStr">
        <is>
          <t>Information</t>
        </is>
      </c>
      <c r="C8813" t="inlineStr">
        <is>
          <t>43-4151</t>
        </is>
      </c>
      <c r="D8813" t="inlineStr">
        <is>
          <t>Order Clerks</t>
        </is>
      </c>
      <c r="E8813" t="n">
        <v>1620</v>
      </c>
      <c r="F8813" t="n">
        <v>56590</v>
      </c>
      <c r="G8813">
        <f>IF(OR(E3161="",F3161=""),"",E3161*F3161)</f>
        <v/>
      </c>
      <c r="H8813" s="41">
        <f>IFERROR(XLOOKUP(C3161,'DATA Wharton'!$A$2:$A$785,'DATA Wharton'!$C$2:$C$785),"")</f>
        <v/>
      </c>
      <c r="I8813">
        <f>IF(OR(G3161="",H3161=""),"",G3161)</f>
        <v/>
      </c>
      <c r="J8813">
        <f>IF(OR(I3161="",H3161=""),"",I3161*H3161)</f>
        <v/>
      </c>
      <c r="K8813">
        <f>IF(G3161="","Missing OEWS wage",IF(H3161="","Missing Wharton SOC","Matched"))</f>
        <v/>
      </c>
    </row>
    <row r="8814">
      <c r="A8814" t="inlineStr">
        <is>
          <t>51</t>
        </is>
      </c>
      <c r="B8814" t="inlineStr">
        <is>
          <t>Information</t>
        </is>
      </c>
      <c r="C8814" t="inlineStr">
        <is>
          <t>43-4161</t>
        </is>
      </c>
      <c r="D8814" t="inlineStr">
        <is>
          <t>Human Resources Assistants, Except Payroll and Timekeeping</t>
        </is>
      </c>
      <c r="E8814" t="n">
        <v>810</v>
      </c>
      <c r="F8814" t="n">
        <v>56790</v>
      </c>
      <c r="G8814">
        <f>IF(OR(E3162="",F3162=""),"",E3162*F3162)</f>
        <v/>
      </c>
      <c r="H8814" s="41">
        <f>IFERROR(XLOOKUP(C3162,'DATA Wharton'!$A$2:$A$785,'DATA Wharton'!$C$2:$C$785),"")</f>
        <v/>
      </c>
      <c r="I8814">
        <f>IF(OR(G3162="",H3162=""),"",G3162)</f>
        <v/>
      </c>
      <c r="J8814">
        <f>IF(OR(I3162="",H3162=""),"",I3162*H3162)</f>
        <v/>
      </c>
      <c r="K8814">
        <f>IF(G3162="","Missing OEWS wage",IF(H3162="","Missing Wharton SOC","Matched"))</f>
        <v/>
      </c>
    </row>
    <row r="8815">
      <c r="A8815" t="inlineStr">
        <is>
          <t>51</t>
        </is>
      </c>
      <c r="B8815" t="inlineStr">
        <is>
          <t>Information</t>
        </is>
      </c>
      <c r="C8815" t="inlineStr">
        <is>
          <t>43-4171</t>
        </is>
      </c>
      <c r="D8815" t="inlineStr">
        <is>
          <t>Receptionists and Information Clerks</t>
        </is>
      </c>
      <c r="E8815" t="n">
        <v>2750</v>
      </c>
      <c r="F8815" t="n">
        <v>39830</v>
      </c>
      <c r="G8815">
        <f>IF(OR(E3163="",F3163=""),"",E3163*F3163)</f>
        <v/>
      </c>
      <c r="H8815" s="41">
        <f>IFERROR(XLOOKUP(C3163,'DATA Wharton'!$A$2:$A$785,'DATA Wharton'!$C$2:$C$785),"")</f>
        <v/>
      </c>
      <c r="I8815">
        <f>IF(OR(G3163="",H3163=""),"",G3163)</f>
        <v/>
      </c>
      <c r="J8815">
        <f>IF(OR(I3163="",H3163=""),"",I3163*H3163)</f>
        <v/>
      </c>
      <c r="K8815">
        <f>IF(G3163="","Missing OEWS wage",IF(H3163="","Missing Wharton SOC","Matched"))</f>
        <v/>
      </c>
    </row>
    <row r="8816">
      <c r="A8816" t="inlineStr">
        <is>
          <t>51</t>
        </is>
      </c>
      <c r="B8816" t="inlineStr">
        <is>
          <t>Information</t>
        </is>
      </c>
      <c r="C8816" t="inlineStr">
        <is>
          <t>43-4181</t>
        </is>
      </c>
      <c r="D8816" t="inlineStr">
        <is>
          <t>Reservation and Transportation Ticket Agents and Travel Clerks</t>
        </is>
      </c>
      <c r="E8816" t="n">
        <v>40</v>
      </c>
      <c r="G8816">
        <f>IF(OR(E3164="",F3164=""),"",E3164*F3164)</f>
        <v/>
      </c>
      <c r="H8816" s="41">
        <f>IFERROR(XLOOKUP(C3164,'DATA Wharton'!$A$2:$A$785,'DATA Wharton'!$C$2:$C$785),"")</f>
        <v/>
      </c>
      <c r="I8816">
        <f>IF(OR(G3164="",H3164=""),"",G3164)</f>
        <v/>
      </c>
      <c r="J8816">
        <f>IF(OR(I3164="",H3164=""),"",I3164*H3164)</f>
        <v/>
      </c>
      <c r="K8816">
        <f>IF(G3164="","Missing OEWS wage",IF(H3164="","Missing Wharton SOC","Matched"))</f>
        <v/>
      </c>
    </row>
    <row r="8817">
      <c r="A8817" t="inlineStr">
        <is>
          <t>51</t>
        </is>
      </c>
      <c r="B8817" t="inlineStr">
        <is>
          <t>Information</t>
        </is>
      </c>
      <c r="C8817" t="inlineStr">
        <is>
          <t>43-4199</t>
        </is>
      </c>
      <c r="D8817" t="inlineStr">
        <is>
          <t>Information and Record Clerks, All Other</t>
        </is>
      </c>
      <c r="E8817" t="n">
        <v>1300</v>
      </c>
      <c r="F8817" t="n">
        <v>55180</v>
      </c>
      <c r="G8817">
        <f>IF(OR(E3165="",F3165=""),"",E3165*F3165)</f>
        <v/>
      </c>
      <c r="H8817" s="41">
        <f>IFERROR(XLOOKUP(C3165,'DATA Wharton'!$A$2:$A$785,'DATA Wharton'!$C$2:$C$785),"")</f>
        <v/>
      </c>
      <c r="I8817">
        <f>IF(OR(G3165="",H3165=""),"",G3165)</f>
        <v/>
      </c>
      <c r="J8817">
        <f>IF(OR(I3165="",H3165=""),"",I3165*H3165)</f>
        <v/>
      </c>
      <c r="K8817">
        <f>IF(G3165="","Missing OEWS wage",IF(H3165="","Missing Wharton SOC","Matched"))</f>
        <v/>
      </c>
    </row>
    <row r="8818">
      <c r="A8818" t="inlineStr">
        <is>
          <t>51</t>
        </is>
      </c>
      <c r="B8818" t="inlineStr">
        <is>
          <t>Information</t>
        </is>
      </c>
      <c r="C8818" t="inlineStr">
        <is>
          <t>43-5021</t>
        </is>
      </c>
      <c r="D8818" t="inlineStr">
        <is>
          <t>Couriers and Messengers</t>
        </is>
      </c>
      <c r="E8818" t="n">
        <v>340</v>
      </c>
      <c r="F8818" t="n">
        <v>42210</v>
      </c>
      <c r="G8818">
        <f>IF(OR(E3166="",F3166=""),"",E3166*F3166)</f>
        <v/>
      </c>
      <c r="H8818" s="41">
        <f>IFERROR(XLOOKUP(C3166,'DATA Wharton'!$A$2:$A$785,'DATA Wharton'!$C$2:$C$785),"")</f>
        <v/>
      </c>
      <c r="I8818">
        <f>IF(OR(G3166="",H3166=""),"",G3166)</f>
        <v/>
      </c>
      <c r="J8818">
        <f>IF(OR(I3166="",H3166=""),"",I3166*H3166)</f>
        <v/>
      </c>
      <c r="K8818">
        <f>IF(G3166="","Missing OEWS wage",IF(H3166="","Missing Wharton SOC","Matched"))</f>
        <v/>
      </c>
    </row>
    <row r="8819">
      <c r="A8819" t="inlineStr">
        <is>
          <t>51</t>
        </is>
      </c>
      <c r="B8819" t="inlineStr">
        <is>
          <t>Information</t>
        </is>
      </c>
      <c r="C8819" t="inlineStr">
        <is>
          <t>43-5032</t>
        </is>
      </c>
      <c r="D8819" t="inlineStr">
        <is>
          <t>Dispatchers, Except Police, Fire, and Ambulance</t>
        </is>
      </c>
      <c r="E8819" t="n">
        <v>2770</v>
      </c>
      <c r="F8819" t="n">
        <v>56770</v>
      </c>
      <c r="G8819">
        <f>IF(OR(E3167="",F3167=""),"",E3167*F3167)</f>
        <v/>
      </c>
      <c r="H8819" s="41">
        <f>IFERROR(XLOOKUP(C3167,'DATA Wharton'!$A$2:$A$785,'DATA Wharton'!$C$2:$C$785),"")</f>
        <v/>
      </c>
      <c r="I8819">
        <f>IF(OR(G3167="",H3167=""),"",G3167)</f>
        <v/>
      </c>
      <c r="J8819">
        <f>IF(OR(I3167="",H3167=""),"",I3167*H3167)</f>
        <v/>
      </c>
      <c r="K8819">
        <f>IF(G3167="","Missing OEWS wage",IF(H3167="","Missing Wharton SOC","Matched"))</f>
        <v/>
      </c>
    </row>
    <row r="8820">
      <c r="A8820" t="inlineStr">
        <is>
          <t>51</t>
        </is>
      </c>
      <c r="B8820" t="inlineStr">
        <is>
          <t>Information</t>
        </is>
      </c>
      <c r="C8820" t="inlineStr">
        <is>
          <t>43-5061</t>
        </is>
      </c>
      <c r="D8820" t="inlineStr">
        <is>
          <t>Production, Planning, and Expediting Clerks</t>
        </is>
      </c>
      <c r="E8820" t="n">
        <v>14350</v>
      </c>
      <c r="F8820" t="n">
        <v>65070</v>
      </c>
      <c r="G8820">
        <f>IF(OR(E3168="",F3168=""),"",E3168*F3168)</f>
        <v/>
      </c>
      <c r="H8820" s="41">
        <f>IFERROR(XLOOKUP(C3168,'DATA Wharton'!$A$2:$A$785,'DATA Wharton'!$C$2:$C$785),"")</f>
        <v/>
      </c>
      <c r="I8820">
        <f>IF(OR(G3168="",H3168=""),"",G3168)</f>
        <v/>
      </c>
      <c r="J8820">
        <f>IF(OR(I3168="",H3168=""),"",I3168*H3168)</f>
        <v/>
      </c>
      <c r="K8820">
        <f>IF(G3168="","Missing OEWS wage",IF(H3168="","Missing Wharton SOC","Matched"))</f>
        <v/>
      </c>
    </row>
    <row r="8821">
      <c r="A8821" t="inlineStr">
        <is>
          <t>51</t>
        </is>
      </c>
      <c r="B8821" t="inlineStr">
        <is>
          <t>Information</t>
        </is>
      </c>
      <c r="C8821" t="inlineStr">
        <is>
          <t>43-5071</t>
        </is>
      </c>
      <c r="D8821" t="inlineStr">
        <is>
          <t>Shipping, Receiving, and Inventory Clerks</t>
        </is>
      </c>
      <c r="E8821" t="n">
        <v>6550</v>
      </c>
      <c r="F8821" t="n">
        <v>47730</v>
      </c>
      <c r="G8821">
        <f>IF(OR(E3169="",F3169=""),"",E3169*F3169)</f>
        <v/>
      </c>
      <c r="H8821" s="41">
        <f>IFERROR(XLOOKUP(C3169,'DATA Wharton'!$A$2:$A$785,'DATA Wharton'!$C$2:$C$785),"")</f>
        <v/>
      </c>
      <c r="I8821">
        <f>IF(OR(G3169="",H3169=""),"",G3169)</f>
        <v/>
      </c>
      <c r="J8821">
        <f>IF(OR(I3169="",H3169=""),"",I3169*H3169)</f>
        <v/>
      </c>
      <c r="K8821">
        <f>IF(G3169="","Missing OEWS wage",IF(H3169="","Missing Wharton SOC","Matched"))</f>
        <v/>
      </c>
    </row>
    <row r="8822">
      <c r="A8822" t="inlineStr">
        <is>
          <t>51</t>
        </is>
      </c>
      <c r="B8822" t="inlineStr">
        <is>
          <t>Information</t>
        </is>
      </c>
      <c r="C8822" t="inlineStr">
        <is>
          <t>43-5111</t>
        </is>
      </c>
      <c r="D8822" t="inlineStr">
        <is>
          <t>Weighers, Measurers, Checkers, and Samplers, Recordkeeping</t>
        </is>
      </c>
      <c r="E8822" t="n">
        <v>160</v>
      </c>
      <c r="F8822" t="n">
        <v>60530</v>
      </c>
      <c r="G8822">
        <f>IF(OR(E3170="",F3170=""),"",E3170*F3170)</f>
        <v/>
      </c>
      <c r="H8822" s="41">
        <f>IFERROR(XLOOKUP(C3170,'DATA Wharton'!$A$2:$A$785,'DATA Wharton'!$C$2:$C$785),"")</f>
        <v/>
      </c>
      <c r="I8822">
        <f>IF(OR(G3170="",H3170=""),"",G3170)</f>
        <v/>
      </c>
      <c r="J8822">
        <f>IF(OR(I3170="",H3170=""),"",I3170*H3170)</f>
        <v/>
      </c>
      <c r="K8822">
        <f>IF(G3170="","Missing OEWS wage",IF(H3170="","Missing Wharton SOC","Matched"))</f>
        <v/>
      </c>
    </row>
    <row r="8823">
      <c r="A8823" t="inlineStr">
        <is>
          <t>51</t>
        </is>
      </c>
      <c r="B8823" t="inlineStr">
        <is>
          <t>Information</t>
        </is>
      </c>
      <c r="C8823" t="inlineStr">
        <is>
          <t>43-6011</t>
        </is>
      </c>
      <c r="D8823" t="inlineStr">
        <is>
          <t>Executive Secretaries and Executive Administrative Assistants</t>
        </is>
      </c>
      <c r="E8823" t="n">
        <v>11410</v>
      </c>
      <c r="F8823" t="n">
        <v>95140</v>
      </c>
      <c r="G8823">
        <f>IF(OR(E3171="",F3171=""),"",E3171*F3171)</f>
        <v/>
      </c>
      <c r="H8823" s="41">
        <f>IFERROR(XLOOKUP(C3171,'DATA Wharton'!$A$2:$A$785,'DATA Wharton'!$C$2:$C$785),"")</f>
        <v/>
      </c>
      <c r="I8823">
        <f>IF(OR(G3171="",H3171=""),"",G3171)</f>
        <v/>
      </c>
      <c r="J8823">
        <f>IF(OR(I3171="",H3171=""),"",I3171*H3171)</f>
        <v/>
      </c>
      <c r="K8823">
        <f>IF(G3171="","Missing OEWS wage",IF(H3171="","Missing Wharton SOC","Matched"))</f>
        <v/>
      </c>
    </row>
    <row r="8824">
      <c r="A8824" t="inlineStr">
        <is>
          <t>51</t>
        </is>
      </c>
      <c r="B8824" t="inlineStr">
        <is>
          <t>Information</t>
        </is>
      </c>
      <c r="C8824" t="inlineStr">
        <is>
          <t>43-6012</t>
        </is>
      </c>
      <c r="D8824" t="inlineStr">
        <is>
          <t>Legal Secretaries and Administrative Assistants</t>
        </is>
      </c>
      <c r="E8824" t="n">
        <v>300</v>
      </c>
      <c r="F8824" t="n">
        <v>67040</v>
      </c>
      <c r="G8824">
        <f>IF(OR(E3172="",F3172=""),"",E3172*F3172)</f>
        <v/>
      </c>
      <c r="H8824" s="41">
        <f>IFERROR(XLOOKUP(C3172,'DATA Wharton'!$A$2:$A$785,'DATA Wharton'!$C$2:$C$785),"")</f>
        <v/>
      </c>
      <c r="I8824">
        <f>IF(OR(G3172="",H3172=""),"",G3172)</f>
        <v/>
      </c>
      <c r="J8824">
        <f>IF(OR(I3172="",H3172=""),"",I3172*H3172)</f>
        <v/>
      </c>
      <c r="K8824">
        <f>IF(G3172="","Missing OEWS wage",IF(H3172="","Missing Wharton SOC","Matched"))</f>
        <v/>
      </c>
    </row>
    <row r="8825">
      <c r="A8825" t="inlineStr">
        <is>
          <t>51</t>
        </is>
      </c>
      <c r="B8825" t="inlineStr">
        <is>
          <t>Information</t>
        </is>
      </c>
      <c r="C8825" t="inlineStr">
        <is>
          <t>43-6013</t>
        </is>
      </c>
      <c r="D8825" t="inlineStr">
        <is>
          <t>Medical Secretaries and Administrative Assistants</t>
        </is>
      </c>
      <c r="E8825" t="n">
        <v>750</v>
      </c>
      <c r="F8825" t="n">
        <v>43950</v>
      </c>
      <c r="G8825">
        <f>IF(OR(E3173="",F3173=""),"",E3173*F3173)</f>
        <v/>
      </c>
      <c r="H8825" s="41">
        <f>IFERROR(XLOOKUP(C3173,'DATA Wharton'!$A$2:$A$785,'DATA Wharton'!$C$2:$C$785),"")</f>
        <v/>
      </c>
      <c r="I8825">
        <f>IF(OR(G3173="",H3173=""),"",G3173)</f>
        <v/>
      </c>
      <c r="J8825">
        <f>IF(OR(I3173="",H3173=""),"",I3173*H3173)</f>
        <v/>
      </c>
      <c r="K8825">
        <f>IF(G3173="","Missing OEWS wage",IF(H3173="","Missing Wharton SOC","Matched"))</f>
        <v/>
      </c>
    </row>
    <row r="8826">
      <c r="A8826" t="inlineStr">
        <is>
          <t>51</t>
        </is>
      </c>
      <c r="B8826" t="inlineStr">
        <is>
          <t>Information</t>
        </is>
      </c>
      <c r="C8826" t="inlineStr">
        <is>
          <t>43-6014</t>
        </is>
      </c>
      <c r="D8826" t="inlineStr">
        <is>
          <t>Secretaries and Administrative Assistants, Except Legal, Medical, and Executive</t>
        </is>
      </c>
      <c r="E8826" t="n">
        <v>22750</v>
      </c>
      <c r="F8826" t="n">
        <v>50710</v>
      </c>
      <c r="G8826">
        <f>IF(OR(E3174="",F3174=""),"",E3174*F3174)</f>
        <v/>
      </c>
      <c r="H8826" s="41">
        <f>IFERROR(XLOOKUP(C3174,'DATA Wharton'!$A$2:$A$785,'DATA Wharton'!$C$2:$C$785),"")</f>
        <v/>
      </c>
      <c r="I8826">
        <f>IF(OR(G3174="",H3174=""),"",G3174)</f>
        <v/>
      </c>
      <c r="J8826">
        <f>IF(OR(I3174="",H3174=""),"",I3174*H3174)</f>
        <v/>
      </c>
      <c r="K8826">
        <f>IF(G3174="","Missing OEWS wage",IF(H3174="","Missing Wharton SOC","Matched"))</f>
        <v/>
      </c>
    </row>
    <row r="8827">
      <c r="A8827" t="inlineStr">
        <is>
          <t>51</t>
        </is>
      </c>
      <c r="B8827" t="inlineStr">
        <is>
          <t>Information</t>
        </is>
      </c>
      <c r="C8827" t="inlineStr">
        <is>
          <t>43-9021</t>
        </is>
      </c>
      <c r="D8827" t="inlineStr">
        <is>
          <t>Data Entry Keyers</t>
        </is>
      </c>
      <c r="E8827" t="n">
        <v>6940</v>
      </c>
      <c r="F8827" t="n">
        <v>39420</v>
      </c>
      <c r="G8827">
        <f>IF(OR(E3175="",F3175=""),"",E3175*F3175)</f>
        <v/>
      </c>
      <c r="H8827" s="41">
        <f>IFERROR(XLOOKUP(C3175,'DATA Wharton'!$A$2:$A$785,'DATA Wharton'!$C$2:$C$785),"")</f>
        <v/>
      </c>
      <c r="I8827">
        <f>IF(OR(G3175="",H3175=""),"",G3175)</f>
        <v/>
      </c>
      <c r="J8827">
        <f>IF(OR(I3175="",H3175=""),"",I3175*H3175)</f>
        <v/>
      </c>
      <c r="K8827">
        <f>IF(G3175="","Missing OEWS wage",IF(H3175="","Missing Wharton SOC","Matched"))</f>
        <v/>
      </c>
    </row>
    <row r="8828">
      <c r="A8828" t="inlineStr">
        <is>
          <t>51</t>
        </is>
      </c>
      <c r="B8828" t="inlineStr">
        <is>
          <t>Information</t>
        </is>
      </c>
      <c r="C8828" t="inlineStr">
        <is>
          <t>43-9022</t>
        </is>
      </c>
      <c r="D8828" t="inlineStr">
        <is>
          <t>Word Processors and Typists</t>
        </is>
      </c>
      <c r="E8828" t="n">
        <v>560</v>
      </c>
      <c r="F8828" t="n">
        <v>32520</v>
      </c>
      <c r="G8828">
        <f>IF(OR(E3176="",F3176=""),"",E3176*F3176)</f>
        <v/>
      </c>
      <c r="H8828" s="41">
        <f>IFERROR(XLOOKUP(C3176,'DATA Wharton'!$A$2:$A$785,'DATA Wharton'!$C$2:$C$785),"")</f>
        <v/>
      </c>
      <c r="I8828">
        <f>IF(OR(G3176="",H3176=""),"",G3176)</f>
        <v/>
      </c>
      <c r="J8828">
        <f>IF(OR(I3176="",H3176=""),"",I3176*H3176)</f>
        <v/>
      </c>
      <c r="K8828">
        <f>IF(G3176="","Missing OEWS wage",IF(H3176="","Missing Wharton SOC","Matched"))</f>
        <v/>
      </c>
    </row>
    <row r="8829">
      <c r="A8829" t="inlineStr">
        <is>
          <t>51</t>
        </is>
      </c>
      <c r="B8829" t="inlineStr">
        <is>
          <t>Information</t>
        </is>
      </c>
      <c r="C8829" t="inlineStr">
        <is>
          <t>43-9031</t>
        </is>
      </c>
      <c r="D8829" t="inlineStr">
        <is>
          <t>Desktop Publishers</t>
        </is>
      </c>
      <c r="E8829" t="n">
        <v>1650</v>
      </c>
      <c r="F8829" t="n">
        <v>62730</v>
      </c>
      <c r="G8829">
        <f>IF(OR(E3177="",F3177=""),"",E3177*F3177)</f>
        <v/>
      </c>
      <c r="H8829" s="41">
        <f>IFERROR(XLOOKUP(C3177,'DATA Wharton'!$A$2:$A$785,'DATA Wharton'!$C$2:$C$785),"")</f>
        <v/>
      </c>
      <c r="I8829">
        <f>IF(OR(G3177="",H3177=""),"",G3177)</f>
        <v/>
      </c>
      <c r="J8829">
        <f>IF(OR(I3177="",H3177=""),"",I3177*H3177)</f>
        <v/>
      </c>
      <c r="K8829">
        <f>IF(G3177="","Missing OEWS wage",IF(H3177="","Missing Wharton SOC","Matched"))</f>
        <v/>
      </c>
    </row>
    <row r="8830">
      <c r="A8830" t="inlineStr">
        <is>
          <t>51</t>
        </is>
      </c>
      <c r="B8830" t="inlineStr">
        <is>
          <t>Information</t>
        </is>
      </c>
      <c r="C8830" t="inlineStr">
        <is>
          <t>43-9041</t>
        </is>
      </c>
      <c r="D8830" t="inlineStr">
        <is>
          <t>Insurance Claims and Policy Processing Clerks</t>
        </is>
      </c>
      <c r="E8830" t="n">
        <v>450</v>
      </c>
      <c r="F8830" t="n">
        <v>44190</v>
      </c>
      <c r="G8830">
        <f>IF(OR(E3178="",F3178=""),"",E3178*F3178)</f>
        <v/>
      </c>
      <c r="H8830" s="41">
        <f>IFERROR(XLOOKUP(C3178,'DATA Wharton'!$A$2:$A$785,'DATA Wharton'!$C$2:$C$785),"")</f>
        <v/>
      </c>
      <c r="I8830">
        <f>IF(OR(G3178="",H3178=""),"",G3178)</f>
        <v/>
      </c>
      <c r="J8830">
        <f>IF(OR(I3178="",H3178=""),"",I3178*H3178)</f>
        <v/>
      </c>
      <c r="K8830">
        <f>IF(G3178="","Missing OEWS wage",IF(H3178="","Missing Wharton SOC","Matched"))</f>
        <v/>
      </c>
    </row>
    <row r="8831">
      <c r="A8831" t="inlineStr">
        <is>
          <t>51</t>
        </is>
      </c>
      <c r="B8831" t="inlineStr">
        <is>
          <t>Information</t>
        </is>
      </c>
      <c r="C8831" t="inlineStr">
        <is>
          <t>43-9051</t>
        </is>
      </c>
      <c r="D8831" t="inlineStr">
        <is>
          <t>Mail Clerks and Mail Machine Operators, Except Postal Service</t>
        </is>
      </c>
      <c r="E8831" t="n">
        <v>3660</v>
      </c>
      <c r="F8831" t="n">
        <v>36410</v>
      </c>
      <c r="G8831">
        <f>IF(OR(E3179="",F3179=""),"",E3179*F3179)</f>
        <v/>
      </c>
      <c r="H8831" s="41">
        <f>IFERROR(XLOOKUP(C3179,'DATA Wharton'!$A$2:$A$785,'DATA Wharton'!$C$2:$C$785),"")</f>
        <v/>
      </c>
      <c r="I8831">
        <f>IF(OR(G3179="",H3179=""),"",G3179)</f>
        <v/>
      </c>
      <c r="J8831">
        <f>IF(OR(I3179="",H3179=""),"",I3179*H3179)</f>
        <v/>
      </c>
      <c r="K8831">
        <f>IF(G3179="","Missing OEWS wage",IF(H3179="","Missing Wharton SOC","Matched"))</f>
        <v/>
      </c>
    </row>
    <row r="8832">
      <c r="A8832" t="inlineStr">
        <is>
          <t>51</t>
        </is>
      </c>
      <c r="B8832" t="inlineStr">
        <is>
          <t>Information</t>
        </is>
      </c>
      <c r="C8832" t="inlineStr">
        <is>
          <t>43-9061</t>
        </is>
      </c>
      <c r="D8832" t="inlineStr">
        <is>
          <t>Office Clerks, General</t>
        </is>
      </c>
      <c r="E8832" t="n">
        <v>31210</v>
      </c>
      <c r="F8832" t="n">
        <v>47600</v>
      </c>
      <c r="G8832">
        <f>IF(OR(E3180="",F3180=""),"",E3180*F3180)</f>
        <v/>
      </c>
      <c r="H8832" s="41">
        <f>IFERROR(XLOOKUP(C3180,'DATA Wharton'!$A$2:$A$785,'DATA Wharton'!$C$2:$C$785),"")</f>
        <v/>
      </c>
      <c r="I8832">
        <f>IF(OR(G3180="",H3180=""),"",G3180)</f>
        <v/>
      </c>
      <c r="J8832">
        <f>IF(OR(I3180="",H3180=""),"",I3180*H3180)</f>
        <v/>
      </c>
      <c r="K8832">
        <f>IF(G3180="","Missing OEWS wage",IF(H3180="","Missing Wharton SOC","Matched"))</f>
        <v/>
      </c>
    </row>
    <row r="8833">
      <c r="A8833" t="inlineStr">
        <is>
          <t>51</t>
        </is>
      </c>
      <c r="B8833" t="inlineStr">
        <is>
          <t>Information</t>
        </is>
      </c>
      <c r="C8833" t="inlineStr">
        <is>
          <t>43-9071</t>
        </is>
      </c>
      <c r="D8833" t="inlineStr">
        <is>
          <t>Office Machine Operators, Except Computer</t>
        </is>
      </c>
      <c r="E8833" t="n">
        <v>2580</v>
      </c>
      <c r="F8833" t="n">
        <v>36730</v>
      </c>
      <c r="G8833">
        <f>IF(OR(E3181="",F3181=""),"",E3181*F3181)</f>
        <v/>
      </c>
      <c r="H8833" s="41">
        <f>IFERROR(XLOOKUP(C3181,'DATA Wharton'!$A$2:$A$785,'DATA Wharton'!$C$2:$C$785),"")</f>
        <v/>
      </c>
      <c r="I8833">
        <f>IF(OR(G3181="",H3181=""),"",G3181)</f>
        <v/>
      </c>
      <c r="J8833">
        <f>IF(OR(I3181="",H3181=""),"",I3181*H3181)</f>
        <v/>
      </c>
      <c r="K8833">
        <f>IF(G3181="","Missing OEWS wage",IF(H3181="","Missing Wharton SOC","Matched"))</f>
        <v/>
      </c>
    </row>
    <row r="8834">
      <c r="A8834" t="inlineStr">
        <is>
          <t>51</t>
        </is>
      </c>
      <c r="B8834" t="inlineStr">
        <is>
          <t>Information</t>
        </is>
      </c>
      <c r="C8834" t="inlineStr">
        <is>
          <t>43-9081</t>
        </is>
      </c>
      <c r="D8834" t="inlineStr">
        <is>
          <t>Proofreaders and Copy Markers</t>
        </is>
      </c>
      <c r="E8834" t="n">
        <v>1470</v>
      </c>
      <c r="F8834" t="n">
        <v>47420</v>
      </c>
      <c r="G8834">
        <f>IF(OR(E3182="",F3182=""),"",E3182*F3182)</f>
        <v/>
      </c>
      <c r="H8834" s="41">
        <f>IFERROR(XLOOKUP(C3182,'DATA Wharton'!$A$2:$A$785,'DATA Wharton'!$C$2:$C$785),"")</f>
        <v/>
      </c>
      <c r="I8834">
        <f>IF(OR(G3182="",H3182=""),"",G3182)</f>
        <v/>
      </c>
      <c r="J8834">
        <f>IF(OR(I3182="",H3182=""),"",I3182*H3182)</f>
        <v/>
      </c>
      <c r="K8834">
        <f>IF(G3182="","Missing OEWS wage",IF(H3182="","Missing Wharton SOC","Matched"))</f>
        <v/>
      </c>
    </row>
    <row r="8835">
      <c r="A8835" t="inlineStr">
        <is>
          <t>51</t>
        </is>
      </c>
      <c r="B8835" t="inlineStr">
        <is>
          <t>Information</t>
        </is>
      </c>
      <c r="C8835" t="inlineStr">
        <is>
          <t>43-9111</t>
        </is>
      </c>
      <c r="D8835" t="inlineStr">
        <is>
          <t>Statistical Assistants</t>
        </is>
      </c>
      <c r="F8835" t="n">
        <v>53000</v>
      </c>
      <c r="G8835">
        <f>IF(OR(E3183="",F3183=""),"",E3183*F3183)</f>
        <v/>
      </c>
      <c r="H8835" s="41">
        <f>IFERROR(XLOOKUP(C3183,'DATA Wharton'!$A$2:$A$785,'DATA Wharton'!$C$2:$C$785),"")</f>
        <v/>
      </c>
      <c r="I8835">
        <f>IF(OR(G3183="",H3183=""),"",G3183)</f>
        <v/>
      </c>
      <c r="J8835">
        <f>IF(OR(I3183="",H3183=""),"",I3183*H3183)</f>
        <v/>
      </c>
      <c r="K8835">
        <f>IF(G3183="","Missing OEWS wage",IF(H3183="","Missing Wharton SOC","Matched"))</f>
        <v/>
      </c>
    </row>
    <row r="8836">
      <c r="A8836" t="inlineStr">
        <is>
          <t>51</t>
        </is>
      </c>
      <c r="B8836" t="inlineStr">
        <is>
          <t>Information</t>
        </is>
      </c>
      <c r="C8836" t="inlineStr">
        <is>
          <t>43-9199</t>
        </is>
      </c>
      <c r="D8836" t="inlineStr">
        <is>
          <t>Office and Administrative Support Workers, All Other</t>
        </is>
      </c>
      <c r="E8836" t="n">
        <v>2450</v>
      </c>
      <c r="F8836" t="n">
        <v>43650</v>
      </c>
      <c r="G8836">
        <f>IF(OR(E3184="",F3184=""),"",E3184*F3184)</f>
        <v/>
      </c>
      <c r="H8836" s="41">
        <f>IFERROR(XLOOKUP(C3184,'DATA Wharton'!$A$2:$A$785,'DATA Wharton'!$C$2:$C$785),"")</f>
        <v/>
      </c>
      <c r="I8836">
        <f>IF(OR(G3184="",H3184=""),"",G3184)</f>
        <v/>
      </c>
      <c r="J8836">
        <f>IF(OR(I3184="",H3184=""),"",I3184*H3184)</f>
        <v/>
      </c>
      <c r="K8836">
        <f>IF(G3184="","Missing OEWS wage",IF(H3184="","Missing Wharton SOC","Matched"))</f>
        <v/>
      </c>
    </row>
    <row r="8837">
      <c r="A8837" t="inlineStr">
        <is>
          <t>51</t>
        </is>
      </c>
      <c r="B8837" t="inlineStr">
        <is>
          <t>Information</t>
        </is>
      </c>
      <c r="C8837" t="inlineStr">
        <is>
          <t>47-1011</t>
        </is>
      </c>
      <c r="D8837" t="inlineStr">
        <is>
          <t>First-Line Supervisors of Construction Trades and Extraction Workers</t>
        </is>
      </c>
      <c r="E8837" t="n">
        <v>1020</v>
      </c>
      <c r="F8837" t="n">
        <v>92980</v>
      </c>
      <c r="G8837">
        <f>IF(OR(E3185="",F3185=""),"",E3185*F3185)</f>
        <v/>
      </c>
      <c r="H8837" s="41">
        <f>IFERROR(XLOOKUP(C3185,'DATA Wharton'!$A$2:$A$785,'DATA Wharton'!$C$2:$C$785),"")</f>
        <v/>
      </c>
      <c r="I8837">
        <f>IF(OR(G3185="",H3185=""),"",G3185)</f>
        <v/>
      </c>
      <c r="J8837">
        <f>IF(OR(I3185="",H3185=""),"",I3185*H3185)</f>
        <v/>
      </c>
      <c r="K8837">
        <f>IF(G3185="","Missing OEWS wage",IF(H3185="","Missing Wharton SOC","Matched"))</f>
        <v/>
      </c>
    </row>
    <row r="8838">
      <c r="A8838" t="inlineStr">
        <is>
          <t>51</t>
        </is>
      </c>
      <c r="B8838" t="inlineStr">
        <is>
          <t>Information</t>
        </is>
      </c>
      <c r="C8838" t="inlineStr">
        <is>
          <t>47-2031</t>
        </is>
      </c>
      <c r="D8838" t="inlineStr">
        <is>
          <t>Carpenters</t>
        </is>
      </c>
      <c r="E8838" t="n">
        <v>1350</v>
      </c>
      <c r="F8838" t="n">
        <v>103860</v>
      </c>
      <c r="G8838">
        <f>IF(OR(E3186="",F3186=""),"",E3186*F3186)</f>
        <v/>
      </c>
      <c r="H8838" s="41">
        <f>IFERROR(XLOOKUP(C3186,'DATA Wharton'!$A$2:$A$785,'DATA Wharton'!$C$2:$C$785),"")</f>
        <v/>
      </c>
      <c r="I8838">
        <f>IF(OR(G3186="",H3186=""),"",G3186)</f>
        <v/>
      </c>
      <c r="J8838">
        <f>IF(OR(I3186="",H3186=""),"",I3186*H3186)</f>
        <v/>
      </c>
      <c r="K8838">
        <f>IF(G3186="","Missing OEWS wage",IF(H3186="","Missing Wharton SOC","Matched"))</f>
        <v/>
      </c>
    </row>
    <row r="8839">
      <c r="A8839" t="inlineStr">
        <is>
          <t>51</t>
        </is>
      </c>
      <c r="B8839" t="inlineStr">
        <is>
          <t>Information</t>
        </is>
      </c>
      <c r="C8839" t="inlineStr">
        <is>
          <t>47-2061</t>
        </is>
      </c>
      <c r="D8839" t="inlineStr">
        <is>
          <t>Construction Laborers</t>
        </is>
      </c>
      <c r="E8839" t="n">
        <v>1620</v>
      </c>
      <c r="F8839" t="n">
        <v>60110</v>
      </c>
      <c r="G8839">
        <f>IF(OR(E3187="",F3187=""),"",E3187*F3187)</f>
        <v/>
      </c>
      <c r="H8839" s="41">
        <f>IFERROR(XLOOKUP(C3187,'DATA Wharton'!$A$2:$A$785,'DATA Wharton'!$C$2:$C$785),"")</f>
        <v/>
      </c>
      <c r="I8839">
        <f>IF(OR(G3187="",H3187=""),"",G3187)</f>
        <v/>
      </c>
      <c r="J8839">
        <f>IF(OR(I3187="",H3187=""),"",I3187*H3187)</f>
        <v/>
      </c>
      <c r="K8839">
        <f>IF(G3187="","Missing OEWS wage",IF(H3187="","Missing Wharton SOC","Matched"))</f>
        <v/>
      </c>
    </row>
    <row r="8840">
      <c r="A8840" t="inlineStr">
        <is>
          <t>51</t>
        </is>
      </c>
      <c r="B8840" t="inlineStr">
        <is>
          <t>Information</t>
        </is>
      </c>
      <c r="C8840" t="inlineStr">
        <is>
          <t>47-2073</t>
        </is>
      </c>
      <c r="D8840" t="inlineStr">
        <is>
          <t>Operating Engineers and Other Construction Equipment Operators</t>
        </is>
      </c>
      <c r="E8840" t="n">
        <v>880</v>
      </c>
      <c r="F8840" t="n">
        <v>58090</v>
      </c>
      <c r="G8840">
        <f>IF(OR(E3188="",F3188=""),"",E3188*F3188)</f>
        <v/>
      </c>
      <c r="H8840" s="41">
        <f>IFERROR(XLOOKUP(C3188,'DATA Wharton'!$A$2:$A$785,'DATA Wharton'!$C$2:$C$785),"")</f>
        <v/>
      </c>
      <c r="I8840">
        <f>IF(OR(G3188="",H3188=""),"",G3188)</f>
        <v/>
      </c>
      <c r="J8840">
        <f>IF(OR(I3188="",H3188=""),"",I3188*H3188)</f>
        <v/>
      </c>
      <c r="K8840">
        <f>IF(G3188="","Missing OEWS wage",IF(H3188="","Missing Wharton SOC","Matched"))</f>
        <v/>
      </c>
    </row>
    <row r="8841">
      <c r="A8841" t="inlineStr">
        <is>
          <t>51</t>
        </is>
      </c>
      <c r="B8841" t="inlineStr">
        <is>
          <t>Information</t>
        </is>
      </c>
      <c r="C8841" t="inlineStr">
        <is>
          <t>47-2111</t>
        </is>
      </c>
      <c r="D8841" t="inlineStr">
        <is>
          <t>Electricians</t>
        </is>
      </c>
      <c r="E8841" t="n">
        <v>1180</v>
      </c>
      <c r="F8841" t="n">
        <v>98000</v>
      </c>
      <c r="G8841">
        <f>IF(OR(E3189="",F3189=""),"",E3189*F3189)</f>
        <v/>
      </c>
      <c r="H8841" s="41">
        <f>IFERROR(XLOOKUP(C3189,'DATA Wharton'!$A$2:$A$785,'DATA Wharton'!$C$2:$C$785),"")</f>
        <v/>
      </c>
      <c r="I8841">
        <f>IF(OR(G3189="",H3189=""),"",G3189)</f>
        <v/>
      </c>
      <c r="J8841">
        <f>IF(OR(I3189="",H3189=""),"",I3189*H3189)</f>
        <v/>
      </c>
      <c r="K8841">
        <f>IF(G3189="","Missing OEWS wage",IF(H3189="","Missing Wharton SOC","Matched"))</f>
        <v/>
      </c>
    </row>
    <row r="8842">
      <c r="A8842" t="inlineStr">
        <is>
          <t>51</t>
        </is>
      </c>
      <c r="B8842" t="inlineStr">
        <is>
          <t>Information</t>
        </is>
      </c>
      <c r="C8842" t="inlineStr">
        <is>
          <t>47-2141</t>
        </is>
      </c>
      <c r="D8842" t="inlineStr">
        <is>
          <t>Painters, Construction and Maintenance</t>
        </is>
      </c>
      <c r="E8842" t="n">
        <v>210</v>
      </c>
      <c r="F8842" t="n">
        <v>106830</v>
      </c>
      <c r="G8842">
        <f>IF(OR(E3190="",F3190=""),"",E3190*F3190)</f>
        <v/>
      </c>
      <c r="H8842" s="41">
        <f>IFERROR(XLOOKUP(C3190,'DATA Wharton'!$A$2:$A$785,'DATA Wharton'!$C$2:$C$785),"")</f>
        <v/>
      </c>
      <c r="I8842">
        <f>IF(OR(G3190="",H3190=""),"",G3190)</f>
        <v/>
      </c>
      <c r="J8842">
        <f>IF(OR(I3190="",H3190=""),"",I3190*H3190)</f>
        <v/>
      </c>
      <c r="K8842">
        <f>IF(G3190="","Missing OEWS wage",IF(H3190="","Missing Wharton SOC","Matched"))</f>
        <v/>
      </c>
    </row>
    <row r="8843">
      <c r="A8843" t="inlineStr">
        <is>
          <t>51</t>
        </is>
      </c>
      <c r="B8843" t="inlineStr">
        <is>
          <t>Information</t>
        </is>
      </c>
      <c r="C8843" t="inlineStr">
        <is>
          <t>47-4011</t>
        </is>
      </c>
      <c r="D8843" t="inlineStr">
        <is>
          <t>Construction and Building Inspectors</t>
        </is>
      </c>
      <c r="F8843" t="n">
        <v>75110</v>
      </c>
      <c r="G8843">
        <f>IF(OR(E3191="",F3191=""),"",E3191*F3191)</f>
        <v/>
      </c>
      <c r="H8843" s="41">
        <f>IFERROR(XLOOKUP(C3191,'DATA Wharton'!$A$2:$A$785,'DATA Wharton'!$C$2:$C$785),"")</f>
        <v/>
      </c>
      <c r="I8843">
        <f>IF(OR(G3191="",H3191=""),"",G3191)</f>
        <v/>
      </c>
      <c r="J8843">
        <f>IF(OR(I3191="",H3191=""),"",I3191*H3191)</f>
        <v/>
      </c>
      <c r="K8843">
        <f>IF(G3191="","Missing OEWS wage",IF(H3191="","Missing Wharton SOC","Matched"))</f>
        <v/>
      </c>
    </row>
    <row r="8844">
      <c r="A8844" t="inlineStr">
        <is>
          <t>51</t>
        </is>
      </c>
      <c r="B8844" t="inlineStr">
        <is>
          <t>Information</t>
        </is>
      </c>
      <c r="C8844" t="inlineStr">
        <is>
          <t>47-4090</t>
        </is>
      </c>
      <c r="D8844" t="inlineStr">
        <is>
          <t>Miscellaneous Construction and Related Workers</t>
        </is>
      </c>
      <c r="E8844" t="n">
        <v>90</v>
      </c>
      <c r="F8844" t="n">
        <v>63420</v>
      </c>
      <c r="G8844">
        <f>IF(OR(E3192="",F3192=""),"",E3192*F3192)</f>
        <v/>
      </c>
      <c r="H8844" s="41">
        <f>IFERROR(XLOOKUP(C3192,'DATA Wharton'!$A$2:$A$785,'DATA Wharton'!$C$2:$C$785),"")</f>
        <v/>
      </c>
      <c r="I8844">
        <f>IF(OR(G3192="",H3192=""),"",G3192)</f>
        <v/>
      </c>
      <c r="J8844">
        <f>IF(OR(I3192="",H3192=""),"",I3192*H3192)</f>
        <v/>
      </c>
      <c r="K8844">
        <f>IF(G3192="","Missing OEWS wage",IF(H3192="","Missing Wharton SOC","Matched"))</f>
        <v/>
      </c>
    </row>
    <row r="8845">
      <c r="A8845" t="inlineStr">
        <is>
          <t>51</t>
        </is>
      </c>
      <c r="B8845" t="inlineStr">
        <is>
          <t>Information</t>
        </is>
      </c>
      <c r="C8845" t="inlineStr">
        <is>
          <t>47-5023</t>
        </is>
      </c>
      <c r="D8845" t="inlineStr">
        <is>
          <t>Earth Drillers, Except Oil and Gas</t>
        </is>
      </c>
      <c r="E8845" t="n">
        <v>30</v>
      </c>
      <c r="F8845" t="n">
        <v>62110</v>
      </c>
      <c r="G8845">
        <f>IF(OR(E3193="",F3193=""),"",E3193*F3193)</f>
        <v/>
      </c>
      <c r="H8845" s="41">
        <f>IFERROR(XLOOKUP(C3193,'DATA Wharton'!$A$2:$A$785,'DATA Wharton'!$C$2:$C$785),"")</f>
        <v/>
      </c>
      <c r="I8845">
        <f>IF(OR(G3193="",H3193=""),"",G3193)</f>
        <v/>
      </c>
      <c r="J8845">
        <f>IF(OR(I3193="",H3193=""),"",I3193*H3193)</f>
        <v/>
      </c>
      <c r="K8845">
        <f>IF(G3193="","Missing OEWS wage",IF(H3193="","Missing Wharton SOC","Matched"))</f>
        <v/>
      </c>
    </row>
    <row r="8846">
      <c r="A8846" t="inlineStr">
        <is>
          <t>51</t>
        </is>
      </c>
      <c r="B8846" t="inlineStr">
        <is>
          <t>Information</t>
        </is>
      </c>
      <c r="C8846" t="inlineStr">
        <is>
          <t>49-1011</t>
        </is>
      </c>
      <c r="D8846" t="inlineStr">
        <is>
          <t>First-Line Supervisors of Mechanics, Installers, and Repairers</t>
        </is>
      </c>
      <c r="E8846" t="n">
        <v>14210</v>
      </c>
      <c r="F8846" t="n">
        <v>92970</v>
      </c>
      <c r="G8846">
        <f>IF(OR(E3194="",F3194=""),"",E3194*F3194)</f>
        <v/>
      </c>
      <c r="H8846" s="41">
        <f>IFERROR(XLOOKUP(C3194,'DATA Wharton'!$A$2:$A$785,'DATA Wharton'!$C$2:$C$785),"")</f>
        <v/>
      </c>
      <c r="I8846">
        <f>IF(OR(G3194="",H3194=""),"",G3194)</f>
        <v/>
      </c>
      <c r="J8846">
        <f>IF(OR(I3194="",H3194=""),"",I3194*H3194)</f>
        <v/>
      </c>
      <c r="K8846">
        <f>IF(G3194="","Missing OEWS wage",IF(H3194="","Missing Wharton SOC","Matched"))</f>
        <v/>
      </c>
    </row>
    <row r="8847">
      <c r="A8847" t="inlineStr">
        <is>
          <t>51</t>
        </is>
      </c>
      <c r="B8847" t="inlineStr">
        <is>
          <t>Information</t>
        </is>
      </c>
      <c r="C8847" t="inlineStr">
        <is>
          <t>49-2011</t>
        </is>
      </c>
      <c r="D8847" t="inlineStr">
        <is>
          <t>Computer, Automated Teller, and Office Machine Repairers</t>
        </is>
      </c>
      <c r="E8847" t="n">
        <v>300</v>
      </c>
      <c r="F8847" t="n">
        <v>58080</v>
      </c>
      <c r="G8847">
        <f>IF(OR(E3195="",F3195=""),"",E3195*F3195)</f>
        <v/>
      </c>
      <c r="H8847" s="41">
        <f>IFERROR(XLOOKUP(C3195,'DATA Wharton'!$A$2:$A$785,'DATA Wharton'!$C$2:$C$785),"")</f>
        <v/>
      </c>
      <c r="I8847">
        <f>IF(OR(G3195="",H3195=""),"",G3195)</f>
        <v/>
      </c>
      <c r="J8847">
        <f>IF(OR(I3195="",H3195=""),"",I3195*H3195)</f>
        <v/>
      </c>
      <c r="K8847">
        <f>IF(G3195="","Missing OEWS wage",IF(H3195="","Missing Wharton SOC","Matched"))</f>
        <v/>
      </c>
    </row>
    <row r="8848">
      <c r="A8848" t="inlineStr">
        <is>
          <t>51</t>
        </is>
      </c>
      <c r="B8848" t="inlineStr">
        <is>
          <t>Information</t>
        </is>
      </c>
      <c r="C8848" t="inlineStr">
        <is>
          <t>49-2021</t>
        </is>
      </c>
      <c r="D8848" t="inlineStr">
        <is>
          <t>Radio, Cellular, and Tower Equipment Installers and Repairers</t>
        </is>
      </c>
      <c r="E8848" t="n">
        <v>2890</v>
      </c>
      <c r="F8848" t="n">
        <v>79630</v>
      </c>
      <c r="G8848">
        <f>IF(OR(E3196="",F3196=""),"",E3196*F3196)</f>
        <v/>
      </c>
      <c r="H8848" s="41">
        <f>IFERROR(XLOOKUP(C3196,'DATA Wharton'!$A$2:$A$785,'DATA Wharton'!$C$2:$C$785),"")</f>
        <v/>
      </c>
      <c r="I8848">
        <f>IF(OR(G3196="",H3196=""),"",G3196)</f>
        <v/>
      </c>
      <c r="J8848">
        <f>IF(OR(I3196="",H3196=""),"",I3196*H3196)</f>
        <v/>
      </c>
      <c r="K8848">
        <f>IF(G3196="","Missing OEWS wage",IF(H3196="","Missing Wharton SOC","Matched"))</f>
        <v/>
      </c>
    </row>
    <row r="8849">
      <c r="A8849" t="inlineStr">
        <is>
          <t>51</t>
        </is>
      </c>
      <c r="B8849" t="inlineStr">
        <is>
          <t>Information</t>
        </is>
      </c>
      <c r="C8849" t="inlineStr">
        <is>
          <t>49-2022</t>
        </is>
      </c>
      <c r="D8849" t="inlineStr">
        <is>
          <t>Telecommunications Equipment Installers and Repairers, Except Line Installers</t>
        </is>
      </c>
      <c r="E8849" t="n">
        <v>94140</v>
      </c>
      <c r="F8849" t="n">
        <v>70310</v>
      </c>
      <c r="G8849">
        <f>IF(OR(E3197="",F3197=""),"",E3197*F3197)</f>
        <v/>
      </c>
      <c r="H8849" s="41">
        <f>IFERROR(XLOOKUP(C3197,'DATA Wharton'!$A$2:$A$785,'DATA Wharton'!$C$2:$C$785),"")</f>
        <v/>
      </c>
      <c r="I8849">
        <f>IF(OR(G3197="",H3197=""),"",G3197)</f>
        <v/>
      </c>
      <c r="J8849">
        <f>IF(OR(I3197="",H3197=""),"",I3197*H3197)</f>
        <v/>
      </c>
      <c r="K8849">
        <f>IF(G3197="","Missing OEWS wage",IF(H3197="","Missing Wharton SOC","Matched"))</f>
        <v/>
      </c>
    </row>
    <row r="8850">
      <c r="A8850" t="inlineStr">
        <is>
          <t>51</t>
        </is>
      </c>
      <c r="B8850" t="inlineStr">
        <is>
          <t>Information</t>
        </is>
      </c>
      <c r="C8850" t="inlineStr">
        <is>
          <t>49-2094</t>
        </is>
      </c>
      <c r="D8850" t="inlineStr">
        <is>
          <t>Electrical and Electronics Repairers, Commercial and Industrial Equipment</t>
        </is>
      </c>
      <c r="E8850" t="n">
        <v>890</v>
      </c>
      <c r="F8850" t="n">
        <v>79480</v>
      </c>
      <c r="G8850">
        <f>IF(OR(E3198="",F3198=""),"",E3198*F3198)</f>
        <v/>
      </c>
      <c r="H8850" s="41">
        <f>IFERROR(XLOOKUP(C3198,'DATA Wharton'!$A$2:$A$785,'DATA Wharton'!$C$2:$C$785),"")</f>
        <v/>
      </c>
      <c r="I8850">
        <f>IF(OR(G3198="",H3198=""),"",G3198)</f>
        <v/>
      </c>
      <c r="J8850">
        <f>IF(OR(I3198="",H3198=""),"",I3198*H3198)</f>
        <v/>
      </c>
      <c r="K8850">
        <f>IF(G3198="","Missing OEWS wage",IF(H3198="","Missing Wharton SOC","Matched"))</f>
        <v/>
      </c>
    </row>
    <row r="8851">
      <c r="A8851" t="inlineStr">
        <is>
          <t>51</t>
        </is>
      </c>
      <c r="B8851" t="inlineStr">
        <is>
          <t>Information</t>
        </is>
      </c>
      <c r="C8851" t="inlineStr">
        <is>
          <t>49-2096</t>
        </is>
      </c>
      <c r="D8851" t="inlineStr">
        <is>
          <t>Electronic Equipment Installers and Repairers, Motor Vehicles</t>
        </is>
      </c>
      <c r="E8851" t="n">
        <v>100</v>
      </c>
      <c r="F8851" t="n">
        <v>71980</v>
      </c>
      <c r="G8851">
        <f>IF(OR(E3199="",F3199=""),"",E3199*F3199)</f>
        <v/>
      </c>
      <c r="H8851" s="41">
        <f>IFERROR(XLOOKUP(C3199,'DATA Wharton'!$A$2:$A$785,'DATA Wharton'!$C$2:$C$785),"")</f>
        <v/>
      </c>
      <c r="I8851">
        <f>IF(OR(G3199="",H3199=""),"",G3199)</f>
        <v/>
      </c>
      <c r="J8851">
        <f>IF(OR(I3199="",H3199=""),"",I3199*H3199)</f>
        <v/>
      </c>
      <c r="K8851">
        <f>IF(G3199="","Missing OEWS wage",IF(H3199="","Missing Wharton SOC","Matched"))</f>
        <v/>
      </c>
    </row>
    <row r="8852">
      <c r="A8852" t="inlineStr">
        <is>
          <t>51</t>
        </is>
      </c>
      <c r="B8852" t="inlineStr">
        <is>
          <t>Information</t>
        </is>
      </c>
      <c r="C8852" t="inlineStr">
        <is>
          <t>49-2097</t>
        </is>
      </c>
      <c r="D8852" t="inlineStr">
        <is>
          <t>Audiovisual Equipment Installers and Repairers</t>
        </is>
      </c>
      <c r="E8852" t="n">
        <v>510</v>
      </c>
      <c r="F8852" t="n">
        <v>63290</v>
      </c>
      <c r="G8852">
        <f>IF(OR(E3200="",F3200=""),"",E3200*F3200)</f>
        <v/>
      </c>
      <c r="H8852" s="41">
        <f>IFERROR(XLOOKUP(C3200,'DATA Wharton'!$A$2:$A$785,'DATA Wharton'!$C$2:$C$785),"")</f>
        <v/>
      </c>
      <c r="I8852">
        <f>IF(OR(G3200="",H3200=""),"",G3200)</f>
        <v/>
      </c>
      <c r="J8852">
        <f>IF(OR(I3200="",H3200=""),"",I3200*H3200)</f>
        <v/>
      </c>
      <c r="K8852">
        <f>IF(G3200="","Missing OEWS wage",IF(H3200="","Missing Wharton SOC","Matched"))</f>
        <v/>
      </c>
    </row>
    <row r="8853">
      <c r="A8853" t="inlineStr">
        <is>
          <t>51</t>
        </is>
      </c>
      <c r="B8853" t="inlineStr">
        <is>
          <t>Information</t>
        </is>
      </c>
      <c r="C8853" t="inlineStr">
        <is>
          <t>49-2098</t>
        </is>
      </c>
      <c r="D8853" t="inlineStr">
        <is>
          <t>Security and Fire Alarm Systems Installers</t>
        </is>
      </c>
      <c r="F8853" t="n">
        <v>56740</v>
      </c>
      <c r="G8853">
        <f>IF(OR(E3201="",F3201=""),"",E3201*F3201)</f>
        <v/>
      </c>
      <c r="H8853" s="41">
        <f>IFERROR(XLOOKUP(C3201,'DATA Wharton'!$A$2:$A$785,'DATA Wharton'!$C$2:$C$785),"")</f>
        <v/>
      </c>
      <c r="I8853">
        <f>IF(OR(G3201="",H3201=""),"",G3201)</f>
        <v/>
      </c>
      <c r="J8853">
        <f>IF(OR(I3201="",H3201=""),"",I3201*H3201)</f>
        <v/>
      </c>
      <c r="K8853">
        <f>IF(G3201="","Missing OEWS wage",IF(H3201="","Missing Wharton SOC","Matched"))</f>
        <v/>
      </c>
    </row>
    <row r="8854">
      <c r="A8854" t="inlineStr">
        <is>
          <t>51</t>
        </is>
      </c>
      <c r="B8854" t="inlineStr">
        <is>
          <t>Information</t>
        </is>
      </c>
      <c r="C8854" t="inlineStr">
        <is>
          <t>49-3011</t>
        </is>
      </c>
      <c r="D8854" t="inlineStr">
        <is>
          <t>Aircraft Mechanics and Service Technicians</t>
        </is>
      </c>
      <c r="F8854" t="n">
        <v>246560</v>
      </c>
      <c r="G8854">
        <f>IF(OR(E3202="",F3202=""),"",E3202*F3202)</f>
        <v/>
      </c>
      <c r="H8854" s="41">
        <f>IFERROR(XLOOKUP(C3202,'DATA Wharton'!$A$2:$A$785,'DATA Wharton'!$C$2:$C$785),"")</f>
        <v/>
      </c>
      <c r="I8854">
        <f>IF(OR(G3202="",H3202=""),"",G3202)</f>
        <v/>
      </c>
      <c r="J8854">
        <f>IF(OR(I3202="",H3202=""),"",I3202*H3202)</f>
        <v/>
      </c>
      <c r="K8854">
        <f>IF(G3202="","Missing OEWS wage",IF(H3202="","Missing Wharton SOC","Matched"))</f>
        <v/>
      </c>
    </row>
    <row r="8855">
      <c r="A8855" t="inlineStr">
        <is>
          <t>51</t>
        </is>
      </c>
      <c r="B8855" t="inlineStr">
        <is>
          <t>Information</t>
        </is>
      </c>
      <c r="C8855" t="inlineStr">
        <is>
          <t>49-3023</t>
        </is>
      </c>
      <c r="D8855" t="inlineStr">
        <is>
          <t>Automotive Service Technicians and Mechanics</t>
        </is>
      </c>
      <c r="E8855" t="n">
        <v>250</v>
      </c>
      <c r="F8855" t="n">
        <v>89830</v>
      </c>
      <c r="G8855">
        <f>IF(OR(E3203="",F3203=""),"",E3203*F3203)</f>
        <v/>
      </c>
      <c r="H8855" s="41">
        <f>IFERROR(XLOOKUP(C3203,'DATA Wharton'!$A$2:$A$785,'DATA Wharton'!$C$2:$C$785),"")</f>
        <v/>
      </c>
      <c r="I8855">
        <f>IF(OR(G3203="",H3203=""),"",G3203)</f>
        <v/>
      </c>
      <c r="J8855">
        <f>IF(OR(I3203="",H3203=""),"",I3203*H3203)</f>
        <v/>
      </c>
      <c r="K8855">
        <f>IF(G3203="","Missing OEWS wage",IF(H3203="","Missing Wharton SOC","Matched"))</f>
        <v/>
      </c>
    </row>
    <row r="8856">
      <c r="A8856" t="inlineStr">
        <is>
          <t>51</t>
        </is>
      </c>
      <c r="B8856" t="inlineStr">
        <is>
          <t>Information</t>
        </is>
      </c>
      <c r="C8856" t="inlineStr">
        <is>
          <t>49-3031</t>
        </is>
      </c>
      <c r="D8856" t="inlineStr">
        <is>
          <t>Bus and Truck Mechanics and Diesel Engine Specialists</t>
        </is>
      </c>
      <c r="E8856" t="n">
        <v>120</v>
      </c>
      <c r="F8856" t="n">
        <v>72280</v>
      </c>
      <c r="G8856">
        <f>IF(OR(E3204="",F3204=""),"",E3204*F3204)</f>
        <v/>
      </c>
      <c r="H8856" s="41">
        <f>IFERROR(XLOOKUP(C3204,'DATA Wharton'!$A$2:$A$785,'DATA Wharton'!$C$2:$C$785),"")</f>
        <v/>
      </c>
      <c r="I8856">
        <f>IF(OR(G3204="",H3204=""),"",G3204)</f>
        <v/>
      </c>
      <c r="J8856">
        <f>IF(OR(I3204="",H3204=""),"",I3204*H3204)</f>
        <v/>
      </c>
      <c r="K8856">
        <f>IF(G3204="","Missing OEWS wage",IF(H3204="","Missing Wharton SOC","Matched"))</f>
        <v/>
      </c>
    </row>
    <row r="8857">
      <c r="A8857" t="inlineStr">
        <is>
          <t>51</t>
        </is>
      </c>
      <c r="B8857" t="inlineStr">
        <is>
          <t>Information</t>
        </is>
      </c>
      <c r="C8857" t="inlineStr">
        <is>
          <t>49-3042</t>
        </is>
      </c>
      <c r="D8857" t="inlineStr">
        <is>
          <t>Mobile Heavy Equipment Mechanics, Except Engines</t>
        </is>
      </c>
      <c r="E8857" t="n">
        <v>40</v>
      </c>
      <c r="F8857" t="n">
        <v>85070</v>
      </c>
      <c r="G8857">
        <f>IF(OR(E3205="",F3205=""),"",E3205*F3205)</f>
        <v/>
      </c>
      <c r="H8857" s="41">
        <f>IFERROR(XLOOKUP(C3205,'DATA Wharton'!$A$2:$A$785,'DATA Wharton'!$C$2:$C$785),"")</f>
        <v/>
      </c>
      <c r="I8857">
        <f>IF(OR(G3205="",H3205=""),"",G3205)</f>
        <v/>
      </c>
      <c r="J8857">
        <f>IF(OR(I3205="",H3205=""),"",I3205*H3205)</f>
        <v/>
      </c>
      <c r="K8857">
        <f>IF(G3205="","Missing OEWS wage",IF(H3205="","Missing Wharton SOC","Matched"))</f>
        <v/>
      </c>
    </row>
    <row r="8858">
      <c r="A8858" t="inlineStr">
        <is>
          <t>51</t>
        </is>
      </c>
      <c r="B8858" t="inlineStr">
        <is>
          <t>Information</t>
        </is>
      </c>
      <c r="C8858" t="inlineStr">
        <is>
          <t>49-9021</t>
        </is>
      </c>
      <c r="D8858" t="inlineStr">
        <is>
          <t>Heating, Air Conditioning, and Refrigeration Mechanics and Installers</t>
        </is>
      </c>
      <c r="E8858" t="n">
        <v>580</v>
      </c>
      <c r="F8858" t="n">
        <v>86480</v>
      </c>
      <c r="G8858">
        <f>IF(OR(E3206="",F3206=""),"",E3206*F3206)</f>
        <v/>
      </c>
      <c r="H8858" s="41">
        <f>IFERROR(XLOOKUP(C3206,'DATA Wharton'!$A$2:$A$785,'DATA Wharton'!$C$2:$C$785),"")</f>
        <v/>
      </c>
      <c r="I8858">
        <f>IF(OR(G3206="",H3206=""),"",G3206)</f>
        <v/>
      </c>
      <c r="J8858">
        <f>IF(OR(I3206="",H3206=""),"",I3206*H3206)</f>
        <v/>
      </c>
      <c r="K8858">
        <f>IF(G3206="","Missing OEWS wage",IF(H3206="","Missing Wharton SOC","Matched"))</f>
        <v/>
      </c>
    </row>
    <row r="8859">
      <c r="A8859" t="inlineStr">
        <is>
          <t>51</t>
        </is>
      </c>
      <c r="B8859" t="inlineStr">
        <is>
          <t>Information</t>
        </is>
      </c>
      <c r="C8859" t="inlineStr">
        <is>
          <t>49-9041</t>
        </is>
      </c>
      <c r="D8859" t="inlineStr">
        <is>
          <t>Industrial Machinery Mechanics</t>
        </is>
      </c>
      <c r="F8859" t="n">
        <v>68090</v>
      </c>
      <c r="G8859">
        <f>IF(OR(E3207="",F3207=""),"",E3207*F3207)</f>
        <v/>
      </c>
      <c r="H8859" s="41">
        <f>IFERROR(XLOOKUP(C3207,'DATA Wharton'!$A$2:$A$785,'DATA Wharton'!$C$2:$C$785),"")</f>
        <v/>
      </c>
      <c r="I8859">
        <f>IF(OR(G3207="",H3207=""),"",G3207)</f>
        <v/>
      </c>
      <c r="J8859">
        <f>IF(OR(I3207="",H3207=""),"",I3207*H3207)</f>
        <v/>
      </c>
      <c r="K8859">
        <f>IF(G3207="","Missing OEWS wage",IF(H3207="","Missing Wharton SOC","Matched"))</f>
        <v/>
      </c>
    </row>
    <row r="8860">
      <c r="A8860" t="inlineStr">
        <is>
          <t>51</t>
        </is>
      </c>
      <c r="B8860" t="inlineStr">
        <is>
          <t>Information</t>
        </is>
      </c>
      <c r="C8860" t="inlineStr">
        <is>
          <t>49-9051</t>
        </is>
      </c>
      <c r="D8860" t="inlineStr">
        <is>
          <t>Electrical Power-Line Installers and Repairers</t>
        </is>
      </c>
      <c r="E8860" t="n">
        <v>220</v>
      </c>
      <c r="F8860" t="n">
        <v>59210</v>
      </c>
      <c r="G8860">
        <f>IF(OR(E3208="",F3208=""),"",E3208*F3208)</f>
        <v/>
      </c>
      <c r="H8860" s="41">
        <f>IFERROR(XLOOKUP(C3208,'DATA Wharton'!$A$2:$A$785,'DATA Wharton'!$C$2:$C$785),"")</f>
        <v/>
      </c>
      <c r="I8860">
        <f>IF(OR(G3208="",H3208=""),"",G3208)</f>
        <v/>
      </c>
      <c r="J8860">
        <f>IF(OR(I3208="",H3208=""),"",I3208*H3208)</f>
        <v/>
      </c>
      <c r="K8860">
        <f>IF(G3208="","Missing OEWS wage",IF(H3208="","Missing Wharton SOC","Matched"))</f>
        <v/>
      </c>
    </row>
    <row r="8861">
      <c r="A8861" t="inlineStr">
        <is>
          <t>51</t>
        </is>
      </c>
      <c r="B8861" t="inlineStr">
        <is>
          <t>Information</t>
        </is>
      </c>
      <c r="C8861" t="inlineStr">
        <is>
          <t>49-9052</t>
        </is>
      </c>
      <c r="D8861" t="inlineStr">
        <is>
          <t>Telecommunications Line Installers and Repairers</t>
        </is>
      </c>
      <c r="E8861" t="n">
        <v>61040</v>
      </c>
      <c r="F8861" t="n">
        <v>82160</v>
      </c>
      <c r="G8861">
        <f>IF(OR(E3209="",F3209=""),"",E3209*F3209)</f>
        <v/>
      </c>
      <c r="H8861" s="41">
        <f>IFERROR(XLOOKUP(C3209,'DATA Wharton'!$A$2:$A$785,'DATA Wharton'!$C$2:$C$785),"")</f>
        <v/>
      </c>
      <c r="I8861">
        <f>IF(OR(G3209="",H3209=""),"",G3209)</f>
        <v/>
      </c>
      <c r="J8861">
        <f>IF(OR(I3209="",H3209=""),"",I3209*H3209)</f>
        <v/>
      </c>
      <c r="K8861">
        <f>IF(G3209="","Missing OEWS wage",IF(H3209="","Missing Wharton SOC","Matched"))</f>
        <v/>
      </c>
    </row>
    <row r="8862">
      <c r="A8862" t="inlineStr">
        <is>
          <t>51</t>
        </is>
      </c>
      <c r="B8862" t="inlineStr">
        <is>
          <t>Information</t>
        </is>
      </c>
      <c r="C8862" t="inlineStr">
        <is>
          <t>49-9061</t>
        </is>
      </c>
      <c r="D8862" t="inlineStr">
        <is>
          <t>Camera and Photographic Equipment Repairers</t>
        </is>
      </c>
      <c r="F8862" t="n">
        <v>56870</v>
      </c>
      <c r="G8862">
        <f>IF(OR(E3210="",F3210=""),"",E3210*F3210)</f>
        <v/>
      </c>
      <c r="H8862" s="41">
        <f>IFERROR(XLOOKUP(C3210,'DATA Wharton'!$A$2:$A$785,'DATA Wharton'!$C$2:$C$785),"")</f>
        <v/>
      </c>
      <c r="I8862">
        <f>IF(OR(G3210="",H3210=""),"",G3210)</f>
        <v/>
      </c>
      <c r="J8862">
        <f>IF(OR(I3210="",H3210=""),"",I3210*H3210)</f>
        <v/>
      </c>
      <c r="K8862">
        <f>IF(G3210="","Missing OEWS wage",IF(H3210="","Missing Wharton SOC","Matched"))</f>
        <v/>
      </c>
    </row>
    <row r="8863">
      <c r="A8863" t="inlineStr">
        <is>
          <t>51</t>
        </is>
      </c>
      <c r="B8863" t="inlineStr">
        <is>
          <t>Information</t>
        </is>
      </c>
      <c r="C8863" t="inlineStr">
        <is>
          <t>49-9071</t>
        </is>
      </c>
      <c r="D8863" t="inlineStr">
        <is>
          <t>Maintenance and Repair Workers, General</t>
        </is>
      </c>
      <c r="E8863" t="n">
        <v>7930</v>
      </c>
      <c r="F8863" t="n">
        <v>65190</v>
      </c>
      <c r="G8863">
        <f>IF(OR(E3211="",F3211=""),"",E3211*F3211)</f>
        <v/>
      </c>
      <c r="H8863" s="41">
        <f>IFERROR(XLOOKUP(C3211,'DATA Wharton'!$A$2:$A$785,'DATA Wharton'!$C$2:$C$785),"")</f>
        <v/>
      </c>
      <c r="I8863">
        <f>IF(OR(G3211="",H3211=""),"",G3211)</f>
        <v/>
      </c>
      <c r="J8863">
        <f>IF(OR(I3211="",H3211=""),"",I3211*H3211)</f>
        <v/>
      </c>
      <c r="K8863">
        <f>IF(G3211="","Missing OEWS wage",IF(H3211="","Missing Wharton SOC","Matched"))</f>
        <v/>
      </c>
    </row>
    <row r="8864">
      <c r="A8864" t="inlineStr">
        <is>
          <t>51</t>
        </is>
      </c>
      <c r="B8864" t="inlineStr">
        <is>
          <t>Information</t>
        </is>
      </c>
      <c r="C8864" t="inlineStr">
        <is>
          <t>49-9091</t>
        </is>
      </c>
      <c r="D8864" t="inlineStr">
        <is>
          <t>Coin, Vending, and Amusement Machine Servicers and Repairers</t>
        </is>
      </c>
      <c r="F8864" t="n">
        <v>63210</v>
      </c>
      <c r="G8864">
        <f>IF(OR(E3212="",F3212=""),"",E3212*F3212)</f>
        <v/>
      </c>
      <c r="H8864" s="41">
        <f>IFERROR(XLOOKUP(C3212,'DATA Wharton'!$A$2:$A$785,'DATA Wharton'!$C$2:$C$785),"")</f>
        <v/>
      </c>
      <c r="I8864">
        <f>IF(OR(G3212="",H3212=""),"",G3212)</f>
        <v/>
      </c>
      <c r="J8864">
        <f>IF(OR(I3212="",H3212=""),"",I3212*H3212)</f>
        <v/>
      </c>
      <c r="K8864">
        <f>IF(G3212="","Missing OEWS wage",IF(H3212="","Missing Wharton SOC","Matched"))</f>
        <v/>
      </c>
    </row>
    <row r="8865">
      <c r="A8865" t="inlineStr">
        <is>
          <t>51</t>
        </is>
      </c>
      <c r="B8865" t="inlineStr">
        <is>
          <t>Information</t>
        </is>
      </c>
      <c r="C8865" t="inlineStr">
        <is>
          <t>49-9096</t>
        </is>
      </c>
      <c r="D8865" t="inlineStr">
        <is>
          <t>Riggers</t>
        </is>
      </c>
      <c r="E8865" t="n">
        <v>1530</v>
      </c>
      <c r="F8865" t="n">
        <v>96670</v>
      </c>
      <c r="G8865">
        <f>IF(OR(E3213="",F3213=""),"",E3213*F3213)</f>
        <v/>
      </c>
      <c r="H8865" s="41">
        <f>IFERROR(XLOOKUP(C3213,'DATA Wharton'!$A$2:$A$785,'DATA Wharton'!$C$2:$C$785),"")</f>
        <v/>
      </c>
      <c r="I8865">
        <f>IF(OR(G3213="",H3213=""),"",G3213)</f>
        <v/>
      </c>
      <c r="J8865">
        <f>IF(OR(I3213="",H3213=""),"",I3213*H3213)</f>
        <v/>
      </c>
      <c r="K8865">
        <f>IF(G3213="","Missing OEWS wage",IF(H3213="","Missing Wharton SOC","Matched"))</f>
        <v/>
      </c>
    </row>
    <row r="8866">
      <c r="A8866" t="inlineStr">
        <is>
          <t>51</t>
        </is>
      </c>
      <c r="B8866" t="inlineStr">
        <is>
          <t>Information</t>
        </is>
      </c>
      <c r="C8866" t="inlineStr">
        <is>
          <t>49-9098</t>
        </is>
      </c>
      <c r="D8866" t="inlineStr">
        <is>
          <t>Helpers--Installation, Maintenance, and Repair Workers</t>
        </is>
      </c>
      <c r="E8866" t="n">
        <v>210</v>
      </c>
      <c r="F8866" t="n">
        <v>37100</v>
      </c>
      <c r="G8866">
        <f>IF(OR(E3214="",F3214=""),"",E3214*F3214)</f>
        <v/>
      </c>
      <c r="H8866" s="41">
        <f>IFERROR(XLOOKUP(C3214,'DATA Wharton'!$A$2:$A$785,'DATA Wharton'!$C$2:$C$785),"")</f>
        <v/>
      </c>
      <c r="I8866">
        <f>IF(OR(G3214="",H3214=""),"",G3214)</f>
        <v/>
      </c>
      <c r="J8866">
        <f>IF(OR(I3214="",H3214=""),"",I3214*H3214)</f>
        <v/>
      </c>
      <c r="K8866">
        <f>IF(G3214="","Missing OEWS wage",IF(H3214="","Missing Wharton SOC","Matched"))</f>
        <v/>
      </c>
    </row>
    <row r="8867">
      <c r="A8867" t="inlineStr">
        <is>
          <t>51</t>
        </is>
      </c>
      <c r="B8867" t="inlineStr">
        <is>
          <t>Information</t>
        </is>
      </c>
      <c r="C8867" t="inlineStr">
        <is>
          <t>49-9099</t>
        </is>
      </c>
      <c r="D8867" t="inlineStr">
        <is>
          <t>Installation, Maintenance, and Repair Workers, All Other</t>
        </is>
      </c>
      <c r="E8867" t="n">
        <v>340</v>
      </c>
      <c r="F8867" t="n">
        <v>56350</v>
      </c>
      <c r="G8867">
        <f>IF(OR(E3215="",F3215=""),"",E3215*F3215)</f>
        <v/>
      </c>
      <c r="H8867" s="41">
        <f>IFERROR(XLOOKUP(C3215,'DATA Wharton'!$A$2:$A$785,'DATA Wharton'!$C$2:$C$785),"")</f>
        <v/>
      </c>
      <c r="I8867">
        <f>IF(OR(G3215="",H3215=""),"",G3215)</f>
        <v/>
      </c>
      <c r="J8867">
        <f>IF(OR(I3215="",H3215=""),"",I3215*H3215)</f>
        <v/>
      </c>
      <c r="K8867">
        <f>IF(G3215="","Missing OEWS wage",IF(H3215="","Missing Wharton SOC","Matched"))</f>
        <v/>
      </c>
    </row>
    <row r="8868">
      <c r="A8868" t="inlineStr">
        <is>
          <t>51</t>
        </is>
      </c>
      <c r="B8868" t="inlineStr">
        <is>
          <t>Information</t>
        </is>
      </c>
      <c r="C8868" t="inlineStr">
        <is>
          <t>51-1011</t>
        </is>
      </c>
      <c r="D8868" t="inlineStr">
        <is>
          <t>First-Line Supervisors of Production and Operating Workers</t>
        </is>
      </c>
      <c r="E8868" t="n">
        <v>2420</v>
      </c>
      <c r="F8868" t="n">
        <v>86290</v>
      </c>
      <c r="G8868">
        <f>IF(OR(E3216="",F3216=""),"",E3216*F3216)</f>
        <v/>
      </c>
      <c r="H8868" s="41">
        <f>IFERROR(XLOOKUP(C3216,'DATA Wharton'!$A$2:$A$785,'DATA Wharton'!$C$2:$C$785),"")</f>
        <v/>
      </c>
      <c r="I8868">
        <f>IF(OR(G3216="",H3216=""),"",G3216)</f>
        <v/>
      </c>
      <c r="J8868">
        <f>IF(OR(I3216="",H3216=""),"",I3216*H3216)</f>
        <v/>
      </c>
      <c r="K8868">
        <f>IF(G3216="","Missing OEWS wage",IF(H3216="","Missing Wharton SOC","Matched"))</f>
        <v/>
      </c>
    </row>
    <row r="8869">
      <c r="A8869" t="inlineStr">
        <is>
          <t>51</t>
        </is>
      </c>
      <c r="B8869" t="inlineStr">
        <is>
          <t>Information</t>
        </is>
      </c>
      <c r="C8869" t="inlineStr">
        <is>
          <t>51-2028</t>
        </is>
      </c>
      <c r="D8869" t="inlineStr">
        <is>
          <t>Electrical, Electronic, and Electromechanical Assemblers, Except Coil Winders, Tapers, and Finishers</t>
        </is>
      </c>
      <c r="E8869" t="n">
        <v>160</v>
      </c>
      <c r="F8869" t="n">
        <v>53890</v>
      </c>
      <c r="G8869">
        <f>IF(OR(E3217="",F3217=""),"",E3217*F3217)</f>
        <v/>
      </c>
      <c r="H8869" s="41">
        <f>IFERROR(XLOOKUP(C3217,'DATA Wharton'!$A$2:$A$785,'DATA Wharton'!$C$2:$C$785),"")</f>
        <v/>
      </c>
      <c r="I8869">
        <f>IF(OR(G3217="",H3217=""),"",G3217)</f>
        <v/>
      </c>
      <c r="J8869">
        <f>IF(OR(I3217="",H3217=""),"",I3217*H3217)</f>
        <v/>
      </c>
      <c r="K8869">
        <f>IF(G3217="","Missing OEWS wage",IF(H3217="","Missing Wharton SOC","Matched"))</f>
        <v/>
      </c>
    </row>
    <row r="8870">
      <c r="A8870" t="inlineStr">
        <is>
          <t>51</t>
        </is>
      </c>
      <c r="B8870" t="inlineStr">
        <is>
          <t>Information</t>
        </is>
      </c>
      <c r="C8870" t="inlineStr">
        <is>
          <t>51-2090</t>
        </is>
      </c>
      <c r="D8870" t="inlineStr">
        <is>
          <t>Miscellaneous Assemblers and Fabricators</t>
        </is>
      </c>
      <c r="E8870" t="n">
        <v>530</v>
      </c>
      <c r="F8870" t="n">
        <v>49360</v>
      </c>
      <c r="G8870">
        <f>IF(OR(E3218="",F3218=""),"",E3218*F3218)</f>
        <v/>
      </c>
      <c r="H8870" s="41">
        <f>IFERROR(XLOOKUP(C3218,'DATA Wharton'!$A$2:$A$785,'DATA Wharton'!$C$2:$C$785),"")</f>
        <v/>
      </c>
      <c r="I8870">
        <f>IF(OR(G3218="",H3218=""),"",G3218)</f>
        <v/>
      </c>
      <c r="J8870">
        <f>IF(OR(I3218="",H3218=""),"",I3218*H3218)</f>
        <v/>
      </c>
      <c r="K8870">
        <f>IF(G3218="","Missing OEWS wage",IF(H3218="","Missing Wharton SOC","Matched"))</f>
        <v/>
      </c>
    </row>
    <row r="8871">
      <c r="A8871" t="inlineStr">
        <is>
          <t>51</t>
        </is>
      </c>
      <c r="B8871" t="inlineStr">
        <is>
          <t>Information</t>
        </is>
      </c>
      <c r="C8871" t="inlineStr">
        <is>
          <t>51-4031</t>
        </is>
      </c>
      <c r="D8871" t="inlineStr">
        <is>
          <t>Cutting, Punching, and Press Machine Setters, Operators, and Tenders, Metal and Plastic</t>
        </is>
      </c>
      <c r="E8871" t="n">
        <v>80</v>
      </c>
      <c r="F8871" t="n">
        <v>49690</v>
      </c>
      <c r="G8871">
        <f>IF(OR(E3219="",F3219=""),"",E3219*F3219)</f>
        <v/>
      </c>
      <c r="H8871" s="41">
        <f>IFERROR(XLOOKUP(C3219,'DATA Wharton'!$A$2:$A$785,'DATA Wharton'!$C$2:$C$785),"")</f>
        <v/>
      </c>
      <c r="I8871">
        <f>IF(OR(G3219="",H3219=""),"",G3219)</f>
        <v/>
      </c>
      <c r="J8871">
        <f>IF(OR(I3219="",H3219=""),"",I3219*H3219)</f>
        <v/>
      </c>
      <c r="K8871">
        <f>IF(G3219="","Missing OEWS wage",IF(H3219="","Missing Wharton SOC","Matched"))</f>
        <v/>
      </c>
    </row>
    <row r="8872">
      <c r="A8872" t="inlineStr">
        <is>
          <t>51</t>
        </is>
      </c>
      <c r="B8872" t="inlineStr">
        <is>
          <t>Information</t>
        </is>
      </c>
      <c r="C8872" t="inlineStr">
        <is>
          <t>51-4041</t>
        </is>
      </c>
      <c r="D8872" t="inlineStr">
        <is>
          <t>Machinists</t>
        </is>
      </c>
      <c r="E8872" t="n">
        <v>100</v>
      </c>
      <c r="F8872" t="n">
        <v>75890</v>
      </c>
      <c r="G8872">
        <f>IF(OR(E3220="",F3220=""),"",E3220*F3220)</f>
        <v/>
      </c>
      <c r="H8872" s="41">
        <f>IFERROR(XLOOKUP(C3220,'DATA Wharton'!$A$2:$A$785,'DATA Wharton'!$C$2:$C$785),"")</f>
        <v/>
      </c>
      <c r="I8872">
        <f>IF(OR(G3220="",H3220=""),"",G3220)</f>
        <v/>
      </c>
      <c r="J8872">
        <f>IF(OR(I3220="",H3220=""),"",I3220*H3220)</f>
        <v/>
      </c>
      <c r="K8872">
        <f>IF(G3220="","Missing OEWS wage",IF(H3220="","Missing Wharton SOC","Matched"))</f>
        <v/>
      </c>
    </row>
    <row r="8873">
      <c r="A8873" t="inlineStr">
        <is>
          <t>51</t>
        </is>
      </c>
      <c r="B8873" t="inlineStr">
        <is>
          <t>Information</t>
        </is>
      </c>
      <c r="C8873" t="inlineStr">
        <is>
          <t>51-4121</t>
        </is>
      </c>
      <c r="D8873" t="inlineStr">
        <is>
          <t>Welders, Cutters, Solderers, and Brazers</t>
        </is>
      </c>
      <c r="F8873" t="n">
        <v>56860</v>
      </c>
      <c r="G8873">
        <f>IF(OR(E3221="",F3221=""),"",E3221*F3221)</f>
        <v/>
      </c>
      <c r="H8873" s="41">
        <f>IFERROR(XLOOKUP(C3221,'DATA Wharton'!$A$2:$A$785,'DATA Wharton'!$C$2:$C$785),"")</f>
        <v/>
      </c>
      <c r="I8873">
        <f>IF(OR(G3221="",H3221=""),"",G3221)</f>
        <v/>
      </c>
      <c r="J8873">
        <f>IF(OR(I3221="",H3221=""),"",I3221*H3221)</f>
        <v/>
      </c>
      <c r="K8873">
        <f>IF(G3221="","Missing OEWS wage",IF(H3221="","Missing Wharton SOC","Matched"))</f>
        <v/>
      </c>
    </row>
    <row r="8874">
      <c r="A8874" t="inlineStr">
        <is>
          <t>51</t>
        </is>
      </c>
      <c r="B8874" t="inlineStr">
        <is>
          <t>Information</t>
        </is>
      </c>
      <c r="C8874" t="inlineStr">
        <is>
          <t>51-5111</t>
        </is>
      </c>
      <c r="D8874" t="inlineStr">
        <is>
          <t>Prepress Technicians and Workers</t>
        </is>
      </c>
      <c r="E8874" t="n">
        <v>2450</v>
      </c>
      <c r="F8874" t="n">
        <v>52430</v>
      </c>
      <c r="G8874">
        <f>IF(OR(E3222="",F3222=""),"",E3222*F3222)</f>
        <v/>
      </c>
      <c r="H8874" s="41">
        <f>IFERROR(XLOOKUP(C3222,'DATA Wharton'!$A$2:$A$785,'DATA Wharton'!$C$2:$C$785),"")</f>
        <v/>
      </c>
      <c r="I8874">
        <f>IF(OR(G3222="",H3222=""),"",G3222)</f>
        <v/>
      </c>
      <c r="J8874">
        <f>IF(OR(I3222="",H3222=""),"",I3222*H3222)</f>
        <v/>
      </c>
      <c r="K8874">
        <f>IF(G3222="","Missing OEWS wage",IF(H3222="","Missing Wharton SOC","Matched"))</f>
        <v/>
      </c>
    </row>
    <row r="8875">
      <c r="A8875" t="inlineStr">
        <is>
          <t>51</t>
        </is>
      </c>
      <c r="B8875" t="inlineStr">
        <is>
          <t>Information</t>
        </is>
      </c>
      <c r="C8875" t="inlineStr">
        <is>
          <t>51-5112</t>
        </is>
      </c>
      <c r="D8875" t="inlineStr">
        <is>
          <t>Printing Press Operators</t>
        </is>
      </c>
      <c r="E8875" t="n">
        <v>5010</v>
      </c>
      <c r="F8875" t="n">
        <v>49900</v>
      </c>
      <c r="G8875">
        <f>IF(OR(E3223="",F3223=""),"",E3223*F3223)</f>
        <v/>
      </c>
      <c r="H8875" s="41">
        <f>IFERROR(XLOOKUP(C3223,'DATA Wharton'!$A$2:$A$785,'DATA Wharton'!$C$2:$C$785),"")</f>
        <v/>
      </c>
      <c r="I8875">
        <f>IF(OR(G3223="",H3223=""),"",G3223)</f>
        <v/>
      </c>
      <c r="J8875">
        <f>IF(OR(I3223="",H3223=""),"",I3223*H3223)</f>
        <v/>
      </c>
      <c r="K8875">
        <f>IF(G3223="","Missing OEWS wage",IF(H3223="","Missing Wharton SOC","Matched"))</f>
        <v/>
      </c>
    </row>
    <row r="8876">
      <c r="A8876" t="inlineStr">
        <is>
          <t>51</t>
        </is>
      </c>
      <c r="B8876" t="inlineStr">
        <is>
          <t>Information</t>
        </is>
      </c>
      <c r="C8876" t="inlineStr">
        <is>
          <t>51-5113</t>
        </is>
      </c>
      <c r="D8876" t="inlineStr">
        <is>
          <t>Print Binding and Finishing Workers</t>
        </is>
      </c>
      <c r="E8876" t="n">
        <v>670</v>
      </c>
      <c r="F8876" t="n">
        <v>43210</v>
      </c>
      <c r="G8876">
        <f>IF(OR(E3224="",F3224=""),"",E3224*F3224)</f>
        <v/>
      </c>
      <c r="H8876" s="41">
        <f>IFERROR(XLOOKUP(C3224,'DATA Wharton'!$A$2:$A$785,'DATA Wharton'!$C$2:$C$785),"")</f>
        <v/>
      </c>
      <c r="I8876">
        <f>IF(OR(G3224="",H3224=""),"",G3224)</f>
        <v/>
      </c>
      <c r="J8876">
        <f>IF(OR(I3224="",H3224=""),"",I3224*H3224)</f>
        <v/>
      </c>
      <c r="K8876">
        <f>IF(G3224="","Missing OEWS wage",IF(H3224="","Missing Wharton SOC","Matched"))</f>
        <v/>
      </c>
    </row>
    <row r="8877">
      <c r="A8877" t="inlineStr">
        <is>
          <t>51</t>
        </is>
      </c>
      <c r="B8877" t="inlineStr">
        <is>
          <t>Information</t>
        </is>
      </c>
      <c r="C8877" t="inlineStr">
        <is>
          <t>51-6031</t>
        </is>
      </c>
      <c r="D8877" t="inlineStr">
        <is>
          <t>Sewing Machine Operators</t>
        </is>
      </c>
      <c r="E8877" t="n">
        <v>50</v>
      </c>
      <c r="F8877" t="n">
        <v>97730</v>
      </c>
      <c r="G8877">
        <f>IF(OR(E3225="",F3225=""),"",E3225*F3225)</f>
        <v/>
      </c>
      <c r="H8877" s="41">
        <f>IFERROR(XLOOKUP(C3225,'DATA Wharton'!$A$2:$A$785,'DATA Wharton'!$C$2:$C$785),"")</f>
        <v/>
      </c>
      <c r="I8877">
        <f>IF(OR(G3225="",H3225=""),"",G3225)</f>
        <v/>
      </c>
      <c r="J8877">
        <f>IF(OR(I3225="",H3225=""),"",I3225*H3225)</f>
        <v/>
      </c>
      <c r="K8877">
        <f>IF(G3225="","Missing OEWS wage",IF(H3225="","Missing Wharton SOC","Matched"))</f>
        <v/>
      </c>
    </row>
    <row r="8878">
      <c r="A8878" t="inlineStr">
        <is>
          <t>51</t>
        </is>
      </c>
      <c r="B8878" t="inlineStr">
        <is>
          <t>Information</t>
        </is>
      </c>
      <c r="C8878" t="inlineStr">
        <is>
          <t>51-6052</t>
        </is>
      </c>
      <c r="D8878" t="inlineStr">
        <is>
          <t>Tailors, Dressmakers, and Custom Sewers</t>
        </is>
      </c>
      <c r="E8878" t="n">
        <v>220</v>
      </c>
      <c r="F8878" t="n">
        <v>105740</v>
      </c>
      <c r="G8878">
        <f>IF(OR(E3226="",F3226=""),"",E3226*F3226)</f>
        <v/>
      </c>
      <c r="H8878" s="41">
        <f>IFERROR(XLOOKUP(C3226,'DATA Wharton'!$A$2:$A$785,'DATA Wharton'!$C$2:$C$785),"")</f>
        <v/>
      </c>
      <c r="I8878">
        <f>IF(OR(G3226="",H3226=""),"",G3226)</f>
        <v/>
      </c>
      <c r="J8878">
        <f>IF(OR(I3226="",H3226=""),"",I3226*H3226)</f>
        <v/>
      </c>
      <c r="K8878">
        <f>IF(G3226="","Missing OEWS wage",IF(H3226="","Missing Wharton SOC","Matched"))</f>
        <v/>
      </c>
    </row>
    <row r="8879">
      <c r="A8879" t="inlineStr">
        <is>
          <t>51</t>
        </is>
      </c>
      <c r="B8879" t="inlineStr">
        <is>
          <t>Information</t>
        </is>
      </c>
      <c r="C8879" t="inlineStr">
        <is>
          <t>51-9032</t>
        </is>
      </c>
      <c r="D8879" t="inlineStr">
        <is>
          <t>Cutting and Slicing Machine Setters, Operators, and Tenders</t>
        </is>
      </c>
      <c r="E8879" t="n">
        <v>70</v>
      </c>
      <c r="F8879" t="n">
        <v>42430</v>
      </c>
      <c r="G8879">
        <f>IF(OR(E3227="",F3227=""),"",E3227*F3227)</f>
        <v/>
      </c>
      <c r="H8879" s="41">
        <f>IFERROR(XLOOKUP(C3227,'DATA Wharton'!$A$2:$A$785,'DATA Wharton'!$C$2:$C$785),"")</f>
        <v/>
      </c>
      <c r="I8879">
        <f>IF(OR(G3227="",H3227=""),"",G3227)</f>
        <v/>
      </c>
      <c r="J8879">
        <f>IF(OR(I3227="",H3227=""),"",I3227*H3227)</f>
        <v/>
      </c>
      <c r="K8879">
        <f>IF(G3227="","Missing OEWS wage",IF(H3227="","Missing Wharton SOC","Matched"))</f>
        <v/>
      </c>
    </row>
    <row r="8880">
      <c r="A8880" t="inlineStr">
        <is>
          <t>51</t>
        </is>
      </c>
      <c r="B8880" t="inlineStr">
        <is>
          <t>Information</t>
        </is>
      </c>
      <c r="C8880" t="inlineStr">
        <is>
          <t>51-9061</t>
        </is>
      </c>
      <c r="D8880" t="inlineStr">
        <is>
          <t>Inspectors, Testers, Sorters, Samplers, and Weighers</t>
        </is>
      </c>
      <c r="E8880" t="n">
        <v>1850</v>
      </c>
      <c r="F8880" t="n">
        <v>60160</v>
      </c>
      <c r="G8880">
        <f>IF(OR(E3228="",F3228=""),"",E3228*F3228)</f>
        <v/>
      </c>
      <c r="H8880" s="41">
        <f>IFERROR(XLOOKUP(C3228,'DATA Wharton'!$A$2:$A$785,'DATA Wharton'!$C$2:$C$785),"")</f>
        <v/>
      </c>
      <c r="I8880">
        <f>IF(OR(G3228="",H3228=""),"",G3228)</f>
        <v/>
      </c>
      <c r="J8880">
        <f>IF(OR(I3228="",H3228=""),"",I3228*H3228)</f>
        <v/>
      </c>
      <c r="K8880">
        <f>IF(G3228="","Missing OEWS wage",IF(H3228="","Missing Wharton SOC","Matched"))</f>
        <v/>
      </c>
    </row>
    <row r="8881">
      <c r="A8881" t="inlineStr">
        <is>
          <t>51</t>
        </is>
      </c>
      <c r="B8881" t="inlineStr">
        <is>
          <t>Information</t>
        </is>
      </c>
      <c r="C8881" t="inlineStr">
        <is>
          <t>51-9111</t>
        </is>
      </c>
      <c r="D8881" t="inlineStr">
        <is>
          <t>Packaging and Filling Machine Operators and Tenders</t>
        </is>
      </c>
      <c r="E8881" t="n">
        <v>480</v>
      </c>
      <c r="F8881" t="n">
        <v>41490</v>
      </c>
      <c r="G8881">
        <f>IF(OR(E3229="",F3229=""),"",E3229*F3229)</f>
        <v/>
      </c>
      <c r="H8881" s="41">
        <f>IFERROR(XLOOKUP(C3229,'DATA Wharton'!$A$2:$A$785,'DATA Wharton'!$C$2:$C$785),"")</f>
        <v/>
      </c>
      <c r="I8881">
        <f>IF(OR(G3229="",H3229=""),"",G3229)</f>
        <v/>
      </c>
      <c r="J8881">
        <f>IF(OR(I3229="",H3229=""),"",I3229*H3229)</f>
        <v/>
      </c>
      <c r="K8881">
        <f>IF(G3229="","Missing OEWS wage",IF(H3229="","Missing Wharton SOC","Matched"))</f>
        <v/>
      </c>
    </row>
    <row r="8882">
      <c r="A8882" t="inlineStr">
        <is>
          <t>51</t>
        </is>
      </c>
      <c r="B8882" t="inlineStr">
        <is>
          <t>Information</t>
        </is>
      </c>
      <c r="C8882" t="inlineStr">
        <is>
          <t>51-9161</t>
        </is>
      </c>
      <c r="D8882" t="inlineStr">
        <is>
          <t>Computer Numerically Controlled Tool Operators</t>
        </is>
      </c>
      <c r="F8882" t="n">
        <v>40070</v>
      </c>
      <c r="G8882">
        <f>IF(OR(E3230="",F3230=""),"",E3230*F3230)</f>
        <v/>
      </c>
      <c r="H8882" s="41">
        <f>IFERROR(XLOOKUP(C3230,'DATA Wharton'!$A$2:$A$785,'DATA Wharton'!$C$2:$C$785),"")</f>
        <v/>
      </c>
      <c r="I8882">
        <f>IF(OR(G3230="",H3230=""),"",G3230)</f>
        <v/>
      </c>
      <c r="J8882">
        <f>IF(OR(I3230="",H3230=""),"",I3230*H3230)</f>
        <v/>
      </c>
      <c r="K8882">
        <f>IF(G3230="","Missing OEWS wage",IF(H3230="","Missing Wharton SOC","Matched"))</f>
        <v/>
      </c>
    </row>
    <row r="8883">
      <c r="A8883" t="inlineStr">
        <is>
          <t>51</t>
        </is>
      </c>
      <c r="B8883" t="inlineStr">
        <is>
          <t>Information</t>
        </is>
      </c>
      <c r="C8883" t="inlineStr">
        <is>
          <t>51-9198</t>
        </is>
      </c>
      <c r="D8883" t="inlineStr">
        <is>
          <t>Helpers--Production Workers</t>
        </is>
      </c>
      <c r="E8883" t="n">
        <v>1090</v>
      </c>
      <c r="F8883" t="n">
        <v>46440</v>
      </c>
      <c r="G8883">
        <f>IF(OR(E3231="",F3231=""),"",E3231*F3231)</f>
        <v/>
      </c>
      <c r="H8883" s="41">
        <f>IFERROR(XLOOKUP(C3231,'DATA Wharton'!$A$2:$A$785,'DATA Wharton'!$C$2:$C$785),"")</f>
        <v/>
      </c>
      <c r="I8883">
        <f>IF(OR(G3231="",H3231=""),"",G3231)</f>
        <v/>
      </c>
      <c r="J8883">
        <f>IF(OR(I3231="",H3231=""),"",I3231*H3231)</f>
        <v/>
      </c>
      <c r="K8883">
        <f>IF(G3231="","Missing OEWS wage",IF(H3231="","Missing Wharton SOC","Matched"))</f>
        <v/>
      </c>
    </row>
    <row r="8884">
      <c r="A8884" t="inlineStr">
        <is>
          <t>51</t>
        </is>
      </c>
      <c r="B8884" t="inlineStr">
        <is>
          <t>Information</t>
        </is>
      </c>
      <c r="C8884" t="inlineStr">
        <is>
          <t>51-9199</t>
        </is>
      </c>
      <c r="D8884" t="inlineStr">
        <is>
          <t>Production Workers, All Other</t>
        </is>
      </c>
      <c r="E8884" t="n">
        <v>910</v>
      </c>
      <c r="F8884" t="n">
        <v>55110</v>
      </c>
      <c r="G8884">
        <f>IF(OR(E3232="",F3232=""),"",E3232*F3232)</f>
        <v/>
      </c>
      <c r="H8884" s="41">
        <f>IFERROR(XLOOKUP(C3232,'DATA Wharton'!$A$2:$A$785,'DATA Wharton'!$C$2:$C$785),"")</f>
        <v/>
      </c>
      <c r="I8884">
        <f>IF(OR(G3232="",H3232=""),"",G3232)</f>
        <v/>
      </c>
      <c r="J8884">
        <f>IF(OR(I3232="",H3232=""),"",I3232*H3232)</f>
        <v/>
      </c>
      <c r="K8884">
        <f>IF(G3232="","Missing OEWS wage",IF(H3232="","Missing Wharton SOC","Matched"))</f>
        <v/>
      </c>
    </row>
    <row r="8885">
      <c r="A8885" t="inlineStr">
        <is>
          <t>51</t>
        </is>
      </c>
      <c r="B8885" t="inlineStr">
        <is>
          <t>Information</t>
        </is>
      </c>
      <c r="C8885" t="inlineStr">
        <is>
          <t>53-1047</t>
        </is>
      </c>
      <c r="D8885" t="inlineStr">
        <is>
          <t>First-Line Supervisors of Transportation and Material Moving Workers, Except Aircraft Cargo Handling Supervisors</t>
        </is>
      </c>
      <c r="E8885" t="n">
        <v>1850</v>
      </c>
      <c r="F8885" t="n">
        <v>67080</v>
      </c>
      <c r="G8885">
        <f>IF(OR(E3233="",F3233=""),"",E3233*F3233)</f>
        <v/>
      </c>
      <c r="H8885" s="41">
        <f>IFERROR(XLOOKUP(C3233,'DATA Wharton'!$A$2:$A$785,'DATA Wharton'!$C$2:$C$785),"")</f>
        <v/>
      </c>
      <c r="I8885">
        <f>IF(OR(G3233="",H3233=""),"",G3233)</f>
        <v/>
      </c>
      <c r="J8885">
        <f>IF(OR(I3233="",H3233=""),"",I3233*H3233)</f>
        <v/>
      </c>
      <c r="K8885">
        <f>IF(G3233="","Missing OEWS wage",IF(H3233="","Missing Wharton SOC","Matched"))</f>
        <v/>
      </c>
    </row>
    <row r="8886">
      <c r="A8886" t="inlineStr">
        <is>
          <t>51</t>
        </is>
      </c>
      <c r="B8886" t="inlineStr">
        <is>
          <t>Information</t>
        </is>
      </c>
      <c r="C8886" t="inlineStr">
        <is>
          <t>53-2012</t>
        </is>
      </c>
      <c r="D8886" t="inlineStr">
        <is>
          <t>Commercial Pilots</t>
        </is>
      </c>
      <c r="E8886" t="n">
        <v>360</v>
      </c>
      <c r="F8886" t="n">
        <v>234110</v>
      </c>
      <c r="G8886">
        <f>IF(OR(E3234="",F3234=""),"",E3234*F3234)</f>
        <v/>
      </c>
      <c r="H8886" s="41">
        <f>IFERROR(XLOOKUP(C3234,'DATA Wharton'!$A$2:$A$785,'DATA Wharton'!$C$2:$C$785),"")</f>
        <v/>
      </c>
      <c r="I8886">
        <f>IF(OR(G3234="",H3234=""),"",G3234)</f>
        <v/>
      </c>
      <c r="J8886">
        <f>IF(OR(I3234="",H3234=""),"",I3234*H3234)</f>
        <v/>
      </c>
      <c r="K8886">
        <f>IF(G3234="","Missing OEWS wage",IF(H3234="","Missing Wharton SOC","Matched"))</f>
        <v/>
      </c>
    </row>
    <row r="8887">
      <c r="A8887" t="inlineStr">
        <is>
          <t>51</t>
        </is>
      </c>
      <c r="B8887" t="inlineStr">
        <is>
          <t>Information</t>
        </is>
      </c>
      <c r="C8887" t="inlineStr">
        <is>
          <t>53-3031</t>
        </is>
      </c>
      <c r="D8887" t="inlineStr">
        <is>
          <t>Driver/Sales Workers</t>
        </is>
      </c>
      <c r="E8887" t="n">
        <v>2690</v>
      </c>
      <c r="F8887" t="n">
        <v>39740</v>
      </c>
      <c r="G8887">
        <f>IF(OR(E3235="",F3235=""),"",E3235*F3235)</f>
        <v/>
      </c>
      <c r="H8887" s="41">
        <f>IFERROR(XLOOKUP(C3235,'DATA Wharton'!$A$2:$A$785,'DATA Wharton'!$C$2:$C$785),"")</f>
        <v/>
      </c>
      <c r="I8887">
        <f>IF(OR(G3235="",H3235=""),"",G3235)</f>
        <v/>
      </c>
      <c r="J8887">
        <f>IF(OR(I3235="",H3235=""),"",I3235*H3235)</f>
        <v/>
      </c>
      <c r="K8887">
        <f>IF(G3235="","Missing OEWS wage",IF(H3235="","Missing Wharton SOC","Matched"))</f>
        <v/>
      </c>
    </row>
    <row r="8888">
      <c r="A8888" t="inlineStr">
        <is>
          <t>51</t>
        </is>
      </c>
      <c r="B8888" t="inlineStr">
        <is>
          <t>Information</t>
        </is>
      </c>
      <c r="C8888" t="inlineStr">
        <is>
          <t>53-3032</t>
        </is>
      </c>
      <c r="D8888" t="inlineStr">
        <is>
          <t>Heavy and Tractor-Trailer Truck Drivers</t>
        </is>
      </c>
      <c r="E8888" t="n">
        <v>1050</v>
      </c>
      <c r="F8888" t="n">
        <v>67450</v>
      </c>
      <c r="G8888">
        <f>IF(OR(E3236="",F3236=""),"",E3236*F3236)</f>
        <v/>
      </c>
      <c r="H8888" s="41">
        <f>IFERROR(XLOOKUP(C3236,'DATA Wharton'!$A$2:$A$785,'DATA Wharton'!$C$2:$C$785),"")</f>
        <v/>
      </c>
      <c r="I8888">
        <f>IF(OR(G3236="",H3236=""),"",G3236)</f>
        <v/>
      </c>
      <c r="J8888">
        <f>IF(OR(I3236="",H3236=""),"",I3236*H3236)</f>
        <v/>
      </c>
      <c r="K8888">
        <f>IF(G3236="","Missing OEWS wage",IF(H3236="","Missing Wharton SOC","Matched"))</f>
        <v/>
      </c>
    </row>
    <row r="8889">
      <c r="A8889" t="inlineStr">
        <is>
          <t>51</t>
        </is>
      </c>
      <c r="B8889" t="inlineStr">
        <is>
          <t>Information</t>
        </is>
      </c>
      <c r="C8889" t="inlineStr">
        <is>
          <t>53-3033</t>
        </is>
      </c>
      <c r="D8889" t="inlineStr">
        <is>
          <t>Light Truck Drivers</t>
        </is>
      </c>
      <c r="E8889" t="n">
        <v>2990</v>
      </c>
      <c r="F8889" t="n">
        <v>65800</v>
      </c>
      <c r="G8889">
        <f>IF(OR(E3237="",F3237=""),"",E3237*F3237)</f>
        <v/>
      </c>
      <c r="H8889" s="41">
        <f>IFERROR(XLOOKUP(C3237,'DATA Wharton'!$A$2:$A$785,'DATA Wharton'!$C$2:$C$785),"")</f>
        <v/>
      </c>
      <c r="I8889">
        <f>IF(OR(G3237="",H3237=""),"",G3237)</f>
        <v/>
      </c>
      <c r="J8889">
        <f>IF(OR(I3237="",H3237=""),"",I3237*H3237)</f>
        <v/>
      </c>
      <c r="K8889">
        <f>IF(G3237="","Missing OEWS wage",IF(H3237="","Missing Wharton SOC","Matched"))</f>
        <v/>
      </c>
    </row>
    <row r="8890">
      <c r="A8890" t="inlineStr">
        <is>
          <t>51</t>
        </is>
      </c>
      <c r="B8890" t="inlineStr">
        <is>
          <t>Information</t>
        </is>
      </c>
      <c r="C8890" t="inlineStr">
        <is>
          <t>53-3053</t>
        </is>
      </c>
      <c r="D8890" t="inlineStr">
        <is>
          <t>Shuttle Drivers and Chauffeurs</t>
        </is>
      </c>
      <c r="E8890" t="n">
        <v>150</v>
      </c>
      <c r="F8890" t="n">
        <v>81260</v>
      </c>
      <c r="G8890">
        <f>IF(OR(E3238="",F3238=""),"",E3238*F3238)</f>
        <v/>
      </c>
      <c r="H8890" s="41">
        <f>IFERROR(XLOOKUP(C3238,'DATA Wharton'!$A$2:$A$785,'DATA Wharton'!$C$2:$C$785),"")</f>
        <v/>
      </c>
      <c r="I8890">
        <f>IF(OR(G3238="",H3238=""),"",G3238)</f>
        <v/>
      </c>
      <c r="J8890">
        <f>IF(OR(I3238="",H3238=""),"",I3238*H3238)</f>
        <v/>
      </c>
      <c r="K8890">
        <f>IF(G3238="","Missing OEWS wage",IF(H3238="","Missing Wharton SOC","Matched"))</f>
        <v/>
      </c>
    </row>
    <row r="8891">
      <c r="A8891" t="inlineStr">
        <is>
          <t>51</t>
        </is>
      </c>
      <c r="B8891" t="inlineStr">
        <is>
          <t>Information</t>
        </is>
      </c>
      <c r="C8891" t="inlineStr">
        <is>
          <t>53-7051</t>
        </is>
      </c>
      <c r="D8891" t="inlineStr">
        <is>
          <t>Industrial Truck and Tractor Operators</t>
        </is>
      </c>
      <c r="E8891" t="n">
        <v>860</v>
      </c>
      <c r="F8891" t="n">
        <v>50940</v>
      </c>
      <c r="G8891">
        <f>IF(OR(E3239="",F3239=""),"",E3239*F3239)</f>
        <v/>
      </c>
      <c r="H8891" s="41">
        <f>IFERROR(XLOOKUP(C3239,'DATA Wharton'!$A$2:$A$785,'DATA Wharton'!$C$2:$C$785),"")</f>
        <v/>
      </c>
      <c r="I8891">
        <f>IF(OR(G3239="",H3239=""),"",G3239)</f>
        <v/>
      </c>
      <c r="J8891">
        <f>IF(OR(I3239="",H3239=""),"",I3239*H3239)</f>
        <v/>
      </c>
      <c r="K8891">
        <f>IF(G3239="","Missing OEWS wage",IF(H3239="","Missing Wharton SOC","Matched"))</f>
        <v/>
      </c>
    </row>
    <row r="8892">
      <c r="A8892" t="inlineStr">
        <is>
          <t>51</t>
        </is>
      </c>
      <c r="B8892" t="inlineStr">
        <is>
          <t>Information</t>
        </is>
      </c>
      <c r="C8892" t="inlineStr">
        <is>
          <t>53-7062</t>
        </is>
      </c>
      <c r="D8892" t="inlineStr">
        <is>
          <t>Laborers and Freight, Stock, and Material Movers, Hand</t>
        </is>
      </c>
      <c r="E8892" t="n">
        <v>9090</v>
      </c>
      <c r="F8892" t="n">
        <v>55460</v>
      </c>
      <c r="G8892">
        <f>IF(OR(E3240="",F3240=""),"",E3240*F3240)</f>
        <v/>
      </c>
      <c r="H8892" s="41">
        <f>IFERROR(XLOOKUP(C3240,'DATA Wharton'!$A$2:$A$785,'DATA Wharton'!$C$2:$C$785),"")</f>
        <v/>
      </c>
      <c r="I8892">
        <f>IF(OR(G3240="",H3240=""),"",G3240)</f>
        <v/>
      </c>
      <c r="J8892">
        <f>IF(OR(I3240="",H3240=""),"",I3240*H3240)</f>
        <v/>
      </c>
      <c r="K8892">
        <f>IF(G3240="","Missing OEWS wage",IF(H3240="","Missing Wharton SOC","Matched"))</f>
        <v/>
      </c>
    </row>
    <row r="8893">
      <c r="A8893" t="inlineStr">
        <is>
          <t>51</t>
        </is>
      </c>
      <c r="B8893" t="inlineStr">
        <is>
          <t>Information</t>
        </is>
      </c>
      <c r="C8893" t="inlineStr">
        <is>
          <t>53-7063</t>
        </is>
      </c>
      <c r="D8893" t="inlineStr">
        <is>
          <t>Machine Feeders and Offbearers</t>
        </is>
      </c>
      <c r="E8893" t="n">
        <v>270</v>
      </c>
      <c r="F8893" t="n">
        <v>37130</v>
      </c>
      <c r="G8893">
        <f>IF(OR(E3241="",F3241=""),"",E3241*F3241)</f>
        <v/>
      </c>
      <c r="H8893" s="41">
        <f>IFERROR(XLOOKUP(C3241,'DATA Wharton'!$A$2:$A$785,'DATA Wharton'!$C$2:$C$785),"")</f>
        <v/>
      </c>
      <c r="I8893">
        <f>IF(OR(G3241="",H3241=""),"",G3241)</f>
        <v/>
      </c>
      <c r="J8893">
        <f>IF(OR(I3241="",H3241=""),"",I3241*H3241)</f>
        <v/>
      </c>
      <c r="K8893">
        <f>IF(G3241="","Missing OEWS wage",IF(H3241="","Missing Wharton SOC","Matched"))</f>
        <v/>
      </c>
    </row>
    <row r="8894">
      <c r="A8894" t="inlineStr">
        <is>
          <t>51</t>
        </is>
      </c>
      <c r="B8894" t="inlineStr">
        <is>
          <t>Information</t>
        </is>
      </c>
      <c r="C8894" t="inlineStr">
        <is>
          <t>53-7064</t>
        </is>
      </c>
      <c r="D8894" t="inlineStr">
        <is>
          <t>Packers and Packagers, Hand</t>
        </is>
      </c>
      <c r="E8894" t="n">
        <v>690</v>
      </c>
      <c r="F8894" t="n">
        <v>36100</v>
      </c>
      <c r="G8894">
        <f>IF(OR(E3242="",F3242=""),"",E3242*F3242)</f>
        <v/>
      </c>
      <c r="H8894" s="41">
        <f>IFERROR(XLOOKUP(C3242,'DATA Wharton'!$A$2:$A$785,'DATA Wharton'!$C$2:$C$785),"")</f>
        <v/>
      </c>
      <c r="I8894">
        <f>IF(OR(G3242="",H3242=""),"",G3242)</f>
        <v/>
      </c>
      <c r="J8894">
        <f>IF(OR(I3242="",H3242=""),"",I3242*H3242)</f>
        <v/>
      </c>
      <c r="K8894">
        <f>IF(G3242="","Missing OEWS wage",IF(H3242="","Missing Wharton SOC","Matched"))</f>
        <v/>
      </c>
    </row>
    <row r="8895">
      <c r="A8895" t="inlineStr">
        <is>
          <t>51</t>
        </is>
      </c>
      <c r="B8895" t="inlineStr">
        <is>
          <t>Information</t>
        </is>
      </c>
      <c r="C8895" t="inlineStr">
        <is>
          <t>53-7065</t>
        </is>
      </c>
      <c r="D8895" t="inlineStr">
        <is>
          <t>Stockers and Order Fillers</t>
        </is>
      </c>
      <c r="E8895" t="n">
        <v>4060</v>
      </c>
      <c r="F8895" t="n">
        <v>42000</v>
      </c>
      <c r="G8895">
        <f>IF(OR(E3243="",F3243=""),"",E3243*F3243)</f>
        <v/>
      </c>
      <c r="H8895" s="41">
        <f>IFERROR(XLOOKUP(C3243,'DATA Wharton'!$A$2:$A$785,'DATA Wharton'!$C$2:$C$785),"")</f>
        <v/>
      </c>
      <c r="I8895">
        <f>IF(OR(G3243="",H3243=""),"",G3243)</f>
        <v/>
      </c>
      <c r="J8895">
        <f>IF(OR(I3243="",H3243=""),"",I3243*H3243)</f>
        <v/>
      </c>
      <c r="K8895">
        <f>IF(G3243="","Missing OEWS wage",IF(H3243="","Missing Wharton SOC","Matched"))</f>
        <v/>
      </c>
    </row>
    <row r="8896">
      <c r="A8896" t="inlineStr">
        <is>
          <t>52</t>
        </is>
      </c>
      <c r="B8896" t="inlineStr">
        <is>
          <t>Finance and Insurance</t>
        </is>
      </c>
      <c r="C8896" t="inlineStr">
        <is>
          <t>11-1011</t>
        </is>
      </c>
      <c r="D8896" t="inlineStr">
        <is>
          <t>Chief Executives</t>
        </is>
      </c>
      <c r="E8896" t="n">
        <v>17270</v>
      </c>
      <c r="F8896" t="n">
        <v>361930</v>
      </c>
      <c r="G8896">
        <f>IF(OR(E3244="",F3244=""),"",E3244*F3244)</f>
        <v/>
      </c>
      <c r="H8896" s="41">
        <f>IFERROR(XLOOKUP(C3244,'DATA Wharton'!$A$2:$A$785,'DATA Wharton'!$C$2:$C$785),"")</f>
        <v/>
      </c>
      <c r="I8896">
        <f>IF(OR(G3244="",H3244=""),"",G3244)</f>
        <v/>
      </c>
      <c r="J8896">
        <f>IF(OR(I3244="",H3244=""),"",I3244*H3244)</f>
        <v/>
      </c>
      <c r="K8896">
        <f>IF(G3244="","Missing OEWS wage",IF(H3244="","Missing Wharton SOC","Matched"))</f>
        <v/>
      </c>
    </row>
    <row r="8897">
      <c r="A8897" t="inlineStr">
        <is>
          <t>52</t>
        </is>
      </c>
      <c r="B8897" t="inlineStr">
        <is>
          <t>Finance and Insurance</t>
        </is>
      </c>
      <c r="C8897" t="inlineStr">
        <is>
          <t>11-1021</t>
        </is>
      </c>
      <c r="D8897" t="inlineStr">
        <is>
          <t>General and Operations Managers</t>
        </is>
      </c>
      <c r="E8897" t="n">
        <v>204520</v>
      </c>
      <c r="F8897" t="n">
        <v>174700</v>
      </c>
      <c r="G8897">
        <f>IF(OR(E3245="",F3245=""),"",E3245*F3245)</f>
        <v/>
      </c>
      <c r="H8897" s="41">
        <f>IFERROR(XLOOKUP(C3245,'DATA Wharton'!$A$2:$A$785,'DATA Wharton'!$C$2:$C$785),"")</f>
        <v/>
      </c>
      <c r="I8897">
        <f>IF(OR(G3245="",H3245=""),"",G3245)</f>
        <v/>
      </c>
      <c r="J8897">
        <f>IF(OR(I3245="",H3245=""),"",I3245*H3245)</f>
        <v/>
      </c>
      <c r="K8897">
        <f>IF(G3245="","Missing OEWS wage",IF(H3245="","Missing Wharton SOC","Matched"))</f>
        <v/>
      </c>
    </row>
    <row r="8898">
      <c r="A8898" t="inlineStr">
        <is>
          <t>52</t>
        </is>
      </c>
      <c r="B8898" t="inlineStr">
        <is>
          <t>Finance and Insurance</t>
        </is>
      </c>
      <c r="C8898" t="inlineStr">
        <is>
          <t>11-2011</t>
        </is>
      </c>
      <c r="D8898" t="inlineStr">
        <is>
          <t>Advertising and Promotions Managers</t>
        </is>
      </c>
      <c r="E8898" t="n">
        <v>500</v>
      </c>
      <c r="F8898" t="n">
        <v>134330</v>
      </c>
      <c r="G8898">
        <f>IF(OR(E3246="",F3246=""),"",E3246*F3246)</f>
        <v/>
      </c>
      <c r="H8898" s="41">
        <f>IFERROR(XLOOKUP(C3246,'DATA Wharton'!$A$2:$A$785,'DATA Wharton'!$C$2:$C$785),"")</f>
        <v/>
      </c>
      <c r="I8898">
        <f>IF(OR(G3246="",H3246=""),"",G3246)</f>
        <v/>
      </c>
      <c r="J8898">
        <f>IF(OR(I3246="",H3246=""),"",I3246*H3246)</f>
        <v/>
      </c>
      <c r="K8898">
        <f>IF(G3246="","Missing OEWS wage",IF(H3246="","Missing Wharton SOC","Matched"))</f>
        <v/>
      </c>
    </row>
    <row r="8899">
      <c r="A8899" t="inlineStr">
        <is>
          <t>52</t>
        </is>
      </c>
      <c r="B8899" t="inlineStr">
        <is>
          <t>Finance and Insurance</t>
        </is>
      </c>
      <c r="C8899" t="inlineStr">
        <is>
          <t>11-2021</t>
        </is>
      </c>
      <c r="D8899" t="inlineStr">
        <is>
          <t>Marketing Managers</t>
        </is>
      </c>
      <c r="E8899" t="n">
        <v>39110</v>
      </c>
      <c r="F8899" t="n">
        <v>187670</v>
      </c>
      <c r="G8899">
        <f>IF(OR(E3247="",F3247=""),"",E3247*F3247)</f>
        <v/>
      </c>
      <c r="H8899" s="41">
        <f>IFERROR(XLOOKUP(C3247,'DATA Wharton'!$A$2:$A$785,'DATA Wharton'!$C$2:$C$785),"")</f>
        <v/>
      </c>
      <c r="I8899">
        <f>IF(OR(G3247="",H3247=""),"",G3247)</f>
        <v/>
      </c>
      <c r="J8899">
        <f>IF(OR(I3247="",H3247=""),"",I3247*H3247)</f>
        <v/>
      </c>
      <c r="K8899">
        <f>IF(G3247="","Missing OEWS wage",IF(H3247="","Missing Wharton SOC","Matched"))</f>
        <v/>
      </c>
    </row>
    <row r="8900">
      <c r="A8900" t="inlineStr">
        <is>
          <t>52</t>
        </is>
      </c>
      <c r="B8900" t="inlineStr">
        <is>
          <t>Finance and Insurance</t>
        </is>
      </c>
      <c r="C8900" t="inlineStr">
        <is>
          <t>11-2022</t>
        </is>
      </c>
      <c r="D8900" t="inlineStr">
        <is>
          <t>Sales Managers</t>
        </is>
      </c>
      <c r="E8900" t="n">
        <v>61530</v>
      </c>
      <c r="F8900" t="n">
        <v>210280</v>
      </c>
      <c r="G8900">
        <f>IF(OR(E3248="",F3248=""),"",E3248*F3248)</f>
        <v/>
      </c>
      <c r="H8900" s="41">
        <f>IFERROR(XLOOKUP(C3248,'DATA Wharton'!$A$2:$A$785,'DATA Wharton'!$C$2:$C$785),"")</f>
        <v/>
      </c>
      <c r="I8900">
        <f>IF(OR(G3248="",H3248=""),"",G3248)</f>
        <v/>
      </c>
      <c r="J8900">
        <f>IF(OR(I3248="",H3248=""),"",I3248*H3248)</f>
        <v/>
      </c>
      <c r="K8900">
        <f>IF(G3248="","Missing OEWS wage",IF(H3248="","Missing Wharton SOC","Matched"))</f>
        <v/>
      </c>
    </row>
    <row r="8901">
      <c r="A8901" t="inlineStr">
        <is>
          <t>52</t>
        </is>
      </c>
      <c r="B8901" t="inlineStr">
        <is>
          <t>Finance and Insurance</t>
        </is>
      </c>
      <c r="C8901" t="inlineStr">
        <is>
          <t>11-2032</t>
        </is>
      </c>
      <c r="D8901" t="inlineStr">
        <is>
          <t>Public Relations Managers</t>
        </is>
      </c>
      <c r="E8901" t="n">
        <v>4810</v>
      </c>
      <c r="F8901" t="n">
        <v>185380</v>
      </c>
      <c r="G8901">
        <f>IF(OR(E3249="",F3249=""),"",E3249*F3249)</f>
        <v/>
      </c>
      <c r="H8901" s="41">
        <f>IFERROR(XLOOKUP(C3249,'DATA Wharton'!$A$2:$A$785,'DATA Wharton'!$C$2:$C$785),"")</f>
        <v/>
      </c>
      <c r="I8901">
        <f>IF(OR(G3249="",H3249=""),"",G3249)</f>
        <v/>
      </c>
      <c r="J8901">
        <f>IF(OR(I3249="",H3249=""),"",I3249*H3249)</f>
        <v/>
      </c>
      <c r="K8901">
        <f>IF(G3249="","Missing OEWS wage",IF(H3249="","Missing Wharton SOC","Matched"))</f>
        <v/>
      </c>
    </row>
    <row r="8902">
      <c r="A8902" t="inlineStr">
        <is>
          <t>52</t>
        </is>
      </c>
      <c r="B8902" t="inlineStr">
        <is>
          <t>Finance and Insurance</t>
        </is>
      </c>
      <c r="C8902" t="inlineStr">
        <is>
          <t>11-2033</t>
        </is>
      </c>
      <c r="D8902" t="inlineStr">
        <is>
          <t>Fundraising Managers</t>
        </is>
      </c>
      <c r="E8902" t="n">
        <v>190</v>
      </c>
      <c r="F8902" t="n">
        <v>188170</v>
      </c>
      <c r="G8902">
        <f>IF(OR(E3250="",F3250=""),"",E3250*F3250)</f>
        <v/>
      </c>
      <c r="H8902" s="41">
        <f>IFERROR(XLOOKUP(C3250,'DATA Wharton'!$A$2:$A$785,'DATA Wharton'!$C$2:$C$785),"")</f>
        <v/>
      </c>
      <c r="I8902">
        <f>IF(OR(G3250="",H3250=""),"",G3250)</f>
        <v/>
      </c>
      <c r="J8902">
        <f>IF(OR(I3250="",H3250=""),"",I3250*H3250)</f>
        <v/>
      </c>
      <c r="K8902">
        <f>IF(G3250="","Missing OEWS wage",IF(H3250="","Missing Wharton SOC","Matched"))</f>
        <v/>
      </c>
    </row>
    <row r="8903">
      <c r="A8903" t="inlineStr">
        <is>
          <t>52</t>
        </is>
      </c>
      <c r="B8903" t="inlineStr">
        <is>
          <t>Finance and Insurance</t>
        </is>
      </c>
      <c r="C8903" t="inlineStr">
        <is>
          <t>11-3012</t>
        </is>
      </c>
      <c r="D8903" t="inlineStr">
        <is>
          <t>Administrative Services Managers</t>
        </is>
      </c>
      <c r="E8903" t="n">
        <v>23490</v>
      </c>
      <c r="F8903" t="n">
        <v>149580</v>
      </c>
      <c r="G8903">
        <f>IF(OR(E3251="",F3251=""),"",E3251*F3251)</f>
        <v/>
      </c>
      <c r="H8903" s="41">
        <f>IFERROR(XLOOKUP(C3251,'DATA Wharton'!$A$2:$A$785,'DATA Wharton'!$C$2:$C$785),"")</f>
        <v/>
      </c>
      <c r="I8903">
        <f>IF(OR(G3251="",H3251=""),"",G3251)</f>
        <v/>
      </c>
      <c r="J8903">
        <f>IF(OR(I3251="",H3251=""),"",I3251*H3251)</f>
        <v/>
      </c>
      <c r="K8903">
        <f>IF(G3251="","Missing OEWS wage",IF(H3251="","Missing Wharton SOC","Matched"))</f>
        <v/>
      </c>
    </row>
    <row r="8904">
      <c r="A8904" t="inlineStr">
        <is>
          <t>52</t>
        </is>
      </c>
      <c r="B8904" t="inlineStr">
        <is>
          <t>Finance and Insurance</t>
        </is>
      </c>
      <c r="C8904" t="inlineStr">
        <is>
          <t>11-3013</t>
        </is>
      </c>
      <c r="D8904" t="inlineStr">
        <is>
          <t>Facilities Managers</t>
        </is>
      </c>
      <c r="E8904" t="n">
        <v>3970</v>
      </c>
      <c r="F8904" t="n">
        <v>126530</v>
      </c>
      <c r="G8904">
        <f>IF(OR(E3252="",F3252=""),"",E3252*F3252)</f>
        <v/>
      </c>
      <c r="H8904" s="41">
        <f>IFERROR(XLOOKUP(C3252,'DATA Wharton'!$A$2:$A$785,'DATA Wharton'!$C$2:$C$785),"")</f>
        <v/>
      </c>
      <c r="I8904">
        <f>IF(OR(G3252="",H3252=""),"",G3252)</f>
        <v/>
      </c>
      <c r="J8904">
        <f>IF(OR(I3252="",H3252=""),"",I3252*H3252)</f>
        <v/>
      </c>
      <c r="K8904">
        <f>IF(G3252="","Missing OEWS wage",IF(H3252="","Missing Wharton SOC","Matched"))</f>
        <v/>
      </c>
    </row>
    <row r="8905">
      <c r="A8905" t="inlineStr">
        <is>
          <t>52</t>
        </is>
      </c>
      <c r="B8905" t="inlineStr">
        <is>
          <t>Finance and Insurance</t>
        </is>
      </c>
      <c r="C8905" t="inlineStr">
        <is>
          <t>11-3021</t>
        </is>
      </c>
      <c r="D8905" t="inlineStr">
        <is>
          <t>Computer and Information Systems Managers</t>
        </is>
      </c>
      <c r="E8905" t="n">
        <v>81490</v>
      </c>
      <c r="F8905" t="n">
        <v>200960</v>
      </c>
      <c r="G8905">
        <f>IF(OR(E3253="",F3253=""),"",E3253*F3253)</f>
        <v/>
      </c>
      <c r="H8905" s="41">
        <f>IFERROR(XLOOKUP(C3253,'DATA Wharton'!$A$2:$A$785,'DATA Wharton'!$C$2:$C$785),"")</f>
        <v/>
      </c>
      <c r="I8905">
        <f>IF(OR(G3253="",H3253=""),"",G3253)</f>
        <v/>
      </c>
      <c r="J8905">
        <f>IF(OR(I3253="",H3253=""),"",I3253*H3253)</f>
        <v/>
      </c>
      <c r="K8905">
        <f>IF(G3253="","Missing OEWS wage",IF(H3253="","Missing Wharton SOC","Matched"))</f>
        <v/>
      </c>
    </row>
    <row r="8906">
      <c r="A8906" t="inlineStr">
        <is>
          <t>52</t>
        </is>
      </c>
      <c r="B8906" t="inlineStr">
        <is>
          <t>Finance and Insurance</t>
        </is>
      </c>
      <c r="C8906" t="inlineStr">
        <is>
          <t>11-3031</t>
        </is>
      </c>
      <c r="D8906" t="inlineStr">
        <is>
          <t>Financial Managers</t>
        </is>
      </c>
      <c r="E8906" t="n">
        <v>267070</v>
      </c>
      <c r="F8906" t="n">
        <v>195290</v>
      </c>
      <c r="G8906">
        <f>IF(OR(E3254="",F3254=""),"",E3254*F3254)</f>
        <v/>
      </c>
      <c r="H8906" s="41">
        <f>IFERROR(XLOOKUP(C3254,'DATA Wharton'!$A$2:$A$785,'DATA Wharton'!$C$2:$C$785),"")</f>
        <v/>
      </c>
      <c r="I8906">
        <f>IF(OR(G3254="",H3254=""),"",G3254)</f>
        <v/>
      </c>
      <c r="J8906">
        <f>IF(OR(I3254="",H3254=""),"",I3254*H3254)</f>
        <v/>
      </c>
      <c r="K8906">
        <f>IF(G3254="","Missing OEWS wage",IF(H3254="","Missing Wharton SOC","Matched"))</f>
        <v/>
      </c>
    </row>
    <row r="8907">
      <c r="A8907" t="inlineStr">
        <is>
          <t>52</t>
        </is>
      </c>
      <c r="B8907" t="inlineStr">
        <is>
          <t>Finance and Insurance</t>
        </is>
      </c>
      <c r="C8907" t="inlineStr">
        <is>
          <t>11-3051</t>
        </is>
      </c>
      <c r="D8907" t="inlineStr">
        <is>
          <t>Industrial Production Managers</t>
        </is>
      </c>
      <c r="E8907" t="n">
        <v>160</v>
      </c>
      <c r="F8907" t="n">
        <v>137590</v>
      </c>
      <c r="G8907">
        <f>IF(OR(E3255="",F3255=""),"",E3255*F3255)</f>
        <v/>
      </c>
      <c r="H8907" s="41">
        <f>IFERROR(XLOOKUP(C3255,'DATA Wharton'!$A$2:$A$785,'DATA Wharton'!$C$2:$C$785),"")</f>
        <v/>
      </c>
      <c r="I8907">
        <f>IF(OR(G3255="",H3255=""),"",G3255)</f>
        <v/>
      </c>
      <c r="J8907">
        <f>IF(OR(I3255="",H3255=""),"",I3255*H3255)</f>
        <v/>
      </c>
      <c r="K8907">
        <f>IF(G3255="","Missing OEWS wage",IF(H3255="","Missing Wharton SOC","Matched"))</f>
        <v/>
      </c>
    </row>
    <row r="8908">
      <c r="A8908" t="inlineStr">
        <is>
          <t>52</t>
        </is>
      </c>
      <c r="B8908" t="inlineStr">
        <is>
          <t>Finance and Insurance</t>
        </is>
      </c>
      <c r="C8908" t="inlineStr">
        <is>
          <t>11-3061</t>
        </is>
      </c>
      <c r="D8908" t="inlineStr">
        <is>
          <t>Purchasing Managers</t>
        </is>
      </c>
      <c r="E8908" t="n">
        <v>1920</v>
      </c>
      <c r="F8908" t="n">
        <v>184080</v>
      </c>
      <c r="G8908">
        <f>IF(OR(E3256="",F3256=""),"",E3256*F3256)</f>
        <v/>
      </c>
      <c r="H8908" s="41">
        <f>IFERROR(XLOOKUP(C3256,'DATA Wharton'!$A$2:$A$785,'DATA Wharton'!$C$2:$C$785),"")</f>
        <v/>
      </c>
      <c r="I8908">
        <f>IF(OR(G3256="",H3256=""),"",G3256)</f>
        <v/>
      </c>
      <c r="J8908">
        <f>IF(OR(I3256="",H3256=""),"",I3256*H3256)</f>
        <v/>
      </c>
      <c r="K8908">
        <f>IF(G3256="","Missing OEWS wage",IF(H3256="","Missing Wharton SOC","Matched"))</f>
        <v/>
      </c>
    </row>
    <row r="8909">
      <c r="A8909" t="inlineStr">
        <is>
          <t>52</t>
        </is>
      </c>
      <c r="B8909" t="inlineStr">
        <is>
          <t>Finance and Insurance</t>
        </is>
      </c>
      <c r="C8909" t="inlineStr">
        <is>
          <t>11-3071</t>
        </is>
      </c>
      <c r="D8909" t="inlineStr">
        <is>
          <t>Transportation, Storage, and Distribution Managers</t>
        </is>
      </c>
      <c r="E8909" t="n">
        <v>270</v>
      </c>
      <c r="F8909" t="n">
        <v>167880</v>
      </c>
      <c r="G8909">
        <f>IF(OR(E3257="",F3257=""),"",E3257*F3257)</f>
        <v/>
      </c>
      <c r="H8909" s="41">
        <f>IFERROR(XLOOKUP(C3257,'DATA Wharton'!$A$2:$A$785,'DATA Wharton'!$C$2:$C$785),"")</f>
        <v/>
      </c>
      <c r="I8909">
        <f>IF(OR(G3257="",H3257=""),"",G3257)</f>
        <v/>
      </c>
      <c r="J8909">
        <f>IF(OR(I3257="",H3257=""),"",I3257*H3257)</f>
        <v/>
      </c>
      <c r="K8909">
        <f>IF(G3257="","Missing OEWS wage",IF(H3257="","Missing Wharton SOC","Matched"))</f>
        <v/>
      </c>
    </row>
    <row r="8910">
      <c r="A8910" t="inlineStr">
        <is>
          <t>52</t>
        </is>
      </c>
      <c r="B8910" t="inlineStr">
        <is>
          <t>Finance and Insurance</t>
        </is>
      </c>
      <c r="C8910" t="inlineStr">
        <is>
          <t>11-3111</t>
        </is>
      </c>
      <c r="D8910" t="inlineStr">
        <is>
          <t>Compensation and Benefits Managers</t>
        </is>
      </c>
      <c r="E8910" t="n">
        <v>4270</v>
      </c>
      <c r="F8910" t="n">
        <v>172600</v>
      </c>
      <c r="G8910">
        <f>IF(OR(E3258="",F3258=""),"",E3258*F3258)</f>
        <v/>
      </c>
      <c r="H8910" s="41">
        <f>IFERROR(XLOOKUP(C3258,'DATA Wharton'!$A$2:$A$785,'DATA Wharton'!$C$2:$C$785),"")</f>
        <v/>
      </c>
      <c r="I8910">
        <f>IF(OR(G3258="",H3258=""),"",G3258)</f>
        <v/>
      </c>
      <c r="J8910">
        <f>IF(OR(I3258="",H3258=""),"",I3258*H3258)</f>
        <v/>
      </c>
      <c r="K8910">
        <f>IF(G3258="","Missing OEWS wage",IF(H3258="","Missing Wharton SOC","Matched"))</f>
        <v/>
      </c>
    </row>
    <row r="8911">
      <c r="A8911" t="inlineStr">
        <is>
          <t>52</t>
        </is>
      </c>
      <c r="B8911" t="inlineStr">
        <is>
          <t>Finance and Insurance</t>
        </is>
      </c>
      <c r="C8911" t="inlineStr">
        <is>
          <t>11-3121</t>
        </is>
      </c>
      <c r="D8911" t="inlineStr">
        <is>
          <t>Human Resources Managers</t>
        </is>
      </c>
      <c r="E8911" t="n">
        <v>16260</v>
      </c>
      <c r="F8911" t="n">
        <v>186900</v>
      </c>
      <c r="G8911">
        <f>IF(OR(E3259="",F3259=""),"",E3259*F3259)</f>
        <v/>
      </c>
      <c r="H8911" s="41">
        <f>IFERROR(XLOOKUP(C3259,'DATA Wharton'!$A$2:$A$785,'DATA Wharton'!$C$2:$C$785),"")</f>
        <v/>
      </c>
      <c r="I8911">
        <f>IF(OR(G3259="",H3259=""),"",G3259)</f>
        <v/>
      </c>
      <c r="J8911">
        <f>IF(OR(I3259="",H3259=""),"",I3259*H3259)</f>
        <v/>
      </c>
      <c r="K8911">
        <f>IF(G3259="","Missing OEWS wage",IF(H3259="","Missing Wharton SOC","Matched"))</f>
        <v/>
      </c>
    </row>
    <row r="8912">
      <c r="A8912" t="inlineStr">
        <is>
          <t>52</t>
        </is>
      </c>
      <c r="B8912" t="inlineStr">
        <is>
          <t>Finance and Insurance</t>
        </is>
      </c>
      <c r="C8912" t="inlineStr">
        <is>
          <t>11-3131</t>
        </is>
      </c>
      <c r="D8912" t="inlineStr">
        <is>
          <t>Training and Development Managers</t>
        </is>
      </c>
      <c r="E8912" t="n">
        <v>4540</v>
      </c>
      <c r="F8912" t="n">
        <v>147100</v>
      </c>
      <c r="G8912">
        <f>IF(OR(E3260="",F3260=""),"",E3260*F3260)</f>
        <v/>
      </c>
      <c r="H8912" s="41">
        <f>IFERROR(XLOOKUP(C3260,'DATA Wharton'!$A$2:$A$785,'DATA Wharton'!$C$2:$C$785),"")</f>
        <v/>
      </c>
      <c r="I8912">
        <f>IF(OR(G3260="",H3260=""),"",G3260)</f>
        <v/>
      </c>
      <c r="J8912">
        <f>IF(OR(I3260="",H3260=""),"",I3260*H3260)</f>
        <v/>
      </c>
      <c r="K8912">
        <f>IF(G3260="","Missing OEWS wage",IF(H3260="","Missing Wharton SOC","Matched"))</f>
        <v/>
      </c>
    </row>
    <row r="8913">
      <c r="A8913" t="inlineStr">
        <is>
          <t>52</t>
        </is>
      </c>
      <c r="B8913" t="inlineStr">
        <is>
          <t>Finance and Insurance</t>
        </is>
      </c>
      <c r="C8913" t="inlineStr">
        <is>
          <t>11-9021</t>
        </is>
      </c>
      <c r="D8913" t="inlineStr">
        <is>
          <t>Construction Managers</t>
        </is>
      </c>
      <c r="E8913" t="n">
        <v>600</v>
      </c>
      <c r="F8913" t="n">
        <v>159360</v>
      </c>
      <c r="G8913">
        <f>IF(OR(E3261="",F3261=""),"",E3261*F3261)</f>
        <v/>
      </c>
      <c r="H8913" s="41">
        <f>IFERROR(XLOOKUP(C3261,'DATA Wharton'!$A$2:$A$785,'DATA Wharton'!$C$2:$C$785),"")</f>
        <v/>
      </c>
      <c r="I8913">
        <f>IF(OR(G3261="",H3261=""),"",G3261)</f>
        <v/>
      </c>
      <c r="J8913">
        <f>IF(OR(I3261="",H3261=""),"",I3261*H3261)</f>
        <v/>
      </c>
      <c r="K8913">
        <f>IF(G3261="","Missing OEWS wage",IF(H3261="","Missing Wharton SOC","Matched"))</f>
        <v/>
      </c>
    </row>
    <row r="8914">
      <c r="A8914" t="inlineStr">
        <is>
          <t>52</t>
        </is>
      </c>
      <c r="B8914" t="inlineStr">
        <is>
          <t>Finance and Insurance</t>
        </is>
      </c>
      <c r="C8914" t="inlineStr">
        <is>
          <t>11-9041</t>
        </is>
      </c>
      <c r="D8914" t="inlineStr">
        <is>
          <t>Architectural and Engineering Managers</t>
        </is>
      </c>
      <c r="E8914" t="n">
        <v>760</v>
      </c>
      <c r="F8914" t="n">
        <v>194630</v>
      </c>
      <c r="G8914">
        <f>IF(OR(E3262="",F3262=""),"",E3262*F3262)</f>
        <v/>
      </c>
      <c r="H8914" s="41">
        <f>IFERROR(XLOOKUP(C3262,'DATA Wharton'!$A$2:$A$785,'DATA Wharton'!$C$2:$C$785),"")</f>
        <v/>
      </c>
      <c r="I8914">
        <f>IF(OR(G3262="",H3262=""),"",G3262)</f>
        <v/>
      </c>
      <c r="J8914">
        <f>IF(OR(I3262="",H3262=""),"",I3262*H3262)</f>
        <v/>
      </c>
      <c r="K8914">
        <f>IF(G3262="","Missing OEWS wage",IF(H3262="","Missing Wharton SOC","Matched"))</f>
        <v/>
      </c>
    </row>
    <row r="8915">
      <c r="A8915" t="inlineStr">
        <is>
          <t>52</t>
        </is>
      </c>
      <c r="B8915" t="inlineStr">
        <is>
          <t>Finance and Insurance</t>
        </is>
      </c>
      <c r="C8915" t="inlineStr">
        <is>
          <t>11-9111</t>
        </is>
      </c>
      <c r="D8915" t="inlineStr">
        <is>
          <t>Medical and Health Services Managers</t>
        </is>
      </c>
      <c r="E8915" t="n">
        <v>13520</v>
      </c>
      <c r="F8915" t="n">
        <v>186950</v>
      </c>
      <c r="G8915">
        <f>IF(OR(E3263="",F3263=""),"",E3263*F3263)</f>
        <v/>
      </c>
      <c r="H8915" s="41">
        <f>IFERROR(XLOOKUP(C3263,'DATA Wharton'!$A$2:$A$785,'DATA Wharton'!$C$2:$C$785),"")</f>
        <v/>
      </c>
      <c r="I8915">
        <f>IF(OR(G3263="",H3263=""),"",G3263)</f>
        <v/>
      </c>
      <c r="J8915">
        <f>IF(OR(I3263="",H3263=""),"",I3263*H3263)</f>
        <v/>
      </c>
      <c r="K8915">
        <f>IF(G3263="","Missing OEWS wage",IF(H3263="","Missing Wharton SOC","Matched"))</f>
        <v/>
      </c>
    </row>
    <row r="8916">
      <c r="A8916" t="inlineStr">
        <is>
          <t>52</t>
        </is>
      </c>
      <c r="B8916" t="inlineStr">
        <is>
          <t>Finance and Insurance</t>
        </is>
      </c>
      <c r="C8916" t="inlineStr">
        <is>
          <t>11-9121</t>
        </is>
      </c>
      <c r="D8916" t="inlineStr">
        <is>
          <t>Natural Sciences Managers</t>
        </is>
      </c>
      <c r="E8916" t="n">
        <v>370</v>
      </c>
      <c r="F8916" t="n">
        <v>175120</v>
      </c>
      <c r="G8916">
        <f>IF(OR(E3264="",F3264=""),"",E3264*F3264)</f>
        <v/>
      </c>
      <c r="H8916" s="41">
        <f>IFERROR(XLOOKUP(C3264,'DATA Wharton'!$A$2:$A$785,'DATA Wharton'!$C$2:$C$785),"")</f>
        <v/>
      </c>
      <c r="I8916">
        <f>IF(OR(G3264="",H3264=""),"",G3264)</f>
        <v/>
      </c>
      <c r="J8916">
        <f>IF(OR(I3264="",H3264=""),"",I3264*H3264)</f>
        <v/>
      </c>
      <c r="K8916">
        <f>IF(G3264="","Missing OEWS wage",IF(H3264="","Missing Wharton SOC","Matched"))</f>
        <v/>
      </c>
    </row>
    <row r="8917">
      <c r="A8917" t="inlineStr">
        <is>
          <t>52</t>
        </is>
      </c>
      <c r="B8917" t="inlineStr">
        <is>
          <t>Finance and Insurance</t>
        </is>
      </c>
      <c r="C8917" t="inlineStr">
        <is>
          <t>11-9141</t>
        </is>
      </c>
      <c r="D8917" t="inlineStr">
        <is>
          <t>Property, Real Estate, and Community Association Managers</t>
        </is>
      </c>
      <c r="E8917" t="n">
        <v>3170</v>
      </c>
      <c r="F8917" t="n">
        <v>155340</v>
      </c>
      <c r="G8917">
        <f>IF(OR(E3265="",F3265=""),"",E3265*F3265)</f>
        <v/>
      </c>
      <c r="H8917" s="41">
        <f>IFERROR(XLOOKUP(C3265,'DATA Wharton'!$A$2:$A$785,'DATA Wharton'!$C$2:$C$785),"")</f>
        <v/>
      </c>
      <c r="I8917">
        <f>IF(OR(G3265="",H3265=""),"",G3265)</f>
        <v/>
      </c>
      <c r="J8917">
        <f>IF(OR(I3265="",H3265=""),"",I3265*H3265)</f>
        <v/>
      </c>
      <c r="K8917">
        <f>IF(G3265="","Missing OEWS wage",IF(H3265="","Missing Wharton SOC","Matched"))</f>
        <v/>
      </c>
    </row>
    <row r="8918">
      <c r="A8918" t="inlineStr">
        <is>
          <t>52</t>
        </is>
      </c>
      <c r="B8918" t="inlineStr">
        <is>
          <t>Finance and Insurance</t>
        </is>
      </c>
      <c r="C8918" t="inlineStr">
        <is>
          <t>11-9151</t>
        </is>
      </c>
      <c r="D8918" t="inlineStr">
        <is>
          <t>Social and Community Service Managers</t>
        </is>
      </c>
      <c r="E8918" t="n">
        <v>600</v>
      </c>
      <c r="F8918" t="n">
        <v>114540</v>
      </c>
      <c r="G8918">
        <f>IF(OR(E3266="",F3266=""),"",E3266*F3266)</f>
        <v/>
      </c>
      <c r="H8918" s="41">
        <f>IFERROR(XLOOKUP(C3266,'DATA Wharton'!$A$2:$A$785,'DATA Wharton'!$C$2:$C$785),"")</f>
        <v/>
      </c>
      <c r="I8918">
        <f>IF(OR(G3266="",H3266=""),"",G3266)</f>
        <v/>
      </c>
      <c r="J8918">
        <f>IF(OR(I3266="",H3266=""),"",I3266*H3266)</f>
        <v/>
      </c>
      <c r="K8918">
        <f>IF(G3266="","Missing OEWS wage",IF(H3266="","Missing Wharton SOC","Matched"))</f>
        <v/>
      </c>
    </row>
    <row r="8919">
      <c r="A8919" t="inlineStr">
        <is>
          <t>52</t>
        </is>
      </c>
      <c r="B8919" t="inlineStr">
        <is>
          <t>Finance and Insurance</t>
        </is>
      </c>
      <c r="C8919" t="inlineStr">
        <is>
          <t>11-9179</t>
        </is>
      </c>
      <c r="D8919" t="inlineStr">
        <is>
          <t>Personal Service Managers, All Other</t>
        </is>
      </c>
      <c r="E8919" t="n">
        <v>90</v>
      </c>
      <c r="G8919">
        <f>IF(OR(E3267="",F3267=""),"",E3267*F3267)</f>
        <v/>
      </c>
      <c r="H8919" s="41">
        <f>IFERROR(XLOOKUP(C3267,'DATA Wharton'!$A$2:$A$785,'DATA Wharton'!$C$2:$C$785),"")</f>
        <v/>
      </c>
      <c r="I8919">
        <f>IF(OR(G3267="",H3267=""),"",G3267)</f>
        <v/>
      </c>
      <c r="J8919">
        <f>IF(OR(I3267="",H3267=""),"",I3267*H3267)</f>
        <v/>
      </c>
      <c r="K8919">
        <f>IF(G3267="","Missing OEWS wage",IF(H3267="","Missing Wharton SOC","Matched"))</f>
        <v/>
      </c>
    </row>
    <row r="8920">
      <c r="A8920" t="inlineStr">
        <is>
          <t>52</t>
        </is>
      </c>
      <c r="B8920" t="inlineStr">
        <is>
          <t>Finance and Insurance</t>
        </is>
      </c>
      <c r="C8920" t="inlineStr">
        <is>
          <t>11-9199</t>
        </is>
      </c>
      <c r="D8920" t="inlineStr">
        <is>
          <t>Managers, All Other</t>
        </is>
      </c>
      <c r="E8920" t="n">
        <v>47700</v>
      </c>
      <c r="F8920" t="n">
        <v>173780</v>
      </c>
      <c r="G8920">
        <f>IF(OR(E3268="",F3268=""),"",E3268*F3268)</f>
        <v/>
      </c>
      <c r="H8920" s="41">
        <f>IFERROR(XLOOKUP(C3268,'DATA Wharton'!$A$2:$A$785,'DATA Wharton'!$C$2:$C$785),"")</f>
        <v/>
      </c>
      <c r="I8920">
        <f>IF(OR(G3268="",H3268=""),"",G3268)</f>
        <v/>
      </c>
      <c r="J8920">
        <f>IF(OR(I3268="",H3268=""),"",I3268*H3268)</f>
        <v/>
      </c>
      <c r="K8920">
        <f>IF(G3268="","Missing OEWS wage",IF(H3268="","Missing Wharton SOC","Matched"))</f>
        <v/>
      </c>
    </row>
    <row r="8921">
      <c r="A8921" t="inlineStr">
        <is>
          <t>52</t>
        </is>
      </c>
      <c r="B8921" t="inlineStr">
        <is>
          <t>Finance and Insurance</t>
        </is>
      </c>
      <c r="C8921" t="inlineStr">
        <is>
          <t>13-1020</t>
        </is>
      </c>
      <c r="D8921" t="inlineStr">
        <is>
          <t>Buyers and Purchasing Agents</t>
        </is>
      </c>
      <c r="E8921" t="n">
        <v>9400</v>
      </c>
      <c r="F8921" t="n">
        <v>98600</v>
      </c>
      <c r="G8921">
        <f>IF(OR(E3269="",F3269=""),"",E3269*F3269)</f>
        <v/>
      </c>
      <c r="H8921" s="41">
        <f>IFERROR(XLOOKUP(C3269,'DATA Wharton'!$A$2:$A$785,'DATA Wharton'!$C$2:$C$785),"")</f>
        <v/>
      </c>
      <c r="I8921">
        <f>IF(OR(G3269="",H3269=""),"",G3269)</f>
        <v/>
      </c>
      <c r="J8921">
        <f>IF(OR(I3269="",H3269=""),"",I3269*H3269)</f>
        <v/>
      </c>
      <c r="K8921">
        <f>IF(G3269="","Missing OEWS wage",IF(H3269="","Missing Wharton SOC","Matched"))</f>
        <v/>
      </c>
    </row>
    <row r="8922">
      <c r="A8922" t="inlineStr">
        <is>
          <t>52</t>
        </is>
      </c>
      <c r="B8922" t="inlineStr">
        <is>
          <t>Finance and Insurance</t>
        </is>
      </c>
      <c r="C8922" t="inlineStr">
        <is>
          <t>13-1031</t>
        </is>
      </c>
      <c r="D8922" t="inlineStr">
        <is>
          <t>Claims Adjusters, Examiners, and Investigators</t>
        </is>
      </c>
      <c r="E8922" t="n">
        <v>244760</v>
      </c>
      <c r="F8922" t="n">
        <v>78820</v>
      </c>
      <c r="G8922">
        <f>IF(OR(E3270="",F3270=""),"",E3270*F3270)</f>
        <v/>
      </c>
      <c r="H8922" s="41">
        <f>IFERROR(XLOOKUP(C3270,'DATA Wharton'!$A$2:$A$785,'DATA Wharton'!$C$2:$C$785),"")</f>
        <v/>
      </c>
      <c r="I8922">
        <f>IF(OR(G3270="",H3270=""),"",G3270)</f>
        <v/>
      </c>
      <c r="J8922">
        <f>IF(OR(I3270="",H3270=""),"",I3270*H3270)</f>
        <v/>
      </c>
      <c r="K8922">
        <f>IF(G3270="","Missing OEWS wage",IF(H3270="","Missing Wharton SOC","Matched"))</f>
        <v/>
      </c>
    </row>
    <row r="8923">
      <c r="A8923" t="inlineStr">
        <is>
          <t>52</t>
        </is>
      </c>
      <c r="B8923" t="inlineStr">
        <is>
          <t>Finance and Insurance</t>
        </is>
      </c>
      <c r="C8923" t="inlineStr">
        <is>
          <t>13-1032</t>
        </is>
      </c>
      <c r="D8923" t="inlineStr">
        <is>
          <t>Insurance Appraisers, Auto Damage</t>
        </is>
      </c>
      <c r="E8923" t="n">
        <v>11060</v>
      </c>
      <c r="F8923" t="n">
        <v>79150</v>
      </c>
      <c r="G8923">
        <f>IF(OR(E3271="",F3271=""),"",E3271*F3271)</f>
        <v/>
      </c>
      <c r="H8923" s="41">
        <f>IFERROR(XLOOKUP(C3271,'DATA Wharton'!$A$2:$A$785,'DATA Wharton'!$C$2:$C$785),"")</f>
        <v/>
      </c>
      <c r="I8923">
        <f>IF(OR(G3271="",H3271=""),"",G3271)</f>
        <v/>
      </c>
      <c r="J8923">
        <f>IF(OR(I3271="",H3271=""),"",I3271*H3271)</f>
        <v/>
      </c>
      <c r="K8923">
        <f>IF(G3271="","Missing OEWS wage",IF(H3271="","Missing Wharton SOC","Matched"))</f>
        <v/>
      </c>
    </row>
    <row r="8924">
      <c r="A8924" t="inlineStr">
        <is>
          <t>52</t>
        </is>
      </c>
      <c r="B8924" t="inlineStr">
        <is>
          <t>Finance and Insurance</t>
        </is>
      </c>
      <c r="C8924" t="inlineStr">
        <is>
          <t>13-1041</t>
        </is>
      </c>
      <c r="D8924" t="inlineStr">
        <is>
          <t>Compliance Officers</t>
        </is>
      </c>
      <c r="E8924" t="n">
        <v>46460</v>
      </c>
      <c r="F8924" t="n">
        <v>91240</v>
      </c>
      <c r="G8924">
        <f>IF(OR(E3272="",F3272=""),"",E3272*F3272)</f>
        <v/>
      </c>
      <c r="H8924" s="41">
        <f>IFERROR(XLOOKUP(C3272,'DATA Wharton'!$A$2:$A$785,'DATA Wharton'!$C$2:$C$785),"")</f>
        <v/>
      </c>
      <c r="I8924">
        <f>IF(OR(G3272="",H3272=""),"",G3272)</f>
        <v/>
      </c>
      <c r="J8924">
        <f>IF(OR(I3272="",H3272=""),"",I3272*H3272)</f>
        <v/>
      </c>
      <c r="K8924">
        <f>IF(G3272="","Missing OEWS wage",IF(H3272="","Missing Wharton SOC","Matched"))</f>
        <v/>
      </c>
    </row>
    <row r="8925">
      <c r="A8925" t="inlineStr">
        <is>
          <t>52</t>
        </is>
      </c>
      <c r="B8925" t="inlineStr">
        <is>
          <t>Finance and Insurance</t>
        </is>
      </c>
      <c r="C8925" t="inlineStr">
        <is>
          <t>13-1051</t>
        </is>
      </c>
      <c r="D8925" t="inlineStr">
        <is>
          <t>Cost Estimators</t>
        </is>
      </c>
      <c r="E8925" t="n">
        <v>630</v>
      </c>
      <c r="F8925" t="n">
        <v>86650</v>
      </c>
      <c r="G8925">
        <f>IF(OR(E3273="",F3273=""),"",E3273*F3273)</f>
        <v/>
      </c>
      <c r="H8925" s="41">
        <f>IFERROR(XLOOKUP(C3273,'DATA Wharton'!$A$2:$A$785,'DATA Wharton'!$C$2:$C$785),"")</f>
        <v/>
      </c>
      <c r="I8925">
        <f>IF(OR(G3273="",H3273=""),"",G3273)</f>
        <v/>
      </c>
      <c r="J8925">
        <f>IF(OR(I3273="",H3273=""),"",I3273*H3273)</f>
        <v/>
      </c>
      <c r="K8925">
        <f>IF(G3273="","Missing OEWS wage",IF(H3273="","Missing Wharton SOC","Matched"))</f>
        <v/>
      </c>
    </row>
    <row r="8926">
      <c r="A8926" t="inlineStr">
        <is>
          <t>52</t>
        </is>
      </c>
      <c r="B8926" t="inlineStr">
        <is>
          <t>Finance and Insurance</t>
        </is>
      </c>
      <c r="C8926" t="inlineStr">
        <is>
          <t>13-1071</t>
        </is>
      </c>
      <c r="D8926" t="inlineStr">
        <is>
          <t>Human Resources Specialists</t>
        </is>
      </c>
      <c r="E8926" t="n">
        <v>51120</v>
      </c>
      <c r="F8926" t="n">
        <v>94780</v>
      </c>
      <c r="G8926">
        <f>IF(OR(E3274="",F3274=""),"",E3274*F3274)</f>
        <v/>
      </c>
      <c r="H8926" s="41">
        <f>IFERROR(XLOOKUP(C3274,'DATA Wharton'!$A$2:$A$785,'DATA Wharton'!$C$2:$C$785),"")</f>
        <v/>
      </c>
      <c r="I8926">
        <f>IF(OR(G3274="",H3274=""),"",G3274)</f>
        <v/>
      </c>
      <c r="J8926">
        <f>IF(OR(I3274="",H3274=""),"",I3274*H3274)</f>
        <v/>
      </c>
      <c r="K8926">
        <f>IF(G3274="","Missing OEWS wage",IF(H3274="","Missing Wharton SOC","Matched"))</f>
        <v/>
      </c>
    </row>
    <row r="8927">
      <c r="A8927" t="inlineStr">
        <is>
          <t>52</t>
        </is>
      </c>
      <c r="B8927" t="inlineStr">
        <is>
          <t>Finance and Insurance</t>
        </is>
      </c>
      <c r="C8927" t="inlineStr">
        <is>
          <t>13-1075</t>
        </is>
      </c>
      <c r="D8927" t="inlineStr">
        <is>
          <t>Labor Relations Specialists</t>
        </is>
      </c>
      <c r="E8927" t="n">
        <v>1980</v>
      </c>
      <c r="F8927" t="n">
        <v>94300</v>
      </c>
      <c r="G8927">
        <f>IF(OR(E3275="",F3275=""),"",E3275*F3275)</f>
        <v/>
      </c>
      <c r="H8927" s="41">
        <f>IFERROR(XLOOKUP(C3275,'DATA Wharton'!$A$2:$A$785,'DATA Wharton'!$C$2:$C$785),"")</f>
        <v/>
      </c>
      <c r="I8927">
        <f>IF(OR(G3275="",H3275=""),"",G3275)</f>
        <v/>
      </c>
      <c r="J8927">
        <f>IF(OR(I3275="",H3275=""),"",I3275*H3275)</f>
        <v/>
      </c>
      <c r="K8927">
        <f>IF(G3275="","Missing OEWS wage",IF(H3275="","Missing Wharton SOC","Matched"))</f>
        <v/>
      </c>
    </row>
    <row r="8928">
      <c r="A8928" t="inlineStr">
        <is>
          <t>52</t>
        </is>
      </c>
      <c r="B8928" t="inlineStr">
        <is>
          <t>Finance and Insurance</t>
        </is>
      </c>
      <c r="C8928" t="inlineStr">
        <is>
          <t>13-1081</t>
        </is>
      </c>
      <c r="D8928" t="inlineStr">
        <is>
          <t>Logisticians</t>
        </is>
      </c>
      <c r="E8928" t="n">
        <v>840</v>
      </c>
      <c r="F8928" t="n">
        <v>102280</v>
      </c>
      <c r="G8928">
        <f>IF(OR(E3276="",F3276=""),"",E3276*F3276)</f>
        <v/>
      </c>
      <c r="H8928" s="41">
        <f>IFERROR(XLOOKUP(C3276,'DATA Wharton'!$A$2:$A$785,'DATA Wharton'!$C$2:$C$785),"")</f>
        <v/>
      </c>
      <c r="I8928">
        <f>IF(OR(G3276="",H3276=""),"",G3276)</f>
        <v/>
      </c>
      <c r="J8928">
        <f>IF(OR(I3276="",H3276=""),"",I3276*H3276)</f>
        <v/>
      </c>
      <c r="K8928">
        <f>IF(G3276="","Missing OEWS wage",IF(H3276="","Missing Wharton SOC","Matched"))</f>
        <v/>
      </c>
    </row>
    <row r="8929">
      <c r="A8929" t="inlineStr">
        <is>
          <t>52</t>
        </is>
      </c>
      <c r="B8929" t="inlineStr">
        <is>
          <t>Finance and Insurance</t>
        </is>
      </c>
      <c r="C8929" t="inlineStr">
        <is>
          <t>13-1082</t>
        </is>
      </c>
      <c r="D8929" t="inlineStr">
        <is>
          <t>Project Management Specialists</t>
        </is>
      </c>
      <c r="E8929" t="n">
        <v>48310</v>
      </c>
      <c r="F8929" t="n">
        <v>123030</v>
      </c>
      <c r="G8929">
        <f>IF(OR(E3277="",F3277=""),"",E3277*F3277)</f>
        <v/>
      </c>
      <c r="H8929" s="41">
        <f>IFERROR(XLOOKUP(C3277,'DATA Wharton'!$A$2:$A$785,'DATA Wharton'!$C$2:$C$785),"")</f>
        <v/>
      </c>
      <c r="I8929">
        <f>IF(OR(G3277="",H3277=""),"",G3277)</f>
        <v/>
      </c>
      <c r="J8929">
        <f>IF(OR(I3277="",H3277=""),"",I3277*H3277)</f>
        <v/>
      </c>
      <c r="K8929">
        <f>IF(G3277="","Missing OEWS wage",IF(H3277="","Missing Wharton SOC","Matched"))</f>
        <v/>
      </c>
    </row>
    <row r="8930">
      <c r="A8930" t="inlineStr">
        <is>
          <t>52</t>
        </is>
      </c>
      <c r="B8930" t="inlineStr">
        <is>
          <t>Finance and Insurance</t>
        </is>
      </c>
      <c r="C8930" t="inlineStr">
        <is>
          <t>13-1111</t>
        </is>
      </c>
      <c r="D8930" t="inlineStr">
        <is>
          <t>Management Analysts</t>
        </is>
      </c>
      <c r="E8930" t="n">
        <v>121150</v>
      </c>
      <c r="F8930" t="n">
        <v>106880</v>
      </c>
      <c r="G8930">
        <f>IF(OR(E3278="",F3278=""),"",E3278*F3278)</f>
        <v/>
      </c>
      <c r="H8930" s="41">
        <f>IFERROR(XLOOKUP(C3278,'DATA Wharton'!$A$2:$A$785,'DATA Wharton'!$C$2:$C$785),"")</f>
        <v/>
      </c>
      <c r="I8930">
        <f>IF(OR(G3278="",H3278=""),"",G3278)</f>
        <v/>
      </c>
      <c r="J8930">
        <f>IF(OR(I3278="",H3278=""),"",I3278*H3278)</f>
        <v/>
      </c>
      <c r="K8930">
        <f>IF(G3278="","Missing OEWS wage",IF(H3278="","Missing Wharton SOC","Matched"))</f>
        <v/>
      </c>
    </row>
    <row r="8931">
      <c r="A8931" t="inlineStr">
        <is>
          <t>52</t>
        </is>
      </c>
      <c r="B8931" t="inlineStr">
        <is>
          <t>Finance and Insurance</t>
        </is>
      </c>
      <c r="C8931" t="inlineStr">
        <is>
          <t>13-1121</t>
        </is>
      </c>
      <c r="D8931" t="inlineStr">
        <is>
          <t>Meeting, Convention, and Event Planners</t>
        </is>
      </c>
      <c r="E8931" t="n">
        <v>3330</v>
      </c>
      <c r="F8931" t="n">
        <v>99430</v>
      </c>
      <c r="G8931">
        <f>IF(OR(E3279="",F3279=""),"",E3279*F3279)</f>
        <v/>
      </c>
      <c r="H8931" s="41">
        <f>IFERROR(XLOOKUP(C3279,'DATA Wharton'!$A$2:$A$785,'DATA Wharton'!$C$2:$C$785),"")</f>
        <v/>
      </c>
      <c r="I8931">
        <f>IF(OR(G3279="",H3279=""),"",G3279)</f>
        <v/>
      </c>
      <c r="J8931">
        <f>IF(OR(I3279="",H3279=""),"",I3279*H3279)</f>
        <v/>
      </c>
      <c r="K8931">
        <f>IF(G3279="","Missing OEWS wage",IF(H3279="","Missing Wharton SOC","Matched"))</f>
        <v/>
      </c>
    </row>
    <row r="8932">
      <c r="A8932" t="inlineStr">
        <is>
          <t>52</t>
        </is>
      </c>
      <c r="B8932" t="inlineStr">
        <is>
          <t>Finance and Insurance</t>
        </is>
      </c>
      <c r="C8932" t="inlineStr">
        <is>
          <t>13-1131</t>
        </is>
      </c>
      <c r="D8932" t="inlineStr">
        <is>
          <t>Fundraisers</t>
        </is>
      </c>
      <c r="E8932" t="n">
        <v>760</v>
      </c>
      <c r="F8932" t="n">
        <v>99740</v>
      </c>
      <c r="G8932">
        <f>IF(OR(E3280="",F3280=""),"",E3280*F3280)</f>
        <v/>
      </c>
      <c r="H8932" s="41">
        <f>IFERROR(XLOOKUP(C3280,'DATA Wharton'!$A$2:$A$785,'DATA Wharton'!$C$2:$C$785),"")</f>
        <v/>
      </c>
      <c r="I8932">
        <f>IF(OR(G3280="",H3280=""),"",G3280)</f>
        <v/>
      </c>
      <c r="J8932">
        <f>IF(OR(I3280="",H3280=""),"",I3280*H3280)</f>
        <v/>
      </c>
      <c r="K8932">
        <f>IF(G3280="","Missing OEWS wage",IF(H3280="","Missing Wharton SOC","Matched"))</f>
        <v/>
      </c>
    </row>
    <row r="8933">
      <c r="A8933" t="inlineStr">
        <is>
          <t>52</t>
        </is>
      </c>
      <c r="B8933" t="inlineStr">
        <is>
          <t>Finance and Insurance</t>
        </is>
      </c>
      <c r="C8933" t="inlineStr">
        <is>
          <t>13-1141</t>
        </is>
      </c>
      <c r="D8933" t="inlineStr">
        <is>
          <t>Compensation, Benefits, and Job Analysis Specialists</t>
        </is>
      </c>
      <c r="E8933" t="n">
        <v>28680</v>
      </c>
      <c r="F8933" t="n">
        <v>84010</v>
      </c>
      <c r="G8933">
        <f>IF(OR(E3281="",F3281=""),"",E3281*F3281)</f>
        <v/>
      </c>
      <c r="H8933" s="41">
        <f>IFERROR(XLOOKUP(C3281,'DATA Wharton'!$A$2:$A$785,'DATA Wharton'!$C$2:$C$785),"")</f>
        <v/>
      </c>
      <c r="I8933">
        <f>IF(OR(G3281="",H3281=""),"",G3281)</f>
        <v/>
      </c>
      <c r="J8933">
        <f>IF(OR(I3281="",H3281=""),"",I3281*H3281)</f>
        <v/>
      </c>
      <c r="K8933">
        <f>IF(G3281="","Missing OEWS wage",IF(H3281="","Missing Wharton SOC","Matched"))</f>
        <v/>
      </c>
    </row>
    <row r="8934">
      <c r="A8934" t="inlineStr">
        <is>
          <t>52</t>
        </is>
      </c>
      <c r="B8934" t="inlineStr">
        <is>
          <t>Finance and Insurance</t>
        </is>
      </c>
      <c r="C8934" t="inlineStr">
        <is>
          <t>13-1151</t>
        </is>
      </c>
      <c r="D8934" t="inlineStr">
        <is>
          <t>Training and Development Specialists</t>
        </is>
      </c>
      <c r="E8934" t="n">
        <v>34460</v>
      </c>
      <c r="F8934" t="n">
        <v>83520</v>
      </c>
      <c r="G8934">
        <f>IF(OR(E3282="",F3282=""),"",E3282*F3282)</f>
        <v/>
      </c>
      <c r="H8934" s="41">
        <f>IFERROR(XLOOKUP(C3282,'DATA Wharton'!$A$2:$A$785,'DATA Wharton'!$C$2:$C$785),"")</f>
        <v/>
      </c>
      <c r="I8934">
        <f>IF(OR(G3282="",H3282=""),"",G3282)</f>
        <v/>
      </c>
      <c r="J8934">
        <f>IF(OR(I3282="",H3282=""),"",I3282*H3282)</f>
        <v/>
      </c>
      <c r="K8934">
        <f>IF(G3282="","Missing OEWS wage",IF(H3282="","Missing Wharton SOC","Matched"))</f>
        <v/>
      </c>
    </row>
    <row r="8935">
      <c r="A8935" t="inlineStr">
        <is>
          <t>52</t>
        </is>
      </c>
      <c r="B8935" t="inlineStr">
        <is>
          <t>Finance and Insurance</t>
        </is>
      </c>
      <c r="C8935" t="inlineStr">
        <is>
          <t>13-1161</t>
        </is>
      </c>
      <c r="D8935" t="inlineStr">
        <is>
          <t>Market Research Analysts and Marketing Specialists</t>
        </is>
      </c>
      <c r="E8935" t="n">
        <v>85630</v>
      </c>
      <c r="F8935" t="n">
        <v>99420</v>
      </c>
      <c r="G8935">
        <f>IF(OR(E3283="",F3283=""),"",E3283*F3283)</f>
        <v/>
      </c>
      <c r="H8935" s="41">
        <f>IFERROR(XLOOKUP(C3283,'DATA Wharton'!$A$2:$A$785,'DATA Wharton'!$C$2:$C$785),"")</f>
        <v/>
      </c>
      <c r="I8935">
        <f>IF(OR(G3283="",H3283=""),"",G3283)</f>
        <v/>
      </c>
      <c r="J8935">
        <f>IF(OR(I3283="",H3283=""),"",I3283*H3283)</f>
        <v/>
      </c>
      <c r="K8935">
        <f>IF(G3283="","Missing OEWS wage",IF(H3283="","Missing Wharton SOC","Matched"))</f>
        <v/>
      </c>
    </row>
    <row r="8936">
      <c r="A8936" t="inlineStr">
        <is>
          <t>52</t>
        </is>
      </c>
      <c r="B8936" t="inlineStr">
        <is>
          <t>Finance and Insurance</t>
        </is>
      </c>
      <c r="C8936" t="inlineStr">
        <is>
          <t>13-1199</t>
        </is>
      </c>
      <c r="D8936" t="inlineStr">
        <is>
          <t>Business Operations Specialists, All Other</t>
        </is>
      </c>
      <c r="E8936" t="n">
        <v>75090</v>
      </c>
      <c r="F8936" t="n">
        <v>96440</v>
      </c>
      <c r="G8936">
        <f>IF(OR(E3284="",F3284=""),"",E3284*F3284)</f>
        <v/>
      </c>
      <c r="H8936" s="41">
        <f>IFERROR(XLOOKUP(C3284,'DATA Wharton'!$A$2:$A$785,'DATA Wharton'!$C$2:$C$785),"")</f>
        <v/>
      </c>
      <c r="I8936">
        <f>IF(OR(G3284="",H3284=""),"",G3284)</f>
        <v/>
      </c>
      <c r="J8936">
        <f>IF(OR(I3284="",H3284=""),"",I3284*H3284)</f>
        <v/>
      </c>
      <c r="K8936">
        <f>IF(G3284="","Missing OEWS wage",IF(H3284="","Missing Wharton SOC","Matched"))</f>
        <v/>
      </c>
    </row>
    <row r="8937">
      <c r="A8937" t="inlineStr">
        <is>
          <t>52</t>
        </is>
      </c>
      <c r="B8937" t="inlineStr">
        <is>
          <t>Finance and Insurance</t>
        </is>
      </c>
      <c r="C8937" t="inlineStr">
        <is>
          <t>13-2011</t>
        </is>
      </c>
      <c r="D8937" t="inlineStr">
        <is>
          <t>Accountants and Auditors</t>
        </is>
      </c>
      <c r="E8937" t="n">
        <v>119450</v>
      </c>
      <c r="F8937" t="n">
        <v>100150</v>
      </c>
      <c r="G8937">
        <f>IF(OR(E3285="",F3285=""),"",E3285*F3285)</f>
        <v/>
      </c>
      <c r="H8937" s="41">
        <f>IFERROR(XLOOKUP(C3285,'DATA Wharton'!$A$2:$A$785,'DATA Wharton'!$C$2:$C$785),"")</f>
        <v/>
      </c>
      <c r="I8937">
        <f>IF(OR(G3285="",H3285=""),"",G3285)</f>
        <v/>
      </c>
      <c r="J8937">
        <f>IF(OR(I3285="",H3285=""),"",I3285*H3285)</f>
        <v/>
      </c>
      <c r="K8937">
        <f>IF(G3285="","Missing OEWS wage",IF(H3285="","Missing Wharton SOC","Matched"))</f>
        <v/>
      </c>
    </row>
    <row r="8938">
      <c r="A8938" t="inlineStr">
        <is>
          <t>52</t>
        </is>
      </c>
      <c r="B8938" t="inlineStr">
        <is>
          <t>Finance and Insurance</t>
        </is>
      </c>
      <c r="C8938" t="inlineStr">
        <is>
          <t>13-2020</t>
        </is>
      </c>
      <c r="D8938" t="inlineStr">
        <is>
          <t>Property Appraisers and Assessors</t>
        </is>
      </c>
      <c r="E8938" t="n">
        <v>6160</v>
      </c>
      <c r="F8938" t="n">
        <v>93870</v>
      </c>
      <c r="G8938">
        <f>IF(OR(E3286="",F3286=""),"",E3286*F3286)</f>
        <v/>
      </c>
      <c r="H8938" s="41">
        <f>IFERROR(XLOOKUP(C3286,'DATA Wharton'!$A$2:$A$785,'DATA Wharton'!$C$2:$C$785),"")</f>
        <v/>
      </c>
      <c r="I8938">
        <f>IF(OR(G3286="",H3286=""),"",G3286)</f>
        <v/>
      </c>
      <c r="J8938">
        <f>IF(OR(I3286="",H3286=""),"",I3286*H3286)</f>
        <v/>
      </c>
      <c r="K8938">
        <f>IF(G3286="","Missing OEWS wage",IF(H3286="","Missing Wharton SOC","Matched"))</f>
        <v/>
      </c>
    </row>
    <row r="8939">
      <c r="A8939" t="inlineStr">
        <is>
          <t>52</t>
        </is>
      </c>
      <c r="B8939" t="inlineStr">
        <is>
          <t>Finance and Insurance</t>
        </is>
      </c>
      <c r="C8939" t="inlineStr">
        <is>
          <t>13-2031</t>
        </is>
      </c>
      <c r="D8939" t="inlineStr">
        <is>
          <t>Budget Analysts</t>
        </is>
      </c>
      <c r="E8939" t="n">
        <v>1100</v>
      </c>
      <c r="F8939" t="n">
        <v>98570</v>
      </c>
      <c r="G8939">
        <f>IF(OR(E3287="",F3287=""),"",E3287*F3287)</f>
        <v/>
      </c>
      <c r="H8939" s="41">
        <f>IFERROR(XLOOKUP(C3287,'DATA Wharton'!$A$2:$A$785,'DATA Wharton'!$C$2:$C$785),"")</f>
        <v/>
      </c>
      <c r="I8939">
        <f>IF(OR(G3287="",H3287=""),"",G3287)</f>
        <v/>
      </c>
      <c r="J8939">
        <f>IF(OR(I3287="",H3287=""),"",I3287*H3287)</f>
        <v/>
      </c>
      <c r="K8939">
        <f>IF(G3287="","Missing OEWS wage",IF(H3287="","Missing Wharton SOC","Matched"))</f>
        <v/>
      </c>
    </row>
    <row r="8940">
      <c r="A8940" t="inlineStr">
        <is>
          <t>52</t>
        </is>
      </c>
      <c r="B8940" t="inlineStr">
        <is>
          <t>Finance and Insurance</t>
        </is>
      </c>
      <c r="C8940" t="inlineStr">
        <is>
          <t>13-2041</t>
        </is>
      </c>
      <c r="D8940" t="inlineStr">
        <is>
          <t>Credit Analysts</t>
        </is>
      </c>
      <c r="E8940" t="n">
        <v>46320</v>
      </c>
      <c r="F8940" t="n">
        <v>104740</v>
      </c>
      <c r="G8940">
        <f>IF(OR(E3288="",F3288=""),"",E3288*F3288)</f>
        <v/>
      </c>
      <c r="H8940" s="41">
        <f>IFERROR(XLOOKUP(C3288,'DATA Wharton'!$A$2:$A$785,'DATA Wharton'!$C$2:$C$785),"")</f>
        <v/>
      </c>
      <c r="I8940">
        <f>IF(OR(G3288="",H3288=""),"",G3288)</f>
        <v/>
      </c>
      <c r="J8940">
        <f>IF(OR(I3288="",H3288=""),"",I3288*H3288)</f>
        <v/>
      </c>
      <c r="K8940">
        <f>IF(G3288="","Missing OEWS wage",IF(H3288="","Missing Wharton SOC","Matched"))</f>
        <v/>
      </c>
    </row>
    <row r="8941">
      <c r="A8941" t="inlineStr">
        <is>
          <t>52</t>
        </is>
      </c>
      <c r="B8941" t="inlineStr">
        <is>
          <t>Finance and Insurance</t>
        </is>
      </c>
      <c r="C8941" t="inlineStr">
        <is>
          <t>13-2051</t>
        </is>
      </c>
      <c r="D8941" t="inlineStr">
        <is>
          <t>Financial and Investment Analysts</t>
        </is>
      </c>
      <c r="E8941" t="n">
        <v>155230</v>
      </c>
      <c r="F8941" t="n">
        <v>127900</v>
      </c>
      <c r="G8941">
        <f>IF(OR(E3289="",F3289=""),"",E3289*F3289)</f>
        <v/>
      </c>
      <c r="H8941" s="41">
        <f>IFERROR(XLOOKUP(C3289,'DATA Wharton'!$A$2:$A$785,'DATA Wharton'!$C$2:$C$785),"")</f>
        <v/>
      </c>
      <c r="I8941">
        <f>IF(OR(G3289="",H3289=""),"",G3289)</f>
        <v/>
      </c>
      <c r="J8941">
        <f>IF(OR(I3289="",H3289=""),"",I3289*H3289)</f>
        <v/>
      </c>
      <c r="K8941">
        <f>IF(G3289="","Missing OEWS wage",IF(H3289="","Missing Wharton SOC","Matched"))</f>
        <v/>
      </c>
    </row>
    <row r="8942">
      <c r="A8942" t="inlineStr">
        <is>
          <t>52</t>
        </is>
      </c>
      <c r="B8942" t="inlineStr">
        <is>
          <t>Finance and Insurance</t>
        </is>
      </c>
      <c r="C8942" t="inlineStr">
        <is>
          <t>13-2052</t>
        </is>
      </c>
      <c r="D8942" t="inlineStr">
        <is>
          <t>Personal Financial Advisors</t>
        </is>
      </c>
      <c r="E8942" t="n">
        <v>248380</v>
      </c>
      <c r="F8942" t="n">
        <v>160210</v>
      </c>
      <c r="G8942">
        <f>IF(OR(E3290="",F3290=""),"",E3290*F3290)</f>
        <v/>
      </c>
      <c r="H8942" s="41">
        <f>IFERROR(XLOOKUP(C3290,'DATA Wharton'!$A$2:$A$785,'DATA Wharton'!$C$2:$C$785),"")</f>
        <v/>
      </c>
      <c r="I8942">
        <f>IF(OR(G3290="",H3290=""),"",G3290)</f>
        <v/>
      </c>
      <c r="J8942">
        <f>IF(OR(I3290="",H3290=""),"",I3290*H3290)</f>
        <v/>
      </c>
      <c r="K8942">
        <f>IF(G3290="","Missing OEWS wage",IF(H3290="","Missing Wharton SOC","Matched"))</f>
        <v/>
      </c>
    </row>
    <row r="8943">
      <c r="A8943" t="inlineStr">
        <is>
          <t>52</t>
        </is>
      </c>
      <c r="B8943" t="inlineStr">
        <is>
          <t>Finance and Insurance</t>
        </is>
      </c>
      <c r="C8943" t="inlineStr">
        <is>
          <t>13-2053</t>
        </is>
      </c>
      <c r="D8943" t="inlineStr">
        <is>
          <t>Insurance Underwriters</t>
        </is>
      </c>
      <c r="E8943" t="n">
        <v>99060</v>
      </c>
      <c r="F8943" t="n">
        <v>94180</v>
      </c>
      <c r="G8943">
        <f>IF(OR(E3291="",F3291=""),"",E3291*F3291)</f>
        <v/>
      </c>
      <c r="H8943" s="41">
        <f>IFERROR(XLOOKUP(C3291,'DATA Wharton'!$A$2:$A$785,'DATA Wharton'!$C$2:$C$785),"")</f>
        <v/>
      </c>
      <c r="I8943">
        <f>IF(OR(G3291="",H3291=""),"",G3291)</f>
        <v/>
      </c>
      <c r="J8943">
        <f>IF(OR(I3291="",H3291=""),"",I3291*H3291)</f>
        <v/>
      </c>
      <c r="K8943">
        <f>IF(G3291="","Missing OEWS wage",IF(H3291="","Missing Wharton SOC","Matched"))</f>
        <v/>
      </c>
    </row>
    <row r="8944">
      <c r="A8944" t="inlineStr">
        <is>
          <t>52</t>
        </is>
      </c>
      <c r="B8944" t="inlineStr">
        <is>
          <t>Finance and Insurance</t>
        </is>
      </c>
      <c r="C8944" t="inlineStr">
        <is>
          <t>13-2054</t>
        </is>
      </c>
      <c r="D8944" t="inlineStr">
        <is>
          <t>Financial Risk Specialists</t>
        </is>
      </c>
      <c r="E8944" t="n">
        <v>41000</v>
      </c>
      <c r="F8944" t="n">
        <v>129360</v>
      </c>
      <c r="G8944">
        <f>IF(OR(E3292="",F3292=""),"",E3292*F3292)</f>
        <v/>
      </c>
      <c r="H8944" s="41">
        <f>IFERROR(XLOOKUP(C3292,'DATA Wharton'!$A$2:$A$785,'DATA Wharton'!$C$2:$C$785),"")</f>
        <v/>
      </c>
      <c r="I8944">
        <f>IF(OR(G3292="",H3292=""),"",G3292)</f>
        <v/>
      </c>
      <c r="J8944">
        <f>IF(OR(I3292="",H3292=""),"",I3292*H3292)</f>
        <v/>
      </c>
      <c r="K8944">
        <f>IF(G3292="","Missing OEWS wage",IF(H3292="","Missing Wharton SOC","Matched"))</f>
        <v/>
      </c>
    </row>
    <row r="8945">
      <c r="A8945" t="inlineStr">
        <is>
          <t>52</t>
        </is>
      </c>
      <c r="B8945" t="inlineStr">
        <is>
          <t>Finance and Insurance</t>
        </is>
      </c>
      <c r="C8945" t="inlineStr">
        <is>
          <t>13-2061</t>
        </is>
      </c>
      <c r="D8945" t="inlineStr">
        <is>
          <t>Financial Examiners</t>
        </is>
      </c>
      <c r="E8945" t="n">
        <v>46150</v>
      </c>
      <c r="F8945" t="n">
        <v>103560</v>
      </c>
      <c r="G8945">
        <f>IF(OR(E3293="",F3293=""),"",E3293*F3293)</f>
        <v/>
      </c>
      <c r="H8945" s="41">
        <f>IFERROR(XLOOKUP(C3293,'DATA Wharton'!$A$2:$A$785,'DATA Wharton'!$C$2:$C$785),"")</f>
        <v/>
      </c>
      <c r="I8945">
        <f>IF(OR(G3293="",H3293=""),"",G3293)</f>
        <v/>
      </c>
      <c r="J8945">
        <f>IF(OR(I3293="",H3293=""),"",I3293*H3293)</f>
        <v/>
      </c>
      <c r="K8945">
        <f>IF(G3293="","Missing OEWS wage",IF(H3293="","Missing Wharton SOC","Matched"))</f>
        <v/>
      </c>
    </row>
    <row r="8946">
      <c r="A8946" t="inlineStr">
        <is>
          <t>52</t>
        </is>
      </c>
      <c r="B8946" t="inlineStr">
        <is>
          <t>Finance and Insurance</t>
        </is>
      </c>
      <c r="C8946" t="inlineStr">
        <is>
          <t>13-2071</t>
        </is>
      </c>
      <c r="D8946" t="inlineStr">
        <is>
          <t>Credit Counselors</t>
        </is>
      </c>
      <c r="E8946" t="n">
        <v>3660</v>
      </c>
      <c r="F8946" t="n">
        <v>59690</v>
      </c>
      <c r="G8946">
        <f>IF(OR(E3294="",F3294=""),"",E3294*F3294)</f>
        <v/>
      </c>
      <c r="H8946" s="41">
        <f>IFERROR(XLOOKUP(C3294,'DATA Wharton'!$A$2:$A$785,'DATA Wharton'!$C$2:$C$785),"")</f>
        <v/>
      </c>
      <c r="I8946">
        <f>IF(OR(G3294="",H3294=""),"",G3294)</f>
        <v/>
      </c>
      <c r="J8946">
        <f>IF(OR(I3294="",H3294=""),"",I3294*H3294)</f>
        <v/>
      </c>
      <c r="K8946">
        <f>IF(G3294="","Missing OEWS wage",IF(H3294="","Missing Wharton SOC","Matched"))</f>
        <v/>
      </c>
    </row>
    <row r="8947">
      <c r="A8947" t="inlineStr">
        <is>
          <t>52</t>
        </is>
      </c>
      <c r="B8947" t="inlineStr">
        <is>
          <t>Finance and Insurance</t>
        </is>
      </c>
      <c r="C8947" t="inlineStr">
        <is>
          <t>13-2072</t>
        </is>
      </c>
      <c r="D8947" t="inlineStr">
        <is>
          <t>Loan Officers</t>
        </is>
      </c>
      <c r="E8947" t="n">
        <v>230620</v>
      </c>
      <c r="F8947" t="n">
        <v>86390</v>
      </c>
      <c r="G8947">
        <f>IF(OR(E3295="",F3295=""),"",E3295*F3295)</f>
        <v/>
      </c>
      <c r="H8947" s="41">
        <f>IFERROR(XLOOKUP(C3295,'DATA Wharton'!$A$2:$A$785,'DATA Wharton'!$C$2:$C$785),"")</f>
        <v/>
      </c>
      <c r="I8947">
        <f>IF(OR(G3295="",H3295=""),"",G3295)</f>
        <v/>
      </c>
      <c r="J8947">
        <f>IF(OR(I3295="",H3295=""),"",I3295*H3295)</f>
        <v/>
      </c>
      <c r="K8947">
        <f>IF(G3295="","Missing OEWS wage",IF(H3295="","Missing Wharton SOC","Matched"))</f>
        <v/>
      </c>
    </row>
    <row r="8948">
      <c r="A8948" t="inlineStr">
        <is>
          <t>52</t>
        </is>
      </c>
      <c r="B8948" t="inlineStr">
        <is>
          <t>Finance and Insurance</t>
        </is>
      </c>
      <c r="C8948" t="inlineStr">
        <is>
          <t>13-2082</t>
        </is>
      </c>
      <c r="D8948" t="inlineStr">
        <is>
          <t>Tax Preparers</t>
        </is>
      </c>
      <c r="E8948" t="n">
        <v>550</v>
      </c>
      <c r="F8948" t="n">
        <v>80660</v>
      </c>
      <c r="G8948">
        <f>IF(OR(E3296="",F3296=""),"",E3296*F3296)</f>
        <v/>
      </c>
      <c r="H8948" s="41">
        <f>IFERROR(XLOOKUP(C3296,'DATA Wharton'!$A$2:$A$785,'DATA Wharton'!$C$2:$C$785),"")</f>
        <v/>
      </c>
      <c r="I8948">
        <f>IF(OR(G3296="",H3296=""),"",G3296)</f>
        <v/>
      </c>
      <c r="J8948">
        <f>IF(OR(I3296="",H3296=""),"",I3296*H3296)</f>
        <v/>
      </c>
      <c r="K8948">
        <f>IF(G3296="","Missing OEWS wage",IF(H3296="","Missing Wharton SOC","Matched"))</f>
        <v/>
      </c>
    </row>
    <row r="8949">
      <c r="A8949" t="inlineStr">
        <is>
          <t>52</t>
        </is>
      </c>
      <c r="B8949" t="inlineStr">
        <is>
          <t>Finance and Insurance</t>
        </is>
      </c>
      <c r="C8949" t="inlineStr">
        <is>
          <t>13-2099</t>
        </is>
      </c>
      <c r="D8949" t="inlineStr">
        <is>
          <t>Financial Specialists, All Other</t>
        </is>
      </c>
      <c r="E8949" t="n">
        <v>44600</v>
      </c>
      <c r="F8949" t="n">
        <v>98110</v>
      </c>
      <c r="G8949">
        <f>IF(OR(E3297="",F3297=""),"",E3297*F3297)</f>
        <v/>
      </c>
      <c r="H8949" s="41">
        <f>IFERROR(XLOOKUP(C3297,'DATA Wharton'!$A$2:$A$785,'DATA Wharton'!$C$2:$C$785),"")</f>
        <v/>
      </c>
      <c r="I8949">
        <f>IF(OR(G3297="",H3297=""),"",G3297)</f>
        <v/>
      </c>
      <c r="J8949">
        <f>IF(OR(I3297="",H3297=""),"",I3297*H3297)</f>
        <v/>
      </c>
      <c r="K8949">
        <f>IF(G3297="","Missing OEWS wage",IF(H3297="","Missing Wharton SOC","Matched"))</f>
        <v/>
      </c>
    </row>
    <row r="8950">
      <c r="A8950" t="inlineStr">
        <is>
          <t>52</t>
        </is>
      </c>
      <c r="B8950" t="inlineStr">
        <is>
          <t>Finance and Insurance</t>
        </is>
      </c>
      <c r="C8950" t="inlineStr">
        <is>
          <t>15-1211</t>
        </is>
      </c>
      <c r="D8950" t="inlineStr">
        <is>
          <t>Computer Systems Analysts</t>
        </is>
      </c>
      <c r="E8950" t="n">
        <v>64570</v>
      </c>
      <c r="F8950" t="n">
        <v>114770</v>
      </c>
      <c r="G8950">
        <f>IF(OR(E3298="",F3298=""),"",E3298*F3298)</f>
        <v/>
      </c>
      <c r="H8950" s="41">
        <f>IFERROR(XLOOKUP(C3298,'DATA Wharton'!$A$2:$A$785,'DATA Wharton'!$C$2:$C$785),"")</f>
        <v/>
      </c>
      <c r="I8950">
        <f>IF(OR(G3298="",H3298=""),"",G3298)</f>
        <v/>
      </c>
      <c r="J8950">
        <f>IF(OR(I3298="",H3298=""),"",I3298*H3298)</f>
        <v/>
      </c>
      <c r="K8950">
        <f>IF(G3298="","Missing OEWS wage",IF(H3298="","Missing Wharton SOC","Matched"))</f>
        <v/>
      </c>
    </row>
    <row r="8951">
      <c r="A8951" t="inlineStr">
        <is>
          <t>52</t>
        </is>
      </c>
      <c r="B8951" t="inlineStr">
        <is>
          <t>Finance and Insurance</t>
        </is>
      </c>
      <c r="C8951" t="inlineStr">
        <is>
          <t>15-1212</t>
        </is>
      </c>
      <c r="D8951" t="inlineStr">
        <is>
          <t>Information Security Analysts</t>
        </is>
      </c>
      <c r="E8951" t="n">
        <v>29580</v>
      </c>
      <c r="F8951" t="n">
        <v>133760</v>
      </c>
      <c r="G8951">
        <f>IF(OR(E3299="",F3299=""),"",E3299*F3299)</f>
        <v/>
      </c>
      <c r="H8951" s="41">
        <f>IFERROR(XLOOKUP(C3299,'DATA Wharton'!$A$2:$A$785,'DATA Wharton'!$C$2:$C$785),"")</f>
        <v/>
      </c>
      <c r="I8951">
        <f>IF(OR(G3299="",H3299=""),"",G3299)</f>
        <v/>
      </c>
      <c r="J8951">
        <f>IF(OR(I3299="",H3299=""),"",I3299*H3299)</f>
        <v/>
      </c>
      <c r="K8951">
        <f>IF(G3299="","Missing OEWS wage",IF(H3299="","Missing Wharton SOC","Matched"))</f>
        <v/>
      </c>
    </row>
    <row r="8952">
      <c r="A8952" t="inlineStr">
        <is>
          <t>52</t>
        </is>
      </c>
      <c r="B8952" t="inlineStr">
        <is>
          <t>Finance and Insurance</t>
        </is>
      </c>
      <c r="C8952" t="inlineStr">
        <is>
          <t>15-1221</t>
        </is>
      </c>
      <c r="D8952" t="inlineStr">
        <is>
          <t>Computer and Information Research Scientists</t>
        </is>
      </c>
      <c r="E8952" t="n">
        <v>160</v>
      </c>
      <c r="F8952" t="n">
        <v>175640</v>
      </c>
      <c r="G8952">
        <f>IF(OR(E3300="",F3300=""),"",E3300*F3300)</f>
        <v/>
      </c>
      <c r="H8952" s="41">
        <f>IFERROR(XLOOKUP(C3300,'DATA Wharton'!$A$2:$A$785,'DATA Wharton'!$C$2:$C$785),"")</f>
        <v/>
      </c>
      <c r="I8952">
        <f>IF(OR(G3300="",H3300=""),"",G3300)</f>
        <v/>
      </c>
      <c r="J8952">
        <f>IF(OR(I3300="",H3300=""),"",I3300*H3300)</f>
        <v/>
      </c>
      <c r="K8952">
        <f>IF(G3300="","Missing OEWS wage",IF(H3300="","Missing Wharton SOC","Matched"))</f>
        <v/>
      </c>
    </row>
    <row r="8953">
      <c r="A8953" t="inlineStr">
        <is>
          <t>52</t>
        </is>
      </c>
      <c r="B8953" t="inlineStr">
        <is>
          <t>Finance and Insurance</t>
        </is>
      </c>
      <c r="C8953" t="inlineStr">
        <is>
          <t>15-1231</t>
        </is>
      </c>
      <c r="D8953" t="inlineStr">
        <is>
          <t>Computer Network Support Specialists</t>
        </is>
      </c>
      <c r="E8953" t="n">
        <v>8060</v>
      </c>
      <c r="F8953" t="n">
        <v>90660</v>
      </c>
      <c r="G8953">
        <f>IF(OR(E3301="",F3301=""),"",E3301*F3301)</f>
        <v/>
      </c>
      <c r="H8953" s="41">
        <f>IFERROR(XLOOKUP(C3301,'DATA Wharton'!$A$2:$A$785,'DATA Wharton'!$C$2:$C$785),"")</f>
        <v/>
      </c>
      <c r="I8953">
        <f>IF(OR(G3301="",H3301=""),"",G3301)</f>
        <v/>
      </c>
      <c r="J8953">
        <f>IF(OR(I3301="",H3301=""),"",I3301*H3301)</f>
        <v/>
      </c>
      <c r="K8953">
        <f>IF(G3301="","Missing OEWS wage",IF(H3301="","Missing Wharton SOC","Matched"))</f>
        <v/>
      </c>
    </row>
    <row r="8954">
      <c r="A8954" t="inlineStr">
        <is>
          <t>52</t>
        </is>
      </c>
      <c r="B8954" t="inlineStr">
        <is>
          <t>Finance and Insurance</t>
        </is>
      </c>
      <c r="C8954" t="inlineStr">
        <is>
          <t>15-1232</t>
        </is>
      </c>
      <c r="D8954" t="inlineStr">
        <is>
          <t>Computer User Support Specialists</t>
        </is>
      </c>
      <c r="E8954" t="n">
        <v>39670</v>
      </c>
      <c r="F8954" t="n">
        <v>70420</v>
      </c>
      <c r="G8954">
        <f>IF(OR(E3302="",F3302=""),"",E3302*F3302)</f>
        <v/>
      </c>
      <c r="H8954" s="41">
        <f>IFERROR(XLOOKUP(C3302,'DATA Wharton'!$A$2:$A$785,'DATA Wharton'!$C$2:$C$785),"")</f>
        <v/>
      </c>
      <c r="I8954">
        <f>IF(OR(G3302="",H3302=""),"",G3302)</f>
        <v/>
      </c>
      <c r="J8954">
        <f>IF(OR(I3302="",H3302=""),"",I3302*H3302)</f>
        <v/>
      </c>
      <c r="K8954">
        <f>IF(G3302="","Missing OEWS wage",IF(H3302="","Missing Wharton SOC","Matched"))</f>
        <v/>
      </c>
    </row>
    <row r="8955">
      <c r="A8955" t="inlineStr">
        <is>
          <t>52</t>
        </is>
      </c>
      <c r="B8955" t="inlineStr">
        <is>
          <t>Finance and Insurance</t>
        </is>
      </c>
      <c r="C8955" t="inlineStr">
        <is>
          <t>15-1241</t>
        </is>
      </c>
      <c r="D8955" t="inlineStr">
        <is>
          <t>Computer Network Architects</t>
        </is>
      </c>
      <c r="E8955" t="n">
        <v>18840</v>
      </c>
      <c r="F8955" t="n">
        <v>147490</v>
      </c>
      <c r="G8955">
        <f>IF(OR(E3303="",F3303=""),"",E3303*F3303)</f>
        <v/>
      </c>
      <c r="H8955" s="41">
        <f>IFERROR(XLOOKUP(C3303,'DATA Wharton'!$A$2:$A$785,'DATA Wharton'!$C$2:$C$785),"")</f>
        <v/>
      </c>
      <c r="I8955">
        <f>IF(OR(G3303="",H3303=""),"",G3303)</f>
        <v/>
      </c>
      <c r="J8955">
        <f>IF(OR(I3303="",H3303=""),"",I3303*H3303)</f>
        <v/>
      </c>
      <c r="K8955">
        <f>IF(G3303="","Missing OEWS wage",IF(H3303="","Missing Wharton SOC","Matched"))</f>
        <v/>
      </c>
    </row>
    <row r="8956">
      <c r="A8956" t="inlineStr">
        <is>
          <t>52</t>
        </is>
      </c>
      <c r="B8956" t="inlineStr">
        <is>
          <t>Finance and Insurance</t>
        </is>
      </c>
      <c r="C8956" t="inlineStr">
        <is>
          <t>15-1242</t>
        </is>
      </c>
      <c r="D8956" t="inlineStr">
        <is>
          <t>Database Administrators</t>
        </is>
      </c>
      <c r="E8956" t="n">
        <v>8060</v>
      </c>
      <c r="F8956" t="n">
        <v>120100</v>
      </c>
      <c r="G8956">
        <f>IF(OR(E3304="",F3304=""),"",E3304*F3304)</f>
        <v/>
      </c>
      <c r="H8956" s="41">
        <f>IFERROR(XLOOKUP(C3304,'DATA Wharton'!$A$2:$A$785,'DATA Wharton'!$C$2:$C$785),"")</f>
        <v/>
      </c>
      <c r="I8956">
        <f>IF(OR(G3304="",H3304=""),"",G3304)</f>
        <v/>
      </c>
      <c r="J8956">
        <f>IF(OR(I3304="",H3304=""),"",I3304*H3304)</f>
        <v/>
      </c>
      <c r="K8956">
        <f>IF(G3304="","Missing OEWS wage",IF(H3304="","Missing Wharton SOC","Matched"))</f>
        <v/>
      </c>
    </row>
    <row r="8957">
      <c r="A8957" t="inlineStr">
        <is>
          <t>52</t>
        </is>
      </c>
      <c r="B8957" t="inlineStr">
        <is>
          <t>Finance and Insurance</t>
        </is>
      </c>
      <c r="C8957" t="inlineStr">
        <is>
          <t>15-1243</t>
        </is>
      </c>
      <c r="D8957" t="inlineStr">
        <is>
          <t>Database Architects</t>
        </is>
      </c>
      <c r="E8957" t="n">
        <v>9370</v>
      </c>
      <c r="F8957" t="n">
        <v>149370</v>
      </c>
      <c r="G8957">
        <f>IF(OR(E3305="",F3305=""),"",E3305*F3305)</f>
        <v/>
      </c>
      <c r="H8957" s="41">
        <f>IFERROR(XLOOKUP(C3305,'DATA Wharton'!$A$2:$A$785,'DATA Wharton'!$C$2:$C$785),"")</f>
        <v/>
      </c>
      <c r="I8957">
        <f>IF(OR(G3305="",H3305=""),"",G3305)</f>
        <v/>
      </c>
      <c r="J8957">
        <f>IF(OR(I3305="",H3305=""),"",I3305*H3305)</f>
        <v/>
      </c>
      <c r="K8957">
        <f>IF(G3305="","Missing OEWS wage",IF(H3305="","Missing Wharton SOC","Matched"))</f>
        <v/>
      </c>
    </row>
    <row r="8958">
      <c r="A8958" t="inlineStr">
        <is>
          <t>52</t>
        </is>
      </c>
      <c r="B8958" t="inlineStr">
        <is>
          <t>Finance and Insurance</t>
        </is>
      </c>
      <c r="C8958" t="inlineStr">
        <is>
          <t>15-1244</t>
        </is>
      </c>
      <c r="D8958" t="inlineStr">
        <is>
          <t>Network and Computer Systems Administrators</t>
        </is>
      </c>
      <c r="E8958" t="n">
        <v>26540</v>
      </c>
      <c r="F8958" t="n">
        <v>107840</v>
      </c>
      <c r="G8958">
        <f>IF(OR(E3306="",F3306=""),"",E3306*F3306)</f>
        <v/>
      </c>
      <c r="H8958" s="41">
        <f>IFERROR(XLOOKUP(C3306,'DATA Wharton'!$A$2:$A$785,'DATA Wharton'!$C$2:$C$785),"")</f>
        <v/>
      </c>
      <c r="I8958">
        <f>IF(OR(G3306="",H3306=""),"",G3306)</f>
        <v/>
      </c>
      <c r="J8958">
        <f>IF(OR(I3306="",H3306=""),"",I3306*H3306)</f>
        <v/>
      </c>
      <c r="K8958">
        <f>IF(G3306="","Missing OEWS wage",IF(H3306="","Missing Wharton SOC","Matched"))</f>
        <v/>
      </c>
    </row>
    <row r="8959">
      <c r="A8959" t="inlineStr">
        <is>
          <t>52</t>
        </is>
      </c>
      <c r="B8959" t="inlineStr">
        <is>
          <t>Finance and Insurance</t>
        </is>
      </c>
      <c r="C8959" t="inlineStr">
        <is>
          <t>15-1251</t>
        </is>
      </c>
      <c r="D8959" t="inlineStr">
        <is>
          <t>Computer Programmers</t>
        </is>
      </c>
      <c r="E8959" t="n">
        <v>5010</v>
      </c>
      <c r="F8959" t="n">
        <v>115460</v>
      </c>
      <c r="G8959">
        <f>IF(OR(E3307="",F3307=""),"",E3307*F3307)</f>
        <v/>
      </c>
      <c r="H8959" s="41">
        <f>IFERROR(XLOOKUP(C3307,'DATA Wharton'!$A$2:$A$785,'DATA Wharton'!$C$2:$C$785),"")</f>
        <v/>
      </c>
      <c r="I8959">
        <f>IF(OR(G3307="",H3307=""),"",G3307)</f>
        <v/>
      </c>
      <c r="J8959">
        <f>IF(OR(I3307="",H3307=""),"",I3307*H3307)</f>
        <v/>
      </c>
      <c r="K8959">
        <f>IF(G3307="","Missing OEWS wage",IF(H3307="","Missing Wharton SOC","Matched"))</f>
        <v/>
      </c>
    </row>
    <row r="8960">
      <c r="A8960" t="inlineStr">
        <is>
          <t>52</t>
        </is>
      </c>
      <c r="B8960" t="inlineStr">
        <is>
          <t>Finance and Insurance</t>
        </is>
      </c>
      <c r="C8960" t="inlineStr">
        <is>
          <t>15-1252</t>
        </is>
      </c>
      <c r="D8960" t="inlineStr">
        <is>
          <t>Software Developers</t>
        </is>
      </c>
      <c r="E8960" t="n">
        <v>167990</v>
      </c>
      <c r="F8960" t="n">
        <v>145230</v>
      </c>
      <c r="G8960">
        <f>IF(OR(E3308="",F3308=""),"",E3308*F3308)</f>
        <v/>
      </c>
      <c r="H8960" s="41">
        <f>IFERROR(XLOOKUP(C3308,'DATA Wharton'!$A$2:$A$785,'DATA Wharton'!$C$2:$C$785),"")</f>
        <v/>
      </c>
      <c r="I8960">
        <f>IF(OR(G3308="",H3308=""),"",G3308)</f>
        <v/>
      </c>
      <c r="J8960">
        <f>IF(OR(I3308="",H3308=""),"",I3308*H3308)</f>
        <v/>
      </c>
      <c r="K8960">
        <f>IF(G3308="","Missing OEWS wage",IF(H3308="","Missing Wharton SOC","Matched"))</f>
        <v/>
      </c>
    </row>
    <row r="8961">
      <c r="A8961" t="inlineStr">
        <is>
          <t>52</t>
        </is>
      </c>
      <c r="B8961" t="inlineStr">
        <is>
          <t>Finance and Insurance</t>
        </is>
      </c>
      <c r="C8961" t="inlineStr">
        <is>
          <t>15-1253</t>
        </is>
      </c>
      <c r="D8961" t="inlineStr">
        <is>
          <t>Software Quality Assurance Analysts and Testers</t>
        </is>
      </c>
      <c r="E8961" t="n">
        <v>22240</v>
      </c>
      <c r="F8961" t="n">
        <v>109330</v>
      </c>
      <c r="G8961">
        <f>IF(OR(E3309="",F3309=""),"",E3309*F3309)</f>
        <v/>
      </c>
      <c r="H8961" s="41">
        <f>IFERROR(XLOOKUP(C3309,'DATA Wharton'!$A$2:$A$785,'DATA Wharton'!$C$2:$C$785),"")</f>
        <v/>
      </c>
      <c r="I8961">
        <f>IF(OR(G3309="",H3309=""),"",G3309)</f>
        <v/>
      </c>
      <c r="J8961">
        <f>IF(OR(I3309="",H3309=""),"",I3309*H3309)</f>
        <v/>
      </c>
      <c r="K8961">
        <f>IF(G3309="","Missing OEWS wage",IF(H3309="","Missing Wharton SOC","Matched"))</f>
        <v/>
      </c>
    </row>
    <row r="8962">
      <c r="A8962" t="inlineStr">
        <is>
          <t>52</t>
        </is>
      </c>
      <c r="B8962" t="inlineStr">
        <is>
          <t>Finance and Insurance</t>
        </is>
      </c>
      <c r="C8962" t="inlineStr">
        <is>
          <t>15-1254</t>
        </is>
      </c>
      <c r="D8962" t="inlineStr">
        <is>
          <t>Web Developers</t>
        </is>
      </c>
      <c r="E8962" t="n">
        <v>3200</v>
      </c>
      <c r="F8962" t="n">
        <v>124590</v>
      </c>
      <c r="G8962">
        <f>IF(OR(E3310="",F3310=""),"",E3310*F3310)</f>
        <v/>
      </c>
      <c r="H8962" s="41">
        <f>IFERROR(XLOOKUP(C3310,'DATA Wharton'!$A$2:$A$785,'DATA Wharton'!$C$2:$C$785),"")</f>
        <v/>
      </c>
      <c r="I8962">
        <f>IF(OR(G3310="",H3310=""),"",G3310)</f>
        <v/>
      </c>
      <c r="J8962">
        <f>IF(OR(I3310="",H3310=""),"",I3310*H3310)</f>
        <v/>
      </c>
      <c r="K8962">
        <f>IF(G3310="","Missing OEWS wage",IF(H3310="","Missing Wharton SOC","Matched"))</f>
        <v/>
      </c>
    </row>
    <row r="8963">
      <c r="A8963" t="inlineStr">
        <is>
          <t>52</t>
        </is>
      </c>
      <c r="B8963" t="inlineStr">
        <is>
          <t>Finance and Insurance</t>
        </is>
      </c>
      <c r="C8963" t="inlineStr">
        <is>
          <t>15-1255</t>
        </is>
      </c>
      <c r="D8963" t="inlineStr">
        <is>
          <t>Web and Digital Interface Designers</t>
        </is>
      </c>
      <c r="E8963" t="n">
        <v>7480</v>
      </c>
      <c r="F8963" t="n">
        <v>135620</v>
      </c>
      <c r="G8963">
        <f>IF(OR(E3311="",F3311=""),"",E3311*F3311)</f>
        <v/>
      </c>
      <c r="H8963" s="41">
        <f>IFERROR(XLOOKUP(C3311,'DATA Wharton'!$A$2:$A$785,'DATA Wharton'!$C$2:$C$785),"")</f>
        <v/>
      </c>
      <c r="I8963">
        <f>IF(OR(G3311="",H3311=""),"",G3311)</f>
        <v/>
      </c>
      <c r="J8963">
        <f>IF(OR(I3311="",H3311=""),"",I3311*H3311)</f>
        <v/>
      </c>
      <c r="K8963">
        <f>IF(G3311="","Missing OEWS wage",IF(H3311="","Missing Wharton SOC","Matched"))</f>
        <v/>
      </c>
    </row>
    <row r="8964">
      <c r="A8964" t="inlineStr">
        <is>
          <t>52</t>
        </is>
      </c>
      <c r="B8964" t="inlineStr">
        <is>
          <t>Finance and Insurance</t>
        </is>
      </c>
      <c r="C8964" t="inlineStr">
        <is>
          <t>15-1299</t>
        </is>
      </c>
      <c r="D8964" t="inlineStr">
        <is>
          <t>Computer Occupations, All Other</t>
        </is>
      </c>
      <c r="E8964" t="n">
        <v>27020</v>
      </c>
      <c r="F8964" t="n">
        <v>132020</v>
      </c>
      <c r="G8964">
        <f>IF(OR(E3312="",F3312=""),"",E3312*F3312)</f>
        <v/>
      </c>
      <c r="H8964" s="41">
        <f>IFERROR(XLOOKUP(C3312,'DATA Wharton'!$A$2:$A$785,'DATA Wharton'!$C$2:$C$785),"")</f>
        <v/>
      </c>
      <c r="I8964">
        <f>IF(OR(G3312="",H3312=""),"",G3312)</f>
        <v/>
      </c>
      <c r="J8964">
        <f>IF(OR(I3312="",H3312=""),"",I3312*H3312)</f>
        <v/>
      </c>
      <c r="K8964">
        <f>IF(G3312="","Missing OEWS wage",IF(H3312="","Missing Wharton SOC","Matched"))</f>
        <v/>
      </c>
    </row>
    <row r="8965">
      <c r="A8965" t="inlineStr">
        <is>
          <t>52</t>
        </is>
      </c>
      <c r="B8965" t="inlineStr">
        <is>
          <t>Finance and Insurance</t>
        </is>
      </c>
      <c r="C8965" t="inlineStr">
        <is>
          <t>15-2011</t>
        </is>
      </c>
      <c r="D8965" t="inlineStr">
        <is>
          <t>Actuaries</t>
        </is>
      </c>
      <c r="E8965" t="n">
        <v>19870</v>
      </c>
      <c r="F8965" t="n">
        <v>144060</v>
      </c>
      <c r="G8965">
        <f>IF(OR(E3313="",F3313=""),"",E3313*F3313)</f>
        <v/>
      </c>
      <c r="H8965" s="41">
        <f>IFERROR(XLOOKUP(C3313,'DATA Wharton'!$A$2:$A$785,'DATA Wharton'!$C$2:$C$785),"")</f>
        <v/>
      </c>
      <c r="I8965">
        <f>IF(OR(G3313="",H3313=""),"",G3313)</f>
        <v/>
      </c>
      <c r="J8965">
        <f>IF(OR(I3313="",H3313=""),"",I3313*H3313)</f>
        <v/>
      </c>
      <c r="K8965">
        <f>IF(G3313="","Missing OEWS wage",IF(H3313="","Missing Wharton SOC","Matched"))</f>
        <v/>
      </c>
    </row>
    <row r="8966">
      <c r="A8966" t="inlineStr">
        <is>
          <t>52</t>
        </is>
      </c>
      <c r="B8966" t="inlineStr">
        <is>
          <t>Finance and Insurance</t>
        </is>
      </c>
      <c r="C8966" t="inlineStr">
        <is>
          <t>15-2031</t>
        </is>
      </c>
      <c r="D8966" t="inlineStr">
        <is>
          <t>Operations Research Analysts</t>
        </is>
      </c>
      <c r="E8966" t="n">
        <v>26270</v>
      </c>
      <c r="F8966" t="n">
        <v>93680</v>
      </c>
      <c r="G8966">
        <f>IF(OR(E3314="",F3314=""),"",E3314*F3314)</f>
        <v/>
      </c>
      <c r="H8966" s="41">
        <f>IFERROR(XLOOKUP(C3314,'DATA Wharton'!$A$2:$A$785,'DATA Wharton'!$C$2:$C$785),"")</f>
        <v/>
      </c>
      <c r="I8966">
        <f>IF(OR(G3314="",H3314=""),"",G3314)</f>
        <v/>
      </c>
      <c r="J8966">
        <f>IF(OR(I3314="",H3314=""),"",I3314*H3314)</f>
        <v/>
      </c>
      <c r="K8966">
        <f>IF(G3314="","Missing OEWS wage",IF(H3314="","Missing Wharton SOC","Matched"))</f>
        <v/>
      </c>
    </row>
    <row r="8967">
      <c r="A8967" t="inlineStr">
        <is>
          <t>52</t>
        </is>
      </c>
      <c r="B8967" t="inlineStr">
        <is>
          <t>Finance and Insurance</t>
        </is>
      </c>
      <c r="C8967" t="inlineStr">
        <is>
          <t>15-2041</t>
        </is>
      </c>
      <c r="D8967" t="inlineStr">
        <is>
          <t>Statisticians</t>
        </is>
      </c>
      <c r="E8967" t="n">
        <v>1310</v>
      </c>
      <c r="F8967" t="n">
        <v>110460</v>
      </c>
      <c r="G8967">
        <f>IF(OR(E3315="",F3315=""),"",E3315*F3315)</f>
        <v/>
      </c>
      <c r="H8967" s="41">
        <f>IFERROR(XLOOKUP(C3315,'DATA Wharton'!$A$2:$A$785,'DATA Wharton'!$C$2:$C$785),"")</f>
        <v/>
      </c>
      <c r="I8967">
        <f>IF(OR(G3315="",H3315=""),"",G3315)</f>
        <v/>
      </c>
      <c r="J8967">
        <f>IF(OR(I3315="",H3315=""),"",I3315*H3315)</f>
        <v/>
      </c>
      <c r="K8967">
        <f>IF(G3315="","Missing OEWS wage",IF(H3315="","Missing Wharton SOC","Matched"))</f>
        <v/>
      </c>
    </row>
    <row r="8968">
      <c r="A8968" t="inlineStr">
        <is>
          <t>52</t>
        </is>
      </c>
      <c r="B8968" t="inlineStr">
        <is>
          <t>Finance and Insurance</t>
        </is>
      </c>
      <c r="C8968" t="inlineStr">
        <is>
          <t>15-2051</t>
        </is>
      </c>
      <c r="D8968" t="inlineStr">
        <is>
          <t>Data Scientists</t>
        </is>
      </c>
      <c r="E8968" t="n">
        <v>46730</v>
      </c>
      <c r="F8968" t="n">
        <v>126890</v>
      </c>
      <c r="G8968">
        <f>IF(OR(E3316="",F3316=""),"",E3316*F3316)</f>
        <v/>
      </c>
      <c r="H8968" s="41">
        <f>IFERROR(XLOOKUP(C3316,'DATA Wharton'!$A$2:$A$785,'DATA Wharton'!$C$2:$C$785),"")</f>
        <v/>
      </c>
      <c r="I8968">
        <f>IF(OR(G3316="",H3316=""),"",G3316)</f>
        <v/>
      </c>
      <c r="J8968">
        <f>IF(OR(I3316="",H3316=""),"",I3316*H3316)</f>
        <v/>
      </c>
      <c r="K8968">
        <f>IF(G3316="","Missing OEWS wage",IF(H3316="","Missing Wharton SOC","Matched"))</f>
        <v/>
      </c>
    </row>
    <row r="8969">
      <c r="A8969" t="inlineStr">
        <is>
          <t>52</t>
        </is>
      </c>
      <c r="B8969" t="inlineStr">
        <is>
          <t>Finance and Insurance</t>
        </is>
      </c>
      <c r="C8969" t="inlineStr">
        <is>
          <t>15-2099</t>
        </is>
      </c>
      <c r="D8969" t="inlineStr">
        <is>
          <t>Mathematical Science Occupations, All Other</t>
        </is>
      </c>
      <c r="F8969" t="n">
        <v>100330</v>
      </c>
      <c r="G8969">
        <f>IF(OR(E3317="",F3317=""),"",E3317*F3317)</f>
        <v/>
      </c>
      <c r="H8969" s="41">
        <f>IFERROR(XLOOKUP(C3317,'DATA Wharton'!$A$2:$A$785,'DATA Wharton'!$C$2:$C$785),"")</f>
        <v/>
      </c>
      <c r="I8969">
        <f>IF(OR(G3317="",H3317=""),"",G3317)</f>
        <v/>
      </c>
      <c r="J8969">
        <f>IF(OR(I3317="",H3317=""),"",I3317*H3317)</f>
        <v/>
      </c>
      <c r="K8969">
        <f>IF(G3317="","Missing OEWS wage",IF(H3317="","Missing Wharton SOC","Matched"))</f>
        <v/>
      </c>
    </row>
    <row r="8970">
      <c r="A8970" t="inlineStr">
        <is>
          <t>52</t>
        </is>
      </c>
      <c r="B8970" t="inlineStr">
        <is>
          <t>Finance and Insurance</t>
        </is>
      </c>
      <c r="C8970" t="inlineStr">
        <is>
          <t>17-1011</t>
        </is>
      </c>
      <c r="D8970" t="inlineStr">
        <is>
          <t>Architects, Except Landscape and Naval</t>
        </is>
      </c>
      <c r="E8970" t="n">
        <v>80</v>
      </c>
      <c r="F8970" t="n">
        <v>149800</v>
      </c>
      <c r="G8970">
        <f>IF(OR(E3318="",F3318=""),"",E3318*F3318)</f>
        <v/>
      </c>
      <c r="H8970" s="41">
        <f>IFERROR(XLOOKUP(C3318,'DATA Wharton'!$A$2:$A$785,'DATA Wharton'!$C$2:$C$785),"")</f>
        <v/>
      </c>
      <c r="I8970">
        <f>IF(OR(G3318="",H3318=""),"",G3318)</f>
        <v/>
      </c>
      <c r="J8970">
        <f>IF(OR(I3318="",H3318=""),"",I3318*H3318)</f>
        <v/>
      </c>
      <c r="K8970">
        <f>IF(G3318="","Missing OEWS wage",IF(H3318="","Missing Wharton SOC","Matched"))</f>
        <v/>
      </c>
    </row>
    <row r="8971">
      <c r="A8971" t="inlineStr">
        <is>
          <t>52</t>
        </is>
      </c>
      <c r="B8971" t="inlineStr">
        <is>
          <t>Finance and Insurance</t>
        </is>
      </c>
      <c r="C8971" t="inlineStr">
        <is>
          <t>17-1022</t>
        </is>
      </c>
      <c r="D8971" t="inlineStr">
        <is>
          <t>Surveyors</t>
        </is>
      </c>
      <c r="E8971" t="n">
        <v>70</v>
      </c>
      <c r="F8971" t="n">
        <v>95340</v>
      </c>
      <c r="G8971">
        <f>IF(OR(E3319="",F3319=""),"",E3319*F3319)</f>
        <v/>
      </c>
      <c r="H8971" s="41">
        <f>IFERROR(XLOOKUP(C3319,'DATA Wharton'!$A$2:$A$785,'DATA Wharton'!$C$2:$C$785),"")</f>
        <v/>
      </c>
      <c r="I8971">
        <f>IF(OR(G3319="",H3319=""),"",G3319)</f>
        <v/>
      </c>
      <c r="J8971">
        <f>IF(OR(I3319="",H3319=""),"",I3319*H3319)</f>
        <v/>
      </c>
      <c r="K8971">
        <f>IF(G3319="","Missing OEWS wage",IF(H3319="","Missing Wharton SOC","Matched"))</f>
        <v/>
      </c>
    </row>
    <row r="8972">
      <c r="A8972" t="inlineStr">
        <is>
          <t>52</t>
        </is>
      </c>
      <c r="B8972" t="inlineStr">
        <is>
          <t>Finance and Insurance</t>
        </is>
      </c>
      <c r="C8972" t="inlineStr">
        <is>
          <t>17-2051</t>
        </is>
      </c>
      <c r="D8972" t="inlineStr">
        <is>
          <t>Civil Engineers</t>
        </is>
      </c>
      <c r="E8972" t="n">
        <v>600</v>
      </c>
      <c r="F8972" t="n">
        <v>119170</v>
      </c>
      <c r="G8972">
        <f>IF(OR(E3320="",F3320=""),"",E3320*F3320)</f>
        <v/>
      </c>
      <c r="H8972" s="41">
        <f>IFERROR(XLOOKUP(C3320,'DATA Wharton'!$A$2:$A$785,'DATA Wharton'!$C$2:$C$785),"")</f>
        <v/>
      </c>
      <c r="I8972">
        <f>IF(OR(G3320="",H3320=""),"",G3320)</f>
        <v/>
      </c>
      <c r="J8972">
        <f>IF(OR(I3320="",H3320=""),"",I3320*H3320)</f>
        <v/>
      </c>
      <c r="K8972">
        <f>IF(G3320="","Missing OEWS wage",IF(H3320="","Missing Wharton SOC","Matched"))</f>
        <v/>
      </c>
    </row>
    <row r="8973">
      <c r="A8973" t="inlineStr">
        <is>
          <t>52</t>
        </is>
      </c>
      <c r="B8973" t="inlineStr">
        <is>
          <t>Finance and Insurance</t>
        </is>
      </c>
      <c r="C8973" t="inlineStr">
        <is>
          <t>17-2061</t>
        </is>
      </c>
      <c r="D8973" t="inlineStr">
        <is>
          <t>Computer Hardware Engineers</t>
        </is>
      </c>
      <c r="E8973" t="n">
        <v>290</v>
      </c>
      <c r="F8973" t="n">
        <v>170100</v>
      </c>
      <c r="G8973">
        <f>IF(OR(E3321="",F3321=""),"",E3321*F3321)</f>
        <v/>
      </c>
      <c r="H8973" s="41">
        <f>IFERROR(XLOOKUP(C3321,'DATA Wharton'!$A$2:$A$785,'DATA Wharton'!$C$2:$C$785),"")</f>
        <v/>
      </c>
      <c r="I8973">
        <f>IF(OR(G3321="",H3321=""),"",G3321)</f>
        <v/>
      </c>
      <c r="J8973">
        <f>IF(OR(I3321="",H3321=""),"",I3321*H3321)</f>
        <v/>
      </c>
      <c r="K8973">
        <f>IF(G3321="","Missing OEWS wage",IF(H3321="","Missing Wharton SOC","Matched"))</f>
        <v/>
      </c>
    </row>
    <row r="8974">
      <c r="A8974" t="inlineStr">
        <is>
          <t>52</t>
        </is>
      </c>
      <c r="B8974" t="inlineStr">
        <is>
          <t>Finance and Insurance</t>
        </is>
      </c>
      <c r="C8974" t="inlineStr">
        <is>
          <t>17-2072</t>
        </is>
      </c>
      <c r="D8974" t="inlineStr">
        <is>
          <t>Electronics Engineers, Except Computer</t>
        </is>
      </c>
      <c r="E8974" t="n">
        <v>30</v>
      </c>
      <c r="F8974" t="n">
        <v>146600</v>
      </c>
      <c r="G8974">
        <f>IF(OR(E3322="",F3322=""),"",E3322*F3322)</f>
        <v/>
      </c>
      <c r="H8974" s="41">
        <f>IFERROR(XLOOKUP(C3322,'DATA Wharton'!$A$2:$A$785,'DATA Wharton'!$C$2:$C$785),"")</f>
        <v/>
      </c>
      <c r="I8974">
        <f>IF(OR(G3322="",H3322=""),"",G3322)</f>
        <v/>
      </c>
      <c r="J8974">
        <f>IF(OR(I3322="",H3322=""),"",I3322*H3322)</f>
        <v/>
      </c>
      <c r="K8974">
        <f>IF(G3322="","Missing OEWS wage",IF(H3322="","Missing Wharton SOC","Matched"))</f>
        <v/>
      </c>
    </row>
    <row r="8975">
      <c r="A8975" t="inlineStr">
        <is>
          <t>52</t>
        </is>
      </c>
      <c r="B8975" t="inlineStr">
        <is>
          <t>Finance and Insurance</t>
        </is>
      </c>
      <c r="C8975" t="inlineStr">
        <is>
          <t>17-2111</t>
        </is>
      </c>
      <c r="D8975" t="inlineStr">
        <is>
          <t>Health and Safety Engineers, Except Mining Safety Engineers and Inspectors</t>
        </is>
      </c>
      <c r="F8975" t="n">
        <v>122710</v>
      </c>
      <c r="G8975">
        <f>IF(OR(E3323="",F3323=""),"",E3323*F3323)</f>
        <v/>
      </c>
      <c r="H8975" s="41">
        <f>IFERROR(XLOOKUP(C3323,'DATA Wharton'!$A$2:$A$785,'DATA Wharton'!$C$2:$C$785),"")</f>
        <v/>
      </c>
      <c r="I8975">
        <f>IF(OR(G3323="",H3323=""),"",G3323)</f>
        <v/>
      </c>
      <c r="J8975">
        <f>IF(OR(I3323="",H3323=""),"",I3323*H3323)</f>
        <v/>
      </c>
      <c r="K8975">
        <f>IF(G3323="","Missing OEWS wage",IF(H3323="","Missing Wharton SOC","Matched"))</f>
        <v/>
      </c>
    </row>
    <row r="8976">
      <c r="A8976" t="inlineStr">
        <is>
          <t>52</t>
        </is>
      </c>
      <c r="B8976" t="inlineStr">
        <is>
          <t>Finance and Insurance</t>
        </is>
      </c>
      <c r="C8976" t="inlineStr">
        <is>
          <t>17-2112</t>
        </is>
      </c>
      <c r="D8976" t="inlineStr">
        <is>
          <t>Industrial Engineers</t>
        </is>
      </c>
      <c r="E8976" t="n">
        <v>640</v>
      </c>
      <c r="F8976" t="n">
        <v>117800</v>
      </c>
      <c r="G8976">
        <f>IF(OR(E3324="",F3324=""),"",E3324*F3324)</f>
        <v/>
      </c>
      <c r="H8976" s="41">
        <f>IFERROR(XLOOKUP(C3324,'DATA Wharton'!$A$2:$A$785,'DATA Wharton'!$C$2:$C$785),"")</f>
        <v/>
      </c>
      <c r="I8976">
        <f>IF(OR(G3324="",H3324=""),"",G3324)</f>
        <v/>
      </c>
      <c r="J8976">
        <f>IF(OR(I3324="",H3324=""),"",I3324*H3324)</f>
        <v/>
      </c>
      <c r="K8976">
        <f>IF(G3324="","Missing OEWS wage",IF(H3324="","Missing Wharton SOC","Matched"))</f>
        <v/>
      </c>
    </row>
    <row r="8977">
      <c r="A8977" t="inlineStr">
        <is>
          <t>52</t>
        </is>
      </c>
      <c r="B8977" t="inlineStr">
        <is>
          <t>Finance and Insurance</t>
        </is>
      </c>
      <c r="C8977" t="inlineStr">
        <is>
          <t>17-2141</t>
        </is>
      </c>
      <c r="D8977" t="inlineStr">
        <is>
          <t>Mechanical Engineers</t>
        </is>
      </c>
      <c r="E8977" t="n">
        <v>100</v>
      </c>
      <c r="F8977" t="n">
        <v>133650</v>
      </c>
      <c r="G8977">
        <f>IF(OR(E3325="",F3325=""),"",E3325*F3325)</f>
        <v/>
      </c>
      <c r="H8977" s="41">
        <f>IFERROR(XLOOKUP(C3325,'DATA Wharton'!$A$2:$A$785,'DATA Wharton'!$C$2:$C$785),"")</f>
        <v/>
      </c>
      <c r="I8977">
        <f>IF(OR(G3325="",H3325=""),"",G3325)</f>
        <v/>
      </c>
      <c r="J8977">
        <f>IF(OR(I3325="",H3325=""),"",I3325*H3325)</f>
        <v/>
      </c>
      <c r="K8977">
        <f>IF(G3325="","Missing OEWS wage",IF(H3325="","Missing Wharton SOC","Matched"))</f>
        <v/>
      </c>
    </row>
    <row r="8978">
      <c r="A8978" t="inlineStr">
        <is>
          <t>52</t>
        </is>
      </c>
      <c r="B8978" t="inlineStr">
        <is>
          <t>Finance and Insurance</t>
        </is>
      </c>
      <c r="C8978" t="inlineStr">
        <is>
          <t>17-2171</t>
        </is>
      </c>
      <c r="D8978" t="inlineStr">
        <is>
          <t>Petroleum Engineers</t>
        </is>
      </c>
      <c r="E8978" t="n">
        <v>60</v>
      </c>
      <c r="F8978" t="n">
        <v>207320</v>
      </c>
      <c r="G8978">
        <f>IF(OR(E3326="",F3326=""),"",E3326*F3326)</f>
        <v/>
      </c>
      <c r="H8978" s="41">
        <f>IFERROR(XLOOKUP(C3326,'DATA Wharton'!$A$2:$A$785,'DATA Wharton'!$C$2:$C$785),"")</f>
        <v/>
      </c>
      <c r="I8978">
        <f>IF(OR(G3326="",H3326=""),"",G3326)</f>
        <v/>
      </c>
      <c r="J8978">
        <f>IF(OR(I3326="",H3326=""),"",I3326*H3326)</f>
        <v/>
      </c>
      <c r="K8978">
        <f>IF(G3326="","Missing OEWS wage",IF(H3326="","Missing Wharton SOC","Matched"))</f>
        <v/>
      </c>
    </row>
    <row r="8979">
      <c r="A8979" t="inlineStr">
        <is>
          <t>52</t>
        </is>
      </c>
      <c r="B8979" t="inlineStr">
        <is>
          <t>Finance and Insurance</t>
        </is>
      </c>
      <c r="C8979" t="inlineStr">
        <is>
          <t>17-2199</t>
        </is>
      </c>
      <c r="D8979" t="inlineStr">
        <is>
          <t>Engineers, All Other</t>
        </is>
      </c>
      <c r="E8979" t="n">
        <v>570</v>
      </c>
      <c r="F8979" t="n">
        <v>141780</v>
      </c>
      <c r="G8979">
        <f>IF(OR(E3327="",F3327=""),"",E3327*F3327)</f>
        <v/>
      </c>
      <c r="H8979" s="41">
        <f>IFERROR(XLOOKUP(C3327,'DATA Wharton'!$A$2:$A$785,'DATA Wharton'!$C$2:$C$785),"")</f>
        <v/>
      </c>
      <c r="I8979">
        <f>IF(OR(G3327="",H3327=""),"",G3327)</f>
        <v/>
      </c>
      <c r="J8979">
        <f>IF(OR(I3327="",H3327=""),"",I3327*H3327)</f>
        <v/>
      </c>
      <c r="K8979">
        <f>IF(G3327="","Missing OEWS wage",IF(H3327="","Missing Wharton SOC","Matched"))</f>
        <v/>
      </c>
    </row>
    <row r="8980">
      <c r="A8980" t="inlineStr">
        <is>
          <t>52</t>
        </is>
      </c>
      <c r="B8980" t="inlineStr">
        <is>
          <t>Finance and Insurance</t>
        </is>
      </c>
      <c r="C8980" t="inlineStr">
        <is>
          <t>17-3029</t>
        </is>
      </c>
      <c r="D8980" t="inlineStr">
        <is>
          <t>Engineering Technologists and Technicians, Except Drafters, All Other</t>
        </is>
      </c>
      <c r="E8980" t="n">
        <v>190</v>
      </c>
      <c r="F8980" t="n">
        <v>87400</v>
      </c>
      <c r="G8980">
        <f>IF(OR(E3328="",F3328=""),"",E3328*F3328)</f>
        <v/>
      </c>
      <c r="H8980" s="41">
        <f>IFERROR(XLOOKUP(C3328,'DATA Wharton'!$A$2:$A$785,'DATA Wharton'!$C$2:$C$785),"")</f>
        <v/>
      </c>
      <c r="I8980">
        <f>IF(OR(G3328="",H3328=""),"",G3328)</f>
        <v/>
      </c>
      <c r="J8980">
        <f>IF(OR(I3328="",H3328=""),"",I3328*H3328)</f>
        <v/>
      </c>
      <c r="K8980">
        <f>IF(G3328="","Missing OEWS wage",IF(H3328="","Missing Wharton SOC","Matched"))</f>
        <v/>
      </c>
    </row>
    <row r="8981">
      <c r="A8981" t="inlineStr">
        <is>
          <t>52</t>
        </is>
      </c>
      <c r="B8981" t="inlineStr">
        <is>
          <t>Finance and Insurance</t>
        </is>
      </c>
      <c r="C8981" t="inlineStr">
        <is>
          <t>17-3031</t>
        </is>
      </c>
      <c r="D8981" t="inlineStr">
        <is>
          <t>Surveying and Mapping Technicians</t>
        </is>
      </c>
      <c r="E8981" t="n">
        <v>140</v>
      </c>
      <c r="F8981" t="n">
        <v>53550</v>
      </c>
      <c r="G8981">
        <f>IF(OR(E3329="",F3329=""),"",E3329*F3329)</f>
        <v/>
      </c>
      <c r="H8981" s="41">
        <f>IFERROR(XLOOKUP(C3329,'DATA Wharton'!$A$2:$A$785,'DATA Wharton'!$C$2:$C$785),"")</f>
        <v/>
      </c>
      <c r="I8981">
        <f>IF(OR(G3329="",H3329=""),"",G3329)</f>
        <v/>
      </c>
      <c r="J8981">
        <f>IF(OR(I3329="",H3329=""),"",I3329*H3329)</f>
        <v/>
      </c>
      <c r="K8981">
        <f>IF(G3329="","Missing OEWS wage",IF(H3329="","Missing Wharton SOC","Matched"))</f>
        <v/>
      </c>
    </row>
    <row r="8982">
      <c r="A8982" t="inlineStr">
        <is>
          <t>52</t>
        </is>
      </c>
      <c r="B8982" t="inlineStr">
        <is>
          <t>Finance and Insurance</t>
        </is>
      </c>
      <c r="C8982" t="inlineStr">
        <is>
          <t>19-2041</t>
        </is>
      </c>
      <c r="D8982" t="inlineStr">
        <is>
          <t>Environmental Scientists and Specialists, Including Health</t>
        </is>
      </c>
      <c r="E8982" t="n">
        <v>110</v>
      </c>
      <c r="F8982" t="n">
        <v>139240</v>
      </c>
      <c r="G8982">
        <f>IF(OR(E3330="",F3330=""),"",E3330*F3330)</f>
        <v/>
      </c>
      <c r="H8982" s="41">
        <f>IFERROR(XLOOKUP(C3330,'DATA Wharton'!$A$2:$A$785,'DATA Wharton'!$C$2:$C$785),"")</f>
        <v/>
      </c>
      <c r="I8982">
        <f>IF(OR(G3330="",H3330=""),"",G3330)</f>
        <v/>
      </c>
      <c r="J8982">
        <f>IF(OR(I3330="",H3330=""),"",I3330*H3330)</f>
        <v/>
      </c>
      <c r="K8982">
        <f>IF(G3330="","Missing OEWS wage",IF(H3330="","Missing Wharton SOC","Matched"))</f>
        <v/>
      </c>
    </row>
    <row r="8983">
      <c r="A8983" t="inlineStr">
        <is>
          <t>52</t>
        </is>
      </c>
      <c r="B8983" t="inlineStr">
        <is>
          <t>Finance and Insurance</t>
        </is>
      </c>
      <c r="C8983" t="inlineStr">
        <is>
          <t>19-3011</t>
        </is>
      </c>
      <c r="D8983" t="inlineStr">
        <is>
          <t>Economists</t>
        </is>
      </c>
      <c r="E8983" t="n">
        <v>1630</v>
      </c>
      <c r="F8983" t="n">
        <v>183300</v>
      </c>
      <c r="G8983">
        <f>IF(OR(E3331="",F3331=""),"",E3331*F3331)</f>
        <v/>
      </c>
      <c r="H8983" s="41">
        <f>IFERROR(XLOOKUP(C3331,'DATA Wharton'!$A$2:$A$785,'DATA Wharton'!$C$2:$C$785),"")</f>
        <v/>
      </c>
      <c r="I8983">
        <f>IF(OR(G3331="",H3331=""),"",G3331)</f>
        <v/>
      </c>
      <c r="J8983">
        <f>IF(OR(I3331="",H3331=""),"",I3331*H3331)</f>
        <v/>
      </c>
      <c r="K8983">
        <f>IF(G3331="","Missing OEWS wage",IF(H3331="","Missing Wharton SOC","Matched"))</f>
        <v/>
      </c>
    </row>
    <row r="8984">
      <c r="A8984" t="inlineStr">
        <is>
          <t>52</t>
        </is>
      </c>
      <c r="B8984" t="inlineStr">
        <is>
          <t>Finance and Insurance</t>
        </is>
      </c>
      <c r="C8984" t="inlineStr">
        <is>
          <t>19-3033</t>
        </is>
      </c>
      <c r="D8984" t="inlineStr">
        <is>
          <t>Clinical and Counseling Psychologists</t>
        </is>
      </c>
      <c r="E8984" t="n">
        <v>190</v>
      </c>
      <c r="F8984" t="n">
        <v>86270</v>
      </c>
      <c r="G8984">
        <f>IF(OR(E3332="",F3332=""),"",E3332*F3332)</f>
        <v/>
      </c>
      <c r="H8984" s="41">
        <f>IFERROR(XLOOKUP(C3332,'DATA Wharton'!$A$2:$A$785,'DATA Wharton'!$C$2:$C$785),"")</f>
        <v/>
      </c>
      <c r="I8984">
        <f>IF(OR(G3332="",H3332=""),"",G3332)</f>
        <v/>
      </c>
      <c r="J8984">
        <f>IF(OR(I3332="",H3332=""),"",I3332*H3332)</f>
        <v/>
      </c>
      <c r="K8984">
        <f>IF(G3332="","Missing OEWS wage",IF(H3332="","Missing Wharton SOC","Matched"))</f>
        <v/>
      </c>
    </row>
    <row r="8985">
      <c r="A8985" t="inlineStr">
        <is>
          <t>52</t>
        </is>
      </c>
      <c r="B8985" t="inlineStr">
        <is>
          <t>Finance and Insurance</t>
        </is>
      </c>
      <c r="C8985" t="inlineStr">
        <is>
          <t>19-4061</t>
        </is>
      </c>
      <c r="D8985" t="inlineStr">
        <is>
          <t>Social Science Research Assistants</t>
        </is>
      </c>
      <c r="E8985" t="n">
        <v>150</v>
      </c>
      <c r="F8985" t="n">
        <v>64280</v>
      </c>
      <c r="G8985">
        <f>IF(OR(E3333="",F3333=""),"",E3333*F3333)</f>
        <v/>
      </c>
      <c r="H8985" s="41">
        <f>IFERROR(XLOOKUP(C3333,'DATA Wharton'!$A$2:$A$785,'DATA Wharton'!$C$2:$C$785),"")</f>
        <v/>
      </c>
      <c r="I8985">
        <f>IF(OR(G3333="",H3333=""),"",G3333)</f>
        <v/>
      </c>
      <c r="J8985">
        <f>IF(OR(I3333="",H3333=""),"",I3333*H3333)</f>
        <v/>
      </c>
      <c r="K8985">
        <f>IF(G3333="","Missing OEWS wage",IF(H3333="","Missing Wharton SOC","Matched"))</f>
        <v/>
      </c>
    </row>
    <row r="8986">
      <c r="A8986" t="inlineStr">
        <is>
          <t>52</t>
        </is>
      </c>
      <c r="B8986" t="inlineStr">
        <is>
          <t>Finance and Insurance</t>
        </is>
      </c>
      <c r="C8986" t="inlineStr">
        <is>
          <t>19-4092</t>
        </is>
      </c>
      <c r="D8986" t="inlineStr">
        <is>
          <t>Forensic Science Technicians</t>
        </is>
      </c>
      <c r="E8986" t="n">
        <v>60</v>
      </c>
      <c r="G8986">
        <f>IF(OR(E3334="",F3334=""),"",E3334*F3334)</f>
        <v/>
      </c>
      <c r="H8986" s="41">
        <f>IFERROR(XLOOKUP(C3334,'DATA Wharton'!$A$2:$A$785,'DATA Wharton'!$C$2:$C$785),"")</f>
        <v/>
      </c>
      <c r="I8986">
        <f>IF(OR(G3334="",H3334=""),"",G3334)</f>
        <v/>
      </c>
      <c r="J8986">
        <f>IF(OR(I3334="",H3334=""),"",I3334*H3334)</f>
        <v/>
      </c>
      <c r="K8986">
        <f>IF(G3334="","Missing OEWS wage",IF(H3334="","Missing Wharton SOC","Matched"))</f>
        <v/>
      </c>
    </row>
    <row r="8987">
      <c r="A8987" t="inlineStr">
        <is>
          <t>52</t>
        </is>
      </c>
      <c r="B8987" t="inlineStr">
        <is>
          <t>Finance and Insurance</t>
        </is>
      </c>
      <c r="C8987" t="inlineStr">
        <is>
          <t>19-4099</t>
        </is>
      </c>
      <c r="D8987" t="inlineStr">
        <is>
          <t>Life, Physical, and Social Science Technicians, All Other</t>
        </is>
      </c>
      <c r="E8987" t="n">
        <v>800</v>
      </c>
      <c r="F8987" t="n">
        <v>67580</v>
      </c>
      <c r="G8987">
        <f>IF(OR(E3335="",F3335=""),"",E3335*F3335)</f>
        <v/>
      </c>
      <c r="H8987" s="41">
        <f>IFERROR(XLOOKUP(C3335,'DATA Wharton'!$A$2:$A$785,'DATA Wharton'!$C$2:$C$785),"")</f>
        <v/>
      </c>
      <c r="I8987">
        <f>IF(OR(G3335="",H3335=""),"",G3335)</f>
        <v/>
      </c>
      <c r="J8987">
        <f>IF(OR(I3335="",H3335=""),"",I3335*H3335)</f>
        <v/>
      </c>
      <c r="K8987">
        <f>IF(G3335="","Missing OEWS wage",IF(H3335="","Missing Wharton SOC","Matched"))</f>
        <v/>
      </c>
    </row>
    <row r="8988">
      <c r="A8988" t="inlineStr">
        <is>
          <t>52</t>
        </is>
      </c>
      <c r="B8988" t="inlineStr">
        <is>
          <t>Finance and Insurance</t>
        </is>
      </c>
      <c r="C8988" t="inlineStr">
        <is>
          <t>19-5011</t>
        </is>
      </c>
      <c r="D8988" t="inlineStr">
        <is>
          <t>Occupational Health and Safety Specialists</t>
        </is>
      </c>
      <c r="E8988" t="n">
        <v>1490</v>
      </c>
      <c r="F8988" t="n">
        <v>110740</v>
      </c>
      <c r="G8988">
        <f>IF(OR(E3336="",F3336=""),"",E3336*F3336)</f>
        <v/>
      </c>
      <c r="H8988" s="41">
        <f>IFERROR(XLOOKUP(C3336,'DATA Wharton'!$A$2:$A$785,'DATA Wharton'!$C$2:$C$785),"")</f>
        <v/>
      </c>
      <c r="I8988">
        <f>IF(OR(G3336="",H3336=""),"",G3336)</f>
        <v/>
      </c>
      <c r="J8988">
        <f>IF(OR(I3336="",H3336=""),"",I3336*H3336)</f>
        <v/>
      </c>
      <c r="K8988">
        <f>IF(G3336="","Missing OEWS wage",IF(H3336="","Missing Wharton SOC","Matched"))</f>
        <v/>
      </c>
    </row>
    <row r="8989">
      <c r="A8989" t="inlineStr">
        <is>
          <t>52</t>
        </is>
      </c>
      <c r="B8989" t="inlineStr">
        <is>
          <t>Finance and Insurance</t>
        </is>
      </c>
      <c r="C8989" t="inlineStr">
        <is>
          <t>19-5012</t>
        </is>
      </c>
      <c r="D8989" t="inlineStr">
        <is>
          <t>Occupational Health and Safety Technicians</t>
        </is>
      </c>
      <c r="E8989" t="n">
        <v>70</v>
      </c>
      <c r="F8989" t="n">
        <v>76690</v>
      </c>
      <c r="G8989">
        <f>IF(OR(E3337="",F3337=""),"",E3337*F3337)</f>
        <v/>
      </c>
      <c r="H8989" s="41">
        <f>IFERROR(XLOOKUP(C3337,'DATA Wharton'!$A$2:$A$785,'DATA Wharton'!$C$2:$C$785),"")</f>
        <v/>
      </c>
      <c r="I8989">
        <f>IF(OR(G3337="",H3337=""),"",G3337)</f>
        <v/>
      </c>
      <c r="J8989">
        <f>IF(OR(I3337="",H3337=""),"",I3337*H3337)</f>
        <v/>
      </c>
      <c r="K8989">
        <f>IF(G3337="","Missing OEWS wage",IF(H3337="","Missing Wharton SOC","Matched"))</f>
        <v/>
      </c>
    </row>
    <row r="8990">
      <c r="A8990" t="inlineStr">
        <is>
          <t>52</t>
        </is>
      </c>
      <c r="B8990" t="inlineStr">
        <is>
          <t>Finance and Insurance</t>
        </is>
      </c>
      <c r="C8990" t="inlineStr">
        <is>
          <t>21-1012</t>
        </is>
      </c>
      <c r="D8990" t="inlineStr">
        <is>
          <t>Educational, Guidance, and Career Counselors and Advisors</t>
        </is>
      </c>
      <c r="E8990" t="n">
        <v>90</v>
      </c>
      <c r="F8990" t="n">
        <v>70670</v>
      </c>
      <c r="G8990">
        <f>IF(OR(E3338="",F3338=""),"",E3338*F3338)</f>
        <v/>
      </c>
      <c r="H8990" s="41">
        <f>IFERROR(XLOOKUP(C3338,'DATA Wharton'!$A$2:$A$785,'DATA Wharton'!$C$2:$C$785),"")</f>
        <v/>
      </c>
      <c r="I8990">
        <f>IF(OR(G3338="",H3338=""),"",G3338)</f>
        <v/>
      </c>
      <c r="J8990">
        <f>IF(OR(I3338="",H3338=""),"",I3338*H3338)</f>
        <v/>
      </c>
      <c r="K8990">
        <f>IF(G3338="","Missing OEWS wage",IF(H3338="","Missing Wharton SOC","Matched"))</f>
        <v/>
      </c>
    </row>
    <row r="8991">
      <c r="A8991" t="inlineStr">
        <is>
          <t>52</t>
        </is>
      </c>
      <c r="B8991" t="inlineStr">
        <is>
          <t>Finance and Insurance</t>
        </is>
      </c>
      <c r="C8991" t="inlineStr">
        <is>
          <t>21-1015</t>
        </is>
      </c>
      <c r="D8991" t="inlineStr">
        <is>
          <t>Rehabilitation Counselors</t>
        </is>
      </c>
      <c r="E8991" t="n">
        <v>520</v>
      </c>
      <c r="F8991" t="n">
        <v>93970</v>
      </c>
      <c r="G8991">
        <f>IF(OR(E3339="",F3339=""),"",E3339*F3339)</f>
        <v/>
      </c>
      <c r="H8991" s="41">
        <f>IFERROR(XLOOKUP(C3339,'DATA Wharton'!$A$2:$A$785,'DATA Wharton'!$C$2:$C$785),"")</f>
        <v/>
      </c>
      <c r="I8991">
        <f>IF(OR(G3339="",H3339=""),"",G3339)</f>
        <v/>
      </c>
      <c r="J8991">
        <f>IF(OR(I3339="",H3339=""),"",I3339*H3339)</f>
        <v/>
      </c>
      <c r="K8991">
        <f>IF(G3339="","Missing OEWS wage",IF(H3339="","Missing Wharton SOC","Matched"))</f>
        <v/>
      </c>
    </row>
    <row r="8992">
      <c r="A8992" t="inlineStr">
        <is>
          <t>52</t>
        </is>
      </c>
      <c r="B8992" t="inlineStr">
        <is>
          <t>Finance and Insurance</t>
        </is>
      </c>
      <c r="C8992" t="inlineStr">
        <is>
          <t>21-1018</t>
        </is>
      </c>
      <c r="D8992" t="inlineStr">
        <is>
          <t>Substance Abuse, Behavioral Disorder, and Mental Health Counselors</t>
        </is>
      </c>
      <c r="E8992" t="n">
        <v>1470</v>
      </c>
      <c r="F8992" t="n">
        <v>81600</v>
      </c>
      <c r="G8992">
        <f>IF(OR(E3340="",F3340=""),"",E3340*F3340)</f>
        <v/>
      </c>
      <c r="H8992" s="41">
        <f>IFERROR(XLOOKUP(C3340,'DATA Wharton'!$A$2:$A$785,'DATA Wharton'!$C$2:$C$785),"")</f>
        <v/>
      </c>
      <c r="I8992">
        <f>IF(OR(G3340="",H3340=""),"",G3340)</f>
        <v/>
      </c>
      <c r="J8992">
        <f>IF(OR(I3340="",H3340=""),"",I3340*H3340)</f>
        <v/>
      </c>
      <c r="K8992">
        <f>IF(G3340="","Missing OEWS wage",IF(H3340="","Missing Wharton SOC","Matched"))</f>
        <v/>
      </c>
    </row>
    <row r="8993">
      <c r="A8993" t="inlineStr">
        <is>
          <t>52</t>
        </is>
      </c>
      <c r="B8993" t="inlineStr">
        <is>
          <t>Finance and Insurance</t>
        </is>
      </c>
      <c r="C8993" t="inlineStr">
        <is>
          <t>21-1019</t>
        </is>
      </c>
      <c r="D8993" t="inlineStr">
        <is>
          <t>Counselors, All Other</t>
        </is>
      </c>
      <c r="E8993" t="n">
        <v>220</v>
      </c>
      <c r="F8993" t="n">
        <v>90300</v>
      </c>
      <c r="G8993">
        <f>IF(OR(E3341="",F3341=""),"",E3341*F3341)</f>
        <v/>
      </c>
      <c r="H8993" s="41">
        <f>IFERROR(XLOOKUP(C3341,'DATA Wharton'!$A$2:$A$785,'DATA Wharton'!$C$2:$C$785),"")</f>
        <v/>
      </c>
      <c r="I8993">
        <f>IF(OR(G3341="",H3341=""),"",G3341)</f>
        <v/>
      </c>
      <c r="J8993">
        <f>IF(OR(I3341="",H3341=""),"",I3341*H3341)</f>
        <v/>
      </c>
      <c r="K8993">
        <f>IF(G3341="","Missing OEWS wage",IF(H3341="","Missing Wharton SOC","Matched"))</f>
        <v/>
      </c>
    </row>
    <row r="8994">
      <c r="A8994" t="inlineStr">
        <is>
          <t>52</t>
        </is>
      </c>
      <c r="B8994" t="inlineStr">
        <is>
          <t>Finance and Insurance</t>
        </is>
      </c>
      <c r="C8994" t="inlineStr">
        <is>
          <t>21-1021</t>
        </is>
      </c>
      <c r="D8994" t="inlineStr">
        <is>
          <t>Child, Family, and School Social Workers</t>
        </is>
      </c>
      <c r="F8994" t="n">
        <v>86690</v>
      </c>
      <c r="G8994">
        <f>IF(OR(E3342="",F3342=""),"",E3342*F3342)</f>
        <v/>
      </c>
      <c r="H8994" s="41">
        <f>IFERROR(XLOOKUP(C3342,'DATA Wharton'!$A$2:$A$785,'DATA Wharton'!$C$2:$C$785),"")</f>
        <v/>
      </c>
      <c r="I8994">
        <f>IF(OR(G3342="",H3342=""),"",G3342)</f>
        <v/>
      </c>
      <c r="J8994">
        <f>IF(OR(I3342="",H3342=""),"",I3342*H3342)</f>
        <v/>
      </c>
      <c r="K8994">
        <f>IF(G3342="","Missing OEWS wage",IF(H3342="","Missing Wharton SOC","Matched"))</f>
        <v/>
      </c>
    </row>
    <row r="8995">
      <c r="A8995" t="inlineStr">
        <is>
          <t>52</t>
        </is>
      </c>
      <c r="B8995" t="inlineStr">
        <is>
          <t>Finance and Insurance</t>
        </is>
      </c>
      <c r="C8995" t="inlineStr">
        <is>
          <t>21-1022</t>
        </is>
      </c>
      <c r="D8995" t="inlineStr">
        <is>
          <t>Healthcare Social Workers</t>
        </is>
      </c>
      <c r="E8995" t="n">
        <v>6070</v>
      </c>
      <c r="F8995" t="n">
        <v>77160</v>
      </c>
      <c r="G8995">
        <f>IF(OR(E3343="",F3343=""),"",E3343*F3343)</f>
        <v/>
      </c>
      <c r="H8995" s="41">
        <f>IFERROR(XLOOKUP(C3343,'DATA Wharton'!$A$2:$A$785,'DATA Wharton'!$C$2:$C$785),"")</f>
        <v/>
      </c>
      <c r="I8995">
        <f>IF(OR(G3343="",H3343=""),"",G3343)</f>
        <v/>
      </c>
      <c r="J8995">
        <f>IF(OR(I3343="",H3343=""),"",I3343*H3343)</f>
        <v/>
      </c>
      <c r="K8995">
        <f>IF(G3343="","Missing OEWS wage",IF(H3343="","Missing Wharton SOC","Matched"))</f>
        <v/>
      </c>
    </row>
    <row r="8996">
      <c r="A8996" t="inlineStr">
        <is>
          <t>52</t>
        </is>
      </c>
      <c r="B8996" t="inlineStr">
        <is>
          <t>Finance and Insurance</t>
        </is>
      </c>
      <c r="C8996" t="inlineStr">
        <is>
          <t>21-1023</t>
        </is>
      </c>
      <c r="D8996" t="inlineStr">
        <is>
          <t>Mental Health and Substance Abuse Social Workers</t>
        </is>
      </c>
      <c r="E8996" t="n">
        <v>550</v>
      </c>
      <c r="F8996" t="n">
        <v>90790</v>
      </c>
      <c r="G8996">
        <f>IF(OR(E3344="",F3344=""),"",E3344*F3344)</f>
        <v/>
      </c>
      <c r="H8996" s="41">
        <f>IFERROR(XLOOKUP(C3344,'DATA Wharton'!$A$2:$A$785,'DATA Wharton'!$C$2:$C$785),"")</f>
        <v/>
      </c>
      <c r="I8996">
        <f>IF(OR(G3344="",H3344=""),"",G3344)</f>
        <v/>
      </c>
      <c r="J8996">
        <f>IF(OR(I3344="",H3344=""),"",I3344*H3344)</f>
        <v/>
      </c>
      <c r="K8996">
        <f>IF(G3344="","Missing OEWS wage",IF(H3344="","Missing Wharton SOC","Matched"))</f>
        <v/>
      </c>
    </row>
    <row r="8997">
      <c r="A8997" t="inlineStr">
        <is>
          <t>52</t>
        </is>
      </c>
      <c r="B8997" t="inlineStr">
        <is>
          <t>Finance and Insurance</t>
        </is>
      </c>
      <c r="C8997" t="inlineStr">
        <is>
          <t>21-1029</t>
        </is>
      </c>
      <c r="D8997" t="inlineStr">
        <is>
          <t>Social Workers, All Other</t>
        </is>
      </c>
      <c r="E8997" t="n">
        <v>150</v>
      </c>
      <c r="F8997" t="n">
        <v>71470</v>
      </c>
      <c r="G8997">
        <f>IF(OR(E3345="",F3345=""),"",E3345*F3345)</f>
        <v/>
      </c>
      <c r="H8997" s="41">
        <f>IFERROR(XLOOKUP(C3345,'DATA Wharton'!$A$2:$A$785,'DATA Wharton'!$C$2:$C$785),"")</f>
        <v/>
      </c>
      <c r="I8997">
        <f>IF(OR(G3345="",H3345=""),"",G3345)</f>
        <v/>
      </c>
      <c r="J8997">
        <f>IF(OR(I3345="",H3345=""),"",I3345*H3345)</f>
        <v/>
      </c>
      <c r="K8997">
        <f>IF(G3345="","Missing OEWS wage",IF(H3345="","Missing Wharton SOC","Matched"))</f>
        <v/>
      </c>
    </row>
    <row r="8998">
      <c r="A8998" t="inlineStr">
        <is>
          <t>52</t>
        </is>
      </c>
      <c r="B8998" t="inlineStr">
        <is>
          <t>Finance and Insurance</t>
        </is>
      </c>
      <c r="C8998" t="inlineStr">
        <is>
          <t>21-1091</t>
        </is>
      </c>
      <c r="D8998" t="inlineStr">
        <is>
          <t>Health Education Specialists</t>
        </is>
      </c>
      <c r="E8998" t="n">
        <v>3020</v>
      </c>
      <c r="F8998" t="n">
        <v>62790</v>
      </c>
      <c r="G8998">
        <f>IF(OR(E3346="",F3346=""),"",E3346*F3346)</f>
        <v/>
      </c>
      <c r="H8998" s="41">
        <f>IFERROR(XLOOKUP(C3346,'DATA Wharton'!$A$2:$A$785,'DATA Wharton'!$C$2:$C$785),"")</f>
        <v/>
      </c>
      <c r="I8998">
        <f>IF(OR(G3346="",H3346=""),"",G3346)</f>
        <v/>
      </c>
      <c r="J8998">
        <f>IF(OR(I3346="",H3346=""),"",I3346*H3346)</f>
        <v/>
      </c>
      <c r="K8998">
        <f>IF(G3346="","Missing OEWS wage",IF(H3346="","Missing Wharton SOC","Matched"))</f>
        <v/>
      </c>
    </row>
    <row r="8999">
      <c r="A8999" t="inlineStr">
        <is>
          <t>52</t>
        </is>
      </c>
      <c r="B8999" t="inlineStr">
        <is>
          <t>Finance and Insurance</t>
        </is>
      </c>
      <c r="C8999" t="inlineStr">
        <is>
          <t>21-1093</t>
        </is>
      </c>
      <c r="D8999" t="inlineStr">
        <is>
          <t>Social and Human Service Assistants</t>
        </is>
      </c>
      <c r="E8999" t="n">
        <v>4750</v>
      </c>
      <c r="F8999" t="n">
        <v>64320</v>
      </c>
      <c r="G8999">
        <f>IF(OR(E3347="",F3347=""),"",E3347*F3347)</f>
        <v/>
      </c>
      <c r="H8999" s="41">
        <f>IFERROR(XLOOKUP(C3347,'DATA Wharton'!$A$2:$A$785,'DATA Wharton'!$C$2:$C$785),"")</f>
        <v/>
      </c>
      <c r="I8999">
        <f>IF(OR(G3347="",H3347=""),"",G3347)</f>
        <v/>
      </c>
      <c r="J8999">
        <f>IF(OR(I3347="",H3347=""),"",I3347*H3347)</f>
        <v/>
      </c>
      <c r="K8999">
        <f>IF(G3347="","Missing OEWS wage",IF(H3347="","Missing Wharton SOC","Matched"))</f>
        <v/>
      </c>
    </row>
    <row r="9000">
      <c r="A9000" t="inlineStr">
        <is>
          <t>52</t>
        </is>
      </c>
      <c r="B9000" t="inlineStr">
        <is>
          <t>Finance and Insurance</t>
        </is>
      </c>
      <c r="C9000" t="inlineStr">
        <is>
          <t>21-1094</t>
        </is>
      </c>
      <c r="D9000" t="inlineStr">
        <is>
          <t>Community Health Workers</t>
        </is>
      </c>
      <c r="E9000" t="n">
        <v>1920</v>
      </c>
      <c r="F9000" t="n">
        <v>60310</v>
      </c>
      <c r="G9000">
        <f>IF(OR(E3348="",F3348=""),"",E3348*F3348)</f>
        <v/>
      </c>
      <c r="H9000" s="41">
        <f>IFERROR(XLOOKUP(C3348,'DATA Wharton'!$A$2:$A$785,'DATA Wharton'!$C$2:$C$785),"")</f>
        <v/>
      </c>
      <c r="I9000">
        <f>IF(OR(G3348="",H3348=""),"",G3348)</f>
        <v/>
      </c>
      <c r="J9000">
        <f>IF(OR(I3348="",H3348=""),"",I3348*H3348)</f>
        <v/>
      </c>
      <c r="K9000">
        <f>IF(G3348="","Missing OEWS wage",IF(H3348="","Missing Wharton SOC","Matched"))</f>
        <v/>
      </c>
    </row>
    <row r="9001">
      <c r="A9001" t="inlineStr">
        <is>
          <t>52</t>
        </is>
      </c>
      <c r="B9001" t="inlineStr">
        <is>
          <t>Finance and Insurance</t>
        </is>
      </c>
      <c r="C9001" t="inlineStr">
        <is>
          <t>21-1099</t>
        </is>
      </c>
      <c r="D9001" t="inlineStr">
        <is>
          <t>Community and Social Service Specialists, All Other</t>
        </is>
      </c>
      <c r="E9001" t="n">
        <v>400</v>
      </c>
      <c r="F9001" t="n">
        <v>69760</v>
      </c>
      <c r="G9001">
        <f>IF(OR(E3349="",F3349=""),"",E3349*F3349)</f>
        <v/>
      </c>
      <c r="H9001" s="41">
        <f>IFERROR(XLOOKUP(C3349,'DATA Wharton'!$A$2:$A$785,'DATA Wharton'!$C$2:$C$785),"")</f>
        <v/>
      </c>
      <c r="I9001">
        <f>IF(OR(G3349="",H3349=""),"",G3349)</f>
        <v/>
      </c>
      <c r="J9001">
        <f>IF(OR(I3349="",H3349=""),"",I3349*H3349)</f>
        <v/>
      </c>
      <c r="K9001">
        <f>IF(G3349="","Missing OEWS wage",IF(H3349="","Missing Wharton SOC","Matched"))</f>
        <v/>
      </c>
    </row>
    <row r="9002">
      <c r="A9002" t="inlineStr">
        <is>
          <t>52</t>
        </is>
      </c>
      <c r="B9002" t="inlineStr">
        <is>
          <t>Finance and Insurance</t>
        </is>
      </c>
      <c r="C9002" t="inlineStr">
        <is>
          <t>23-1011</t>
        </is>
      </c>
      <c r="D9002" t="inlineStr">
        <is>
          <t>Lawyers</t>
        </is>
      </c>
      <c r="E9002" t="n">
        <v>34410</v>
      </c>
      <c r="F9002" t="n">
        <v>216700</v>
      </c>
      <c r="G9002">
        <f>IF(OR(E3350="",F3350=""),"",E3350*F3350)</f>
        <v/>
      </c>
      <c r="H9002" s="41">
        <f>IFERROR(XLOOKUP(C3350,'DATA Wharton'!$A$2:$A$785,'DATA Wharton'!$C$2:$C$785),"")</f>
        <v/>
      </c>
      <c r="I9002">
        <f>IF(OR(G3350="",H3350=""),"",G3350)</f>
        <v/>
      </c>
      <c r="J9002">
        <f>IF(OR(I3350="",H3350=""),"",I3350*H3350)</f>
        <v/>
      </c>
      <c r="K9002">
        <f>IF(G3350="","Missing OEWS wage",IF(H3350="","Missing Wharton SOC","Matched"))</f>
        <v/>
      </c>
    </row>
    <row r="9003">
      <c r="A9003" t="inlineStr">
        <is>
          <t>52</t>
        </is>
      </c>
      <c r="B9003" t="inlineStr">
        <is>
          <t>Finance and Insurance</t>
        </is>
      </c>
      <c r="C9003" t="inlineStr">
        <is>
          <t>23-1022</t>
        </is>
      </c>
      <c r="D9003" t="inlineStr">
        <is>
          <t>Arbitrators, Mediators, and Conciliators</t>
        </is>
      </c>
      <c r="E9003" t="n">
        <v>240</v>
      </c>
      <c r="F9003" t="n">
        <v>71170</v>
      </c>
      <c r="G9003">
        <f>IF(OR(E3351="",F3351=""),"",E3351*F3351)</f>
        <v/>
      </c>
      <c r="H9003" s="41">
        <f>IFERROR(XLOOKUP(C3351,'DATA Wharton'!$A$2:$A$785,'DATA Wharton'!$C$2:$C$785),"")</f>
        <v/>
      </c>
      <c r="I9003">
        <f>IF(OR(G3351="",H3351=""),"",G3351)</f>
        <v/>
      </c>
      <c r="J9003">
        <f>IF(OR(I3351="",H3351=""),"",I3351*H3351)</f>
        <v/>
      </c>
      <c r="K9003">
        <f>IF(G3351="","Missing OEWS wage",IF(H3351="","Missing Wharton SOC","Matched"))</f>
        <v/>
      </c>
    </row>
    <row r="9004">
      <c r="A9004" t="inlineStr">
        <is>
          <t>52</t>
        </is>
      </c>
      <c r="B9004" t="inlineStr">
        <is>
          <t>Finance and Insurance</t>
        </is>
      </c>
      <c r="C9004" t="inlineStr">
        <is>
          <t>23-2011</t>
        </is>
      </c>
      <c r="D9004" t="inlineStr">
        <is>
          <t>Paralegals and Legal Assistants</t>
        </is>
      </c>
      <c r="E9004" t="n">
        <v>11030</v>
      </c>
      <c r="F9004" t="n">
        <v>83240</v>
      </c>
      <c r="G9004">
        <f>IF(OR(E3352="",F3352=""),"",E3352*F3352)</f>
        <v/>
      </c>
      <c r="H9004" s="41">
        <f>IFERROR(XLOOKUP(C3352,'DATA Wharton'!$A$2:$A$785,'DATA Wharton'!$C$2:$C$785),"")</f>
        <v/>
      </c>
      <c r="I9004">
        <f>IF(OR(G3352="",H3352=""),"",G3352)</f>
        <v/>
      </c>
      <c r="J9004">
        <f>IF(OR(I3352="",H3352=""),"",I3352*H3352)</f>
        <v/>
      </c>
      <c r="K9004">
        <f>IF(G3352="","Missing OEWS wage",IF(H3352="","Missing Wharton SOC","Matched"))</f>
        <v/>
      </c>
    </row>
    <row r="9005">
      <c r="A9005" t="inlineStr">
        <is>
          <t>52</t>
        </is>
      </c>
      <c r="B9005" t="inlineStr">
        <is>
          <t>Finance and Insurance</t>
        </is>
      </c>
      <c r="C9005" t="inlineStr">
        <is>
          <t>23-2093</t>
        </is>
      </c>
      <c r="D9005" t="inlineStr">
        <is>
          <t>Title Examiners, Abstractors, and Searchers</t>
        </is>
      </c>
      <c r="E9005" t="n">
        <v>15970</v>
      </c>
      <c r="F9005" t="n">
        <v>66470</v>
      </c>
      <c r="G9005">
        <f>IF(OR(E3353="",F3353=""),"",E3353*F3353)</f>
        <v/>
      </c>
      <c r="H9005" s="41">
        <f>IFERROR(XLOOKUP(C3353,'DATA Wharton'!$A$2:$A$785,'DATA Wharton'!$C$2:$C$785),"")</f>
        <v/>
      </c>
      <c r="I9005">
        <f>IF(OR(G3353="",H3353=""),"",G3353)</f>
        <v/>
      </c>
      <c r="J9005">
        <f>IF(OR(I3353="",H3353=""),"",I3353*H3353)</f>
        <v/>
      </c>
      <c r="K9005">
        <f>IF(G3353="","Missing OEWS wage",IF(H3353="","Missing Wharton SOC","Matched"))</f>
        <v/>
      </c>
    </row>
    <row r="9006">
      <c r="A9006" t="inlineStr">
        <is>
          <t>52</t>
        </is>
      </c>
      <c r="B9006" t="inlineStr">
        <is>
          <t>Finance and Insurance</t>
        </is>
      </c>
      <c r="C9006" t="inlineStr">
        <is>
          <t>23-2099</t>
        </is>
      </c>
      <c r="D9006" t="inlineStr">
        <is>
          <t>Legal Support Workers, All Other</t>
        </is>
      </c>
      <c r="E9006" t="n">
        <v>1160</v>
      </c>
      <c r="F9006" t="n">
        <v>79490</v>
      </c>
      <c r="G9006">
        <f>IF(OR(E3354="",F3354=""),"",E3354*F3354)</f>
        <v/>
      </c>
      <c r="H9006" s="41">
        <f>IFERROR(XLOOKUP(C3354,'DATA Wharton'!$A$2:$A$785,'DATA Wharton'!$C$2:$C$785),"")</f>
        <v/>
      </c>
      <c r="I9006">
        <f>IF(OR(G3354="",H3354=""),"",G3354)</f>
        <v/>
      </c>
      <c r="J9006">
        <f>IF(OR(I3354="",H3354=""),"",I3354*H3354)</f>
        <v/>
      </c>
      <c r="K9006">
        <f>IF(G3354="","Missing OEWS wage",IF(H3354="","Missing Wharton SOC","Matched"))</f>
        <v/>
      </c>
    </row>
    <row r="9007">
      <c r="A9007" t="inlineStr">
        <is>
          <t>52</t>
        </is>
      </c>
      <c r="B9007" t="inlineStr">
        <is>
          <t>Finance and Insurance</t>
        </is>
      </c>
      <c r="C9007" t="inlineStr">
        <is>
          <t>25-1194</t>
        </is>
      </c>
      <c r="D9007" t="inlineStr">
        <is>
          <t>Career/Technical Education Teachers, Postsecondary</t>
        </is>
      </c>
      <c r="F9007" t="n">
        <v>124250</v>
      </c>
      <c r="G9007">
        <f>IF(OR(E3355="",F3355=""),"",E3355*F3355)</f>
        <v/>
      </c>
      <c r="H9007" s="41">
        <f>IFERROR(XLOOKUP(C3355,'DATA Wharton'!$A$2:$A$785,'DATA Wharton'!$C$2:$C$785),"")</f>
        <v/>
      </c>
      <c r="I9007">
        <f>IF(OR(G3355="",H3355=""),"",G3355)</f>
        <v/>
      </c>
      <c r="J9007">
        <f>IF(OR(I3355="",H3355=""),"",I3355*H3355)</f>
        <v/>
      </c>
      <c r="K9007">
        <f>IF(G3355="","Missing OEWS wage",IF(H3355="","Missing Wharton SOC","Matched"))</f>
        <v/>
      </c>
    </row>
    <row r="9008">
      <c r="A9008" t="inlineStr">
        <is>
          <t>52</t>
        </is>
      </c>
      <c r="B9008" t="inlineStr">
        <is>
          <t>Finance and Insurance</t>
        </is>
      </c>
      <c r="C9008" t="inlineStr">
        <is>
          <t>25-3099</t>
        </is>
      </c>
      <c r="D9008" t="inlineStr">
        <is>
          <t>Teachers and Instructors, All Other</t>
        </is>
      </c>
      <c r="F9008" t="n">
        <v>53270</v>
      </c>
      <c r="G9008">
        <f>IF(OR(E3356="",F3356=""),"",E3356*F3356)</f>
        <v/>
      </c>
      <c r="H9008" s="41">
        <f>IFERROR(XLOOKUP(C3356,'DATA Wharton'!$A$2:$A$785,'DATA Wharton'!$C$2:$C$785),"")</f>
        <v/>
      </c>
      <c r="I9008">
        <f>IF(OR(G3356="",H3356=""),"",G3356)</f>
        <v/>
      </c>
      <c r="J9008">
        <f>IF(OR(I3356="",H3356=""),"",I3356*H3356)</f>
        <v/>
      </c>
      <c r="K9008">
        <f>IF(G3356="","Missing OEWS wage",IF(H3356="","Missing Wharton SOC","Matched"))</f>
        <v/>
      </c>
    </row>
    <row r="9009">
      <c r="A9009" t="inlineStr">
        <is>
          <t>52</t>
        </is>
      </c>
      <c r="B9009" t="inlineStr">
        <is>
          <t>Finance and Insurance</t>
        </is>
      </c>
      <c r="C9009" t="inlineStr">
        <is>
          <t>25-4022</t>
        </is>
      </c>
      <c r="D9009" t="inlineStr">
        <is>
          <t>Librarians and Media Collections Specialists</t>
        </is>
      </c>
      <c r="E9009" t="n">
        <v>30</v>
      </c>
      <c r="F9009" t="n">
        <v>66960</v>
      </c>
      <c r="G9009">
        <f>IF(OR(E3357="",F3357=""),"",E3357*F3357)</f>
        <v/>
      </c>
      <c r="H9009" s="41">
        <f>IFERROR(XLOOKUP(C3357,'DATA Wharton'!$A$2:$A$785,'DATA Wharton'!$C$2:$C$785),"")</f>
        <v/>
      </c>
      <c r="I9009">
        <f>IF(OR(G3357="",H3357=""),"",G3357)</f>
        <v/>
      </c>
      <c r="J9009">
        <f>IF(OR(I3357="",H3357=""),"",I3357*H3357)</f>
        <v/>
      </c>
      <c r="K9009">
        <f>IF(G3357="","Missing OEWS wage",IF(H3357="","Missing Wharton SOC","Matched"))</f>
        <v/>
      </c>
    </row>
    <row r="9010">
      <c r="A9010" t="inlineStr">
        <is>
          <t>52</t>
        </is>
      </c>
      <c r="B9010" t="inlineStr">
        <is>
          <t>Finance and Insurance</t>
        </is>
      </c>
      <c r="C9010" t="inlineStr">
        <is>
          <t>25-9031</t>
        </is>
      </c>
      <c r="D9010" t="inlineStr">
        <is>
          <t>Instructional Coordinators</t>
        </is>
      </c>
      <c r="E9010" t="n">
        <v>340</v>
      </c>
      <c r="F9010" t="n">
        <v>91610</v>
      </c>
      <c r="G9010">
        <f>IF(OR(E3358="",F3358=""),"",E3358*F3358)</f>
        <v/>
      </c>
      <c r="H9010" s="41">
        <f>IFERROR(XLOOKUP(C3358,'DATA Wharton'!$A$2:$A$785,'DATA Wharton'!$C$2:$C$785),"")</f>
        <v/>
      </c>
      <c r="I9010">
        <f>IF(OR(G3358="",H3358=""),"",G3358)</f>
        <v/>
      </c>
      <c r="J9010">
        <f>IF(OR(I3358="",H3358=""),"",I3358*H3358)</f>
        <v/>
      </c>
      <c r="K9010">
        <f>IF(G3358="","Missing OEWS wage",IF(H3358="","Missing Wharton SOC","Matched"))</f>
        <v/>
      </c>
    </row>
    <row r="9011">
      <c r="A9011" t="inlineStr">
        <is>
          <t>52</t>
        </is>
      </c>
      <c r="B9011" t="inlineStr">
        <is>
          <t>Finance and Insurance</t>
        </is>
      </c>
      <c r="C9011" t="inlineStr">
        <is>
          <t>27-1011</t>
        </is>
      </c>
      <c r="D9011" t="inlineStr">
        <is>
          <t>Art Directors</t>
        </is>
      </c>
      <c r="E9011" t="n">
        <v>550</v>
      </c>
      <c r="F9011" t="n">
        <v>149770</v>
      </c>
      <c r="G9011">
        <f>IF(OR(E3359="",F3359=""),"",E3359*F3359)</f>
        <v/>
      </c>
      <c r="H9011" s="41">
        <f>IFERROR(XLOOKUP(C3359,'DATA Wharton'!$A$2:$A$785,'DATA Wharton'!$C$2:$C$785),"")</f>
        <v/>
      </c>
      <c r="I9011">
        <f>IF(OR(G3359="",H3359=""),"",G3359)</f>
        <v/>
      </c>
      <c r="J9011">
        <f>IF(OR(I3359="",H3359=""),"",I3359*H3359)</f>
        <v/>
      </c>
      <c r="K9011">
        <f>IF(G3359="","Missing OEWS wage",IF(H3359="","Missing Wharton SOC","Matched"))</f>
        <v/>
      </c>
    </row>
    <row r="9012">
      <c r="A9012" t="inlineStr">
        <is>
          <t>52</t>
        </is>
      </c>
      <c r="B9012" t="inlineStr">
        <is>
          <t>Finance and Insurance</t>
        </is>
      </c>
      <c r="C9012" t="inlineStr">
        <is>
          <t>27-1014</t>
        </is>
      </c>
      <c r="D9012" t="inlineStr">
        <is>
          <t>Special Effects Artists and Animators</t>
        </is>
      </c>
      <c r="E9012" t="n">
        <v>30</v>
      </c>
      <c r="F9012" t="n">
        <v>101790</v>
      </c>
      <c r="G9012">
        <f>IF(OR(E3360="",F3360=""),"",E3360*F3360)</f>
        <v/>
      </c>
      <c r="H9012" s="41">
        <f>IFERROR(XLOOKUP(C3360,'DATA Wharton'!$A$2:$A$785,'DATA Wharton'!$C$2:$C$785),"")</f>
        <v/>
      </c>
      <c r="I9012">
        <f>IF(OR(G3360="",H3360=""),"",G3360)</f>
        <v/>
      </c>
      <c r="J9012">
        <f>IF(OR(I3360="",H3360=""),"",I3360*H3360)</f>
        <v/>
      </c>
      <c r="K9012">
        <f>IF(G3360="","Missing OEWS wage",IF(H3360="","Missing Wharton SOC","Matched"))</f>
        <v/>
      </c>
    </row>
    <row r="9013">
      <c r="A9013" t="inlineStr">
        <is>
          <t>52</t>
        </is>
      </c>
      <c r="B9013" t="inlineStr">
        <is>
          <t>Finance and Insurance</t>
        </is>
      </c>
      <c r="C9013" t="inlineStr">
        <is>
          <t>27-1021</t>
        </is>
      </c>
      <c r="D9013" t="inlineStr">
        <is>
          <t>Commercial and Industrial Designers</t>
        </is>
      </c>
      <c r="E9013" t="n">
        <v>40</v>
      </c>
      <c r="F9013" t="n">
        <v>113080</v>
      </c>
      <c r="G9013">
        <f>IF(OR(E3361="",F3361=""),"",E3361*F3361)</f>
        <v/>
      </c>
      <c r="H9013" s="41">
        <f>IFERROR(XLOOKUP(C3361,'DATA Wharton'!$A$2:$A$785,'DATA Wharton'!$C$2:$C$785),"")</f>
        <v/>
      </c>
      <c r="I9013">
        <f>IF(OR(G3361="",H3361=""),"",G3361)</f>
        <v/>
      </c>
      <c r="J9013">
        <f>IF(OR(I3361="",H3361=""),"",I3361*H3361)</f>
        <v/>
      </c>
      <c r="K9013">
        <f>IF(G3361="","Missing OEWS wage",IF(H3361="","Missing Wharton SOC","Matched"))</f>
        <v/>
      </c>
    </row>
    <row r="9014">
      <c r="A9014" t="inlineStr">
        <is>
          <t>52</t>
        </is>
      </c>
      <c r="B9014" t="inlineStr">
        <is>
          <t>Finance and Insurance</t>
        </is>
      </c>
      <c r="C9014" t="inlineStr">
        <is>
          <t>27-1024</t>
        </is>
      </c>
      <c r="D9014" t="inlineStr">
        <is>
          <t>Graphic Designers</t>
        </is>
      </c>
      <c r="E9014" t="n">
        <v>3820</v>
      </c>
      <c r="F9014" t="n">
        <v>82770</v>
      </c>
      <c r="G9014">
        <f>IF(OR(E3362="",F3362=""),"",E3362*F3362)</f>
        <v/>
      </c>
      <c r="H9014" s="41">
        <f>IFERROR(XLOOKUP(C3362,'DATA Wharton'!$A$2:$A$785,'DATA Wharton'!$C$2:$C$785),"")</f>
        <v/>
      </c>
      <c r="I9014">
        <f>IF(OR(G3362="",H3362=""),"",G3362)</f>
        <v/>
      </c>
      <c r="J9014">
        <f>IF(OR(I3362="",H3362=""),"",I3362*H3362)</f>
        <v/>
      </c>
      <c r="K9014">
        <f>IF(G3362="","Missing OEWS wage",IF(H3362="","Missing Wharton SOC","Matched"))</f>
        <v/>
      </c>
    </row>
    <row r="9015">
      <c r="A9015" t="inlineStr">
        <is>
          <t>52</t>
        </is>
      </c>
      <c r="B9015" t="inlineStr">
        <is>
          <t>Finance and Insurance</t>
        </is>
      </c>
      <c r="C9015" t="inlineStr">
        <is>
          <t>27-1025</t>
        </is>
      </c>
      <c r="D9015" t="inlineStr">
        <is>
          <t>Interior Designers</t>
        </is>
      </c>
      <c r="E9015" t="n">
        <v>40</v>
      </c>
      <c r="F9015" t="n">
        <v>104350</v>
      </c>
      <c r="G9015">
        <f>IF(OR(E3363="",F3363=""),"",E3363*F3363)</f>
        <v/>
      </c>
      <c r="H9015" s="41">
        <f>IFERROR(XLOOKUP(C3363,'DATA Wharton'!$A$2:$A$785,'DATA Wharton'!$C$2:$C$785),"")</f>
        <v/>
      </c>
      <c r="I9015">
        <f>IF(OR(G3363="",H3363=""),"",G3363)</f>
        <v/>
      </c>
      <c r="J9015">
        <f>IF(OR(I3363="",H3363=""),"",I3363*H3363)</f>
        <v/>
      </c>
      <c r="K9015">
        <f>IF(G3363="","Missing OEWS wage",IF(H3363="","Missing Wharton SOC","Matched"))</f>
        <v/>
      </c>
    </row>
    <row r="9016">
      <c r="A9016" t="inlineStr">
        <is>
          <t>52</t>
        </is>
      </c>
      <c r="B9016" t="inlineStr">
        <is>
          <t>Finance and Insurance</t>
        </is>
      </c>
      <c r="C9016" t="inlineStr">
        <is>
          <t>27-2012</t>
        </is>
      </c>
      <c r="D9016" t="inlineStr">
        <is>
          <t>Producers and Directors</t>
        </is>
      </c>
      <c r="E9016" t="n">
        <v>280</v>
      </c>
      <c r="F9016" t="n">
        <v>108370</v>
      </c>
      <c r="G9016">
        <f>IF(OR(E3364="",F3364=""),"",E3364*F3364)</f>
        <v/>
      </c>
      <c r="H9016" s="41">
        <f>IFERROR(XLOOKUP(C3364,'DATA Wharton'!$A$2:$A$785,'DATA Wharton'!$C$2:$C$785),"")</f>
        <v/>
      </c>
      <c r="I9016">
        <f>IF(OR(G3364="",H3364=""),"",G3364)</f>
        <v/>
      </c>
      <c r="J9016">
        <f>IF(OR(I3364="",H3364=""),"",I3364*H3364)</f>
        <v/>
      </c>
      <c r="K9016">
        <f>IF(G3364="","Missing OEWS wage",IF(H3364="","Missing Wharton SOC","Matched"))</f>
        <v/>
      </c>
    </row>
    <row r="9017">
      <c r="A9017" t="inlineStr">
        <is>
          <t>52</t>
        </is>
      </c>
      <c r="B9017" t="inlineStr">
        <is>
          <t>Finance and Insurance</t>
        </is>
      </c>
      <c r="C9017" t="inlineStr">
        <is>
          <t>27-3031</t>
        </is>
      </c>
      <c r="D9017" t="inlineStr">
        <is>
          <t>Public Relations Specialists</t>
        </is>
      </c>
      <c r="E9017" t="n">
        <v>13630</v>
      </c>
      <c r="F9017" t="n">
        <v>102810</v>
      </c>
      <c r="G9017">
        <f>IF(OR(E3365="",F3365=""),"",E3365*F3365)</f>
        <v/>
      </c>
      <c r="H9017" s="41">
        <f>IFERROR(XLOOKUP(C3365,'DATA Wharton'!$A$2:$A$785,'DATA Wharton'!$C$2:$C$785),"")</f>
        <v/>
      </c>
      <c r="I9017">
        <f>IF(OR(G3365="",H3365=""),"",G3365)</f>
        <v/>
      </c>
      <c r="J9017">
        <f>IF(OR(I3365="",H3365=""),"",I3365*H3365)</f>
        <v/>
      </c>
      <c r="K9017">
        <f>IF(G3365="","Missing OEWS wage",IF(H3365="","Missing Wharton SOC","Matched"))</f>
        <v/>
      </c>
    </row>
    <row r="9018">
      <c r="A9018" t="inlineStr">
        <is>
          <t>52</t>
        </is>
      </c>
      <c r="B9018" t="inlineStr">
        <is>
          <t>Finance and Insurance</t>
        </is>
      </c>
      <c r="C9018" t="inlineStr">
        <is>
          <t>27-3041</t>
        </is>
      </c>
      <c r="D9018" t="inlineStr">
        <is>
          <t>Editors</t>
        </is>
      </c>
      <c r="E9018" t="n">
        <v>1520</v>
      </c>
      <c r="F9018" t="n">
        <v>75030</v>
      </c>
      <c r="G9018">
        <f>IF(OR(E3366="",F3366=""),"",E3366*F3366)</f>
        <v/>
      </c>
      <c r="H9018" s="41">
        <f>IFERROR(XLOOKUP(C3366,'DATA Wharton'!$A$2:$A$785,'DATA Wharton'!$C$2:$C$785),"")</f>
        <v/>
      </c>
      <c r="I9018">
        <f>IF(OR(G3366="",H3366=""),"",G3366)</f>
        <v/>
      </c>
      <c r="J9018">
        <f>IF(OR(I3366="",H3366=""),"",I3366*H3366)</f>
        <v/>
      </c>
      <c r="K9018">
        <f>IF(G3366="","Missing OEWS wage",IF(H3366="","Missing Wharton SOC","Matched"))</f>
        <v/>
      </c>
    </row>
    <row r="9019">
      <c r="A9019" t="inlineStr">
        <is>
          <t>52</t>
        </is>
      </c>
      <c r="B9019" t="inlineStr">
        <is>
          <t>Finance and Insurance</t>
        </is>
      </c>
      <c r="C9019" t="inlineStr">
        <is>
          <t>27-3042</t>
        </is>
      </c>
      <c r="D9019" t="inlineStr">
        <is>
          <t>Technical Writers</t>
        </is>
      </c>
      <c r="E9019" t="n">
        <v>1760</v>
      </c>
      <c r="F9019" t="n">
        <v>90840</v>
      </c>
      <c r="G9019">
        <f>IF(OR(E3367="",F3367=""),"",E3367*F3367)</f>
        <v/>
      </c>
      <c r="H9019" s="41">
        <f>IFERROR(XLOOKUP(C3367,'DATA Wharton'!$A$2:$A$785,'DATA Wharton'!$C$2:$C$785),"")</f>
        <v/>
      </c>
      <c r="I9019">
        <f>IF(OR(G3367="",H3367=""),"",G3367)</f>
        <v/>
      </c>
      <c r="J9019">
        <f>IF(OR(I3367="",H3367=""),"",I3367*H3367)</f>
        <v/>
      </c>
      <c r="K9019">
        <f>IF(G3367="","Missing OEWS wage",IF(H3367="","Missing Wharton SOC","Matched"))</f>
        <v/>
      </c>
    </row>
    <row r="9020">
      <c r="A9020" t="inlineStr">
        <is>
          <t>52</t>
        </is>
      </c>
      <c r="B9020" t="inlineStr">
        <is>
          <t>Finance and Insurance</t>
        </is>
      </c>
      <c r="C9020" t="inlineStr">
        <is>
          <t>27-3043</t>
        </is>
      </c>
      <c r="D9020" t="inlineStr">
        <is>
          <t>Writers and Authors</t>
        </is>
      </c>
      <c r="E9020" t="n">
        <v>1190</v>
      </c>
      <c r="F9020" t="n">
        <v>97910</v>
      </c>
      <c r="G9020">
        <f>IF(OR(E3368="",F3368=""),"",E3368*F3368)</f>
        <v/>
      </c>
      <c r="H9020" s="41">
        <f>IFERROR(XLOOKUP(C3368,'DATA Wharton'!$A$2:$A$785,'DATA Wharton'!$C$2:$C$785),"")</f>
        <v/>
      </c>
      <c r="I9020">
        <f>IF(OR(G3368="",H3368=""),"",G3368)</f>
        <v/>
      </c>
      <c r="J9020">
        <f>IF(OR(I3368="",H3368=""),"",I3368*H3368)</f>
        <v/>
      </c>
      <c r="K9020">
        <f>IF(G3368="","Missing OEWS wage",IF(H3368="","Missing Wharton SOC","Matched"))</f>
        <v/>
      </c>
    </row>
    <row r="9021">
      <c r="A9021" t="inlineStr">
        <is>
          <t>52</t>
        </is>
      </c>
      <c r="B9021" t="inlineStr">
        <is>
          <t>Finance and Insurance</t>
        </is>
      </c>
      <c r="C9021" t="inlineStr">
        <is>
          <t>27-3091</t>
        </is>
      </c>
      <c r="D9021" t="inlineStr">
        <is>
          <t>Interpreters and Translators</t>
        </is>
      </c>
      <c r="E9021" t="n">
        <v>250</v>
      </c>
      <c r="F9021" t="n">
        <v>65530</v>
      </c>
      <c r="G9021">
        <f>IF(OR(E3369="",F3369=""),"",E3369*F3369)</f>
        <v/>
      </c>
      <c r="H9021" s="41">
        <f>IFERROR(XLOOKUP(C3369,'DATA Wharton'!$A$2:$A$785,'DATA Wharton'!$C$2:$C$785),"")</f>
        <v/>
      </c>
      <c r="I9021">
        <f>IF(OR(G3369="",H3369=""),"",G3369)</f>
        <v/>
      </c>
      <c r="J9021">
        <f>IF(OR(I3369="",H3369=""),"",I3369*H3369)</f>
        <v/>
      </c>
      <c r="K9021">
        <f>IF(G3369="","Missing OEWS wage",IF(H3369="","Missing Wharton SOC","Matched"))</f>
        <v/>
      </c>
    </row>
    <row r="9022">
      <c r="A9022" t="inlineStr">
        <is>
          <t>52</t>
        </is>
      </c>
      <c r="B9022" t="inlineStr">
        <is>
          <t>Finance and Insurance</t>
        </is>
      </c>
      <c r="C9022" t="inlineStr">
        <is>
          <t>27-3099</t>
        </is>
      </c>
      <c r="D9022" t="inlineStr">
        <is>
          <t>Media and Communication Workers, All Other</t>
        </is>
      </c>
      <c r="E9022" t="n">
        <v>80</v>
      </c>
      <c r="F9022" t="n">
        <v>80930</v>
      </c>
      <c r="G9022">
        <f>IF(OR(E3370="",F3370=""),"",E3370*F3370)</f>
        <v/>
      </c>
      <c r="H9022" s="41">
        <f>IFERROR(XLOOKUP(C3370,'DATA Wharton'!$A$2:$A$785,'DATA Wharton'!$C$2:$C$785),"")</f>
        <v/>
      </c>
      <c r="I9022">
        <f>IF(OR(G3370="",H3370=""),"",G3370)</f>
        <v/>
      </c>
      <c r="J9022">
        <f>IF(OR(I3370="",H3370=""),"",I3370*H3370)</f>
        <v/>
      </c>
      <c r="K9022">
        <f>IF(G3370="","Missing OEWS wage",IF(H3370="","Missing Wharton SOC","Matched"))</f>
        <v/>
      </c>
    </row>
    <row r="9023">
      <c r="A9023" t="inlineStr">
        <is>
          <t>52</t>
        </is>
      </c>
      <c r="B9023" t="inlineStr">
        <is>
          <t>Finance and Insurance</t>
        </is>
      </c>
      <c r="C9023" t="inlineStr">
        <is>
          <t>27-4011</t>
        </is>
      </c>
      <c r="D9023" t="inlineStr">
        <is>
          <t>Audio and Video Technicians</t>
        </is>
      </c>
      <c r="E9023" t="n">
        <v>250</v>
      </c>
      <c r="F9023" t="n">
        <v>86630</v>
      </c>
      <c r="G9023">
        <f>IF(OR(E3371="",F3371=""),"",E3371*F3371)</f>
        <v/>
      </c>
      <c r="H9023" s="41">
        <f>IFERROR(XLOOKUP(C3371,'DATA Wharton'!$A$2:$A$785,'DATA Wharton'!$C$2:$C$785),"")</f>
        <v/>
      </c>
      <c r="I9023">
        <f>IF(OR(G3371="",H3371=""),"",G3371)</f>
        <v/>
      </c>
      <c r="J9023">
        <f>IF(OR(I3371="",H3371=""),"",I3371*H3371)</f>
        <v/>
      </c>
      <c r="K9023">
        <f>IF(G3371="","Missing OEWS wage",IF(H3371="","Missing Wharton SOC","Matched"))</f>
        <v/>
      </c>
    </row>
    <row r="9024">
      <c r="A9024" t="inlineStr">
        <is>
          <t>52</t>
        </is>
      </c>
      <c r="B9024" t="inlineStr">
        <is>
          <t>Finance and Insurance</t>
        </is>
      </c>
      <c r="C9024" t="inlineStr">
        <is>
          <t>27-4021</t>
        </is>
      </c>
      <c r="D9024" t="inlineStr">
        <is>
          <t>Photographers</t>
        </is>
      </c>
      <c r="F9024" t="n">
        <v>48580</v>
      </c>
      <c r="G9024">
        <f>IF(OR(E3372="",F3372=""),"",E3372*F3372)</f>
        <v/>
      </c>
      <c r="H9024" s="41">
        <f>IFERROR(XLOOKUP(C3372,'DATA Wharton'!$A$2:$A$785,'DATA Wharton'!$C$2:$C$785),"")</f>
        <v/>
      </c>
      <c r="I9024">
        <f>IF(OR(G3372="",H3372=""),"",G3372)</f>
        <v/>
      </c>
      <c r="J9024">
        <f>IF(OR(I3372="",H3372=""),"",I3372*H3372)</f>
        <v/>
      </c>
      <c r="K9024">
        <f>IF(G3372="","Missing OEWS wage",IF(H3372="","Missing Wharton SOC","Matched"))</f>
        <v/>
      </c>
    </row>
    <row r="9025">
      <c r="A9025" t="inlineStr">
        <is>
          <t>52</t>
        </is>
      </c>
      <c r="B9025" t="inlineStr">
        <is>
          <t>Finance and Insurance</t>
        </is>
      </c>
      <c r="C9025" t="inlineStr">
        <is>
          <t>27-4031</t>
        </is>
      </c>
      <c r="D9025" t="inlineStr">
        <is>
          <t>Camera Operators, Television, Video, and Film</t>
        </is>
      </c>
      <c r="E9025" t="n">
        <v>100</v>
      </c>
      <c r="F9025" t="n">
        <v>75600</v>
      </c>
      <c r="G9025">
        <f>IF(OR(E3373="",F3373=""),"",E3373*F3373)</f>
        <v/>
      </c>
      <c r="H9025" s="41">
        <f>IFERROR(XLOOKUP(C3373,'DATA Wharton'!$A$2:$A$785,'DATA Wharton'!$C$2:$C$785),"")</f>
        <v/>
      </c>
      <c r="I9025">
        <f>IF(OR(G3373="",H3373=""),"",G3373)</f>
        <v/>
      </c>
      <c r="J9025">
        <f>IF(OR(I3373="",H3373=""),"",I3373*H3373)</f>
        <v/>
      </c>
      <c r="K9025">
        <f>IF(G3373="","Missing OEWS wage",IF(H3373="","Missing Wharton SOC","Matched"))</f>
        <v/>
      </c>
    </row>
    <row r="9026">
      <c r="A9026" t="inlineStr">
        <is>
          <t>52</t>
        </is>
      </c>
      <c r="B9026" t="inlineStr">
        <is>
          <t>Finance and Insurance</t>
        </is>
      </c>
      <c r="C9026" t="inlineStr">
        <is>
          <t>27-4032</t>
        </is>
      </c>
      <c r="D9026" t="inlineStr">
        <is>
          <t>Film and Video Editors</t>
        </is>
      </c>
      <c r="E9026" t="n">
        <v>90</v>
      </c>
      <c r="F9026" t="n">
        <v>85910</v>
      </c>
      <c r="G9026">
        <f>IF(OR(E3374="",F3374=""),"",E3374*F3374)</f>
        <v/>
      </c>
      <c r="H9026" s="41">
        <f>IFERROR(XLOOKUP(C3374,'DATA Wharton'!$A$2:$A$785,'DATA Wharton'!$C$2:$C$785),"")</f>
        <v/>
      </c>
      <c r="I9026">
        <f>IF(OR(G3374="",H3374=""),"",G3374)</f>
        <v/>
      </c>
      <c r="J9026">
        <f>IF(OR(I3374="",H3374=""),"",I3374*H3374)</f>
        <v/>
      </c>
      <c r="K9026">
        <f>IF(G3374="","Missing OEWS wage",IF(H3374="","Missing Wharton SOC","Matched"))</f>
        <v/>
      </c>
    </row>
    <row r="9027">
      <c r="A9027" t="inlineStr">
        <is>
          <t>52</t>
        </is>
      </c>
      <c r="B9027" t="inlineStr">
        <is>
          <t>Finance and Insurance</t>
        </is>
      </c>
      <c r="C9027" t="inlineStr">
        <is>
          <t>29-1021</t>
        </is>
      </c>
      <c r="D9027" t="inlineStr">
        <is>
          <t>Dentists, General</t>
        </is>
      </c>
      <c r="E9027" t="n">
        <v>140</v>
      </c>
      <c r="F9027" t="n">
        <v>173760</v>
      </c>
      <c r="G9027">
        <f>IF(OR(E3375="",F3375=""),"",E3375*F3375)</f>
        <v/>
      </c>
      <c r="H9027" s="41">
        <f>IFERROR(XLOOKUP(C3375,'DATA Wharton'!$A$2:$A$785,'DATA Wharton'!$C$2:$C$785),"")</f>
        <v/>
      </c>
      <c r="I9027">
        <f>IF(OR(G3375="",H3375=""),"",G3375)</f>
        <v/>
      </c>
      <c r="J9027">
        <f>IF(OR(I3375="",H3375=""),"",I3375*H3375)</f>
        <v/>
      </c>
      <c r="K9027">
        <f>IF(G3375="","Missing OEWS wage",IF(H3375="","Missing Wharton SOC","Matched"))</f>
        <v/>
      </c>
    </row>
    <row r="9028">
      <c r="A9028" t="inlineStr">
        <is>
          <t>52</t>
        </is>
      </c>
      <c r="B9028" t="inlineStr">
        <is>
          <t>Finance and Insurance</t>
        </is>
      </c>
      <c r="C9028" t="inlineStr">
        <is>
          <t>29-1031</t>
        </is>
      </c>
      <c r="D9028" t="inlineStr">
        <is>
          <t>Dietitians and Nutritionists</t>
        </is>
      </c>
      <c r="E9028" t="n">
        <v>150</v>
      </c>
      <c r="F9028" t="n">
        <v>83050</v>
      </c>
      <c r="G9028">
        <f>IF(OR(E3376="",F3376=""),"",E3376*F3376)</f>
        <v/>
      </c>
      <c r="H9028" s="41">
        <f>IFERROR(XLOOKUP(C3376,'DATA Wharton'!$A$2:$A$785,'DATA Wharton'!$C$2:$C$785),"")</f>
        <v/>
      </c>
      <c r="I9028">
        <f>IF(OR(G3376="",H3376=""),"",G3376)</f>
        <v/>
      </c>
      <c r="J9028">
        <f>IF(OR(I3376="",H3376=""),"",I3376*H3376)</f>
        <v/>
      </c>
      <c r="K9028">
        <f>IF(G3376="","Missing OEWS wage",IF(H3376="","Missing Wharton SOC","Matched"))</f>
        <v/>
      </c>
    </row>
    <row r="9029">
      <c r="A9029" t="inlineStr">
        <is>
          <t>52</t>
        </is>
      </c>
      <c r="B9029" t="inlineStr">
        <is>
          <t>Finance and Insurance</t>
        </is>
      </c>
      <c r="C9029" t="inlineStr">
        <is>
          <t>29-1051</t>
        </is>
      </c>
      <c r="D9029" t="inlineStr">
        <is>
          <t>Pharmacists</t>
        </is>
      </c>
      <c r="E9029" t="n">
        <v>7190</v>
      </c>
      <c r="F9029" t="n">
        <v>140200</v>
      </c>
      <c r="G9029">
        <f>IF(OR(E3377="",F3377=""),"",E3377*F3377)</f>
        <v/>
      </c>
      <c r="H9029" s="41">
        <f>IFERROR(XLOOKUP(C3377,'DATA Wharton'!$A$2:$A$785,'DATA Wharton'!$C$2:$C$785),"")</f>
        <v/>
      </c>
      <c r="I9029">
        <f>IF(OR(G3377="",H3377=""),"",G3377)</f>
        <v/>
      </c>
      <c r="J9029">
        <f>IF(OR(I3377="",H3377=""),"",I3377*H3377)</f>
        <v/>
      </c>
      <c r="K9029">
        <f>IF(G3377="","Missing OEWS wage",IF(H3377="","Missing Wharton SOC","Matched"))</f>
        <v/>
      </c>
    </row>
    <row r="9030">
      <c r="A9030" t="inlineStr">
        <is>
          <t>52</t>
        </is>
      </c>
      <c r="B9030" t="inlineStr">
        <is>
          <t>Finance and Insurance</t>
        </is>
      </c>
      <c r="C9030" t="inlineStr">
        <is>
          <t>29-1071</t>
        </is>
      </c>
      <c r="D9030" t="inlineStr">
        <is>
          <t>Physician Assistants</t>
        </is>
      </c>
      <c r="E9030" t="n">
        <v>50</v>
      </c>
      <c r="F9030" t="n">
        <v>142150</v>
      </c>
      <c r="G9030">
        <f>IF(OR(E3378="",F3378=""),"",E3378*F3378)</f>
        <v/>
      </c>
      <c r="H9030" s="41">
        <f>IFERROR(XLOOKUP(C3378,'DATA Wharton'!$A$2:$A$785,'DATA Wharton'!$C$2:$C$785),"")</f>
        <v/>
      </c>
      <c r="I9030">
        <f>IF(OR(G3378="",H3378=""),"",G3378)</f>
        <v/>
      </c>
      <c r="J9030">
        <f>IF(OR(I3378="",H3378=""),"",I3378*H3378)</f>
        <v/>
      </c>
      <c r="K9030">
        <f>IF(G3378="","Missing OEWS wage",IF(H3378="","Missing Wharton SOC","Matched"))</f>
        <v/>
      </c>
    </row>
    <row r="9031">
      <c r="A9031" t="inlineStr">
        <is>
          <t>52</t>
        </is>
      </c>
      <c r="B9031" t="inlineStr">
        <is>
          <t>Finance and Insurance</t>
        </is>
      </c>
      <c r="C9031" t="inlineStr">
        <is>
          <t>29-1122</t>
        </is>
      </c>
      <c r="D9031" t="inlineStr">
        <is>
          <t>Occupational Therapists</t>
        </is>
      </c>
      <c r="E9031" t="n">
        <v>40</v>
      </c>
      <c r="F9031" t="n">
        <v>105100</v>
      </c>
      <c r="G9031">
        <f>IF(OR(E3379="",F3379=""),"",E3379*F3379)</f>
        <v/>
      </c>
      <c r="H9031" s="41">
        <f>IFERROR(XLOOKUP(C3379,'DATA Wharton'!$A$2:$A$785,'DATA Wharton'!$C$2:$C$785),"")</f>
        <v/>
      </c>
      <c r="I9031">
        <f>IF(OR(G3379="",H3379=""),"",G3379)</f>
        <v/>
      </c>
      <c r="J9031">
        <f>IF(OR(I3379="",H3379=""),"",I3379*H3379)</f>
        <v/>
      </c>
      <c r="K9031">
        <f>IF(G3379="","Missing OEWS wage",IF(H3379="","Missing Wharton SOC","Matched"))</f>
        <v/>
      </c>
    </row>
    <row r="9032">
      <c r="A9032" t="inlineStr">
        <is>
          <t>52</t>
        </is>
      </c>
      <c r="B9032" t="inlineStr">
        <is>
          <t>Finance and Insurance</t>
        </is>
      </c>
      <c r="C9032" t="inlineStr">
        <is>
          <t>29-1123</t>
        </is>
      </c>
      <c r="D9032" t="inlineStr">
        <is>
          <t>Physical Therapists</t>
        </is>
      </c>
      <c r="E9032" t="n">
        <v>60</v>
      </c>
      <c r="F9032" t="n">
        <v>103080</v>
      </c>
      <c r="G9032">
        <f>IF(OR(E3380="",F3380=""),"",E3380*F3380)</f>
        <v/>
      </c>
      <c r="H9032" s="41">
        <f>IFERROR(XLOOKUP(C3380,'DATA Wharton'!$A$2:$A$785,'DATA Wharton'!$C$2:$C$785),"")</f>
        <v/>
      </c>
      <c r="I9032">
        <f>IF(OR(G3380="",H3380=""),"",G3380)</f>
        <v/>
      </c>
      <c r="J9032">
        <f>IF(OR(I3380="",H3380=""),"",I3380*H3380)</f>
        <v/>
      </c>
      <c r="K9032">
        <f>IF(G3380="","Missing OEWS wage",IF(H3380="","Missing Wharton SOC","Matched"))</f>
        <v/>
      </c>
    </row>
    <row r="9033">
      <c r="A9033" t="inlineStr">
        <is>
          <t>52</t>
        </is>
      </c>
      <c r="B9033" t="inlineStr">
        <is>
          <t>Finance and Insurance</t>
        </is>
      </c>
      <c r="C9033" t="inlineStr">
        <is>
          <t>29-1129</t>
        </is>
      </c>
      <c r="D9033" t="inlineStr">
        <is>
          <t>Therapists, All Other</t>
        </is>
      </c>
      <c r="E9033" t="n">
        <v>150</v>
      </c>
      <c r="F9033" t="n">
        <v>137450</v>
      </c>
      <c r="G9033">
        <f>IF(OR(E3381="",F3381=""),"",E3381*F3381)</f>
        <v/>
      </c>
      <c r="H9033" s="41">
        <f>IFERROR(XLOOKUP(C3381,'DATA Wharton'!$A$2:$A$785,'DATA Wharton'!$C$2:$C$785),"")</f>
        <v/>
      </c>
      <c r="I9033">
        <f>IF(OR(G3381="",H3381=""),"",G3381)</f>
        <v/>
      </c>
      <c r="J9033">
        <f>IF(OR(I3381="",H3381=""),"",I3381*H3381)</f>
        <v/>
      </c>
      <c r="K9033">
        <f>IF(G3381="","Missing OEWS wage",IF(H3381="","Missing Wharton SOC","Matched"))</f>
        <v/>
      </c>
    </row>
    <row r="9034">
      <c r="A9034" t="inlineStr">
        <is>
          <t>52</t>
        </is>
      </c>
      <c r="B9034" t="inlineStr">
        <is>
          <t>Finance and Insurance</t>
        </is>
      </c>
      <c r="C9034" t="inlineStr">
        <is>
          <t>29-1141</t>
        </is>
      </c>
      <c r="D9034" t="inlineStr">
        <is>
          <t>Registered Nurses</t>
        </is>
      </c>
      <c r="E9034" t="n">
        <v>54500</v>
      </c>
      <c r="F9034" t="n">
        <v>91820</v>
      </c>
      <c r="G9034">
        <f>IF(OR(E3382="",F3382=""),"",E3382*F3382)</f>
        <v/>
      </c>
      <c r="H9034" s="41">
        <f>IFERROR(XLOOKUP(C3382,'DATA Wharton'!$A$2:$A$785,'DATA Wharton'!$C$2:$C$785),"")</f>
        <v/>
      </c>
      <c r="I9034">
        <f>IF(OR(G3382="",H3382=""),"",G3382)</f>
        <v/>
      </c>
      <c r="J9034">
        <f>IF(OR(I3382="",H3382=""),"",I3382*H3382)</f>
        <v/>
      </c>
      <c r="K9034">
        <f>IF(G3382="","Missing OEWS wage",IF(H3382="","Missing Wharton SOC","Matched"))</f>
        <v/>
      </c>
    </row>
    <row r="9035">
      <c r="A9035" t="inlineStr">
        <is>
          <t>52</t>
        </is>
      </c>
      <c r="B9035" t="inlineStr">
        <is>
          <t>Finance and Insurance</t>
        </is>
      </c>
      <c r="C9035" t="inlineStr">
        <is>
          <t>29-1171</t>
        </is>
      </c>
      <c r="D9035" t="inlineStr">
        <is>
          <t>Nurse Practitioners</t>
        </is>
      </c>
      <c r="E9035" t="n">
        <v>2020</v>
      </c>
      <c r="F9035" t="n">
        <v>136340</v>
      </c>
      <c r="G9035">
        <f>IF(OR(E3383="",F3383=""),"",E3383*F3383)</f>
        <v/>
      </c>
      <c r="H9035" s="41">
        <f>IFERROR(XLOOKUP(C3383,'DATA Wharton'!$A$2:$A$785,'DATA Wharton'!$C$2:$C$785),"")</f>
        <v/>
      </c>
      <c r="I9035">
        <f>IF(OR(G3383="",H3383=""),"",G3383)</f>
        <v/>
      </c>
      <c r="J9035">
        <f>IF(OR(I3383="",H3383=""),"",I3383*H3383)</f>
        <v/>
      </c>
      <c r="K9035">
        <f>IF(G3383="","Missing OEWS wage",IF(H3383="","Missing Wharton SOC","Matched"))</f>
        <v/>
      </c>
    </row>
    <row r="9036">
      <c r="A9036" t="inlineStr">
        <is>
          <t>52</t>
        </is>
      </c>
      <c r="B9036" t="inlineStr">
        <is>
          <t>Finance and Insurance</t>
        </is>
      </c>
      <c r="C9036" t="inlineStr">
        <is>
          <t>29-1229</t>
        </is>
      </c>
      <c r="D9036" t="inlineStr">
        <is>
          <t>Physicians, All Other</t>
        </is>
      </c>
      <c r="E9036" t="n">
        <v>550</v>
      </c>
      <c r="F9036" t="n">
        <v>235900</v>
      </c>
      <c r="G9036">
        <f>IF(OR(E3384="",F3384=""),"",E3384*F3384)</f>
        <v/>
      </c>
      <c r="H9036" s="41">
        <f>IFERROR(XLOOKUP(C3384,'DATA Wharton'!$A$2:$A$785,'DATA Wharton'!$C$2:$C$785),"")</f>
        <v/>
      </c>
      <c r="I9036">
        <f>IF(OR(G3384="",H3384=""),"",G3384)</f>
        <v/>
      </c>
      <c r="J9036">
        <f>IF(OR(I3384="",H3384=""),"",I3384*H3384)</f>
        <v/>
      </c>
      <c r="K9036">
        <f>IF(G3384="","Missing OEWS wage",IF(H3384="","Missing Wharton SOC","Matched"))</f>
        <v/>
      </c>
    </row>
    <row r="9037">
      <c r="A9037" t="inlineStr">
        <is>
          <t>52</t>
        </is>
      </c>
      <c r="B9037" t="inlineStr">
        <is>
          <t>Finance and Insurance</t>
        </is>
      </c>
      <c r="C9037" t="inlineStr">
        <is>
          <t>29-1292</t>
        </is>
      </c>
      <c r="D9037" t="inlineStr">
        <is>
          <t>Dental Hygienists</t>
        </is>
      </c>
      <c r="E9037" t="n">
        <v>40</v>
      </c>
      <c r="F9037" t="n">
        <v>99000</v>
      </c>
      <c r="G9037">
        <f>IF(OR(E3385="",F3385=""),"",E3385*F3385)</f>
        <v/>
      </c>
      <c r="H9037" s="41">
        <f>IFERROR(XLOOKUP(C3385,'DATA Wharton'!$A$2:$A$785,'DATA Wharton'!$C$2:$C$785),"")</f>
        <v/>
      </c>
      <c r="I9037">
        <f>IF(OR(G3385="",H3385=""),"",G3385)</f>
        <v/>
      </c>
      <c r="J9037">
        <f>IF(OR(I3385="",H3385=""),"",I3385*H3385)</f>
        <v/>
      </c>
      <c r="K9037">
        <f>IF(G3385="","Missing OEWS wage",IF(H3385="","Missing Wharton SOC","Matched"))</f>
        <v/>
      </c>
    </row>
    <row r="9038">
      <c r="A9038" t="inlineStr">
        <is>
          <t>52</t>
        </is>
      </c>
      <c r="B9038" t="inlineStr">
        <is>
          <t>Finance and Insurance</t>
        </is>
      </c>
      <c r="C9038" t="inlineStr">
        <is>
          <t>29-1299</t>
        </is>
      </c>
      <c r="D9038" t="inlineStr">
        <is>
          <t>Healthcare Diagnosing or Treating Practitioners, All Other</t>
        </is>
      </c>
      <c r="E9038" t="n">
        <v>90</v>
      </c>
      <c r="F9038" t="n">
        <v>138810</v>
      </c>
      <c r="G9038">
        <f>IF(OR(E3386="",F3386=""),"",E3386*F3386)</f>
        <v/>
      </c>
      <c r="H9038" s="41">
        <f>IFERROR(XLOOKUP(C3386,'DATA Wharton'!$A$2:$A$785,'DATA Wharton'!$C$2:$C$785),"")</f>
        <v/>
      </c>
      <c r="I9038">
        <f>IF(OR(G3386="",H3386=""),"",G3386)</f>
        <v/>
      </c>
      <c r="J9038">
        <f>IF(OR(I3386="",H3386=""),"",I3386*H3386)</f>
        <v/>
      </c>
      <c r="K9038">
        <f>IF(G3386="","Missing OEWS wage",IF(H3386="","Missing Wharton SOC","Matched"))</f>
        <v/>
      </c>
    </row>
    <row r="9039">
      <c r="A9039" t="inlineStr">
        <is>
          <t>52</t>
        </is>
      </c>
      <c r="B9039" t="inlineStr">
        <is>
          <t>Finance and Insurance</t>
        </is>
      </c>
      <c r="C9039" t="inlineStr">
        <is>
          <t>29-2010</t>
        </is>
      </c>
      <c r="D9039" t="inlineStr">
        <is>
          <t>Clinical Laboratory Technologists and Technicians</t>
        </is>
      </c>
      <c r="E9039" t="n">
        <v>30</v>
      </c>
      <c r="F9039" t="n">
        <v>64430</v>
      </c>
      <c r="G9039">
        <f>IF(OR(E3387="",F3387=""),"",E3387*F3387)</f>
        <v/>
      </c>
      <c r="H9039" s="41">
        <f>IFERROR(XLOOKUP(C3387,'DATA Wharton'!$A$2:$A$785,'DATA Wharton'!$C$2:$C$785),"")</f>
        <v/>
      </c>
      <c r="I9039">
        <f>IF(OR(G3387="",H3387=""),"",G3387)</f>
        <v/>
      </c>
      <c r="J9039">
        <f>IF(OR(I3387="",H3387=""),"",I3387*H3387)</f>
        <v/>
      </c>
      <c r="K9039">
        <f>IF(G3387="","Missing OEWS wage",IF(H3387="","Missing Wharton SOC","Matched"))</f>
        <v/>
      </c>
    </row>
    <row r="9040">
      <c r="A9040" t="inlineStr">
        <is>
          <t>52</t>
        </is>
      </c>
      <c r="B9040" t="inlineStr">
        <is>
          <t>Finance and Insurance</t>
        </is>
      </c>
      <c r="C9040" t="inlineStr">
        <is>
          <t>29-2052</t>
        </is>
      </c>
      <c r="D9040" t="inlineStr">
        <is>
          <t>Pharmacy Technicians</t>
        </is>
      </c>
      <c r="E9040" t="n">
        <v>6530</v>
      </c>
      <c r="F9040" t="n">
        <v>49200</v>
      </c>
      <c r="G9040">
        <f>IF(OR(E3388="",F3388=""),"",E3388*F3388)</f>
        <v/>
      </c>
      <c r="H9040" s="41">
        <f>IFERROR(XLOOKUP(C3388,'DATA Wharton'!$A$2:$A$785,'DATA Wharton'!$C$2:$C$785),"")</f>
        <v/>
      </c>
      <c r="I9040">
        <f>IF(OR(G3388="",H3388=""),"",G3388)</f>
        <v/>
      </c>
      <c r="J9040">
        <f>IF(OR(I3388="",H3388=""),"",I3388*H3388)</f>
        <v/>
      </c>
      <c r="K9040">
        <f>IF(G3388="","Missing OEWS wage",IF(H3388="","Missing Wharton SOC","Matched"))</f>
        <v/>
      </c>
    </row>
    <row r="9041">
      <c r="A9041" t="inlineStr">
        <is>
          <t>52</t>
        </is>
      </c>
      <c r="B9041" t="inlineStr">
        <is>
          <t>Finance and Insurance</t>
        </is>
      </c>
      <c r="C9041" t="inlineStr">
        <is>
          <t>29-2061</t>
        </is>
      </c>
      <c r="D9041" t="inlineStr">
        <is>
          <t>Licensed Practical and Licensed Vocational Nurses</t>
        </is>
      </c>
      <c r="E9041" t="n">
        <v>1320</v>
      </c>
      <c r="F9041" t="n">
        <v>71350</v>
      </c>
      <c r="G9041">
        <f>IF(OR(E3389="",F3389=""),"",E3389*F3389)</f>
        <v/>
      </c>
      <c r="H9041" s="41">
        <f>IFERROR(XLOOKUP(C3389,'DATA Wharton'!$A$2:$A$785,'DATA Wharton'!$C$2:$C$785),"")</f>
        <v/>
      </c>
      <c r="I9041">
        <f>IF(OR(G3389="",H3389=""),"",G3389)</f>
        <v/>
      </c>
      <c r="J9041">
        <f>IF(OR(I3389="",H3389=""),"",I3389*H3389)</f>
        <v/>
      </c>
      <c r="K9041">
        <f>IF(G3389="","Missing OEWS wage",IF(H3389="","Missing Wharton SOC","Matched"))</f>
        <v/>
      </c>
    </row>
    <row r="9042">
      <c r="A9042" t="inlineStr">
        <is>
          <t>52</t>
        </is>
      </c>
      <c r="B9042" t="inlineStr">
        <is>
          <t>Finance and Insurance</t>
        </is>
      </c>
      <c r="C9042" t="inlineStr">
        <is>
          <t>29-2072</t>
        </is>
      </c>
      <c r="D9042" t="inlineStr">
        <is>
          <t>Medical Records Specialists</t>
        </is>
      </c>
      <c r="E9042" t="n">
        <v>6180</v>
      </c>
      <c r="F9042" t="n">
        <v>62800</v>
      </c>
      <c r="G9042">
        <f>IF(OR(E3390="",F3390=""),"",E3390*F3390)</f>
        <v/>
      </c>
      <c r="H9042" s="41">
        <f>IFERROR(XLOOKUP(C3390,'DATA Wharton'!$A$2:$A$785,'DATA Wharton'!$C$2:$C$785),"")</f>
        <v/>
      </c>
      <c r="I9042">
        <f>IF(OR(G3390="",H3390=""),"",G3390)</f>
        <v/>
      </c>
      <c r="J9042">
        <f>IF(OR(I3390="",H3390=""),"",I3390*H3390)</f>
        <v/>
      </c>
      <c r="K9042">
        <f>IF(G3390="","Missing OEWS wage",IF(H3390="","Missing Wharton SOC","Matched"))</f>
        <v/>
      </c>
    </row>
    <row r="9043">
      <c r="A9043" t="inlineStr">
        <is>
          <t>52</t>
        </is>
      </c>
      <c r="B9043" t="inlineStr">
        <is>
          <t>Finance and Insurance</t>
        </is>
      </c>
      <c r="C9043" t="inlineStr">
        <is>
          <t>29-2099</t>
        </is>
      </c>
      <c r="D9043" t="inlineStr">
        <is>
          <t>Health Technologists and Technicians, All Other</t>
        </is>
      </c>
      <c r="E9043" t="n">
        <v>1180</v>
      </c>
      <c r="F9043" t="n">
        <v>60180</v>
      </c>
      <c r="G9043">
        <f>IF(OR(E3391="",F3391=""),"",E3391*F3391)</f>
        <v/>
      </c>
      <c r="H9043" s="41">
        <f>IFERROR(XLOOKUP(C3391,'DATA Wharton'!$A$2:$A$785,'DATA Wharton'!$C$2:$C$785),"")</f>
        <v/>
      </c>
      <c r="I9043">
        <f>IF(OR(G3391="",H3391=""),"",G3391)</f>
        <v/>
      </c>
      <c r="J9043">
        <f>IF(OR(I3391="",H3391=""),"",I3391*H3391)</f>
        <v/>
      </c>
      <c r="K9043">
        <f>IF(G3391="","Missing OEWS wage",IF(H3391="","Missing Wharton SOC","Matched"))</f>
        <v/>
      </c>
    </row>
    <row r="9044">
      <c r="A9044" t="inlineStr">
        <is>
          <t>52</t>
        </is>
      </c>
      <c r="B9044" t="inlineStr">
        <is>
          <t>Finance and Insurance</t>
        </is>
      </c>
      <c r="C9044" t="inlineStr">
        <is>
          <t>29-9021</t>
        </is>
      </c>
      <c r="D9044" t="inlineStr">
        <is>
          <t>Health Information Technologists and Medical Registrars</t>
        </is>
      </c>
      <c r="E9044" t="n">
        <v>890</v>
      </c>
      <c r="F9044" t="n">
        <v>93840</v>
      </c>
      <c r="G9044">
        <f>IF(OR(E3392="",F3392=""),"",E3392*F3392)</f>
        <v/>
      </c>
      <c r="H9044" s="41">
        <f>IFERROR(XLOOKUP(C3392,'DATA Wharton'!$A$2:$A$785,'DATA Wharton'!$C$2:$C$785),"")</f>
        <v/>
      </c>
      <c r="I9044">
        <f>IF(OR(G3392="",H3392=""),"",G3392)</f>
        <v/>
      </c>
      <c r="J9044">
        <f>IF(OR(I3392="",H3392=""),"",I3392*H3392)</f>
        <v/>
      </c>
      <c r="K9044">
        <f>IF(G3392="","Missing OEWS wage",IF(H3392="","Missing Wharton SOC","Matched"))</f>
        <v/>
      </c>
    </row>
    <row r="9045">
      <c r="A9045" t="inlineStr">
        <is>
          <t>52</t>
        </is>
      </c>
      <c r="B9045" t="inlineStr">
        <is>
          <t>Finance and Insurance</t>
        </is>
      </c>
      <c r="C9045" t="inlineStr">
        <is>
          <t>29-9092</t>
        </is>
      </c>
      <c r="D9045" t="inlineStr">
        <is>
          <t>Genetic Counselors</t>
        </is>
      </c>
      <c r="E9045" t="n">
        <v>50</v>
      </c>
      <c r="F9045" t="n">
        <v>108180</v>
      </c>
      <c r="G9045">
        <f>IF(OR(E3393="",F3393=""),"",E3393*F3393)</f>
        <v/>
      </c>
      <c r="H9045" s="41">
        <f>IFERROR(XLOOKUP(C3393,'DATA Wharton'!$A$2:$A$785,'DATA Wharton'!$C$2:$C$785),"")</f>
        <v/>
      </c>
      <c r="I9045">
        <f>IF(OR(G3393="",H3393=""),"",G3393)</f>
        <v/>
      </c>
      <c r="J9045">
        <f>IF(OR(I3393="",H3393=""),"",I3393*H3393)</f>
        <v/>
      </c>
      <c r="K9045">
        <f>IF(G3393="","Missing OEWS wage",IF(H3393="","Missing Wharton SOC","Matched"))</f>
        <v/>
      </c>
    </row>
    <row r="9046">
      <c r="A9046" t="inlineStr">
        <is>
          <t>52</t>
        </is>
      </c>
      <c r="B9046" t="inlineStr">
        <is>
          <t>Finance and Insurance</t>
        </is>
      </c>
      <c r="C9046" t="inlineStr">
        <is>
          <t>29-9099</t>
        </is>
      </c>
      <c r="D9046" t="inlineStr">
        <is>
          <t>Healthcare Practitioners and Technical Workers, All Other</t>
        </is>
      </c>
      <c r="E9046" t="n">
        <v>1020</v>
      </c>
      <c r="F9046" t="n">
        <v>78170</v>
      </c>
      <c r="G9046">
        <f>IF(OR(E3394="",F3394=""),"",E3394*F3394)</f>
        <v/>
      </c>
      <c r="H9046" s="41">
        <f>IFERROR(XLOOKUP(C3394,'DATA Wharton'!$A$2:$A$785,'DATA Wharton'!$C$2:$C$785),"")</f>
        <v/>
      </c>
      <c r="I9046">
        <f>IF(OR(G3394="",H3394=""),"",G3394)</f>
        <v/>
      </c>
      <c r="J9046">
        <f>IF(OR(I3394="",H3394=""),"",I3394*H3394)</f>
        <v/>
      </c>
      <c r="K9046">
        <f>IF(G3394="","Missing OEWS wage",IF(H3394="","Missing Wharton SOC","Matched"))</f>
        <v/>
      </c>
    </row>
    <row r="9047">
      <c r="A9047" t="inlineStr">
        <is>
          <t>52</t>
        </is>
      </c>
      <c r="B9047" t="inlineStr">
        <is>
          <t>Finance and Insurance</t>
        </is>
      </c>
      <c r="C9047" t="inlineStr">
        <is>
          <t>31-1120</t>
        </is>
      </c>
      <c r="D9047" t="inlineStr">
        <is>
          <t>Home Health and Personal Care Aides</t>
        </is>
      </c>
      <c r="E9047" t="n">
        <v>970</v>
      </c>
      <c r="F9047" t="n">
        <v>39220</v>
      </c>
      <c r="G9047">
        <f>IF(OR(E3395="",F3395=""),"",E3395*F3395)</f>
        <v/>
      </c>
      <c r="H9047" s="41">
        <f>IFERROR(XLOOKUP(C3395,'DATA Wharton'!$A$2:$A$785,'DATA Wharton'!$C$2:$C$785),"")</f>
        <v/>
      </c>
      <c r="I9047">
        <f>IF(OR(G3395="",H3395=""),"",G3395)</f>
        <v/>
      </c>
      <c r="J9047">
        <f>IF(OR(I3395="",H3395=""),"",I3395*H3395)</f>
        <v/>
      </c>
      <c r="K9047">
        <f>IF(G3395="","Missing OEWS wage",IF(H3395="","Missing Wharton SOC","Matched"))</f>
        <v/>
      </c>
    </row>
    <row r="9048">
      <c r="A9048" t="inlineStr">
        <is>
          <t>52</t>
        </is>
      </c>
      <c r="B9048" t="inlineStr">
        <is>
          <t>Finance and Insurance</t>
        </is>
      </c>
      <c r="C9048" t="inlineStr">
        <is>
          <t>31-1131</t>
        </is>
      </c>
      <c r="D9048" t="inlineStr">
        <is>
          <t>Nursing Assistants</t>
        </is>
      </c>
      <c r="E9048" t="n">
        <v>40</v>
      </c>
      <c r="F9048" t="n">
        <v>59410</v>
      </c>
      <c r="G9048">
        <f>IF(OR(E3396="",F3396=""),"",E3396*F3396)</f>
        <v/>
      </c>
      <c r="H9048" s="41">
        <f>IFERROR(XLOOKUP(C3396,'DATA Wharton'!$A$2:$A$785,'DATA Wharton'!$C$2:$C$785),"")</f>
        <v/>
      </c>
      <c r="I9048">
        <f>IF(OR(G3396="",H3396=""),"",G3396)</f>
        <v/>
      </c>
      <c r="J9048">
        <f>IF(OR(I3396="",H3396=""),"",I3396*H3396)</f>
        <v/>
      </c>
      <c r="K9048">
        <f>IF(G3396="","Missing OEWS wage",IF(H3396="","Missing Wharton SOC","Matched"))</f>
        <v/>
      </c>
    </row>
    <row r="9049">
      <c r="A9049" t="inlineStr">
        <is>
          <t>52</t>
        </is>
      </c>
      <c r="B9049" t="inlineStr">
        <is>
          <t>Finance and Insurance</t>
        </is>
      </c>
      <c r="C9049" t="inlineStr">
        <is>
          <t>31-1133</t>
        </is>
      </c>
      <c r="D9049" t="inlineStr">
        <is>
          <t>Psychiatric Aides</t>
        </is>
      </c>
      <c r="E9049" t="n">
        <v>40</v>
      </c>
      <c r="F9049" t="n">
        <v>55210</v>
      </c>
      <c r="G9049">
        <f>IF(OR(E3397="",F3397=""),"",E3397*F3397)</f>
        <v/>
      </c>
      <c r="H9049" s="41">
        <f>IFERROR(XLOOKUP(C3397,'DATA Wharton'!$A$2:$A$785,'DATA Wharton'!$C$2:$C$785),"")</f>
        <v/>
      </c>
      <c r="I9049">
        <f>IF(OR(G3397="",H3397=""),"",G3397)</f>
        <v/>
      </c>
      <c r="J9049">
        <f>IF(OR(I3397="",H3397=""),"",I3397*H3397)</f>
        <v/>
      </c>
      <c r="K9049">
        <f>IF(G3397="","Missing OEWS wage",IF(H3397="","Missing Wharton SOC","Matched"))</f>
        <v/>
      </c>
    </row>
    <row r="9050">
      <c r="A9050" t="inlineStr">
        <is>
          <t>52</t>
        </is>
      </c>
      <c r="B9050" t="inlineStr">
        <is>
          <t>Finance and Insurance</t>
        </is>
      </c>
      <c r="C9050" t="inlineStr">
        <is>
          <t>31-9091</t>
        </is>
      </c>
      <c r="D9050" t="inlineStr">
        <is>
          <t>Dental Assistants</t>
        </is>
      </c>
      <c r="E9050" t="n">
        <v>50</v>
      </c>
      <c r="F9050" t="n">
        <v>62170</v>
      </c>
      <c r="G9050">
        <f>IF(OR(E3398="",F3398=""),"",E3398*F3398)</f>
        <v/>
      </c>
      <c r="H9050" s="41">
        <f>IFERROR(XLOOKUP(C3398,'DATA Wharton'!$A$2:$A$785,'DATA Wharton'!$C$2:$C$785),"")</f>
        <v/>
      </c>
      <c r="I9050">
        <f>IF(OR(G3398="",H3398=""),"",G3398)</f>
        <v/>
      </c>
      <c r="J9050">
        <f>IF(OR(I3398="",H3398=""),"",I3398*H3398)</f>
        <v/>
      </c>
      <c r="K9050">
        <f>IF(G3398="","Missing OEWS wage",IF(H3398="","Missing Wharton SOC","Matched"))</f>
        <v/>
      </c>
    </row>
    <row r="9051">
      <c r="A9051" t="inlineStr">
        <is>
          <t>52</t>
        </is>
      </c>
      <c r="B9051" t="inlineStr">
        <is>
          <t>Finance and Insurance</t>
        </is>
      </c>
      <c r="C9051" t="inlineStr">
        <is>
          <t>31-9092</t>
        </is>
      </c>
      <c r="D9051" t="inlineStr">
        <is>
          <t>Medical Assistants</t>
        </is>
      </c>
      <c r="E9051" t="n">
        <v>530</v>
      </c>
      <c r="F9051" t="n">
        <v>49240</v>
      </c>
      <c r="G9051">
        <f>IF(OR(E3399="",F3399=""),"",E3399*F3399)</f>
        <v/>
      </c>
      <c r="H9051" s="41">
        <f>IFERROR(XLOOKUP(C3399,'DATA Wharton'!$A$2:$A$785,'DATA Wharton'!$C$2:$C$785),"")</f>
        <v/>
      </c>
      <c r="I9051">
        <f>IF(OR(G3399="",H3399=""),"",G3399)</f>
        <v/>
      </c>
      <c r="J9051">
        <f>IF(OR(I3399="",H3399=""),"",I3399*H3399)</f>
        <v/>
      </c>
      <c r="K9051">
        <f>IF(G3399="","Missing OEWS wage",IF(H3399="","Missing Wharton SOC","Matched"))</f>
        <v/>
      </c>
    </row>
    <row r="9052">
      <c r="A9052" t="inlineStr">
        <is>
          <t>52</t>
        </is>
      </c>
      <c r="B9052" t="inlineStr">
        <is>
          <t>Finance and Insurance</t>
        </is>
      </c>
      <c r="C9052" t="inlineStr">
        <is>
          <t>31-9094</t>
        </is>
      </c>
      <c r="D9052" t="inlineStr">
        <is>
          <t>Medical Transcriptionists</t>
        </is>
      </c>
      <c r="E9052" t="n">
        <v>40</v>
      </c>
      <c r="F9052" t="n">
        <v>45590</v>
      </c>
      <c r="G9052">
        <f>IF(OR(E3400="",F3400=""),"",E3400*F3400)</f>
        <v/>
      </c>
      <c r="H9052" s="41">
        <f>IFERROR(XLOOKUP(C3400,'DATA Wharton'!$A$2:$A$785,'DATA Wharton'!$C$2:$C$785),"")</f>
        <v/>
      </c>
      <c r="I9052">
        <f>IF(OR(G3400="",H3400=""),"",G3400)</f>
        <v/>
      </c>
      <c r="J9052">
        <f>IF(OR(I3400="",H3400=""),"",I3400*H3400)</f>
        <v/>
      </c>
      <c r="K9052">
        <f>IF(G3400="","Missing OEWS wage",IF(H3400="","Missing Wharton SOC","Matched"))</f>
        <v/>
      </c>
    </row>
    <row r="9053">
      <c r="A9053" t="inlineStr">
        <is>
          <t>52</t>
        </is>
      </c>
      <c r="B9053" t="inlineStr">
        <is>
          <t>Finance and Insurance</t>
        </is>
      </c>
      <c r="C9053" t="inlineStr">
        <is>
          <t>31-9095</t>
        </is>
      </c>
      <c r="D9053" t="inlineStr">
        <is>
          <t>Pharmacy Aides</t>
        </is>
      </c>
      <c r="E9053" t="n">
        <v>440</v>
      </c>
      <c r="F9053" t="n">
        <v>44820</v>
      </c>
      <c r="G9053">
        <f>IF(OR(E3401="",F3401=""),"",E3401*F3401)</f>
        <v/>
      </c>
      <c r="H9053" s="41">
        <f>IFERROR(XLOOKUP(C3401,'DATA Wharton'!$A$2:$A$785,'DATA Wharton'!$C$2:$C$785),"")</f>
        <v/>
      </c>
      <c r="I9053">
        <f>IF(OR(G3401="",H3401=""),"",G3401)</f>
        <v/>
      </c>
      <c r="J9053">
        <f>IF(OR(I3401="",H3401=""),"",I3401*H3401)</f>
        <v/>
      </c>
      <c r="K9053">
        <f>IF(G3401="","Missing OEWS wage",IF(H3401="","Missing Wharton SOC","Matched"))</f>
        <v/>
      </c>
    </row>
    <row r="9054">
      <c r="A9054" t="inlineStr">
        <is>
          <t>52</t>
        </is>
      </c>
      <c r="B9054" t="inlineStr">
        <is>
          <t>Finance and Insurance</t>
        </is>
      </c>
      <c r="C9054" t="inlineStr">
        <is>
          <t>31-9097</t>
        </is>
      </c>
      <c r="D9054" t="inlineStr">
        <is>
          <t>Phlebotomists</t>
        </is>
      </c>
      <c r="F9054" t="n">
        <v>36720</v>
      </c>
      <c r="G9054">
        <f>IF(OR(E3402="",F3402=""),"",E3402*F3402)</f>
        <v/>
      </c>
      <c r="H9054" s="41">
        <f>IFERROR(XLOOKUP(C3402,'DATA Wharton'!$A$2:$A$785,'DATA Wharton'!$C$2:$C$785),"")</f>
        <v/>
      </c>
      <c r="I9054">
        <f>IF(OR(G3402="",H3402=""),"",G3402)</f>
        <v/>
      </c>
      <c r="J9054">
        <f>IF(OR(I3402="",H3402=""),"",I3402*H3402)</f>
        <v/>
      </c>
      <c r="K9054">
        <f>IF(G3402="","Missing OEWS wage",IF(H3402="","Missing Wharton SOC","Matched"))</f>
        <v/>
      </c>
    </row>
    <row r="9055">
      <c r="A9055" t="inlineStr">
        <is>
          <t>52</t>
        </is>
      </c>
      <c r="B9055" t="inlineStr">
        <is>
          <t>Finance and Insurance</t>
        </is>
      </c>
      <c r="C9055" t="inlineStr">
        <is>
          <t>31-9099</t>
        </is>
      </c>
      <c r="D9055" t="inlineStr">
        <is>
          <t>Healthcare Support Workers, All Other</t>
        </is>
      </c>
      <c r="E9055" t="n">
        <v>400</v>
      </c>
      <c r="F9055" t="n">
        <v>60370</v>
      </c>
      <c r="G9055">
        <f>IF(OR(E3403="",F3403=""),"",E3403*F3403)</f>
        <v/>
      </c>
      <c r="H9055" s="41">
        <f>IFERROR(XLOOKUP(C3403,'DATA Wharton'!$A$2:$A$785,'DATA Wharton'!$C$2:$C$785),"")</f>
        <v/>
      </c>
      <c r="I9055">
        <f>IF(OR(G3403="",H3403=""),"",G3403)</f>
        <v/>
      </c>
      <c r="J9055">
        <f>IF(OR(I3403="",H3403=""),"",I3403*H3403)</f>
        <v/>
      </c>
      <c r="K9055">
        <f>IF(G3403="","Missing OEWS wage",IF(H3403="","Missing Wharton SOC","Matched"))</f>
        <v/>
      </c>
    </row>
    <row r="9056">
      <c r="A9056" t="inlineStr">
        <is>
          <t>52</t>
        </is>
      </c>
      <c r="B9056" t="inlineStr">
        <is>
          <t>Finance and Insurance</t>
        </is>
      </c>
      <c r="C9056" t="inlineStr">
        <is>
          <t>33-1091</t>
        </is>
      </c>
      <c r="D9056" t="inlineStr">
        <is>
          <t>First-Line Supervisors of Security Workers</t>
        </is>
      </c>
      <c r="E9056" t="n">
        <v>550</v>
      </c>
      <c r="F9056" t="n">
        <v>96880</v>
      </c>
      <c r="G9056">
        <f>IF(OR(E3404="",F3404=""),"",E3404*F3404)</f>
        <v/>
      </c>
      <c r="H9056" s="41">
        <f>IFERROR(XLOOKUP(C3404,'DATA Wharton'!$A$2:$A$785,'DATA Wharton'!$C$2:$C$785),"")</f>
        <v/>
      </c>
      <c r="I9056">
        <f>IF(OR(G3404="",H3404=""),"",G3404)</f>
        <v/>
      </c>
      <c r="J9056">
        <f>IF(OR(I3404="",H3404=""),"",I3404*H3404)</f>
        <v/>
      </c>
      <c r="K9056">
        <f>IF(G3404="","Missing OEWS wage",IF(H3404="","Missing Wharton SOC","Matched"))</f>
        <v/>
      </c>
    </row>
    <row r="9057">
      <c r="A9057" t="inlineStr">
        <is>
          <t>52</t>
        </is>
      </c>
      <c r="B9057" t="inlineStr">
        <is>
          <t>Finance and Insurance</t>
        </is>
      </c>
      <c r="C9057" t="inlineStr">
        <is>
          <t>33-1099</t>
        </is>
      </c>
      <c r="D9057" t="inlineStr">
        <is>
          <t>First-Line Supervisors of Protective Service Workers, All Other</t>
        </is>
      </c>
      <c r="E9057" t="n">
        <v>220</v>
      </c>
      <c r="F9057" t="n">
        <v>93260</v>
      </c>
      <c r="G9057">
        <f>IF(OR(E3405="",F3405=""),"",E3405*F3405)</f>
        <v/>
      </c>
      <c r="H9057" s="41">
        <f>IFERROR(XLOOKUP(C3405,'DATA Wharton'!$A$2:$A$785,'DATA Wharton'!$C$2:$C$785),"")</f>
        <v/>
      </c>
      <c r="I9057">
        <f>IF(OR(G3405="",H3405=""),"",G3405)</f>
        <v/>
      </c>
      <c r="J9057">
        <f>IF(OR(I3405="",H3405=""),"",I3405*H3405)</f>
        <v/>
      </c>
      <c r="K9057">
        <f>IF(G3405="","Missing OEWS wage",IF(H3405="","Missing Wharton SOC","Matched"))</f>
        <v/>
      </c>
    </row>
    <row r="9058">
      <c r="A9058" t="inlineStr">
        <is>
          <t>52</t>
        </is>
      </c>
      <c r="B9058" t="inlineStr">
        <is>
          <t>Finance and Insurance</t>
        </is>
      </c>
      <c r="C9058" t="inlineStr">
        <is>
          <t>33-2021</t>
        </is>
      </c>
      <c r="D9058" t="inlineStr">
        <is>
          <t>Fire Inspectors and Investigators</t>
        </is>
      </c>
      <c r="E9058" t="n">
        <v>450</v>
      </c>
      <c r="F9058" t="n">
        <v>97660</v>
      </c>
      <c r="G9058">
        <f>IF(OR(E3406="",F3406=""),"",E3406*F3406)</f>
        <v/>
      </c>
      <c r="H9058" s="41">
        <f>IFERROR(XLOOKUP(C3406,'DATA Wharton'!$A$2:$A$785,'DATA Wharton'!$C$2:$C$785),"")</f>
        <v/>
      </c>
      <c r="I9058">
        <f>IF(OR(G3406="",H3406=""),"",G3406)</f>
        <v/>
      </c>
      <c r="J9058">
        <f>IF(OR(I3406="",H3406=""),"",I3406*H3406)</f>
        <v/>
      </c>
      <c r="K9058">
        <f>IF(G3406="","Missing OEWS wage",IF(H3406="","Missing Wharton SOC","Matched"))</f>
        <v/>
      </c>
    </row>
    <row r="9059">
      <c r="A9059" t="inlineStr">
        <is>
          <t>52</t>
        </is>
      </c>
      <c r="B9059" t="inlineStr">
        <is>
          <t>Finance and Insurance</t>
        </is>
      </c>
      <c r="C9059" t="inlineStr">
        <is>
          <t>33-9021</t>
        </is>
      </c>
      <c r="D9059" t="inlineStr">
        <is>
          <t>Private Detectives and Investigators</t>
        </is>
      </c>
      <c r="E9059" t="n">
        <v>4080</v>
      </c>
      <c r="F9059" t="n">
        <v>72890</v>
      </c>
      <c r="G9059">
        <f>IF(OR(E3407="",F3407=""),"",E3407*F3407)</f>
        <v/>
      </c>
      <c r="H9059" s="41">
        <f>IFERROR(XLOOKUP(C3407,'DATA Wharton'!$A$2:$A$785,'DATA Wharton'!$C$2:$C$785),"")</f>
        <v/>
      </c>
      <c r="I9059">
        <f>IF(OR(G3407="",H3407=""),"",G3407)</f>
        <v/>
      </c>
      <c r="J9059">
        <f>IF(OR(I3407="",H3407=""),"",I3407*H3407)</f>
        <v/>
      </c>
      <c r="K9059">
        <f>IF(G3407="","Missing OEWS wage",IF(H3407="","Missing Wharton SOC","Matched"))</f>
        <v/>
      </c>
    </row>
    <row r="9060">
      <c r="A9060" t="inlineStr">
        <is>
          <t>52</t>
        </is>
      </c>
      <c r="B9060" t="inlineStr">
        <is>
          <t>Finance and Insurance</t>
        </is>
      </c>
      <c r="C9060" t="inlineStr">
        <is>
          <t>33-9032</t>
        </is>
      </c>
      <c r="D9060" t="inlineStr">
        <is>
          <t>Security Guards</t>
        </is>
      </c>
      <c r="E9060" t="n">
        <v>4030</v>
      </c>
      <c r="F9060" t="n">
        <v>59260</v>
      </c>
      <c r="G9060">
        <f>IF(OR(E3408="",F3408=""),"",E3408*F3408)</f>
        <v/>
      </c>
      <c r="H9060" s="41">
        <f>IFERROR(XLOOKUP(C3408,'DATA Wharton'!$A$2:$A$785,'DATA Wharton'!$C$2:$C$785),"")</f>
        <v/>
      </c>
      <c r="I9060">
        <f>IF(OR(G3408="",H3408=""),"",G3408)</f>
        <v/>
      </c>
      <c r="J9060">
        <f>IF(OR(I3408="",H3408=""),"",I3408*H3408)</f>
        <v/>
      </c>
      <c r="K9060">
        <f>IF(G3408="","Missing OEWS wage",IF(H3408="","Missing Wharton SOC","Matched"))</f>
        <v/>
      </c>
    </row>
    <row r="9061">
      <c r="A9061" t="inlineStr">
        <is>
          <t>52</t>
        </is>
      </c>
      <c r="B9061" t="inlineStr">
        <is>
          <t>Finance and Insurance</t>
        </is>
      </c>
      <c r="C9061" t="inlineStr">
        <is>
          <t>33-9099</t>
        </is>
      </c>
      <c r="D9061" t="inlineStr">
        <is>
          <t>Protective Service Workers, All Other</t>
        </is>
      </c>
      <c r="E9061" t="n">
        <v>340</v>
      </c>
      <c r="F9061" t="n">
        <v>67250</v>
      </c>
      <c r="G9061">
        <f>IF(OR(E3409="",F3409=""),"",E3409*F3409)</f>
        <v/>
      </c>
      <c r="H9061" s="41">
        <f>IFERROR(XLOOKUP(C3409,'DATA Wharton'!$A$2:$A$785,'DATA Wharton'!$C$2:$C$785),"")</f>
        <v/>
      </c>
      <c r="I9061">
        <f>IF(OR(G3409="",H3409=""),"",G3409)</f>
        <v/>
      </c>
      <c r="J9061">
        <f>IF(OR(I3409="",H3409=""),"",I3409*H3409)</f>
        <v/>
      </c>
      <c r="K9061">
        <f>IF(G3409="","Missing OEWS wage",IF(H3409="","Missing Wharton SOC","Matched"))</f>
        <v/>
      </c>
    </row>
    <row r="9062">
      <c r="A9062" t="inlineStr">
        <is>
          <t>52</t>
        </is>
      </c>
      <c r="B9062" t="inlineStr">
        <is>
          <t>Finance and Insurance</t>
        </is>
      </c>
      <c r="C9062" t="inlineStr">
        <is>
          <t>35-1011</t>
        </is>
      </c>
      <c r="D9062" t="inlineStr">
        <is>
          <t>Chefs and Head Cooks</t>
        </is>
      </c>
      <c r="E9062" t="n">
        <v>120</v>
      </c>
      <c r="F9062" t="n">
        <v>112470</v>
      </c>
      <c r="G9062">
        <f>IF(OR(E3410="",F3410=""),"",E3410*F3410)</f>
        <v/>
      </c>
      <c r="H9062" s="41">
        <f>IFERROR(XLOOKUP(C3410,'DATA Wharton'!$A$2:$A$785,'DATA Wharton'!$C$2:$C$785),"")</f>
        <v/>
      </c>
      <c r="I9062">
        <f>IF(OR(G3410="",H3410=""),"",G3410)</f>
        <v/>
      </c>
      <c r="J9062">
        <f>IF(OR(I3410="",H3410=""),"",I3410*H3410)</f>
        <v/>
      </c>
      <c r="K9062">
        <f>IF(G3410="","Missing OEWS wage",IF(H3410="","Missing Wharton SOC","Matched"))</f>
        <v/>
      </c>
    </row>
    <row r="9063">
      <c r="A9063" t="inlineStr">
        <is>
          <t>52</t>
        </is>
      </c>
      <c r="B9063" t="inlineStr">
        <is>
          <t>Finance and Insurance</t>
        </is>
      </c>
      <c r="C9063" t="inlineStr">
        <is>
          <t>35-1012</t>
        </is>
      </c>
      <c r="D9063" t="inlineStr">
        <is>
          <t>First-Line Supervisors of Food Preparation and Serving Workers</t>
        </is>
      </c>
      <c r="E9063" t="n">
        <v>30</v>
      </c>
      <c r="F9063" t="n">
        <v>65300</v>
      </c>
      <c r="G9063">
        <f>IF(OR(E3411="",F3411=""),"",E3411*F3411)</f>
        <v/>
      </c>
      <c r="H9063" s="41">
        <f>IFERROR(XLOOKUP(C3411,'DATA Wharton'!$A$2:$A$785,'DATA Wharton'!$C$2:$C$785),"")</f>
        <v/>
      </c>
      <c r="I9063">
        <f>IF(OR(G3411="",H3411=""),"",G3411)</f>
        <v/>
      </c>
      <c r="J9063">
        <f>IF(OR(I3411="",H3411=""),"",I3411*H3411)</f>
        <v/>
      </c>
      <c r="K9063">
        <f>IF(G3411="","Missing OEWS wage",IF(H3411="","Missing Wharton SOC","Matched"))</f>
        <v/>
      </c>
    </row>
    <row r="9064">
      <c r="A9064" t="inlineStr">
        <is>
          <t>52</t>
        </is>
      </c>
      <c r="B9064" t="inlineStr">
        <is>
          <t>Finance and Insurance</t>
        </is>
      </c>
      <c r="C9064" t="inlineStr">
        <is>
          <t>35-2012</t>
        </is>
      </c>
      <c r="D9064" t="inlineStr">
        <is>
          <t>Cooks, Institution and Cafeteria</t>
        </is>
      </c>
      <c r="E9064" t="n">
        <v>70</v>
      </c>
      <c r="F9064" t="n">
        <v>45270</v>
      </c>
      <c r="G9064">
        <f>IF(OR(E3412="",F3412=""),"",E3412*F3412)</f>
        <v/>
      </c>
      <c r="H9064" s="41">
        <f>IFERROR(XLOOKUP(C3412,'DATA Wharton'!$A$2:$A$785,'DATA Wharton'!$C$2:$C$785),"")</f>
        <v/>
      </c>
      <c r="I9064">
        <f>IF(OR(G3412="",H3412=""),"",G3412)</f>
        <v/>
      </c>
      <c r="J9064">
        <f>IF(OR(I3412="",H3412=""),"",I3412*H3412)</f>
        <v/>
      </c>
      <c r="K9064">
        <f>IF(G3412="","Missing OEWS wage",IF(H3412="","Missing Wharton SOC","Matched"))</f>
        <v/>
      </c>
    </row>
    <row r="9065">
      <c r="A9065" t="inlineStr">
        <is>
          <t>52</t>
        </is>
      </c>
      <c r="B9065" t="inlineStr">
        <is>
          <t>Finance and Insurance</t>
        </is>
      </c>
      <c r="C9065" t="inlineStr">
        <is>
          <t>35-2014</t>
        </is>
      </c>
      <c r="D9065" t="inlineStr">
        <is>
          <t>Cooks, Restaurant</t>
        </is>
      </c>
      <c r="F9065" t="n">
        <v>58090</v>
      </c>
      <c r="G9065">
        <f>IF(OR(E3413="",F3413=""),"",E3413*F3413)</f>
        <v/>
      </c>
      <c r="H9065" s="41">
        <f>IFERROR(XLOOKUP(C3413,'DATA Wharton'!$A$2:$A$785,'DATA Wharton'!$C$2:$C$785),"")</f>
        <v/>
      </c>
      <c r="I9065">
        <f>IF(OR(G3413="",H3413=""),"",G3413)</f>
        <v/>
      </c>
      <c r="J9065">
        <f>IF(OR(I3413="",H3413=""),"",I3413*H3413)</f>
        <v/>
      </c>
      <c r="K9065">
        <f>IF(G3413="","Missing OEWS wage",IF(H3413="","Missing Wharton SOC","Matched"))</f>
        <v/>
      </c>
    </row>
    <row r="9066">
      <c r="A9066" t="inlineStr">
        <is>
          <t>52</t>
        </is>
      </c>
      <c r="B9066" t="inlineStr">
        <is>
          <t>Finance and Insurance</t>
        </is>
      </c>
      <c r="C9066" t="inlineStr">
        <is>
          <t>35-2021</t>
        </is>
      </c>
      <c r="D9066" t="inlineStr">
        <is>
          <t>Food Preparation Workers</t>
        </is>
      </c>
      <c r="E9066" t="n">
        <v>120</v>
      </c>
      <c r="F9066" t="n">
        <v>34620</v>
      </c>
      <c r="G9066">
        <f>IF(OR(E3414="",F3414=""),"",E3414*F3414)</f>
        <v/>
      </c>
      <c r="H9066" s="41">
        <f>IFERROR(XLOOKUP(C3414,'DATA Wharton'!$A$2:$A$785,'DATA Wharton'!$C$2:$C$785),"")</f>
        <v/>
      </c>
      <c r="I9066">
        <f>IF(OR(G3414="",H3414=""),"",G3414)</f>
        <v/>
      </c>
      <c r="J9066">
        <f>IF(OR(I3414="",H3414=""),"",I3414*H3414)</f>
        <v/>
      </c>
      <c r="K9066">
        <f>IF(G3414="","Missing OEWS wage",IF(H3414="","Missing Wharton SOC","Matched"))</f>
        <v/>
      </c>
    </row>
    <row r="9067">
      <c r="A9067" t="inlineStr">
        <is>
          <t>52</t>
        </is>
      </c>
      <c r="B9067" t="inlineStr">
        <is>
          <t>Finance and Insurance</t>
        </is>
      </c>
      <c r="C9067" t="inlineStr">
        <is>
          <t>35-3023</t>
        </is>
      </c>
      <c r="D9067" t="inlineStr">
        <is>
          <t>Fast Food and Counter Workers</t>
        </is>
      </c>
      <c r="E9067" t="n">
        <v>190</v>
      </c>
      <c r="F9067" t="n">
        <v>24850</v>
      </c>
      <c r="G9067">
        <f>IF(OR(E3415="",F3415=""),"",E3415*F3415)</f>
        <v/>
      </c>
      <c r="H9067" s="41">
        <f>IFERROR(XLOOKUP(C3415,'DATA Wharton'!$A$2:$A$785,'DATA Wharton'!$C$2:$C$785),"")</f>
        <v/>
      </c>
      <c r="I9067">
        <f>IF(OR(G3415="",H3415=""),"",G3415)</f>
        <v/>
      </c>
      <c r="J9067">
        <f>IF(OR(I3415="",H3415=""),"",I3415*H3415)</f>
        <v/>
      </c>
      <c r="K9067">
        <f>IF(G3415="","Missing OEWS wage",IF(H3415="","Missing Wharton SOC","Matched"))</f>
        <v/>
      </c>
    </row>
    <row r="9068">
      <c r="A9068" t="inlineStr">
        <is>
          <t>52</t>
        </is>
      </c>
      <c r="B9068" t="inlineStr">
        <is>
          <t>Finance and Insurance</t>
        </is>
      </c>
      <c r="C9068" t="inlineStr">
        <is>
          <t>35-9011</t>
        </is>
      </c>
      <c r="D9068" t="inlineStr">
        <is>
          <t>Dining Room and Cafeteria Attendants and Bartender Helpers</t>
        </is>
      </c>
      <c r="E9068" t="n">
        <v>110</v>
      </c>
      <c r="F9068" t="n">
        <v>36000</v>
      </c>
      <c r="G9068">
        <f>IF(OR(E3416="",F3416=""),"",E3416*F3416)</f>
        <v/>
      </c>
      <c r="H9068" s="41">
        <f>IFERROR(XLOOKUP(C3416,'DATA Wharton'!$A$2:$A$785,'DATA Wharton'!$C$2:$C$785),"")</f>
        <v/>
      </c>
      <c r="I9068">
        <f>IF(OR(G3416="",H3416=""),"",G3416)</f>
        <v/>
      </c>
      <c r="J9068">
        <f>IF(OR(I3416="",H3416=""),"",I3416*H3416)</f>
        <v/>
      </c>
      <c r="K9068">
        <f>IF(G3416="","Missing OEWS wage",IF(H3416="","Missing Wharton SOC","Matched"))</f>
        <v/>
      </c>
    </row>
    <row r="9069">
      <c r="A9069" t="inlineStr">
        <is>
          <t>52</t>
        </is>
      </c>
      <c r="B9069" t="inlineStr">
        <is>
          <t>Finance and Insurance</t>
        </is>
      </c>
      <c r="C9069" t="inlineStr">
        <is>
          <t>37-1011</t>
        </is>
      </c>
      <c r="D9069" t="inlineStr">
        <is>
          <t>First-Line Supervisors of Housekeeping and Janitorial Workers</t>
        </is>
      </c>
      <c r="E9069" t="n">
        <v>80</v>
      </c>
      <c r="F9069" t="n">
        <v>71610</v>
      </c>
      <c r="G9069">
        <f>IF(OR(E3417="",F3417=""),"",E3417*F3417)</f>
        <v/>
      </c>
      <c r="H9069" s="41">
        <f>IFERROR(XLOOKUP(C3417,'DATA Wharton'!$A$2:$A$785,'DATA Wharton'!$C$2:$C$785),"")</f>
        <v/>
      </c>
      <c r="I9069">
        <f>IF(OR(G3417="",H3417=""),"",G3417)</f>
        <v/>
      </c>
      <c r="J9069">
        <f>IF(OR(I3417="",H3417=""),"",I3417*H3417)</f>
        <v/>
      </c>
      <c r="K9069">
        <f>IF(G3417="","Missing OEWS wage",IF(H3417="","Missing Wharton SOC","Matched"))</f>
        <v/>
      </c>
    </row>
    <row r="9070">
      <c r="A9070" t="inlineStr">
        <is>
          <t>52</t>
        </is>
      </c>
      <c r="B9070" t="inlineStr">
        <is>
          <t>Finance and Insurance</t>
        </is>
      </c>
      <c r="C9070" t="inlineStr">
        <is>
          <t>37-2011</t>
        </is>
      </c>
      <c r="D9070" t="inlineStr">
        <is>
          <t>Janitors and Cleaners, Except Maids and Housekeeping Cleaners</t>
        </is>
      </c>
      <c r="E9070" t="n">
        <v>5310</v>
      </c>
      <c r="F9070" t="n">
        <v>39610</v>
      </c>
      <c r="G9070">
        <f>IF(OR(E3418="",F3418=""),"",E3418*F3418)</f>
        <v/>
      </c>
      <c r="H9070" s="41">
        <f>IFERROR(XLOOKUP(C3418,'DATA Wharton'!$A$2:$A$785,'DATA Wharton'!$C$2:$C$785),"")</f>
        <v/>
      </c>
      <c r="I9070">
        <f>IF(OR(G3418="",H3418=""),"",G3418)</f>
        <v/>
      </c>
      <c r="J9070">
        <f>IF(OR(I3418="",H3418=""),"",I3418*H3418)</f>
        <v/>
      </c>
      <c r="K9070">
        <f>IF(G3418="","Missing OEWS wage",IF(H3418="","Missing Wharton SOC","Matched"))</f>
        <v/>
      </c>
    </row>
    <row r="9071">
      <c r="A9071" t="inlineStr">
        <is>
          <t>52</t>
        </is>
      </c>
      <c r="B9071" t="inlineStr">
        <is>
          <t>Finance and Insurance</t>
        </is>
      </c>
      <c r="C9071" t="inlineStr">
        <is>
          <t>37-3011</t>
        </is>
      </c>
      <c r="D9071" t="inlineStr">
        <is>
          <t>Landscaping and Groundskeeping Workers</t>
        </is>
      </c>
      <c r="E9071" t="n">
        <v>950</v>
      </c>
      <c r="F9071" t="n">
        <v>38380</v>
      </c>
      <c r="G9071">
        <f>IF(OR(E3419="",F3419=""),"",E3419*F3419)</f>
        <v/>
      </c>
      <c r="H9071" s="41">
        <f>IFERROR(XLOOKUP(C3419,'DATA Wharton'!$A$2:$A$785,'DATA Wharton'!$C$2:$C$785),"")</f>
        <v/>
      </c>
      <c r="I9071">
        <f>IF(OR(G3419="",H3419=""),"",G3419)</f>
        <v/>
      </c>
      <c r="J9071">
        <f>IF(OR(I3419="",H3419=""),"",I3419*H3419)</f>
        <v/>
      </c>
      <c r="K9071">
        <f>IF(G3419="","Missing OEWS wage",IF(H3419="","Missing Wharton SOC","Matched"))</f>
        <v/>
      </c>
    </row>
    <row r="9072">
      <c r="A9072" t="inlineStr">
        <is>
          <t>52</t>
        </is>
      </c>
      <c r="B9072" t="inlineStr">
        <is>
          <t>Finance and Insurance</t>
        </is>
      </c>
      <c r="C9072" t="inlineStr">
        <is>
          <t>39-6012</t>
        </is>
      </c>
      <c r="D9072" t="inlineStr">
        <is>
          <t>Concierges</t>
        </is>
      </c>
      <c r="E9072" t="n">
        <v>60</v>
      </c>
      <c r="F9072" t="n">
        <v>56280</v>
      </c>
      <c r="G9072">
        <f>IF(OR(E3420="",F3420=""),"",E3420*F3420)</f>
        <v/>
      </c>
      <c r="H9072" s="41">
        <f>IFERROR(XLOOKUP(C3420,'DATA Wharton'!$A$2:$A$785,'DATA Wharton'!$C$2:$C$785),"")</f>
        <v/>
      </c>
      <c r="I9072">
        <f>IF(OR(G3420="",H3420=""),"",G3420)</f>
        <v/>
      </c>
      <c r="J9072">
        <f>IF(OR(I3420="",H3420=""),"",I3420*H3420)</f>
        <v/>
      </c>
      <c r="K9072">
        <f>IF(G3420="","Missing OEWS wage",IF(H3420="","Missing Wharton SOC","Matched"))</f>
        <v/>
      </c>
    </row>
    <row r="9073">
      <c r="A9073" t="inlineStr">
        <is>
          <t>52</t>
        </is>
      </c>
      <c r="B9073" t="inlineStr">
        <is>
          <t>Finance and Insurance</t>
        </is>
      </c>
      <c r="C9073" t="inlineStr">
        <is>
          <t>39-7010</t>
        </is>
      </c>
      <c r="D9073" t="inlineStr">
        <is>
          <t>Tour and Travel Guides</t>
        </is>
      </c>
      <c r="F9073" t="n">
        <v>44290</v>
      </c>
      <c r="G9073">
        <f>IF(OR(E3421="",F3421=""),"",E3421*F3421)</f>
        <v/>
      </c>
      <c r="H9073" s="41">
        <f>IFERROR(XLOOKUP(C3421,'DATA Wharton'!$A$2:$A$785,'DATA Wharton'!$C$2:$C$785),"")</f>
        <v/>
      </c>
      <c r="I9073">
        <f>IF(OR(G3421="",H3421=""),"",G3421)</f>
        <v/>
      </c>
      <c r="J9073">
        <f>IF(OR(I3421="",H3421=""),"",I3421*H3421)</f>
        <v/>
      </c>
      <c r="K9073">
        <f>IF(G3421="","Missing OEWS wage",IF(H3421="","Missing Wharton SOC","Matched"))</f>
        <v/>
      </c>
    </row>
    <row r="9074">
      <c r="A9074" t="inlineStr">
        <is>
          <t>52</t>
        </is>
      </c>
      <c r="B9074" t="inlineStr">
        <is>
          <t>Finance and Insurance</t>
        </is>
      </c>
      <c r="C9074" t="inlineStr">
        <is>
          <t>39-9031</t>
        </is>
      </c>
      <c r="D9074" t="inlineStr">
        <is>
          <t>Exercise Trainers and Group Fitness Instructors</t>
        </is>
      </c>
      <c r="E9074" t="n">
        <v>40</v>
      </c>
      <c r="F9074" t="n">
        <v>56920</v>
      </c>
      <c r="G9074">
        <f>IF(OR(E3422="",F3422=""),"",E3422*F3422)</f>
        <v/>
      </c>
      <c r="H9074" s="41">
        <f>IFERROR(XLOOKUP(C3422,'DATA Wharton'!$A$2:$A$785,'DATA Wharton'!$C$2:$C$785),"")</f>
        <v/>
      </c>
      <c r="I9074">
        <f>IF(OR(G3422="",H3422=""),"",G3422)</f>
        <v/>
      </c>
      <c r="J9074">
        <f>IF(OR(I3422="",H3422=""),"",I3422*H3422)</f>
        <v/>
      </c>
      <c r="K9074">
        <f>IF(G3422="","Missing OEWS wage",IF(H3422="","Missing Wharton SOC","Matched"))</f>
        <v/>
      </c>
    </row>
    <row r="9075">
      <c r="A9075" t="inlineStr">
        <is>
          <t>52</t>
        </is>
      </c>
      <c r="B9075" t="inlineStr">
        <is>
          <t>Finance and Insurance</t>
        </is>
      </c>
      <c r="C9075" t="inlineStr">
        <is>
          <t>39-9099</t>
        </is>
      </c>
      <c r="D9075" t="inlineStr">
        <is>
          <t>Personal Care and Service Workers, All Other</t>
        </is>
      </c>
      <c r="F9075" t="n">
        <v>42990</v>
      </c>
      <c r="G9075">
        <f>IF(OR(E3423="",F3423=""),"",E3423*F3423)</f>
        <v/>
      </c>
      <c r="H9075" s="41">
        <f>IFERROR(XLOOKUP(C3423,'DATA Wharton'!$A$2:$A$785,'DATA Wharton'!$C$2:$C$785),"")</f>
        <v/>
      </c>
      <c r="I9075">
        <f>IF(OR(G3423="",H3423=""),"",G3423)</f>
        <v/>
      </c>
      <c r="J9075">
        <f>IF(OR(I3423="",H3423=""),"",I3423*H3423)</f>
        <v/>
      </c>
      <c r="K9075">
        <f>IF(G3423="","Missing OEWS wage",IF(H3423="","Missing Wharton SOC","Matched"))</f>
        <v/>
      </c>
    </row>
    <row r="9076">
      <c r="A9076" t="inlineStr">
        <is>
          <t>52</t>
        </is>
      </c>
      <c r="B9076" t="inlineStr">
        <is>
          <t>Finance and Insurance</t>
        </is>
      </c>
      <c r="C9076" t="inlineStr">
        <is>
          <t>41-1011</t>
        </is>
      </c>
      <c r="D9076" t="inlineStr">
        <is>
          <t>First-Line Supervisors of Retail Sales Workers</t>
        </is>
      </c>
      <c r="E9076" t="n">
        <v>4640</v>
      </c>
      <c r="F9076" t="n">
        <v>50460</v>
      </c>
      <c r="G9076">
        <f>IF(OR(E3424="",F3424=""),"",E3424*F3424)</f>
        <v/>
      </c>
      <c r="H9076" s="41">
        <f>IFERROR(XLOOKUP(C3424,'DATA Wharton'!$A$2:$A$785,'DATA Wharton'!$C$2:$C$785),"")</f>
        <v/>
      </c>
      <c r="I9076">
        <f>IF(OR(G3424="",H3424=""),"",G3424)</f>
        <v/>
      </c>
      <c r="J9076">
        <f>IF(OR(I3424="",H3424=""),"",I3424*H3424)</f>
        <v/>
      </c>
      <c r="K9076">
        <f>IF(G3424="","Missing OEWS wage",IF(H3424="","Missing Wharton SOC","Matched"))</f>
        <v/>
      </c>
    </row>
    <row r="9077">
      <c r="A9077" t="inlineStr">
        <is>
          <t>52</t>
        </is>
      </c>
      <c r="B9077" t="inlineStr">
        <is>
          <t>Finance and Insurance</t>
        </is>
      </c>
      <c r="C9077" t="inlineStr">
        <is>
          <t>41-1012</t>
        </is>
      </c>
      <c r="D9077" t="inlineStr">
        <is>
          <t>First-Line Supervisors of Non-Retail Sales Workers</t>
        </is>
      </c>
      <c r="E9077" t="n">
        <v>45510</v>
      </c>
      <c r="F9077" t="n">
        <v>104830</v>
      </c>
      <c r="G9077">
        <f>IF(OR(E3425="",F3425=""),"",E3425*F3425)</f>
        <v/>
      </c>
      <c r="H9077" s="41">
        <f>IFERROR(XLOOKUP(C3425,'DATA Wharton'!$A$2:$A$785,'DATA Wharton'!$C$2:$C$785),"")</f>
        <v/>
      </c>
      <c r="I9077">
        <f>IF(OR(G3425="",H3425=""),"",G3425)</f>
        <v/>
      </c>
      <c r="J9077">
        <f>IF(OR(I3425="",H3425=""),"",I3425*H3425)</f>
        <v/>
      </c>
      <c r="K9077">
        <f>IF(G3425="","Missing OEWS wage",IF(H3425="","Missing Wharton SOC","Matched"))</f>
        <v/>
      </c>
    </row>
    <row r="9078">
      <c r="A9078" t="inlineStr">
        <is>
          <t>52</t>
        </is>
      </c>
      <c r="B9078" t="inlineStr">
        <is>
          <t>Finance and Insurance</t>
        </is>
      </c>
      <c r="C9078" t="inlineStr">
        <is>
          <t>41-2011</t>
        </is>
      </c>
      <c r="D9078" t="inlineStr">
        <is>
          <t>Cashiers</t>
        </is>
      </c>
      <c r="E9078" t="n">
        <v>3050</v>
      </c>
      <c r="F9078" t="n">
        <v>36540</v>
      </c>
      <c r="G9078">
        <f>IF(OR(E3426="",F3426=""),"",E3426*F3426)</f>
        <v/>
      </c>
      <c r="H9078" s="41">
        <f>IFERROR(XLOOKUP(C3426,'DATA Wharton'!$A$2:$A$785,'DATA Wharton'!$C$2:$C$785),"")</f>
        <v/>
      </c>
      <c r="I9078">
        <f>IF(OR(G3426="",H3426=""),"",G3426)</f>
        <v/>
      </c>
      <c r="J9078">
        <f>IF(OR(I3426="",H3426=""),"",I3426*H3426)</f>
        <v/>
      </c>
      <c r="K9078">
        <f>IF(G3426="","Missing OEWS wage",IF(H3426="","Missing Wharton SOC","Matched"))</f>
        <v/>
      </c>
    </row>
    <row r="9079">
      <c r="A9079" t="inlineStr">
        <is>
          <t>52</t>
        </is>
      </c>
      <c r="B9079" t="inlineStr">
        <is>
          <t>Finance and Insurance</t>
        </is>
      </c>
      <c r="C9079" t="inlineStr">
        <is>
          <t>41-2031</t>
        </is>
      </c>
      <c r="D9079" t="inlineStr">
        <is>
          <t>Retail Salespersons</t>
        </is>
      </c>
      <c r="E9079" t="n">
        <v>14730</v>
      </c>
      <c r="F9079" t="n">
        <v>41670</v>
      </c>
      <c r="G9079">
        <f>IF(OR(E3427="",F3427=""),"",E3427*F3427)</f>
        <v/>
      </c>
      <c r="H9079" s="41">
        <f>IFERROR(XLOOKUP(C3427,'DATA Wharton'!$A$2:$A$785,'DATA Wharton'!$C$2:$C$785),"")</f>
        <v/>
      </c>
      <c r="I9079">
        <f>IF(OR(G3427="",H3427=""),"",G3427)</f>
        <v/>
      </c>
      <c r="J9079">
        <f>IF(OR(I3427="",H3427=""),"",I3427*H3427)</f>
        <v/>
      </c>
      <c r="K9079">
        <f>IF(G3427="","Missing OEWS wage",IF(H3427="","Missing Wharton SOC","Matched"))</f>
        <v/>
      </c>
    </row>
    <row r="9080">
      <c r="A9080" t="inlineStr">
        <is>
          <t>52</t>
        </is>
      </c>
      <c r="B9080" t="inlineStr">
        <is>
          <t>Finance and Insurance</t>
        </is>
      </c>
      <c r="C9080" t="inlineStr">
        <is>
          <t>41-3011</t>
        </is>
      </c>
      <c r="D9080" t="inlineStr">
        <is>
          <t>Advertising Sales Agents</t>
        </is>
      </c>
      <c r="E9080" t="n">
        <v>200</v>
      </c>
      <c r="F9080" t="n">
        <v>92890</v>
      </c>
      <c r="G9080">
        <f>IF(OR(E3428="",F3428=""),"",E3428*F3428)</f>
        <v/>
      </c>
      <c r="H9080" s="41">
        <f>IFERROR(XLOOKUP(C3428,'DATA Wharton'!$A$2:$A$785,'DATA Wharton'!$C$2:$C$785),"")</f>
        <v/>
      </c>
      <c r="I9080">
        <f>IF(OR(G3428="",H3428=""),"",G3428)</f>
        <v/>
      </c>
      <c r="J9080">
        <f>IF(OR(I3428="",H3428=""),"",I3428*H3428)</f>
        <v/>
      </c>
      <c r="K9080">
        <f>IF(G3428="","Missing OEWS wage",IF(H3428="","Missing Wharton SOC","Matched"))</f>
        <v/>
      </c>
    </row>
    <row r="9081">
      <c r="A9081" t="inlineStr">
        <is>
          <t>52</t>
        </is>
      </c>
      <c r="B9081" t="inlineStr">
        <is>
          <t>Finance and Insurance</t>
        </is>
      </c>
      <c r="C9081" t="inlineStr">
        <is>
          <t>41-3021</t>
        </is>
      </c>
      <c r="D9081" t="inlineStr">
        <is>
          <t>Insurance Sales Agents</t>
        </is>
      </c>
      <c r="E9081" t="n">
        <v>464330</v>
      </c>
      <c r="F9081" t="n">
        <v>81450</v>
      </c>
      <c r="G9081">
        <f>IF(OR(E3429="",F3429=""),"",E3429*F3429)</f>
        <v/>
      </c>
      <c r="H9081" s="41">
        <f>IFERROR(XLOOKUP(C3429,'DATA Wharton'!$A$2:$A$785,'DATA Wharton'!$C$2:$C$785),"")</f>
        <v/>
      </c>
      <c r="I9081">
        <f>IF(OR(G3429="",H3429=""),"",G3429)</f>
        <v/>
      </c>
      <c r="J9081">
        <f>IF(OR(I3429="",H3429=""),"",I3429*H3429)</f>
        <v/>
      </c>
      <c r="K9081">
        <f>IF(G3429="","Missing OEWS wage",IF(H3429="","Missing Wharton SOC","Matched"))</f>
        <v/>
      </c>
    </row>
    <row r="9082">
      <c r="A9082" t="inlineStr">
        <is>
          <t>52</t>
        </is>
      </c>
      <c r="B9082" t="inlineStr">
        <is>
          <t>Finance and Insurance</t>
        </is>
      </c>
      <c r="C9082" t="inlineStr">
        <is>
          <t>41-3031</t>
        </is>
      </c>
      <c r="D9082" t="inlineStr">
        <is>
          <t>Securities, Commodities, and Financial Services Sales Agents</t>
        </is>
      </c>
      <c r="E9082" t="n">
        <v>462790</v>
      </c>
      <c r="F9082" t="n">
        <v>108650</v>
      </c>
      <c r="G9082">
        <f>IF(OR(E3430="",F3430=""),"",E3430*F3430)</f>
        <v/>
      </c>
      <c r="H9082" s="41">
        <f>IFERROR(XLOOKUP(C3430,'DATA Wharton'!$A$2:$A$785,'DATA Wharton'!$C$2:$C$785),"")</f>
        <v/>
      </c>
      <c r="I9082">
        <f>IF(OR(G3430="",H3430=""),"",G3430)</f>
        <v/>
      </c>
      <c r="J9082">
        <f>IF(OR(I3430="",H3430=""),"",I3430*H3430)</f>
        <v/>
      </c>
      <c r="K9082">
        <f>IF(G3430="","Missing OEWS wage",IF(H3430="","Missing Wharton SOC","Matched"))</f>
        <v/>
      </c>
    </row>
    <row r="9083">
      <c r="A9083" t="inlineStr">
        <is>
          <t>52</t>
        </is>
      </c>
      <c r="B9083" t="inlineStr">
        <is>
          <t>Finance and Insurance</t>
        </is>
      </c>
      <c r="C9083" t="inlineStr">
        <is>
          <t>41-3041</t>
        </is>
      </c>
      <c r="D9083" t="inlineStr">
        <is>
          <t>Travel Agents</t>
        </is>
      </c>
      <c r="E9083" t="n">
        <v>2130</v>
      </c>
      <c r="F9083" t="n">
        <v>57140</v>
      </c>
      <c r="G9083">
        <f>IF(OR(E3431="",F3431=""),"",E3431*F3431)</f>
        <v/>
      </c>
      <c r="H9083" s="41">
        <f>IFERROR(XLOOKUP(C3431,'DATA Wharton'!$A$2:$A$785,'DATA Wharton'!$C$2:$C$785),"")</f>
        <v/>
      </c>
      <c r="I9083">
        <f>IF(OR(G3431="",H3431=""),"",G3431)</f>
        <v/>
      </c>
      <c r="J9083">
        <f>IF(OR(I3431="",H3431=""),"",I3431*H3431)</f>
        <v/>
      </c>
      <c r="K9083">
        <f>IF(G3431="","Missing OEWS wage",IF(H3431="","Missing Wharton SOC","Matched"))</f>
        <v/>
      </c>
    </row>
    <row r="9084">
      <c r="A9084" t="inlineStr">
        <is>
          <t>52</t>
        </is>
      </c>
      <c r="B9084" t="inlineStr">
        <is>
          <t>Finance and Insurance</t>
        </is>
      </c>
      <c r="C9084" t="inlineStr">
        <is>
          <t>41-3091</t>
        </is>
      </c>
      <c r="D9084" t="inlineStr">
        <is>
          <t>Sales Representatives of Services, Except Advertising, Insurance, Financial Services, and Travel</t>
        </is>
      </c>
      <c r="E9084" t="n">
        <v>21220</v>
      </c>
      <c r="F9084" t="n">
        <v>85670</v>
      </c>
      <c r="G9084">
        <f>IF(OR(E3432="",F3432=""),"",E3432*F3432)</f>
        <v/>
      </c>
      <c r="H9084" s="41">
        <f>IFERROR(XLOOKUP(C3432,'DATA Wharton'!$A$2:$A$785,'DATA Wharton'!$C$2:$C$785),"")</f>
        <v/>
      </c>
      <c r="I9084">
        <f>IF(OR(G3432="",H3432=""),"",G3432)</f>
        <v/>
      </c>
      <c r="J9084">
        <f>IF(OR(I3432="",H3432=""),"",I3432*H3432)</f>
        <v/>
      </c>
      <c r="K9084">
        <f>IF(G3432="","Missing OEWS wage",IF(H3432="","Missing Wharton SOC","Matched"))</f>
        <v/>
      </c>
    </row>
    <row r="9085">
      <c r="A9085" t="inlineStr">
        <is>
          <t>52</t>
        </is>
      </c>
      <c r="B9085" t="inlineStr">
        <is>
          <t>Finance and Insurance</t>
        </is>
      </c>
      <c r="C9085" t="inlineStr">
        <is>
          <t>41-4012</t>
        </is>
      </c>
      <c r="D9085" t="inlineStr">
        <is>
          <t>Sales Representatives, Wholesale and Manufacturing, Except Technical and Scientific Products</t>
        </is>
      </c>
      <c r="E9085" t="n">
        <v>2260</v>
      </c>
      <c r="F9085" t="n">
        <v>71280</v>
      </c>
      <c r="G9085">
        <f>IF(OR(E3433="",F3433=""),"",E3433*F3433)</f>
        <v/>
      </c>
      <c r="H9085" s="41">
        <f>IFERROR(XLOOKUP(C3433,'DATA Wharton'!$A$2:$A$785,'DATA Wharton'!$C$2:$C$785),"")</f>
        <v/>
      </c>
      <c r="I9085">
        <f>IF(OR(G3433="",H3433=""),"",G3433)</f>
        <v/>
      </c>
      <c r="J9085">
        <f>IF(OR(I3433="",H3433=""),"",I3433*H3433)</f>
        <v/>
      </c>
      <c r="K9085">
        <f>IF(G3433="","Missing OEWS wage",IF(H3433="","Missing Wharton SOC","Matched"))</f>
        <v/>
      </c>
    </row>
    <row r="9086">
      <c r="A9086" t="inlineStr">
        <is>
          <t>52</t>
        </is>
      </c>
      <c r="B9086" t="inlineStr">
        <is>
          <t>Finance and Insurance</t>
        </is>
      </c>
      <c r="C9086" t="inlineStr">
        <is>
          <t>41-9021</t>
        </is>
      </c>
      <c r="D9086" t="inlineStr">
        <is>
          <t>Real Estate Brokers</t>
        </is>
      </c>
      <c r="E9086" t="n">
        <v>2110</v>
      </c>
      <c r="F9086" t="n">
        <v>116290</v>
      </c>
      <c r="G9086">
        <f>IF(OR(E3434="",F3434=""),"",E3434*F3434)</f>
        <v/>
      </c>
      <c r="H9086" s="41">
        <f>IFERROR(XLOOKUP(C3434,'DATA Wharton'!$A$2:$A$785,'DATA Wharton'!$C$2:$C$785),"")</f>
        <v/>
      </c>
      <c r="I9086">
        <f>IF(OR(G3434="",H3434=""),"",G3434)</f>
        <v/>
      </c>
      <c r="J9086">
        <f>IF(OR(I3434="",H3434=""),"",I3434*H3434)</f>
        <v/>
      </c>
      <c r="K9086">
        <f>IF(G3434="","Missing OEWS wage",IF(H3434="","Missing Wharton SOC","Matched"))</f>
        <v/>
      </c>
    </row>
    <row r="9087">
      <c r="A9087" t="inlineStr">
        <is>
          <t>52</t>
        </is>
      </c>
      <c r="B9087" t="inlineStr">
        <is>
          <t>Finance and Insurance</t>
        </is>
      </c>
      <c r="C9087" t="inlineStr">
        <is>
          <t>41-9022</t>
        </is>
      </c>
      <c r="D9087" t="inlineStr">
        <is>
          <t>Real Estate Sales Agents</t>
        </is>
      </c>
      <c r="E9087" t="n">
        <v>1710</v>
      </c>
      <c r="F9087" t="n">
        <v>81030</v>
      </c>
      <c r="G9087">
        <f>IF(OR(E3435="",F3435=""),"",E3435*F3435)</f>
        <v/>
      </c>
      <c r="H9087" s="41">
        <f>IFERROR(XLOOKUP(C3435,'DATA Wharton'!$A$2:$A$785,'DATA Wharton'!$C$2:$C$785),"")</f>
        <v/>
      </c>
      <c r="I9087">
        <f>IF(OR(G3435="",H3435=""),"",G3435)</f>
        <v/>
      </c>
      <c r="J9087">
        <f>IF(OR(I3435="",H3435=""),"",I3435*H3435)</f>
        <v/>
      </c>
      <c r="K9087">
        <f>IF(G3435="","Missing OEWS wage",IF(H3435="","Missing Wharton SOC","Matched"))</f>
        <v/>
      </c>
    </row>
    <row r="9088">
      <c r="A9088" t="inlineStr">
        <is>
          <t>52</t>
        </is>
      </c>
      <c r="B9088" t="inlineStr">
        <is>
          <t>Finance and Insurance</t>
        </is>
      </c>
      <c r="C9088" t="inlineStr">
        <is>
          <t>41-9031</t>
        </is>
      </c>
      <c r="D9088" t="inlineStr">
        <is>
          <t>Sales Engineers</t>
        </is>
      </c>
      <c r="E9088" t="n">
        <v>330</v>
      </c>
      <c r="F9088" t="n">
        <v>143320</v>
      </c>
      <c r="G9088">
        <f>IF(OR(E3436="",F3436=""),"",E3436*F3436)</f>
        <v/>
      </c>
      <c r="H9088" s="41">
        <f>IFERROR(XLOOKUP(C3436,'DATA Wharton'!$A$2:$A$785,'DATA Wharton'!$C$2:$C$785),"")</f>
        <v/>
      </c>
      <c r="I9088">
        <f>IF(OR(G3436="",H3436=""),"",G3436)</f>
        <v/>
      </c>
      <c r="J9088">
        <f>IF(OR(I3436="",H3436=""),"",I3436*H3436)</f>
        <v/>
      </c>
      <c r="K9088">
        <f>IF(G3436="","Missing OEWS wage",IF(H3436="","Missing Wharton SOC","Matched"))</f>
        <v/>
      </c>
    </row>
    <row r="9089">
      <c r="A9089" t="inlineStr">
        <is>
          <t>52</t>
        </is>
      </c>
      <c r="B9089" t="inlineStr">
        <is>
          <t>Finance and Insurance</t>
        </is>
      </c>
      <c r="C9089" t="inlineStr">
        <is>
          <t>41-9041</t>
        </is>
      </c>
      <c r="D9089" t="inlineStr">
        <is>
          <t>Telemarketers</t>
        </is>
      </c>
      <c r="E9089" t="n">
        <v>5430</v>
      </c>
      <c r="F9089" t="n">
        <v>44170</v>
      </c>
      <c r="G9089">
        <f>IF(OR(E3437="",F3437=""),"",E3437*F3437)</f>
        <v/>
      </c>
      <c r="H9089" s="41">
        <f>IFERROR(XLOOKUP(C3437,'DATA Wharton'!$A$2:$A$785,'DATA Wharton'!$C$2:$C$785),"")</f>
        <v/>
      </c>
      <c r="I9089">
        <f>IF(OR(G3437="",H3437=""),"",G3437)</f>
        <v/>
      </c>
      <c r="J9089">
        <f>IF(OR(I3437="",H3437=""),"",I3437*H3437)</f>
        <v/>
      </c>
      <c r="K9089">
        <f>IF(G3437="","Missing OEWS wage",IF(H3437="","Missing Wharton SOC","Matched"))</f>
        <v/>
      </c>
    </row>
    <row r="9090">
      <c r="A9090" t="inlineStr">
        <is>
          <t>52</t>
        </is>
      </c>
      <c r="B9090" t="inlineStr">
        <is>
          <t>Finance and Insurance</t>
        </is>
      </c>
      <c r="C9090" t="inlineStr">
        <is>
          <t>41-9099</t>
        </is>
      </c>
      <c r="D9090" t="inlineStr">
        <is>
          <t>Sales and Related Workers, All Other</t>
        </is>
      </c>
      <c r="E9090" t="n">
        <v>15660</v>
      </c>
      <c r="F9090" t="n">
        <v>53400</v>
      </c>
      <c r="G9090">
        <f>IF(OR(E3438="",F3438=""),"",E3438*F3438)</f>
        <v/>
      </c>
      <c r="H9090" s="41">
        <f>IFERROR(XLOOKUP(C3438,'DATA Wharton'!$A$2:$A$785,'DATA Wharton'!$C$2:$C$785),"")</f>
        <v/>
      </c>
      <c r="I9090">
        <f>IF(OR(G3438="",H3438=""),"",G3438)</f>
        <v/>
      </c>
      <c r="J9090">
        <f>IF(OR(I3438="",H3438=""),"",I3438*H3438)</f>
        <v/>
      </c>
      <c r="K9090">
        <f>IF(G3438="","Missing OEWS wage",IF(H3438="","Missing Wharton SOC","Matched"))</f>
        <v/>
      </c>
    </row>
    <row r="9091">
      <c r="A9091" t="inlineStr">
        <is>
          <t>52</t>
        </is>
      </c>
      <c r="B9091" t="inlineStr">
        <is>
          <t>Finance and Insurance</t>
        </is>
      </c>
      <c r="C9091" t="inlineStr">
        <is>
          <t>43-1011</t>
        </is>
      </c>
      <c r="D9091" t="inlineStr">
        <is>
          <t>First-Line Supervisors of Office and Administrative Support Workers</t>
        </is>
      </c>
      <c r="E9091" t="n">
        <v>176160</v>
      </c>
      <c r="F9091" t="n">
        <v>77640</v>
      </c>
      <c r="G9091">
        <f>IF(OR(E3439="",F3439=""),"",E3439*F3439)</f>
        <v/>
      </c>
      <c r="H9091" s="41">
        <f>IFERROR(XLOOKUP(C3439,'DATA Wharton'!$A$2:$A$785,'DATA Wharton'!$C$2:$C$785),"")</f>
        <v/>
      </c>
      <c r="I9091">
        <f>IF(OR(G3439="",H3439=""),"",G3439)</f>
        <v/>
      </c>
      <c r="J9091">
        <f>IF(OR(I3439="",H3439=""),"",I3439*H3439)</f>
        <v/>
      </c>
      <c r="K9091">
        <f>IF(G3439="","Missing OEWS wage",IF(H3439="","Missing Wharton SOC","Matched"))</f>
        <v/>
      </c>
    </row>
    <row r="9092">
      <c r="A9092" t="inlineStr">
        <is>
          <t>52</t>
        </is>
      </c>
      <c r="B9092" t="inlineStr">
        <is>
          <t>Finance and Insurance</t>
        </is>
      </c>
      <c r="C9092" t="inlineStr">
        <is>
          <t>43-2011</t>
        </is>
      </c>
      <c r="D9092" t="inlineStr">
        <is>
          <t>Switchboard Operators, Including Answering Service</t>
        </is>
      </c>
      <c r="E9092" t="n">
        <v>660</v>
      </c>
      <c r="F9092" t="n">
        <v>42990</v>
      </c>
      <c r="G9092">
        <f>IF(OR(E3440="",F3440=""),"",E3440*F3440)</f>
        <v/>
      </c>
      <c r="H9092" s="41">
        <f>IFERROR(XLOOKUP(C3440,'DATA Wharton'!$A$2:$A$785,'DATA Wharton'!$C$2:$C$785),"")</f>
        <v/>
      </c>
      <c r="I9092">
        <f>IF(OR(G3440="",H3440=""),"",G3440)</f>
        <v/>
      </c>
      <c r="J9092">
        <f>IF(OR(I3440="",H3440=""),"",I3440*H3440)</f>
        <v/>
      </c>
      <c r="K9092">
        <f>IF(G3440="","Missing OEWS wage",IF(H3440="","Missing Wharton SOC","Matched"))</f>
        <v/>
      </c>
    </row>
    <row r="9093">
      <c r="A9093" t="inlineStr">
        <is>
          <t>52</t>
        </is>
      </c>
      <c r="B9093" t="inlineStr">
        <is>
          <t>Finance and Insurance</t>
        </is>
      </c>
      <c r="C9093" t="inlineStr">
        <is>
          <t>43-2021</t>
        </is>
      </c>
      <c r="D9093" t="inlineStr">
        <is>
          <t>Telephone Operators</t>
        </is>
      </c>
      <c r="E9093" t="n">
        <v>60</v>
      </c>
      <c r="F9093" t="n">
        <v>37820</v>
      </c>
      <c r="G9093">
        <f>IF(OR(E3441="",F3441=""),"",E3441*F3441)</f>
        <v/>
      </c>
      <c r="H9093" s="41">
        <f>IFERROR(XLOOKUP(C3441,'DATA Wharton'!$A$2:$A$785,'DATA Wharton'!$C$2:$C$785),"")</f>
        <v/>
      </c>
      <c r="I9093">
        <f>IF(OR(G3441="",H3441=""),"",G3441)</f>
        <v/>
      </c>
      <c r="J9093">
        <f>IF(OR(I3441="",H3441=""),"",I3441*H3441)</f>
        <v/>
      </c>
      <c r="K9093">
        <f>IF(G3441="","Missing OEWS wage",IF(H3441="","Missing Wharton SOC","Matched"))</f>
        <v/>
      </c>
    </row>
    <row r="9094">
      <c r="A9094" t="inlineStr">
        <is>
          <t>52</t>
        </is>
      </c>
      <c r="B9094" t="inlineStr">
        <is>
          <t>Finance and Insurance</t>
        </is>
      </c>
      <c r="C9094" t="inlineStr">
        <is>
          <t>43-2099</t>
        </is>
      </c>
      <c r="D9094" t="inlineStr">
        <is>
          <t>Communications Equipment Operators, All Other</t>
        </is>
      </c>
      <c r="E9094" t="n">
        <v>70</v>
      </c>
      <c r="F9094" t="n">
        <v>54770</v>
      </c>
      <c r="G9094">
        <f>IF(OR(E3442="",F3442=""),"",E3442*F3442)</f>
        <v/>
      </c>
      <c r="H9094" s="41">
        <f>IFERROR(XLOOKUP(C3442,'DATA Wharton'!$A$2:$A$785,'DATA Wharton'!$C$2:$C$785),"")</f>
        <v/>
      </c>
      <c r="I9094">
        <f>IF(OR(G3442="",H3442=""),"",G3442)</f>
        <v/>
      </c>
      <c r="J9094">
        <f>IF(OR(I3442="",H3442=""),"",I3442*H3442)</f>
        <v/>
      </c>
      <c r="K9094">
        <f>IF(G3442="","Missing OEWS wage",IF(H3442="","Missing Wharton SOC","Matched"))</f>
        <v/>
      </c>
    </row>
    <row r="9095">
      <c r="A9095" t="inlineStr">
        <is>
          <t>52</t>
        </is>
      </c>
      <c r="B9095" t="inlineStr">
        <is>
          <t>Finance and Insurance</t>
        </is>
      </c>
      <c r="C9095" t="inlineStr">
        <is>
          <t>43-3011</t>
        </is>
      </c>
      <c r="D9095" t="inlineStr">
        <is>
          <t>Bill and Account Collectors</t>
        </is>
      </c>
      <c r="E9095" t="n">
        <v>36970</v>
      </c>
      <c r="F9095" t="n">
        <v>50840</v>
      </c>
      <c r="G9095">
        <f>IF(OR(E3443="",F3443=""),"",E3443*F3443)</f>
        <v/>
      </c>
      <c r="H9095" s="41">
        <f>IFERROR(XLOOKUP(C3443,'DATA Wharton'!$A$2:$A$785,'DATA Wharton'!$C$2:$C$785),"")</f>
        <v/>
      </c>
      <c r="I9095">
        <f>IF(OR(G3443="",H3443=""),"",G3443)</f>
        <v/>
      </c>
      <c r="J9095">
        <f>IF(OR(I3443="",H3443=""),"",I3443*H3443)</f>
        <v/>
      </c>
      <c r="K9095">
        <f>IF(G3443="","Missing OEWS wage",IF(H3443="","Missing Wharton SOC","Matched"))</f>
        <v/>
      </c>
    </row>
    <row r="9096">
      <c r="A9096" t="inlineStr">
        <is>
          <t>52</t>
        </is>
      </c>
      <c r="B9096" t="inlineStr">
        <is>
          <t>Finance and Insurance</t>
        </is>
      </c>
      <c r="C9096" t="inlineStr">
        <is>
          <t>43-3021</t>
        </is>
      </c>
      <c r="D9096" t="inlineStr">
        <is>
          <t>Billing and Posting Clerks</t>
        </is>
      </c>
      <c r="E9096" t="n">
        <v>17060</v>
      </c>
      <c r="F9096" t="n">
        <v>51780</v>
      </c>
      <c r="G9096">
        <f>IF(OR(E3444="",F3444=""),"",E3444*F3444)</f>
        <v/>
      </c>
      <c r="H9096" s="41">
        <f>IFERROR(XLOOKUP(C3444,'DATA Wharton'!$A$2:$A$785,'DATA Wharton'!$C$2:$C$785),"")</f>
        <v/>
      </c>
      <c r="I9096">
        <f>IF(OR(G3444="",H3444=""),"",G3444)</f>
        <v/>
      </c>
      <c r="J9096">
        <f>IF(OR(I3444="",H3444=""),"",I3444*H3444)</f>
        <v/>
      </c>
      <c r="K9096">
        <f>IF(G3444="","Missing OEWS wage",IF(H3444="","Missing Wharton SOC","Matched"))</f>
        <v/>
      </c>
    </row>
    <row r="9097">
      <c r="A9097" t="inlineStr">
        <is>
          <t>52</t>
        </is>
      </c>
      <c r="B9097" t="inlineStr">
        <is>
          <t>Finance and Insurance</t>
        </is>
      </c>
      <c r="C9097" t="inlineStr">
        <is>
          <t>43-3031</t>
        </is>
      </c>
      <c r="D9097" t="inlineStr">
        <is>
          <t>Bookkeeping, Accounting, and Auditing Clerks</t>
        </is>
      </c>
      <c r="E9097" t="n">
        <v>83380</v>
      </c>
      <c r="F9097" t="n">
        <v>54310</v>
      </c>
      <c r="G9097">
        <f>IF(OR(E3445="",F3445=""),"",E3445*F3445)</f>
        <v/>
      </c>
      <c r="H9097" s="41">
        <f>IFERROR(XLOOKUP(C3445,'DATA Wharton'!$A$2:$A$785,'DATA Wharton'!$C$2:$C$785),"")</f>
        <v/>
      </c>
      <c r="I9097">
        <f>IF(OR(G3445="",H3445=""),"",G3445)</f>
        <v/>
      </c>
      <c r="J9097">
        <f>IF(OR(I3445="",H3445=""),"",I3445*H3445)</f>
        <v/>
      </c>
      <c r="K9097">
        <f>IF(G3445="","Missing OEWS wage",IF(H3445="","Missing Wharton SOC","Matched"))</f>
        <v/>
      </c>
    </row>
    <row r="9098">
      <c r="A9098" t="inlineStr">
        <is>
          <t>52</t>
        </is>
      </c>
      <c r="B9098" t="inlineStr">
        <is>
          <t>Finance and Insurance</t>
        </is>
      </c>
      <c r="C9098" t="inlineStr">
        <is>
          <t>43-3051</t>
        </is>
      </c>
      <c r="D9098" t="inlineStr">
        <is>
          <t>Payroll and Timekeeping Clerks</t>
        </is>
      </c>
      <c r="E9098" t="n">
        <v>4640</v>
      </c>
      <c r="F9098" t="n">
        <v>63060</v>
      </c>
      <c r="G9098">
        <f>IF(OR(E3446="",F3446=""),"",E3446*F3446)</f>
        <v/>
      </c>
      <c r="H9098" s="41">
        <f>IFERROR(XLOOKUP(C3446,'DATA Wharton'!$A$2:$A$785,'DATA Wharton'!$C$2:$C$785),"")</f>
        <v/>
      </c>
      <c r="I9098">
        <f>IF(OR(G3446="",H3446=""),"",G3446)</f>
        <v/>
      </c>
      <c r="J9098">
        <f>IF(OR(I3446="",H3446=""),"",I3446*H3446)</f>
        <v/>
      </c>
      <c r="K9098">
        <f>IF(G3446="","Missing OEWS wage",IF(H3446="","Missing Wharton SOC","Matched"))</f>
        <v/>
      </c>
    </row>
    <row r="9099">
      <c r="A9099" t="inlineStr">
        <is>
          <t>52</t>
        </is>
      </c>
      <c r="B9099" t="inlineStr">
        <is>
          <t>Finance and Insurance</t>
        </is>
      </c>
      <c r="C9099" t="inlineStr">
        <is>
          <t>43-3061</t>
        </is>
      </c>
      <c r="D9099" t="inlineStr">
        <is>
          <t>Procurement Clerks</t>
        </is>
      </c>
      <c r="E9099" t="n">
        <v>520</v>
      </c>
      <c r="F9099" t="n">
        <v>55860</v>
      </c>
      <c r="G9099">
        <f>IF(OR(E3447="",F3447=""),"",E3447*F3447)</f>
        <v/>
      </c>
      <c r="H9099" s="41">
        <f>IFERROR(XLOOKUP(C3447,'DATA Wharton'!$A$2:$A$785,'DATA Wharton'!$C$2:$C$785),"")</f>
        <v/>
      </c>
      <c r="I9099">
        <f>IF(OR(G3447="",H3447=""),"",G3447)</f>
        <v/>
      </c>
      <c r="J9099">
        <f>IF(OR(I3447="",H3447=""),"",I3447*H3447)</f>
        <v/>
      </c>
      <c r="K9099">
        <f>IF(G3447="","Missing OEWS wage",IF(H3447="","Missing Wharton SOC","Matched"))</f>
        <v/>
      </c>
    </row>
    <row r="9100">
      <c r="A9100" t="inlineStr">
        <is>
          <t>52</t>
        </is>
      </c>
      <c r="B9100" t="inlineStr">
        <is>
          <t>Finance and Insurance</t>
        </is>
      </c>
      <c r="C9100" t="inlineStr">
        <is>
          <t>43-3071</t>
        </is>
      </c>
      <c r="D9100" t="inlineStr">
        <is>
          <t>Tellers</t>
        </is>
      </c>
      <c r="E9100" t="n">
        <v>321310</v>
      </c>
      <c r="F9100" t="n">
        <v>42330</v>
      </c>
      <c r="G9100">
        <f>IF(OR(E3448="",F3448=""),"",E3448*F3448)</f>
        <v/>
      </c>
      <c r="H9100" s="41">
        <f>IFERROR(XLOOKUP(C3448,'DATA Wharton'!$A$2:$A$785,'DATA Wharton'!$C$2:$C$785),"")</f>
        <v/>
      </c>
      <c r="I9100">
        <f>IF(OR(G3448="",H3448=""),"",G3448)</f>
        <v/>
      </c>
      <c r="J9100">
        <f>IF(OR(I3448="",H3448=""),"",I3448*H3448)</f>
        <v/>
      </c>
      <c r="K9100">
        <f>IF(G3448="","Missing OEWS wage",IF(H3448="","Missing Wharton SOC","Matched"))</f>
        <v/>
      </c>
    </row>
    <row r="9101">
      <c r="A9101" t="inlineStr">
        <is>
          <t>52</t>
        </is>
      </c>
      <c r="B9101" t="inlineStr">
        <is>
          <t>Finance and Insurance</t>
        </is>
      </c>
      <c r="C9101" t="inlineStr">
        <is>
          <t>43-3099</t>
        </is>
      </c>
      <c r="D9101" t="inlineStr">
        <is>
          <t>Financial Clerks, All Other</t>
        </is>
      </c>
      <c r="E9101" t="n">
        <v>23050</v>
      </c>
      <c r="F9101" t="n">
        <v>58740</v>
      </c>
      <c r="G9101">
        <f>IF(OR(E3449="",F3449=""),"",E3449*F3449)</f>
        <v/>
      </c>
      <c r="H9101" s="41">
        <f>IFERROR(XLOOKUP(C3449,'DATA Wharton'!$A$2:$A$785,'DATA Wharton'!$C$2:$C$785),"")</f>
        <v/>
      </c>
      <c r="I9101">
        <f>IF(OR(G3449="",H3449=""),"",G3449)</f>
        <v/>
      </c>
      <c r="J9101">
        <f>IF(OR(I3449="",H3449=""),"",I3449*H3449)</f>
        <v/>
      </c>
      <c r="K9101">
        <f>IF(G3449="","Missing OEWS wage",IF(H3449="","Missing Wharton SOC","Matched"))</f>
        <v/>
      </c>
    </row>
    <row r="9102">
      <c r="A9102" t="inlineStr">
        <is>
          <t>52</t>
        </is>
      </c>
      <c r="B9102" t="inlineStr">
        <is>
          <t>Finance and Insurance</t>
        </is>
      </c>
      <c r="C9102" t="inlineStr">
        <is>
          <t>43-4011</t>
        </is>
      </c>
      <c r="D9102" t="inlineStr">
        <is>
          <t>Brokerage Clerks</t>
        </is>
      </c>
      <c r="E9102" t="n">
        <v>31290</v>
      </c>
      <c r="F9102" t="n">
        <v>74190</v>
      </c>
      <c r="G9102">
        <f>IF(OR(E3450="",F3450=""),"",E3450*F3450)</f>
        <v/>
      </c>
      <c r="H9102" s="41">
        <f>IFERROR(XLOOKUP(C3450,'DATA Wharton'!$A$2:$A$785,'DATA Wharton'!$C$2:$C$785),"")</f>
        <v/>
      </c>
      <c r="I9102">
        <f>IF(OR(G3450="",H3450=""),"",G3450)</f>
        <v/>
      </c>
      <c r="J9102">
        <f>IF(OR(I3450="",H3450=""),"",I3450*H3450)</f>
        <v/>
      </c>
      <c r="K9102">
        <f>IF(G3450="","Missing OEWS wage",IF(H3450="","Missing Wharton SOC","Matched"))</f>
        <v/>
      </c>
    </row>
    <row r="9103">
      <c r="A9103" t="inlineStr">
        <is>
          <t>52</t>
        </is>
      </c>
      <c r="B9103" t="inlineStr">
        <is>
          <t>Finance and Insurance</t>
        </is>
      </c>
      <c r="C9103" t="inlineStr">
        <is>
          <t>43-4021</t>
        </is>
      </c>
      <c r="D9103" t="inlineStr">
        <is>
          <t>Correspondence Clerks</t>
        </is>
      </c>
      <c r="E9103" t="n">
        <v>820</v>
      </c>
      <c r="F9103" t="n">
        <v>50620</v>
      </c>
      <c r="G9103">
        <f>IF(OR(E3451="",F3451=""),"",E3451*F3451)</f>
        <v/>
      </c>
      <c r="H9103" s="41">
        <f>IFERROR(XLOOKUP(C3451,'DATA Wharton'!$A$2:$A$785,'DATA Wharton'!$C$2:$C$785),"")</f>
        <v/>
      </c>
      <c r="I9103">
        <f>IF(OR(G3451="",H3451=""),"",G3451)</f>
        <v/>
      </c>
      <c r="J9103">
        <f>IF(OR(I3451="",H3451=""),"",I3451*H3451)</f>
        <v/>
      </c>
      <c r="K9103">
        <f>IF(G3451="","Missing OEWS wage",IF(H3451="","Missing Wharton SOC","Matched"))</f>
        <v/>
      </c>
    </row>
    <row r="9104">
      <c r="A9104" t="inlineStr">
        <is>
          <t>52</t>
        </is>
      </c>
      <c r="B9104" t="inlineStr">
        <is>
          <t>Finance and Insurance</t>
        </is>
      </c>
      <c r="C9104" t="inlineStr">
        <is>
          <t>43-4041</t>
        </is>
      </c>
      <c r="D9104" t="inlineStr">
        <is>
          <t>Credit Authorizers, Checkers, and Clerks</t>
        </is>
      </c>
      <c r="E9104" t="n">
        <v>3290</v>
      </c>
      <c r="F9104" t="n">
        <v>53360</v>
      </c>
      <c r="G9104">
        <f>IF(OR(E3452="",F3452=""),"",E3452*F3452)</f>
        <v/>
      </c>
      <c r="H9104" s="41">
        <f>IFERROR(XLOOKUP(C3452,'DATA Wharton'!$A$2:$A$785,'DATA Wharton'!$C$2:$C$785),"")</f>
        <v/>
      </c>
      <c r="I9104">
        <f>IF(OR(G3452="",H3452=""),"",G3452)</f>
        <v/>
      </c>
      <c r="J9104">
        <f>IF(OR(I3452="",H3452=""),"",I3452*H3452)</f>
        <v/>
      </c>
      <c r="K9104">
        <f>IF(G3452="","Missing OEWS wage",IF(H3452="","Missing Wharton SOC","Matched"))</f>
        <v/>
      </c>
    </row>
    <row r="9105">
      <c r="A9105" t="inlineStr">
        <is>
          <t>52</t>
        </is>
      </c>
      <c r="B9105" t="inlineStr">
        <is>
          <t>Finance and Insurance</t>
        </is>
      </c>
      <c r="C9105" t="inlineStr">
        <is>
          <t>43-4051</t>
        </is>
      </c>
      <c r="D9105" t="inlineStr">
        <is>
          <t>Customer Service Representatives</t>
        </is>
      </c>
      <c r="E9105" t="n">
        <v>481180</v>
      </c>
      <c r="F9105" t="n">
        <v>50230</v>
      </c>
      <c r="G9105">
        <f>IF(OR(E3453="",F3453=""),"",E3453*F3453)</f>
        <v/>
      </c>
      <c r="H9105" s="41">
        <f>IFERROR(XLOOKUP(C3453,'DATA Wharton'!$A$2:$A$785,'DATA Wharton'!$C$2:$C$785),"")</f>
        <v/>
      </c>
      <c r="I9105">
        <f>IF(OR(G3453="",H3453=""),"",G3453)</f>
        <v/>
      </c>
      <c r="J9105">
        <f>IF(OR(I3453="",H3453=""),"",I3453*H3453)</f>
        <v/>
      </c>
      <c r="K9105">
        <f>IF(G3453="","Missing OEWS wage",IF(H3453="","Missing Wharton SOC","Matched"))</f>
        <v/>
      </c>
    </row>
    <row r="9106">
      <c r="A9106" t="inlineStr">
        <is>
          <t>52</t>
        </is>
      </c>
      <c r="B9106" t="inlineStr">
        <is>
          <t>Finance and Insurance</t>
        </is>
      </c>
      <c r="C9106" t="inlineStr">
        <is>
          <t>43-4061</t>
        </is>
      </c>
      <c r="D9106" t="inlineStr">
        <is>
          <t>Eligibility Interviewers, Government Programs</t>
        </is>
      </c>
      <c r="E9106" t="n">
        <v>410</v>
      </c>
      <c r="F9106" t="n">
        <v>56460</v>
      </c>
      <c r="G9106">
        <f>IF(OR(E3454="",F3454=""),"",E3454*F3454)</f>
        <v/>
      </c>
      <c r="H9106" s="41">
        <f>IFERROR(XLOOKUP(C3454,'DATA Wharton'!$A$2:$A$785,'DATA Wharton'!$C$2:$C$785),"")</f>
        <v/>
      </c>
      <c r="I9106">
        <f>IF(OR(G3454="",H3454=""),"",G3454)</f>
        <v/>
      </c>
      <c r="J9106">
        <f>IF(OR(I3454="",H3454=""),"",I3454*H3454)</f>
        <v/>
      </c>
      <c r="K9106">
        <f>IF(G3454="","Missing OEWS wage",IF(H3454="","Missing Wharton SOC","Matched"))</f>
        <v/>
      </c>
    </row>
    <row r="9107">
      <c r="A9107" t="inlineStr">
        <is>
          <t>52</t>
        </is>
      </c>
      <c r="B9107" t="inlineStr">
        <is>
          <t>Finance and Insurance</t>
        </is>
      </c>
      <c r="C9107" t="inlineStr">
        <is>
          <t>43-4071</t>
        </is>
      </c>
      <c r="D9107" t="inlineStr">
        <is>
          <t>File Clerks</t>
        </is>
      </c>
      <c r="E9107" t="n">
        <v>5890</v>
      </c>
      <c r="F9107" t="n">
        <v>44500</v>
      </c>
      <c r="G9107">
        <f>IF(OR(E3455="",F3455=""),"",E3455*F3455)</f>
        <v/>
      </c>
      <c r="H9107" s="41">
        <f>IFERROR(XLOOKUP(C3455,'DATA Wharton'!$A$2:$A$785,'DATA Wharton'!$C$2:$C$785),"")</f>
        <v/>
      </c>
      <c r="I9107">
        <f>IF(OR(G3455="",H3455=""),"",G3455)</f>
        <v/>
      </c>
      <c r="J9107">
        <f>IF(OR(I3455="",H3455=""),"",I3455*H3455)</f>
        <v/>
      </c>
      <c r="K9107">
        <f>IF(G3455="","Missing OEWS wage",IF(H3455="","Missing Wharton SOC","Matched"))</f>
        <v/>
      </c>
    </row>
    <row r="9108">
      <c r="A9108" t="inlineStr">
        <is>
          <t>52</t>
        </is>
      </c>
      <c r="B9108" t="inlineStr">
        <is>
          <t>Finance and Insurance</t>
        </is>
      </c>
      <c r="C9108" t="inlineStr">
        <is>
          <t>43-4111</t>
        </is>
      </c>
      <c r="D9108" t="inlineStr">
        <is>
          <t>Interviewers, Except Eligibility and Loan</t>
        </is>
      </c>
      <c r="E9108" t="n">
        <v>1730</v>
      </c>
      <c r="F9108" t="n">
        <v>51220</v>
      </c>
      <c r="G9108">
        <f>IF(OR(E3456="",F3456=""),"",E3456*F3456)</f>
        <v/>
      </c>
      <c r="H9108" s="41">
        <f>IFERROR(XLOOKUP(C3456,'DATA Wharton'!$A$2:$A$785,'DATA Wharton'!$C$2:$C$785),"")</f>
        <v/>
      </c>
      <c r="I9108">
        <f>IF(OR(G3456="",H3456=""),"",G3456)</f>
        <v/>
      </c>
      <c r="J9108">
        <f>IF(OR(I3456="",H3456=""),"",I3456*H3456)</f>
        <v/>
      </c>
      <c r="K9108">
        <f>IF(G3456="","Missing OEWS wage",IF(H3456="","Missing Wharton SOC","Matched"))</f>
        <v/>
      </c>
    </row>
    <row r="9109">
      <c r="A9109" t="inlineStr">
        <is>
          <t>52</t>
        </is>
      </c>
      <c r="B9109" t="inlineStr">
        <is>
          <t>Finance and Insurance</t>
        </is>
      </c>
      <c r="C9109" t="inlineStr">
        <is>
          <t>43-4131</t>
        </is>
      </c>
      <c r="D9109" t="inlineStr">
        <is>
          <t>Loan Interviewers and Clerks</t>
        </is>
      </c>
      <c r="E9109" t="n">
        <v>141310</v>
      </c>
      <c r="F9109" t="n">
        <v>52410</v>
      </c>
      <c r="G9109">
        <f>IF(OR(E3457="",F3457=""),"",E3457*F3457)</f>
        <v/>
      </c>
      <c r="H9109" s="41">
        <f>IFERROR(XLOOKUP(C3457,'DATA Wharton'!$A$2:$A$785,'DATA Wharton'!$C$2:$C$785),"")</f>
        <v/>
      </c>
      <c r="I9109">
        <f>IF(OR(G3457="",H3457=""),"",G3457)</f>
        <v/>
      </c>
      <c r="J9109">
        <f>IF(OR(I3457="",H3457=""),"",I3457*H3457)</f>
        <v/>
      </c>
      <c r="K9109">
        <f>IF(G3457="","Missing OEWS wage",IF(H3457="","Missing Wharton SOC","Matched"))</f>
        <v/>
      </c>
    </row>
    <row r="9110">
      <c r="A9110" t="inlineStr">
        <is>
          <t>52</t>
        </is>
      </c>
      <c r="B9110" t="inlineStr">
        <is>
          <t>Finance and Insurance</t>
        </is>
      </c>
      <c r="C9110" t="inlineStr">
        <is>
          <t>43-4141</t>
        </is>
      </c>
      <c r="D9110" t="inlineStr">
        <is>
          <t>New Accounts Clerks</t>
        </is>
      </c>
      <c r="E9110" t="n">
        <v>35830</v>
      </c>
      <c r="F9110" t="n">
        <v>49300</v>
      </c>
      <c r="G9110">
        <f>IF(OR(E3458="",F3458=""),"",E3458*F3458)</f>
        <v/>
      </c>
      <c r="H9110" s="41">
        <f>IFERROR(XLOOKUP(C3458,'DATA Wharton'!$A$2:$A$785,'DATA Wharton'!$C$2:$C$785),"")</f>
        <v/>
      </c>
      <c r="I9110">
        <f>IF(OR(G3458="",H3458=""),"",G3458)</f>
        <v/>
      </c>
      <c r="J9110">
        <f>IF(OR(I3458="",H3458=""),"",I3458*H3458)</f>
        <v/>
      </c>
      <c r="K9110">
        <f>IF(G3458="","Missing OEWS wage",IF(H3458="","Missing Wharton SOC","Matched"))</f>
        <v/>
      </c>
    </row>
    <row r="9111">
      <c r="A9111" t="inlineStr">
        <is>
          <t>52</t>
        </is>
      </c>
      <c r="B9111" t="inlineStr">
        <is>
          <t>Finance and Insurance</t>
        </is>
      </c>
      <c r="C9111" t="inlineStr">
        <is>
          <t>43-4151</t>
        </is>
      </c>
      <c r="D9111" t="inlineStr">
        <is>
          <t>Order Clerks</t>
        </is>
      </c>
      <c r="E9111" t="n">
        <v>350</v>
      </c>
      <c r="F9111" t="n">
        <v>45780</v>
      </c>
      <c r="G9111">
        <f>IF(OR(E3459="",F3459=""),"",E3459*F3459)</f>
        <v/>
      </c>
      <c r="H9111" s="41">
        <f>IFERROR(XLOOKUP(C3459,'DATA Wharton'!$A$2:$A$785,'DATA Wharton'!$C$2:$C$785),"")</f>
        <v/>
      </c>
      <c r="I9111">
        <f>IF(OR(G3459="",H3459=""),"",G3459)</f>
        <v/>
      </c>
      <c r="J9111">
        <f>IF(OR(I3459="",H3459=""),"",I3459*H3459)</f>
        <v/>
      </c>
      <c r="K9111">
        <f>IF(G3459="","Missing OEWS wage",IF(H3459="","Missing Wharton SOC","Matched"))</f>
        <v/>
      </c>
    </row>
    <row r="9112">
      <c r="A9112" t="inlineStr">
        <is>
          <t>52</t>
        </is>
      </c>
      <c r="B9112" t="inlineStr">
        <is>
          <t>Finance and Insurance</t>
        </is>
      </c>
      <c r="C9112" t="inlineStr">
        <is>
          <t>43-4161</t>
        </is>
      </c>
      <c r="D9112" t="inlineStr">
        <is>
          <t>Human Resources Assistants, Except Payroll and Timekeeping</t>
        </is>
      </c>
      <c r="E9112" t="n">
        <v>4490</v>
      </c>
      <c r="F9112" t="n">
        <v>51700</v>
      </c>
      <c r="G9112">
        <f>IF(OR(E3460="",F3460=""),"",E3460*F3460)</f>
        <v/>
      </c>
      <c r="H9112" s="41">
        <f>IFERROR(XLOOKUP(C3460,'DATA Wharton'!$A$2:$A$785,'DATA Wharton'!$C$2:$C$785),"")</f>
        <v/>
      </c>
      <c r="I9112">
        <f>IF(OR(G3460="",H3460=""),"",G3460)</f>
        <v/>
      </c>
      <c r="J9112">
        <f>IF(OR(I3460="",H3460=""),"",I3460*H3460)</f>
        <v/>
      </c>
      <c r="K9112">
        <f>IF(G3460="","Missing OEWS wage",IF(H3460="","Missing Wharton SOC","Matched"))</f>
        <v/>
      </c>
    </row>
    <row r="9113">
      <c r="A9113" t="inlineStr">
        <is>
          <t>52</t>
        </is>
      </c>
      <c r="B9113" t="inlineStr">
        <is>
          <t>Finance and Insurance</t>
        </is>
      </c>
      <c r="C9113" t="inlineStr">
        <is>
          <t>43-4171</t>
        </is>
      </c>
      <c r="D9113" t="inlineStr">
        <is>
          <t>Receptionists and Information Clerks</t>
        </is>
      </c>
      <c r="E9113" t="n">
        <v>21200</v>
      </c>
      <c r="F9113" t="n">
        <v>41320</v>
      </c>
      <c r="G9113">
        <f>IF(OR(E3461="",F3461=""),"",E3461*F3461)</f>
        <v/>
      </c>
      <c r="H9113" s="41">
        <f>IFERROR(XLOOKUP(C3461,'DATA Wharton'!$A$2:$A$785,'DATA Wharton'!$C$2:$C$785),"")</f>
        <v/>
      </c>
      <c r="I9113">
        <f>IF(OR(G3461="",H3461=""),"",G3461)</f>
        <v/>
      </c>
      <c r="J9113">
        <f>IF(OR(I3461="",H3461=""),"",I3461*H3461)</f>
        <v/>
      </c>
      <c r="K9113">
        <f>IF(G3461="","Missing OEWS wage",IF(H3461="","Missing Wharton SOC","Matched"))</f>
        <v/>
      </c>
    </row>
    <row r="9114">
      <c r="A9114" t="inlineStr">
        <is>
          <t>52</t>
        </is>
      </c>
      <c r="B9114" t="inlineStr">
        <is>
          <t>Finance and Insurance</t>
        </is>
      </c>
      <c r="C9114" t="inlineStr">
        <is>
          <t>43-4199</t>
        </is>
      </c>
      <c r="D9114" t="inlineStr">
        <is>
          <t>Information and Record Clerks, All Other</t>
        </is>
      </c>
      <c r="E9114" t="n">
        <v>2490</v>
      </c>
      <c r="F9114" t="n">
        <v>53790</v>
      </c>
      <c r="G9114">
        <f>IF(OR(E3462="",F3462=""),"",E3462*F3462)</f>
        <v/>
      </c>
      <c r="H9114" s="41">
        <f>IFERROR(XLOOKUP(C3462,'DATA Wharton'!$A$2:$A$785,'DATA Wharton'!$C$2:$C$785),"")</f>
        <v/>
      </c>
      <c r="I9114">
        <f>IF(OR(G3462="",H3462=""),"",G3462)</f>
        <v/>
      </c>
      <c r="J9114">
        <f>IF(OR(I3462="",H3462=""),"",I3462*H3462)</f>
        <v/>
      </c>
      <c r="K9114">
        <f>IF(G3462="","Missing OEWS wage",IF(H3462="","Missing Wharton SOC","Matched"))</f>
        <v/>
      </c>
    </row>
    <row r="9115">
      <c r="A9115" t="inlineStr">
        <is>
          <t>52</t>
        </is>
      </c>
      <c r="B9115" t="inlineStr">
        <is>
          <t>Finance and Insurance</t>
        </is>
      </c>
      <c r="C9115" t="inlineStr">
        <is>
          <t>43-5021</t>
        </is>
      </c>
      <c r="D9115" t="inlineStr">
        <is>
          <t>Couriers and Messengers</t>
        </is>
      </c>
      <c r="E9115" t="n">
        <v>2030</v>
      </c>
      <c r="F9115" t="n">
        <v>38080</v>
      </c>
      <c r="G9115">
        <f>IF(OR(E3463="",F3463=""),"",E3463*F3463)</f>
        <v/>
      </c>
      <c r="H9115" s="41">
        <f>IFERROR(XLOOKUP(C3463,'DATA Wharton'!$A$2:$A$785,'DATA Wharton'!$C$2:$C$785),"")</f>
        <v/>
      </c>
      <c r="I9115">
        <f>IF(OR(G3463="",H3463=""),"",G3463)</f>
        <v/>
      </c>
      <c r="J9115">
        <f>IF(OR(I3463="",H3463=""),"",I3463*H3463)</f>
        <v/>
      </c>
      <c r="K9115">
        <f>IF(G3463="","Missing OEWS wage",IF(H3463="","Missing Wharton SOC","Matched"))</f>
        <v/>
      </c>
    </row>
    <row r="9116">
      <c r="A9116" t="inlineStr">
        <is>
          <t>52</t>
        </is>
      </c>
      <c r="B9116" t="inlineStr">
        <is>
          <t>Finance and Insurance</t>
        </is>
      </c>
      <c r="C9116" t="inlineStr">
        <is>
          <t>43-5032</t>
        </is>
      </c>
      <c r="D9116" t="inlineStr">
        <is>
          <t>Dispatchers, Except Police, Fire, and Ambulance</t>
        </is>
      </c>
      <c r="E9116" t="n">
        <v>280</v>
      </c>
      <c r="F9116" t="n">
        <v>44270</v>
      </c>
      <c r="G9116">
        <f>IF(OR(E3464="",F3464=""),"",E3464*F3464)</f>
        <v/>
      </c>
      <c r="H9116" s="41">
        <f>IFERROR(XLOOKUP(C3464,'DATA Wharton'!$A$2:$A$785,'DATA Wharton'!$C$2:$C$785),"")</f>
        <v/>
      </c>
      <c r="I9116">
        <f>IF(OR(G3464="",H3464=""),"",G3464)</f>
        <v/>
      </c>
      <c r="J9116">
        <f>IF(OR(I3464="",H3464=""),"",I3464*H3464)</f>
        <v/>
      </c>
      <c r="K9116">
        <f>IF(G3464="","Missing OEWS wage",IF(H3464="","Missing Wharton SOC","Matched"))</f>
        <v/>
      </c>
    </row>
    <row r="9117">
      <c r="A9117" t="inlineStr">
        <is>
          <t>52</t>
        </is>
      </c>
      <c r="B9117" t="inlineStr">
        <is>
          <t>Finance and Insurance</t>
        </is>
      </c>
      <c r="C9117" t="inlineStr">
        <is>
          <t>43-5061</t>
        </is>
      </c>
      <c r="D9117" t="inlineStr">
        <is>
          <t>Production, Planning, and Expediting Clerks</t>
        </is>
      </c>
      <c r="E9117" t="n">
        <v>4110</v>
      </c>
      <c r="F9117" t="n">
        <v>60640</v>
      </c>
      <c r="G9117">
        <f>IF(OR(E3465="",F3465=""),"",E3465*F3465)</f>
        <v/>
      </c>
      <c r="H9117" s="41">
        <f>IFERROR(XLOOKUP(C3465,'DATA Wharton'!$A$2:$A$785,'DATA Wharton'!$C$2:$C$785),"")</f>
        <v/>
      </c>
      <c r="I9117">
        <f>IF(OR(G3465="",H3465=""),"",G3465)</f>
        <v/>
      </c>
      <c r="J9117">
        <f>IF(OR(I3465="",H3465=""),"",I3465*H3465)</f>
        <v/>
      </c>
      <c r="K9117">
        <f>IF(G3465="","Missing OEWS wage",IF(H3465="","Missing Wharton SOC","Matched"))</f>
        <v/>
      </c>
    </row>
    <row r="9118">
      <c r="A9118" t="inlineStr">
        <is>
          <t>52</t>
        </is>
      </c>
      <c r="B9118" t="inlineStr">
        <is>
          <t>Finance and Insurance</t>
        </is>
      </c>
      <c r="C9118" t="inlineStr">
        <is>
          <t>43-5071</t>
        </is>
      </c>
      <c r="D9118" t="inlineStr">
        <is>
          <t>Shipping, Receiving, and Inventory Clerks</t>
        </is>
      </c>
      <c r="E9118" t="n">
        <v>1390</v>
      </c>
      <c r="F9118" t="n">
        <v>48310</v>
      </c>
      <c r="G9118">
        <f>IF(OR(E3466="",F3466=""),"",E3466*F3466)</f>
        <v/>
      </c>
      <c r="H9118" s="41">
        <f>IFERROR(XLOOKUP(C3466,'DATA Wharton'!$A$2:$A$785,'DATA Wharton'!$C$2:$C$785),"")</f>
        <v/>
      </c>
      <c r="I9118">
        <f>IF(OR(G3466="",H3466=""),"",G3466)</f>
        <v/>
      </c>
      <c r="J9118">
        <f>IF(OR(I3466="",H3466=""),"",I3466*H3466)</f>
        <v/>
      </c>
      <c r="K9118">
        <f>IF(G3466="","Missing OEWS wage",IF(H3466="","Missing Wharton SOC","Matched"))</f>
        <v/>
      </c>
    </row>
    <row r="9119">
      <c r="A9119" t="inlineStr">
        <is>
          <t>52</t>
        </is>
      </c>
      <c r="B9119" t="inlineStr">
        <is>
          <t>Finance and Insurance</t>
        </is>
      </c>
      <c r="C9119" t="inlineStr">
        <is>
          <t>43-6011</t>
        </is>
      </c>
      <c r="D9119" t="inlineStr">
        <is>
          <t>Executive Secretaries and Executive Administrative Assistants</t>
        </is>
      </c>
      <c r="E9119" t="n">
        <v>59220</v>
      </c>
      <c r="F9119" t="n">
        <v>85770</v>
      </c>
      <c r="G9119">
        <f>IF(OR(E3467="",F3467=""),"",E3467*F3467)</f>
        <v/>
      </c>
      <c r="H9119" s="41">
        <f>IFERROR(XLOOKUP(C3467,'DATA Wharton'!$A$2:$A$785,'DATA Wharton'!$C$2:$C$785),"")</f>
        <v/>
      </c>
      <c r="I9119">
        <f>IF(OR(G3467="",H3467=""),"",G3467)</f>
        <v/>
      </c>
      <c r="J9119">
        <f>IF(OR(I3467="",H3467=""),"",I3467*H3467)</f>
        <v/>
      </c>
      <c r="K9119">
        <f>IF(G3467="","Missing OEWS wage",IF(H3467="","Missing Wharton SOC","Matched"))</f>
        <v/>
      </c>
    </row>
    <row r="9120">
      <c r="A9120" t="inlineStr">
        <is>
          <t>52</t>
        </is>
      </c>
      <c r="B9120" t="inlineStr">
        <is>
          <t>Finance and Insurance</t>
        </is>
      </c>
      <c r="C9120" t="inlineStr">
        <is>
          <t>43-6012</t>
        </is>
      </c>
      <c r="D9120" t="inlineStr">
        <is>
          <t>Legal Secretaries and Administrative Assistants</t>
        </is>
      </c>
      <c r="E9120" t="n">
        <v>1880</v>
      </c>
      <c r="F9120" t="n">
        <v>72440</v>
      </c>
      <c r="G9120">
        <f>IF(OR(E3468="",F3468=""),"",E3468*F3468)</f>
        <v/>
      </c>
      <c r="H9120" s="41">
        <f>IFERROR(XLOOKUP(C3468,'DATA Wharton'!$A$2:$A$785,'DATA Wharton'!$C$2:$C$785),"")</f>
        <v/>
      </c>
      <c r="I9120">
        <f>IF(OR(G3468="",H3468=""),"",G3468)</f>
        <v/>
      </c>
      <c r="J9120">
        <f>IF(OR(I3468="",H3468=""),"",I3468*H3468)</f>
        <v/>
      </c>
      <c r="K9120">
        <f>IF(G3468="","Missing OEWS wage",IF(H3468="","Missing Wharton SOC","Matched"))</f>
        <v/>
      </c>
    </row>
    <row r="9121">
      <c r="A9121" t="inlineStr">
        <is>
          <t>52</t>
        </is>
      </c>
      <c r="B9121" t="inlineStr">
        <is>
          <t>Finance and Insurance</t>
        </is>
      </c>
      <c r="C9121" t="inlineStr">
        <is>
          <t>43-6013</t>
        </is>
      </c>
      <c r="D9121" t="inlineStr">
        <is>
          <t>Medical Secretaries and Administrative Assistants</t>
        </is>
      </c>
      <c r="E9121" t="n">
        <v>6070</v>
      </c>
      <c r="F9121" t="n">
        <v>48180</v>
      </c>
      <c r="G9121">
        <f>IF(OR(E3469="",F3469=""),"",E3469*F3469)</f>
        <v/>
      </c>
      <c r="H9121" s="41">
        <f>IFERROR(XLOOKUP(C3469,'DATA Wharton'!$A$2:$A$785,'DATA Wharton'!$C$2:$C$785),"")</f>
        <v/>
      </c>
      <c r="I9121">
        <f>IF(OR(G3469="",H3469=""),"",G3469)</f>
        <v/>
      </c>
      <c r="J9121">
        <f>IF(OR(I3469="",H3469=""),"",I3469*H3469)</f>
        <v/>
      </c>
      <c r="K9121">
        <f>IF(G3469="","Missing OEWS wage",IF(H3469="","Missing Wharton SOC","Matched"))</f>
        <v/>
      </c>
    </row>
    <row r="9122">
      <c r="A9122" t="inlineStr">
        <is>
          <t>52</t>
        </is>
      </c>
      <c r="B9122" t="inlineStr">
        <is>
          <t>Finance and Insurance</t>
        </is>
      </c>
      <c r="C9122" t="inlineStr">
        <is>
          <t>43-6014</t>
        </is>
      </c>
      <c r="D9122" t="inlineStr">
        <is>
          <t>Secretaries and Administrative Assistants, Except Legal, Medical, and Executive</t>
        </is>
      </c>
      <c r="E9122" t="n">
        <v>84600</v>
      </c>
      <c r="F9122" t="n">
        <v>52670</v>
      </c>
      <c r="G9122">
        <f>IF(OR(E3470="",F3470=""),"",E3470*F3470)</f>
        <v/>
      </c>
      <c r="H9122" s="41">
        <f>IFERROR(XLOOKUP(C3470,'DATA Wharton'!$A$2:$A$785,'DATA Wharton'!$C$2:$C$785),"")</f>
        <v/>
      </c>
      <c r="I9122">
        <f>IF(OR(G3470="",H3470=""),"",G3470)</f>
        <v/>
      </c>
      <c r="J9122">
        <f>IF(OR(I3470="",H3470=""),"",I3470*H3470)</f>
        <v/>
      </c>
      <c r="K9122">
        <f>IF(G3470="","Missing OEWS wage",IF(H3470="","Missing Wharton SOC","Matched"))</f>
        <v/>
      </c>
    </row>
    <row r="9123">
      <c r="A9123" t="inlineStr">
        <is>
          <t>52</t>
        </is>
      </c>
      <c r="B9123" t="inlineStr">
        <is>
          <t>Finance and Insurance</t>
        </is>
      </c>
      <c r="C9123" t="inlineStr">
        <is>
          <t>43-9021</t>
        </is>
      </c>
      <c r="D9123" t="inlineStr">
        <is>
          <t>Data Entry Keyers</t>
        </is>
      </c>
      <c r="E9123" t="n">
        <v>8110</v>
      </c>
      <c r="F9123" t="n">
        <v>45980</v>
      </c>
      <c r="G9123">
        <f>IF(OR(E3471="",F3471=""),"",E3471*F3471)</f>
        <v/>
      </c>
      <c r="H9123" s="41">
        <f>IFERROR(XLOOKUP(C3471,'DATA Wharton'!$A$2:$A$785,'DATA Wharton'!$C$2:$C$785),"")</f>
        <v/>
      </c>
      <c r="I9123">
        <f>IF(OR(G3471="",H3471=""),"",G3471)</f>
        <v/>
      </c>
      <c r="J9123">
        <f>IF(OR(I3471="",H3471=""),"",I3471*H3471)</f>
        <v/>
      </c>
      <c r="K9123">
        <f>IF(G3471="","Missing OEWS wage",IF(H3471="","Missing Wharton SOC","Matched"))</f>
        <v/>
      </c>
    </row>
    <row r="9124">
      <c r="A9124" t="inlineStr">
        <is>
          <t>52</t>
        </is>
      </c>
      <c r="B9124" t="inlineStr">
        <is>
          <t>Finance and Insurance</t>
        </is>
      </c>
      <c r="C9124" t="inlineStr">
        <is>
          <t>43-9022</t>
        </is>
      </c>
      <c r="D9124" t="inlineStr">
        <is>
          <t>Word Processors and Typists</t>
        </is>
      </c>
      <c r="E9124" t="n">
        <v>440</v>
      </c>
      <c r="F9124" t="n">
        <v>50350</v>
      </c>
      <c r="G9124">
        <f>IF(OR(E3472="",F3472=""),"",E3472*F3472)</f>
        <v/>
      </c>
      <c r="H9124" s="41">
        <f>IFERROR(XLOOKUP(C3472,'DATA Wharton'!$A$2:$A$785,'DATA Wharton'!$C$2:$C$785),"")</f>
        <v/>
      </c>
      <c r="I9124">
        <f>IF(OR(G3472="",H3472=""),"",G3472)</f>
        <v/>
      </c>
      <c r="J9124">
        <f>IF(OR(I3472="",H3472=""),"",I3472*H3472)</f>
        <v/>
      </c>
      <c r="K9124">
        <f>IF(G3472="","Missing OEWS wage",IF(H3472="","Missing Wharton SOC","Matched"))</f>
        <v/>
      </c>
    </row>
    <row r="9125">
      <c r="A9125" t="inlineStr">
        <is>
          <t>52</t>
        </is>
      </c>
      <c r="B9125" t="inlineStr">
        <is>
          <t>Finance and Insurance</t>
        </is>
      </c>
      <c r="C9125" t="inlineStr">
        <is>
          <t>43-9031</t>
        </is>
      </c>
      <c r="D9125" t="inlineStr">
        <is>
          <t>Desktop Publishers</t>
        </is>
      </c>
      <c r="E9125" t="n">
        <v>120</v>
      </c>
      <c r="F9125" t="n">
        <v>63910</v>
      </c>
      <c r="G9125">
        <f>IF(OR(E3473="",F3473=""),"",E3473*F3473)</f>
        <v/>
      </c>
      <c r="H9125" s="41">
        <f>IFERROR(XLOOKUP(C3473,'DATA Wharton'!$A$2:$A$785,'DATA Wharton'!$C$2:$C$785),"")</f>
        <v/>
      </c>
      <c r="I9125">
        <f>IF(OR(G3473="",H3473=""),"",G3473)</f>
        <v/>
      </c>
      <c r="J9125">
        <f>IF(OR(I3473="",H3473=""),"",I3473*H3473)</f>
        <v/>
      </c>
      <c r="K9125">
        <f>IF(G3473="","Missing OEWS wage",IF(H3473="","Missing Wharton SOC","Matched"))</f>
        <v/>
      </c>
    </row>
    <row r="9126">
      <c r="A9126" t="inlineStr">
        <is>
          <t>52</t>
        </is>
      </c>
      <c r="B9126" t="inlineStr">
        <is>
          <t>Finance and Insurance</t>
        </is>
      </c>
      <c r="C9126" t="inlineStr">
        <is>
          <t>43-9041</t>
        </is>
      </c>
      <c r="D9126" t="inlineStr">
        <is>
          <t>Insurance Claims and Policy Processing Clerks</t>
        </is>
      </c>
      <c r="E9126" t="n">
        <v>170640</v>
      </c>
      <c r="F9126" t="n">
        <v>53920</v>
      </c>
      <c r="G9126">
        <f>IF(OR(E3474="",F3474=""),"",E3474*F3474)</f>
        <v/>
      </c>
      <c r="H9126" s="41">
        <f>IFERROR(XLOOKUP(C3474,'DATA Wharton'!$A$2:$A$785,'DATA Wharton'!$C$2:$C$785),"")</f>
        <v/>
      </c>
      <c r="I9126">
        <f>IF(OR(G3474="",H3474=""),"",G3474)</f>
        <v/>
      </c>
      <c r="J9126">
        <f>IF(OR(I3474="",H3474=""),"",I3474*H3474)</f>
        <v/>
      </c>
      <c r="K9126">
        <f>IF(G3474="","Missing OEWS wage",IF(H3474="","Missing Wharton SOC","Matched"))</f>
        <v/>
      </c>
    </row>
    <row r="9127">
      <c r="A9127" t="inlineStr">
        <is>
          <t>52</t>
        </is>
      </c>
      <c r="B9127" t="inlineStr">
        <is>
          <t>Finance and Insurance</t>
        </is>
      </c>
      <c r="C9127" t="inlineStr">
        <is>
          <t>43-9051</t>
        </is>
      </c>
      <c r="D9127" t="inlineStr">
        <is>
          <t>Mail Clerks and Mail Machine Operators, Except Postal Service</t>
        </is>
      </c>
      <c r="E9127" t="n">
        <v>5290</v>
      </c>
      <c r="F9127" t="n">
        <v>44020</v>
      </c>
      <c r="G9127">
        <f>IF(OR(E3475="",F3475=""),"",E3475*F3475)</f>
        <v/>
      </c>
      <c r="H9127" s="41">
        <f>IFERROR(XLOOKUP(C3475,'DATA Wharton'!$A$2:$A$785,'DATA Wharton'!$C$2:$C$785),"")</f>
        <v/>
      </c>
      <c r="I9127">
        <f>IF(OR(G3475="",H3475=""),"",G3475)</f>
        <v/>
      </c>
      <c r="J9127">
        <f>IF(OR(I3475="",H3475=""),"",I3475*H3475)</f>
        <v/>
      </c>
      <c r="K9127">
        <f>IF(G3475="","Missing OEWS wage",IF(H3475="","Missing Wharton SOC","Matched"))</f>
        <v/>
      </c>
    </row>
    <row r="9128">
      <c r="A9128" t="inlineStr">
        <is>
          <t>52</t>
        </is>
      </c>
      <c r="B9128" t="inlineStr">
        <is>
          <t>Finance and Insurance</t>
        </is>
      </c>
      <c r="C9128" t="inlineStr">
        <is>
          <t>43-9061</t>
        </is>
      </c>
      <c r="D9128" t="inlineStr">
        <is>
          <t>Office Clerks, General</t>
        </is>
      </c>
      <c r="E9128" t="n">
        <v>101610</v>
      </c>
      <c r="F9128" t="n">
        <v>48930</v>
      </c>
      <c r="G9128">
        <f>IF(OR(E3476="",F3476=""),"",E3476*F3476)</f>
        <v/>
      </c>
      <c r="H9128" s="41">
        <f>IFERROR(XLOOKUP(C3476,'DATA Wharton'!$A$2:$A$785,'DATA Wharton'!$C$2:$C$785),"")</f>
        <v/>
      </c>
      <c r="I9128">
        <f>IF(OR(G3476="",H3476=""),"",G3476)</f>
        <v/>
      </c>
      <c r="J9128">
        <f>IF(OR(I3476="",H3476=""),"",I3476*H3476)</f>
        <v/>
      </c>
      <c r="K9128">
        <f>IF(G3476="","Missing OEWS wage",IF(H3476="","Missing Wharton SOC","Matched"))</f>
        <v/>
      </c>
    </row>
    <row r="9129">
      <c r="A9129" t="inlineStr">
        <is>
          <t>52</t>
        </is>
      </c>
      <c r="B9129" t="inlineStr">
        <is>
          <t>Finance and Insurance</t>
        </is>
      </c>
      <c r="C9129" t="inlineStr">
        <is>
          <t>43-9071</t>
        </is>
      </c>
      <c r="D9129" t="inlineStr">
        <is>
          <t>Office Machine Operators, Except Computer</t>
        </is>
      </c>
      <c r="E9129" t="n">
        <v>2290</v>
      </c>
      <c r="F9129" t="n">
        <v>45160</v>
      </c>
      <c r="G9129">
        <f>IF(OR(E3477="",F3477=""),"",E3477*F3477)</f>
        <v/>
      </c>
      <c r="H9129" s="41">
        <f>IFERROR(XLOOKUP(C3477,'DATA Wharton'!$A$2:$A$785,'DATA Wharton'!$C$2:$C$785),"")</f>
        <v/>
      </c>
      <c r="I9129">
        <f>IF(OR(G3477="",H3477=""),"",G3477)</f>
        <v/>
      </c>
      <c r="J9129">
        <f>IF(OR(I3477="",H3477=""),"",I3477*H3477)</f>
        <v/>
      </c>
      <c r="K9129">
        <f>IF(G3477="","Missing OEWS wage",IF(H3477="","Missing Wharton SOC","Matched"))</f>
        <v/>
      </c>
    </row>
    <row r="9130">
      <c r="A9130" t="inlineStr">
        <is>
          <t>52</t>
        </is>
      </c>
      <c r="B9130" t="inlineStr">
        <is>
          <t>Finance and Insurance</t>
        </is>
      </c>
      <c r="C9130" t="inlineStr">
        <is>
          <t>43-9081</t>
        </is>
      </c>
      <c r="D9130" t="inlineStr">
        <is>
          <t>Proofreaders and Copy Markers</t>
        </is>
      </c>
      <c r="E9130" t="n">
        <v>70</v>
      </c>
      <c r="F9130" t="n">
        <v>53570</v>
      </c>
      <c r="G9130">
        <f>IF(OR(E3478="",F3478=""),"",E3478*F3478)</f>
        <v/>
      </c>
      <c r="H9130" s="41">
        <f>IFERROR(XLOOKUP(C3478,'DATA Wharton'!$A$2:$A$785,'DATA Wharton'!$C$2:$C$785),"")</f>
        <v/>
      </c>
      <c r="I9130">
        <f>IF(OR(G3478="",H3478=""),"",G3478)</f>
        <v/>
      </c>
      <c r="J9130">
        <f>IF(OR(I3478="",H3478=""),"",I3478*H3478)</f>
        <v/>
      </c>
      <c r="K9130">
        <f>IF(G3478="","Missing OEWS wage",IF(H3478="","Missing Wharton SOC","Matched"))</f>
        <v/>
      </c>
    </row>
    <row r="9131">
      <c r="A9131" t="inlineStr">
        <is>
          <t>52</t>
        </is>
      </c>
      <c r="B9131" t="inlineStr">
        <is>
          <t>Finance and Insurance</t>
        </is>
      </c>
      <c r="C9131" t="inlineStr">
        <is>
          <t>43-9111</t>
        </is>
      </c>
      <c r="D9131" t="inlineStr">
        <is>
          <t>Statistical Assistants</t>
        </is>
      </c>
      <c r="E9131" t="n">
        <v>670</v>
      </c>
      <c r="F9131" t="n">
        <v>68640</v>
      </c>
      <c r="G9131">
        <f>IF(OR(E3479="",F3479=""),"",E3479*F3479)</f>
        <v/>
      </c>
      <c r="H9131" s="41">
        <f>IFERROR(XLOOKUP(C3479,'DATA Wharton'!$A$2:$A$785,'DATA Wharton'!$C$2:$C$785),"")</f>
        <v/>
      </c>
      <c r="I9131">
        <f>IF(OR(G3479="",H3479=""),"",G3479)</f>
        <v/>
      </c>
      <c r="J9131">
        <f>IF(OR(I3479="",H3479=""),"",I3479*H3479)</f>
        <v/>
      </c>
      <c r="K9131">
        <f>IF(G3479="","Missing OEWS wage",IF(H3479="","Missing Wharton SOC","Matched"))</f>
        <v/>
      </c>
    </row>
    <row r="9132">
      <c r="A9132" t="inlineStr">
        <is>
          <t>52</t>
        </is>
      </c>
      <c r="B9132" t="inlineStr">
        <is>
          <t>Finance and Insurance</t>
        </is>
      </c>
      <c r="C9132" t="inlineStr">
        <is>
          <t>43-9199</t>
        </is>
      </c>
      <c r="D9132" t="inlineStr">
        <is>
          <t>Office and Administrative Support Workers, All Other</t>
        </is>
      </c>
      <c r="E9132" t="n">
        <v>14000</v>
      </c>
      <c r="F9132" t="n">
        <v>58010</v>
      </c>
      <c r="G9132">
        <f>IF(OR(E3480="",F3480=""),"",E3480*F3480)</f>
        <v/>
      </c>
      <c r="H9132" s="41">
        <f>IFERROR(XLOOKUP(C3480,'DATA Wharton'!$A$2:$A$785,'DATA Wharton'!$C$2:$C$785),"")</f>
        <v/>
      </c>
      <c r="I9132">
        <f>IF(OR(G3480="",H3480=""),"",G3480)</f>
        <v/>
      </c>
      <c r="J9132">
        <f>IF(OR(I3480="",H3480=""),"",I3480*H3480)</f>
        <v/>
      </c>
      <c r="K9132">
        <f>IF(G3480="","Missing OEWS wage",IF(H3480="","Missing Wharton SOC","Matched"))</f>
        <v/>
      </c>
    </row>
    <row r="9133">
      <c r="A9133" t="inlineStr">
        <is>
          <t>52</t>
        </is>
      </c>
      <c r="B9133" t="inlineStr">
        <is>
          <t>Finance and Insurance</t>
        </is>
      </c>
      <c r="C9133" t="inlineStr">
        <is>
          <t>45-1011</t>
        </is>
      </c>
      <c r="D9133" t="inlineStr">
        <is>
          <t>First-Line Supervisors of Farming, Fishing, and Forestry Workers</t>
        </is>
      </c>
      <c r="E9133" t="n">
        <v>70</v>
      </c>
      <c r="F9133" t="n">
        <v>68310</v>
      </c>
      <c r="G9133">
        <f>IF(OR(E3481="",F3481=""),"",E3481*F3481)</f>
        <v/>
      </c>
      <c r="H9133" s="41">
        <f>IFERROR(XLOOKUP(C3481,'DATA Wharton'!$A$2:$A$785,'DATA Wharton'!$C$2:$C$785),"")</f>
        <v/>
      </c>
      <c r="I9133">
        <f>IF(OR(G3481="",H3481=""),"",G3481)</f>
        <v/>
      </c>
      <c r="J9133">
        <f>IF(OR(I3481="",H3481=""),"",I3481*H3481)</f>
        <v/>
      </c>
      <c r="K9133">
        <f>IF(G3481="","Missing OEWS wage",IF(H3481="","Missing Wharton SOC","Matched"))</f>
        <v/>
      </c>
    </row>
    <row r="9134">
      <c r="A9134" t="inlineStr">
        <is>
          <t>52</t>
        </is>
      </c>
      <c r="B9134" t="inlineStr">
        <is>
          <t>Finance and Insurance</t>
        </is>
      </c>
      <c r="C9134" t="inlineStr">
        <is>
          <t>45-2092</t>
        </is>
      </c>
      <c r="D9134" t="inlineStr">
        <is>
          <t>Farmworkers and Laborers, Crop, Nursery, and Greenhouse</t>
        </is>
      </c>
      <c r="E9134" t="n">
        <v>60</v>
      </c>
      <c r="G9134">
        <f>IF(OR(E3482="",F3482=""),"",E3482*F3482)</f>
        <v/>
      </c>
      <c r="H9134" s="41">
        <f>IFERROR(XLOOKUP(C3482,'DATA Wharton'!$A$2:$A$785,'DATA Wharton'!$C$2:$C$785),"")</f>
        <v/>
      </c>
      <c r="I9134">
        <f>IF(OR(G3482="",H3482=""),"",G3482)</f>
        <v/>
      </c>
      <c r="J9134">
        <f>IF(OR(I3482="",H3482=""),"",I3482*H3482)</f>
        <v/>
      </c>
      <c r="K9134">
        <f>IF(G3482="","Missing OEWS wage",IF(H3482="","Missing Wharton SOC","Matched"))</f>
        <v/>
      </c>
    </row>
    <row r="9135">
      <c r="A9135" t="inlineStr">
        <is>
          <t>52</t>
        </is>
      </c>
      <c r="B9135" t="inlineStr">
        <is>
          <t>Finance and Insurance</t>
        </is>
      </c>
      <c r="C9135" t="inlineStr">
        <is>
          <t>45-2093</t>
        </is>
      </c>
      <c r="D9135" t="inlineStr">
        <is>
          <t>Farmworkers, Farm, Ranch, and Aquacultural Animals</t>
        </is>
      </c>
      <c r="E9135" t="n">
        <v>160</v>
      </c>
      <c r="F9135" t="n">
        <v>35600</v>
      </c>
      <c r="G9135">
        <f>IF(OR(E3483="",F3483=""),"",E3483*F3483)</f>
        <v/>
      </c>
      <c r="H9135" s="41">
        <f>IFERROR(XLOOKUP(C3483,'DATA Wharton'!$A$2:$A$785,'DATA Wharton'!$C$2:$C$785),"")</f>
        <v/>
      </c>
      <c r="I9135">
        <f>IF(OR(G3483="",H3483=""),"",G3483)</f>
        <v/>
      </c>
      <c r="J9135">
        <f>IF(OR(I3483="",H3483=""),"",I3483*H3483)</f>
        <v/>
      </c>
      <c r="K9135">
        <f>IF(G3483="","Missing OEWS wage",IF(H3483="","Missing Wharton SOC","Matched"))</f>
        <v/>
      </c>
    </row>
    <row r="9136">
      <c r="A9136" t="inlineStr">
        <is>
          <t>52</t>
        </is>
      </c>
      <c r="B9136" t="inlineStr">
        <is>
          <t>Finance and Insurance</t>
        </is>
      </c>
      <c r="C9136" t="inlineStr">
        <is>
          <t>45-4022</t>
        </is>
      </c>
      <c r="D9136" t="inlineStr">
        <is>
          <t>Logging Equipment Operators</t>
        </is>
      </c>
      <c r="F9136" t="n">
        <v>71520</v>
      </c>
      <c r="G9136">
        <f>IF(OR(E3484="",F3484=""),"",E3484*F3484)</f>
        <v/>
      </c>
      <c r="H9136" s="41">
        <f>IFERROR(XLOOKUP(C3484,'DATA Wharton'!$A$2:$A$785,'DATA Wharton'!$C$2:$C$785),"")</f>
        <v/>
      </c>
      <c r="I9136">
        <f>IF(OR(G3484="",H3484=""),"",G3484)</f>
        <v/>
      </c>
      <c r="J9136">
        <f>IF(OR(I3484="",H3484=""),"",I3484*H3484)</f>
        <v/>
      </c>
      <c r="K9136">
        <f>IF(G3484="","Missing OEWS wage",IF(H3484="","Missing Wharton SOC","Matched"))</f>
        <v/>
      </c>
    </row>
    <row r="9137">
      <c r="A9137" t="inlineStr">
        <is>
          <t>52</t>
        </is>
      </c>
      <c r="B9137" t="inlineStr">
        <is>
          <t>Finance and Insurance</t>
        </is>
      </c>
      <c r="C9137" t="inlineStr">
        <is>
          <t>47-1011</t>
        </is>
      </c>
      <c r="D9137" t="inlineStr">
        <is>
          <t>First-Line Supervisors of Construction Trades and Extraction Workers</t>
        </is>
      </c>
      <c r="E9137" t="n">
        <v>80</v>
      </c>
      <c r="F9137" t="n">
        <v>77920</v>
      </c>
      <c r="G9137">
        <f>IF(OR(E3485="",F3485=""),"",E3485*F3485)</f>
        <v/>
      </c>
      <c r="H9137" s="41">
        <f>IFERROR(XLOOKUP(C3485,'DATA Wharton'!$A$2:$A$785,'DATA Wharton'!$C$2:$C$785),"")</f>
        <v/>
      </c>
      <c r="I9137">
        <f>IF(OR(G3485="",H3485=""),"",G3485)</f>
        <v/>
      </c>
      <c r="J9137">
        <f>IF(OR(I3485="",H3485=""),"",I3485*H3485)</f>
        <v/>
      </c>
      <c r="K9137">
        <f>IF(G3485="","Missing OEWS wage",IF(H3485="","Missing Wharton SOC","Matched"))</f>
        <v/>
      </c>
    </row>
    <row r="9138">
      <c r="A9138" t="inlineStr">
        <is>
          <t>52</t>
        </is>
      </c>
      <c r="B9138" t="inlineStr">
        <is>
          <t>Finance and Insurance</t>
        </is>
      </c>
      <c r="C9138" t="inlineStr">
        <is>
          <t>47-2031</t>
        </is>
      </c>
      <c r="D9138" t="inlineStr">
        <is>
          <t>Carpenters</t>
        </is>
      </c>
      <c r="E9138" t="n">
        <v>60</v>
      </c>
      <c r="F9138" t="n">
        <v>68900</v>
      </c>
      <c r="G9138">
        <f>IF(OR(E3486="",F3486=""),"",E3486*F3486)</f>
        <v/>
      </c>
      <c r="H9138" s="41">
        <f>IFERROR(XLOOKUP(C3486,'DATA Wharton'!$A$2:$A$785,'DATA Wharton'!$C$2:$C$785),"")</f>
        <v/>
      </c>
      <c r="I9138">
        <f>IF(OR(G3486="",H3486=""),"",G3486)</f>
        <v/>
      </c>
      <c r="J9138">
        <f>IF(OR(I3486="",H3486=""),"",I3486*H3486)</f>
        <v/>
      </c>
      <c r="K9138">
        <f>IF(G3486="","Missing OEWS wage",IF(H3486="","Missing Wharton SOC","Matched"))</f>
        <v/>
      </c>
    </row>
    <row r="9139">
      <c r="A9139" t="inlineStr">
        <is>
          <t>52</t>
        </is>
      </c>
      <c r="B9139" t="inlineStr">
        <is>
          <t>Finance and Insurance</t>
        </is>
      </c>
      <c r="C9139" t="inlineStr">
        <is>
          <t>47-2061</t>
        </is>
      </c>
      <c r="D9139" t="inlineStr">
        <is>
          <t>Construction Laborers</t>
        </is>
      </c>
      <c r="F9139" t="n">
        <v>68290</v>
      </c>
      <c r="G9139">
        <f>IF(OR(E3487="",F3487=""),"",E3487*F3487)</f>
        <v/>
      </c>
      <c r="H9139" s="41">
        <f>IFERROR(XLOOKUP(C3487,'DATA Wharton'!$A$2:$A$785,'DATA Wharton'!$C$2:$C$785),"")</f>
        <v/>
      </c>
      <c r="I9139">
        <f>IF(OR(G3487="",H3487=""),"",G3487)</f>
        <v/>
      </c>
      <c r="J9139">
        <f>IF(OR(I3487="",H3487=""),"",I3487*H3487)</f>
        <v/>
      </c>
      <c r="K9139">
        <f>IF(G3487="","Missing OEWS wage",IF(H3487="","Missing Wharton SOC","Matched"))</f>
        <v/>
      </c>
    </row>
    <row r="9140">
      <c r="A9140" t="inlineStr">
        <is>
          <t>52</t>
        </is>
      </c>
      <c r="B9140" t="inlineStr">
        <is>
          <t>Finance and Insurance</t>
        </is>
      </c>
      <c r="C9140" t="inlineStr">
        <is>
          <t>47-2073</t>
        </is>
      </c>
      <c r="D9140" t="inlineStr">
        <is>
          <t>Operating Engineers and Other Construction Equipment Operators</t>
        </is>
      </c>
      <c r="E9140" t="n">
        <v>100</v>
      </c>
      <c r="F9140" t="n">
        <v>88830</v>
      </c>
      <c r="G9140">
        <f>IF(OR(E3488="",F3488=""),"",E3488*F3488)</f>
        <v/>
      </c>
      <c r="H9140" s="41">
        <f>IFERROR(XLOOKUP(C3488,'DATA Wharton'!$A$2:$A$785,'DATA Wharton'!$C$2:$C$785),"")</f>
        <v/>
      </c>
      <c r="I9140">
        <f>IF(OR(G3488="",H3488=""),"",G3488)</f>
        <v/>
      </c>
      <c r="J9140">
        <f>IF(OR(I3488="",H3488=""),"",I3488*H3488)</f>
        <v/>
      </c>
      <c r="K9140">
        <f>IF(G3488="","Missing OEWS wage",IF(H3488="","Missing Wharton SOC","Matched"))</f>
        <v/>
      </c>
    </row>
    <row r="9141">
      <c r="A9141" t="inlineStr">
        <is>
          <t>52</t>
        </is>
      </c>
      <c r="B9141" t="inlineStr">
        <is>
          <t>Finance and Insurance</t>
        </is>
      </c>
      <c r="C9141" t="inlineStr">
        <is>
          <t>47-2111</t>
        </is>
      </c>
      <c r="D9141" t="inlineStr">
        <is>
          <t>Electricians</t>
        </is>
      </c>
      <c r="E9141" t="n">
        <v>100</v>
      </c>
      <c r="F9141" t="n">
        <v>91450</v>
      </c>
      <c r="G9141">
        <f>IF(OR(E3489="",F3489=""),"",E3489*F3489)</f>
        <v/>
      </c>
      <c r="H9141" s="41">
        <f>IFERROR(XLOOKUP(C3489,'DATA Wharton'!$A$2:$A$785,'DATA Wharton'!$C$2:$C$785),"")</f>
        <v/>
      </c>
      <c r="I9141">
        <f>IF(OR(G3489="",H3489=""),"",G3489)</f>
        <v/>
      </c>
      <c r="J9141">
        <f>IF(OR(I3489="",H3489=""),"",I3489*H3489)</f>
        <v/>
      </c>
      <c r="K9141">
        <f>IF(G3489="","Missing OEWS wage",IF(H3489="","Missing Wharton SOC","Matched"))</f>
        <v/>
      </c>
    </row>
    <row r="9142">
      <c r="A9142" t="inlineStr">
        <is>
          <t>52</t>
        </is>
      </c>
      <c r="B9142" t="inlineStr">
        <is>
          <t>Finance and Insurance</t>
        </is>
      </c>
      <c r="C9142" t="inlineStr">
        <is>
          <t>47-4011</t>
        </is>
      </c>
      <c r="D9142" t="inlineStr">
        <is>
          <t>Construction and Building Inspectors</t>
        </is>
      </c>
      <c r="E9142" t="n">
        <v>390</v>
      </c>
      <c r="F9142" t="n">
        <v>81960</v>
      </c>
      <c r="G9142">
        <f>IF(OR(E3490="",F3490=""),"",E3490*F3490)</f>
        <v/>
      </c>
      <c r="H9142" s="41">
        <f>IFERROR(XLOOKUP(C3490,'DATA Wharton'!$A$2:$A$785,'DATA Wharton'!$C$2:$C$785),"")</f>
        <v/>
      </c>
      <c r="I9142">
        <f>IF(OR(G3490="",H3490=""),"",G3490)</f>
        <v/>
      </c>
      <c r="J9142">
        <f>IF(OR(I3490="",H3490=""),"",I3490*H3490)</f>
        <v/>
      </c>
      <c r="K9142">
        <f>IF(G3490="","Missing OEWS wage",IF(H3490="","Missing Wharton SOC","Matched"))</f>
        <v/>
      </c>
    </row>
    <row r="9143">
      <c r="A9143" t="inlineStr">
        <is>
          <t>52</t>
        </is>
      </c>
      <c r="B9143" t="inlineStr">
        <is>
          <t>Finance and Insurance</t>
        </is>
      </c>
      <c r="C9143" t="inlineStr">
        <is>
          <t>49-1011</t>
        </is>
      </c>
      <c r="D9143" t="inlineStr">
        <is>
          <t>First-Line Supervisors of Mechanics, Installers, and Repairers</t>
        </is>
      </c>
      <c r="E9143" t="n">
        <v>1360</v>
      </c>
      <c r="F9143" t="n">
        <v>84310</v>
      </c>
      <c r="G9143">
        <f>IF(OR(E3491="",F3491=""),"",E3491*F3491)</f>
        <v/>
      </c>
      <c r="H9143" s="41">
        <f>IFERROR(XLOOKUP(C3491,'DATA Wharton'!$A$2:$A$785,'DATA Wharton'!$C$2:$C$785),"")</f>
        <v/>
      </c>
      <c r="I9143">
        <f>IF(OR(G3491="",H3491=""),"",G3491)</f>
        <v/>
      </c>
      <c r="J9143">
        <f>IF(OR(I3491="",H3491=""),"",I3491*H3491)</f>
        <v/>
      </c>
      <c r="K9143">
        <f>IF(G3491="","Missing OEWS wage",IF(H3491="","Missing Wharton SOC","Matched"))</f>
        <v/>
      </c>
    </row>
    <row r="9144">
      <c r="A9144" t="inlineStr">
        <is>
          <t>52</t>
        </is>
      </c>
      <c r="B9144" t="inlineStr">
        <is>
          <t>Finance and Insurance</t>
        </is>
      </c>
      <c r="C9144" t="inlineStr">
        <is>
          <t>49-2011</t>
        </is>
      </c>
      <c r="D9144" t="inlineStr">
        <is>
          <t>Computer, Automated Teller, and Office Machine Repairers</t>
        </is>
      </c>
      <c r="E9144" t="n">
        <v>440</v>
      </c>
      <c r="F9144" t="n">
        <v>57740</v>
      </c>
      <c r="G9144">
        <f>IF(OR(E3492="",F3492=""),"",E3492*F3492)</f>
        <v/>
      </c>
      <c r="H9144" s="41">
        <f>IFERROR(XLOOKUP(C3492,'DATA Wharton'!$A$2:$A$785,'DATA Wharton'!$C$2:$C$785),"")</f>
        <v/>
      </c>
      <c r="I9144">
        <f>IF(OR(G3492="",H3492=""),"",G3492)</f>
        <v/>
      </c>
      <c r="J9144">
        <f>IF(OR(I3492="",H3492=""),"",I3492*H3492)</f>
        <v/>
      </c>
      <c r="K9144">
        <f>IF(G3492="","Missing OEWS wage",IF(H3492="","Missing Wharton SOC","Matched"))</f>
        <v/>
      </c>
    </row>
    <row r="9145">
      <c r="A9145" t="inlineStr">
        <is>
          <t>52</t>
        </is>
      </c>
      <c r="B9145" t="inlineStr">
        <is>
          <t>Finance and Insurance</t>
        </is>
      </c>
      <c r="C9145" t="inlineStr">
        <is>
          <t>49-2022</t>
        </is>
      </c>
      <c r="D9145" t="inlineStr">
        <is>
          <t>Telecommunications Equipment Installers and Repairers, Except Line Installers</t>
        </is>
      </c>
      <c r="E9145" t="n">
        <v>30</v>
      </c>
      <c r="F9145" t="n">
        <v>68080</v>
      </c>
      <c r="G9145">
        <f>IF(OR(E3493="",F3493=""),"",E3493*F3493)</f>
        <v/>
      </c>
      <c r="H9145" s="41">
        <f>IFERROR(XLOOKUP(C3493,'DATA Wharton'!$A$2:$A$785,'DATA Wharton'!$C$2:$C$785),"")</f>
        <v/>
      </c>
      <c r="I9145">
        <f>IF(OR(G3493="",H3493=""),"",G3493)</f>
        <v/>
      </c>
      <c r="J9145">
        <f>IF(OR(I3493="",H3493=""),"",I3493*H3493)</f>
        <v/>
      </c>
      <c r="K9145">
        <f>IF(G3493="","Missing OEWS wage",IF(H3493="","Missing Wharton SOC","Matched"))</f>
        <v/>
      </c>
    </row>
    <row r="9146">
      <c r="A9146" t="inlineStr">
        <is>
          <t>52</t>
        </is>
      </c>
      <c r="B9146" t="inlineStr">
        <is>
          <t>Finance and Insurance</t>
        </is>
      </c>
      <c r="C9146" t="inlineStr">
        <is>
          <t>49-3011</t>
        </is>
      </c>
      <c r="D9146" t="inlineStr">
        <is>
          <t>Aircraft Mechanics and Service Technicians</t>
        </is>
      </c>
      <c r="E9146" t="n">
        <v>1380</v>
      </c>
      <c r="G9146">
        <f>IF(OR(E3494="",F3494=""),"",E3494*F3494)</f>
        <v/>
      </c>
      <c r="H9146" s="41">
        <f>IFERROR(XLOOKUP(C3494,'DATA Wharton'!$A$2:$A$785,'DATA Wharton'!$C$2:$C$785),"")</f>
        <v/>
      </c>
      <c r="I9146">
        <f>IF(OR(G3494="",H3494=""),"",G3494)</f>
        <v/>
      </c>
      <c r="J9146">
        <f>IF(OR(I3494="",H3494=""),"",I3494*H3494)</f>
        <v/>
      </c>
      <c r="K9146">
        <f>IF(G3494="","Missing OEWS wage",IF(H3494="","Missing Wharton SOC","Matched"))</f>
        <v/>
      </c>
    </row>
    <row r="9147">
      <c r="A9147" t="inlineStr">
        <is>
          <t>52</t>
        </is>
      </c>
      <c r="B9147" t="inlineStr">
        <is>
          <t>Finance and Insurance</t>
        </is>
      </c>
      <c r="C9147" t="inlineStr">
        <is>
          <t>49-3021</t>
        </is>
      </c>
      <c r="D9147" t="inlineStr">
        <is>
          <t>Automotive Body and Related Repairers</t>
        </is>
      </c>
      <c r="F9147" t="n">
        <v>93550</v>
      </c>
      <c r="G9147">
        <f>IF(OR(E3495="",F3495=""),"",E3495*F3495)</f>
        <v/>
      </c>
      <c r="H9147" s="41">
        <f>IFERROR(XLOOKUP(C3495,'DATA Wharton'!$A$2:$A$785,'DATA Wharton'!$C$2:$C$785),"")</f>
        <v/>
      </c>
      <c r="I9147">
        <f>IF(OR(G3495="",H3495=""),"",G3495)</f>
        <v/>
      </c>
      <c r="J9147">
        <f>IF(OR(I3495="",H3495=""),"",I3495*H3495)</f>
        <v/>
      </c>
      <c r="K9147">
        <f>IF(G3495="","Missing OEWS wage",IF(H3495="","Missing Wharton SOC","Matched"))</f>
        <v/>
      </c>
    </row>
    <row r="9148">
      <c r="A9148" t="inlineStr">
        <is>
          <t>52</t>
        </is>
      </c>
      <c r="B9148" t="inlineStr">
        <is>
          <t>Finance and Insurance</t>
        </is>
      </c>
      <c r="C9148" t="inlineStr">
        <is>
          <t>49-3023</t>
        </is>
      </c>
      <c r="D9148" t="inlineStr">
        <is>
          <t>Automotive Service Technicians and Mechanics</t>
        </is>
      </c>
      <c r="E9148" t="n">
        <v>450</v>
      </c>
      <c r="F9148" t="n">
        <v>55690</v>
      </c>
      <c r="G9148">
        <f>IF(OR(E3496="",F3496=""),"",E3496*F3496)</f>
        <v/>
      </c>
      <c r="H9148" s="41">
        <f>IFERROR(XLOOKUP(C3496,'DATA Wharton'!$A$2:$A$785,'DATA Wharton'!$C$2:$C$785),"")</f>
        <v/>
      </c>
      <c r="I9148">
        <f>IF(OR(G3496="",H3496=""),"",G3496)</f>
        <v/>
      </c>
      <c r="J9148">
        <f>IF(OR(I3496="",H3496=""),"",I3496*H3496)</f>
        <v/>
      </c>
      <c r="K9148">
        <f>IF(G3496="","Missing OEWS wage",IF(H3496="","Missing Wharton SOC","Matched"))</f>
        <v/>
      </c>
    </row>
    <row r="9149">
      <c r="A9149" t="inlineStr">
        <is>
          <t>52</t>
        </is>
      </c>
      <c r="B9149" t="inlineStr">
        <is>
          <t>Finance and Insurance</t>
        </is>
      </c>
      <c r="C9149" t="inlineStr">
        <is>
          <t>49-9021</t>
        </is>
      </c>
      <c r="D9149" t="inlineStr">
        <is>
          <t>Heating, Air Conditioning, and Refrigeration Mechanics and Installers</t>
        </is>
      </c>
      <c r="E9149" t="n">
        <v>310</v>
      </c>
      <c r="F9149" t="n">
        <v>68830</v>
      </c>
      <c r="G9149">
        <f>IF(OR(E3497="",F3497=""),"",E3497*F3497)</f>
        <v/>
      </c>
      <c r="H9149" s="41">
        <f>IFERROR(XLOOKUP(C3497,'DATA Wharton'!$A$2:$A$785,'DATA Wharton'!$C$2:$C$785),"")</f>
        <v/>
      </c>
      <c r="I9149">
        <f>IF(OR(G3497="",H3497=""),"",G3497)</f>
        <v/>
      </c>
      <c r="J9149">
        <f>IF(OR(I3497="",H3497=""),"",I3497*H3497)</f>
        <v/>
      </c>
      <c r="K9149">
        <f>IF(G3497="","Missing OEWS wage",IF(H3497="","Missing Wharton SOC","Matched"))</f>
        <v/>
      </c>
    </row>
    <row r="9150">
      <c r="A9150" t="inlineStr">
        <is>
          <t>52</t>
        </is>
      </c>
      <c r="B9150" t="inlineStr">
        <is>
          <t>Finance and Insurance</t>
        </is>
      </c>
      <c r="C9150" t="inlineStr">
        <is>
          <t>49-9041</t>
        </is>
      </c>
      <c r="D9150" t="inlineStr">
        <is>
          <t>Industrial Machinery Mechanics</t>
        </is>
      </c>
      <c r="E9150" t="n">
        <v>100</v>
      </c>
      <c r="F9150" t="n">
        <v>86680</v>
      </c>
      <c r="G9150">
        <f>IF(OR(E3498="",F3498=""),"",E3498*F3498)</f>
        <v/>
      </c>
      <c r="H9150" s="41">
        <f>IFERROR(XLOOKUP(C3498,'DATA Wharton'!$A$2:$A$785,'DATA Wharton'!$C$2:$C$785),"")</f>
        <v/>
      </c>
      <c r="I9150">
        <f>IF(OR(G3498="",H3498=""),"",G3498)</f>
        <v/>
      </c>
      <c r="J9150">
        <f>IF(OR(I3498="",H3498=""),"",I3498*H3498)</f>
        <v/>
      </c>
      <c r="K9150">
        <f>IF(G3498="","Missing OEWS wage",IF(H3498="","Missing Wharton SOC","Matched"))</f>
        <v/>
      </c>
    </row>
    <row r="9151">
      <c r="A9151" t="inlineStr">
        <is>
          <t>52</t>
        </is>
      </c>
      <c r="B9151" t="inlineStr">
        <is>
          <t>Finance and Insurance</t>
        </is>
      </c>
      <c r="C9151" t="inlineStr">
        <is>
          <t>49-9071</t>
        </is>
      </c>
      <c r="D9151" t="inlineStr">
        <is>
          <t>Maintenance and Repair Workers, General</t>
        </is>
      </c>
      <c r="E9151" t="n">
        <v>9150</v>
      </c>
      <c r="F9151" t="n">
        <v>56840</v>
      </c>
      <c r="G9151">
        <f>IF(OR(E3499="",F3499=""),"",E3499*F3499)</f>
        <v/>
      </c>
      <c r="H9151" s="41">
        <f>IFERROR(XLOOKUP(C3499,'DATA Wharton'!$A$2:$A$785,'DATA Wharton'!$C$2:$C$785),"")</f>
        <v/>
      </c>
      <c r="I9151">
        <f>IF(OR(G3499="",H3499=""),"",G3499)</f>
        <v/>
      </c>
      <c r="J9151">
        <f>IF(OR(I3499="",H3499=""),"",I3499*H3499)</f>
        <v/>
      </c>
      <c r="K9151">
        <f>IF(G3499="","Missing OEWS wage",IF(H3499="","Missing Wharton SOC","Matched"))</f>
        <v/>
      </c>
    </row>
    <row r="9152">
      <c r="A9152" t="inlineStr">
        <is>
          <t>52</t>
        </is>
      </c>
      <c r="B9152" t="inlineStr">
        <is>
          <t>Finance and Insurance</t>
        </is>
      </c>
      <c r="C9152" t="inlineStr">
        <is>
          <t>49-9098</t>
        </is>
      </c>
      <c r="D9152" t="inlineStr">
        <is>
          <t>Helpers--Installation, Maintenance, and Repair Workers</t>
        </is>
      </c>
      <c r="E9152" t="n">
        <v>30</v>
      </c>
      <c r="F9152" t="n">
        <v>47850</v>
      </c>
      <c r="G9152">
        <f>IF(OR(E3500="",F3500=""),"",E3500*F3500)</f>
        <v/>
      </c>
      <c r="H9152" s="41">
        <f>IFERROR(XLOOKUP(C3500,'DATA Wharton'!$A$2:$A$785,'DATA Wharton'!$C$2:$C$785),"")</f>
        <v/>
      </c>
      <c r="I9152">
        <f>IF(OR(G3500="",H3500=""),"",G3500)</f>
        <v/>
      </c>
      <c r="J9152">
        <f>IF(OR(I3500="",H3500=""),"",I3500*H3500)</f>
        <v/>
      </c>
      <c r="K9152">
        <f>IF(G3500="","Missing OEWS wage",IF(H3500="","Missing Wharton SOC","Matched"))</f>
        <v/>
      </c>
    </row>
    <row r="9153">
      <c r="A9153" t="inlineStr">
        <is>
          <t>52</t>
        </is>
      </c>
      <c r="B9153" t="inlineStr">
        <is>
          <t>Finance and Insurance</t>
        </is>
      </c>
      <c r="C9153" t="inlineStr">
        <is>
          <t>49-9099</t>
        </is>
      </c>
      <c r="D9153" t="inlineStr">
        <is>
          <t>Installation, Maintenance, and Repair Workers, All Other</t>
        </is>
      </c>
      <c r="F9153" t="n">
        <v>57860</v>
      </c>
      <c r="G9153">
        <f>IF(OR(E3501="",F3501=""),"",E3501*F3501)</f>
        <v/>
      </c>
      <c r="H9153" s="41">
        <f>IFERROR(XLOOKUP(C3501,'DATA Wharton'!$A$2:$A$785,'DATA Wharton'!$C$2:$C$785),"")</f>
        <v/>
      </c>
      <c r="I9153">
        <f>IF(OR(G3501="",H3501=""),"",G3501)</f>
        <v/>
      </c>
      <c r="J9153">
        <f>IF(OR(I3501="",H3501=""),"",I3501*H3501)</f>
        <v/>
      </c>
      <c r="K9153">
        <f>IF(G3501="","Missing OEWS wage",IF(H3501="","Missing Wharton SOC","Matched"))</f>
        <v/>
      </c>
    </row>
    <row r="9154">
      <c r="A9154" t="inlineStr">
        <is>
          <t>52</t>
        </is>
      </c>
      <c r="B9154" t="inlineStr">
        <is>
          <t>Finance and Insurance</t>
        </is>
      </c>
      <c r="C9154" t="inlineStr">
        <is>
          <t>51-1011</t>
        </is>
      </c>
      <c r="D9154" t="inlineStr">
        <is>
          <t>First-Line Supervisors of Production and Operating Workers</t>
        </is>
      </c>
      <c r="E9154" t="n">
        <v>280</v>
      </c>
      <c r="F9154" t="n">
        <v>89030</v>
      </c>
      <c r="G9154">
        <f>IF(OR(E3502="",F3502=""),"",E3502*F3502)</f>
        <v/>
      </c>
      <c r="H9154" s="41">
        <f>IFERROR(XLOOKUP(C3502,'DATA Wharton'!$A$2:$A$785,'DATA Wharton'!$C$2:$C$785),"")</f>
        <v/>
      </c>
      <c r="I9154">
        <f>IF(OR(G3502="",H3502=""),"",G3502)</f>
        <v/>
      </c>
      <c r="J9154">
        <f>IF(OR(I3502="",H3502=""),"",I3502*H3502)</f>
        <v/>
      </c>
      <c r="K9154">
        <f>IF(G3502="","Missing OEWS wage",IF(H3502="","Missing Wharton SOC","Matched"))</f>
        <v/>
      </c>
    </row>
    <row r="9155">
      <c r="A9155" t="inlineStr">
        <is>
          <t>52</t>
        </is>
      </c>
      <c r="B9155" t="inlineStr">
        <is>
          <t>Finance and Insurance</t>
        </is>
      </c>
      <c r="C9155" t="inlineStr">
        <is>
          <t>51-5111</t>
        </is>
      </c>
      <c r="D9155" t="inlineStr">
        <is>
          <t>Prepress Technicians and Workers</t>
        </is>
      </c>
      <c r="E9155" t="n">
        <v>50</v>
      </c>
      <c r="F9155" t="n">
        <v>60050</v>
      </c>
      <c r="G9155">
        <f>IF(OR(E3503="",F3503=""),"",E3503*F3503)</f>
        <v/>
      </c>
      <c r="H9155" s="41">
        <f>IFERROR(XLOOKUP(C3503,'DATA Wharton'!$A$2:$A$785,'DATA Wharton'!$C$2:$C$785),"")</f>
        <v/>
      </c>
      <c r="I9155">
        <f>IF(OR(G3503="",H3503=""),"",G3503)</f>
        <v/>
      </c>
      <c r="J9155">
        <f>IF(OR(I3503="",H3503=""),"",I3503*H3503)</f>
        <v/>
      </c>
      <c r="K9155">
        <f>IF(G3503="","Missing OEWS wage",IF(H3503="","Missing Wharton SOC","Matched"))</f>
        <v/>
      </c>
    </row>
    <row r="9156">
      <c r="A9156" t="inlineStr">
        <is>
          <t>52</t>
        </is>
      </c>
      <c r="B9156" t="inlineStr">
        <is>
          <t>Finance and Insurance</t>
        </is>
      </c>
      <c r="C9156" t="inlineStr">
        <is>
          <t>51-5112</t>
        </is>
      </c>
      <c r="D9156" t="inlineStr">
        <is>
          <t>Printing Press Operators</t>
        </is>
      </c>
      <c r="E9156" t="n">
        <v>480</v>
      </c>
      <c r="F9156" t="n">
        <v>51410</v>
      </c>
      <c r="G9156">
        <f>IF(OR(E3504="",F3504=""),"",E3504*F3504)</f>
        <v/>
      </c>
      <c r="H9156" s="41">
        <f>IFERROR(XLOOKUP(C3504,'DATA Wharton'!$A$2:$A$785,'DATA Wharton'!$C$2:$C$785),"")</f>
        <v/>
      </c>
      <c r="I9156">
        <f>IF(OR(G3504="",H3504=""),"",G3504)</f>
        <v/>
      </c>
      <c r="J9156">
        <f>IF(OR(I3504="",H3504=""),"",I3504*H3504)</f>
        <v/>
      </c>
      <c r="K9156">
        <f>IF(G3504="","Missing OEWS wage",IF(H3504="","Missing Wharton SOC","Matched"))</f>
        <v/>
      </c>
    </row>
    <row r="9157">
      <c r="A9157" t="inlineStr">
        <is>
          <t>52</t>
        </is>
      </c>
      <c r="B9157" t="inlineStr">
        <is>
          <t>Finance and Insurance</t>
        </is>
      </c>
      <c r="C9157" t="inlineStr">
        <is>
          <t>51-8021</t>
        </is>
      </c>
      <c r="D9157" t="inlineStr">
        <is>
          <t>Stationary Engineers and Boiler Operators</t>
        </is>
      </c>
      <c r="E9157" t="n">
        <v>40</v>
      </c>
      <c r="F9157" t="n">
        <v>105970</v>
      </c>
      <c r="G9157">
        <f>IF(OR(E3505="",F3505=""),"",E3505*F3505)</f>
        <v/>
      </c>
      <c r="H9157" s="41">
        <f>IFERROR(XLOOKUP(C3505,'DATA Wharton'!$A$2:$A$785,'DATA Wharton'!$C$2:$C$785),"")</f>
        <v/>
      </c>
      <c r="I9157">
        <f>IF(OR(G3505="",H3505=""),"",G3505)</f>
        <v/>
      </c>
      <c r="J9157">
        <f>IF(OR(I3505="",H3505=""),"",I3505*H3505)</f>
        <v/>
      </c>
      <c r="K9157">
        <f>IF(G3505="","Missing OEWS wage",IF(H3505="","Missing Wharton SOC","Matched"))</f>
        <v/>
      </c>
    </row>
    <row r="9158">
      <c r="A9158" t="inlineStr">
        <is>
          <t>52</t>
        </is>
      </c>
      <c r="B9158" t="inlineStr">
        <is>
          <t>Finance and Insurance</t>
        </is>
      </c>
      <c r="C9158" t="inlineStr">
        <is>
          <t>51-9061</t>
        </is>
      </c>
      <c r="D9158" t="inlineStr">
        <is>
          <t>Inspectors, Testers, Sorters, Samplers, and Weighers</t>
        </is>
      </c>
      <c r="E9158" t="n">
        <v>240</v>
      </c>
      <c r="F9158" t="n">
        <v>53790</v>
      </c>
      <c r="G9158">
        <f>IF(OR(E3506="",F3506=""),"",E3506*F3506)</f>
        <v/>
      </c>
      <c r="H9158" s="41">
        <f>IFERROR(XLOOKUP(C3506,'DATA Wharton'!$A$2:$A$785,'DATA Wharton'!$C$2:$C$785),"")</f>
        <v/>
      </c>
      <c r="I9158">
        <f>IF(OR(G3506="",H3506=""),"",G3506)</f>
        <v/>
      </c>
      <c r="J9158">
        <f>IF(OR(I3506="",H3506=""),"",I3506*H3506)</f>
        <v/>
      </c>
      <c r="K9158">
        <f>IF(G3506="","Missing OEWS wage",IF(H3506="","Missing Wharton SOC","Matched"))</f>
        <v/>
      </c>
    </row>
    <row r="9159">
      <c r="A9159" t="inlineStr">
        <is>
          <t>52</t>
        </is>
      </c>
      <c r="B9159" t="inlineStr">
        <is>
          <t>Finance and Insurance</t>
        </is>
      </c>
      <c r="C9159" t="inlineStr">
        <is>
          <t>51-9071</t>
        </is>
      </c>
      <c r="D9159" t="inlineStr">
        <is>
          <t>Jewelers and Precious Stone and Metal Workers</t>
        </is>
      </c>
      <c r="E9159" t="n">
        <v>200</v>
      </c>
      <c r="F9159" t="n">
        <v>58580</v>
      </c>
      <c r="G9159">
        <f>IF(OR(E3507="",F3507=""),"",E3507*F3507)</f>
        <v/>
      </c>
      <c r="H9159" s="41">
        <f>IFERROR(XLOOKUP(C3507,'DATA Wharton'!$A$2:$A$785,'DATA Wharton'!$C$2:$C$785),"")</f>
        <v/>
      </c>
      <c r="I9159">
        <f>IF(OR(G3507="",H3507=""),"",G3507)</f>
        <v/>
      </c>
      <c r="J9159">
        <f>IF(OR(I3507="",H3507=""),"",I3507*H3507)</f>
        <v/>
      </c>
      <c r="K9159">
        <f>IF(G3507="","Missing OEWS wage",IF(H3507="","Missing Wharton SOC","Matched"))</f>
        <v/>
      </c>
    </row>
    <row r="9160">
      <c r="A9160" t="inlineStr">
        <is>
          <t>52</t>
        </is>
      </c>
      <c r="B9160" t="inlineStr">
        <is>
          <t>Finance and Insurance</t>
        </is>
      </c>
      <c r="C9160" t="inlineStr">
        <is>
          <t>53-1047</t>
        </is>
      </c>
      <c r="D9160" t="inlineStr">
        <is>
          <t>First-Line Supervisors of Transportation and Material Moving Workers, Except Aircraft Cargo Handling Supervisors</t>
        </is>
      </c>
      <c r="E9160" t="n">
        <v>130</v>
      </c>
      <c r="F9160" t="n">
        <v>71750</v>
      </c>
      <c r="G9160">
        <f>IF(OR(E3508="",F3508=""),"",E3508*F3508)</f>
        <v/>
      </c>
      <c r="H9160" s="41">
        <f>IFERROR(XLOOKUP(C3508,'DATA Wharton'!$A$2:$A$785,'DATA Wharton'!$C$2:$C$785),"")</f>
        <v/>
      </c>
      <c r="I9160">
        <f>IF(OR(G3508="",H3508=""),"",G3508)</f>
        <v/>
      </c>
      <c r="J9160">
        <f>IF(OR(I3508="",H3508=""),"",I3508*H3508)</f>
        <v/>
      </c>
      <c r="K9160">
        <f>IF(G3508="","Missing OEWS wage",IF(H3508="","Missing Wharton SOC","Matched"))</f>
        <v/>
      </c>
    </row>
    <row r="9161">
      <c r="A9161" t="inlineStr">
        <is>
          <t>52</t>
        </is>
      </c>
      <c r="B9161" t="inlineStr">
        <is>
          <t>Finance and Insurance</t>
        </is>
      </c>
      <c r="C9161" t="inlineStr">
        <is>
          <t>53-2012</t>
        </is>
      </c>
      <c r="D9161" t="inlineStr">
        <is>
          <t>Commercial Pilots</t>
        </is>
      </c>
      <c r="E9161" t="n">
        <v>660</v>
      </c>
      <c r="F9161" t="n">
        <v>203740</v>
      </c>
      <c r="G9161">
        <f>IF(OR(E3509="",F3509=""),"",E3509*F3509)</f>
        <v/>
      </c>
      <c r="H9161" s="41">
        <f>IFERROR(XLOOKUP(C3509,'DATA Wharton'!$A$2:$A$785,'DATA Wharton'!$C$2:$C$785),"")</f>
        <v/>
      </c>
      <c r="I9161">
        <f>IF(OR(G3509="",H3509=""),"",G3509)</f>
        <v/>
      </c>
      <c r="J9161">
        <f>IF(OR(I3509="",H3509=""),"",I3509*H3509)</f>
        <v/>
      </c>
      <c r="K9161">
        <f>IF(G3509="","Missing OEWS wage",IF(H3509="","Missing Wharton SOC","Matched"))</f>
        <v/>
      </c>
    </row>
    <row r="9162">
      <c r="A9162" t="inlineStr">
        <is>
          <t>52</t>
        </is>
      </c>
      <c r="B9162" t="inlineStr">
        <is>
          <t>Finance and Insurance</t>
        </is>
      </c>
      <c r="C9162" t="inlineStr">
        <is>
          <t>53-2031</t>
        </is>
      </c>
      <c r="D9162" t="inlineStr">
        <is>
          <t>Flight Attendants</t>
        </is>
      </c>
      <c r="F9162" t="n">
        <v>144930</v>
      </c>
      <c r="G9162">
        <f>IF(OR(E3510="",F3510=""),"",E3510*F3510)</f>
        <v/>
      </c>
      <c r="H9162" s="41">
        <f>IFERROR(XLOOKUP(C3510,'DATA Wharton'!$A$2:$A$785,'DATA Wharton'!$C$2:$C$785),"")</f>
        <v/>
      </c>
      <c r="I9162">
        <f>IF(OR(G3510="",H3510=""),"",G3510)</f>
        <v/>
      </c>
      <c r="J9162">
        <f>IF(OR(I3510="",H3510=""),"",I3510*H3510)</f>
        <v/>
      </c>
      <c r="K9162">
        <f>IF(G3510="","Missing OEWS wage",IF(H3510="","Missing Wharton SOC","Matched"))</f>
        <v/>
      </c>
    </row>
    <row r="9163">
      <c r="A9163" t="inlineStr">
        <is>
          <t>52</t>
        </is>
      </c>
      <c r="B9163" t="inlineStr">
        <is>
          <t>Finance and Insurance</t>
        </is>
      </c>
      <c r="C9163" t="inlineStr">
        <is>
          <t>53-3032</t>
        </is>
      </c>
      <c r="D9163" t="inlineStr">
        <is>
          <t>Heavy and Tractor-Trailer Truck Drivers</t>
        </is>
      </c>
      <c r="E9163" t="n">
        <v>110</v>
      </c>
      <c r="F9163" t="n">
        <v>54940</v>
      </c>
      <c r="G9163">
        <f>IF(OR(E3511="",F3511=""),"",E3511*F3511)</f>
        <v/>
      </c>
      <c r="H9163" s="41">
        <f>IFERROR(XLOOKUP(C3511,'DATA Wharton'!$A$2:$A$785,'DATA Wharton'!$C$2:$C$785),"")</f>
        <v/>
      </c>
      <c r="I9163">
        <f>IF(OR(G3511="",H3511=""),"",G3511)</f>
        <v/>
      </c>
      <c r="J9163">
        <f>IF(OR(I3511="",H3511=""),"",I3511*H3511)</f>
        <v/>
      </c>
      <c r="K9163">
        <f>IF(G3511="","Missing OEWS wage",IF(H3511="","Missing Wharton SOC","Matched"))</f>
        <v/>
      </c>
    </row>
    <row r="9164">
      <c r="A9164" t="inlineStr">
        <is>
          <t>52</t>
        </is>
      </c>
      <c r="B9164" t="inlineStr">
        <is>
          <t>Finance and Insurance</t>
        </is>
      </c>
      <c r="C9164" t="inlineStr">
        <is>
          <t>53-3033</t>
        </is>
      </c>
      <c r="D9164" t="inlineStr">
        <is>
          <t>Light Truck Drivers</t>
        </is>
      </c>
      <c r="E9164" t="n">
        <v>100</v>
      </c>
      <c r="F9164" t="n">
        <v>43280</v>
      </c>
      <c r="G9164">
        <f>IF(OR(E3512="",F3512=""),"",E3512*F3512)</f>
        <v/>
      </c>
      <c r="H9164" s="41">
        <f>IFERROR(XLOOKUP(C3512,'DATA Wharton'!$A$2:$A$785,'DATA Wharton'!$C$2:$C$785),"")</f>
        <v/>
      </c>
      <c r="I9164">
        <f>IF(OR(G3512="",H3512=""),"",G3512)</f>
        <v/>
      </c>
      <c r="J9164">
        <f>IF(OR(I3512="",H3512=""),"",I3512*H3512)</f>
        <v/>
      </c>
      <c r="K9164">
        <f>IF(G3512="","Missing OEWS wage",IF(H3512="","Missing Wharton SOC","Matched"))</f>
        <v/>
      </c>
    </row>
    <row r="9165">
      <c r="A9165" t="inlineStr">
        <is>
          <t>52</t>
        </is>
      </c>
      <c r="B9165" t="inlineStr">
        <is>
          <t>Finance and Insurance</t>
        </is>
      </c>
      <c r="C9165" t="inlineStr">
        <is>
          <t>53-3053</t>
        </is>
      </c>
      <c r="D9165" t="inlineStr">
        <is>
          <t>Shuttle Drivers and Chauffeurs</t>
        </is>
      </c>
      <c r="F9165" t="n">
        <v>75420</v>
      </c>
      <c r="G9165">
        <f>IF(OR(E3513="",F3513=""),"",E3513*F3513)</f>
        <v/>
      </c>
      <c r="H9165" s="41">
        <f>IFERROR(XLOOKUP(C3513,'DATA Wharton'!$A$2:$A$785,'DATA Wharton'!$C$2:$C$785),"")</f>
        <v/>
      </c>
      <c r="I9165">
        <f>IF(OR(G3513="",H3513=""),"",G3513)</f>
        <v/>
      </c>
      <c r="J9165">
        <f>IF(OR(I3513="",H3513=""),"",I3513*H3513)</f>
        <v/>
      </c>
      <c r="K9165">
        <f>IF(G3513="","Missing OEWS wage",IF(H3513="","Missing Wharton SOC","Matched"))</f>
        <v/>
      </c>
    </row>
    <row r="9166">
      <c r="A9166" t="inlineStr">
        <is>
          <t>52</t>
        </is>
      </c>
      <c r="B9166" t="inlineStr">
        <is>
          <t>Finance and Insurance</t>
        </is>
      </c>
      <c r="C9166" t="inlineStr">
        <is>
          <t>53-3099</t>
        </is>
      </c>
      <c r="D9166" t="inlineStr">
        <is>
          <t>Motor Vehicle Operators, All Other</t>
        </is>
      </c>
      <c r="E9166" t="n">
        <v>160</v>
      </c>
      <c r="F9166" t="n">
        <v>52600</v>
      </c>
      <c r="G9166">
        <f>IF(OR(E3514="",F3514=""),"",E3514*F3514)</f>
        <v/>
      </c>
      <c r="H9166" s="41">
        <f>IFERROR(XLOOKUP(C3514,'DATA Wharton'!$A$2:$A$785,'DATA Wharton'!$C$2:$C$785),"")</f>
        <v/>
      </c>
      <c r="I9166">
        <f>IF(OR(G3514="",H3514=""),"",G3514)</f>
        <v/>
      </c>
      <c r="J9166">
        <f>IF(OR(I3514="",H3514=""),"",I3514*H3514)</f>
        <v/>
      </c>
      <c r="K9166">
        <f>IF(G3514="","Missing OEWS wage",IF(H3514="","Missing Wharton SOC","Matched"))</f>
        <v/>
      </c>
    </row>
    <row r="9167">
      <c r="A9167" t="inlineStr">
        <is>
          <t>52</t>
        </is>
      </c>
      <c r="B9167" t="inlineStr">
        <is>
          <t>Finance and Insurance</t>
        </is>
      </c>
      <c r="C9167" t="inlineStr">
        <is>
          <t>53-7011</t>
        </is>
      </c>
      <c r="D9167" t="inlineStr">
        <is>
          <t>Conveyor Operators and Tenders</t>
        </is>
      </c>
      <c r="F9167" t="n">
        <v>51110</v>
      </c>
      <c r="G9167">
        <f>IF(OR(E3515="",F3515=""),"",E3515*F3515)</f>
        <v/>
      </c>
      <c r="H9167" s="41">
        <f>IFERROR(XLOOKUP(C3515,'DATA Wharton'!$A$2:$A$785,'DATA Wharton'!$C$2:$C$785),"")</f>
        <v/>
      </c>
      <c r="I9167">
        <f>IF(OR(G3515="",H3515=""),"",G3515)</f>
        <v/>
      </c>
      <c r="J9167">
        <f>IF(OR(I3515="",H3515=""),"",I3515*H3515)</f>
        <v/>
      </c>
      <c r="K9167">
        <f>IF(G3515="","Missing OEWS wage",IF(H3515="","Missing Wharton SOC","Matched"))</f>
        <v/>
      </c>
    </row>
    <row r="9168">
      <c r="A9168" t="inlineStr">
        <is>
          <t>52</t>
        </is>
      </c>
      <c r="B9168" t="inlineStr">
        <is>
          <t>Finance and Insurance</t>
        </is>
      </c>
      <c r="C9168" t="inlineStr">
        <is>
          <t>53-7051</t>
        </is>
      </c>
      <c r="D9168" t="inlineStr">
        <is>
          <t>Industrial Truck and Tractor Operators</t>
        </is>
      </c>
      <c r="E9168" t="n">
        <v>130</v>
      </c>
      <c r="F9168" t="n">
        <v>46860</v>
      </c>
      <c r="G9168">
        <f>IF(OR(E3516="",F3516=""),"",E3516*F3516)</f>
        <v/>
      </c>
      <c r="H9168" s="41">
        <f>IFERROR(XLOOKUP(C3516,'DATA Wharton'!$A$2:$A$785,'DATA Wharton'!$C$2:$C$785),"")</f>
        <v/>
      </c>
      <c r="I9168">
        <f>IF(OR(G3516="",H3516=""),"",G3516)</f>
        <v/>
      </c>
      <c r="J9168">
        <f>IF(OR(I3516="",H3516=""),"",I3516*H3516)</f>
        <v/>
      </c>
      <c r="K9168">
        <f>IF(G3516="","Missing OEWS wage",IF(H3516="","Missing Wharton SOC","Matched"))</f>
        <v/>
      </c>
    </row>
    <row r="9169">
      <c r="A9169" t="inlineStr">
        <is>
          <t>52</t>
        </is>
      </c>
      <c r="B9169" t="inlineStr">
        <is>
          <t>Finance and Insurance</t>
        </is>
      </c>
      <c r="C9169" t="inlineStr">
        <is>
          <t>53-7061</t>
        </is>
      </c>
      <c r="D9169" t="inlineStr">
        <is>
          <t>Cleaners of Vehicles and Equipment</t>
        </is>
      </c>
      <c r="F9169" t="n">
        <v>30200</v>
      </c>
      <c r="G9169">
        <f>IF(OR(E3517="",F3517=""),"",E3517*F3517)</f>
        <v/>
      </c>
      <c r="H9169" s="41">
        <f>IFERROR(XLOOKUP(C3517,'DATA Wharton'!$A$2:$A$785,'DATA Wharton'!$C$2:$C$785),"")</f>
        <v/>
      </c>
      <c r="I9169">
        <f>IF(OR(G3517="",H3517=""),"",G3517)</f>
        <v/>
      </c>
      <c r="J9169">
        <f>IF(OR(I3517="",H3517=""),"",I3517*H3517)</f>
        <v/>
      </c>
      <c r="K9169">
        <f>IF(G3517="","Missing OEWS wage",IF(H3517="","Missing Wharton SOC","Matched"))</f>
        <v/>
      </c>
    </row>
    <row r="9170">
      <c r="A9170" t="inlineStr">
        <is>
          <t>52</t>
        </is>
      </c>
      <c r="B9170" t="inlineStr">
        <is>
          <t>Finance and Insurance</t>
        </is>
      </c>
      <c r="C9170" t="inlineStr">
        <is>
          <t>53-7062</t>
        </is>
      </c>
      <c r="D9170" t="inlineStr">
        <is>
          <t>Laborers and Freight, Stock, and Material Movers, Hand</t>
        </is>
      </c>
      <c r="E9170" t="n">
        <v>1100</v>
      </c>
      <c r="F9170" t="n">
        <v>41100</v>
      </c>
      <c r="G9170">
        <f>IF(OR(E3518="",F3518=""),"",E3518*F3518)</f>
        <v/>
      </c>
      <c r="H9170" s="41">
        <f>IFERROR(XLOOKUP(C3518,'DATA Wharton'!$A$2:$A$785,'DATA Wharton'!$C$2:$C$785),"")</f>
        <v/>
      </c>
      <c r="I9170">
        <f>IF(OR(G3518="",H3518=""),"",G3518)</f>
        <v/>
      </c>
      <c r="J9170">
        <f>IF(OR(I3518="",H3518=""),"",I3518*H3518)</f>
        <v/>
      </c>
      <c r="K9170">
        <f>IF(G3518="","Missing OEWS wage",IF(H3518="","Missing Wharton SOC","Matched"))</f>
        <v/>
      </c>
    </row>
    <row r="9171">
      <c r="A9171" t="inlineStr">
        <is>
          <t>52</t>
        </is>
      </c>
      <c r="B9171" t="inlineStr">
        <is>
          <t>Finance and Insurance</t>
        </is>
      </c>
      <c r="C9171" t="inlineStr">
        <is>
          <t>53-7065</t>
        </is>
      </c>
      <c r="D9171" t="inlineStr">
        <is>
          <t>Stockers and Order Fillers</t>
        </is>
      </c>
      <c r="E9171" t="n">
        <v>300</v>
      </c>
      <c r="F9171" t="n">
        <v>39500</v>
      </c>
      <c r="G9171">
        <f>IF(OR(E3519="",F3519=""),"",E3519*F3519)</f>
        <v/>
      </c>
      <c r="H9171" s="41">
        <f>IFERROR(XLOOKUP(C3519,'DATA Wharton'!$A$2:$A$785,'DATA Wharton'!$C$2:$C$785),"")</f>
        <v/>
      </c>
      <c r="I9171">
        <f>IF(OR(G3519="",H3519=""),"",G3519)</f>
        <v/>
      </c>
      <c r="J9171">
        <f>IF(OR(I3519="",H3519=""),"",I3519*H3519)</f>
        <v/>
      </c>
      <c r="K9171">
        <f>IF(G3519="","Missing OEWS wage",IF(H3519="","Missing Wharton SOC","Matched"))</f>
        <v/>
      </c>
    </row>
    <row r="9172">
      <c r="A9172" t="inlineStr">
        <is>
          <t>53</t>
        </is>
      </c>
      <c r="B9172" t="inlineStr">
        <is>
          <t>Real Estate and Rental and Leasing</t>
        </is>
      </c>
      <c r="C9172" t="inlineStr">
        <is>
          <t>11-1011</t>
        </is>
      </c>
      <c r="D9172" t="inlineStr">
        <is>
          <t>Chief Executives</t>
        </is>
      </c>
      <c r="E9172" t="n">
        <v>5940</v>
      </c>
      <c r="G9172">
        <f>IF(OR(E3520="",F3520=""),"",E3520*F3520)</f>
        <v/>
      </c>
      <c r="H9172" s="41">
        <f>IFERROR(XLOOKUP(C3520,'DATA Wharton'!$A$2:$A$785,'DATA Wharton'!$C$2:$C$785),"")</f>
        <v/>
      </c>
      <c r="I9172">
        <f>IF(OR(G3520="",H3520=""),"",G3520)</f>
        <v/>
      </c>
      <c r="J9172">
        <f>IF(OR(I3520="",H3520=""),"",I3520*H3520)</f>
        <v/>
      </c>
      <c r="K9172">
        <f>IF(G3520="","Missing OEWS wage",IF(H3520="","Missing Wharton SOC","Matched"))</f>
        <v/>
      </c>
    </row>
    <row r="9173">
      <c r="A9173" t="inlineStr">
        <is>
          <t>53</t>
        </is>
      </c>
      <c r="B9173" t="inlineStr">
        <is>
          <t>Real Estate and Rental and Leasing</t>
        </is>
      </c>
      <c r="C9173" t="inlineStr">
        <is>
          <t>11-1021</t>
        </is>
      </c>
      <c r="D9173" t="inlineStr">
        <is>
          <t>General and Operations Managers</t>
        </is>
      </c>
      <c r="E9173" t="n">
        <v>105570</v>
      </c>
      <c r="F9173" t="n">
        <v>127660</v>
      </c>
      <c r="G9173">
        <f>IF(OR(E3521="",F3521=""),"",E3521*F3521)</f>
        <v/>
      </c>
      <c r="H9173" s="41">
        <f>IFERROR(XLOOKUP(C3521,'DATA Wharton'!$A$2:$A$785,'DATA Wharton'!$C$2:$C$785),"")</f>
        <v/>
      </c>
      <c r="I9173">
        <f>IF(OR(G3521="",H3521=""),"",G3521)</f>
        <v/>
      </c>
      <c r="J9173">
        <f>IF(OR(I3521="",H3521=""),"",I3521*H3521)</f>
        <v/>
      </c>
      <c r="K9173">
        <f>IF(G3521="","Missing OEWS wage",IF(H3521="","Missing Wharton SOC","Matched"))</f>
        <v/>
      </c>
    </row>
    <row r="9174">
      <c r="A9174" t="inlineStr">
        <is>
          <t>53</t>
        </is>
      </c>
      <c r="B9174" t="inlineStr">
        <is>
          <t>Real Estate and Rental and Leasing</t>
        </is>
      </c>
      <c r="C9174" t="inlineStr">
        <is>
          <t>11-2011</t>
        </is>
      </c>
      <c r="D9174" t="inlineStr">
        <is>
          <t>Advertising and Promotions Managers</t>
        </is>
      </c>
      <c r="E9174" t="n">
        <v>80</v>
      </c>
      <c r="F9174" t="n">
        <v>120030</v>
      </c>
      <c r="G9174">
        <f>IF(OR(E3522="",F3522=""),"",E3522*F3522)</f>
        <v/>
      </c>
      <c r="H9174" s="41">
        <f>IFERROR(XLOOKUP(C3522,'DATA Wharton'!$A$2:$A$785,'DATA Wharton'!$C$2:$C$785),"")</f>
        <v/>
      </c>
      <c r="I9174">
        <f>IF(OR(G3522="",H3522=""),"",G3522)</f>
        <v/>
      </c>
      <c r="J9174">
        <f>IF(OR(I3522="",H3522=""),"",I3522*H3522)</f>
        <v/>
      </c>
      <c r="K9174">
        <f>IF(G3522="","Missing OEWS wage",IF(H3522="","Missing Wharton SOC","Matched"))</f>
        <v/>
      </c>
    </row>
    <row r="9175">
      <c r="A9175" t="inlineStr">
        <is>
          <t>53</t>
        </is>
      </c>
      <c r="B9175" t="inlineStr">
        <is>
          <t>Real Estate and Rental and Leasing</t>
        </is>
      </c>
      <c r="C9175" t="inlineStr">
        <is>
          <t>11-2021</t>
        </is>
      </c>
      <c r="D9175" t="inlineStr">
        <is>
          <t>Marketing Managers</t>
        </is>
      </c>
      <c r="E9175" t="n">
        <v>6470</v>
      </c>
      <c r="F9175" t="n">
        <v>153930</v>
      </c>
      <c r="G9175">
        <f>IF(OR(E3523="",F3523=""),"",E3523*F3523)</f>
        <v/>
      </c>
      <c r="H9175" s="41">
        <f>IFERROR(XLOOKUP(C3523,'DATA Wharton'!$A$2:$A$785,'DATA Wharton'!$C$2:$C$785),"")</f>
        <v/>
      </c>
      <c r="I9175">
        <f>IF(OR(G3523="",H3523=""),"",G3523)</f>
        <v/>
      </c>
      <c r="J9175">
        <f>IF(OR(I3523="",H3523=""),"",I3523*H3523)</f>
        <v/>
      </c>
      <c r="K9175">
        <f>IF(G3523="","Missing OEWS wage",IF(H3523="","Missing Wharton SOC","Matched"))</f>
        <v/>
      </c>
    </row>
    <row r="9176">
      <c r="A9176" t="inlineStr">
        <is>
          <t>53</t>
        </is>
      </c>
      <c r="B9176" t="inlineStr">
        <is>
          <t>Real Estate and Rental and Leasing</t>
        </is>
      </c>
      <c r="C9176" t="inlineStr">
        <is>
          <t>11-2022</t>
        </is>
      </c>
      <c r="D9176" t="inlineStr">
        <is>
          <t>Sales Managers</t>
        </is>
      </c>
      <c r="E9176" t="n">
        <v>9540</v>
      </c>
      <c r="F9176" t="n">
        <v>137900</v>
      </c>
      <c r="G9176">
        <f>IF(OR(E3524="",F3524=""),"",E3524*F3524)</f>
        <v/>
      </c>
      <c r="H9176" s="41">
        <f>IFERROR(XLOOKUP(C3524,'DATA Wharton'!$A$2:$A$785,'DATA Wharton'!$C$2:$C$785),"")</f>
        <v/>
      </c>
      <c r="I9176">
        <f>IF(OR(G3524="",H3524=""),"",G3524)</f>
        <v/>
      </c>
      <c r="J9176">
        <f>IF(OR(I3524="",H3524=""),"",I3524*H3524)</f>
        <v/>
      </c>
      <c r="K9176">
        <f>IF(G3524="","Missing OEWS wage",IF(H3524="","Missing Wharton SOC","Matched"))</f>
        <v/>
      </c>
    </row>
    <row r="9177">
      <c r="A9177" t="inlineStr">
        <is>
          <t>53</t>
        </is>
      </c>
      <c r="B9177" t="inlineStr">
        <is>
          <t>Real Estate and Rental and Leasing</t>
        </is>
      </c>
      <c r="C9177" t="inlineStr">
        <is>
          <t>11-2032</t>
        </is>
      </c>
      <c r="D9177" t="inlineStr">
        <is>
          <t>Public Relations Managers</t>
        </is>
      </c>
      <c r="E9177" t="n">
        <v>590</v>
      </c>
      <c r="F9177" t="n">
        <v>146660</v>
      </c>
      <c r="G9177">
        <f>IF(OR(E3525="",F3525=""),"",E3525*F3525)</f>
        <v/>
      </c>
      <c r="H9177" s="41">
        <f>IFERROR(XLOOKUP(C3525,'DATA Wharton'!$A$2:$A$785,'DATA Wharton'!$C$2:$C$785),"")</f>
        <v/>
      </c>
      <c r="I9177">
        <f>IF(OR(G3525="",H3525=""),"",G3525)</f>
        <v/>
      </c>
      <c r="J9177">
        <f>IF(OR(I3525="",H3525=""),"",I3525*H3525)</f>
        <v/>
      </c>
      <c r="K9177">
        <f>IF(G3525="","Missing OEWS wage",IF(H3525="","Missing Wharton SOC","Matched"))</f>
        <v/>
      </c>
    </row>
    <row r="9178">
      <c r="A9178" t="inlineStr">
        <is>
          <t>53</t>
        </is>
      </c>
      <c r="B9178" t="inlineStr">
        <is>
          <t>Real Estate and Rental and Leasing</t>
        </is>
      </c>
      <c r="C9178" t="inlineStr">
        <is>
          <t>11-3012</t>
        </is>
      </c>
      <c r="D9178" t="inlineStr">
        <is>
          <t>Administrative Services Managers</t>
        </is>
      </c>
      <c r="E9178" t="n">
        <v>3710</v>
      </c>
      <c r="F9178" t="n">
        <v>117420</v>
      </c>
      <c r="G9178">
        <f>IF(OR(E3526="",F3526=""),"",E3526*F3526)</f>
        <v/>
      </c>
      <c r="H9178" s="41">
        <f>IFERROR(XLOOKUP(C3526,'DATA Wharton'!$A$2:$A$785,'DATA Wharton'!$C$2:$C$785),"")</f>
        <v/>
      </c>
      <c r="I9178">
        <f>IF(OR(G3526="",H3526=""),"",G3526)</f>
        <v/>
      </c>
      <c r="J9178">
        <f>IF(OR(I3526="",H3526=""),"",I3526*H3526)</f>
        <v/>
      </c>
      <c r="K9178">
        <f>IF(G3526="","Missing OEWS wage",IF(H3526="","Missing Wharton SOC","Matched"))</f>
        <v/>
      </c>
    </row>
    <row r="9179">
      <c r="A9179" t="inlineStr">
        <is>
          <t>53</t>
        </is>
      </c>
      <c r="B9179" t="inlineStr">
        <is>
          <t>Real Estate and Rental and Leasing</t>
        </is>
      </c>
      <c r="C9179" t="inlineStr">
        <is>
          <t>11-3013</t>
        </is>
      </c>
      <c r="D9179" t="inlineStr">
        <is>
          <t>Facilities Managers</t>
        </is>
      </c>
      <c r="E9179" t="n">
        <v>7620</v>
      </c>
      <c r="F9179" t="n">
        <v>112450</v>
      </c>
      <c r="G9179">
        <f>IF(OR(E3527="",F3527=""),"",E3527*F3527)</f>
        <v/>
      </c>
      <c r="H9179" s="41">
        <f>IFERROR(XLOOKUP(C3527,'DATA Wharton'!$A$2:$A$785,'DATA Wharton'!$C$2:$C$785),"")</f>
        <v/>
      </c>
      <c r="I9179">
        <f>IF(OR(G3527="",H3527=""),"",G3527)</f>
        <v/>
      </c>
      <c r="J9179">
        <f>IF(OR(I3527="",H3527=""),"",I3527*H3527)</f>
        <v/>
      </c>
      <c r="K9179">
        <f>IF(G3527="","Missing OEWS wage",IF(H3527="","Missing Wharton SOC","Matched"))</f>
        <v/>
      </c>
    </row>
    <row r="9180">
      <c r="A9180" t="inlineStr">
        <is>
          <t>53</t>
        </is>
      </c>
      <c r="B9180" t="inlineStr">
        <is>
          <t>Real Estate and Rental and Leasing</t>
        </is>
      </c>
      <c r="C9180" t="inlineStr">
        <is>
          <t>11-3021</t>
        </is>
      </c>
      <c r="D9180" t="inlineStr">
        <is>
          <t>Computer and Information Systems Managers</t>
        </is>
      </c>
      <c r="E9180" t="n">
        <v>4440</v>
      </c>
      <c r="F9180" t="n">
        <v>188810</v>
      </c>
      <c r="G9180">
        <f>IF(OR(E3528="",F3528=""),"",E3528*F3528)</f>
        <v/>
      </c>
      <c r="H9180" s="41">
        <f>IFERROR(XLOOKUP(C3528,'DATA Wharton'!$A$2:$A$785,'DATA Wharton'!$C$2:$C$785),"")</f>
        <v/>
      </c>
      <c r="I9180">
        <f>IF(OR(G3528="",H3528=""),"",G3528)</f>
        <v/>
      </c>
      <c r="J9180">
        <f>IF(OR(I3528="",H3528=""),"",I3528*H3528)</f>
        <v/>
      </c>
      <c r="K9180">
        <f>IF(G3528="","Missing OEWS wage",IF(H3528="","Missing Wharton SOC","Matched"))</f>
        <v/>
      </c>
    </row>
    <row r="9181">
      <c r="A9181" t="inlineStr">
        <is>
          <t>53</t>
        </is>
      </c>
      <c r="B9181" t="inlineStr">
        <is>
          <t>Real Estate and Rental and Leasing</t>
        </is>
      </c>
      <c r="C9181" t="inlineStr">
        <is>
          <t>11-3031</t>
        </is>
      </c>
      <c r="D9181" t="inlineStr">
        <is>
          <t>Financial Managers</t>
        </is>
      </c>
      <c r="E9181" t="n">
        <v>23140</v>
      </c>
      <c r="F9181" t="n">
        <v>195410</v>
      </c>
      <c r="G9181">
        <f>IF(OR(E3529="",F3529=""),"",E3529*F3529)</f>
        <v/>
      </c>
      <c r="H9181" s="41">
        <f>IFERROR(XLOOKUP(C3529,'DATA Wharton'!$A$2:$A$785,'DATA Wharton'!$C$2:$C$785),"")</f>
        <v/>
      </c>
      <c r="I9181">
        <f>IF(OR(G3529="",H3529=""),"",G3529)</f>
        <v/>
      </c>
      <c r="J9181">
        <f>IF(OR(I3529="",H3529=""),"",I3529*H3529)</f>
        <v/>
      </c>
      <c r="K9181">
        <f>IF(G3529="","Missing OEWS wage",IF(H3529="","Missing Wharton SOC","Matched"))</f>
        <v/>
      </c>
    </row>
    <row r="9182">
      <c r="A9182" t="inlineStr">
        <is>
          <t>53</t>
        </is>
      </c>
      <c r="B9182" t="inlineStr">
        <is>
          <t>Real Estate and Rental and Leasing</t>
        </is>
      </c>
      <c r="C9182" t="inlineStr">
        <is>
          <t>11-3051</t>
        </is>
      </c>
      <c r="D9182" t="inlineStr">
        <is>
          <t>Industrial Production Managers</t>
        </is>
      </c>
      <c r="E9182" t="n">
        <v>140</v>
      </c>
      <c r="F9182" t="n">
        <v>143930</v>
      </c>
      <c r="G9182">
        <f>IF(OR(E3530="",F3530=""),"",E3530*F3530)</f>
        <v/>
      </c>
      <c r="H9182" s="41">
        <f>IFERROR(XLOOKUP(C3530,'DATA Wharton'!$A$2:$A$785,'DATA Wharton'!$C$2:$C$785),"")</f>
        <v/>
      </c>
      <c r="I9182">
        <f>IF(OR(G3530="",H3530=""),"",G3530)</f>
        <v/>
      </c>
      <c r="J9182">
        <f>IF(OR(I3530="",H3530=""),"",I3530*H3530)</f>
        <v/>
      </c>
      <c r="K9182">
        <f>IF(G3530="","Missing OEWS wage",IF(H3530="","Missing Wharton SOC","Matched"))</f>
        <v/>
      </c>
    </row>
    <row r="9183">
      <c r="A9183" t="inlineStr">
        <is>
          <t>53</t>
        </is>
      </c>
      <c r="B9183" t="inlineStr">
        <is>
          <t>Real Estate and Rental and Leasing</t>
        </is>
      </c>
      <c r="C9183" t="inlineStr">
        <is>
          <t>11-3061</t>
        </is>
      </c>
      <c r="D9183" t="inlineStr">
        <is>
          <t>Purchasing Managers</t>
        </is>
      </c>
      <c r="E9183" t="n">
        <v>570</v>
      </c>
      <c r="F9183" t="n">
        <v>149600</v>
      </c>
      <c r="G9183">
        <f>IF(OR(E3531="",F3531=""),"",E3531*F3531)</f>
        <v/>
      </c>
      <c r="H9183" s="41">
        <f>IFERROR(XLOOKUP(C3531,'DATA Wharton'!$A$2:$A$785,'DATA Wharton'!$C$2:$C$785),"")</f>
        <v/>
      </c>
      <c r="I9183">
        <f>IF(OR(G3531="",H3531=""),"",G3531)</f>
        <v/>
      </c>
      <c r="J9183">
        <f>IF(OR(I3531="",H3531=""),"",I3531*H3531)</f>
        <v/>
      </c>
      <c r="K9183">
        <f>IF(G3531="","Missing OEWS wage",IF(H3531="","Missing Wharton SOC","Matched"))</f>
        <v/>
      </c>
    </row>
    <row r="9184">
      <c r="A9184" t="inlineStr">
        <is>
          <t>53</t>
        </is>
      </c>
      <c r="B9184" t="inlineStr">
        <is>
          <t>Real Estate and Rental and Leasing</t>
        </is>
      </c>
      <c r="C9184" t="inlineStr">
        <is>
          <t>11-3071</t>
        </is>
      </c>
      <c r="D9184" t="inlineStr">
        <is>
          <t>Transportation, Storage, and Distribution Managers</t>
        </is>
      </c>
      <c r="E9184" t="n">
        <v>3810</v>
      </c>
      <c r="F9184" t="n">
        <v>91880</v>
      </c>
      <c r="G9184">
        <f>IF(OR(E3532="",F3532=""),"",E3532*F3532)</f>
        <v/>
      </c>
      <c r="H9184" s="41">
        <f>IFERROR(XLOOKUP(C3532,'DATA Wharton'!$A$2:$A$785,'DATA Wharton'!$C$2:$C$785),"")</f>
        <v/>
      </c>
      <c r="I9184">
        <f>IF(OR(G3532="",H3532=""),"",G3532)</f>
        <v/>
      </c>
      <c r="J9184">
        <f>IF(OR(I3532="",H3532=""),"",I3532*H3532)</f>
        <v/>
      </c>
      <c r="K9184">
        <f>IF(G3532="","Missing OEWS wage",IF(H3532="","Missing Wharton SOC","Matched"))</f>
        <v/>
      </c>
    </row>
    <row r="9185">
      <c r="A9185" t="inlineStr">
        <is>
          <t>53</t>
        </is>
      </c>
      <c r="B9185" t="inlineStr">
        <is>
          <t>Real Estate and Rental and Leasing</t>
        </is>
      </c>
      <c r="C9185" t="inlineStr">
        <is>
          <t>11-3111</t>
        </is>
      </c>
      <c r="D9185" t="inlineStr">
        <is>
          <t>Compensation and Benefits Managers</t>
        </is>
      </c>
      <c r="E9185" t="n">
        <v>230</v>
      </c>
      <c r="F9185" t="n">
        <v>151250</v>
      </c>
      <c r="G9185">
        <f>IF(OR(E3533="",F3533=""),"",E3533*F3533)</f>
        <v/>
      </c>
      <c r="H9185" s="41">
        <f>IFERROR(XLOOKUP(C3533,'DATA Wharton'!$A$2:$A$785,'DATA Wharton'!$C$2:$C$785),"")</f>
        <v/>
      </c>
      <c r="I9185">
        <f>IF(OR(G3533="",H3533=""),"",G3533)</f>
        <v/>
      </c>
      <c r="J9185">
        <f>IF(OR(I3533="",H3533=""),"",I3533*H3533)</f>
        <v/>
      </c>
      <c r="K9185">
        <f>IF(G3533="","Missing OEWS wage",IF(H3533="","Missing Wharton SOC","Matched"))</f>
        <v/>
      </c>
    </row>
    <row r="9186">
      <c r="A9186" t="inlineStr">
        <is>
          <t>53</t>
        </is>
      </c>
      <c r="B9186" t="inlineStr">
        <is>
          <t>Real Estate and Rental and Leasing</t>
        </is>
      </c>
      <c r="C9186" t="inlineStr">
        <is>
          <t>11-3121</t>
        </is>
      </c>
      <c r="D9186" t="inlineStr">
        <is>
          <t>Human Resources Managers</t>
        </is>
      </c>
      <c r="E9186" t="n">
        <v>2730</v>
      </c>
      <c r="F9186" t="n">
        <v>165710</v>
      </c>
      <c r="G9186">
        <f>IF(OR(E3534="",F3534=""),"",E3534*F3534)</f>
        <v/>
      </c>
      <c r="H9186" s="41">
        <f>IFERROR(XLOOKUP(C3534,'DATA Wharton'!$A$2:$A$785,'DATA Wharton'!$C$2:$C$785),"")</f>
        <v/>
      </c>
      <c r="I9186">
        <f>IF(OR(G3534="",H3534=""),"",G3534)</f>
        <v/>
      </c>
      <c r="J9186">
        <f>IF(OR(I3534="",H3534=""),"",I3534*H3534)</f>
        <v/>
      </c>
      <c r="K9186">
        <f>IF(G3534="","Missing OEWS wage",IF(H3534="","Missing Wharton SOC","Matched"))</f>
        <v/>
      </c>
    </row>
    <row r="9187">
      <c r="A9187" t="inlineStr">
        <is>
          <t>53</t>
        </is>
      </c>
      <c r="B9187" t="inlineStr">
        <is>
          <t>Real Estate and Rental and Leasing</t>
        </is>
      </c>
      <c r="C9187" t="inlineStr">
        <is>
          <t>11-3131</t>
        </is>
      </c>
      <c r="D9187" t="inlineStr">
        <is>
          <t>Training and Development Managers</t>
        </is>
      </c>
      <c r="E9187" t="n">
        <v>690</v>
      </c>
      <c r="F9187" t="n">
        <v>133970</v>
      </c>
      <c r="G9187">
        <f>IF(OR(E3535="",F3535=""),"",E3535*F3535)</f>
        <v/>
      </c>
      <c r="H9187" s="41">
        <f>IFERROR(XLOOKUP(C3535,'DATA Wharton'!$A$2:$A$785,'DATA Wharton'!$C$2:$C$785),"")</f>
        <v/>
      </c>
      <c r="I9187">
        <f>IF(OR(G3535="",H3535=""),"",G3535)</f>
        <v/>
      </c>
      <c r="J9187">
        <f>IF(OR(I3535="",H3535=""),"",I3535*H3535)</f>
        <v/>
      </c>
      <c r="K9187">
        <f>IF(G3535="","Missing OEWS wage",IF(H3535="","Missing Wharton SOC","Matched"))</f>
        <v/>
      </c>
    </row>
    <row r="9188">
      <c r="A9188" t="inlineStr">
        <is>
          <t>53</t>
        </is>
      </c>
      <c r="B9188" t="inlineStr">
        <is>
          <t>Real Estate and Rental and Leasing</t>
        </is>
      </c>
      <c r="C9188" t="inlineStr">
        <is>
          <t>11-9021</t>
        </is>
      </c>
      <c r="D9188" t="inlineStr">
        <is>
          <t>Construction Managers</t>
        </is>
      </c>
      <c r="E9188" t="n">
        <v>9100</v>
      </c>
      <c r="F9188" t="n">
        <v>155730</v>
      </c>
      <c r="G9188">
        <f>IF(OR(E3536="",F3536=""),"",E3536*F3536)</f>
        <v/>
      </c>
      <c r="H9188" s="41">
        <f>IFERROR(XLOOKUP(C3536,'DATA Wharton'!$A$2:$A$785,'DATA Wharton'!$C$2:$C$785),"")</f>
        <v/>
      </c>
      <c r="I9188">
        <f>IF(OR(G3536="",H3536=""),"",G3536)</f>
        <v/>
      </c>
      <c r="J9188">
        <f>IF(OR(I3536="",H3536=""),"",I3536*H3536)</f>
        <v/>
      </c>
      <c r="K9188">
        <f>IF(G3536="","Missing OEWS wage",IF(H3536="","Missing Wharton SOC","Matched"))</f>
        <v/>
      </c>
    </row>
    <row r="9189">
      <c r="A9189" t="inlineStr">
        <is>
          <t>53</t>
        </is>
      </c>
      <c r="B9189" t="inlineStr">
        <is>
          <t>Real Estate and Rental and Leasing</t>
        </is>
      </c>
      <c r="C9189" t="inlineStr">
        <is>
          <t>11-9041</t>
        </is>
      </c>
      <c r="D9189" t="inlineStr">
        <is>
          <t>Architectural and Engineering Managers</t>
        </is>
      </c>
      <c r="E9189" t="n">
        <v>680</v>
      </c>
      <c r="F9189" t="n">
        <v>181180</v>
      </c>
      <c r="G9189">
        <f>IF(OR(E3537="",F3537=""),"",E3537*F3537)</f>
        <v/>
      </c>
      <c r="H9189" s="41">
        <f>IFERROR(XLOOKUP(C3537,'DATA Wharton'!$A$2:$A$785,'DATA Wharton'!$C$2:$C$785),"")</f>
        <v/>
      </c>
      <c r="I9189">
        <f>IF(OR(G3537="",H3537=""),"",G3537)</f>
        <v/>
      </c>
      <c r="J9189">
        <f>IF(OR(I3537="",H3537=""),"",I3537*H3537)</f>
        <v/>
      </c>
      <c r="K9189">
        <f>IF(G3537="","Missing OEWS wage",IF(H3537="","Missing Wharton SOC","Matched"))</f>
        <v/>
      </c>
    </row>
    <row r="9190">
      <c r="A9190" t="inlineStr">
        <is>
          <t>53</t>
        </is>
      </c>
      <c r="B9190" t="inlineStr">
        <is>
          <t>Real Estate and Rental and Leasing</t>
        </is>
      </c>
      <c r="C9190" t="inlineStr">
        <is>
          <t>11-9051</t>
        </is>
      </c>
      <c r="D9190" t="inlineStr">
        <is>
          <t>Food Service Managers</t>
        </is>
      </c>
      <c r="E9190" t="n">
        <v>620</v>
      </c>
      <c r="F9190" t="n">
        <v>96940</v>
      </c>
      <c r="G9190">
        <f>IF(OR(E3538="",F3538=""),"",E3538*F3538)</f>
        <v/>
      </c>
      <c r="H9190" s="41">
        <f>IFERROR(XLOOKUP(C3538,'DATA Wharton'!$A$2:$A$785,'DATA Wharton'!$C$2:$C$785),"")</f>
        <v/>
      </c>
      <c r="I9190">
        <f>IF(OR(G3538="",H3538=""),"",G3538)</f>
        <v/>
      </c>
      <c r="J9190">
        <f>IF(OR(I3538="",H3538=""),"",I3538*H3538)</f>
        <v/>
      </c>
      <c r="K9190">
        <f>IF(G3538="","Missing OEWS wage",IF(H3538="","Missing Wharton SOC","Matched"))</f>
        <v/>
      </c>
    </row>
    <row r="9191">
      <c r="A9191" t="inlineStr">
        <is>
          <t>53</t>
        </is>
      </c>
      <c r="B9191" t="inlineStr">
        <is>
          <t>Real Estate and Rental and Leasing</t>
        </is>
      </c>
      <c r="C9191" t="inlineStr">
        <is>
          <t>11-9072</t>
        </is>
      </c>
      <c r="D9191" t="inlineStr">
        <is>
          <t>Entertainment and Recreation Managers, Except Gambling</t>
        </is>
      </c>
      <c r="E9191" t="n">
        <v>260</v>
      </c>
      <c r="F9191" t="n">
        <v>83750</v>
      </c>
      <c r="G9191">
        <f>IF(OR(E3539="",F3539=""),"",E3539*F3539)</f>
        <v/>
      </c>
      <c r="H9191" s="41">
        <f>IFERROR(XLOOKUP(C3539,'DATA Wharton'!$A$2:$A$785,'DATA Wharton'!$C$2:$C$785),"")</f>
        <v/>
      </c>
      <c r="I9191">
        <f>IF(OR(G3539="",H3539=""),"",G3539)</f>
        <v/>
      </c>
      <c r="J9191">
        <f>IF(OR(I3539="",H3539=""),"",I3539*H3539)</f>
        <v/>
      </c>
      <c r="K9191">
        <f>IF(G3539="","Missing OEWS wage",IF(H3539="","Missing Wharton SOC","Matched"))</f>
        <v/>
      </c>
    </row>
    <row r="9192">
      <c r="A9192" t="inlineStr">
        <is>
          <t>53</t>
        </is>
      </c>
      <c r="B9192" t="inlineStr">
        <is>
          <t>Real Estate and Rental and Leasing</t>
        </is>
      </c>
      <c r="C9192" t="inlineStr">
        <is>
          <t>11-9081</t>
        </is>
      </c>
      <c r="D9192" t="inlineStr">
        <is>
          <t>Lodging Managers</t>
        </is>
      </c>
      <c r="F9192" t="n">
        <v>75460</v>
      </c>
      <c r="G9192">
        <f>IF(OR(E3540="",F3540=""),"",E3540*F3540)</f>
        <v/>
      </c>
      <c r="H9192" s="41">
        <f>IFERROR(XLOOKUP(C3540,'DATA Wharton'!$A$2:$A$785,'DATA Wharton'!$C$2:$C$785),"")</f>
        <v/>
      </c>
      <c r="I9192">
        <f>IF(OR(G3540="",H3540=""),"",G3540)</f>
        <v/>
      </c>
      <c r="J9192">
        <f>IF(OR(I3540="",H3540=""),"",I3540*H3540)</f>
        <v/>
      </c>
      <c r="K9192">
        <f>IF(G3540="","Missing OEWS wage",IF(H3540="","Missing Wharton SOC","Matched"))</f>
        <v/>
      </c>
    </row>
    <row r="9193">
      <c r="A9193" t="inlineStr">
        <is>
          <t>53</t>
        </is>
      </c>
      <c r="B9193" t="inlineStr">
        <is>
          <t>Real Estate and Rental and Leasing</t>
        </is>
      </c>
      <c r="C9193" t="inlineStr">
        <is>
          <t>11-9111</t>
        </is>
      </c>
      <c r="D9193" t="inlineStr">
        <is>
          <t>Medical and Health Services Managers</t>
        </is>
      </c>
      <c r="E9193" t="n">
        <v>160</v>
      </c>
      <c r="F9193" t="n">
        <v>121920</v>
      </c>
      <c r="G9193">
        <f>IF(OR(E3541="",F3541=""),"",E3541*F3541)</f>
        <v/>
      </c>
      <c r="H9193" s="41">
        <f>IFERROR(XLOOKUP(C3541,'DATA Wharton'!$A$2:$A$785,'DATA Wharton'!$C$2:$C$785),"")</f>
        <v/>
      </c>
      <c r="I9193">
        <f>IF(OR(G3541="",H3541=""),"",G3541)</f>
        <v/>
      </c>
      <c r="J9193">
        <f>IF(OR(I3541="",H3541=""),"",I3541*H3541)</f>
        <v/>
      </c>
      <c r="K9193">
        <f>IF(G3541="","Missing OEWS wage",IF(H3541="","Missing Wharton SOC","Matched"))</f>
        <v/>
      </c>
    </row>
    <row r="9194">
      <c r="A9194" t="inlineStr">
        <is>
          <t>53</t>
        </is>
      </c>
      <c r="B9194" t="inlineStr">
        <is>
          <t>Real Estate and Rental and Leasing</t>
        </is>
      </c>
      <c r="C9194" t="inlineStr">
        <is>
          <t>11-9141</t>
        </is>
      </c>
      <c r="D9194" t="inlineStr">
        <is>
          <t>Property, Real Estate, and Community Association Managers</t>
        </is>
      </c>
      <c r="E9194" t="n">
        <v>253210</v>
      </c>
      <c r="F9194" t="n">
        <v>78350</v>
      </c>
      <c r="G9194">
        <f>IF(OR(E3542="",F3542=""),"",E3542*F3542)</f>
        <v/>
      </c>
      <c r="H9194" s="41">
        <f>IFERROR(XLOOKUP(C3542,'DATA Wharton'!$A$2:$A$785,'DATA Wharton'!$C$2:$C$785),"")</f>
        <v/>
      </c>
      <c r="I9194">
        <f>IF(OR(G3542="",H3542=""),"",G3542)</f>
        <v/>
      </c>
      <c r="J9194">
        <f>IF(OR(I3542="",H3542=""),"",I3542*H3542)</f>
        <v/>
      </c>
      <c r="K9194">
        <f>IF(G3542="","Missing OEWS wage",IF(H3542="","Missing Wharton SOC","Matched"))</f>
        <v/>
      </c>
    </row>
    <row r="9195">
      <c r="A9195" t="inlineStr">
        <is>
          <t>53</t>
        </is>
      </c>
      <c r="B9195" t="inlineStr">
        <is>
          <t>Real Estate and Rental and Leasing</t>
        </is>
      </c>
      <c r="C9195" t="inlineStr">
        <is>
          <t>11-9151</t>
        </is>
      </c>
      <c r="D9195" t="inlineStr">
        <is>
          <t>Social and Community Service Managers</t>
        </is>
      </c>
      <c r="E9195" t="n">
        <v>1260</v>
      </c>
      <c r="F9195" t="n">
        <v>76070</v>
      </c>
      <c r="G9195">
        <f>IF(OR(E3543="",F3543=""),"",E3543*F3543)</f>
        <v/>
      </c>
      <c r="H9195" s="41">
        <f>IFERROR(XLOOKUP(C3543,'DATA Wharton'!$A$2:$A$785,'DATA Wharton'!$C$2:$C$785),"")</f>
        <v/>
      </c>
      <c r="I9195">
        <f>IF(OR(G3543="",H3543=""),"",G3543)</f>
        <v/>
      </c>
      <c r="J9195">
        <f>IF(OR(I3543="",H3543=""),"",I3543*H3543)</f>
        <v/>
      </c>
      <c r="K9195">
        <f>IF(G3543="","Missing OEWS wage",IF(H3543="","Missing Wharton SOC","Matched"))</f>
        <v/>
      </c>
    </row>
    <row r="9196">
      <c r="A9196" t="inlineStr">
        <is>
          <t>53</t>
        </is>
      </c>
      <c r="B9196" t="inlineStr">
        <is>
          <t>Real Estate and Rental and Leasing</t>
        </is>
      </c>
      <c r="C9196" t="inlineStr">
        <is>
          <t>11-9179</t>
        </is>
      </c>
      <c r="D9196" t="inlineStr">
        <is>
          <t>Personal Service Managers, All Other</t>
        </is>
      </c>
      <c r="E9196" t="n">
        <v>40</v>
      </c>
      <c r="F9196" t="n">
        <v>74810</v>
      </c>
      <c r="G9196">
        <f>IF(OR(E3544="",F3544=""),"",E3544*F3544)</f>
        <v/>
      </c>
      <c r="H9196" s="41">
        <f>IFERROR(XLOOKUP(C3544,'DATA Wharton'!$A$2:$A$785,'DATA Wharton'!$C$2:$C$785),"")</f>
        <v/>
      </c>
      <c r="I9196">
        <f>IF(OR(G3544="",H3544=""),"",G3544)</f>
        <v/>
      </c>
      <c r="J9196">
        <f>IF(OR(I3544="",H3544=""),"",I3544*H3544)</f>
        <v/>
      </c>
      <c r="K9196">
        <f>IF(G3544="","Missing OEWS wage",IF(H3544="","Missing Wharton SOC","Matched"))</f>
        <v/>
      </c>
    </row>
    <row r="9197">
      <c r="A9197" t="inlineStr">
        <is>
          <t>53</t>
        </is>
      </c>
      <c r="B9197" t="inlineStr">
        <is>
          <t>Real Estate and Rental and Leasing</t>
        </is>
      </c>
      <c r="C9197" t="inlineStr">
        <is>
          <t>11-9199</t>
        </is>
      </c>
      <c r="D9197" t="inlineStr">
        <is>
          <t>Managers, All Other</t>
        </is>
      </c>
      <c r="E9197" t="n">
        <v>9440</v>
      </c>
      <c r="F9197" t="n">
        <v>133730</v>
      </c>
      <c r="G9197">
        <f>IF(OR(E3545="",F3545=""),"",E3545*F3545)</f>
        <v/>
      </c>
      <c r="H9197" s="41">
        <f>IFERROR(XLOOKUP(C3545,'DATA Wharton'!$A$2:$A$785,'DATA Wharton'!$C$2:$C$785),"")</f>
        <v/>
      </c>
      <c r="I9197">
        <f>IF(OR(G3545="",H3545=""),"",G3545)</f>
        <v/>
      </c>
      <c r="J9197">
        <f>IF(OR(I3545="",H3545=""),"",I3545*H3545)</f>
        <v/>
      </c>
      <c r="K9197">
        <f>IF(G3545="","Missing OEWS wage",IF(H3545="","Missing Wharton SOC","Matched"))</f>
        <v/>
      </c>
    </row>
    <row r="9198">
      <c r="A9198" t="inlineStr">
        <is>
          <t>53</t>
        </is>
      </c>
      <c r="B9198" t="inlineStr">
        <is>
          <t>Real Estate and Rental and Leasing</t>
        </is>
      </c>
      <c r="C9198" t="inlineStr">
        <is>
          <t>13-1020</t>
        </is>
      </c>
      <c r="D9198" t="inlineStr">
        <is>
          <t>Buyers and Purchasing Agents</t>
        </is>
      </c>
      <c r="F9198" t="n">
        <v>75390</v>
      </c>
      <c r="G9198">
        <f>IF(OR(E3546="",F3546=""),"",E3546*F3546)</f>
        <v/>
      </c>
      <c r="H9198" s="41">
        <f>IFERROR(XLOOKUP(C3546,'DATA Wharton'!$A$2:$A$785,'DATA Wharton'!$C$2:$C$785),"")</f>
        <v/>
      </c>
      <c r="I9198">
        <f>IF(OR(G3546="",H3546=""),"",G3546)</f>
        <v/>
      </c>
      <c r="J9198">
        <f>IF(OR(I3546="",H3546=""),"",I3546*H3546)</f>
        <v/>
      </c>
      <c r="K9198">
        <f>IF(G3546="","Missing OEWS wage",IF(H3546="","Missing Wharton SOC","Matched"))</f>
        <v/>
      </c>
    </row>
    <row r="9199">
      <c r="A9199" t="inlineStr">
        <is>
          <t>53</t>
        </is>
      </c>
      <c r="B9199" t="inlineStr">
        <is>
          <t>Real Estate and Rental and Leasing</t>
        </is>
      </c>
      <c r="C9199" t="inlineStr">
        <is>
          <t>13-1031</t>
        </is>
      </c>
      <c r="D9199" t="inlineStr">
        <is>
          <t>Claims Adjusters, Examiners, and Investigators</t>
        </is>
      </c>
      <c r="E9199" t="n">
        <v>230</v>
      </c>
      <c r="F9199" t="n">
        <v>60720</v>
      </c>
      <c r="G9199">
        <f>IF(OR(E3547="",F3547=""),"",E3547*F3547)</f>
        <v/>
      </c>
      <c r="H9199" s="41">
        <f>IFERROR(XLOOKUP(C3547,'DATA Wharton'!$A$2:$A$785,'DATA Wharton'!$C$2:$C$785),"")</f>
        <v/>
      </c>
      <c r="I9199">
        <f>IF(OR(G3547="",H3547=""),"",G3547)</f>
        <v/>
      </c>
      <c r="J9199">
        <f>IF(OR(I3547="",H3547=""),"",I3547*H3547)</f>
        <v/>
      </c>
      <c r="K9199">
        <f>IF(G3547="","Missing OEWS wage",IF(H3547="","Missing Wharton SOC","Matched"))</f>
        <v/>
      </c>
    </row>
    <row r="9200">
      <c r="A9200" t="inlineStr">
        <is>
          <t>53</t>
        </is>
      </c>
      <c r="B9200" t="inlineStr">
        <is>
          <t>Real Estate and Rental and Leasing</t>
        </is>
      </c>
      <c r="C9200" t="inlineStr">
        <is>
          <t>13-1041</t>
        </is>
      </c>
      <c r="D9200" t="inlineStr">
        <is>
          <t>Compliance Officers</t>
        </is>
      </c>
      <c r="E9200" t="n">
        <v>6840</v>
      </c>
      <c r="F9200" t="n">
        <v>71770</v>
      </c>
      <c r="G9200">
        <f>IF(OR(E3548="",F3548=""),"",E3548*F3548)</f>
        <v/>
      </c>
      <c r="H9200" s="41">
        <f>IFERROR(XLOOKUP(C3548,'DATA Wharton'!$A$2:$A$785,'DATA Wharton'!$C$2:$C$785),"")</f>
        <v/>
      </c>
      <c r="I9200">
        <f>IF(OR(G3548="",H3548=""),"",G3548)</f>
        <v/>
      </c>
      <c r="J9200">
        <f>IF(OR(I3548="",H3548=""),"",I3548*H3548)</f>
        <v/>
      </c>
      <c r="K9200">
        <f>IF(G3548="","Missing OEWS wage",IF(H3548="","Missing Wharton SOC","Matched"))</f>
        <v/>
      </c>
    </row>
    <row r="9201">
      <c r="A9201" t="inlineStr">
        <is>
          <t>53</t>
        </is>
      </c>
      <c r="B9201" t="inlineStr">
        <is>
          <t>Real Estate and Rental and Leasing</t>
        </is>
      </c>
      <c r="C9201" t="inlineStr">
        <is>
          <t>13-1051</t>
        </is>
      </c>
      <c r="D9201" t="inlineStr">
        <is>
          <t>Cost Estimators</t>
        </is>
      </c>
      <c r="E9201" t="n">
        <v>870</v>
      </c>
      <c r="F9201" t="n">
        <v>87860</v>
      </c>
      <c r="G9201">
        <f>IF(OR(E3549="",F3549=""),"",E3549*F3549)</f>
        <v/>
      </c>
      <c r="H9201" s="41">
        <f>IFERROR(XLOOKUP(C3549,'DATA Wharton'!$A$2:$A$785,'DATA Wharton'!$C$2:$C$785),"")</f>
        <v/>
      </c>
      <c r="I9201">
        <f>IF(OR(G3549="",H3549=""),"",G3549)</f>
        <v/>
      </c>
      <c r="J9201">
        <f>IF(OR(I3549="",H3549=""),"",I3549*H3549)</f>
        <v/>
      </c>
      <c r="K9201">
        <f>IF(G3549="","Missing OEWS wage",IF(H3549="","Missing Wharton SOC","Matched"))</f>
        <v/>
      </c>
    </row>
    <row r="9202">
      <c r="A9202" t="inlineStr">
        <is>
          <t>53</t>
        </is>
      </c>
      <c r="B9202" t="inlineStr">
        <is>
          <t>Real Estate and Rental and Leasing</t>
        </is>
      </c>
      <c r="C9202" t="inlineStr">
        <is>
          <t>13-1071</t>
        </is>
      </c>
      <c r="D9202" t="inlineStr">
        <is>
          <t>Human Resources Specialists</t>
        </is>
      </c>
      <c r="E9202" t="n">
        <v>12700</v>
      </c>
      <c r="F9202" t="n">
        <v>75310</v>
      </c>
      <c r="G9202">
        <f>IF(OR(E3550="",F3550=""),"",E3550*F3550)</f>
        <v/>
      </c>
      <c r="H9202" s="41">
        <f>IFERROR(XLOOKUP(C3550,'DATA Wharton'!$A$2:$A$785,'DATA Wharton'!$C$2:$C$785),"")</f>
        <v/>
      </c>
      <c r="I9202">
        <f>IF(OR(G3550="",H3550=""),"",G3550)</f>
        <v/>
      </c>
      <c r="J9202">
        <f>IF(OR(I3550="",H3550=""),"",I3550*H3550)</f>
        <v/>
      </c>
      <c r="K9202">
        <f>IF(G3550="","Missing OEWS wage",IF(H3550="","Missing Wharton SOC","Matched"))</f>
        <v/>
      </c>
    </row>
    <row r="9203">
      <c r="A9203" t="inlineStr">
        <is>
          <t>53</t>
        </is>
      </c>
      <c r="B9203" t="inlineStr">
        <is>
          <t>Real Estate and Rental and Leasing</t>
        </is>
      </c>
      <c r="C9203" t="inlineStr">
        <is>
          <t>13-1075</t>
        </is>
      </c>
      <c r="D9203" t="inlineStr">
        <is>
          <t>Labor Relations Specialists</t>
        </is>
      </c>
      <c r="E9203" t="n">
        <v>70</v>
      </c>
      <c r="F9203" t="n">
        <v>92030</v>
      </c>
      <c r="G9203">
        <f>IF(OR(E3551="",F3551=""),"",E3551*F3551)</f>
        <v/>
      </c>
      <c r="H9203" s="41">
        <f>IFERROR(XLOOKUP(C3551,'DATA Wharton'!$A$2:$A$785,'DATA Wharton'!$C$2:$C$785),"")</f>
        <v/>
      </c>
      <c r="I9203">
        <f>IF(OR(G3551="",H3551=""),"",G3551)</f>
        <v/>
      </c>
      <c r="J9203">
        <f>IF(OR(I3551="",H3551=""),"",I3551*H3551)</f>
        <v/>
      </c>
      <c r="K9203">
        <f>IF(G3551="","Missing OEWS wage",IF(H3551="","Missing Wharton SOC","Matched"))</f>
        <v/>
      </c>
    </row>
    <row r="9204">
      <c r="A9204" t="inlineStr">
        <is>
          <t>53</t>
        </is>
      </c>
      <c r="B9204" t="inlineStr">
        <is>
          <t>Real Estate and Rental and Leasing</t>
        </is>
      </c>
      <c r="C9204" t="inlineStr">
        <is>
          <t>13-1081</t>
        </is>
      </c>
      <c r="D9204" t="inlineStr">
        <is>
          <t>Logisticians</t>
        </is>
      </c>
      <c r="E9204" t="n">
        <v>1750</v>
      </c>
      <c r="F9204" t="n">
        <v>75100</v>
      </c>
      <c r="G9204">
        <f>IF(OR(E3552="",F3552=""),"",E3552*F3552)</f>
        <v/>
      </c>
      <c r="H9204" s="41">
        <f>IFERROR(XLOOKUP(C3552,'DATA Wharton'!$A$2:$A$785,'DATA Wharton'!$C$2:$C$785),"")</f>
        <v/>
      </c>
      <c r="I9204">
        <f>IF(OR(G3552="",H3552=""),"",G3552)</f>
        <v/>
      </c>
      <c r="J9204">
        <f>IF(OR(I3552="",H3552=""),"",I3552*H3552)</f>
        <v/>
      </c>
      <c r="K9204">
        <f>IF(G3552="","Missing OEWS wage",IF(H3552="","Missing Wharton SOC","Matched"))</f>
        <v/>
      </c>
    </row>
    <row r="9205">
      <c r="A9205" t="inlineStr">
        <is>
          <t>53</t>
        </is>
      </c>
      <c r="B9205" t="inlineStr">
        <is>
          <t>Real Estate and Rental and Leasing</t>
        </is>
      </c>
      <c r="C9205" t="inlineStr">
        <is>
          <t>13-1082</t>
        </is>
      </c>
      <c r="D9205" t="inlineStr">
        <is>
          <t>Project Management Specialists</t>
        </is>
      </c>
      <c r="E9205" t="n">
        <v>17850</v>
      </c>
      <c r="F9205" t="n">
        <v>106420</v>
      </c>
      <c r="G9205">
        <f>IF(OR(E3553="",F3553=""),"",E3553*F3553)</f>
        <v/>
      </c>
      <c r="H9205" s="41">
        <f>IFERROR(XLOOKUP(C3553,'DATA Wharton'!$A$2:$A$785,'DATA Wharton'!$C$2:$C$785),"")</f>
        <v/>
      </c>
      <c r="I9205">
        <f>IF(OR(G3553="",H3553=""),"",G3553)</f>
        <v/>
      </c>
      <c r="J9205">
        <f>IF(OR(I3553="",H3553=""),"",I3553*H3553)</f>
        <v/>
      </c>
      <c r="K9205">
        <f>IF(G3553="","Missing OEWS wage",IF(H3553="","Missing Wharton SOC","Matched"))</f>
        <v/>
      </c>
    </row>
    <row r="9206">
      <c r="A9206" t="inlineStr">
        <is>
          <t>53</t>
        </is>
      </c>
      <c r="B9206" t="inlineStr">
        <is>
          <t>Real Estate and Rental and Leasing</t>
        </is>
      </c>
      <c r="C9206" t="inlineStr">
        <is>
          <t>13-1111</t>
        </is>
      </c>
      <c r="D9206" t="inlineStr">
        <is>
          <t>Management Analysts</t>
        </is>
      </c>
      <c r="E9206" t="n">
        <v>3360</v>
      </c>
      <c r="F9206" t="n">
        <v>89470</v>
      </c>
      <c r="G9206">
        <f>IF(OR(E3554="",F3554=""),"",E3554*F3554)</f>
        <v/>
      </c>
      <c r="H9206" s="41">
        <f>IFERROR(XLOOKUP(C3554,'DATA Wharton'!$A$2:$A$785,'DATA Wharton'!$C$2:$C$785),"")</f>
        <v/>
      </c>
      <c r="I9206">
        <f>IF(OR(G3554="",H3554=""),"",G3554)</f>
        <v/>
      </c>
      <c r="J9206">
        <f>IF(OR(I3554="",H3554=""),"",I3554*H3554)</f>
        <v/>
      </c>
      <c r="K9206">
        <f>IF(G3554="","Missing OEWS wage",IF(H3554="","Missing Wharton SOC","Matched"))</f>
        <v/>
      </c>
    </row>
    <row r="9207">
      <c r="A9207" t="inlineStr">
        <is>
          <t>53</t>
        </is>
      </c>
      <c r="B9207" t="inlineStr">
        <is>
          <t>Real Estate and Rental and Leasing</t>
        </is>
      </c>
      <c r="C9207" t="inlineStr">
        <is>
          <t>13-1121</t>
        </is>
      </c>
      <c r="D9207" t="inlineStr">
        <is>
          <t>Meeting, Convention, and Event Planners</t>
        </is>
      </c>
      <c r="E9207" t="n">
        <v>4980</v>
      </c>
      <c r="F9207" t="n">
        <v>60310</v>
      </c>
      <c r="G9207">
        <f>IF(OR(E3555="",F3555=""),"",E3555*F3555)</f>
        <v/>
      </c>
      <c r="H9207" s="41">
        <f>IFERROR(XLOOKUP(C3555,'DATA Wharton'!$A$2:$A$785,'DATA Wharton'!$C$2:$C$785),"")</f>
        <v/>
      </c>
      <c r="I9207">
        <f>IF(OR(G3555="",H3555=""),"",G3555)</f>
        <v/>
      </c>
      <c r="J9207">
        <f>IF(OR(I3555="",H3555=""),"",I3555*H3555)</f>
        <v/>
      </c>
      <c r="K9207">
        <f>IF(G3555="","Missing OEWS wage",IF(H3555="","Missing Wharton SOC","Matched"))</f>
        <v/>
      </c>
    </row>
    <row r="9208">
      <c r="A9208" t="inlineStr">
        <is>
          <t>53</t>
        </is>
      </c>
      <c r="B9208" t="inlineStr">
        <is>
          <t>Real Estate and Rental and Leasing</t>
        </is>
      </c>
      <c r="C9208" t="inlineStr">
        <is>
          <t>13-1131</t>
        </is>
      </c>
      <c r="D9208" t="inlineStr">
        <is>
          <t>Fundraisers</t>
        </is>
      </c>
      <c r="E9208" t="n">
        <v>530</v>
      </c>
      <c r="F9208" t="n">
        <v>94300</v>
      </c>
      <c r="G9208">
        <f>IF(OR(E3556="",F3556=""),"",E3556*F3556)</f>
        <v/>
      </c>
      <c r="H9208" s="41">
        <f>IFERROR(XLOOKUP(C3556,'DATA Wharton'!$A$2:$A$785,'DATA Wharton'!$C$2:$C$785),"")</f>
        <v/>
      </c>
      <c r="I9208">
        <f>IF(OR(G3556="",H3556=""),"",G3556)</f>
        <v/>
      </c>
      <c r="J9208">
        <f>IF(OR(I3556="",H3556=""),"",I3556*H3556)</f>
        <v/>
      </c>
      <c r="K9208">
        <f>IF(G3556="","Missing OEWS wage",IF(H3556="","Missing Wharton SOC","Matched"))</f>
        <v/>
      </c>
    </row>
    <row r="9209">
      <c r="A9209" t="inlineStr">
        <is>
          <t>53</t>
        </is>
      </c>
      <c r="B9209" t="inlineStr">
        <is>
          <t>Real Estate and Rental and Leasing</t>
        </is>
      </c>
      <c r="C9209" t="inlineStr">
        <is>
          <t>13-1141</t>
        </is>
      </c>
      <c r="D9209" t="inlineStr">
        <is>
          <t>Compensation, Benefits, and Job Analysis Specialists</t>
        </is>
      </c>
      <c r="E9209" t="n">
        <v>800</v>
      </c>
      <c r="F9209" t="n">
        <v>84410</v>
      </c>
      <c r="G9209">
        <f>IF(OR(E3557="",F3557=""),"",E3557*F3557)</f>
        <v/>
      </c>
      <c r="H9209" s="41">
        <f>IFERROR(XLOOKUP(C3557,'DATA Wharton'!$A$2:$A$785,'DATA Wharton'!$C$2:$C$785),"")</f>
        <v/>
      </c>
      <c r="I9209">
        <f>IF(OR(G3557="",H3557=""),"",G3557)</f>
        <v/>
      </c>
      <c r="J9209">
        <f>IF(OR(I3557="",H3557=""),"",I3557*H3557)</f>
        <v/>
      </c>
      <c r="K9209">
        <f>IF(G3557="","Missing OEWS wage",IF(H3557="","Missing Wharton SOC","Matched"))</f>
        <v/>
      </c>
    </row>
    <row r="9210">
      <c r="A9210" t="inlineStr">
        <is>
          <t>53</t>
        </is>
      </c>
      <c r="B9210" t="inlineStr">
        <is>
          <t>Real Estate and Rental and Leasing</t>
        </is>
      </c>
      <c r="C9210" t="inlineStr">
        <is>
          <t>13-1151</t>
        </is>
      </c>
      <c r="D9210" t="inlineStr">
        <is>
          <t>Training and Development Specialists</t>
        </is>
      </c>
      <c r="E9210" t="n">
        <v>4630</v>
      </c>
      <c r="F9210" t="n">
        <v>74100</v>
      </c>
      <c r="G9210">
        <f>IF(OR(E3558="",F3558=""),"",E3558*F3558)</f>
        <v/>
      </c>
      <c r="H9210" s="41">
        <f>IFERROR(XLOOKUP(C3558,'DATA Wharton'!$A$2:$A$785,'DATA Wharton'!$C$2:$C$785),"")</f>
        <v/>
      </c>
      <c r="I9210">
        <f>IF(OR(G3558="",H3558=""),"",G3558)</f>
        <v/>
      </c>
      <c r="J9210">
        <f>IF(OR(I3558="",H3558=""),"",I3558*H3558)</f>
        <v/>
      </c>
      <c r="K9210">
        <f>IF(G3558="","Missing OEWS wage",IF(H3558="","Missing Wharton SOC","Matched"))</f>
        <v/>
      </c>
    </row>
    <row r="9211">
      <c r="A9211" t="inlineStr">
        <is>
          <t>53</t>
        </is>
      </c>
      <c r="B9211" t="inlineStr">
        <is>
          <t>Real Estate and Rental and Leasing</t>
        </is>
      </c>
      <c r="C9211" t="inlineStr">
        <is>
          <t>13-1161</t>
        </is>
      </c>
      <c r="D9211" t="inlineStr">
        <is>
          <t>Market Research Analysts and Marketing Specialists</t>
        </is>
      </c>
      <c r="E9211" t="n">
        <v>21520</v>
      </c>
      <c r="F9211" t="n">
        <v>69600</v>
      </c>
      <c r="G9211">
        <f>IF(OR(E3559="",F3559=""),"",E3559*F3559)</f>
        <v/>
      </c>
      <c r="H9211" s="41">
        <f>IFERROR(XLOOKUP(C3559,'DATA Wharton'!$A$2:$A$785,'DATA Wharton'!$C$2:$C$785),"")</f>
        <v/>
      </c>
      <c r="I9211">
        <f>IF(OR(G3559="",H3559=""),"",G3559)</f>
        <v/>
      </c>
      <c r="J9211">
        <f>IF(OR(I3559="",H3559=""),"",I3559*H3559)</f>
        <v/>
      </c>
      <c r="K9211">
        <f>IF(G3559="","Missing OEWS wage",IF(H3559="","Missing Wharton SOC","Matched"))</f>
        <v/>
      </c>
    </row>
    <row r="9212">
      <c r="A9212" t="inlineStr">
        <is>
          <t>53</t>
        </is>
      </c>
      <c r="B9212" t="inlineStr">
        <is>
          <t>Real Estate and Rental and Leasing</t>
        </is>
      </c>
      <c r="C9212" t="inlineStr">
        <is>
          <t>13-1199</t>
        </is>
      </c>
      <c r="D9212" t="inlineStr">
        <is>
          <t>Business Operations Specialists, All Other</t>
        </is>
      </c>
      <c r="E9212" t="n">
        <v>17970</v>
      </c>
      <c r="F9212" t="n">
        <v>77480</v>
      </c>
      <c r="G9212">
        <f>IF(OR(E3560="",F3560=""),"",E3560*F3560)</f>
        <v/>
      </c>
      <c r="H9212" s="41">
        <f>IFERROR(XLOOKUP(C3560,'DATA Wharton'!$A$2:$A$785,'DATA Wharton'!$C$2:$C$785),"")</f>
        <v/>
      </c>
      <c r="I9212">
        <f>IF(OR(G3560="",H3560=""),"",G3560)</f>
        <v/>
      </c>
      <c r="J9212">
        <f>IF(OR(I3560="",H3560=""),"",I3560*H3560)</f>
        <v/>
      </c>
      <c r="K9212">
        <f>IF(G3560="","Missing OEWS wage",IF(H3560="","Missing Wharton SOC","Matched"))</f>
        <v/>
      </c>
    </row>
    <row r="9213">
      <c r="A9213" t="inlineStr">
        <is>
          <t>53</t>
        </is>
      </c>
      <c r="B9213" t="inlineStr">
        <is>
          <t>Real Estate and Rental and Leasing</t>
        </is>
      </c>
      <c r="C9213" t="inlineStr">
        <is>
          <t>13-2011</t>
        </is>
      </c>
      <c r="D9213" t="inlineStr">
        <is>
          <t>Accountants and Auditors</t>
        </is>
      </c>
      <c r="E9213" t="n">
        <v>50900</v>
      </c>
      <c r="F9213" t="n">
        <v>95310</v>
      </c>
      <c r="G9213">
        <f>IF(OR(E3561="",F3561=""),"",E3561*F3561)</f>
        <v/>
      </c>
      <c r="H9213" s="41">
        <f>IFERROR(XLOOKUP(C3561,'DATA Wharton'!$A$2:$A$785,'DATA Wharton'!$C$2:$C$785),"")</f>
        <v/>
      </c>
      <c r="I9213">
        <f>IF(OR(G3561="",H3561=""),"",G3561)</f>
        <v/>
      </c>
      <c r="J9213">
        <f>IF(OR(I3561="",H3561=""),"",I3561*H3561)</f>
        <v/>
      </c>
      <c r="K9213">
        <f>IF(G3561="","Missing OEWS wage",IF(H3561="","Missing Wharton SOC","Matched"))</f>
        <v/>
      </c>
    </row>
    <row r="9214">
      <c r="A9214" t="inlineStr">
        <is>
          <t>53</t>
        </is>
      </c>
      <c r="B9214" t="inlineStr">
        <is>
          <t>Real Estate and Rental and Leasing</t>
        </is>
      </c>
      <c r="C9214" t="inlineStr">
        <is>
          <t>13-2020</t>
        </is>
      </c>
      <c r="D9214" t="inlineStr">
        <is>
          <t>Property Appraisers and Assessors</t>
        </is>
      </c>
      <c r="E9214" t="n">
        <v>13980</v>
      </c>
      <c r="F9214" t="n">
        <v>71540</v>
      </c>
      <c r="G9214">
        <f>IF(OR(E3562="",F3562=""),"",E3562*F3562)</f>
        <v/>
      </c>
      <c r="H9214" s="41">
        <f>IFERROR(XLOOKUP(C3562,'DATA Wharton'!$A$2:$A$785,'DATA Wharton'!$C$2:$C$785),"")</f>
        <v/>
      </c>
      <c r="I9214">
        <f>IF(OR(G3562="",H3562=""),"",G3562)</f>
        <v/>
      </c>
      <c r="J9214">
        <f>IF(OR(I3562="",H3562=""),"",I3562*H3562)</f>
        <v/>
      </c>
      <c r="K9214">
        <f>IF(G3562="","Missing OEWS wage",IF(H3562="","Missing Wharton SOC","Matched"))</f>
        <v/>
      </c>
    </row>
    <row r="9215">
      <c r="A9215" t="inlineStr">
        <is>
          <t>53</t>
        </is>
      </c>
      <c r="B9215" t="inlineStr">
        <is>
          <t>Real Estate and Rental and Leasing</t>
        </is>
      </c>
      <c r="C9215" t="inlineStr">
        <is>
          <t>13-2031</t>
        </is>
      </c>
      <c r="D9215" t="inlineStr">
        <is>
          <t>Budget Analysts</t>
        </is>
      </c>
      <c r="E9215" t="n">
        <v>200</v>
      </c>
      <c r="F9215" t="n">
        <v>86720</v>
      </c>
      <c r="G9215">
        <f>IF(OR(E3563="",F3563=""),"",E3563*F3563)</f>
        <v/>
      </c>
      <c r="H9215" s="41">
        <f>IFERROR(XLOOKUP(C3563,'DATA Wharton'!$A$2:$A$785,'DATA Wharton'!$C$2:$C$785),"")</f>
        <v/>
      </c>
      <c r="I9215">
        <f>IF(OR(G3563="",H3563=""),"",G3563)</f>
        <v/>
      </c>
      <c r="J9215">
        <f>IF(OR(I3563="",H3563=""),"",I3563*H3563)</f>
        <v/>
      </c>
      <c r="K9215">
        <f>IF(G3563="","Missing OEWS wage",IF(H3563="","Missing Wharton SOC","Matched"))</f>
        <v/>
      </c>
    </row>
    <row r="9216">
      <c r="A9216" t="inlineStr">
        <is>
          <t>53</t>
        </is>
      </c>
      <c r="B9216" t="inlineStr">
        <is>
          <t>Real Estate and Rental and Leasing</t>
        </is>
      </c>
      <c r="C9216" t="inlineStr">
        <is>
          <t>13-2041</t>
        </is>
      </c>
      <c r="D9216" t="inlineStr">
        <is>
          <t>Credit Analysts</t>
        </is>
      </c>
      <c r="E9216" t="n">
        <v>460</v>
      </c>
      <c r="F9216" t="n">
        <v>83500</v>
      </c>
      <c r="G9216">
        <f>IF(OR(E3564="",F3564=""),"",E3564*F3564)</f>
        <v/>
      </c>
      <c r="H9216" s="41">
        <f>IFERROR(XLOOKUP(C3564,'DATA Wharton'!$A$2:$A$785,'DATA Wharton'!$C$2:$C$785),"")</f>
        <v/>
      </c>
      <c r="I9216">
        <f>IF(OR(G3564="",H3564=""),"",G3564)</f>
        <v/>
      </c>
      <c r="J9216">
        <f>IF(OR(I3564="",H3564=""),"",I3564*H3564)</f>
        <v/>
      </c>
      <c r="K9216">
        <f>IF(G3564="","Missing OEWS wage",IF(H3564="","Missing Wharton SOC","Matched"))</f>
        <v/>
      </c>
    </row>
    <row r="9217">
      <c r="A9217" t="inlineStr">
        <is>
          <t>53</t>
        </is>
      </c>
      <c r="B9217" t="inlineStr">
        <is>
          <t>Real Estate and Rental and Leasing</t>
        </is>
      </c>
      <c r="C9217" t="inlineStr">
        <is>
          <t>13-2051</t>
        </is>
      </c>
      <c r="D9217" t="inlineStr">
        <is>
          <t>Financial and Investment Analysts</t>
        </is>
      </c>
      <c r="E9217" t="n">
        <v>11400</v>
      </c>
      <c r="F9217" t="n">
        <v>113870</v>
      </c>
      <c r="G9217">
        <f>IF(OR(E3565="",F3565=""),"",E3565*F3565)</f>
        <v/>
      </c>
      <c r="H9217" s="41">
        <f>IFERROR(XLOOKUP(C3565,'DATA Wharton'!$A$2:$A$785,'DATA Wharton'!$C$2:$C$785),"")</f>
        <v/>
      </c>
      <c r="I9217">
        <f>IF(OR(G3565="",H3565=""),"",G3565)</f>
        <v/>
      </c>
      <c r="J9217">
        <f>IF(OR(I3565="",H3565=""),"",I3565*H3565)</f>
        <v/>
      </c>
      <c r="K9217">
        <f>IF(G3565="","Missing OEWS wage",IF(H3565="","Missing Wharton SOC","Matched"))</f>
        <v/>
      </c>
    </row>
    <row r="9218">
      <c r="A9218" t="inlineStr">
        <is>
          <t>53</t>
        </is>
      </c>
      <c r="B9218" t="inlineStr">
        <is>
          <t>Real Estate and Rental and Leasing</t>
        </is>
      </c>
      <c r="C9218" t="inlineStr">
        <is>
          <t>13-2053</t>
        </is>
      </c>
      <c r="D9218" t="inlineStr">
        <is>
          <t>Insurance Underwriters</t>
        </is>
      </c>
      <c r="F9218" t="n">
        <v>91020</v>
      </c>
      <c r="G9218">
        <f>IF(OR(E3566="",F3566=""),"",E3566*F3566)</f>
        <v/>
      </c>
      <c r="H9218" s="41">
        <f>IFERROR(XLOOKUP(C3566,'DATA Wharton'!$A$2:$A$785,'DATA Wharton'!$C$2:$C$785),"")</f>
        <v/>
      </c>
      <c r="I9218">
        <f>IF(OR(G3566="",H3566=""),"",G3566)</f>
        <v/>
      </c>
      <c r="J9218">
        <f>IF(OR(I3566="",H3566=""),"",I3566*H3566)</f>
        <v/>
      </c>
      <c r="K9218">
        <f>IF(G3566="","Missing OEWS wage",IF(H3566="","Missing Wharton SOC","Matched"))</f>
        <v/>
      </c>
    </row>
    <row r="9219">
      <c r="A9219" t="inlineStr">
        <is>
          <t>53</t>
        </is>
      </c>
      <c r="B9219" t="inlineStr">
        <is>
          <t>Real Estate and Rental and Leasing</t>
        </is>
      </c>
      <c r="C9219" t="inlineStr">
        <is>
          <t>13-2054</t>
        </is>
      </c>
      <c r="D9219" t="inlineStr">
        <is>
          <t>Financial Risk Specialists</t>
        </is>
      </c>
      <c r="E9219" t="n">
        <v>420</v>
      </c>
      <c r="F9219" t="n">
        <v>119280</v>
      </c>
      <c r="G9219">
        <f>IF(OR(E3567="",F3567=""),"",E3567*F3567)</f>
        <v/>
      </c>
      <c r="H9219" s="41">
        <f>IFERROR(XLOOKUP(C3567,'DATA Wharton'!$A$2:$A$785,'DATA Wharton'!$C$2:$C$785),"")</f>
        <v/>
      </c>
      <c r="I9219">
        <f>IF(OR(G3567="",H3567=""),"",G3567)</f>
        <v/>
      </c>
      <c r="J9219">
        <f>IF(OR(I3567="",H3567=""),"",I3567*H3567)</f>
        <v/>
      </c>
      <c r="K9219">
        <f>IF(G3567="","Missing OEWS wage",IF(H3567="","Missing Wharton SOC","Matched"))</f>
        <v/>
      </c>
    </row>
    <row r="9220">
      <c r="A9220" t="inlineStr">
        <is>
          <t>53</t>
        </is>
      </c>
      <c r="B9220" t="inlineStr">
        <is>
          <t>Real Estate and Rental and Leasing</t>
        </is>
      </c>
      <c r="C9220" t="inlineStr">
        <is>
          <t>13-2061</t>
        </is>
      </c>
      <c r="D9220" t="inlineStr">
        <is>
          <t>Financial Examiners</t>
        </is>
      </c>
      <c r="E9220" t="n">
        <v>340</v>
      </c>
      <c r="F9220" t="n">
        <v>103700</v>
      </c>
      <c r="G9220">
        <f>IF(OR(E3568="",F3568=""),"",E3568*F3568)</f>
        <v/>
      </c>
      <c r="H9220" s="41">
        <f>IFERROR(XLOOKUP(C3568,'DATA Wharton'!$A$2:$A$785,'DATA Wharton'!$C$2:$C$785),"")</f>
        <v/>
      </c>
      <c r="I9220">
        <f>IF(OR(G3568="",H3568=""),"",G3568)</f>
        <v/>
      </c>
      <c r="J9220">
        <f>IF(OR(I3568="",H3568=""),"",I3568*H3568)</f>
        <v/>
      </c>
      <c r="K9220">
        <f>IF(G3568="","Missing OEWS wage",IF(H3568="","Missing Wharton SOC","Matched"))</f>
        <v/>
      </c>
    </row>
    <row r="9221">
      <c r="A9221" t="inlineStr">
        <is>
          <t>53</t>
        </is>
      </c>
      <c r="B9221" t="inlineStr">
        <is>
          <t>Real Estate and Rental and Leasing</t>
        </is>
      </c>
      <c r="C9221" t="inlineStr">
        <is>
          <t>13-2071</t>
        </is>
      </c>
      <c r="D9221" t="inlineStr">
        <is>
          <t>Credit Counselors</t>
        </is>
      </c>
      <c r="E9221" t="n">
        <v>120</v>
      </c>
      <c r="F9221" t="n">
        <v>70900</v>
      </c>
      <c r="G9221">
        <f>IF(OR(E3569="",F3569=""),"",E3569*F3569)</f>
        <v/>
      </c>
      <c r="H9221" s="41">
        <f>IFERROR(XLOOKUP(C3569,'DATA Wharton'!$A$2:$A$785,'DATA Wharton'!$C$2:$C$785),"")</f>
        <v/>
      </c>
      <c r="I9221">
        <f>IF(OR(G3569="",H3569=""),"",G3569)</f>
        <v/>
      </c>
      <c r="J9221">
        <f>IF(OR(I3569="",H3569=""),"",I3569*H3569)</f>
        <v/>
      </c>
      <c r="K9221">
        <f>IF(G3569="","Missing OEWS wage",IF(H3569="","Missing Wharton SOC","Matched"))</f>
        <v/>
      </c>
    </row>
    <row r="9222">
      <c r="A9222" t="inlineStr">
        <is>
          <t>53</t>
        </is>
      </c>
      <c r="B9222" t="inlineStr">
        <is>
          <t>Real Estate and Rental and Leasing</t>
        </is>
      </c>
      <c r="C9222" t="inlineStr">
        <is>
          <t>13-2072</t>
        </is>
      </c>
      <c r="D9222" t="inlineStr">
        <is>
          <t>Loan Officers</t>
        </is>
      </c>
      <c r="E9222" t="n">
        <v>3350</v>
      </c>
      <c r="F9222" t="n">
        <v>91590</v>
      </c>
      <c r="G9222">
        <f>IF(OR(E3570="",F3570=""),"",E3570*F3570)</f>
        <v/>
      </c>
      <c r="H9222" s="41">
        <f>IFERROR(XLOOKUP(C3570,'DATA Wharton'!$A$2:$A$785,'DATA Wharton'!$C$2:$C$785),"")</f>
        <v/>
      </c>
      <c r="I9222">
        <f>IF(OR(G3570="",H3570=""),"",G3570)</f>
        <v/>
      </c>
      <c r="J9222">
        <f>IF(OR(I3570="",H3570=""),"",I3570*H3570)</f>
        <v/>
      </c>
      <c r="K9222">
        <f>IF(G3570="","Missing OEWS wage",IF(H3570="","Missing Wharton SOC","Matched"))</f>
        <v/>
      </c>
    </row>
    <row r="9223">
      <c r="A9223" t="inlineStr">
        <is>
          <t>53</t>
        </is>
      </c>
      <c r="B9223" t="inlineStr">
        <is>
          <t>Real Estate and Rental and Leasing</t>
        </is>
      </c>
      <c r="C9223" t="inlineStr">
        <is>
          <t>13-2099</t>
        </is>
      </c>
      <c r="D9223" t="inlineStr">
        <is>
          <t>Financial Specialists, All Other</t>
        </is>
      </c>
      <c r="E9223" t="n">
        <v>770</v>
      </c>
      <c r="F9223" t="n">
        <v>89400</v>
      </c>
      <c r="G9223">
        <f>IF(OR(E3571="",F3571=""),"",E3571*F3571)</f>
        <v/>
      </c>
      <c r="H9223" s="41">
        <f>IFERROR(XLOOKUP(C3571,'DATA Wharton'!$A$2:$A$785,'DATA Wharton'!$C$2:$C$785),"")</f>
        <v/>
      </c>
      <c r="I9223">
        <f>IF(OR(G3571="",H3571=""),"",G3571)</f>
        <v/>
      </c>
      <c r="J9223">
        <f>IF(OR(I3571="",H3571=""),"",I3571*H3571)</f>
        <v/>
      </c>
      <c r="K9223">
        <f>IF(G3571="","Missing OEWS wage",IF(H3571="","Missing Wharton SOC","Matched"))</f>
        <v/>
      </c>
    </row>
    <row r="9224">
      <c r="A9224" t="inlineStr">
        <is>
          <t>53</t>
        </is>
      </c>
      <c r="B9224" t="inlineStr">
        <is>
          <t>Real Estate and Rental and Leasing</t>
        </is>
      </c>
      <c r="C9224" t="inlineStr">
        <is>
          <t>15-1211</t>
        </is>
      </c>
      <c r="D9224" t="inlineStr">
        <is>
          <t>Computer Systems Analysts</t>
        </is>
      </c>
      <c r="E9224" t="n">
        <v>1390</v>
      </c>
      <c r="F9224" t="n">
        <v>107320</v>
      </c>
      <c r="G9224">
        <f>IF(OR(E3572="",F3572=""),"",E3572*F3572)</f>
        <v/>
      </c>
      <c r="H9224" s="41">
        <f>IFERROR(XLOOKUP(C3572,'DATA Wharton'!$A$2:$A$785,'DATA Wharton'!$C$2:$C$785),"")</f>
        <v/>
      </c>
      <c r="I9224">
        <f>IF(OR(G3572="",H3572=""),"",G3572)</f>
        <v/>
      </c>
      <c r="J9224">
        <f>IF(OR(I3572="",H3572=""),"",I3572*H3572)</f>
        <v/>
      </c>
      <c r="K9224">
        <f>IF(G3572="","Missing OEWS wage",IF(H3572="","Missing Wharton SOC","Matched"))</f>
        <v/>
      </c>
    </row>
    <row r="9225">
      <c r="A9225" t="inlineStr">
        <is>
          <t>53</t>
        </is>
      </c>
      <c r="B9225" t="inlineStr">
        <is>
          <t>Real Estate and Rental and Leasing</t>
        </is>
      </c>
      <c r="C9225" t="inlineStr">
        <is>
          <t>15-1212</t>
        </is>
      </c>
      <c r="D9225" t="inlineStr">
        <is>
          <t>Information Security Analysts</t>
        </is>
      </c>
      <c r="E9225" t="n">
        <v>630</v>
      </c>
      <c r="F9225" t="n">
        <v>110240</v>
      </c>
      <c r="G9225">
        <f>IF(OR(E3573="",F3573=""),"",E3573*F3573)</f>
        <v/>
      </c>
      <c r="H9225" s="41">
        <f>IFERROR(XLOOKUP(C3573,'DATA Wharton'!$A$2:$A$785,'DATA Wharton'!$C$2:$C$785),"")</f>
        <v/>
      </c>
      <c r="I9225">
        <f>IF(OR(G3573="",H3573=""),"",G3573)</f>
        <v/>
      </c>
      <c r="J9225">
        <f>IF(OR(I3573="",H3573=""),"",I3573*H3573)</f>
        <v/>
      </c>
      <c r="K9225">
        <f>IF(G3573="","Missing OEWS wage",IF(H3573="","Missing Wharton SOC","Matched"))</f>
        <v/>
      </c>
    </row>
    <row r="9226">
      <c r="A9226" t="inlineStr">
        <is>
          <t>53</t>
        </is>
      </c>
      <c r="B9226" t="inlineStr">
        <is>
          <t>Real Estate and Rental and Leasing</t>
        </is>
      </c>
      <c r="C9226" t="inlineStr">
        <is>
          <t>15-1231</t>
        </is>
      </c>
      <c r="D9226" t="inlineStr">
        <is>
          <t>Computer Network Support Specialists</t>
        </is>
      </c>
      <c r="E9226" t="n">
        <v>950</v>
      </c>
      <c r="F9226" t="n">
        <v>72750</v>
      </c>
      <c r="G9226">
        <f>IF(OR(E3574="",F3574=""),"",E3574*F3574)</f>
        <v/>
      </c>
      <c r="H9226" s="41">
        <f>IFERROR(XLOOKUP(C3574,'DATA Wharton'!$A$2:$A$785,'DATA Wharton'!$C$2:$C$785),"")</f>
        <v/>
      </c>
      <c r="I9226">
        <f>IF(OR(G3574="",H3574=""),"",G3574)</f>
        <v/>
      </c>
      <c r="J9226">
        <f>IF(OR(I3574="",H3574=""),"",I3574*H3574)</f>
        <v/>
      </c>
      <c r="K9226">
        <f>IF(G3574="","Missing OEWS wage",IF(H3574="","Missing Wharton SOC","Matched"))</f>
        <v/>
      </c>
    </row>
    <row r="9227">
      <c r="A9227" t="inlineStr">
        <is>
          <t>53</t>
        </is>
      </c>
      <c r="B9227" t="inlineStr">
        <is>
          <t>Real Estate and Rental and Leasing</t>
        </is>
      </c>
      <c r="C9227" t="inlineStr">
        <is>
          <t>15-1232</t>
        </is>
      </c>
      <c r="D9227" t="inlineStr">
        <is>
          <t>Computer User Support Specialists</t>
        </is>
      </c>
      <c r="E9227" t="n">
        <v>5260</v>
      </c>
      <c r="F9227" t="n">
        <v>67930</v>
      </c>
      <c r="G9227">
        <f>IF(OR(E3575="",F3575=""),"",E3575*F3575)</f>
        <v/>
      </c>
      <c r="H9227" s="41">
        <f>IFERROR(XLOOKUP(C3575,'DATA Wharton'!$A$2:$A$785,'DATA Wharton'!$C$2:$C$785),"")</f>
        <v/>
      </c>
      <c r="I9227">
        <f>IF(OR(G3575="",H3575=""),"",G3575)</f>
        <v/>
      </c>
      <c r="J9227">
        <f>IF(OR(I3575="",H3575=""),"",I3575*H3575)</f>
        <v/>
      </c>
      <c r="K9227">
        <f>IF(G3575="","Missing OEWS wage",IF(H3575="","Missing Wharton SOC","Matched"))</f>
        <v/>
      </c>
    </row>
    <row r="9228">
      <c r="A9228" t="inlineStr">
        <is>
          <t>53</t>
        </is>
      </c>
      <c r="B9228" t="inlineStr">
        <is>
          <t>Real Estate and Rental and Leasing</t>
        </is>
      </c>
      <c r="C9228" t="inlineStr">
        <is>
          <t>15-1241</t>
        </is>
      </c>
      <c r="D9228" t="inlineStr">
        <is>
          <t>Computer Network Architects</t>
        </is>
      </c>
      <c r="E9228" t="n">
        <v>440</v>
      </c>
      <c r="F9228" t="n">
        <v>142010</v>
      </c>
      <c r="G9228">
        <f>IF(OR(E3576="",F3576=""),"",E3576*F3576)</f>
        <v/>
      </c>
      <c r="H9228" s="41">
        <f>IFERROR(XLOOKUP(C3576,'DATA Wharton'!$A$2:$A$785,'DATA Wharton'!$C$2:$C$785),"")</f>
        <v/>
      </c>
      <c r="I9228">
        <f>IF(OR(G3576="",H3576=""),"",G3576)</f>
        <v/>
      </c>
      <c r="J9228">
        <f>IF(OR(I3576="",H3576=""),"",I3576*H3576)</f>
        <v/>
      </c>
      <c r="K9228">
        <f>IF(G3576="","Missing OEWS wage",IF(H3576="","Missing Wharton SOC","Matched"))</f>
        <v/>
      </c>
    </row>
    <row r="9229">
      <c r="A9229" t="inlineStr">
        <is>
          <t>53</t>
        </is>
      </c>
      <c r="B9229" t="inlineStr">
        <is>
          <t>Real Estate and Rental and Leasing</t>
        </is>
      </c>
      <c r="C9229" t="inlineStr">
        <is>
          <t>15-1242</t>
        </is>
      </c>
      <c r="D9229" t="inlineStr">
        <is>
          <t>Database Administrators</t>
        </is>
      </c>
      <c r="E9229" t="n">
        <v>710</v>
      </c>
      <c r="F9229" t="n">
        <v>100810</v>
      </c>
      <c r="G9229">
        <f>IF(OR(E3577="",F3577=""),"",E3577*F3577)</f>
        <v/>
      </c>
      <c r="H9229" s="41">
        <f>IFERROR(XLOOKUP(C3577,'DATA Wharton'!$A$2:$A$785,'DATA Wharton'!$C$2:$C$785),"")</f>
        <v/>
      </c>
      <c r="I9229">
        <f>IF(OR(G3577="",H3577=""),"",G3577)</f>
        <v/>
      </c>
      <c r="J9229">
        <f>IF(OR(I3577="",H3577=""),"",I3577*H3577)</f>
        <v/>
      </c>
      <c r="K9229">
        <f>IF(G3577="","Missing OEWS wage",IF(H3577="","Missing Wharton SOC","Matched"))</f>
        <v/>
      </c>
    </row>
    <row r="9230">
      <c r="A9230" t="inlineStr">
        <is>
          <t>53</t>
        </is>
      </c>
      <c r="B9230" t="inlineStr">
        <is>
          <t>Real Estate and Rental and Leasing</t>
        </is>
      </c>
      <c r="C9230" t="inlineStr">
        <is>
          <t>15-1243</t>
        </is>
      </c>
      <c r="D9230" t="inlineStr">
        <is>
          <t>Database Architects</t>
        </is>
      </c>
      <c r="E9230" t="n">
        <v>480</v>
      </c>
      <c r="F9230" t="n">
        <v>144940</v>
      </c>
      <c r="G9230">
        <f>IF(OR(E3578="",F3578=""),"",E3578*F3578)</f>
        <v/>
      </c>
      <c r="H9230" s="41">
        <f>IFERROR(XLOOKUP(C3578,'DATA Wharton'!$A$2:$A$785,'DATA Wharton'!$C$2:$C$785),"")</f>
        <v/>
      </c>
      <c r="I9230">
        <f>IF(OR(G3578="",H3578=""),"",G3578)</f>
        <v/>
      </c>
      <c r="J9230">
        <f>IF(OR(I3578="",H3578=""),"",I3578*H3578)</f>
        <v/>
      </c>
      <c r="K9230">
        <f>IF(G3578="","Missing OEWS wage",IF(H3578="","Missing Wharton SOC","Matched"))</f>
        <v/>
      </c>
    </row>
    <row r="9231">
      <c r="A9231" t="inlineStr">
        <is>
          <t>53</t>
        </is>
      </c>
      <c r="B9231" t="inlineStr">
        <is>
          <t>Real Estate and Rental and Leasing</t>
        </is>
      </c>
      <c r="C9231" t="inlineStr">
        <is>
          <t>15-1244</t>
        </is>
      </c>
      <c r="D9231" t="inlineStr">
        <is>
          <t>Network and Computer Systems Administrators</t>
        </is>
      </c>
      <c r="E9231" t="n">
        <v>3510</v>
      </c>
      <c r="F9231" t="n">
        <v>96760</v>
      </c>
      <c r="G9231">
        <f>IF(OR(E3579="",F3579=""),"",E3579*F3579)</f>
        <v/>
      </c>
      <c r="H9231" s="41">
        <f>IFERROR(XLOOKUP(C3579,'DATA Wharton'!$A$2:$A$785,'DATA Wharton'!$C$2:$C$785),"")</f>
        <v/>
      </c>
      <c r="I9231">
        <f>IF(OR(G3579="",H3579=""),"",G3579)</f>
        <v/>
      </c>
      <c r="J9231">
        <f>IF(OR(I3579="",H3579=""),"",I3579*H3579)</f>
        <v/>
      </c>
      <c r="K9231">
        <f>IF(G3579="","Missing OEWS wage",IF(H3579="","Missing Wharton SOC","Matched"))</f>
        <v/>
      </c>
    </row>
    <row r="9232">
      <c r="A9232" t="inlineStr">
        <is>
          <t>53</t>
        </is>
      </c>
      <c r="B9232" t="inlineStr">
        <is>
          <t>Real Estate and Rental and Leasing</t>
        </is>
      </c>
      <c r="C9232" t="inlineStr">
        <is>
          <t>15-1251</t>
        </is>
      </c>
      <c r="D9232" t="inlineStr">
        <is>
          <t>Computer Programmers</t>
        </is>
      </c>
      <c r="E9232" t="n">
        <v>100</v>
      </c>
      <c r="F9232" t="n">
        <v>105550</v>
      </c>
      <c r="G9232">
        <f>IF(OR(E3580="",F3580=""),"",E3580*F3580)</f>
        <v/>
      </c>
      <c r="H9232" s="41">
        <f>IFERROR(XLOOKUP(C3580,'DATA Wharton'!$A$2:$A$785,'DATA Wharton'!$C$2:$C$785),"")</f>
        <v/>
      </c>
      <c r="I9232">
        <f>IF(OR(G3580="",H3580=""),"",G3580)</f>
        <v/>
      </c>
      <c r="J9232">
        <f>IF(OR(I3580="",H3580=""),"",I3580*H3580)</f>
        <v/>
      </c>
      <c r="K9232">
        <f>IF(G3580="","Missing OEWS wage",IF(H3580="","Missing Wharton SOC","Matched"))</f>
        <v/>
      </c>
    </row>
    <row r="9233">
      <c r="A9233" t="inlineStr">
        <is>
          <t>53</t>
        </is>
      </c>
      <c r="B9233" t="inlineStr">
        <is>
          <t>Real Estate and Rental and Leasing</t>
        </is>
      </c>
      <c r="C9233" t="inlineStr">
        <is>
          <t>15-1252</t>
        </is>
      </c>
      <c r="D9233" t="inlineStr">
        <is>
          <t>Software Developers</t>
        </is>
      </c>
      <c r="E9233" t="n">
        <v>5150</v>
      </c>
      <c r="F9233" t="n">
        <v>136810</v>
      </c>
      <c r="G9233">
        <f>IF(OR(E3581="",F3581=""),"",E3581*F3581)</f>
        <v/>
      </c>
      <c r="H9233" s="41">
        <f>IFERROR(XLOOKUP(C3581,'DATA Wharton'!$A$2:$A$785,'DATA Wharton'!$C$2:$C$785),"")</f>
        <v/>
      </c>
      <c r="I9233">
        <f>IF(OR(G3581="",H3581=""),"",G3581)</f>
        <v/>
      </c>
      <c r="J9233">
        <f>IF(OR(I3581="",H3581=""),"",I3581*H3581)</f>
        <v/>
      </c>
      <c r="K9233">
        <f>IF(G3581="","Missing OEWS wage",IF(H3581="","Missing Wharton SOC","Matched"))</f>
        <v/>
      </c>
    </row>
    <row r="9234">
      <c r="A9234" t="inlineStr">
        <is>
          <t>53</t>
        </is>
      </c>
      <c r="B9234" t="inlineStr">
        <is>
          <t>Real Estate and Rental and Leasing</t>
        </is>
      </c>
      <c r="C9234" t="inlineStr">
        <is>
          <t>15-1253</t>
        </is>
      </c>
      <c r="D9234" t="inlineStr">
        <is>
          <t>Software Quality Assurance Analysts and Testers</t>
        </is>
      </c>
      <c r="E9234" t="n">
        <v>600</v>
      </c>
      <c r="F9234" t="n">
        <v>113620</v>
      </c>
      <c r="G9234">
        <f>IF(OR(E3582="",F3582=""),"",E3582*F3582)</f>
        <v/>
      </c>
      <c r="H9234" s="41">
        <f>IFERROR(XLOOKUP(C3582,'DATA Wharton'!$A$2:$A$785,'DATA Wharton'!$C$2:$C$785),"")</f>
        <v/>
      </c>
      <c r="I9234">
        <f>IF(OR(G3582="",H3582=""),"",G3582)</f>
        <v/>
      </c>
      <c r="J9234">
        <f>IF(OR(I3582="",H3582=""),"",I3582*H3582)</f>
        <v/>
      </c>
      <c r="K9234">
        <f>IF(G3582="","Missing OEWS wage",IF(H3582="","Missing Wharton SOC","Matched"))</f>
        <v/>
      </c>
    </row>
    <row r="9235">
      <c r="A9235" t="inlineStr">
        <is>
          <t>53</t>
        </is>
      </c>
      <c r="B9235" t="inlineStr">
        <is>
          <t>Real Estate and Rental and Leasing</t>
        </is>
      </c>
      <c r="C9235" t="inlineStr">
        <is>
          <t>15-1254</t>
        </is>
      </c>
      <c r="D9235" t="inlineStr">
        <is>
          <t>Web Developers</t>
        </is>
      </c>
      <c r="E9235" t="n">
        <v>280</v>
      </c>
      <c r="F9235" t="n">
        <v>87350</v>
      </c>
      <c r="G9235">
        <f>IF(OR(E3583="",F3583=""),"",E3583*F3583)</f>
        <v/>
      </c>
      <c r="H9235" s="41">
        <f>IFERROR(XLOOKUP(C3583,'DATA Wharton'!$A$2:$A$785,'DATA Wharton'!$C$2:$C$785),"")</f>
        <v/>
      </c>
      <c r="I9235">
        <f>IF(OR(G3583="",H3583=""),"",G3583)</f>
        <v/>
      </c>
      <c r="J9235">
        <f>IF(OR(I3583="",H3583=""),"",I3583*H3583)</f>
        <v/>
      </c>
      <c r="K9235">
        <f>IF(G3583="","Missing OEWS wage",IF(H3583="","Missing Wharton SOC","Matched"))</f>
        <v/>
      </c>
    </row>
    <row r="9236">
      <c r="A9236" t="inlineStr">
        <is>
          <t>53</t>
        </is>
      </c>
      <c r="B9236" t="inlineStr">
        <is>
          <t>Real Estate and Rental and Leasing</t>
        </is>
      </c>
      <c r="C9236" t="inlineStr">
        <is>
          <t>15-1255</t>
        </is>
      </c>
      <c r="D9236" t="inlineStr">
        <is>
          <t>Web and Digital Interface Designers</t>
        </is>
      </c>
      <c r="E9236" t="n">
        <v>510</v>
      </c>
      <c r="F9236" t="n">
        <v>96600</v>
      </c>
      <c r="G9236">
        <f>IF(OR(E3584="",F3584=""),"",E3584*F3584)</f>
        <v/>
      </c>
      <c r="H9236" s="41">
        <f>IFERROR(XLOOKUP(C3584,'DATA Wharton'!$A$2:$A$785,'DATA Wharton'!$C$2:$C$785),"")</f>
        <v/>
      </c>
      <c r="I9236">
        <f>IF(OR(G3584="",H3584=""),"",G3584)</f>
        <v/>
      </c>
      <c r="J9236">
        <f>IF(OR(I3584="",H3584=""),"",I3584*H3584)</f>
        <v/>
      </c>
      <c r="K9236">
        <f>IF(G3584="","Missing OEWS wage",IF(H3584="","Missing Wharton SOC","Matched"))</f>
        <v/>
      </c>
    </row>
    <row r="9237">
      <c r="A9237" t="inlineStr">
        <is>
          <t>53</t>
        </is>
      </c>
      <c r="B9237" t="inlineStr">
        <is>
          <t>Real Estate and Rental and Leasing</t>
        </is>
      </c>
      <c r="C9237" t="inlineStr">
        <is>
          <t>15-1299</t>
        </is>
      </c>
      <c r="D9237" t="inlineStr">
        <is>
          <t>Computer Occupations, All Other</t>
        </is>
      </c>
      <c r="E9237" t="n">
        <v>2170</v>
      </c>
      <c r="F9237" t="n">
        <v>100260</v>
      </c>
      <c r="G9237">
        <f>IF(OR(E3585="",F3585=""),"",E3585*F3585)</f>
        <v/>
      </c>
      <c r="H9237" s="41">
        <f>IFERROR(XLOOKUP(C3585,'DATA Wharton'!$A$2:$A$785,'DATA Wharton'!$C$2:$C$785),"")</f>
        <v/>
      </c>
      <c r="I9237">
        <f>IF(OR(G3585="",H3585=""),"",G3585)</f>
        <v/>
      </c>
      <c r="J9237">
        <f>IF(OR(I3585="",H3585=""),"",I3585*H3585)</f>
        <v/>
      </c>
      <c r="K9237">
        <f>IF(G3585="","Missing OEWS wage",IF(H3585="","Missing Wharton SOC","Matched"))</f>
        <v/>
      </c>
    </row>
    <row r="9238">
      <c r="A9238" t="inlineStr">
        <is>
          <t>53</t>
        </is>
      </c>
      <c r="B9238" t="inlineStr">
        <is>
          <t>Real Estate and Rental and Leasing</t>
        </is>
      </c>
      <c r="C9238" t="inlineStr">
        <is>
          <t>15-2031</t>
        </is>
      </c>
      <c r="D9238" t="inlineStr">
        <is>
          <t>Operations Research Analysts</t>
        </is>
      </c>
      <c r="E9238" t="n">
        <v>280</v>
      </c>
      <c r="G9238">
        <f>IF(OR(E3586="",F3586=""),"",E3586*F3586)</f>
        <v/>
      </c>
      <c r="H9238" s="41">
        <f>IFERROR(XLOOKUP(C3586,'DATA Wharton'!$A$2:$A$785,'DATA Wharton'!$C$2:$C$785),"")</f>
        <v/>
      </c>
      <c r="I9238">
        <f>IF(OR(G3586="",H3586=""),"",G3586)</f>
        <v/>
      </c>
      <c r="J9238">
        <f>IF(OR(I3586="",H3586=""),"",I3586*H3586)</f>
        <v/>
      </c>
      <c r="K9238">
        <f>IF(G3586="","Missing OEWS wage",IF(H3586="","Missing Wharton SOC","Matched"))</f>
        <v/>
      </c>
    </row>
    <row r="9239">
      <c r="A9239" t="inlineStr">
        <is>
          <t>53</t>
        </is>
      </c>
      <c r="B9239" t="inlineStr">
        <is>
          <t>Real Estate and Rental and Leasing</t>
        </is>
      </c>
      <c r="C9239" t="inlineStr">
        <is>
          <t>15-2051</t>
        </is>
      </c>
      <c r="D9239" t="inlineStr">
        <is>
          <t>Data Scientists</t>
        </is>
      </c>
      <c r="E9239" t="n">
        <v>1720</v>
      </c>
      <c r="F9239" t="n">
        <v>126760</v>
      </c>
      <c r="G9239">
        <f>IF(OR(E3587="",F3587=""),"",E3587*F3587)</f>
        <v/>
      </c>
      <c r="H9239" s="41">
        <f>IFERROR(XLOOKUP(C3587,'DATA Wharton'!$A$2:$A$785,'DATA Wharton'!$C$2:$C$785),"")</f>
        <v/>
      </c>
      <c r="I9239">
        <f>IF(OR(G3587="",H3587=""),"",G3587)</f>
        <v/>
      </c>
      <c r="J9239">
        <f>IF(OR(I3587="",H3587=""),"",I3587*H3587)</f>
        <v/>
      </c>
      <c r="K9239">
        <f>IF(G3587="","Missing OEWS wage",IF(H3587="","Missing Wharton SOC","Matched"))</f>
        <v/>
      </c>
    </row>
    <row r="9240">
      <c r="A9240" t="inlineStr">
        <is>
          <t>53</t>
        </is>
      </c>
      <c r="B9240" t="inlineStr">
        <is>
          <t>Real Estate and Rental and Leasing</t>
        </is>
      </c>
      <c r="C9240" t="inlineStr">
        <is>
          <t>17-1011</t>
        </is>
      </c>
      <c r="D9240" t="inlineStr">
        <is>
          <t>Architects, Except Landscape and Naval</t>
        </is>
      </c>
      <c r="E9240" t="n">
        <v>540</v>
      </c>
      <c r="F9240" t="n">
        <v>110780</v>
      </c>
      <c r="G9240">
        <f>IF(OR(E3588="",F3588=""),"",E3588*F3588)</f>
        <v/>
      </c>
      <c r="H9240" s="41">
        <f>IFERROR(XLOOKUP(C3588,'DATA Wharton'!$A$2:$A$785,'DATA Wharton'!$C$2:$C$785),"")</f>
        <v/>
      </c>
      <c r="I9240">
        <f>IF(OR(G3588="",H3588=""),"",G3588)</f>
        <v/>
      </c>
      <c r="J9240">
        <f>IF(OR(I3588="",H3588=""),"",I3588*H3588)</f>
        <v/>
      </c>
      <c r="K9240">
        <f>IF(G3588="","Missing OEWS wage",IF(H3588="","Missing Wharton SOC","Matched"))</f>
        <v/>
      </c>
    </row>
    <row r="9241">
      <c r="A9241" t="inlineStr">
        <is>
          <t>53</t>
        </is>
      </c>
      <c r="B9241" t="inlineStr">
        <is>
          <t>Real Estate and Rental and Leasing</t>
        </is>
      </c>
      <c r="C9241" t="inlineStr">
        <is>
          <t>17-1022</t>
        </is>
      </c>
      <c r="D9241" t="inlineStr">
        <is>
          <t>Surveyors</t>
        </is>
      </c>
      <c r="F9241" t="n">
        <v>50280</v>
      </c>
      <c r="G9241">
        <f>IF(OR(E3589="",F3589=""),"",E3589*F3589)</f>
        <v/>
      </c>
      <c r="H9241" s="41">
        <f>IFERROR(XLOOKUP(C3589,'DATA Wharton'!$A$2:$A$785,'DATA Wharton'!$C$2:$C$785),"")</f>
        <v/>
      </c>
      <c r="I9241">
        <f>IF(OR(G3589="",H3589=""),"",G3589)</f>
        <v/>
      </c>
      <c r="J9241">
        <f>IF(OR(I3589="",H3589=""),"",I3589*H3589)</f>
        <v/>
      </c>
      <c r="K9241">
        <f>IF(G3589="","Missing OEWS wage",IF(H3589="","Missing Wharton SOC","Matched"))</f>
        <v/>
      </c>
    </row>
    <row r="9242">
      <c r="A9242" t="inlineStr">
        <is>
          <t>53</t>
        </is>
      </c>
      <c r="B9242" t="inlineStr">
        <is>
          <t>Real Estate and Rental and Leasing</t>
        </is>
      </c>
      <c r="C9242" t="inlineStr">
        <is>
          <t>17-2051</t>
        </is>
      </c>
      <c r="D9242" t="inlineStr">
        <is>
          <t>Civil Engineers</t>
        </is>
      </c>
      <c r="E9242" t="n">
        <v>2910</v>
      </c>
      <c r="F9242" t="n">
        <v>90980</v>
      </c>
      <c r="G9242">
        <f>IF(OR(E3590="",F3590=""),"",E3590*F3590)</f>
        <v/>
      </c>
      <c r="H9242" s="41">
        <f>IFERROR(XLOOKUP(C3590,'DATA Wharton'!$A$2:$A$785,'DATA Wharton'!$C$2:$C$785),"")</f>
        <v/>
      </c>
      <c r="I9242">
        <f>IF(OR(G3590="",H3590=""),"",G3590)</f>
        <v/>
      </c>
      <c r="J9242">
        <f>IF(OR(I3590="",H3590=""),"",I3590*H3590)</f>
        <v/>
      </c>
      <c r="K9242">
        <f>IF(G3590="","Missing OEWS wage",IF(H3590="","Missing Wharton SOC","Matched"))</f>
        <v/>
      </c>
    </row>
    <row r="9243">
      <c r="A9243" t="inlineStr">
        <is>
          <t>53</t>
        </is>
      </c>
      <c r="B9243" t="inlineStr">
        <is>
          <t>Real Estate and Rental and Leasing</t>
        </is>
      </c>
      <c r="C9243" t="inlineStr">
        <is>
          <t>17-2071</t>
        </is>
      </c>
      <c r="D9243" t="inlineStr">
        <is>
          <t>Electrical Engineers</t>
        </is>
      </c>
      <c r="E9243" t="n">
        <v>160</v>
      </c>
      <c r="F9243" t="n">
        <v>108230</v>
      </c>
      <c r="G9243">
        <f>IF(OR(E3591="",F3591=""),"",E3591*F3591)</f>
        <v/>
      </c>
      <c r="H9243" s="41">
        <f>IFERROR(XLOOKUP(C3591,'DATA Wharton'!$A$2:$A$785,'DATA Wharton'!$C$2:$C$785),"")</f>
        <v/>
      </c>
      <c r="I9243">
        <f>IF(OR(G3591="",H3591=""),"",G3591)</f>
        <v/>
      </c>
      <c r="J9243">
        <f>IF(OR(I3591="",H3591=""),"",I3591*H3591)</f>
        <v/>
      </c>
      <c r="K9243">
        <f>IF(G3591="","Missing OEWS wage",IF(H3591="","Missing Wharton SOC","Matched"))</f>
        <v/>
      </c>
    </row>
    <row r="9244">
      <c r="A9244" t="inlineStr">
        <is>
          <t>53</t>
        </is>
      </c>
      <c r="B9244" t="inlineStr">
        <is>
          <t>Real Estate and Rental and Leasing</t>
        </is>
      </c>
      <c r="C9244" t="inlineStr">
        <is>
          <t>17-2072</t>
        </is>
      </c>
      <c r="D9244" t="inlineStr">
        <is>
          <t>Electronics Engineers, Except Computer</t>
        </is>
      </c>
      <c r="E9244" t="n">
        <v>250</v>
      </c>
      <c r="F9244" t="n">
        <v>125580</v>
      </c>
      <c r="G9244">
        <f>IF(OR(E3592="",F3592=""),"",E3592*F3592)</f>
        <v/>
      </c>
      <c r="H9244" s="41">
        <f>IFERROR(XLOOKUP(C3592,'DATA Wharton'!$A$2:$A$785,'DATA Wharton'!$C$2:$C$785),"")</f>
        <v/>
      </c>
      <c r="I9244">
        <f>IF(OR(G3592="",H3592=""),"",G3592)</f>
        <v/>
      </c>
      <c r="J9244">
        <f>IF(OR(I3592="",H3592=""),"",I3592*H3592)</f>
        <v/>
      </c>
      <c r="K9244">
        <f>IF(G3592="","Missing OEWS wage",IF(H3592="","Missing Wharton SOC","Matched"))</f>
        <v/>
      </c>
    </row>
    <row r="9245">
      <c r="A9245" t="inlineStr">
        <is>
          <t>53</t>
        </is>
      </c>
      <c r="B9245" t="inlineStr">
        <is>
          <t>Real Estate and Rental and Leasing</t>
        </is>
      </c>
      <c r="C9245" t="inlineStr">
        <is>
          <t>17-2112</t>
        </is>
      </c>
      <c r="D9245" t="inlineStr">
        <is>
          <t>Industrial Engineers</t>
        </is>
      </c>
      <c r="E9245" t="n">
        <v>100</v>
      </c>
      <c r="F9245" t="n">
        <v>101150</v>
      </c>
      <c r="G9245">
        <f>IF(OR(E3593="",F3593=""),"",E3593*F3593)</f>
        <v/>
      </c>
      <c r="H9245" s="41">
        <f>IFERROR(XLOOKUP(C3593,'DATA Wharton'!$A$2:$A$785,'DATA Wharton'!$C$2:$C$785),"")</f>
        <v/>
      </c>
      <c r="I9245">
        <f>IF(OR(G3593="",H3593=""),"",G3593)</f>
        <v/>
      </c>
      <c r="J9245">
        <f>IF(OR(I3593="",H3593=""),"",I3593*H3593)</f>
        <v/>
      </c>
      <c r="K9245">
        <f>IF(G3593="","Missing OEWS wage",IF(H3593="","Missing Wharton SOC","Matched"))</f>
        <v/>
      </c>
    </row>
    <row r="9246">
      <c r="A9246" t="inlineStr">
        <is>
          <t>53</t>
        </is>
      </c>
      <c r="B9246" t="inlineStr">
        <is>
          <t>Real Estate and Rental and Leasing</t>
        </is>
      </c>
      <c r="C9246" t="inlineStr">
        <is>
          <t>17-2141</t>
        </is>
      </c>
      <c r="D9246" t="inlineStr">
        <is>
          <t>Mechanical Engineers</t>
        </is>
      </c>
      <c r="E9246" t="n">
        <v>420</v>
      </c>
      <c r="F9246" t="n">
        <v>102490</v>
      </c>
      <c r="G9246">
        <f>IF(OR(E3594="",F3594=""),"",E3594*F3594)</f>
        <v/>
      </c>
      <c r="H9246" s="41">
        <f>IFERROR(XLOOKUP(C3594,'DATA Wharton'!$A$2:$A$785,'DATA Wharton'!$C$2:$C$785),"")</f>
        <v/>
      </c>
      <c r="I9246">
        <f>IF(OR(G3594="",H3594=""),"",G3594)</f>
        <v/>
      </c>
      <c r="J9246">
        <f>IF(OR(I3594="",H3594=""),"",I3594*H3594)</f>
        <v/>
      </c>
      <c r="K9246">
        <f>IF(G3594="","Missing OEWS wage",IF(H3594="","Missing Wharton SOC","Matched"))</f>
        <v/>
      </c>
    </row>
    <row r="9247">
      <c r="A9247" t="inlineStr">
        <is>
          <t>53</t>
        </is>
      </c>
      <c r="B9247" t="inlineStr">
        <is>
          <t>Real Estate and Rental and Leasing</t>
        </is>
      </c>
      <c r="C9247" t="inlineStr">
        <is>
          <t>17-2199</t>
        </is>
      </c>
      <c r="D9247" t="inlineStr">
        <is>
          <t>Engineers, All Other</t>
        </is>
      </c>
      <c r="E9247" t="n">
        <v>660</v>
      </c>
      <c r="F9247" t="n">
        <v>96970</v>
      </c>
      <c r="G9247">
        <f>IF(OR(E3595="",F3595=""),"",E3595*F3595)</f>
        <v/>
      </c>
      <c r="H9247" s="41">
        <f>IFERROR(XLOOKUP(C3595,'DATA Wharton'!$A$2:$A$785,'DATA Wharton'!$C$2:$C$785),"")</f>
        <v/>
      </c>
      <c r="I9247">
        <f>IF(OR(G3595="",H3595=""),"",G3595)</f>
        <v/>
      </c>
      <c r="J9247">
        <f>IF(OR(I3595="",H3595=""),"",I3595*H3595)</f>
        <v/>
      </c>
      <c r="K9247">
        <f>IF(G3595="","Missing OEWS wage",IF(H3595="","Missing Wharton SOC","Matched"))</f>
        <v/>
      </c>
    </row>
    <row r="9248">
      <c r="A9248" t="inlineStr">
        <is>
          <t>53</t>
        </is>
      </c>
      <c r="B9248" t="inlineStr">
        <is>
          <t>Real Estate and Rental and Leasing</t>
        </is>
      </c>
      <c r="C9248" t="inlineStr">
        <is>
          <t>17-3011</t>
        </is>
      </c>
      <c r="D9248" t="inlineStr">
        <is>
          <t>Architectural and Civil Drafters</t>
        </is>
      </c>
      <c r="E9248" t="n">
        <v>310</v>
      </c>
      <c r="F9248" t="n">
        <v>76180</v>
      </c>
      <c r="G9248">
        <f>IF(OR(E3596="",F3596=""),"",E3596*F3596)</f>
        <v/>
      </c>
      <c r="H9248" s="41">
        <f>IFERROR(XLOOKUP(C3596,'DATA Wharton'!$A$2:$A$785,'DATA Wharton'!$C$2:$C$785),"")</f>
        <v/>
      </c>
      <c r="I9248">
        <f>IF(OR(G3596="",H3596=""),"",G3596)</f>
        <v/>
      </c>
      <c r="J9248">
        <f>IF(OR(I3596="",H3596=""),"",I3596*H3596)</f>
        <v/>
      </c>
      <c r="K9248">
        <f>IF(G3596="","Missing OEWS wage",IF(H3596="","Missing Wharton SOC","Matched"))</f>
        <v/>
      </c>
    </row>
    <row r="9249">
      <c r="A9249" t="inlineStr">
        <is>
          <t>53</t>
        </is>
      </c>
      <c r="B9249" t="inlineStr">
        <is>
          <t>Real Estate and Rental and Leasing</t>
        </is>
      </c>
      <c r="C9249" t="inlineStr">
        <is>
          <t>17-3013</t>
        </is>
      </c>
      <c r="D9249" t="inlineStr">
        <is>
          <t>Mechanical Drafters</t>
        </is>
      </c>
      <c r="E9249" t="n">
        <v>40</v>
      </c>
      <c r="F9249" t="n">
        <v>78060</v>
      </c>
      <c r="G9249">
        <f>IF(OR(E3597="",F3597=""),"",E3597*F3597)</f>
        <v/>
      </c>
      <c r="H9249" s="41">
        <f>IFERROR(XLOOKUP(C3597,'DATA Wharton'!$A$2:$A$785,'DATA Wharton'!$C$2:$C$785),"")</f>
        <v/>
      </c>
      <c r="I9249">
        <f>IF(OR(G3597="",H3597=""),"",G3597)</f>
        <v/>
      </c>
      <c r="J9249">
        <f>IF(OR(I3597="",H3597=""),"",I3597*H3597)</f>
        <v/>
      </c>
      <c r="K9249">
        <f>IF(G3597="","Missing OEWS wage",IF(H3597="","Missing Wharton SOC","Matched"))</f>
        <v/>
      </c>
    </row>
    <row r="9250">
      <c r="A9250" t="inlineStr">
        <is>
          <t>53</t>
        </is>
      </c>
      <c r="B9250" t="inlineStr">
        <is>
          <t>Real Estate and Rental and Leasing</t>
        </is>
      </c>
      <c r="C9250" t="inlineStr">
        <is>
          <t>17-3019</t>
        </is>
      </c>
      <c r="D9250" t="inlineStr">
        <is>
          <t>Drafters, All Other</t>
        </is>
      </c>
      <c r="E9250" t="n">
        <v>160</v>
      </c>
      <c r="F9250" t="n">
        <v>74330</v>
      </c>
      <c r="G9250">
        <f>IF(OR(E3598="",F3598=""),"",E3598*F3598)</f>
        <v/>
      </c>
      <c r="H9250" s="41">
        <f>IFERROR(XLOOKUP(C3598,'DATA Wharton'!$A$2:$A$785,'DATA Wharton'!$C$2:$C$785),"")</f>
        <v/>
      </c>
      <c r="I9250">
        <f>IF(OR(G3598="",H3598=""),"",G3598)</f>
        <v/>
      </c>
      <c r="J9250">
        <f>IF(OR(I3598="",H3598=""),"",I3598*H3598)</f>
        <v/>
      </c>
      <c r="K9250">
        <f>IF(G3598="","Missing OEWS wage",IF(H3598="","Missing Wharton SOC","Matched"))</f>
        <v/>
      </c>
    </row>
    <row r="9251">
      <c r="A9251" t="inlineStr">
        <is>
          <t>53</t>
        </is>
      </c>
      <c r="B9251" t="inlineStr">
        <is>
          <t>Real Estate and Rental and Leasing</t>
        </is>
      </c>
      <c r="C9251" t="inlineStr">
        <is>
          <t>17-3023</t>
        </is>
      </c>
      <c r="D9251" t="inlineStr">
        <is>
          <t>Electrical and Electronic Engineering Technologists and Technicians</t>
        </is>
      </c>
      <c r="E9251" t="n">
        <v>120</v>
      </c>
      <c r="F9251" t="n">
        <v>86480</v>
      </c>
      <c r="G9251">
        <f>IF(OR(E3599="",F3599=""),"",E3599*F3599)</f>
        <v/>
      </c>
      <c r="H9251" s="41">
        <f>IFERROR(XLOOKUP(C3599,'DATA Wharton'!$A$2:$A$785,'DATA Wharton'!$C$2:$C$785),"")</f>
        <v/>
      </c>
      <c r="I9251">
        <f>IF(OR(G3599="",H3599=""),"",G3599)</f>
        <v/>
      </c>
      <c r="J9251">
        <f>IF(OR(I3599="",H3599=""),"",I3599*H3599)</f>
        <v/>
      </c>
      <c r="K9251">
        <f>IF(G3599="","Missing OEWS wage",IF(H3599="","Missing Wharton SOC","Matched"))</f>
        <v/>
      </c>
    </row>
    <row r="9252">
      <c r="A9252" t="inlineStr">
        <is>
          <t>53</t>
        </is>
      </c>
      <c r="B9252" t="inlineStr">
        <is>
          <t>Real Estate and Rental and Leasing</t>
        </is>
      </c>
      <c r="C9252" t="inlineStr">
        <is>
          <t>17-3026</t>
        </is>
      </c>
      <c r="D9252" t="inlineStr">
        <is>
          <t>Industrial Engineering Technologists and Technicians</t>
        </is>
      </c>
      <c r="F9252" t="n">
        <v>46510</v>
      </c>
      <c r="G9252">
        <f>IF(OR(E3600="",F3600=""),"",E3600*F3600)</f>
        <v/>
      </c>
      <c r="H9252" s="41">
        <f>IFERROR(XLOOKUP(C3600,'DATA Wharton'!$A$2:$A$785,'DATA Wharton'!$C$2:$C$785),"")</f>
        <v/>
      </c>
      <c r="I9252">
        <f>IF(OR(G3600="",H3600=""),"",G3600)</f>
        <v/>
      </c>
      <c r="J9252">
        <f>IF(OR(I3600="",H3600=""),"",I3600*H3600)</f>
        <v/>
      </c>
      <c r="K9252">
        <f>IF(G3600="","Missing OEWS wage",IF(H3600="","Missing Wharton SOC","Matched"))</f>
        <v/>
      </c>
    </row>
    <row r="9253">
      <c r="A9253" t="inlineStr">
        <is>
          <t>53</t>
        </is>
      </c>
      <c r="B9253" t="inlineStr">
        <is>
          <t>Real Estate and Rental and Leasing</t>
        </is>
      </c>
      <c r="C9253" t="inlineStr">
        <is>
          <t>17-3028</t>
        </is>
      </c>
      <c r="D9253" t="inlineStr">
        <is>
          <t>Calibration Technologists and Technicians</t>
        </is>
      </c>
      <c r="E9253" t="n">
        <v>230</v>
      </c>
      <c r="F9253" t="n">
        <v>75290</v>
      </c>
      <c r="G9253">
        <f>IF(OR(E3601="",F3601=""),"",E3601*F3601)</f>
        <v/>
      </c>
      <c r="H9253" s="41">
        <f>IFERROR(XLOOKUP(C3601,'DATA Wharton'!$A$2:$A$785,'DATA Wharton'!$C$2:$C$785),"")</f>
        <v/>
      </c>
      <c r="I9253">
        <f>IF(OR(G3601="",H3601=""),"",G3601)</f>
        <v/>
      </c>
      <c r="J9253">
        <f>IF(OR(I3601="",H3601=""),"",I3601*H3601)</f>
        <v/>
      </c>
      <c r="K9253">
        <f>IF(G3601="","Missing OEWS wage",IF(H3601="","Missing Wharton SOC","Matched"))</f>
        <v/>
      </c>
    </row>
    <row r="9254">
      <c r="A9254" t="inlineStr">
        <is>
          <t>53</t>
        </is>
      </c>
      <c r="B9254" t="inlineStr">
        <is>
          <t>Real Estate and Rental and Leasing</t>
        </is>
      </c>
      <c r="C9254" t="inlineStr">
        <is>
          <t>17-3031</t>
        </is>
      </c>
      <c r="D9254" t="inlineStr">
        <is>
          <t>Surveying and Mapping Technicians</t>
        </is>
      </c>
      <c r="E9254" t="n">
        <v>250</v>
      </c>
      <c r="G9254">
        <f>IF(OR(E3602="",F3602=""),"",E3602*F3602)</f>
        <v/>
      </c>
      <c r="H9254" s="41">
        <f>IFERROR(XLOOKUP(C3602,'DATA Wharton'!$A$2:$A$785,'DATA Wharton'!$C$2:$C$785),"")</f>
        <v/>
      </c>
      <c r="I9254">
        <f>IF(OR(G3602="",H3602=""),"",G3602)</f>
        <v/>
      </c>
      <c r="J9254">
        <f>IF(OR(I3602="",H3602=""),"",I3602*H3602)</f>
        <v/>
      </c>
      <c r="K9254">
        <f>IF(G3602="","Missing OEWS wage",IF(H3602="","Missing Wharton SOC","Matched"))</f>
        <v/>
      </c>
    </row>
    <row r="9255">
      <c r="A9255" t="inlineStr">
        <is>
          <t>53</t>
        </is>
      </c>
      <c r="B9255" t="inlineStr">
        <is>
          <t>Real Estate and Rental and Leasing</t>
        </is>
      </c>
      <c r="C9255" t="inlineStr">
        <is>
          <t>19-1032</t>
        </is>
      </c>
      <c r="D9255" t="inlineStr">
        <is>
          <t>Foresters</t>
        </is>
      </c>
      <c r="F9255" t="n">
        <v>88390</v>
      </c>
      <c r="G9255">
        <f>IF(OR(E3603="",F3603=""),"",E3603*F3603)</f>
        <v/>
      </c>
      <c r="H9255" s="41">
        <f>IFERROR(XLOOKUP(C3603,'DATA Wharton'!$A$2:$A$785,'DATA Wharton'!$C$2:$C$785),"")</f>
        <v/>
      </c>
      <c r="I9255">
        <f>IF(OR(G3603="",H3603=""),"",G3603)</f>
        <v/>
      </c>
      <c r="J9255">
        <f>IF(OR(I3603="",H3603=""),"",I3603*H3603)</f>
        <v/>
      </c>
      <c r="K9255">
        <f>IF(G3603="","Missing OEWS wage",IF(H3603="","Missing Wharton SOC","Matched"))</f>
        <v/>
      </c>
    </row>
    <row r="9256">
      <c r="A9256" t="inlineStr">
        <is>
          <t>53</t>
        </is>
      </c>
      <c r="B9256" t="inlineStr">
        <is>
          <t>Real Estate and Rental and Leasing</t>
        </is>
      </c>
      <c r="C9256" t="inlineStr">
        <is>
          <t>19-3011</t>
        </is>
      </c>
      <c r="D9256" t="inlineStr">
        <is>
          <t>Economists</t>
        </is>
      </c>
      <c r="F9256" t="n">
        <v>148740</v>
      </c>
      <c r="G9256">
        <f>IF(OR(E3604="",F3604=""),"",E3604*F3604)</f>
        <v/>
      </c>
      <c r="H9256" s="41">
        <f>IFERROR(XLOOKUP(C3604,'DATA Wharton'!$A$2:$A$785,'DATA Wharton'!$C$2:$C$785),"")</f>
        <v/>
      </c>
      <c r="I9256">
        <f>IF(OR(G3604="",H3604=""),"",G3604)</f>
        <v/>
      </c>
      <c r="J9256">
        <f>IF(OR(I3604="",H3604=""),"",I3604*H3604)</f>
        <v/>
      </c>
      <c r="K9256">
        <f>IF(G3604="","Missing OEWS wage",IF(H3604="","Missing Wharton SOC","Matched"))</f>
        <v/>
      </c>
    </row>
    <row r="9257">
      <c r="A9257" t="inlineStr">
        <is>
          <t>53</t>
        </is>
      </c>
      <c r="B9257" t="inlineStr">
        <is>
          <t>Real Estate and Rental and Leasing</t>
        </is>
      </c>
      <c r="C9257" t="inlineStr">
        <is>
          <t>19-3051</t>
        </is>
      </c>
      <c r="D9257" t="inlineStr">
        <is>
          <t>Urban and Regional Planners</t>
        </is>
      </c>
      <c r="F9257" t="n">
        <v>82230</v>
      </c>
      <c r="G9257">
        <f>IF(OR(E3605="",F3605=""),"",E3605*F3605)</f>
        <v/>
      </c>
      <c r="H9257" s="41">
        <f>IFERROR(XLOOKUP(C3605,'DATA Wharton'!$A$2:$A$785,'DATA Wharton'!$C$2:$C$785),"")</f>
        <v/>
      </c>
      <c r="I9257">
        <f>IF(OR(G3605="",H3605=""),"",G3605)</f>
        <v/>
      </c>
      <c r="J9257">
        <f>IF(OR(I3605="",H3605=""),"",I3605*H3605)</f>
        <v/>
      </c>
      <c r="K9257">
        <f>IF(G3605="","Missing OEWS wage",IF(H3605="","Missing Wharton SOC","Matched"))</f>
        <v/>
      </c>
    </row>
    <row r="9258">
      <c r="A9258" t="inlineStr">
        <is>
          <t>53</t>
        </is>
      </c>
      <c r="B9258" t="inlineStr">
        <is>
          <t>Real Estate and Rental and Leasing</t>
        </is>
      </c>
      <c r="C9258" t="inlineStr">
        <is>
          <t>19-4042</t>
        </is>
      </c>
      <c r="D9258" t="inlineStr">
        <is>
          <t>Environmental Science and Protection Technicians, Including Health</t>
        </is>
      </c>
      <c r="E9258" t="n">
        <v>30</v>
      </c>
      <c r="F9258" t="n">
        <v>63970</v>
      </c>
      <c r="G9258">
        <f>IF(OR(E3606="",F3606=""),"",E3606*F3606)</f>
        <v/>
      </c>
      <c r="H9258" s="41">
        <f>IFERROR(XLOOKUP(C3606,'DATA Wharton'!$A$2:$A$785,'DATA Wharton'!$C$2:$C$785),"")</f>
        <v/>
      </c>
      <c r="I9258">
        <f>IF(OR(G3606="",H3606=""),"",G3606)</f>
        <v/>
      </c>
      <c r="J9258">
        <f>IF(OR(I3606="",H3606=""),"",I3606*H3606)</f>
        <v/>
      </c>
      <c r="K9258">
        <f>IF(G3606="","Missing OEWS wage",IF(H3606="","Missing Wharton SOC","Matched"))</f>
        <v/>
      </c>
    </row>
    <row r="9259">
      <c r="A9259" t="inlineStr">
        <is>
          <t>53</t>
        </is>
      </c>
      <c r="B9259" t="inlineStr">
        <is>
          <t>Real Estate and Rental and Leasing</t>
        </is>
      </c>
      <c r="C9259" t="inlineStr">
        <is>
          <t>19-5011</t>
        </is>
      </c>
      <c r="D9259" t="inlineStr">
        <is>
          <t>Occupational Health and Safety Specialists</t>
        </is>
      </c>
      <c r="E9259" t="n">
        <v>650</v>
      </c>
      <c r="F9259" t="n">
        <v>98940</v>
      </c>
      <c r="G9259">
        <f>IF(OR(E3607="",F3607=""),"",E3607*F3607)</f>
        <v/>
      </c>
      <c r="H9259" s="41">
        <f>IFERROR(XLOOKUP(C3607,'DATA Wharton'!$A$2:$A$785,'DATA Wharton'!$C$2:$C$785),"")</f>
        <v/>
      </c>
      <c r="I9259">
        <f>IF(OR(G3607="",H3607=""),"",G3607)</f>
        <v/>
      </c>
      <c r="J9259">
        <f>IF(OR(I3607="",H3607=""),"",I3607*H3607)</f>
        <v/>
      </c>
      <c r="K9259">
        <f>IF(G3607="","Missing OEWS wage",IF(H3607="","Missing Wharton SOC","Matched"))</f>
        <v/>
      </c>
    </row>
    <row r="9260">
      <c r="A9260" t="inlineStr">
        <is>
          <t>53</t>
        </is>
      </c>
      <c r="B9260" t="inlineStr">
        <is>
          <t>Real Estate and Rental and Leasing</t>
        </is>
      </c>
      <c r="C9260" t="inlineStr">
        <is>
          <t>19-5012</t>
        </is>
      </c>
      <c r="D9260" t="inlineStr">
        <is>
          <t>Occupational Health and Safety Technicians</t>
        </is>
      </c>
      <c r="E9260" t="n">
        <v>40</v>
      </c>
      <c r="F9260" t="n">
        <v>64510</v>
      </c>
      <c r="G9260">
        <f>IF(OR(E3608="",F3608=""),"",E3608*F3608)</f>
        <v/>
      </c>
      <c r="H9260" s="41">
        <f>IFERROR(XLOOKUP(C3608,'DATA Wharton'!$A$2:$A$785,'DATA Wharton'!$C$2:$C$785),"")</f>
        <v/>
      </c>
      <c r="I9260">
        <f>IF(OR(G3608="",H3608=""),"",G3608)</f>
        <v/>
      </c>
      <c r="J9260">
        <f>IF(OR(I3608="",H3608=""),"",I3608*H3608)</f>
        <v/>
      </c>
      <c r="K9260">
        <f>IF(G3608="","Missing OEWS wage",IF(H3608="","Missing Wharton SOC","Matched"))</f>
        <v/>
      </c>
    </row>
    <row r="9261">
      <c r="A9261" t="inlineStr">
        <is>
          <t>53</t>
        </is>
      </c>
      <c r="B9261" t="inlineStr">
        <is>
          <t>Real Estate and Rental and Leasing</t>
        </is>
      </c>
      <c r="C9261" t="inlineStr">
        <is>
          <t>21-1015</t>
        </is>
      </c>
      <c r="D9261" t="inlineStr">
        <is>
          <t>Rehabilitation Counselors</t>
        </is>
      </c>
      <c r="F9261" t="n">
        <v>55220</v>
      </c>
      <c r="G9261">
        <f>IF(OR(E3609="",F3609=""),"",E3609*F3609)</f>
        <v/>
      </c>
      <c r="H9261" s="41">
        <f>IFERROR(XLOOKUP(C3609,'DATA Wharton'!$A$2:$A$785,'DATA Wharton'!$C$2:$C$785),"")</f>
        <v/>
      </c>
      <c r="I9261">
        <f>IF(OR(G3609="",H3609=""),"",G3609)</f>
        <v/>
      </c>
      <c r="J9261">
        <f>IF(OR(I3609="",H3609=""),"",I3609*H3609)</f>
        <v/>
      </c>
      <c r="K9261">
        <f>IF(G3609="","Missing OEWS wage",IF(H3609="","Missing Wharton SOC","Matched"))</f>
        <v/>
      </c>
    </row>
    <row r="9262">
      <c r="A9262" t="inlineStr">
        <is>
          <t>53</t>
        </is>
      </c>
      <c r="B9262" t="inlineStr">
        <is>
          <t>Real Estate and Rental and Leasing</t>
        </is>
      </c>
      <c r="C9262" t="inlineStr">
        <is>
          <t>21-1019</t>
        </is>
      </c>
      <c r="D9262" t="inlineStr">
        <is>
          <t>Counselors, All Other</t>
        </is>
      </c>
      <c r="E9262" t="n">
        <v>40</v>
      </c>
      <c r="F9262" t="n">
        <v>62130</v>
      </c>
      <c r="G9262">
        <f>IF(OR(E3610="",F3610=""),"",E3610*F3610)</f>
        <v/>
      </c>
      <c r="H9262" s="41">
        <f>IFERROR(XLOOKUP(C3610,'DATA Wharton'!$A$2:$A$785,'DATA Wharton'!$C$2:$C$785),"")</f>
        <v/>
      </c>
      <c r="I9262">
        <f>IF(OR(G3610="",H3610=""),"",G3610)</f>
        <v/>
      </c>
      <c r="J9262">
        <f>IF(OR(I3610="",H3610=""),"",I3610*H3610)</f>
        <v/>
      </c>
      <c r="K9262">
        <f>IF(G3610="","Missing OEWS wage",IF(H3610="","Missing Wharton SOC","Matched"))</f>
        <v/>
      </c>
    </row>
    <row r="9263">
      <c r="A9263" t="inlineStr">
        <is>
          <t>53</t>
        </is>
      </c>
      <c r="B9263" t="inlineStr">
        <is>
          <t>Real Estate and Rental and Leasing</t>
        </is>
      </c>
      <c r="C9263" t="inlineStr">
        <is>
          <t>21-1021</t>
        </is>
      </c>
      <c r="D9263" t="inlineStr">
        <is>
          <t>Child, Family, and School Social Workers</t>
        </is>
      </c>
      <c r="E9263" t="n">
        <v>310</v>
      </c>
      <c r="F9263" t="n">
        <v>67190</v>
      </c>
      <c r="G9263">
        <f>IF(OR(E3611="",F3611=""),"",E3611*F3611)</f>
        <v/>
      </c>
      <c r="H9263" s="41">
        <f>IFERROR(XLOOKUP(C3611,'DATA Wharton'!$A$2:$A$785,'DATA Wharton'!$C$2:$C$785),"")</f>
        <v/>
      </c>
      <c r="I9263">
        <f>IF(OR(G3611="",H3611=""),"",G3611)</f>
        <v/>
      </c>
      <c r="J9263">
        <f>IF(OR(I3611="",H3611=""),"",I3611*H3611)</f>
        <v/>
      </c>
      <c r="K9263">
        <f>IF(G3611="","Missing OEWS wage",IF(H3611="","Missing Wharton SOC","Matched"))</f>
        <v/>
      </c>
    </row>
    <row r="9264">
      <c r="A9264" t="inlineStr">
        <is>
          <t>53</t>
        </is>
      </c>
      <c r="B9264" t="inlineStr">
        <is>
          <t>Real Estate and Rental and Leasing</t>
        </is>
      </c>
      <c r="C9264" t="inlineStr">
        <is>
          <t>21-1029</t>
        </is>
      </c>
      <c r="D9264" t="inlineStr">
        <is>
          <t>Social Workers, All Other</t>
        </is>
      </c>
      <c r="E9264" t="n">
        <v>200</v>
      </c>
      <c r="F9264" t="n">
        <v>51970</v>
      </c>
      <c r="G9264">
        <f>IF(OR(E3612="",F3612=""),"",E3612*F3612)</f>
        <v/>
      </c>
      <c r="H9264" s="41">
        <f>IFERROR(XLOOKUP(C3612,'DATA Wharton'!$A$2:$A$785,'DATA Wharton'!$C$2:$C$785),"")</f>
        <v/>
      </c>
      <c r="I9264">
        <f>IF(OR(G3612="",H3612=""),"",G3612)</f>
        <v/>
      </c>
      <c r="J9264">
        <f>IF(OR(I3612="",H3612=""),"",I3612*H3612)</f>
        <v/>
      </c>
      <c r="K9264">
        <f>IF(G3612="","Missing OEWS wage",IF(H3612="","Missing Wharton SOC","Matched"))</f>
        <v/>
      </c>
    </row>
    <row r="9265">
      <c r="A9265" t="inlineStr">
        <is>
          <t>53</t>
        </is>
      </c>
      <c r="B9265" t="inlineStr">
        <is>
          <t>Real Estate and Rental and Leasing</t>
        </is>
      </c>
      <c r="C9265" t="inlineStr">
        <is>
          <t>21-1093</t>
        </is>
      </c>
      <c r="D9265" t="inlineStr">
        <is>
          <t>Social and Human Service Assistants</t>
        </is>
      </c>
      <c r="E9265" t="n">
        <v>1980</v>
      </c>
      <c r="F9265" t="n">
        <v>42980</v>
      </c>
      <c r="G9265">
        <f>IF(OR(E3613="",F3613=""),"",E3613*F3613)</f>
        <v/>
      </c>
      <c r="H9265" s="41">
        <f>IFERROR(XLOOKUP(C3613,'DATA Wharton'!$A$2:$A$785,'DATA Wharton'!$C$2:$C$785),"")</f>
        <v/>
      </c>
      <c r="I9265">
        <f>IF(OR(G3613="",H3613=""),"",G3613)</f>
        <v/>
      </c>
      <c r="J9265">
        <f>IF(OR(I3613="",H3613=""),"",I3613*H3613)</f>
        <v/>
      </c>
      <c r="K9265">
        <f>IF(G3613="","Missing OEWS wage",IF(H3613="","Missing Wharton SOC","Matched"))</f>
        <v/>
      </c>
    </row>
    <row r="9266">
      <c r="A9266" t="inlineStr">
        <is>
          <t>53</t>
        </is>
      </c>
      <c r="B9266" t="inlineStr">
        <is>
          <t>Real Estate and Rental and Leasing</t>
        </is>
      </c>
      <c r="C9266" t="inlineStr">
        <is>
          <t>21-1099</t>
        </is>
      </c>
      <c r="D9266" t="inlineStr">
        <is>
          <t>Community and Social Service Specialists, All Other</t>
        </is>
      </c>
      <c r="E9266" t="n">
        <v>1370</v>
      </c>
      <c r="F9266" t="n">
        <v>50270</v>
      </c>
      <c r="G9266">
        <f>IF(OR(E3614="",F3614=""),"",E3614*F3614)</f>
        <v/>
      </c>
      <c r="H9266" s="41">
        <f>IFERROR(XLOOKUP(C3614,'DATA Wharton'!$A$2:$A$785,'DATA Wharton'!$C$2:$C$785),"")</f>
        <v/>
      </c>
      <c r="I9266">
        <f>IF(OR(G3614="",H3614=""),"",G3614)</f>
        <v/>
      </c>
      <c r="J9266">
        <f>IF(OR(I3614="",H3614=""),"",I3614*H3614)</f>
        <v/>
      </c>
      <c r="K9266">
        <f>IF(G3614="","Missing OEWS wage",IF(H3614="","Missing Wharton SOC","Matched"))</f>
        <v/>
      </c>
    </row>
    <row r="9267">
      <c r="A9267" t="inlineStr">
        <is>
          <t>53</t>
        </is>
      </c>
      <c r="B9267" t="inlineStr">
        <is>
          <t>Real Estate and Rental and Leasing</t>
        </is>
      </c>
      <c r="C9267" t="inlineStr">
        <is>
          <t>21-2011</t>
        </is>
      </c>
      <c r="D9267" t="inlineStr">
        <is>
          <t>Clergy</t>
        </is>
      </c>
      <c r="E9267" t="n">
        <v>40</v>
      </c>
      <c r="F9267" t="n">
        <v>56900</v>
      </c>
      <c r="G9267">
        <f>IF(OR(E3615="",F3615=""),"",E3615*F3615)</f>
        <v/>
      </c>
      <c r="H9267" s="41">
        <f>IFERROR(XLOOKUP(C3615,'DATA Wharton'!$A$2:$A$785,'DATA Wharton'!$C$2:$C$785),"")</f>
        <v/>
      </c>
      <c r="I9267">
        <f>IF(OR(G3615="",H3615=""),"",G3615)</f>
        <v/>
      </c>
      <c r="J9267">
        <f>IF(OR(I3615="",H3615=""),"",I3615*H3615)</f>
        <v/>
      </c>
      <c r="K9267">
        <f>IF(G3615="","Missing OEWS wage",IF(H3615="","Missing Wharton SOC","Matched"))</f>
        <v/>
      </c>
    </row>
    <row r="9268">
      <c r="A9268" t="inlineStr">
        <is>
          <t>53</t>
        </is>
      </c>
      <c r="B9268" t="inlineStr">
        <is>
          <t>Real Estate and Rental and Leasing</t>
        </is>
      </c>
      <c r="C9268" t="inlineStr">
        <is>
          <t>23-1011</t>
        </is>
      </c>
      <c r="D9268" t="inlineStr">
        <is>
          <t>Lawyers</t>
        </is>
      </c>
      <c r="E9268" t="n">
        <v>4220</v>
      </c>
      <c r="F9268" t="n">
        <v>220840</v>
      </c>
      <c r="G9268">
        <f>IF(OR(E3616="",F3616=""),"",E3616*F3616)</f>
        <v/>
      </c>
      <c r="H9268" s="41">
        <f>IFERROR(XLOOKUP(C3616,'DATA Wharton'!$A$2:$A$785,'DATA Wharton'!$C$2:$C$785),"")</f>
        <v/>
      </c>
      <c r="I9268">
        <f>IF(OR(G3616="",H3616=""),"",G3616)</f>
        <v/>
      </c>
      <c r="J9268">
        <f>IF(OR(I3616="",H3616=""),"",I3616*H3616)</f>
        <v/>
      </c>
      <c r="K9268">
        <f>IF(G3616="","Missing OEWS wage",IF(H3616="","Missing Wharton SOC","Matched"))</f>
        <v/>
      </c>
    </row>
    <row r="9269">
      <c r="A9269" t="inlineStr">
        <is>
          <t>53</t>
        </is>
      </c>
      <c r="B9269" t="inlineStr">
        <is>
          <t>Real Estate and Rental and Leasing</t>
        </is>
      </c>
      <c r="C9269" t="inlineStr">
        <is>
          <t>23-2011</t>
        </is>
      </c>
      <c r="D9269" t="inlineStr">
        <is>
          <t>Paralegals and Legal Assistants</t>
        </is>
      </c>
      <c r="E9269" t="n">
        <v>1250</v>
      </c>
      <c r="F9269" t="n">
        <v>96150</v>
      </c>
      <c r="G9269">
        <f>IF(OR(E3617="",F3617=""),"",E3617*F3617)</f>
        <v/>
      </c>
      <c r="H9269" s="41">
        <f>IFERROR(XLOOKUP(C3617,'DATA Wharton'!$A$2:$A$785,'DATA Wharton'!$C$2:$C$785),"")</f>
        <v/>
      </c>
      <c r="I9269">
        <f>IF(OR(G3617="",H3617=""),"",G3617)</f>
        <v/>
      </c>
      <c r="J9269">
        <f>IF(OR(I3617="",H3617=""),"",I3617*H3617)</f>
        <v/>
      </c>
      <c r="K9269">
        <f>IF(G3617="","Missing OEWS wage",IF(H3617="","Missing Wharton SOC","Matched"))</f>
        <v/>
      </c>
    </row>
    <row r="9270">
      <c r="A9270" t="inlineStr">
        <is>
          <t>53</t>
        </is>
      </c>
      <c r="B9270" t="inlineStr">
        <is>
          <t>Real Estate and Rental and Leasing</t>
        </is>
      </c>
      <c r="C9270" t="inlineStr">
        <is>
          <t>23-2093</t>
        </is>
      </c>
      <c r="D9270" t="inlineStr">
        <is>
          <t>Title Examiners, Abstractors, and Searchers</t>
        </is>
      </c>
      <c r="E9270" t="n">
        <v>3290</v>
      </c>
      <c r="F9270" t="n">
        <v>68540</v>
      </c>
      <c r="G9270">
        <f>IF(OR(E3618="",F3618=""),"",E3618*F3618)</f>
        <v/>
      </c>
      <c r="H9270" s="41">
        <f>IFERROR(XLOOKUP(C3618,'DATA Wharton'!$A$2:$A$785,'DATA Wharton'!$C$2:$C$785),"")</f>
        <v/>
      </c>
      <c r="I9270">
        <f>IF(OR(G3618="",H3618=""),"",G3618)</f>
        <v/>
      </c>
      <c r="J9270">
        <f>IF(OR(I3618="",H3618=""),"",I3618*H3618)</f>
        <v/>
      </c>
      <c r="K9270">
        <f>IF(G3618="","Missing OEWS wage",IF(H3618="","Missing Wharton SOC","Matched"))</f>
        <v/>
      </c>
    </row>
    <row r="9271">
      <c r="A9271" t="inlineStr">
        <is>
          <t>53</t>
        </is>
      </c>
      <c r="B9271" t="inlineStr">
        <is>
          <t>Real Estate and Rental and Leasing</t>
        </is>
      </c>
      <c r="C9271" t="inlineStr">
        <is>
          <t>23-2099</t>
        </is>
      </c>
      <c r="D9271" t="inlineStr">
        <is>
          <t>Legal Support Workers, All Other</t>
        </is>
      </c>
      <c r="F9271" t="n">
        <v>99900</v>
      </c>
      <c r="G9271">
        <f>IF(OR(E3619="",F3619=""),"",E3619*F3619)</f>
        <v/>
      </c>
      <c r="H9271" s="41">
        <f>IFERROR(XLOOKUP(C3619,'DATA Wharton'!$A$2:$A$785,'DATA Wharton'!$C$2:$C$785),"")</f>
        <v/>
      </c>
      <c r="I9271">
        <f>IF(OR(G3619="",H3619=""),"",G3619)</f>
        <v/>
      </c>
      <c r="J9271">
        <f>IF(OR(I3619="",H3619=""),"",I3619*H3619)</f>
        <v/>
      </c>
      <c r="K9271">
        <f>IF(G3619="","Missing OEWS wage",IF(H3619="","Missing Wharton SOC","Matched"))</f>
        <v/>
      </c>
    </row>
    <row r="9272">
      <c r="A9272" t="inlineStr">
        <is>
          <t>53</t>
        </is>
      </c>
      <c r="B9272" t="inlineStr">
        <is>
          <t>Real Estate and Rental and Leasing</t>
        </is>
      </c>
      <c r="C9272" t="inlineStr">
        <is>
          <t>25-3021</t>
        </is>
      </c>
      <c r="D9272" t="inlineStr">
        <is>
          <t>Self-Enrichment Teachers</t>
        </is>
      </c>
      <c r="E9272" t="n">
        <v>290</v>
      </c>
      <c r="F9272" t="n">
        <v>55190</v>
      </c>
      <c r="G9272">
        <f>IF(OR(E3620="",F3620=""),"",E3620*F3620)</f>
        <v/>
      </c>
      <c r="H9272" s="41">
        <f>IFERROR(XLOOKUP(C3620,'DATA Wharton'!$A$2:$A$785,'DATA Wharton'!$C$2:$C$785),"")</f>
        <v/>
      </c>
      <c r="I9272">
        <f>IF(OR(G3620="",H3620=""),"",G3620)</f>
        <v/>
      </c>
      <c r="J9272">
        <f>IF(OR(I3620="",H3620=""),"",I3620*H3620)</f>
        <v/>
      </c>
      <c r="K9272">
        <f>IF(G3620="","Missing OEWS wage",IF(H3620="","Missing Wharton SOC","Matched"))</f>
        <v/>
      </c>
    </row>
    <row r="9273">
      <c r="A9273" t="inlineStr">
        <is>
          <t>53</t>
        </is>
      </c>
      <c r="B9273" t="inlineStr">
        <is>
          <t>Real Estate and Rental and Leasing</t>
        </is>
      </c>
      <c r="C9273" t="inlineStr">
        <is>
          <t>25-4011</t>
        </is>
      </c>
      <c r="D9273" t="inlineStr">
        <is>
          <t>Archivists</t>
        </is>
      </c>
      <c r="F9273" t="n">
        <v>65320</v>
      </c>
      <c r="G9273">
        <f>IF(OR(E3621="",F3621=""),"",E3621*F3621)</f>
        <v/>
      </c>
      <c r="H9273" s="41">
        <f>IFERROR(XLOOKUP(C3621,'DATA Wharton'!$A$2:$A$785,'DATA Wharton'!$C$2:$C$785),"")</f>
        <v/>
      </c>
      <c r="I9273">
        <f>IF(OR(G3621="",H3621=""),"",G3621)</f>
        <v/>
      </c>
      <c r="J9273">
        <f>IF(OR(I3621="",H3621=""),"",I3621*H3621)</f>
        <v/>
      </c>
      <c r="K9273">
        <f>IF(G3621="","Missing OEWS wage",IF(H3621="","Missing Wharton SOC","Matched"))</f>
        <v/>
      </c>
    </row>
    <row r="9274">
      <c r="A9274" t="inlineStr">
        <is>
          <t>53</t>
        </is>
      </c>
      <c r="B9274" t="inlineStr">
        <is>
          <t>Real Estate and Rental and Leasing</t>
        </is>
      </c>
      <c r="C9274" t="inlineStr">
        <is>
          <t>25-9031</t>
        </is>
      </c>
      <c r="D9274" t="inlineStr">
        <is>
          <t>Instructional Coordinators</t>
        </is>
      </c>
      <c r="E9274" t="n">
        <v>80</v>
      </c>
      <c r="F9274" t="n">
        <v>66500</v>
      </c>
      <c r="G9274">
        <f>IF(OR(E3622="",F3622=""),"",E3622*F3622)</f>
        <v/>
      </c>
      <c r="H9274" s="41">
        <f>IFERROR(XLOOKUP(C3622,'DATA Wharton'!$A$2:$A$785,'DATA Wharton'!$C$2:$C$785),"")</f>
        <v/>
      </c>
      <c r="I9274">
        <f>IF(OR(G3622="",H3622=""),"",G3622)</f>
        <v/>
      </c>
      <c r="J9274">
        <f>IF(OR(I3622="",H3622=""),"",I3622*H3622)</f>
        <v/>
      </c>
      <c r="K9274">
        <f>IF(G3622="","Missing OEWS wage",IF(H3622="","Missing Wharton SOC","Matched"))</f>
        <v/>
      </c>
    </row>
    <row r="9275">
      <c r="A9275" t="inlineStr">
        <is>
          <t>53</t>
        </is>
      </c>
      <c r="B9275" t="inlineStr">
        <is>
          <t>Real Estate and Rental and Leasing</t>
        </is>
      </c>
      <c r="C9275" t="inlineStr">
        <is>
          <t>27-1011</t>
        </is>
      </c>
      <c r="D9275" t="inlineStr">
        <is>
          <t>Art Directors</t>
        </is>
      </c>
      <c r="E9275" t="n">
        <v>640</v>
      </c>
      <c r="F9275" t="n">
        <v>83890</v>
      </c>
      <c r="G9275">
        <f>IF(OR(E3623="",F3623=""),"",E3623*F3623)</f>
        <v/>
      </c>
      <c r="H9275" s="41">
        <f>IFERROR(XLOOKUP(C3623,'DATA Wharton'!$A$2:$A$785,'DATA Wharton'!$C$2:$C$785),"")</f>
        <v/>
      </c>
      <c r="I9275">
        <f>IF(OR(G3623="",H3623=""),"",G3623)</f>
        <v/>
      </c>
      <c r="J9275">
        <f>IF(OR(I3623="",H3623=""),"",I3623*H3623)</f>
        <v/>
      </c>
      <c r="K9275">
        <f>IF(G3623="","Missing OEWS wage",IF(H3623="","Missing Wharton SOC","Matched"))</f>
        <v/>
      </c>
    </row>
    <row r="9276">
      <c r="A9276" t="inlineStr">
        <is>
          <t>53</t>
        </is>
      </c>
      <c r="B9276" t="inlineStr">
        <is>
          <t>Real Estate and Rental and Leasing</t>
        </is>
      </c>
      <c r="C9276" t="inlineStr">
        <is>
          <t>27-1023</t>
        </is>
      </c>
      <c r="D9276" t="inlineStr">
        <is>
          <t>Floral Designers</t>
        </is>
      </c>
      <c r="F9276" t="n">
        <v>37370</v>
      </c>
      <c r="G9276">
        <f>IF(OR(E3624="",F3624=""),"",E3624*F3624)</f>
        <v/>
      </c>
      <c r="H9276" s="41">
        <f>IFERROR(XLOOKUP(C3624,'DATA Wharton'!$A$2:$A$785,'DATA Wharton'!$C$2:$C$785),"")</f>
        <v/>
      </c>
      <c r="I9276">
        <f>IF(OR(G3624="",H3624=""),"",G3624)</f>
        <v/>
      </c>
      <c r="J9276">
        <f>IF(OR(I3624="",H3624=""),"",I3624*H3624)</f>
        <v/>
      </c>
      <c r="K9276">
        <f>IF(G3624="","Missing OEWS wage",IF(H3624="","Missing Wharton SOC","Matched"))</f>
        <v/>
      </c>
    </row>
    <row r="9277">
      <c r="A9277" t="inlineStr">
        <is>
          <t>53</t>
        </is>
      </c>
      <c r="B9277" t="inlineStr">
        <is>
          <t>Real Estate and Rental and Leasing</t>
        </is>
      </c>
      <c r="C9277" t="inlineStr">
        <is>
          <t>27-1024</t>
        </is>
      </c>
      <c r="D9277" t="inlineStr">
        <is>
          <t>Graphic Designers</t>
        </is>
      </c>
      <c r="E9277" t="n">
        <v>2260</v>
      </c>
      <c r="F9277" t="n">
        <v>67770</v>
      </c>
      <c r="G9277">
        <f>IF(OR(E3625="",F3625=""),"",E3625*F3625)</f>
        <v/>
      </c>
      <c r="H9277" s="41">
        <f>IFERROR(XLOOKUP(C3625,'DATA Wharton'!$A$2:$A$785,'DATA Wharton'!$C$2:$C$785),"")</f>
        <v/>
      </c>
      <c r="I9277">
        <f>IF(OR(G3625="",H3625=""),"",G3625)</f>
        <v/>
      </c>
      <c r="J9277">
        <f>IF(OR(I3625="",H3625=""),"",I3625*H3625)</f>
        <v/>
      </c>
      <c r="K9277">
        <f>IF(G3625="","Missing OEWS wage",IF(H3625="","Missing Wharton SOC","Matched"))</f>
        <v/>
      </c>
    </row>
    <row r="9278">
      <c r="A9278" t="inlineStr">
        <is>
          <t>53</t>
        </is>
      </c>
      <c r="B9278" t="inlineStr">
        <is>
          <t>Real Estate and Rental and Leasing</t>
        </is>
      </c>
      <c r="C9278" t="inlineStr">
        <is>
          <t>27-1025</t>
        </is>
      </c>
      <c r="D9278" t="inlineStr">
        <is>
          <t>Interior Designers</t>
        </is>
      </c>
      <c r="E9278" t="n">
        <v>940</v>
      </c>
      <c r="F9278" t="n">
        <v>62900</v>
      </c>
      <c r="G9278">
        <f>IF(OR(E3626="",F3626=""),"",E3626*F3626)</f>
        <v/>
      </c>
      <c r="H9278" s="41">
        <f>IFERROR(XLOOKUP(C3626,'DATA Wharton'!$A$2:$A$785,'DATA Wharton'!$C$2:$C$785),"")</f>
        <v/>
      </c>
      <c r="I9278">
        <f>IF(OR(G3626="",H3626=""),"",G3626)</f>
        <v/>
      </c>
      <c r="J9278">
        <f>IF(OR(I3626="",H3626=""),"",I3626*H3626)</f>
        <v/>
      </c>
      <c r="K9278">
        <f>IF(G3626="","Missing OEWS wage",IF(H3626="","Missing Wharton SOC","Matched"))</f>
        <v/>
      </c>
    </row>
    <row r="9279">
      <c r="A9279" t="inlineStr">
        <is>
          <t>53</t>
        </is>
      </c>
      <c r="B9279" t="inlineStr">
        <is>
          <t>Real Estate and Rental and Leasing</t>
        </is>
      </c>
      <c r="C9279" t="inlineStr">
        <is>
          <t>27-1027</t>
        </is>
      </c>
      <c r="D9279" t="inlineStr">
        <is>
          <t>Set and Exhibit Designers</t>
        </is>
      </c>
      <c r="F9279" t="n">
        <v>62990</v>
      </c>
      <c r="G9279">
        <f>IF(OR(E3627="",F3627=""),"",E3627*F3627)</f>
        <v/>
      </c>
      <c r="H9279" s="41">
        <f>IFERROR(XLOOKUP(C3627,'DATA Wharton'!$A$2:$A$785,'DATA Wharton'!$C$2:$C$785),"")</f>
        <v/>
      </c>
      <c r="I9279">
        <f>IF(OR(G3627="",H3627=""),"",G3627)</f>
        <v/>
      </c>
      <c r="J9279">
        <f>IF(OR(I3627="",H3627=""),"",I3627*H3627)</f>
        <v/>
      </c>
      <c r="K9279">
        <f>IF(G3627="","Missing OEWS wage",IF(H3627="","Missing Wharton SOC","Matched"))</f>
        <v/>
      </c>
    </row>
    <row r="9280">
      <c r="A9280" t="inlineStr">
        <is>
          <t>53</t>
        </is>
      </c>
      <c r="B9280" t="inlineStr">
        <is>
          <t>Real Estate and Rental and Leasing</t>
        </is>
      </c>
      <c r="C9280" t="inlineStr">
        <is>
          <t>27-1029</t>
        </is>
      </c>
      <c r="D9280" t="inlineStr">
        <is>
          <t>Designers, All Other</t>
        </is>
      </c>
      <c r="F9280" t="n">
        <v>65740</v>
      </c>
      <c r="G9280">
        <f>IF(OR(E3628="",F3628=""),"",E3628*F3628)</f>
        <v/>
      </c>
      <c r="H9280" s="41">
        <f>IFERROR(XLOOKUP(C3628,'DATA Wharton'!$A$2:$A$785,'DATA Wharton'!$C$2:$C$785),"")</f>
        <v/>
      </c>
      <c r="I9280">
        <f>IF(OR(G3628="",H3628=""),"",G3628)</f>
        <v/>
      </c>
      <c r="J9280">
        <f>IF(OR(I3628="",H3628=""),"",I3628*H3628)</f>
        <v/>
      </c>
      <c r="K9280">
        <f>IF(G3628="","Missing OEWS wage",IF(H3628="","Missing Wharton SOC","Matched"))</f>
        <v/>
      </c>
    </row>
    <row r="9281">
      <c r="A9281" t="inlineStr">
        <is>
          <t>53</t>
        </is>
      </c>
      <c r="B9281" t="inlineStr">
        <is>
          <t>Real Estate and Rental and Leasing</t>
        </is>
      </c>
      <c r="C9281" t="inlineStr">
        <is>
          <t>27-2012</t>
        </is>
      </c>
      <c r="D9281" t="inlineStr">
        <is>
          <t>Producers and Directors</t>
        </is>
      </c>
      <c r="E9281" t="n">
        <v>440</v>
      </c>
      <c r="F9281" t="n">
        <v>116000</v>
      </c>
      <c r="G9281">
        <f>IF(OR(E3629="",F3629=""),"",E3629*F3629)</f>
        <v/>
      </c>
      <c r="H9281" s="41">
        <f>IFERROR(XLOOKUP(C3629,'DATA Wharton'!$A$2:$A$785,'DATA Wharton'!$C$2:$C$785),"")</f>
        <v/>
      </c>
      <c r="I9281">
        <f>IF(OR(G3629="",H3629=""),"",G3629)</f>
        <v/>
      </c>
      <c r="J9281">
        <f>IF(OR(I3629="",H3629=""),"",I3629*H3629)</f>
        <v/>
      </c>
      <c r="K9281">
        <f>IF(G3629="","Missing OEWS wage",IF(H3629="","Missing Wharton SOC","Matched"))</f>
        <v/>
      </c>
    </row>
    <row r="9282">
      <c r="A9282" t="inlineStr">
        <is>
          <t>53</t>
        </is>
      </c>
      <c r="B9282" t="inlineStr">
        <is>
          <t>Real Estate and Rental and Leasing</t>
        </is>
      </c>
      <c r="C9282" t="inlineStr">
        <is>
          <t>27-2091</t>
        </is>
      </c>
      <c r="D9282" t="inlineStr">
        <is>
          <t>Disc Jockeys, Except Radio</t>
        </is>
      </c>
      <c r="G9282">
        <f>IF(OR(E3630="",F3630=""),"",E3630*F3630)</f>
        <v/>
      </c>
      <c r="H9282" s="41">
        <f>IFERROR(XLOOKUP(C3630,'DATA Wharton'!$A$2:$A$785,'DATA Wharton'!$C$2:$C$785),"")</f>
        <v/>
      </c>
      <c r="I9282">
        <f>IF(OR(G3630="",H3630=""),"",G3630)</f>
        <v/>
      </c>
      <c r="J9282">
        <f>IF(OR(I3630="",H3630=""),"",I3630*H3630)</f>
        <v/>
      </c>
      <c r="K9282">
        <f>IF(G3630="","Missing OEWS wage",IF(H3630="","Missing Wharton SOC","Matched"))</f>
        <v/>
      </c>
    </row>
    <row r="9283">
      <c r="A9283" t="inlineStr">
        <is>
          <t>53</t>
        </is>
      </c>
      <c r="B9283" t="inlineStr">
        <is>
          <t>Real Estate and Rental and Leasing</t>
        </is>
      </c>
      <c r="C9283" t="inlineStr">
        <is>
          <t>27-3031</t>
        </is>
      </c>
      <c r="D9283" t="inlineStr">
        <is>
          <t>Public Relations Specialists</t>
        </is>
      </c>
      <c r="E9283" t="n">
        <v>3690</v>
      </c>
      <c r="F9283" t="n">
        <v>71020</v>
      </c>
      <c r="G9283">
        <f>IF(OR(E3631="",F3631=""),"",E3631*F3631)</f>
        <v/>
      </c>
      <c r="H9283" s="41">
        <f>IFERROR(XLOOKUP(C3631,'DATA Wharton'!$A$2:$A$785,'DATA Wharton'!$C$2:$C$785),"")</f>
        <v/>
      </c>
      <c r="I9283">
        <f>IF(OR(G3631="",H3631=""),"",G3631)</f>
        <v/>
      </c>
      <c r="J9283">
        <f>IF(OR(I3631="",H3631=""),"",I3631*H3631)</f>
        <v/>
      </c>
      <c r="K9283">
        <f>IF(G3631="","Missing OEWS wage",IF(H3631="","Missing Wharton SOC","Matched"))</f>
        <v/>
      </c>
    </row>
    <row r="9284">
      <c r="A9284" t="inlineStr">
        <is>
          <t>53</t>
        </is>
      </c>
      <c r="B9284" t="inlineStr">
        <is>
          <t>Real Estate and Rental and Leasing</t>
        </is>
      </c>
      <c r="C9284" t="inlineStr">
        <is>
          <t>27-3041</t>
        </is>
      </c>
      <c r="D9284" t="inlineStr">
        <is>
          <t>Editors</t>
        </is>
      </c>
      <c r="F9284" t="n">
        <v>80220</v>
      </c>
      <c r="G9284">
        <f>IF(OR(E3632="",F3632=""),"",E3632*F3632)</f>
        <v/>
      </c>
      <c r="H9284" s="41">
        <f>IFERROR(XLOOKUP(C3632,'DATA Wharton'!$A$2:$A$785,'DATA Wharton'!$C$2:$C$785),"")</f>
        <v/>
      </c>
      <c r="I9284">
        <f>IF(OR(G3632="",H3632=""),"",G3632)</f>
        <v/>
      </c>
      <c r="J9284">
        <f>IF(OR(I3632="",H3632=""),"",I3632*H3632)</f>
        <v/>
      </c>
      <c r="K9284">
        <f>IF(G3632="","Missing OEWS wage",IF(H3632="","Missing Wharton SOC","Matched"))</f>
        <v/>
      </c>
    </row>
    <row r="9285">
      <c r="A9285" t="inlineStr">
        <is>
          <t>53</t>
        </is>
      </c>
      <c r="B9285" t="inlineStr">
        <is>
          <t>Real Estate and Rental and Leasing</t>
        </is>
      </c>
      <c r="C9285" t="inlineStr">
        <is>
          <t>27-3042</t>
        </is>
      </c>
      <c r="D9285" t="inlineStr">
        <is>
          <t>Technical Writers</t>
        </is>
      </c>
      <c r="E9285" t="n">
        <v>40</v>
      </c>
      <c r="F9285" t="n">
        <v>79540</v>
      </c>
      <c r="G9285">
        <f>IF(OR(E3633="",F3633=""),"",E3633*F3633)</f>
        <v/>
      </c>
      <c r="H9285" s="41">
        <f>IFERROR(XLOOKUP(C3633,'DATA Wharton'!$A$2:$A$785,'DATA Wharton'!$C$2:$C$785),"")</f>
        <v/>
      </c>
      <c r="I9285">
        <f>IF(OR(G3633="",H3633=""),"",G3633)</f>
        <v/>
      </c>
      <c r="J9285">
        <f>IF(OR(I3633="",H3633=""),"",I3633*H3633)</f>
        <v/>
      </c>
      <c r="K9285">
        <f>IF(G3633="","Missing OEWS wage",IF(H3633="","Missing Wharton SOC","Matched"))</f>
        <v/>
      </c>
    </row>
    <row r="9286">
      <c r="A9286" t="inlineStr">
        <is>
          <t>53</t>
        </is>
      </c>
      <c r="B9286" t="inlineStr">
        <is>
          <t>Real Estate and Rental and Leasing</t>
        </is>
      </c>
      <c r="C9286" t="inlineStr">
        <is>
          <t>27-3043</t>
        </is>
      </c>
      <c r="D9286" t="inlineStr">
        <is>
          <t>Writers and Authors</t>
        </is>
      </c>
      <c r="E9286" t="n">
        <v>80</v>
      </c>
      <c r="F9286" t="n">
        <v>75370</v>
      </c>
      <c r="G9286">
        <f>IF(OR(E3634="",F3634=""),"",E3634*F3634)</f>
        <v/>
      </c>
      <c r="H9286" s="41">
        <f>IFERROR(XLOOKUP(C3634,'DATA Wharton'!$A$2:$A$785,'DATA Wharton'!$C$2:$C$785),"")</f>
        <v/>
      </c>
      <c r="I9286">
        <f>IF(OR(G3634="",H3634=""),"",G3634)</f>
        <v/>
      </c>
      <c r="J9286">
        <f>IF(OR(I3634="",H3634=""),"",I3634*H3634)</f>
        <v/>
      </c>
      <c r="K9286">
        <f>IF(G3634="","Missing OEWS wage",IF(H3634="","Missing Wharton SOC","Matched"))</f>
        <v/>
      </c>
    </row>
    <row r="9287">
      <c r="A9287" t="inlineStr">
        <is>
          <t>53</t>
        </is>
      </c>
      <c r="B9287" t="inlineStr">
        <is>
          <t>Real Estate and Rental and Leasing</t>
        </is>
      </c>
      <c r="C9287" t="inlineStr">
        <is>
          <t>27-3099</t>
        </is>
      </c>
      <c r="D9287" t="inlineStr">
        <is>
          <t>Media and Communication Workers, All Other</t>
        </is>
      </c>
      <c r="F9287" t="n">
        <v>44350</v>
      </c>
      <c r="G9287">
        <f>IF(OR(E3635="",F3635=""),"",E3635*F3635)</f>
        <v/>
      </c>
      <c r="H9287" s="41">
        <f>IFERROR(XLOOKUP(C3635,'DATA Wharton'!$A$2:$A$785,'DATA Wharton'!$C$2:$C$785),"")</f>
        <v/>
      </c>
      <c r="I9287">
        <f>IF(OR(G3635="",H3635=""),"",G3635)</f>
        <v/>
      </c>
      <c r="J9287">
        <f>IF(OR(I3635="",H3635=""),"",I3635*H3635)</f>
        <v/>
      </c>
      <c r="K9287">
        <f>IF(G3635="","Missing OEWS wage",IF(H3635="","Missing Wharton SOC","Matched"))</f>
        <v/>
      </c>
    </row>
    <row r="9288">
      <c r="A9288" t="inlineStr">
        <is>
          <t>53</t>
        </is>
      </c>
      <c r="B9288" t="inlineStr">
        <is>
          <t>Real Estate and Rental and Leasing</t>
        </is>
      </c>
      <c r="C9288" t="inlineStr">
        <is>
          <t>27-4011</t>
        </is>
      </c>
      <c r="D9288" t="inlineStr">
        <is>
          <t>Audio and Video Technicians</t>
        </is>
      </c>
      <c r="E9288" t="n">
        <v>12300</v>
      </c>
      <c r="F9288" t="n">
        <v>59820</v>
      </c>
      <c r="G9288">
        <f>IF(OR(E3636="",F3636=""),"",E3636*F3636)</f>
        <v/>
      </c>
      <c r="H9288" s="41">
        <f>IFERROR(XLOOKUP(C3636,'DATA Wharton'!$A$2:$A$785,'DATA Wharton'!$C$2:$C$785),"")</f>
        <v/>
      </c>
      <c r="I9288">
        <f>IF(OR(G3636="",H3636=""),"",G3636)</f>
        <v/>
      </c>
      <c r="J9288">
        <f>IF(OR(I3636="",H3636=""),"",I3636*H3636)</f>
        <v/>
      </c>
      <c r="K9288">
        <f>IF(G3636="","Missing OEWS wage",IF(H3636="","Missing Wharton SOC","Matched"))</f>
        <v/>
      </c>
    </row>
    <row r="9289">
      <c r="A9289" t="inlineStr">
        <is>
          <t>53</t>
        </is>
      </c>
      <c r="B9289" t="inlineStr">
        <is>
          <t>Real Estate and Rental and Leasing</t>
        </is>
      </c>
      <c r="C9289" t="inlineStr">
        <is>
          <t>27-4014</t>
        </is>
      </c>
      <c r="D9289" t="inlineStr">
        <is>
          <t>Sound Engineering Technicians</t>
        </is>
      </c>
      <c r="E9289" t="n">
        <v>450</v>
      </c>
      <c r="F9289" t="n">
        <v>57730</v>
      </c>
      <c r="G9289">
        <f>IF(OR(E3637="",F3637=""),"",E3637*F3637)</f>
        <v/>
      </c>
      <c r="H9289" s="41">
        <f>IFERROR(XLOOKUP(C3637,'DATA Wharton'!$A$2:$A$785,'DATA Wharton'!$C$2:$C$785),"")</f>
        <v/>
      </c>
      <c r="I9289">
        <f>IF(OR(G3637="",H3637=""),"",G3637)</f>
        <v/>
      </c>
      <c r="J9289">
        <f>IF(OR(I3637="",H3637=""),"",I3637*H3637)</f>
        <v/>
      </c>
      <c r="K9289">
        <f>IF(G3637="","Missing OEWS wage",IF(H3637="","Missing Wharton SOC","Matched"))</f>
        <v/>
      </c>
    </row>
    <row r="9290">
      <c r="A9290" t="inlineStr">
        <is>
          <t>53</t>
        </is>
      </c>
      <c r="B9290" t="inlineStr">
        <is>
          <t>Real Estate and Rental and Leasing</t>
        </is>
      </c>
      <c r="C9290" t="inlineStr">
        <is>
          <t>27-4015</t>
        </is>
      </c>
      <c r="D9290" t="inlineStr">
        <is>
          <t>Lighting Technicians</t>
        </is>
      </c>
      <c r="E9290" t="n">
        <v>880</v>
      </c>
      <c r="F9290" t="n">
        <v>63820</v>
      </c>
      <c r="G9290">
        <f>IF(OR(E3638="",F3638=""),"",E3638*F3638)</f>
        <v/>
      </c>
      <c r="H9290" s="41">
        <f>IFERROR(XLOOKUP(C3638,'DATA Wharton'!$A$2:$A$785,'DATA Wharton'!$C$2:$C$785),"")</f>
        <v/>
      </c>
      <c r="I9290">
        <f>IF(OR(G3638="",H3638=""),"",G3638)</f>
        <v/>
      </c>
      <c r="J9290">
        <f>IF(OR(I3638="",H3638=""),"",I3638*H3638)</f>
        <v/>
      </c>
      <c r="K9290">
        <f>IF(G3638="","Missing OEWS wage",IF(H3638="","Missing Wharton SOC","Matched"))</f>
        <v/>
      </c>
    </row>
    <row r="9291">
      <c r="A9291" t="inlineStr">
        <is>
          <t>53</t>
        </is>
      </c>
      <c r="B9291" t="inlineStr">
        <is>
          <t>Real Estate and Rental and Leasing</t>
        </is>
      </c>
      <c r="C9291" t="inlineStr">
        <is>
          <t>27-4021</t>
        </is>
      </c>
      <c r="D9291" t="inlineStr">
        <is>
          <t>Photographers</t>
        </is>
      </c>
      <c r="E9291" t="n">
        <v>590</v>
      </c>
      <c r="F9291" t="n">
        <v>55830</v>
      </c>
      <c r="G9291">
        <f>IF(OR(E3639="",F3639=""),"",E3639*F3639)</f>
        <v/>
      </c>
      <c r="H9291" s="41">
        <f>IFERROR(XLOOKUP(C3639,'DATA Wharton'!$A$2:$A$785,'DATA Wharton'!$C$2:$C$785),"")</f>
        <v/>
      </c>
      <c r="I9291">
        <f>IF(OR(G3639="",H3639=""),"",G3639)</f>
        <v/>
      </c>
      <c r="J9291">
        <f>IF(OR(I3639="",H3639=""),"",I3639*H3639)</f>
        <v/>
      </c>
      <c r="K9291">
        <f>IF(G3639="","Missing OEWS wage",IF(H3639="","Missing Wharton SOC","Matched"))</f>
        <v/>
      </c>
    </row>
    <row r="9292">
      <c r="A9292" t="inlineStr">
        <is>
          <t>53</t>
        </is>
      </c>
      <c r="B9292" t="inlineStr">
        <is>
          <t>Real Estate and Rental and Leasing</t>
        </is>
      </c>
      <c r="C9292" t="inlineStr">
        <is>
          <t>27-4031</t>
        </is>
      </c>
      <c r="D9292" t="inlineStr">
        <is>
          <t>Camera Operators, Television, Video, and Film</t>
        </is>
      </c>
      <c r="E9292" t="n">
        <v>190</v>
      </c>
      <c r="F9292" t="n">
        <v>70490</v>
      </c>
      <c r="G9292">
        <f>IF(OR(E3640="",F3640=""),"",E3640*F3640)</f>
        <v/>
      </c>
      <c r="H9292" s="41">
        <f>IFERROR(XLOOKUP(C3640,'DATA Wharton'!$A$2:$A$785,'DATA Wharton'!$C$2:$C$785),"")</f>
        <v/>
      </c>
      <c r="I9292">
        <f>IF(OR(G3640="",H3640=""),"",G3640)</f>
        <v/>
      </c>
      <c r="J9292">
        <f>IF(OR(I3640="",H3640=""),"",I3640*H3640)</f>
        <v/>
      </c>
      <c r="K9292">
        <f>IF(G3640="","Missing OEWS wage",IF(H3640="","Missing Wharton SOC","Matched"))</f>
        <v/>
      </c>
    </row>
    <row r="9293">
      <c r="A9293" t="inlineStr">
        <is>
          <t>53</t>
        </is>
      </c>
      <c r="B9293" t="inlineStr">
        <is>
          <t>Real Estate and Rental and Leasing</t>
        </is>
      </c>
      <c r="C9293" t="inlineStr">
        <is>
          <t>27-4032</t>
        </is>
      </c>
      <c r="D9293" t="inlineStr">
        <is>
          <t>Film and Video Editors</t>
        </is>
      </c>
      <c r="F9293" t="n">
        <v>61520</v>
      </c>
      <c r="G9293">
        <f>IF(OR(E3641="",F3641=""),"",E3641*F3641)</f>
        <v/>
      </c>
      <c r="H9293" s="41">
        <f>IFERROR(XLOOKUP(C3641,'DATA Wharton'!$A$2:$A$785,'DATA Wharton'!$C$2:$C$785),"")</f>
        <v/>
      </c>
      <c r="I9293">
        <f>IF(OR(G3641="",H3641=""),"",G3641)</f>
        <v/>
      </c>
      <c r="J9293">
        <f>IF(OR(I3641="",H3641=""),"",I3641*H3641)</f>
        <v/>
      </c>
      <c r="K9293">
        <f>IF(G3641="","Missing OEWS wage",IF(H3641="","Missing Wharton SOC","Matched"))</f>
        <v/>
      </c>
    </row>
    <row r="9294">
      <c r="A9294" t="inlineStr">
        <is>
          <t>53</t>
        </is>
      </c>
      <c r="B9294" t="inlineStr">
        <is>
          <t>Real Estate and Rental and Leasing</t>
        </is>
      </c>
      <c r="C9294" t="inlineStr">
        <is>
          <t>27-4099</t>
        </is>
      </c>
      <c r="D9294" t="inlineStr">
        <is>
          <t>Media and Communication Equipment Workers, All Other</t>
        </is>
      </c>
      <c r="E9294" t="n">
        <v>300</v>
      </c>
      <c r="F9294" t="n">
        <v>52800</v>
      </c>
      <c r="G9294">
        <f>IF(OR(E3642="",F3642=""),"",E3642*F3642)</f>
        <v/>
      </c>
      <c r="H9294" s="41">
        <f>IFERROR(XLOOKUP(C3642,'DATA Wharton'!$A$2:$A$785,'DATA Wharton'!$C$2:$C$785),"")</f>
        <v/>
      </c>
      <c r="I9294">
        <f>IF(OR(G3642="",H3642=""),"",G3642)</f>
        <v/>
      </c>
      <c r="J9294">
        <f>IF(OR(I3642="",H3642=""),"",I3642*H3642)</f>
        <v/>
      </c>
      <c r="K9294">
        <f>IF(G3642="","Missing OEWS wage",IF(H3642="","Missing Wharton SOC","Matched"))</f>
        <v/>
      </c>
    </row>
    <row r="9295">
      <c r="A9295" t="inlineStr">
        <is>
          <t>53</t>
        </is>
      </c>
      <c r="B9295" t="inlineStr">
        <is>
          <t>Real Estate and Rental and Leasing</t>
        </is>
      </c>
      <c r="C9295" t="inlineStr">
        <is>
          <t>29-1031</t>
        </is>
      </c>
      <c r="D9295" t="inlineStr">
        <is>
          <t>Dietitians and Nutritionists</t>
        </is>
      </c>
      <c r="E9295" t="n">
        <v>70</v>
      </c>
      <c r="F9295" t="n">
        <v>89220</v>
      </c>
      <c r="G9295">
        <f>IF(OR(E3643="",F3643=""),"",E3643*F3643)</f>
        <v/>
      </c>
      <c r="H9295" s="41">
        <f>IFERROR(XLOOKUP(C3643,'DATA Wharton'!$A$2:$A$785,'DATA Wharton'!$C$2:$C$785),"")</f>
        <v/>
      </c>
      <c r="I9295">
        <f>IF(OR(G3643="",H3643=""),"",G3643)</f>
        <v/>
      </c>
      <c r="J9295">
        <f>IF(OR(I3643="",H3643=""),"",I3643*H3643)</f>
        <v/>
      </c>
      <c r="K9295">
        <f>IF(G3643="","Missing OEWS wage",IF(H3643="","Missing Wharton SOC","Matched"))</f>
        <v/>
      </c>
    </row>
    <row r="9296">
      <c r="A9296" t="inlineStr">
        <is>
          <t>53</t>
        </is>
      </c>
      <c r="B9296" t="inlineStr">
        <is>
          <t>Real Estate and Rental and Leasing</t>
        </is>
      </c>
      <c r="C9296" t="inlineStr">
        <is>
          <t>29-1051</t>
        </is>
      </c>
      <c r="D9296" t="inlineStr">
        <is>
          <t>Pharmacists</t>
        </is>
      </c>
      <c r="E9296" t="n">
        <v>40</v>
      </c>
      <c r="F9296" t="n">
        <v>134280</v>
      </c>
      <c r="G9296">
        <f>IF(OR(E3644="",F3644=""),"",E3644*F3644)</f>
        <v/>
      </c>
      <c r="H9296" s="41">
        <f>IFERROR(XLOOKUP(C3644,'DATA Wharton'!$A$2:$A$785,'DATA Wharton'!$C$2:$C$785),"")</f>
        <v/>
      </c>
      <c r="I9296">
        <f>IF(OR(G3644="",H3644=""),"",G3644)</f>
        <v/>
      </c>
      <c r="J9296">
        <f>IF(OR(I3644="",H3644=""),"",I3644*H3644)</f>
        <v/>
      </c>
      <c r="K9296">
        <f>IF(G3644="","Missing OEWS wage",IF(H3644="","Missing Wharton SOC","Matched"))</f>
        <v/>
      </c>
    </row>
    <row r="9297">
      <c r="A9297" t="inlineStr">
        <is>
          <t>53</t>
        </is>
      </c>
      <c r="B9297" t="inlineStr">
        <is>
          <t>Real Estate and Rental and Leasing</t>
        </is>
      </c>
      <c r="C9297" t="inlineStr">
        <is>
          <t>29-1126</t>
        </is>
      </c>
      <c r="D9297" t="inlineStr">
        <is>
          <t>Respiratory Therapists</t>
        </is>
      </c>
      <c r="E9297" t="n">
        <v>1710</v>
      </c>
      <c r="F9297" t="n">
        <v>69400</v>
      </c>
      <c r="G9297">
        <f>IF(OR(E3645="",F3645=""),"",E3645*F3645)</f>
        <v/>
      </c>
      <c r="H9297" s="41">
        <f>IFERROR(XLOOKUP(C3645,'DATA Wharton'!$A$2:$A$785,'DATA Wharton'!$C$2:$C$785),"")</f>
        <v/>
      </c>
      <c r="I9297">
        <f>IF(OR(G3645="",H3645=""),"",G3645)</f>
        <v/>
      </c>
      <c r="J9297">
        <f>IF(OR(I3645="",H3645=""),"",I3645*H3645)</f>
        <v/>
      </c>
      <c r="K9297">
        <f>IF(G3645="","Missing OEWS wage",IF(H3645="","Missing Wharton SOC","Matched"))</f>
        <v/>
      </c>
    </row>
    <row r="9298">
      <c r="A9298" t="inlineStr">
        <is>
          <t>53</t>
        </is>
      </c>
      <c r="B9298" t="inlineStr">
        <is>
          <t>Real Estate and Rental and Leasing</t>
        </is>
      </c>
      <c r="C9298" t="inlineStr">
        <is>
          <t>29-2052</t>
        </is>
      </c>
      <c r="D9298" t="inlineStr">
        <is>
          <t>Pharmacy Technicians</t>
        </is>
      </c>
      <c r="E9298" t="n">
        <v>30</v>
      </c>
      <c r="F9298" t="n">
        <v>52060</v>
      </c>
      <c r="G9298">
        <f>IF(OR(E3646="",F3646=""),"",E3646*F3646)</f>
        <v/>
      </c>
      <c r="H9298" s="41">
        <f>IFERROR(XLOOKUP(C3646,'DATA Wharton'!$A$2:$A$785,'DATA Wharton'!$C$2:$C$785),"")</f>
        <v/>
      </c>
      <c r="I9298">
        <f>IF(OR(G3646="",H3646=""),"",G3646)</f>
        <v/>
      </c>
      <c r="J9298">
        <f>IF(OR(I3646="",H3646=""),"",I3646*H3646)</f>
        <v/>
      </c>
      <c r="K9298">
        <f>IF(G3646="","Missing OEWS wage",IF(H3646="","Missing Wharton SOC","Matched"))</f>
        <v/>
      </c>
    </row>
    <row r="9299">
      <c r="A9299" t="inlineStr">
        <is>
          <t>53</t>
        </is>
      </c>
      <c r="B9299" t="inlineStr">
        <is>
          <t>Real Estate and Rental and Leasing</t>
        </is>
      </c>
      <c r="C9299" t="inlineStr">
        <is>
          <t>29-2072</t>
        </is>
      </c>
      <c r="D9299" t="inlineStr">
        <is>
          <t>Medical Records Specialists</t>
        </is>
      </c>
      <c r="F9299" t="n">
        <v>65300</v>
      </c>
      <c r="G9299">
        <f>IF(OR(E3647="",F3647=""),"",E3647*F3647)</f>
        <v/>
      </c>
      <c r="H9299" s="41">
        <f>IFERROR(XLOOKUP(C3647,'DATA Wharton'!$A$2:$A$785,'DATA Wharton'!$C$2:$C$785),"")</f>
        <v/>
      </c>
      <c r="I9299">
        <f>IF(OR(G3647="",H3647=""),"",G3647)</f>
        <v/>
      </c>
      <c r="J9299">
        <f>IF(OR(I3647="",H3647=""),"",I3647*H3647)</f>
        <v/>
      </c>
      <c r="K9299">
        <f>IF(G3647="","Missing OEWS wage",IF(H3647="","Missing Wharton SOC","Matched"))</f>
        <v/>
      </c>
    </row>
    <row r="9300">
      <c r="A9300" t="inlineStr">
        <is>
          <t>53</t>
        </is>
      </c>
      <c r="B9300" t="inlineStr">
        <is>
          <t>Real Estate and Rental and Leasing</t>
        </is>
      </c>
      <c r="C9300" t="inlineStr">
        <is>
          <t>29-2099</t>
        </is>
      </c>
      <c r="D9300" t="inlineStr">
        <is>
          <t>Health Technologists and Technicians, All Other</t>
        </is>
      </c>
      <c r="E9300" t="n">
        <v>130</v>
      </c>
      <c r="F9300" t="n">
        <v>55290</v>
      </c>
      <c r="G9300">
        <f>IF(OR(E3648="",F3648=""),"",E3648*F3648)</f>
        <v/>
      </c>
      <c r="H9300" s="41">
        <f>IFERROR(XLOOKUP(C3648,'DATA Wharton'!$A$2:$A$785,'DATA Wharton'!$C$2:$C$785),"")</f>
        <v/>
      </c>
      <c r="I9300">
        <f>IF(OR(G3648="",H3648=""),"",G3648)</f>
        <v/>
      </c>
      <c r="J9300">
        <f>IF(OR(I3648="",H3648=""),"",I3648*H3648)</f>
        <v/>
      </c>
      <c r="K9300">
        <f>IF(G3648="","Missing OEWS wage",IF(H3648="","Missing Wharton SOC","Matched"))</f>
        <v/>
      </c>
    </row>
    <row r="9301">
      <c r="A9301" t="inlineStr">
        <is>
          <t>53</t>
        </is>
      </c>
      <c r="B9301" t="inlineStr">
        <is>
          <t>Real Estate and Rental and Leasing</t>
        </is>
      </c>
      <c r="C9301" t="inlineStr">
        <is>
          <t>29-9099</t>
        </is>
      </c>
      <c r="D9301" t="inlineStr">
        <is>
          <t>Healthcare Practitioners and Technical Workers, All Other</t>
        </is>
      </c>
      <c r="E9301" t="n">
        <v>190</v>
      </c>
      <c r="F9301" t="n">
        <v>66510</v>
      </c>
      <c r="G9301">
        <f>IF(OR(E3649="",F3649=""),"",E3649*F3649)</f>
        <v/>
      </c>
      <c r="H9301" s="41">
        <f>IFERROR(XLOOKUP(C3649,'DATA Wharton'!$A$2:$A$785,'DATA Wharton'!$C$2:$C$785),"")</f>
        <v/>
      </c>
      <c r="I9301">
        <f>IF(OR(G3649="",H3649=""),"",G3649)</f>
        <v/>
      </c>
      <c r="J9301">
        <f>IF(OR(I3649="",H3649=""),"",I3649*H3649)</f>
        <v/>
      </c>
      <c r="K9301">
        <f>IF(G3649="","Missing OEWS wage",IF(H3649="","Missing Wharton SOC","Matched"))</f>
        <v/>
      </c>
    </row>
    <row r="9302">
      <c r="A9302" t="inlineStr">
        <is>
          <t>53</t>
        </is>
      </c>
      <c r="B9302" t="inlineStr">
        <is>
          <t>Real Estate and Rental and Leasing</t>
        </is>
      </c>
      <c r="C9302" t="inlineStr">
        <is>
          <t>31-9093</t>
        </is>
      </c>
      <c r="D9302" t="inlineStr">
        <is>
          <t>Medical Equipment Preparers</t>
        </is>
      </c>
      <c r="F9302" t="n">
        <v>41810</v>
      </c>
      <c r="G9302">
        <f>IF(OR(E3650="",F3650=""),"",E3650*F3650)</f>
        <v/>
      </c>
      <c r="H9302" s="41">
        <f>IFERROR(XLOOKUP(C3650,'DATA Wharton'!$A$2:$A$785,'DATA Wharton'!$C$2:$C$785),"")</f>
        <v/>
      </c>
      <c r="I9302">
        <f>IF(OR(G3650="",H3650=""),"",G3650)</f>
        <v/>
      </c>
      <c r="J9302">
        <f>IF(OR(I3650="",H3650=""),"",I3650*H3650)</f>
        <v/>
      </c>
      <c r="K9302">
        <f>IF(G3650="","Missing OEWS wage",IF(H3650="","Missing Wharton SOC","Matched"))</f>
        <v/>
      </c>
    </row>
    <row r="9303">
      <c r="A9303" t="inlineStr">
        <is>
          <t>53</t>
        </is>
      </c>
      <c r="B9303" t="inlineStr">
        <is>
          <t>Real Estate and Rental and Leasing</t>
        </is>
      </c>
      <c r="C9303" t="inlineStr">
        <is>
          <t>31-9099</t>
        </is>
      </c>
      <c r="D9303" t="inlineStr">
        <is>
          <t>Healthcare Support Workers, All Other</t>
        </is>
      </c>
      <c r="E9303" t="n">
        <v>250</v>
      </c>
      <c r="F9303" t="n">
        <v>49280</v>
      </c>
      <c r="G9303">
        <f>IF(OR(E3651="",F3651=""),"",E3651*F3651)</f>
        <v/>
      </c>
      <c r="H9303" s="41">
        <f>IFERROR(XLOOKUP(C3651,'DATA Wharton'!$A$2:$A$785,'DATA Wharton'!$C$2:$C$785),"")</f>
        <v/>
      </c>
      <c r="I9303">
        <f>IF(OR(G3651="",H3651=""),"",G3651)</f>
        <v/>
      </c>
      <c r="J9303">
        <f>IF(OR(I3651="",H3651=""),"",I3651*H3651)</f>
        <v/>
      </c>
      <c r="K9303">
        <f>IF(G3651="","Missing OEWS wage",IF(H3651="","Missing Wharton SOC","Matched"))</f>
        <v/>
      </c>
    </row>
    <row r="9304">
      <c r="A9304" t="inlineStr">
        <is>
          <t>53</t>
        </is>
      </c>
      <c r="B9304" t="inlineStr">
        <is>
          <t>Real Estate and Rental and Leasing</t>
        </is>
      </c>
      <c r="C9304" t="inlineStr">
        <is>
          <t>33-1091</t>
        </is>
      </c>
      <c r="D9304" t="inlineStr">
        <is>
          <t>First-Line Supervisors of Security Workers</t>
        </is>
      </c>
      <c r="E9304" t="n">
        <v>890</v>
      </c>
      <c r="F9304" t="n">
        <v>63420</v>
      </c>
      <c r="G9304">
        <f>IF(OR(E3652="",F3652=""),"",E3652*F3652)</f>
        <v/>
      </c>
      <c r="H9304" s="41">
        <f>IFERROR(XLOOKUP(C3652,'DATA Wharton'!$A$2:$A$785,'DATA Wharton'!$C$2:$C$785),"")</f>
        <v/>
      </c>
      <c r="I9304">
        <f>IF(OR(G3652="",H3652=""),"",G3652)</f>
        <v/>
      </c>
      <c r="J9304">
        <f>IF(OR(I3652="",H3652=""),"",I3652*H3652)</f>
        <v/>
      </c>
      <c r="K9304">
        <f>IF(G3652="","Missing OEWS wage",IF(H3652="","Missing Wharton SOC","Matched"))</f>
        <v/>
      </c>
    </row>
    <row r="9305">
      <c r="A9305" t="inlineStr">
        <is>
          <t>53</t>
        </is>
      </c>
      <c r="B9305" t="inlineStr">
        <is>
          <t>Real Estate and Rental and Leasing</t>
        </is>
      </c>
      <c r="C9305" t="inlineStr">
        <is>
          <t>33-9032</t>
        </is>
      </c>
      <c r="D9305" t="inlineStr">
        <is>
          <t>Security Guards</t>
        </is>
      </c>
      <c r="E9305" t="n">
        <v>26750</v>
      </c>
      <c r="F9305" t="n">
        <v>49170</v>
      </c>
      <c r="G9305">
        <f>IF(OR(E3653="",F3653=""),"",E3653*F3653)</f>
        <v/>
      </c>
      <c r="H9305" s="41">
        <f>IFERROR(XLOOKUP(C3653,'DATA Wharton'!$A$2:$A$785,'DATA Wharton'!$C$2:$C$785),"")</f>
        <v/>
      </c>
      <c r="I9305">
        <f>IF(OR(G3653="",H3653=""),"",G3653)</f>
        <v/>
      </c>
      <c r="J9305">
        <f>IF(OR(I3653="",H3653=""),"",I3653*H3653)</f>
        <v/>
      </c>
      <c r="K9305">
        <f>IF(G3653="","Missing OEWS wage",IF(H3653="","Missing Wharton SOC","Matched"))</f>
        <v/>
      </c>
    </row>
    <row r="9306">
      <c r="A9306" t="inlineStr">
        <is>
          <t>53</t>
        </is>
      </c>
      <c r="B9306" t="inlineStr">
        <is>
          <t>Real Estate and Rental and Leasing</t>
        </is>
      </c>
      <c r="C9306" t="inlineStr">
        <is>
          <t>33-9091</t>
        </is>
      </c>
      <c r="D9306" t="inlineStr">
        <is>
          <t>Crossing Guards and Flaggers</t>
        </is>
      </c>
      <c r="E9306" t="n">
        <v>530</v>
      </c>
      <c r="F9306" t="n">
        <v>36500</v>
      </c>
      <c r="G9306">
        <f>IF(OR(E3654="",F3654=""),"",E3654*F3654)</f>
        <v/>
      </c>
      <c r="H9306" s="41">
        <f>IFERROR(XLOOKUP(C3654,'DATA Wharton'!$A$2:$A$785,'DATA Wharton'!$C$2:$C$785),"")</f>
        <v/>
      </c>
      <c r="I9306">
        <f>IF(OR(G3654="",H3654=""),"",G3654)</f>
        <v/>
      </c>
      <c r="J9306">
        <f>IF(OR(I3654="",H3654=""),"",I3654*H3654)</f>
        <v/>
      </c>
      <c r="K9306">
        <f>IF(G3654="","Missing OEWS wage",IF(H3654="","Missing Wharton SOC","Matched"))</f>
        <v/>
      </c>
    </row>
    <row r="9307">
      <c r="A9307" t="inlineStr">
        <is>
          <t>53</t>
        </is>
      </c>
      <c r="B9307" t="inlineStr">
        <is>
          <t>Real Estate and Rental and Leasing</t>
        </is>
      </c>
      <c r="C9307" t="inlineStr">
        <is>
          <t>33-9092</t>
        </is>
      </c>
      <c r="D9307" t="inlineStr">
        <is>
          <t>Lifeguards, Ski Patrol, and Other Recreational Protective Service Workers</t>
        </is>
      </c>
      <c r="E9307" t="n">
        <v>1690</v>
      </c>
      <c r="F9307" t="n">
        <v>35360</v>
      </c>
      <c r="G9307">
        <f>IF(OR(E3655="",F3655=""),"",E3655*F3655)</f>
        <v/>
      </c>
      <c r="H9307" s="41">
        <f>IFERROR(XLOOKUP(C3655,'DATA Wharton'!$A$2:$A$785,'DATA Wharton'!$C$2:$C$785),"")</f>
        <v/>
      </c>
      <c r="I9307">
        <f>IF(OR(G3655="",H3655=""),"",G3655)</f>
        <v/>
      </c>
      <c r="J9307">
        <f>IF(OR(I3655="",H3655=""),"",I3655*H3655)</f>
        <v/>
      </c>
      <c r="K9307">
        <f>IF(G3655="","Missing OEWS wage",IF(H3655="","Missing Wharton SOC","Matched"))</f>
        <v/>
      </c>
    </row>
    <row r="9308">
      <c r="A9308" t="inlineStr">
        <is>
          <t>53</t>
        </is>
      </c>
      <c r="B9308" t="inlineStr">
        <is>
          <t>Real Estate and Rental and Leasing</t>
        </is>
      </c>
      <c r="C9308" t="inlineStr">
        <is>
          <t>33-9099</t>
        </is>
      </c>
      <c r="D9308" t="inlineStr">
        <is>
          <t>Protective Service Workers, All Other</t>
        </is>
      </c>
      <c r="F9308" t="n">
        <v>35530</v>
      </c>
      <c r="G9308">
        <f>IF(OR(E3656="",F3656=""),"",E3656*F3656)</f>
        <v/>
      </c>
      <c r="H9308" s="41">
        <f>IFERROR(XLOOKUP(C3656,'DATA Wharton'!$A$2:$A$785,'DATA Wharton'!$C$2:$C$785),"")</f>
        <v/>
      </c>
      <c r="I9308">
        <f>IF(OR(G3656="",H3656=""),"",G3656)</f>
        <v/>
      </c>
      <c r="J9308">
        <f>IF(OR(I3656="",H3656=""),"",I3656*H3656)</f>
        <v/>
      </c>
      <c r="K9308">
        <f>IF(G3656="","Missing OEWS wage",IF(H3656="","Missing Wharton SOC","Matched"))</f>
        <v/>
      </c>
    </row>
    <row r="9309">
      <c r="A9309" t="inlineStr">
        <is>
          <t>53</t>
        </is>
      </c>
      <c r="B9309" t="inlineStr">
        <is>
          <t>Real Estate and Rental and Leasing</t>
        </is>
      </c>
      <c r="C9309" t="inlineStr">
        <is>
          <t>35-1011</t>
        </is>
      </c>
      <c r="D9309" t="inlineStr">
        <is>
          <t>Chefs and Head Cooks</t>
        </is>
      </c>
      <c r="E9309" t="n">
        <v>950</v>
      </c>
      <c r="F9309" t="n">
        <v>70420</v>
      </c>
      <c r="G9309">
        <f>IF(OR(E3657="",F3657=""),"",E3657*F3657)</f>
        <v/>
      </c>
      <c r="H9309" s="41">
        <f>IFERROR(XLOOKUP(C3657,'DATA Wharton'!$A$2:$A$785,'DATA Wharton'!$C$2:$C$785),"")</f>
        <v/>
      </c>
      <c r="I9309">
        <f>IF(OR(G3657="",H3657=""),"",G3657)</f>
        <v/>
      </c>
      <c r="J9309">
        <f>IF(OR(I3657="",H3657=""),"",I3657*H3657)</f>
        <v/>
      </c>
      <c r="K9309">
        <f>IF(G3657="","Missing OEWS wage",IF(H3657="","Missing Wharton SOC","Matched"))</f>
        <v/>
      </c>
    </row>
    <row r="9310">
      <c r="A9310" t="inlineStr">
        <is>
          <t>53</t>
        </is>
      </c>
      <c r="B9310" t="inlineStr">
        <is>
          <t>Real Estate and Rental and Leasing</t>
        </is>
      </c>
      <c r="C9310" t="inlineStr">
        <is>
          <t>35-1012</t>
        </is>
      </c>
      <c r="D9310" t="inlineStr">
        <is>
          <t>First-Line Supervisors of Food Preparation and Serving Workers</t>
        </is>
      </c>
      <c r="E9310" t="n">
        <v>1370</v>
      </c>
      <c r="F9310" t="n">
        <v>54490</v>
      </c>
      <c r="G9310">
        <f>IF(OR(E3658="",F3658=""),"",E3658*F3658)</f>
        <v/>
      </c>
      <c r="H9310" s="41">
        <f>IFERROR(XLOOKUP(C3658,'DATA Wharton'!$A$2:$A$785,'DATA Wharton'!$C$2:$C$785),"")</f>
        <v/>
      </c>
      <c r="I9310">
        <f>IF(OR(G3658="",H3658=""),"",G3658)</f>
        <v/>
      </c>
      <c r="J9310">
        <f>IF(OR(I3658="",H3658=""),"",I3658*H3658)</f>
        <v/>
      </c>
      <c r="K9310">
        <f>IF(G3658="","Missing OEWS wage",IF(H3658="","Missing Wharton SOC","Matched"))</f>
        <v/>
      </c>
    </row>
    <row r="9311">
      <c r="A9311" t="inlineStr">
        <is>
          <t>53</t>
        </is>
      </c>
      <c r="B9311" t="inlineStr">
        <is>
          <t>Real Estate and Rental and Leasing</t>
        </is>
      </c>
      <c r="C9311" t="inlineStr">
        <is>
          <t>35-2011</t>
        </is>
      </c>
      <c r="D9311" t="inlineStr">
        <is>
          <t>Cooks, Fast Food</t>
        </is>
      </c>
      <c r="F9311" t="n">
        <v>37500</v>
      </c>
      <c r="G9311">
        <f>IF(OR(E3659="",F3659=""),"",E3659*F3659)</f>
        <v/>
      </c>
      <c r="H9311" s="41">
        <f>IFERROR(XLOOKUP(C3659,'DATA Wharton'!$A$2:$A$785,'DATA Wharton'!$C$2:$C$785),"")</f>
        <v/>
      </c>
      <c r="I9311">
        <f>IF(OR(G3659="",H3659=""),"",G3659)</f>
        <v/>
      </c>
      <c r="J9311">
        <f>IF(OR(I3659="",H3659=""),"",I3659*H3659)</f>
        <v/>
      </c>
      <c r="K9311">
        <f>IF(G3659="","Missing OEWS wage",IF(H3659="","Missing Wharton SOC","Matched"))</f>
        <v/>
      </c>
    </row>
    <row r="9312">
      <c r="A9312" t="inlineStr">
        <is>
          <t>53</t>
        </is>
      </c>
      <c r="B9312" t="inlineStr">
        <is>
          <t>Real Estate and Rental and Leasing</t>
        </is>
      </c>
      <c r="C9312" t="inlineStr">
        <is>
          <t>35-2012</t>
        </is>
      </c>
      <c r="D9312" t="inlineStr">
        <is>
          <t>Cooks, Institution and Cafeteria</t>
        </is>
      </c>
      <c r="E9312" t="n">
        <v>1770</v>
      </c>
      <c r="F9312" t="n">
        <v>40960</v>
      </c>
      <c r="G9312">
        <f>IF(OR(E3660="",F3660=""),"",E3660*F3660)</f>
        <v/>
      </c>
      <c r="H9312" s="41">
        <f>IFERROR(XLOOKUP(C3660,'DATA Wharton'!$A$2:$A$785,'DATA Wharton'!$C$2:$C$785),"")</f>
        <v/>
      </c>
      <c r="I9312">
        <f>IF(OR(G3660="",H3660=""),"",G3660)</f>
        <v/>
      </c>
      <c r="J9312">
        <f>IF(OR(I3660="",H3660=""),"",I3660*H3660)</f>
        <v/>
      </c>
      <c r="K9312">
        <f>IF(G3660="","Missing OEWS wage",IF(H3660="","Missing Wharton SOC","Matched"))</f>
        <v/>
      </c>
    </row>
    <row r="9313">
      <c r="A9313" t="inlineStr">
        <is>
          <t>53</t>
        </is>
      </c>
      <c r="B9313" t="inlineStr">
        <is>
          <t>Real Estate and Rental and Leasing</t>
        </is>
      </c>
      <c r="C9313" t="inlineStr">
        <is>
          <t>35-2014</t>
        </is>
      </c>
      <c r="D9313" t="inlineStr">
        <is>
          <t>Cooks, Restaurant</t>
        </is>
      </c>
      <c r="E9313" t="n">
        <v>1260</v>
      </c>
      <c r="F9313" t="n">
        <v>41670</v>
      </c>
      <c r="G9313">
        <f>IF(OR(E3661="",F3661=""),"",E3661*F3661)</f>
        <v/>
      </c>
      <c r="H9313" s="41">
        <f>IFERROR(XLOOKUP(C3661,'DATA Wharton'!$A$2:$A$785,'DATA Wharton'!$C$2:$C$785),"")</f>
        <v/>
      </c>
      <c r="I9313">
        <f>IF(OR(G3661="",H3661=""),"",G3661)</f>
        <v/>
      </c>
      <c r="J9313">
        <f>IF(OR(I3661="",H3661=""),"",I3661*H3661)</f>
        <v/>
      </c>
      <c r="K9313">
        <f>IF(G3661="","Missing OEWS wage",IF(H3661="","Missing Wharton SOC","Matched"))</f>
        <v/>
      </c>
    </row>
    <row r="9314">
      <c r="A9314" t="inlineStr">
        <is>
          <t>53</t>
        </is>
      </c>
      <c r="B9314" t="inlineStr">
        <is>
          <t>Real Estate and Rental and Leasing</t>
        </is>
      </c>
      <c r="C9314" t="inlineStr">
        <is>
          <t>35-2015</t>
        </is>
      </c>
      <c r="D9314" t="inlineStr">
        <is>
          <t>Cooks, Short Order</t>
        </is>
      </c>
      <c r="E9314" t="n">
        <v>60</v>
      </c>
      <c r="F9314" t="n">
        <v>39830</v>
      </c>
      <c r="G9314">
        <f>IF(OR(E3662="",F3662=""),"",E3662*F3662)</f>
        <v/>
      </c>
      <c r="H9314" s="41">
        <f>IFERROR(XLOOKUP(C3662,'DATA Wharton'!$A$2:$A$785,'DATA Wharton'!$C$2:$C$785),"")</f>
        <v/>
      </c>
      <c r="I9314">
        <f>IF(OR(G3662="",H3662=""),"",G3662)</f>
        <v/>
      </c>
      <c r="J9314">
        <f>IF(OR(I3662="",H3662=""),"",I3662*H3662)</f>
        <v/>
      </c>
      <c r="K9314">
        <f>IF(G3662="","Missing OEWS wage",IF(H3662="","Missing Wharton SOC","Matched"))</f>
        <v/>
      </c>
    </row>
    <row r="9315">
      <c r="A9315" t="inlineStr">
        <is>
          <t>53</t>
        </is>
      </c>
      <c r="B9315" t="inlineStr">
        <is>
          <t>Real Estate and Rental and Leasing</t>
        </is>
      </c>
      <c r="C9315" t="inlineStr">
        <is>
          <t>35-2019</t>
        </is>
      </c>
      <c r="D9315" t="inlineStr">
        <is>
          <t>Cooks, All Other</t>
        </is>
      </c>
      <c r="E9315" t="n">
        <v>100</v>
      </c>
      <c r="F9315" t="n">
        <v>39710</v>
      </c>
      <c r="G9315">
        <f>IF(OR(E3663="",F3663=""),"",E3663*F3663)</f>
        <v/>
      </c>
      <c r="H9315" s="41">
        <f>IFERROR(XLOOKUP(C3663,'DATA Wharton'!$A$2:$A$785,'DATA Wharton'!$C$2:$C$785),"")</f>
        <v/>
      </c>
      <c r="I9315">
        <f>IF(OR(G3663="",H3663=""),"",G3663)</f>
        <v/>
      </c>
      <c r="J9315">
        <f>IF(OR(I3663="",H3663=""),"",I3663*H3663)</f>
        <v/>
      </c>
      <c r="K9315">
        <f>IF(G3663="","Missing OEWS wage",IF(H3663="","Missing Wharton SOC","Matched"))</f>
        <v/>
      </c>
    </row>
    <row r="9316">
      <c r="A9316" t="inlineStr">
        <is>
          <t>53</t>
        </is>
      </c>
      <c r="B9316" t="inlineStr">
        <is>
          <t>Real Estate and Rental and Leasing</t>
        </is>
      </c>
      <c r="C9316" t="inlineStr">
        <is>
          <t>35-3011</t>
        </is>
      </c>
      <c r="D9316" t="inlineStr">
        <is>
          <t>Bartenders</t>
        </is>
      </c>
      <c r="E9316" t="n">
        <v>4010</v>
      </c>
      <c r="F9316" t="n">
        <v>37710</v>
      </c>
      <c r="G9316">
        <f>IF(OR(E3664="",F3664=""),"",E3664*F3664)</f>
        <v/>
      </c>
      <c r="H9316" s="41">
        <f>IFERROR(XLOOKUP(C3664,'DATA Wharton'!$A$2:$A$785,'DATA Wharton'!$C$2:$C$785),"")</f>
        <v/>
      </c>
      <c r="I9316">
        <f>IF(OR(G3664="",H3664=""),"",G3664)</f>
        <v/>
      </c>
      <c r="J9316">
        <f>IF(OR(I3664="",H3664=""),"",I3664*H3664)</f>
        <v/>
      </c>
      <c r="K9316">
        <f>IF(G3664="","Missing OEWS wage",IF(H3664="","Missing Wharton SOC","Matched"))</f>
        <v/>
      </c>
    </row>
    <row r="9317">
      <c r="A9317" t="inlineStr">
        <is>
          <t>53</t>
        </is>
      </c>
      <c r="B9317" t="inlineStr">
        <is>
          <t>Real Estate and Rental and Leasing</t>
        </is>
      </c>
      <c r="C9317" t="inlineStr">
        <is>
          <t>35-3023</t>
        </is>
      </c>
      <c r="D9317" t="inlineStr">
        <is>
          <t>Fast Food and Counter Workers</t>
        </is>
      </c>
      <c r="E9317" t="n">
        <v>1410</v>
      </c>
      <c r="F9317" t="n">
        <v>33320</v>
      </c>
      <c r="G9317">
        <f>IF(OR(E3665="",F3665=""),"",E3665*F3665)</f>
        <v/>
      </c>
      <c r="H9317" s="41">
        <f>IFERROR(XLOOKUP(C3665,'DATA Wharton'!$A$2:$A$785,'DATA Wharton'!$C$2:$C$785),"")</f>
        <v/>
      </c>
      <c r="I9317">
        <f>IF(OR(G3665="",H3665=""),"",G3665)</f>
        <v/>
      </c>
      <c r="J9317">
        <f>IF(OR(I3665="",H3665=""),"",I3665*H3665)</f>
        <v/>
      </c>
      <c r="K9317">
        <f>IF(G3665="","Missing OEWS wage",IF(H3665="","Missing Wharton SOC","Matched"))</f>
        <v/>
      </c>
    </row>
    <row r="9318">
      <c r="A9318" t="inlineStr">
        <is>
          <t>53</t>
        </is>
      </c>
      <c r="B9318" t="inlineStr">
        <is>
          <t>Real Estate and Rental and Leasing</t>
        </is>
      </c>
      <c r="C9318" t="inlineStr">
        <is>
          <t>35-3031</t>
        </is>
      </c>
      <c r="D9318" t="inlineStr">
        <is>
          <t>Waiters and Waitresses</t>
        </is>
      </c>
      <c r="E9318" t="n">
        <v>5630</v>
      </c>
      <c r="F9318" t="n">
        <v>41030</v>
      </c>
      <c r="G9318">
        <f>IF(OR(E3666="",F3666=""),"",E3666*F3666)</f>
        <v/>
      </c>
      <c r="H9318" s="41">
        <f>IFERROR(XLOOKUP(C3666,'DATA Wharton'!$A$2:$A$785,'DATA Wharton'!$C$2:$C$785),"")</f>
        <v/>
      </c>
      <c r="I9318">
        <f>IF(OR(G3666="",H3666=""),"",G3666)</f>
        <v/>
      </c>
      <c r="J9318">
        <f>IF(OR(I3666="",H3666=""),"",I3666*H3666)</f>
        <v/>
      </c>
      <c r="K9318">
        <f>IF(G3666="","Missing OEWS wage",IF(H3666="","Missing Wharton SOC","Matched"))</f>
        <v/>
      </c>
    </row>
    <row r="9319">
      <c r="A9319" t="inlineStr">
        <is>
          <t>53</t>
        </is>
      </c>
      <c r="B9319" t="inlineStr">
        <is>
          <t>Real Estate and Rental and Leasing</t>
        </is>
      </c>
      <c r="C9319" t="inlineStr">
        <is>
          <t>35-3041</t>
        </is>
      </c>
      <c r="D9319" t="inlineStr">
        <is>
          <t>Food Servers, Nonrestaurant</t>
        </is>
      </c>
      <c r="F9319" t="n">
        <v>34400</v>
      </c>
      <c r="G9319">
        <f>IF(OR(E3667="",F3667=""),"",E3667*F3667)</f>
        <v/>
      </c>
      <c r="H9319" s="41">
        <f>IFERROR(XLOOKUP(C3667,'DATA Wharton'!$A$2:$A$785,'DATA Wharton'!$C$2:$C$785),"")</f>
        <v/>
      </c>
      <c r="I9319">
        <f>IF(OR(G3667="",H3667=""),"",G3667)</f>
        <v/>
      </c>
      <c r="J9319">
        <f>IF(OR(I3667="",H3667=""),"",I3667*H3667)</f>
        <v/>
      </c>
      <c r="K9319">
        <f>IF(G3667="","Missing OEWS wage",IF(H3667="","Missing Wharton SOC","Matched"))</f>
        <v/>
      </c>
    </row>
    <row r="9320">
      <c r="A9320" t="inlineStr">
        <is>
          <t>53</t>
        </is>
      </c>
      <c r="B9320" t="inlineStr">
        <is>
          <t>Real Estate and Rental and Leasing</t>
        </is>
      </c>
      <c r="C9320" t="inlineStr">
        <is>
          <t>35-9011</t>
        </is>
      </c>
      <c r="D9320" t="inlineStr">
        <is>
          <t>Dining Room and Cafeteria Attendants and Bartender Helpers</t>
        </is>
      </c>
      <c r="E9320" t="n">
        <v>1580</v>
      </c>
      <c r="F9320" t="n">
        <v>36610</v>
      </c>
      <c r="G9320">
        <f>IF(OR(E3668="",F3668=""),"",E3668*F3668)</f>
        <v/>
      </c>
      <c r="H9320" s="41">
        <f>IFERROR(XLOOKUP(C3668,'DATA Wharton'!$A$2:$A$785,'DATA Wharton'!$C$2:$C$785),"")</f>
        <v/>
      </c>
      <c r="I9320">
        <f>IF(OR(G3668="",H3668=""),"",G3668)</f>
        <v/>
      </c>
      <c r="J9320">
        <f>IF(OR(I3668="",H3668=""),"",I3668*H3668)</f>
        <v/>
      </c>
      <c r="K9320">
        <f>IF(G3668="","Missing OEWS wage",IF(H3668="","Missing Wharton SOC","Matched"))</f>
        <v/>
      </c>
    </row>
    <row r="9321">
      <c r="A9321" t="inlineStr">
        <is>
          <t>53</t>
        </is>
      </c>
      <c r="B9321" t="inlineStr">
        <is>
          <t>Real Estate and Rental and Leasing</t>
        </is>
      </c>
      <c r="C9321" t="inlineStr">
        <is>
          <t>35-9021</t>
        </is>
      </c>
      <c r="D9321" t="inlineStr">
        <is>
          <t>Dishwashers</t>
        </is>
      </c>
      <c r="E9321" t="n">
        <v>2370</v>
      </c>
      <c r="F9321" t="n">
        <v>34960</v>
      </c>
      <c r="G9321">
        <f>IF(OR(E3669="",F3669=""),"",E3669*F3669)</f>
        <v/>
      </c>
      <c r="H9321" s="41">
        <f>IFERROR(XLOOKUP(C3669,'DATA Wharton'!$A$2:$A$785,'DATA Wharton'!$C$2:$C$785),"")</f>
        <v/>
      </c>
      <c r="I9321">
        <f>IF(OR(G3669="",H3669=""),"",G3669)</f>
        <v/>
      </c>
      <c r="J9321">
        <f>IF(OR(I3669="",H3669=""),"",I3669*H3669)</f>
        <v/>
      </c>
      <c r="K9321">
        <f>IF(G3669="","Missing OEWS wage",IF(H3669="","Missing Wharton SOC","Matched"))</f>
        <v/>
      </c>
    </row>
    <row r="9322">
      <c r="A9322" t="inlineStr">
        <is>
          <t>53</t>
        </is>
      </c>
      <c r="B9322" t="inlineStr">
        <is>
          <t>Real Estate and Rental and Leasing</t>
        </is>
      </c>
      <c r="C9322" t="inlineStr">
        <is>
          <t>35-9031</t>
        </is>
      </c>
      <c r="D9322" t="inlineStr">
        <is>
          <t>Hosts and Hostesses, Restaurant, Lounge, and Coffee Shop</t>
        </is>
      </c>
      <c r="F9322" t="n">
        <v>31800</v>
      </c>
      <c r="G9322">
        <f>IF(OR(E3670="",F3670=""),"",E3670*F3670)</f>
        <v/>
      </c>
      <c r="H9322" s="41">
        <f>IFERROR(XLOOKUP(C3670,'DATA Wharton'!$A$2:$A$785,'DATA Wharton'!$C$2:$C$785),"")</f>
        <v/>
      </c>
      <c r="I9322">
        <f>IF(OR(G3670="",H3670=""),"",G3670)</f>
        <v/>
      </c>
      <c r="J9322">
        <f>IF(OR(I3670="",H3670=""),"",I3670*H3670)</f>
        <v/>
      </c>
      <c r="K9322">
        <f>IF(G3670="","Missing OEWS wage",IF(H3670="","Missing Wharton SOC","Matched"))</f>
        <v/>
      </c>
    </row>
    <row r="9323">
      <c r="A9323" t="inlineStr">
        <is>
          <t>53</t>
        </is>
      </c>
      <c r="B9323" t="inlineStr">
        <is>
          <t>Real Estate and Rental and Leasing</t>
        </is>
      </c>
      <c r="C9323" t="inlineStr">
        <is>
          <t>35-9099</t>
        </is>
      </c>
      <c r="D9323" t="inlineStr">
        <is>
          <t>Food Preparation and Serving Related Workers, All Other</t>
        </is>
      </c>
      <c r="F9323" t="n">
        <v>35940</v>
      </c>
      <c r="G9323">
        <f>IF(OR(E3671="",F3671=""),"",E3671*F3671)</f>
        <v/>
      </c>
      <c r="H9323" s="41">
        <f>IFERROR(XLOOKUP(C3671,'DATA Wharton'!$A$2:$A$785,'DATA Wharton'!$C$2:$C$785),"")</f>
        <v/>
      </c>
      <c r="I9323">
        <f>IF(OR(G3671="",H3671=""),"",G3671)</f>
        <v/>
      </c>
      <c r="J9323">
        <f>IF(OR(I3671="",H3671=""),"",I3671*H3671)</f>
        <v/>
      </c>
      <c r="K9323">
        <f>IF(G3671="","Missing OEWS wage",IF(H3671="","Missing Wharton SOC","Matched"))</f>
        <v/>
      </c>
    </row>
    <row r="9324">
      <c r="A9324" t="inlineStr">
        <is>
          <t>53</t>
        </is>
      </c>
      <c r="B9324" t="inlineStr">
        <is>
          <t>Real Estate and Rental and Leasing</t>
        </is>
      </c>
      <c r="C9324" t="inlineStr">
        <is>
          <t>37-1011</t>
        </is>
      </c>
      <c r="D9324" t="inlineStr">
        <is>
          <t>First-Line Supervisors of Housekeeping and Janitorial Workers</t>
        </is>
      </c>
      <c r="E9324" t="n">
        <v>3400</v>
      </c>
      <c r="F9324" t="n">
        <v>52100</v>
      </c>
      <c r="G9324">
        <f>IF(OR(E3672="",F3672=""),"",E3672*F3672)</f>
        <v/>
      </c>
      <c r="H9324" s="41">
        <f>IFERROR(XLOOKUP(C3672,'DATA Wharton'!$A$2:$A$785,'DATA Wharton'!$C$2:$C$785),"")</f>
        <v/>
      </c>
      <c r="I9324">
        <f>IF(OR(G3672="",H3672=""),"",G3672)</f>
        <v/>
      </c>
      <c r="J9324">
        <f>IF(OR(I3672="",H3672=""),"",I3672*H3672)</f>
        <v/>
      </c>
      <c r="K9324">
        <f>IF(G3672="","Missing OEWS wage",IF(H3672="","Missing Wharton SOC","Matched"))</f>
        <v/>
      </c>
    </row>
    <row r="9325">
      <c r="A9325" t="inlineStr">
        <is>
          <t>53</t>
        </is>
      </c>
      <c r="B9325" t="inlineStr">
        <is>
          <t>Real Estate and Rental and Leasing</t>
        </is>
      </c>
      <c r="C9325" t="inlineStr">
        <is>
          <t>37-1012</t>
        </is>
      </c>
      <c r="D9325" t="inlineStr">
        <is>
          <t>First-Line Supervisors of Landscaping, Lawn Service, and Groundskeeping Workers</t>
        </is>
      </c>
      <c r="E9325" t="n">
        <v>1580</v>
      </c>
      <c r="F9325" t="n">
        <v>61770</v>
      </c>
      <c r="G9325">
        <f>IF(OR(E3673="",F3673=""),"",E3673*F3673)</f>
        <v/>
      </c>
      <c r="H9325" s="41">
        <f>IFERROR(XLOOKUP(C3673,'DATA Wharton'!$A$2:$A$785,'DATA Wharton'!$C$2:$C$785),"")</f>
        <v/>
      </c>
      <c r="I9325">
        <f>IF(OR(G3673="",H3673=""),"",G3673)</f>
        <v/>
      </c>
      <c r="J9325">
        <f>IF(OR(I3673="",H3673=""),"",I3673*H3673)</f>
        <v/>
      </c>
      <c r="K9325">
        <f>IF(G3673="","Missing OEWS wage",IF(H3673="","Missing Wharton SOC","Matched"))</f>
        <v/>
      </c>
    </row>
    <row r="9326">
      <c r="A9326" t="inlineStr">
        <is>
          <t>53</t>
        </is>
      </c>
      <c r="B9326" t="inlineStr">
        <is>
          <t>Real Estate and Rental and Leasing</t>
        </is>
      </c>
      <c r="C9326" t="inlineStr">
        <is>
          <t>37-2011</t>
        </is>
      </c>
      <c r="D9326" t="inlineStr">
        <is>
          <t>Janitors and Cleaners, Except Maids and Housekeeping Cleaners</t>
        </is>
      </c>
      <c r="E9326" t="n">
        <v>68630</v>
      </c>
      <c r="F9326" t="n">
        <v>42930</v>
      </c>
      <c r="G9326">
        <f>IF(OR(E3674="",F3674=""),"",E3674*F3674)</f>
        <v/>
      </c>
      <c r="H9326" s="41">
        <f>IFERROR(XLOOKUP(C3674,'DATA Wharton'!$A$2:$A$785,'DATA Wharton'!$C$2:$C$785),"")</f>
        <v/>
      </c>
      <c r="I9326">
        <f>IF(OR(G3674="",H3674=""),"",G3674)</f>
        <v/>
      </c>
      <c r="J9326">
        <f>IF(OR(I3674="",H3674=""),"",I3674*H3674)</f>
        <v/>
      </c>
      <c r="K9326">
        <f>IF(G3674="","Missing OEWS wage",IF(H3674="","Missing Wharton SOC","Matched"))</f>
        <v/>
      </c>
    </row>
    <row r="9327">
      <c r="A9327" t="inlineStr">
        <is>
          <t>53</t>
        </is>
      </c>
      <c r="B9327" t="inlineStr">
        <is>
          <t>Real Estate and Rental and Leasing</t>
        </is>
      </c>
      <c r="C9327" t="inlineStr">
        <is>
          <t>37-2012</t>
        </is>
      </c>
      <c r="D9327" t="inlineStr">
        <is>
          <t>Maids and Housekeeping Cleaners</t>
        </is>
      </c>
      <c r="E9327" t="n">
        <v>27000</v>
      </c>
      <c r="F9327" t="n">
        <v>39590</v>
      </c>
      <c r="G9327">
        <f>IF(OR(E3675="",F3675=""),"",E3675*F3675)</f>
        <v/>
      </c>
      <c r="H9327" s="41">
        <f>IFERROR(XLOOKUP(C3675,'DATA Wharton'!$A$2:$A$785,'DATA Wharton'!$C$2:$C$785),"")</f>
        <v/>
      </c>
      <c r="I9327">
        <f>IF(OR(G3675="",H3675=""),"",G3675)</f>
        <v/>
      </c>
      <c r="J9327">
        <f>IF(OR(I3675="",H3675=""),"",I3675*H3675)</f>
        <v/>
      </c>
      <c r="K9327">
        <f>IF(G3675="","Missing OEWS wage",IF(H3675="","Missing Wharton SOC","Matched"))</f>
        <v/>
      </c>
    </row>
    <row r="9328">
      <c r="A9328" t="inlineStr">
        <is>
          <t>53</t>
        </is>
      </c>
      <c r="B9328" t="inlineStr">
        <is>
          <t>Real Estate and Rental and Leasing</t>
        </is>
      </c>
      <c r="C9328" t="inlineStr">
        <is>
          <t>37-2019</t>
        </is>
      </c>
      <c r="D9328" t="inlineStr">
        <is>
          <t>Building Cleaning Workers, All Other</t>
        </is>
      </c>
      <c r="E9328" t="n">
        <v>120</v>
      </c>
      <c r="F9328" t="n">
        <v>42260</v>
      </c>
      <c r="G9328">
        <f>IF(OR(E3676="",F3676=""),"",E3676*F3676)</f>
        <v/>
      </c>
      <c r="H9328" s="41">
        <f>IFERROR(XLOOKUP(C3676,'DATA Wharton'!$A$2:$A$785,'DATA Wharton'!$C$2:$C$785),"")</f>
        <v/>
      </c>
      <c r="I9328">
        <f>IF(OR(G3676="",H3676=""),"",G3676)</f>
        <v/>
      </c>
      <c r="J9328">
        <f>IF(OR(I3676="",H3676=""),"",I3676*H3676)</f>
        <v/>
      </c>
      <c r="K9328">
        <f>IF(G3676="","Missing OEWS wage",IF(H3676="","Missing Wharton SOC","Matched"))</f>
        <v/>
      </c>
    </row>
    <row r="9329">
      <c r="A9329" t="inlineStr">
        <is>
          <t>53</t>
        </is>
      </c>
      <c r="B9329" t="inlineStr">
        <is>
          <t>Real Estate and Rental and Leasing</t>
        </is>
      </c>
      <c r="C9329" t="inlineStr">
        <is>
          <t>37-2021</t>
        </is>
      </c>
      <c r="D9329" t="inlineStr">
        <is>
          <t>Pest Control Workers</t>
        </is>
      </c>
      <c r="E9329" t="n">
        <v>90</v>
      </c>
      <c r="F9329" t="n">
        <v>43950</v>
      </c>
      <c r="G9329">
        <f>IF(OR(E3677="",F3677=""),"",E3677*F3677)</f>
        <v/>
      </c>
      <c r="H9329" s="41">
        <f>IFERROR(XLOOKUP(C3677,'DATA Wharton'!$A$2:$A$785,'DATA Wharton'!$C$2:$C$785),"")</f>
        <v/>
      </c>
      <c r="I9329">
        <f>IF(OR(G3677="",H3677=""),"",G3677)</f>
        <v/>
      </c>
      <c r="J9329">
        <f>IF(OR(I3677="",H3677=""),"",I3677*H3677)</f>
        <v/>
      </c>
      <c r="K9329">
        <f>IF(G3677="","Missing OEWS wage",IF(H3677="","Missing Wharton SOC","Matched"))</f>
        <v/>
      </c>
    </row>
    <row r="9330">
      <c r="A9330" t="inlineStr">
        <is>
          <t>53</t>
        </is>
      </c>
      <c r="B9330" t="inlineStr">
        <is>
          <t>Real Estate and Rental and Leasing</t>
        </is>
      </c>
      <c r="C9330" t="inlineStr">
        <is>
          <t>37-3011</t>
        </is>
      </c>
      <c r="D9330" t="inlineStr">
        <is>
          <t>Landscaping and Groundskeeping Workers</t>
        </is>
      </c>
      <c r="E9330" t="n">
        <v>28800</v>
      </c>
      <c r="F9330" t="n">
        <v>41880</v>
      </c>
      <c r="G9330">
        <f>IF(OR(E3678="",F3678=""),"",E3678*F3678)</f>
        <v/>
      </c>
      <c r="H9330" s="41">
        <f>IFERROR(XLOOKUP(C3678,'DATA Wharton'!$A$2:$A$785,'DATA Wharton'!$C$2:$C$785),"")</f>
        <v/>
      </c>
      <c r="I9330">
        <f>IF(OR(G3678="",H3678=""),"",G3678)</f>
        <v/>
      </c>
      <c r="J9330">
        <f>IF(OR(I3678="",H3678=""),"",I3678*H3678)</f>
        <v/>
      </c>
      <c r="K9330">
        <f>IF(G3678="","Missing OEWS wage",IF(H3678="","Missing Wharton SOC","Matched"))</f>
        <v/>
      </c>
    </row>
    <row r="9331">
      <c r="A9331" t="inlineStr">
        <is>
          <t>53</t>
        </is>
      </c>
      <c r="B9331" t="inlineStr">
        <is>
          <t>Real Estate and Rental and Leasing</t>
        </is>
      </c>
      <c r="C9331" t="inlineStr">
        <is>
          <t>37-3019</t>
        </is>
      </c>
      <c r="D9331" t="inlineStr">
        <is>
          <t>Grounds Maintenance Workers, All Other</t>
        </is>
      </c>
      <c r="E9331" t="n">
        <v>220</v>
      </c>
      <c r="F9331" t="n">
        <v>43840</v>
      </c>
      <c r="G9331">
        <f>IF(OR(E3679="",F3679=""),"",E3679*F3679)</f>
        <v/>
      </c>
      <c r="H9331" s="41">
        <f>IFERROR(XLOOKUP(C3679,'DATA Wharton'!$A$2:$A$785,'DATA Wharton'!$C$2:$C$785),"")</f>
        <v/>
      </c>
      <c r="I9331">
        <f>IF(OR(G3679="",H3679=""),"",G3679)</f>
        <v/>
      </c>
      <c r="J9331">
        <f>IF(OR(I3679="",H3679=""),"",I3679*H3679)</f>
        <v/>
      </c>
      <c r="K9331">
        <f>IF(G3679="","Missing OEWS wage",IF(H3679="","Missing Wharton SOC","Matched"))</f>
        <v/>
      </c>
    </row>
    <row r="9332">
      <c r="A9332" t="inlineStr">
        <is>
          <t>53</t>
        </is>
      </c>
      <c r="B9332" t="inlineStr">
        <is>
          <t>Real Estate and Rental and Leasing</t>
        </is>
      </c>
      <c r="C9332" t="inlineStr">
        <is>
          <t>39-1014</t>
        </is>
      </c>
      <c r="D9332" t="inlineStr">
        <is>
          <t>First-Line Supervisors of Entertainment and Recreation Workers, Except Gambling Services</t>
        </is>
      </c>
      <c r="E9332" t="n">
        <v>710</v>
      </c>
      <c r="F9332" t="n">
        <v>56920</v>
      </c>
      <c r="G9332">
        <f>IF(OR(E3680="",F3680=""),"",E3680*F3680)</f>
        <v/>
      </c>
      <c r="H9332" s="41">
        <f>IFERROR(XLOOKUP(C3680,'DATA Wharton'!$A$2:$A$785,'DATA Wharton'!$C$2:$C$785),"")</f>
        <v/>
      </c>
      <c r="I9332">
        <f>IF(OR(G3680="",H3680=""),"",G3680)</f>
        <v/>
      </c>
      <c r="J9332">
        <f>IF(OR(I3680="",H3680=""),"",I3680*H3680)</f>
        <v/>
      </c>
      <c r="K9332">
        <f>IF(G3680="","Missing OEWS wage",IF(H3680="","Missing Wharton SOC","Matched"))</f>
        <v/>
      </c>
    </row>
    <row r="9333">
      <c r="A9333" t="inlineStr">
        <is>
          <t>53</t>
        </is>
      </c>
      <c r="B9333" t="inlineStr">
        <is>
          <t>Real Estate and Rental and Leasing</t>
        </is>
      </c>
      <c r="C9333" t="inlineStr">
        <is>
          <t>39-1022</t>
        </is>
      </c>
      <c r="D9333" t="inlineStr">
        <is>
          <t>First-Line Supervisors of Personal Service Workers</t>
        </is>
      </c>
      <c r="E9333" t="n">
        <v>510</v>
      </c>
      <c r="F9333" t="n">
        <v>60080</v>
      </c>
      <c r="G9333">
        <f>IF(OR(E3681="",F3681=""),"",E3681*F3681)</f>
        <v/>
      </c>
      <c r="H9333" s="41">
        <f>IFERROR(XLOOKUP(C3681,'DATA Wharton'!$A$2:$A$785,'DATA Wharton'!$C$2:$C$785),"")</f>
        <v/>
      </c>
      <c r="I9333">
        <f>IF(OR(G3681="",H3681=""),"",G3681)</f>
        <v/>
      </c>
      <c r="J9333">
        <f>IF(OR(I3681="",H3681=""),"",I3681*H3681)</f>
        <v/>
      </c>
      <c r="K9333">
        <f>IF(G3681="","Missing OEWS wage",IF(H3681="","Missing Wharton SOC","Matched"))</f>
        <v/>
      </c>
    </row>
    <row r="9334">
      <c r="A9334" t="inlineStr">
        <is>
          <t>53</t>
        </is>
      </c>
      <c r="B9334" t="inlineStr">
        <is>
          <t>Real Estate and Rental and Leasing</t>
        </is>
      </c>
      <c r="C9334" t="inlineStr">
        <is>
          <t>39-2021</t>
        </is>
      </c>
      <c r="D9334" t="inlineStr">
        <is>
          <t>Animal Caretakers</t>
        </is>
      </c>
      <c r="F9334" t="n">
        <v>46000</v>
      </c>
      <c r="G9334">
        <f>IF(OR(E3682="",F3682=""),"",E3682*F3682)</f>
        <v/>
      </c>
      <c r="H9334" s="41">
        <f>IFERROR(XLOOKUP(C3682,'DATA Wharton'!$A$2:$A$785,'DATA Wharton'!$C$2:$C$785),"")</f>
        <v/>
      </c>
      <c r="I9334">
        <f>IF(OR(G3682="",H3682=""),"",G3682)</f>
        <v/>
      </c>
      <c r="J9334">
        <f>IF(OR(I3682="",H3682=""),"",I3682*H3682)</f>
        <v/>
      </c>
      <c r="K9334">
        <f>IF(G3682="","Missing OEWS wage",IF(H3682="","Missing Wharton SOC","Matched"))</f>
        <v/>
      </c>
    </row>
    <row r="9335">
      <c r="A9335" t="inlineStr">
        <is>
          <t>53</t>
        </is>
      </c>
      <c r="B9335" t="inlineStr">
        <is>
          <t>Real Estate and Rental and Leasing</t>
        </is>
      </c>
      <c r="C9335" t="inlineStr">
        <is>
          <t>39-3011</t>
        </is>
      </c>
      <c r="D9335" t="inlineStr">
        <is>
          <t>Gambling Dealers</t>
        </is>
      </c>
      <c r="E9335" t="n">
        <v>210</v>
      </c>
      <c r="F9335" t="n">
        <v>53940</v>
      </c>
      <c r="G9335">
        <f>IF(OR(E3683="",F3683=""),"",E3683*F3683)</f>
        <v/>
      </c>
      <c r="H9335" s="41">
        <f>IFERROR(XLOOKUP(C3683,'DATA Wharton'!$A$2:$A$785,'DATA Wharton'!$C$2:$C$785),"")</f>
        <v/>
      </c>
      <c r="I9335">
        <f>IF(OR(G3683="",H3683=""),"",G3683)</f>
        <v/>
      </c>
      <c r="J9335">
        <f>IF(OR(I3683="",H3683=""),"",I3683*H3683)</f>
        <v/>
      </c>
      <c r="K9335">
        <f>IF(G3683="","Missing OEWS wage",IF(H3683="","Missing Wharton SOC","Matched"))</f>
        <v/>
      </c>
    </row>
    <row r="9336">
      <c r="A9336" t="inlineStr">
        <is>
          <t>53</t>
        </is>
      </c>
      <c r="B9336" t="inlineStr">
        <is>
          <t>Real Estate and Rental and Leasing</t>
        </is>
      </c>
      <c r="C9336" t="inlineStr">
        <is>
          <t>39-3031</t>
        </is>
      </c>
      <c r="D9336" t="inlineStr">
        <is>
          <t>Ushers, Lobby Attendants, and Ticket Takers</t>
        </is>
      </c>
      <c r="E9336" t="n">
        <v>560</v>
      </c>
      <c r="F9336" t="n">
        <v>39540</v>
      </c>
      <c r="G9336">
        <f>IF(OR(E3684="",F3684=""),"",E3684*F3684)</f>
        <v/>
      </c>
      <c r="H9336" s="41">
        <f>IFERROR(XLOOKUP(C3684,'DATA Wharton'!$A$2:$A$785,'DATA Wharton'!$C$2:$C$785),"")</f>
        <v/>
      </c>
      <c r="I9336">
        <f>IF(OR(G3684="",H3684=""),"",G3684)</f>
        <v/>
      </c>
      <c r="J9336">
        <f>IF(OR(I3684="",H3684=""),"",I3684*H3684)</f>
        <v/>
      </c>
      <c r="K9336">
        <f>IF(G3684="","Missing OEWS wage",IF(H3684="","Missing Wharton SOC","Matched"))</f>
        <v/>
      </c>
    </row>
    <row r="9337">
      <c r="A9337" t="inlineStr">
        <is>
          <t>53</t>
        </is>
      </c>
      <c r="B9337" t="inlineStr">
        <is>
          <t>Real Estate and Rental and Leasing</t>
        </is>
      </c>
      <c r="C9337" t="inlineStr">
        <is>
          <t>39-3091</t>
        </is>
      </c>
      <c r="D9337" t="inlineStr">
        <is>
          <t>Amusement and Recreation Attendants</t>
        </is>
      </c>
      <c r="E9337" t="n">
        <v>4020</v>
      </c>
      <c r="F9337" t="n">
        <v>35890</v>
      </c>
      <c r="G9337">
        <f>IF(OR(E3685="",F3685=""),"",E3685*F3685)</f>
        <v/>
      </c>
      <c r="H9337" s="41">
        <f>IFERROR(XLOOKUP(C3685,'DATA Wharton'!$A$2:$A$785,'DATA Wharton'!$C$2:$C$785),"")</f>
        <v/>
      </c>
      <c r="I9337">
        <f>IF(OR(G3685="",H3685=""),"",G3685)</f>
        <v/>
      </c>
      <c r="J9337">
        <f>IF(OR(I3685="",H3685=""),"",I3685*H3685)</f>
        <v/>
      </c>
      <c r="K9337">
        <f>IF(G3685="","Missing OEWS wage",IF(H3685="","Missing Wharton SOC","Matched"))</f>
        <v/>
      </c>
    </row>
    <row r="9338">
      <c r="A9338" t="inlineStr">
        <is>
          <t>53</t>
        </is>
      </c>
      <c r="B9338" t="inlineStr">
        <is>
          <t>Real Estate and Rental and Leasing</t>
        </is>
      </c>
      <c r="C9338" t="inlineStr">
        <is>
          <t>39-3093</t>
        </is>
      </c>
      <c r="D9338" t="inlineStr">
        <is>
          <t>Locker Room, Coatroom, and Dressing Room Attendants</t>
        </is>
      </c>
      <c r="E9338" t="n">
        <v>90</v>
      </c>
      <c r="F9338" t="n">
        <v>33740</v>
      </c>
      <c r="G9338">
        <f>IF(OR(E3686="",F3686=""),"",E3686*F3686)</f>
        <v/>
      </c>
      <c r="H9338" s="41">
        <f>IFERROR(XLOOKUP(C3686,'DATA Wharton'!$A$2:$A$785,'DATA Wharton'!$C$2:$C$785),"")</f>
        <v/>
      </c>
      <c r="I9338">
        <f>IF(OR(G3686="",H3686=""),"",G3686)</f>
        <v/>
      </c>
      <c r="J9338">
        <f>IF(OR(I3686="",H3686=""),"",I3686*H3686)</f>
        <v/>
      </c>
      <c r="K9338">
        <f>IF(G3686="","Missing OEWS wage",IF(H3686="","Missing Wharton SOC","Matched"))</f>
        <v/>
      </c>
    </row>
    <row r="9339">
      <c r="A9339" t="inlineStr">
        <is>
          <t>53</t>
        </is>
      </c>
      <c r="B9339" t="inlineStr">
        <is>
          <t>Real Estate and Rental and Leasing</t>
        </is>
      </c>
      <c r="C9339" t="inlineStr">
        <is>
          <t>39-3099</t>
        </is>
      </c>
      <c r="D9339" t="inlineStr">
        <is>
          <t>Entertainment Attendants and Related Workers, All Other</t>
        </is>
      </c>
      <c r="E9339" t="n">
        <v>210</v>
      </c>
      <c r="F9339" t="n">
        <v>33390</v>
      </c>
      <c r="G9339">
        <f>IF(OR(E3687="",F3687=""),"",E3687*F3687)</f>
        <v/>
      </c>
      <c r="H9339" s="41">
        <f>IFERROR(XLOOKUP(C3687,'DATA Wharton'!$A$2:$A$785,'DATA Wharton'!$C$2:$C$785),"")</f>
        <v/>
      </c>
      <c r="I9339">
        <f>IF(OR(G3687="",H3687=""),"",G3687)</f>
        <v/>
      </c>
      <c r="J9339">
        <f>IF(OR(I3687="",H3687=""),"",I3687*H3687)</f>
        <v/>
      </c>
      <c r="K9339">
        <f>IF(G3687="","Missing OEWS wage",IF(H3687="","Missing Wharton SOC","Matched"))</f>
        <v/>
      </c>
    </row>
    <row r="9340">
      <c r="A9340" t="inlineStr">
        <is>
          <t>53</t>
        </is>
      </c>
      <c r="B9340" t="inlineStr">
        <is>
          <t>Real Estate and Rental and Leasing</t>
        </is>
      </c>
      <c r="C9340" t="inlineStr">
        <is>
          <t>39-5012</t>
        </is>
      </c>
      <c r="D9340" t="inlineStr">
        <is>
          <t>Hairdressers, Hairstylists, and Cosmetologists</t>
        </is>
      </c>
      <c r="E9340" t="n">
        <v>70</v>
      </c>
      <c r="F9340" t="n">
        <v>46650</v>
      </c>
      <c r="G9340">
        <f>IF(OR(E3688="",F3688=""),"",E3688*F3688)</f>
        <v/>
      </c>
      <c r="H9340" s="41">
        <f>IFERROR(XLOOKUP(C3688,'DATA Wharton'!$A$2:$A$785,'DATA Wharton'!$C$2:$C$785),"")</f>
        <v/>
      </c>
      <c r="I9340">
        <f>IF(OR(G3688="",H3688=""),"",G3688)</f>
        <v/>
      </c>
      <c r="J9340">
        <f>IF(OR(I3688="",H3688=""),"",I3688*H3688)</f>
        <v/>
      </c>
      <c r="K9340">
        <f>IF(G3688="","Missing OEWS wage",IF(H3688="","Missing Wharton SOC","Matched"))</f>
        <v/>
      </c>
    </row>
    <row r="9341">
      <c r="A9341" t="inlineStr">
        <is>
          <t>53</t>
        </is>
      </c>
      <c r="B9341" t="inlineStr">
        <is>
          <t>Real Estate and Rental and Leasing</t>
        </is>
      </c>
      <c r="C9341" t="inlineStr">
        <is>
          <t>39-5094</t>
        </is>
      </c>
      <c r="D9341" t="inlineStr">
        <is>
          <t>Skincare Specialists</t>
        </is>
      </c>
      <c r="F9341" t="n">
        <v>65800</v>
      </c>
      <c r="G9341">
        <f>IF(OR(E3689="",F3689=""),"",E3689*F3689)</f>
        <v/>
      </c>
      <c r="H9341" s="41">
        <f>IFERROR(XLOOKUP(C3689,'DATA Wharton'!$A$2:$A$785,'DATA Wharton'!$C$2:$C$785),"")</f>
        <v/>
      </c>
      <c r="I9341">
        <f>IF(OR(G3689="",H3689=""),"",G3689)</f>
        <v/>
      </c>
      <c r="J9341">
        <f>IF(OR(I3689="",H3689=""),"",I3689*H3689)</f>
        <v/>
      </c>
      <c r="K9341">
        <f>IF(G3689="","Missing OEWS wage",IF(H3689="","Missing Wharton SOC","Matched"))</f>
        <v/>
      </c>
    </row>
    <row r="9342">
      <c r="A9342" t="inlineStr">
        <is>
          <t>53</t>
        </is>
      </c>
      <c r="B9342" t="inlineStr">
        <is>
          <t>Real Estate and Rental and Leasing</t>
        </is>
      </c>
      <c r="C9342" t="inlineStr">
        <is>
          <t>39-6011</t>
        </is>
      </c>
      <c r="D9342" t="inlineStr">
        <is>
          <t>Baggage Porters and Bellhops</t>
        </is>
      </c>
      <c r="E9342" t="n">
        <v>1400</v>
      </c>
      <c r="F9342" t="n">
        <v>48160</v>
      </c>
      <c r="G9342">
        <f>IF(OR(E3690="",F3690=""),"",E3690*F3690)</f>
        <v/>
      </c>
      <c r="H9342" s="41">
        <f>IFERROR(XLOOKUP(C3690,'DATA Wharton'!$A$2:$A$785,'DATA Wharton'!$C$2:$C$785),"")</f>
        <v/>
      </c>
      <c r="I9342">
        <f>IF(OR(G3690="",H3690=""),"",G3690)</f>
        <v/>
      </c>
      <c r="J9342">
        <f>IF(OR(I3690="",H3690=""),"",I3690*H3690)</f>
        <v/>
      </c>
      <c r="K9342">
        <f>IF(G3690="","Missing OEWS wage",IF(H3690="","Missing Wharton SOC","Matched"))</f>
        <v/>
      </c>
    </row>
    <row r="9343">
      <c r="A9343" t="inlineStr">
        <is>
          <t>53</t>
        </is>
      </c>
      <c r="B9343" t="inlineStr">
        <is>
          <t>Real Estate and Rental and Leasing</t>
        </is>
      </c>
      <c r="C9343" t="inlineStr">
        <is>
          <t>39-6012</t>
        </is>
      </c>
      <c r="D9343" t="inlineStr">
        <is>
          <t>Concierges</t>
        </is>
      </c>
      <c r="E9343" t="n">
        <v>10940</v>
      </c>
      <c r="F9343" t="n">
        <v>48790</v>
      </c>
      <c r="G9343">
        <f>IF(OR(E3691="",F3691=""),"",E3691*F3691)</f>
        <v/>
      </c>
      <c r="H9343" s="41">
        <f>IFERROR(XLOOKUP(C3691,'DATA Wharton'!$A$2:$A$785,'DATA Wharton'!$C$2:$C$785),"")</f>
        <v/>
      </c>
      <c r="I9343">
        <f>IF(OR(G3691="",H3691=""),"",G3691)</f>
        <v/>
      </c>
      <c r="J9343">
        <f>IF(OR(I3691="",H3691=""),"",I3691*H3691)</f>
        <v/>
      </c>
      <c r="K9343">
        <f>IF(G3691="","Missing OEWS wage",IF(H3691="","Missing Wharton SOC","Matched"))</f>
        <v/>
      </c>
    </row>
    <row r="9344">
      <c r="A9344" t="inlineStr">
        <is>
          <t>53</t>
        </is>
      </c>
      <c r="B9344" t="inlineStr">
        <is>
          <t>Real Estate and Rental and Leasing</t>
        </is>
      </c>
      <c r="C9344" t="inlineStr">
        <is>
          <t>39-7010</t>
        </is>
      </c>
      <c r="D9344" t="inlineStr">
        <is>
          <t>Tour and Travel Guides</t>
        </is>
      </c>
      <c r="E9344" t="n">
        <v>450</v>
      </c>
      <c r="F9344" t="n">
        <v>41640</v>
      </c>
      <c r="G9344">
        <f>IF(OR(E3692="",F3692=""),"",E3692*F3692)</f>
        <v/>
      </c>
      <c r="H9344" s="41">
        <f>IFERROR(XLOOKUP(C3692,'DATA Wharton'!$A$2:$A$785,'DATA Wharton'!$C$2:$C$785),"")</f>
        <v/>
      </c>
      <c r="I9344">
        <f>IF(OR(G3692="",H3692=""),"",G3692)</f>
        <v/>
      </c>
      <c r="J9344">
        <f>IF(OR(I3692="",H3692=""),"",I3692*H3692)</f>
        <v/>
      </c>
      <c r="K9344">
        <f>IF(G3692="","Missing OEWS wage",IF(H3692="","Missing Wharton SOC","Matched"))</f>
        <v/>
      </c>
    </row>
    <row r="9345">
      <c r="A9345" t="inlineStr">
        <is>
          <t>53</t>
        </is>
      </c>
      <c r="B9345" t="inlineStr">
        <is>
          <t>Real Estate and Rental and Leasing</t>
        </is>
      </c>
      <c r="C9345" t="inlineStr">
        <is>
          <t>39-9011</t>
        </is>
      </c>
      <c r="D9345" t="inlineStr">
        <is>
          <t>Childcare Workers</t>
        </is>
      </c>
      <c r="F9345" t="n">
        <v>47410</v>
      </c>
      <c r="G9345">
        <f>IF(OR(E3693="",F3693=""),"",E3693*F3693)</f>
        <v/>
      </c>
      <c r="H9345" s="41">
        <f>IFERROR(XLOOKUP(C3693,'DATA Wharton'!$A$2:$A$785,'DATA Wharton'!$C$2:$C$785),"")</f>
        <v/>
      </c>
      <c r="I9345">
        <f>IF(OR(G3693="",H3693=""),"",G3693)</f>
        <v/>
      </c>
      <c r="J9345">
        <f>IF(OR(I3693="",H3693=""),"",I3693*H3693)</f>
        <v/>
      </c>
      <c r="K9345">
        <f>IF(G3693="","Missing OEWS wage",IF(H3693="","Missing Wharton SOC","Matched"))</f>
        <v/>
      </c>
    </row>
    <row r="9346">
      <c r="A9346" t="inlineStr">
        <is>
          <t>53</t>
        </is>
      </c>
      <c r="B9346" t="inlineStr">
        <is>
          <t>Real Estate and Rental and Leasing</t>
        </is>
      </c>
      <c r="C9346" t="inlineStr">
        <is>
          <t>39-9031</t>
        </is>
      </c>
      <c r="D9346" t="inlineStr">
        <is>
          <t>Exercise Trainers and Group Fitness Instructors</t>
        </is>
      </c>
      <c r="E9346" t="n">
        <v>400</v>
      </c>
      <c r="F9346" t="n">
        <v>57850</v>
      </c>
      <c r="G9346">
        <f>IF(OR(E3694="",F3694=""),"",E3694*F3694)</f>
        <v/>
      </c>
      <c r="H9346" s="41">
        <f>IFERROR(XLOOKUP(C3694,'DATA Wharton'!$A$2:$A$785,'DATA Wharton'!$C$2:$C$785),"")</f>
        <v/>
      </c>
      <c r="I9346">
        <f>IF(OR(G3694="",H3694=""),"",G3694)</f>
        <v/>
      </c>
      <c r="J9346">
        <f>IF(OR(I3694="",H3694=""),"",I3694*H3694)</f>
        <v/>
      </c>
      <c r="K9346">
        <f>IF(G3694="","Missing OEWS wage",IF(H3694="","Missing Wharton SOC","Matched"))</f>
        <v/>
      </c>
    </row>
    <row r="9347">
      <c r="A9347" t="inlineStr">
        <is>
          <t>53</t>
        </is>
      </c>
      <c r="B9347" t="inlineStr">
        <is>
          <t>Real Estate and Rental and Leasing</t>
        </is>
      </c>
      <c r="C9347" t="inlineStr">
        <is>
          <t>39-9032</t>
        </is>
      </c>
      <c r="D9347" t="inlineStr">
        <is>
          <t>Recreation Workers</t>
        </is>
      </c>
      <c r="E9347" t="n">
        <v>3020</v>
      </c>
      <c r="F9347" t="n">
        <v>41550</v>
      </c>
      <c r="G9347">
        <f>IF(OR(E3695="",F3695=""),"",E3695*F3695)</f>
        <v/>
      </c>
      <c r="H9347" s="41">
        <f>IFERROR(XLOOKUP(C3695,'DATA Wharton'!$A$2:$A$785,'DATA Wharton'!$C$2:$C$785),"")</f>
        <v/>
      </c>
      <c r="I9347">
        <f>IF(OR(G3695="",H3695=""),"",G3695)</f>
        <v/>
      </c>
      <c r="J9347">
        <f>IF(OR(I3695="",H3695=""),"",I3695*H3695)</f>
        <v/>
      </c>
      <c r="K9347">
        <f>IF(G3695="","Missing OEWS wage",IF(H3695="","Missing Wharton SOC","Matched"))</f>
        <v/>
      </c>
    </row>
    <row r="9348">
      <c r="A9348" t="inlineStr">
        <is>
          <t>53</t>
        </is>
      </c>
      <c r="B9348" t="inlineStr">
        <is>
          <t>Real Estate and Rental and Leasing</t>
        </is>
      </c>
      <c r="C9348" t="inlineStr">
        <is>
          <t>39-9041</t>
        </is>
      </c>
      <c r="D9348" t="inlineStr">
        <is>
          <t>Residential Advisors</t>
        </is>
      </c>
      <c r="E9348" t="n">
        <v>1850</v>
      </c>
      <c r="F9348" t="n">
        <v>49830</v>
      </c>
      <c r="G9348">
        <f>IF(OR(E3696="",F3696=""),"",E3696*F3696)</f>
        <v/>
      </c>
      <c r="H9348" s="41">
        <f>IFERROR(XLOOKUP(C3696,'DATA Wharton'!$A$2:$A$785,'DATA Wharton'!$C$2:$C$785),"")</f>
        <v/>
      </c>
      <c r="I9348">
        <f>IF(OR(G3696="",H3696=""),"",G3696)</f>
        <v/>
      </c>
      <c r="J9348">
        <f>IF(OR(I3696="",H3696=""),"",I3696*H3696)</f>
        <v/>
      </c>
      <c r="K9348">
        <f>IF(G3696="","Missing OEWS wage",IF(H3696="","Missing Wharton SOC","Matched"))</f>
        <v/>
      </c>
    </row>
    <row r="9349">
      <c r="A9349" t="inlineStr">
        <is>
          <t>53</t>
        </is>
      </c>
      <c r="B9349" t="inlineStr">
        <is>
          <t>Real Estate and Rental and Leasing</t>
        </is>
      </c>
      <c r="C9349" t="inlineStr">
        <is>
          <t>39-9099</t>
        </is>
      </c>
      <c r="D9349" t="inlineStr">
        <is>
          <t>Personal Care and Service Workers, All Other</t>
        </is>
      </c>
      <c r="E9349" t="n">
        <v>280</v>
      </c>
      <c r="F9349" t="n">
        <v>47940</v>
      </c>
      <c r="G9349">
        <f>IF(OR(E3697="",F3697=""),"",E3697*F3697)</f>
        <v/>
      </c>
      <c r="H9349" s="41">
        <f>IFERROR(XLOOKUP(C3697,'DATA Wharton'!$A$2:$A$785,'DATA Wharton'!$C$2:$C$785),"")</f>
        <v/>
      </c>
      <c r="I9349">
        <f>IF(OR(G3697="",H3697=""),"",G3697)</f>
        <v/>
      </c>
      <c r="J9349">
        <f>IF(OR(I3697="",H3697=""),"",I3697*H3697)</f>
        <v/>
      </c>
      <c r="K9349">
        <f>IF(G3697="","Missing OEWS wage",IF(H3697="","Missing Wharton SOC","Matched"))</f>
        <v/>
      </c>
    </row>
    <row r="9350">
      <c r="A9350" t="inlineStr">
        <is>
          <t>53</t>
        </is>
      </c>
      <c r="B9350" t="inlineStr">
        <is>
          <t>Real Estate and Rental and Leasing</t>
        </is>
      </c>
      <c r="C9350" t="inlineStr">
        <is>
          <t>41-1011</t>
        </is>
      </c>
      <c r="D9350" t="inlineStr">
        <is>
          <t>First-Line Supervisors of Retail Sales Workers</t>
        </is>
      </c>
      <c r="E9350" t="n">
        <v>22100</v>
      </c>
      <c r="F9350" t="n">
        <v>60070</v>
      </c>
      <c r="G9350">
        <f>IF(OR(E3698="",F3698=""),"",E3698*F3698)</f>
        <v/>
      </c>
      <c r="H9350" s="41">
        <f>IFERROR(XLOOKUP(C3698,'DATA Wharton'!$A$2:$A$785,'DATA Wharton'!$C$2:$C$785),"")</f>
        <v/>
      </c>
      <c r="I9350">
        <f>IF(OR(G3698="",H3698=""),"",G3698)</f>
        <v/>
      </c>
      <c r="J9350">
        <f>IF(OR(I3698="",H3698=""),"",I3698*H3698)</f>
        <v/>
      </c>
      <c r="K9350">
        <f>IF(G3698="","Missing OEWS wage",IF(H3698="","Missing Wharton SOC","Matched"))</f>
        <v/>
      </c>
    </row>
    <row r="9351">
      <c r="A9351" t="inlineStr">
        <is>
          <t>53</t>
        </is>
      </c>
      <c r="B9351" t="inlineStr">
        <is>
          <t>Real Estate and Rental and Leasing</t>
        </is>
      </c>
      <c r="C9351" t="inlineStr">
        <is>
          <t>41-1012</t>
        </is>
      </c>
      <c r="D9351" t="inlineStr">
        <is>
          <t>First-Line Supervisors of Non-Retail Sales Workers</t>
        </is>
      </c>
      <c r="E9351" t="n">
        <v>5730</v>
      </c>
      <c r="F9351" t="n">
        <v>72250</v>
      </c>
      <c r="G9351">
        <f>IF(OR(E3699="",F3699=""),"",E3699*F3699)</f>
        <v/>
      </c>
      <c r="H9351" s="41">
        <f>IFERROR(XLOOKUP(C3699,'DATA Wharton'!$A$2:$A$785,'DATA Wharton'!$C$2:$C$785),"")</f>
        <v/>
      </c>
      <c r="I9351">
        <f>IF(OR(G3699="",H3699=""),"",G3699)</f>
        <v/>
      </c>
      <c r="J9351">
        <f>IF(OR(I3699="",H3699=""),"",I3699*H3699)</f>
        <v/>
      </c>
      <c r="K9351">
        <f>IF(G3699="","Missing OEWS wage",IF(H3699="","Missing Wharton SOC","Matched"))</f>
        <v/>
      </c>
    </row>
    <row r="9352">
      <c r="A9352" t="inlineStr">
        <is>
          <t>53</t>
        </is>
      </c>
      <c r="B9352" t="inlineStr">
        <is>
          <t>Real Estate and Rental and Leasing</t>
        </is>
      </c>
      <c r="C9352" t="inlineStr">
        <is>
          <t>41-2011</t>
        </is>
      </c>
      <c r="D9352" t="inlineStr">
        <is>
          <t>Cashiers</t>
        </is>
      </c>
      <c r="E9352" t="n">
        <v>4060</v>
      </c>
      <c r="F9352" t="n">
        <v>32330</v>
      </c>
      <c r="G9352">
        <f>IF(OR(E3700="",F3700=""),"",E3700*F3700)</f>
        <v/>
      </c>
      <c r="H9352" s="41">
        <f>IFERROR(XLOOKUP(C3700,'DATA Wharton'!$A$2:$A$785,'DATA Wharton'!$C$2:$C$785),"")</f>
        <v/>
      </c>
      <c r="I9352">
        <f>IF(OR(G3700="",H3700=""),"",G3700)</f>
        <v/>
      </c>
      <c r="J9352">
        <f>IF(OR(I3700="",H3700=""),"",I3700*H3700)</f>
        <v/>
      </c>
      <c r="K9352">
        <f>IF(G3700="","Missing OEWS wage",IF(H3700="","Missing Wharton SOC","Matched"))</f>
        <v/>
      </c>
    </row>
    <row r="9353">
      <c r="A9353" t="inlineStr">
        <is>
          <t>53</t>
        </is>
      </c>
      <c r="B9353" t="inlineStr">
        <is>
          <t>Real Estate and Rental and Leasing</t>
        </is>
      </c>
      <c r="C9353" t="inlineStr">
        <is>
          <t>41-2021</t>
        </is>
      </c>
      <c r="D9353" t="inlineStr">
        <is>
          <t>Counter and Rental Clerks</t>
        </is>
      </c>
      <c r="E9353" t="n">
        <v>178860</v>
      </c>
      <c r="F9353" t="n">
        <v>43360</v>
      </c>
      <c r="G9353">
        <f>IF(OR(E3701="",F3701=""),"",E3701*F3701)</f>
        <v/>
      </c>
      <c r="H9353" s="41">
        <f>IFERROR(XLOOKUP(C3701,'DATA Wharton'!$A$2:$A$785,'DATA Wharton'!$C$2:$C$785),"")</f>
        <v/>
      </c>
      <c r="I9353">
        <f>IF(OR(G3701="",H3701=""),"",G3701)</f>
        <v/>
      </c>
      <c r="J9353">
        <f>IF(OR(I3701="",H3701=""),"",I3701*H3701)</f>
        <v/>
      </c>
      <c r="K9353">
        <f>IF(G3701="","Missing OEWS wage",IF(H3701="","Missing Wharton SOC","Matched"))</f>
        <v/>
      </c>
    </row>
    <row r="9354">
      <c r="A9354" t="inlineStr">
        <is>
          <t>53</t>
        </is>
      </c>
      <c r="B9354" t="inlineStr">
        <is>
          <t>Real Estate and Rental and Leasing</t>
        </is>
      </c>
      <c r="C9354" t="inlineStr">
        <is>
          <t>41-2022</t>
        </is>
      </c>
      <c r="D9354" t="inlineStr">
        <is>
          <t>Parts Salespersons</t>
        </is>
      </c>
      <c r="E9354" t="n">
        <v>1490</v>
      </c>
      <c r="F9354" t="n">
        <v>53570</v>
      </c>
      <c r="G9354">
        <f>IF(OR(E3702="",F3702=""),"",E3702*F3702)</f>
        <v/>
      </c>
      <c r="H9354" s="41">
        <f>IFERROR(XLOOKUP(C3702,'DATA Wharton'!$A$2:$A$785,'DATA Wharton'!$C$2:$C$785),"")</f>
        <v/>
      </c>
      <c r="I9354">
        <f>IF(OR(G3702="",H3702=""),"",G3702)</f>
        <v/>
      </c>
      <c r="J9354">
        <f>IF(OR(I3702="",H3702=""),"",I3702*H3702)</f>
        <v/>
      </c>
      <c r="K9354">
        <f>IF(G3702="","Missing OEWS wage",IF(H3702="","Missing Wharton SOC","Matched"))</f>
        <v/>
      </c>
    </row>
    <row r="9355">
      <c r="A9355" t="inlineStr">
        <is>
          <t>53</t>
        </is>
      </c>
      <c r="B9355" t="inlineStr">
        <is>
          <t>Real Estate and Rental and Leasing</t>
        </is>
      </c>
      <c r="C9355" t="inlineStr">
        <is>
          <t>41-2031</t>
        </is>
      </c>
      <c r="D9355" t="inlineStr">
        <is>
          <t>Retail Salespersons</t>
        </is>
      </c>
      <c r="E9355" t="n">
        <v>9510</v>
      </c>
      <c r="F9355" t="n">
        <v>39660</v>
      </c>
      <c r="G9355">
        <f>IF(OR(E3703="",F3703=""),"",E3703*F3703)</f>
        <v/>
      </c>
      <c r="H9355" s="41">
        <f>IFERROR(XLOOKUP(C3703,'DATA Wharton'!$A$2:$A$785,'DATA Wharton'!$C$2:$C$785),"")</f>
        <v/>
      </c>
      <c r="I9355">
        <f>IF(OR(G3703="",H3703=""),"",G3703)</f>
        <v/>
      </c>
      <c r="J9355">
        <f>IF(OR(I3703="",H3703=""),"",I3703*H3703)</f>
        <v/>
      </c>
      <c r="K9355">
        <f>IF(G3703="","Missing OEWS wage",IF(H3703="","Missing Wharton SOC","Matched"))</f>
        <v/>
      </c>
    </row>
    <row r="9356">
      <c r="A9356" t="inlineStr">
        <is>
          <t>53</t>
        </is>
      </c>
      <c r="B9356" t="inlineStr">
        <is>
          <t>Real Estate and Rental and Leasing</t>
        </is>
      </c>
      <c r="C9356" t="inlineStr">
        <is>
          <t>41-3021</t>
        </is>
      </c>
      <c r="D9356" t="inlineStr">
        <is>
          <t>Insurance Sales Agents</t>
        </is>
      </c>
      <c r="E9356" t="n">
        <v>440</v>
      </c>
      <c r="F9356" t="n">
        <v>64530</v>
      </c>
      <c r="G9356">
        <f>IF(OR(E3704="",F3704=""),"",E3704*F3704)</f>
        <v/>
      </c>
      <c r="H9356" s="41">
        <f>IFERROR(XLOOKUP(C3704,'DATA Wharton'!$A$2:$A$785,'DATA Wharton'!$C$2:$C$785),"")</f>
        <v/>
      </c>
      <c r="I9356">
        <f>IF(OR(G3704="",H3704=""),"",G3704)</f>
        <v/>
      </c>
      <c r="J9356">
        <f>IF(OR(I3704="",H3704=""),"",I3704*H3704)</f>
        <v/>
      </c>
      <c r="K9356">
        <f>IF(G3704="","Missing OEWS wage",IF(H3704="","Missing Wharton SOC","Matched"))</f>
        <v/>
      </c>
    </row>
    <row r="9357">
      <c r="A9357" t="inlineStr">
        <is>
          <t>53</t>
        </is>
      </c>
      <c r="B9357" t="inlineStr">
        <is>
          <t>Real Estate and Rental and Leasing</t>
        </is>
      </c>
      <c r="C9357" t="inlineStr">
        <is>
          <t>41-3031</t>
        </is>
      </c>
      <c r="D9357" t="inlineStr">
        <is>
          <t>Securities, Commodities, and Financial Services Sales Agents</t>
        </is>
      </c>
      <c r="E9357" t="n">
        <v>460</v>
      </c>
      <c r="F9357" t="n">
        <v>97830</v>
      </c>
      <c r="G9357">
        <f>IF(OR(E3705="",F3705=""),"",E3705*F3705)</f>
        <v/>
      </c>
      <c r="H9357" s="41">
        <f>IFERROR(XLOOKUP(C3705,'DATA Wharton'!$A$2:$A$785,'DATA Wharton'!$C$2:$C$785),"")</f>
        <v/>
      </c>
      <c r="I9357">
        <f>IF(OR(G3705="",H3705=""),"",G3705)</f>
        <v/>
      </c>
      <c r="J9357">
        <f>IF(OR(I3705="",H3705=""),"",I3705*H3705)</f>
        <v/>
      </c>
      <c r="K9357">
        <f>IF(G3705="","Missing OEWS wage",IF(H3705="","Missing Wharton SOC","Matched"))</f>
        <v/>
      </c>
    </row>
    <row r="9358">
      <c r="A9358" t="inlineStr">
        <is>
          <t>53</t>
        </is>
      </c>
      <c r="B9358" t="inlineStr">
        <is>
          <t>Real Estate and Rental and Leasing</t>
        </is>
      </c>
      <c r="C9358" t="inlineStr">
        <is>
          <t>41-3041</t>
        </is>
      </c>
      <c r="D9358" t="inlineStr">
        <is>
          <t>Travel Agents</t>
        </is>
      </c>
      <c r="F9358" t="n">
        <v>39850</v>
      </c>
      <c r="G9358">
        <f>IF(OR(E3706="",F3706=""),"",E3706*F3706)</f>
        <v/>
      </c>
      <c r="H9358" s="41">
        <f>IFERROR(XLOOKUP(C3706,'DATA Wharton'!$A$2:$A$785,'DATA Wharton'!$C$2:$C$785),"")</f>
        <v/>
      </c>
      <c r="I9358">
        <f>IF(OR(G3706="",H3706=""),"",G3706)</f>
        <v/>
      </c>
      <c r="J9358">
        <f>IF(OR(I3706="",H3706=""),"",I3706*H3706)</f>
        <v/>
      </c>
      <c r="K9358">
        <f>IF(G3706="","Missing OEWS wage",IF(H3706="","Missing Wharton SOC","Matched"))</f>
        <v/>
      </c>
    </row>
    <row r="9359">
      <c r="A9359" t="inlineStr">
        <is>
          <t>53</t>
        </is>
      </c>
      <c r="B9359" t="inlineStr">
        <is>
          <t>Real Estate and Rental and Leasing</t>
        </is>
      </c>
      <c r="C9359" t="inlineStr">
        <is>
          <t>41-3091</t>
        </is>
      </c>
      <c r="D9359" t="inlineStr">
        <is>
          <t>Sales Representatives of Services, Except Advertising, Insurance, Financial Services, and Travel</t>
        </is>
      </c>
      <c r="E9359" t="n">
        <v>22710</v>
      </c>
      <c r="F9359" t="n">
        <v>78110</v>
      </c>
      <c r="G9359">
        <f>IF(OR(E3707="",F3707=""),"",E3707*F3707)</f>
        <v/>
      </c>
      <c r="H9359" s="41">
        <f>IFERROR(XLOOKUP(C3707,'DATA Wharton'!$A$2:$A$785,'DATA Wharton'!$C$2:$C$785),"")</f>
        <v/>
      </c>
      <c r="I9359">
        <f>IF(OR(G3707="",H3707=""),"",G3707)</f>
        <v/>
      </c>
      <c r="J9359">
        <f>IF(OR(I3707="",H3707=""),"",I3707*H3707)</f>
        <v/>
      </c>
      <c r="K9359">
        <f>IF(G3707="","Missing OEWS wage",IF(H3707="","Missing Wharton SOC","Matched"))</f>
        <v/>
      </c>
    </row>
    <row r="9360">
      <c r="A9360" t="inlineStr">
        <is>
          <t>53</t>
        </is>
      </c>
      <c r="B9360" t="inlineStr">
        <is>
          <t>Real Estate and Rental and Leasing</t>
        </is>
      </c>
      <c r="C9360" t="inlineStr">
        <is>
          <t>41-4011</t>
        </is>
      </c>
      <c r="D9360" t="inlineStr">
        <is>
          <t>Sales Representatives, Wholesale and Manufacturing, Technical and Scientific Products</t>
        </is>
      </c>
      <c r="E9360" t="n">
        <v>1140</v>
      </c>
      <c r="F9360" t="n">
        <v>182730</v>
      </c>
      <c r="G9360">
        <f>IF(OR(E3708="",F3708=""),"",E3708*F3708)</f>
        <v/>
      </c>
      <c r="H9360" s="41">
        <f>IFERROR(XLOOKUP(C3708,'DATA Wharton'!$A$2:$A$785,'DATA Wharton'!$C$2:$C$785),"")</f>
        <v/>
      </c>
      <c r="I9360">
        <f>IF(OR(G3708="",H3708=""),"",G3708)</f>
        <v/>
      </c>
      <c r="J9360">
        <f>IF(OR(I3708="",H3708=""),"",I3708*H3708)</f>
        <v/>
      </c>
      <c r="K9360">
        <f>IF(G3708="","Missing OEWS wage",IF(H3708="","Missing Wharton SOC","Matched"))</f>
        <v/>
      </c>
    </row>
    <row r="9361">
      <c r="A9361" t="inlineStr">
        <is>
          <t>53</t>
        </is>
      </c>
      <c r="B9361" t="inlineStr">
        <is>
          <t>Real Estate and Rental and Leasing</t>
        </is>
      </c>
      <c r="C9361" t="inlineStr">
        <is>
          <t>41-4012</t>
        </is>
      </c>
      <c r="D9361" t="inlineStr">
        <is>
          <t>Sales Representatives, Wholesale and Manufacturing, Except Technical and Scientific Products</t>
        </is>
      </c>
      <c r="E9361" t="n">
        <v>9950</v>
      </c>
      <c r="F9361" t="n">
        <v>72880</v>
      </c>
      <c r="G9361">
        <f>IF(OR(E3709="",F3709=""),"",E3709*F3709)</f>
        <v/>
      </c>
      <c r="H9361" s="41">
        <f>IFERROR(XLOOKUP(C3709,'DATA Wharton'!$A$2:$A$785,'DATA Wharton'!$C$2:$C$785),"")</f>
        <v/>
      </c>
      <c r="I9361">
        <f>IF(OR(G3709="",H3709=""),"",G3709)</f>
        <v/>
      </c>
      <c r="J9361">
        <f>IF(OR(I3709="",H3709=""),"",I3709*H3709)</f>
        <v/>
      </c>
      <c r="K9361">
        <f>IF(G3709="","Missing OEWS wage",IF(H3709="","Missing Wharton SOC","Matched"))</f>
        <v/>
      </c>
    </row>
    <row r="9362">
      <c r="A9362" t="inlineStr">
        <is>
          <t>53</t>
        </is>
      </c>
      <c r="B9362" t="inlineStr">
        <is>
          <t>Real Estate and Rental and Leasing</t>
        </is>
      </c>
      <c r="C9362" t="inlineStr">
        <is>
          <t>41-9021</t>
        </is>
      </c>
      <c r="D9362" t="inlineStr">
        <is>
          <t>Real Estate Brokers</t>
        </is>
      </c>
      <c r="E9362" t="n">
        <v>41130</v>
      </c>
      <c r="F9362" t="n">
        <v>82100</v>
      </c>
      <c r="G9362">
        <f>IF(OR(E3710="",F3710=""),"",E3710*F3710)</f>
        <v/>
      </c>
      <c r="H9362" s="41">
        <f>IFERROR(XLOOKUP(C3710,'DATA Wharton'!$A$2:$A$785,'DATA Wharton'!$C$2:$C$785),"")</f>
        <v/>
      </c>
      <c r="I9362">
        <f>IF(OR(G3710="",H3710=""),"",G3710)</f>
        <v/>
      </c>
      <c r="J9362">
        <f>IF(OR(I3710="",H3710=""),"",I3710*H3710)</f>
        <v/>
      </c>
      <c r="K9362">
        <f>IF(G3710="","Missing OEWS wage",IF(H3710="","Missing Wharton SOC","Matched"))</f>
        <v/>
      </c>
    </row>
    <row r="9363">
      <c r="A9363" t="inlineStr">
        <is>
          <t>53</t>
        </is>
      </c>
      <c r="B9363" t="inlineStr">
        <is>
          <t>Real Estate and Rental and Leasing</t>
        </is>
      </c>
      <c r="C9363" t="inlineStr">
        <is>
          <t>41-9022</t>
        </is>
      </c>
      <c r="D9363" t="inlineStr">
        <is>
          <t>Real Estate Sales Agents</t>
        </is>
      </c>
      <c r="E9363" t="n">
        <v>157840</v>
      </c>
      <c r="F9363" t="n">
        <v>66650</v>
      </c>
      <c r="G9363">
        <f>IF(OR(E3711="",F3711=""),"",E3711*F3711)</f>
        <v/>
      </c>
      <c r="H9363" s="41">
        <f>IFERROR(XLOOKUP(C3711,'DATA Wharton'!$A$2:$A$785,'DATA Wharton'!$C$2:$C$785),"")</f>
        <v/>
      </c>
      <c r="I9363">
        <f>IF(OR(G3711="",H3711=""),"",G3711)</f>
        <v/>
      </c>
      <c r="J9363">
        <f>IF(OR(I3711="",H3711=""),"",I3711*H3711)</f>
        <v/>
      </c>
      <c r="K9363">
        <f>IF(G3711="","Missing OEWS wage",IF(H3711="","Missing Wharton SOC","Matched"))</f>
        <v/>
      </c>
    </row>
    <row r="9364">
      <c r="A9364" t="inlineStr">
        <is>
          <t>53</t>
        </is>
      </c>
      <c r="B9364" t="inlineStr">
        <is>
          <t>Real Estate and Rental and Leasing</t>
        </is>
      </c>
      <c r="C9364" t="inlineStr">
        <is>
          <t>41-9031</t>
        </is>
      </c>
      <c r="D9364" t="inlineStr">
        <is>
          <t>Sales Engineers</t>
        </is>
      </c>
      <c r="F9364" t="n">
        <v>129340</v>
      </c>
      <c r="G9364">
        <f>IF(OR(E3712="",F3712=""),"",E3712*F3712)</f>
        <v/>
      </c>
      <c r="H9364" s="41">
        <f>IFERROR(XLOOKUP(C3712,'DATA Wharton'!$A$2:$A$785,'DATA Wharton'!$C$2:$C$785),"")</f>
        <v/>
      </c>
      <c r="I9364">
        <f>IF(OR(G3712="",H3712=""),"",G3712)</f>
        <v/>
      </c>
      <c r="J9364">
        <f>IF(OR(I3712="",H3712=""),"",I3712*H3712)</f>
        <v/>
      </c>
      <c r="K9364">
        <f>IF(G3712="","Missing OEWS wage",IF(H3712="","Missing Wharton SOC","Matched"))</f>
        <v/>
      </c>
    </row>
    <row r="9365">
      <c r="A9365" t="inlineStr">
        <is>
          <t>53</t>
        </is>
      </c>
      <c r="B9365" t="inlineStr">
        <is>
          <t>Real Estate and Rental and Leasing</t>
        </is>
      </c>
      <c r="C9365" t="inlineStr">
        <is>
          <t>41-9041</t>
        </is>
      </c>
      <c r="D9365" t="inlineStr">
        <is>
          <t>Telemarketers</t>
        </is>
      </c>
      <c r="E9365" t="n">
        <v>130</v>
      </c>
      <c r="F9365" t="n">
        <v>48410</v>
      </c>
      <c r="G9365">
        <f>IF(OR(E3713="",F3713=""),"",E3713*F3713)</f>
        <v/>
      </c>
      <c r="H9365" s="41">
        <f>IFERROR(XLOOKUP(C3713,'DATA Wharton'!$A$2:$A$785,'DATA Wharton'!$C$2:$C$785),"")</f>
        <v/>
      </c>
      <c r="I9365">
        <f>IF(OR(G3713="",H3713=""),"",G3713)</f>
        <v/>
      </c>
      <c r="J9365">
        <f>IF(OR(I3713="",H3713=""),"",I3713*H3713)</f>
        <v/>
      </c>
      <c r="K9365">
        <f>IF(G3713="","Missing OEWS wage",IF(H3713="","Missing Wharton SOC","Matched"))</f>
        <v/>
      </c>
    </row>
    <row r="9366">
      <c r="A9366" t="inlineStr">
        <is>
          <t>53</t>
        </is>
      </c>
      <c r="B9366" t="inlineStr">
        <is>
          <t>Real Estate and Rental and Leasing</t>
        </is>
      </c>
      <c r="C9366" t="inlineStr">
        <is>
          <t>41-9099</t>
        </is>
      </c>
      <c r="D9366" t="inlineStr">
        <is>
          <t>Sales and Related Workers, All Other</t>
        </is>
      </c>
      <c r="E9366" t="n">
        <v>2000</v>
      </c>
      <c r="F9366" t="n">
        <v>57100</v>
      </c>
      <c r="G9366">
        <f>IF(OR(E3714="",F3714=""),"",E3714*F3714)</f>
        <v/>
      </c>
      <c r="H9366" s="41">
        <f>IFERROR(XLOOKUP(C3714,'DATA Wharton'!$A$2:$A$785,'DATA Wharton'!$C$2:$C$785),"")</f>
        <v/>
      </c>
      <c r="I9366">
        <f>IF(OR(G3714="",H3714=""),"",G3714)</f>
        <v/>
      </c>
      <c r="J9366">
        <f>IF(OR(I3714="",H3714=""),"",I3714*H3714)</f>
        <v/>
      </c>
      <c r="K9366">
        <f>IF(G3714="","Missing OEWS wage",IF(H3714="","Missing Wharton SOC","Matched"))</f>
        <v/>
      </c>
    </row>
    <row r="9367">
      <c r="A9367" t="inlineStr">
        <is>
          <t>53</t>
        </is>
      </c>
      <c r="B9367" t="inlineStr">
        <is>
          <t>Real Estate and Rental and Leasing</t>
        </is>
      </c>
      <c r="C9367" t="inlineStr">
        <is>
          <t>43-1011</t>
        </is>
      </c>
      <c r="D9367" t="inlineStr">
        <is>
          <t>First-Line Supervisors of Office and Administrative Support Workers</t>
        </is>
      </c>
      <c r="E9367" t="n">
        <v>26710</v>
      </c>
      <c r="F9367" t="n">
        <v>74070</v>
      </c>
      <c r="G9367">
        <f>IF(OR(E3715="",F3715=""),"",E3715*F3715)</f>
        <v/>
      </c>
      <c r="H9367" s="41">
        <f>IFERROR(XLOOKUP(C3715,'DATA Wharton'!$A$2:$A$785,'DATA Wharton'!$C$2:$C$785),"")</f>
        <v/>
      </c>
      <c r="I9367">
        <f>IF(OR(G3715="",H3715=""),"",G3715)</f>
        <v/>
      </c>
      <c r="J9367">
        <f>IF(OR(I3715="",H3715=""),"",I3715*H3715)</f>
        <v/>
      </c>
      <c r="K9367">
        <f>IF(G3715="","Missing OEWS wage",IF(H3715="","Missing Wharton SOC","Matched"))</f>
        <v/>
      </c>
    </row>
    <row r="9368">
      <c r="A9368" t="inlineStr">
        <is>
          <t>53</t>
        </is>
      </c>
      <c r="B9368" t="inlineStr">
        <is>
          <t>Real Estate and Rental and Leasing</t>
        </is>
      </c>
      <c r="C9368" t="inlineStr">
        <is>
          <t>43-2011</t>
        </is>
      </c>
      <c r="D9368" t="inlineStr">
        <is>
          <t>Switchboard Operators, Including Answering Service</t>
        </is>
      </c>
      <c r="F9368" t="n">
        <v>33820</v>
      </c>
      <c r="G9368">
        <f>IF(OR(E3716="",F3716=""),"",E3716*F3716)</f>
        <v/>
      </c>
      <c r="H9368" s="41">
        <f>IFERROR(XLOOKUP(C3716,'DATA Wharton'!$A$2:$A$785,'DATA Wharton'!$C$2:$C$785),"")</f>
        <v/>
      </c>
      <c r="I9368">
        <f>IF(OR(G3716="",H3716=""),"",G3716)</f>
        <v/>
      </c>
      <c r="J9368">
        <f>IF(OR(I3716="",H3716=""),"",I3716*H3716)</f>
        <v/>
      </c>
      <c r="K9368">
        <f>IF(G3716="","Missing OEWS wage",IF(H3716="","Missing Wharton SOC","Matched"))</f>
        <v/>
      </c>
    </row>
    <row r="9369">
      <c r="A9369" t="inlineStr">
        <is>
          <t>53</t>
        </is>
      </c>
      <c r="B9369" t="inlineStr">
        <is>
          <t>Real Estate and Rental and Leasing</t>
        </is>
      </c>
      <c r="C9369" t="inlineStr">
        <is>
          <t>43-3011</t>
        </is>
      </c>
      <c r="D9369" t="inlineStr">
        <is>
          <t>Bill and Account Collectors</t>
        </is>
      </c>
      <c r="E9369" t="n">
        <v>2450</v>
      </c>
      <c r="F9369" t="n">
        <v>48390</v>
      </c>
      <c r="G9369">
        <f>IF(OR(E3717="",F3717=""),"",E3717*F3717)</f>
        <v/>
      </c>
      <c r="H9369" s="41">
        <f>IFERROR(XLOOKUP(C3717,'DATA Wharton'!$A$2:$A$785,'DATA Wharton'!$C$2:$C$785),"")</f>
        <v/>
      </c>
      <c r="I9369">
        <f>IF(OR(G3717="",H3717=""),"",G3717)</f>
        <v/>
      </c>
      <c r="J9369">
        <f>IF(OR(I3717="",H3717=""),"",I3717*H3717)</f>
        <v/>
      </c>
      <c r="K9369">
        <f>IF(G3717="","Missing OEWS wage",IF(H3717="","Missing Wharton SOC","Matched"))</f>
        <v/>
      </c>
    </row>
    <row r="9370">
      <c r="A9370" t="inlineStr">
        <is>
          <t>53</t>
        </is>
      </c>
      <c r="B9370" t="inlineStr">
        <is>
          <t>Real Estate and Rental and Leasing</t>
        </is>
      </c>
      <c r="C9370" t="inlineStr">
        <is>
          <t>43-3021</t>
        </is>
      </c>
      <c r="D9370" t="inlineStr">
        <is>
          <t>Billing and Posting Clerks</t>
        </is>
      </c>
      <c r="E9370" t="n">
        <v>3930</v>
      </c>
      <c r="F9370" t="n">
        <v>49580</v>
      </c>
      <c r="G9370">
        <f>IF(OR(E3718="",F3718=""),"",E3718*F3718)</f>
        <v/>
      </c>
      <c r="H9370" s="41">
        <f>IFERROR(XLOOKUP(C3718,'DATA Wharton'!$A$2:$A$785,'DATA Wharton'!$C$2:$C$785),"")</f>
        <v/>
      </c>
      <c r="I9370">
        <f>IF(OR(G3718="",H3718=""),"",G3718)</f>
        <v/>
      </c>
      <c r="J9370">
        <f>IF(OR(I3718="",H3718=""),"",I3718*H3718)</f>
        <v/>
      </c>
      <c r="K9370">
        <f>IF(G3718="","Missing OEWS wage",IF(H3718="","Missing Wharton SOC","Matched"))</f>
        <v/>
      </c>
    </row>
    <row r="9371">
      <c r="A9371" t="inlineStr">
        <is>
          <t>53</t>
        </is>
      </c>
      <c r="B9371" t="inlineStr">
        <is>
          <t>Real Estate and Rental and Leasing</t>
        </is>
      </c>
      <c r="C9371" t="inlineStr">
        <is>
          <t>43-3031</t>
        </is>
      </c>
      <c r="D9371" t="inlineStr">
        <is>
          <t>Bookkeeping, Accounting, and Auditing Clerks</t>
        </is>
      </c>
      <c r="E9371" t="n">
        <v>58010</v>
      </c>
      <c r="F9371" t="n">
        <v>55280</v>
      </c>
      <c r="G9371">
        <f>IF(OR(E3719="",F3719=""),"",E3719*F3719)</f>
        <v/>
      </c>
      <c r="H9371" s="41">
        <f>IFERROR(XLOOKUP(C3719,'DATA Wharton'!$A$2:$A$785,'DATA Wharton'!$C$2:$C$785),"")</f>
        <v/>
      </c>
      <c r="I9371">
        <f>IF(OR(G3719="",H3719=""),"",G3719)</f>
        <v/>
      </c>
      <c r="J9371">
        <f>IF(OR(I3719="",H3719=""),"",I3719*H3719)</f>
        <v/>
      </c>
      <c r="K9371">
        <f>IF(G3719="","Missing OEWS wage",IF(H3719="","Missing Wharton SOC","Matched"))</f>
        <v/>
      </c>
    </row>
    <row r="9372">
      <c r="A9372" t="inlineStr">
        <is>
          <t>53</t>
        </is>
      </c>
      <c r="B9372" t="inlineStr">
        <is>
          <t>Real Estate and Rental and Leasing</t>
        </is>
      </c>
      <c r="C9372" t="inlineStr">
        <is>
          <t>43-3051</t>
        </is>
      </c>
      <c r="D9372" t="inlineStr">
        <is>
          <t>Payroll and Timekeeping Clerks</t>
        </is>
      </c>
      <c r="E9372" t="n">
        <v>2920</v>
      </c>
      <c r="F9372" t="n">
        <v>61160</v>
      </c>
      <c r="G9372">
        <f>IF(OR(E3720="",F3720=""),"",E3720*F3720)</f>
        <v/>
      </c>
      <c r="H9372" s="41">
        <f>IFERROR(XLOOKUP(C3720,'DATA Wharton'!$A$2:$A$785,'DATA Wharton'!$C$2:$C$785),"")</f>
        <v/>
      </c>
      <c r="I9372">
        <f>IF(OR(G3720="",H3720=""),"",G3720)</f>
        <v/>
      </c>
      <c r="J9372">
        <f>IF(OR(I3720="",H3720=""),"",I3720*H3720)</f>
        <v/>
      </c>
      <c r="K9372">
        <f>IF(G3720="","Missing OEWS wage",IF(H3720="","Missing Wharton SOC","Matched"))</f>
        <v/>
      </c>
    </row>
    <row r="9373">
      <c r="A9373" t="inlineStr">
        <is>
          <t>53</t>
        </is>
      </c>
      <c r="B9373" t="inlineStr">
        <is>
          <t>Real Estate and Rental and Leasing</t>
        </is>
      </c>
      <c r="C9373" t="inlineStr">
        <is>
          <t>43-3061</t>
        </is>
      </c>
      <c r="D9373" t="inlineStr">
        <is>
          <t>Procurement Clerks</t>
        </is>
      </c>
      <c r="E9373" t="n">
        <v>470</v>
      </c>
      <c r="F9373" t="n">
        <v>51860</v>
      </c>
      <c r="G9373">
        <f>IF(OR(E3721="",F3721=""),"",E3721*F3721)</f>
        <v/>
      </c>
      <c r="H9373" s="41">
        <f>IFERROR(XLOOKUP(C3721,'DATA Wharton'!$A$2:$A$785,'DATA Wharton'!$C$2:$C$785),"")</f>
        <v/>
      </c>
      <c r="I9373">
        <f>IF(OR(G3721="",H3721=""),"",G3721)</f>
        <v/>
      </c>
      <c r="J9373">
        <f>IF(OR(I3721="",H3721=""),"",I3721*H3721)</f>
        <v/>
      </c>
      <c r="K9373">
        <f>IF(G3721="","Missing OEWS wage",IF(H3721="","Missing Wharton SOC","Matched"))</f>
        <v/>
      </c>
    </row>
    <row r="9374">
      <c r="A9374" t="inlineStr">
        <is>
          <t>53</t>
        </is>
      </c>
      <c r="B9374" t="inlineStr">
        <is>
          <t>Real Estate and Rental and Leasing</t>
        </is>
      </c>
      <c r="C9374" t="inlineStr">
        <is>
          <t>43-3099</t>
        </is>
      </c>
      <c r="D9374" t="inlineStr">
        <is>
          <t>Financial Clerks, All Other</t>
        </is>
      </c>
      <c r="E9374" t="n">
        <v>270</v>
      </c>
      <c r="F9374" t="n">
        <v>47980</v>
      </c>
      <c r="G9374">
        <f>IF(OR(E3722="",F3722=""),"",E3722*F3722)</f>
        <v/>
      </c>
      <c r="H9374" s="41">
        <f>IFERROR(XLOOKUP(C3722,'DATA Wharton'!$A$2:$A$785,'DATA Wharton'!$C$2:$C$785),"")</f>
        <v/>
      </c>
      <c r="I9374">
        <f>IF(OR(G3722="",H3722=""),"",G3722)</f>
        <v/>
      </c>
      <c r="J9374">
        <f>IF(OR(I3722="",H3722=""),"",I3722*H3722)</f>
        <v/>
      </c>
      <c r="K9374">
        <f>IF(G3722="","Missing OEWS wage",IF(H3722="","Missing Wharton SOC","Matched"))</f>
        <v/>
      </c>
    </row>
    <row r="9375">
      <c r="A9375" t="inlineStr">
        <is>
          <t>53</t>
        </is>
      </c>
      <c r="B9375" t="inlineStr">
        <is>
          <t>Real Estate and Rental and Leasing</t>
        </is>
      </c>
      <c r="C9375" t="inlineStr">
        <is>
          <t>43-4021</t>
        </is>
      </c>
      <c r="D9375" t="inlineStr">
        <is>
          <t>Correspondence Clerks</t>
        </is>
      </c>
      <c r="F9375" t="n">
        <v>43070</v>
      </c>
      <c r="G9375">
        <f>IF(OR(E3723="",F3723=""),"",E3723*F3723)</f>
        <v/>
      </c>
      <c r="H9375" s="41">
        <f>IFERROR(XLOOKUP(C3723,'DATA Wharton'!$A$2:$A$785,'DATA Wharton'!$C$2:$C$785),"")</f>
        <v/>
      </c>
      <c r="I9375">
        <f>IF(OR(G3723="",H3723=""),"",G3723)</f>
        <v/>
      </c>
      <c r="J9375">
        <f>IF(OR(I3723="",H3723=""),"",I3723*H3723)</f>
        <v/>
      </c>
      <c r="K9375">
        <f>IF(G3723="","Missing OEWS wage",IF(H3723="","Missing Wharton SOC","Matched"))</f>
        <v/>
      </c>
    </row>
    <row r="9376">
      <c r="A9376" t="inlineStr">
        <is>
          <t>53</t>
        </is>
      </c>
      <c r="B9376" t="inlineStr">
        <is>
          <t>Real Estate and Rental and Leasing</t>
        </is>
      </c>
      <c r="C9376" t="inlineStr">
        <is>
          <t>43-4041</t>
        </is>
      </c>
      <c r="D9376" t="inlineStr">
        <is>
          <t>Credit Authorizers, Checkers, and Clerks</t>
        </is>
      </c>
      <c r="E9376" t="n">
        <v>730</v>
      </c>
      <c r="F9376" t="n">
        <v>45300</v>
      </c>
      <c r="G9376">
        <f>IF(OR(E3724="",F3724=""),"",E3724*F3724)</f>
        <v/>
      </c>
      <c r="H9376" s="41">
        <f>IFERROR(XLOOKUP(C3724,'DATA Wharton'!$A$2:$A$785,'DATA Wharton'!$C$2:$C$785),"")</f>
        <v/>
      </c>
      <c r="I9376">
        <f>IF(OR(G3724="",H3724=""),"",G3724)</f>
        <v/>
      </c>
      <c r="J9376">
        <f>IF(OR(I3724="",H3724=""),"",I3724*H3724)</f>
        <v/>
      </c>
      <c r="K9376">
        <f>IF(G3724="","Missing OEWS wage",IF(H3724="","Missing Wharton SOC","Matched"))</f>
        <v/>
      </c>
    </row>
    <row r="9377">
      <c r="A9377" t="inlineStr">
        <is>
          <t>53</t>
        </is>
      </c>
      <c r="B9377" t="inlineStr">
        <is>
          <t>Real Estate and Rental and Leasing</t>
        </is>
      </c>
      <c r="C9377" t="inlineStr">
        <is>
          <t>43-4051</t>
        </is>
      </c>
      <c r="D9377" t="inlineStr">
        <is>
          <t>Customer Service Representatives</t>
        </is>
      </c>
      <c r="E9377" t="n">
        <v>42370</v>
      </c>
      <c r="F9377" t="n">
        <v>44690</v>
      </c>
      <c r="G9377">
        <f>IF(OR(E3725="",F3725=""),"",E3725*F3725)</f>
        <v/>
      </c>
      <c r="H9377" s="41">
        <f>IFERROR(XLOOKUP(C3725,'DATA Wharton'!$A$2:$A$785,'DATA Wharton'!$C$2:$C$785),"")</f>
        <v/>
      </c>
      <c r="I9377">
        <f>IF(OR(G3725="",H3725=""),"",G3725)</f>
        <v/>
      </c>
      <c r="J9377">
        <f>IF(OR(I3725="",H3725=""),"",I3725*H3725)</f>
        <v/>
      </c>
      <c r="K9377">
        <f>IF(G3725="","Missing OEWS wage",IF(H3725="","Missing Wharton SOC","Matched"))</f>
        <v/>
      </c>
    </row>
    <row r="9378">
      <c r="A9378" t="inlineStr">
        <is>
          <t>53</t>
        </is>
      </c>
      <c r="B9378" t="inlineStr">
        <is>
          <t>Real Estate and Rental and Leasing</t>
        </is>
      </c>
      <c r="C9378" t="inlineStr">
        <is>
          <t>43-4061</t>
        </is>
      </c>
      <c r="D9378" t="inlineStr">
        <is>
          <t>Eligibility Interviewers, Government Programs</t>
        </is>
      </c>
      <c r="E9378" t="n">
        <v>210</v>
      </c>
      <c r="F9378" t="n">
        <v>53740</v>
      </c>
      <c r="G9378">
        <f>IF(OR(E3726="",F3726=""),"",E3726*F3726)</f>
        <v/>
      </c>
      <c r="H9378" s="41">
        <f>IFERROR(XLOOKUP(C3726,'DATA Wharton'!$A$2:$A$785,'DATA Wharton'!$C$2:$C$785),"")</f>
        <v/>
      </c>
      <c r="I9378">
        <f>IF(OR(G3726="",H3726=""),"",G3726)</f>
        <v/>
      </c>
      <c r="J9378">
        <f>IF(OR(I3726="",H3726=""),"",I3726*H3726)</f>
        <v/>
      </c>
      <c r="K9378">
        <f>IF(G3726="","Missing OEWS wage",IF(H3726="","Missing Wharton SOC","Matched"))</f>
        <v/>
      </c>
    </row>
    <row r="9379">
      <c r="A9379" t="inlineStr">
        <is>
          <t>53</t>
        </is>
      </c>
      <c r="B9379" t="inlineStr">
        <is>
          <t>Real Estate and Rental and Leasing</t>
        </is>
      </c>
      <c r="C9379" t="inlineStr">
        <is>
          <t>43-4071</t>
        </is>
      </c>
      <c r="D9379" t="inlineStr">
        <is>
          <t>File Clerks</t>
        </is>
      </c>
      <c r="E9379" t="n">
        <v>1520</v>
      </c>
      <c r="F9379" t="n">
        <v>43850</v>
      </c>
      <c r="G9379">
        <f>IF(OR(E3727="",F3727=""),"",E3727*F3727)</f>
        <v/>
      </c>
      <c r="H9379" s="41">
        <f>IFERROR(XLOOKUP(C3727,'DATA Wharton'!$A$2:$A$785,'DATA Wharton'!$C$2:$C$785),"")</f>
        <v/>
      </c>
      <c r="I9379">
        <f>IF(OR(G3727="",H3727=""),"",G3727)</f>
        <v/>
      </c>
      <c r="J9379">
        <f>IF(OR(I3727="",H3727=""),"",I3727*H3727)</f>
        <v/>
      </c>
      <c r="K9379">
        <f>IF(G3727="","Missing OEWS wage",IF(H3727="","Missing Wharton SOC","Matched"))</f>
        <v/>
      </c>
    </row>
    <row r="9380">
      <c r="A9380" t="inlineStr">
        <is>
          <t>53</t>
        </is>
      </c>
      <c r="B9380" t="inlineStr">
        <is>
          <t>Real Estate and Rental and Leasing</t>
        </is>
      </c>
      <c r="C9380" t="inlineStr">
        <is>
          <t>43-4111</t>
        </is>
      </c>
      <c r="D9380" t="inlineStr">
        <is>
          <t>Interviewers, Except Eligibility and Loan</t>
        </is>
      </c>
      <c r="E9380" t="n">
        <v>260</v>
      </c>
      <c r="F9380" t="n">
        <v>47970</v>
      </c>
      <c r="G9380">
        <f>IF(OR(E3728="",F3728=""),"",E3728*F3728)</f>
        <v/>
      </c>
      <c r="H9380" s="41">
        <f>IFERROR(XLOOKUP(C3728,'DATA Wharton'!$A$2:$A$785,'DATA Wharton'!$C$2:$C$785),"")</f>
        <v/>
      </c>
      <c r="I9380">
        <f>IF(OR(G3728="",H3728=""),"",G3728)</f>
        <v/>
      </c>
      <c r="J9380">
        <f>IF(OR(I3728="",H3728=""),"",I3728*H3728)</f>
        <v/>
      </c>
      <c r="K9380">
        <f>IF(G3728="","Missing OEWS wage",IF(H3728="","Missing Wharton SOC","Matched"))</f>
        <v/>
      </c>
    </row>
    <row r="9381">
      <c r="A9381" t="inlineStr">
        <is>
          <t>53</t>
        </is>
      </c>
      <c r="B9381" t="inlineStr">
        <is>
          <t>Real Estate and Rental and Leasing</t>
        </is>
      </c>
      <c r="C9381" t="inlineStr">
        <is>
          <t>43-4131</t>
        </is>
      </c>
      <c r="D9381" t="inlineStr">
        <is>
          <t>Loan Interviewers and Clerks</t>
        </is>
      </c>
      <c r="E9381" t="n">
        <v>3080</v>
      </c>
      <c r="F9381" t="n">
        <v>52470</v>
      </c>
      <c r="G9381">
        <f>IF(OR(E3729="",F3729=""),"",E3729*F3729)</f>
        <v/>
      </c>
      <c r="H9381" s="41">
        <f>IFERROR(XLOOKUP(C3729,'DATA Wharton'!$A$2:$A$785,'DATA Wharton'!$C$2:$C$785),"")</f>
        <v/>
      </c>
      <c r="I9381">
        <f>IF(OR(G3729="",H3729=""),"",G3729)</f>
        <v/>
      </c>
      <c r="J9381">
        <f>IF(OR(I3729="",H3729=""),"",I3729*H3729)</f>
        <v/>
      </c>
      <c r="K9381">
        <f>IF(G3729="","Missing OEWS wage",IF(H3729="","Missing Wharton SOC","Matched"))</f>
        <v/>
      </c>
    </row>
    <row r="9382">
      <c r="A9382" t="inlineStr">
        <is>
          <t>53</t>
        </is>
      </c>
      <c r="B9382" t="inlineStr">
        <is>
          <t>Real Estate and Rental and Leasing</t>
        </is>
      </c>
      <c r="C9382" t="inlineStr">
        <is>
          <t>43-4151</t>
        </is>
      </c>
      <c r="D9382" t="inlineStr">
        <is>
          <t>Order Clerks</t>
        </is>
      </c>
      <c r="E9382" t="n">
        <v>1010</v>
      </c>
      <c r="F9382" t="n">
        <v>42820</v>
      </c>
      <c r="G9382">
        <f>IF(OR(E3730="",F3730=""),"",E3730*F3730)</f>
        <v/>
      </c>
      <c r="H9382" s="41">
        <f>IFERROR(XLOOKUP(C3730,'DATA Wharton'!$A$2:$A$785,'DATA Wharton'!$C$2:$C$785),"")</f>
        <v/>
      </c>
      <c r="I9382">
        <f>IF(OR(G3730="",H3730=""),"",G3730)</f>
        <v/>
      </c>
      <c r="J9382">
        <f>IF(OR(I3730="",H3730=""),"",I3730*H3730)</f>
        <v/>
      </c>
      <c r="K9382">
        <f>IF(G3730="","Missing OEWS wage",IF(H3730="","Missing Wharton SOC","Matched"))</f>
        <v/>
      </c>
    </row>
    <row r="9383">
      <c r="A9383" t="inlineStr">
        <is>
          <t>53</t>
        </is>
      </c>
      <c r="B9383" t="inlineStr">
        <is>
          <t>Real Estate and Rental and Leasing</t>
        </is>
      </c>
      <c r="C9383" t="inlineStr">
        <is>
          <t>43-4161</t>
        </is>
      </c>
      <c r="D9383" t="inlineStr">
        <is>
          <t>Human Resources Assistants, Except Payroll and Timekeeping</t>
        </is>
      </c>
      <c r="E9383" t="n">
        <v>730</v>
      </c>
      <c r="F9383" t="n">
        <v>53320</v>
      </c>
      <c r="G9383">
        <f>IF(OR(E3731="",F3731=""),"",E3731*F3731)</f>
        <v/>
      </c>
      <c r="H9383" s="41">
        <f>IFERROR(XLOOKUP(C3731,'DATA Wharton'!$A$2:$A$785,'DATA Wharton'!$C$2:$C$785),"")</f>
        <v/>
      </c>
      <c r="I9383">
        <f>IF(OR(G3731="",H3731=""),"",G3731)</f>
        <v/>
      </c>
      <c r="J9383">
        <f>IF(OR(I3731="",H3731=""),"",I3731*H3731)</f>
        <v/>
      </c>
      <c r="K9383">
        <f>IF(G3731="","Missing OEWS wage",IF(H3731="","Missing Wharton SOC","Matched"))</f>
        <v/>
      </c>
    </row>
    <row r="9384">
      <c r="A9384" t="inlineStr">
        <is>
          <t>53</t>
        </is>
      </c>
      <c r="B9384" t="inlineStr">
        <is>
          <t>Real Estate and Rental and Leasing</t>
        </is>
      </c>
      <c r="C9384" t="inlineStr">
        <is>
          <t>43-4171</t>
        </is>
      </c>
      <c r="D9384" t="inlineStr">
        <is>
          <t>Receptionists and Information Clerks</t>
        </is>
      </c>
      <c r="E9384" t="n">
        <v>26950</v>
      </c>
      <c r="F9384" t="n">
        <v>39890</v>
      </c>
      <c r="G9384">
        <f>IF(OR(E3732="",F3732=""),"",E3732*F3732)</f>
        <v/>
      </c>
      <c r="H9384" s="41">
        <f>IFERROR(XLOOKUP(C3732,'DATA Wharton'!$A$2:$A$785,'DATA Wharton'!$C$2:$C$785),"")</f>
        <v/>
      </c>
      <c r="I9384">
        <f>IF(OR(G3732="",H3732=""),"",G3732)</f>
        <v/>
      </c>
      <c r="J9384">
        <f>IF(OR(I3732="",H3732=""),"",I3732*H3732)</f>
        <v/>
      </c>
      <c r="K9384">
        <f>IF(G3732="","Missing OEWS wage",IF(H3732="","Missing Wharton SOC","Matched"))</f>
        <v/>
      </c>
    </row>
    <row r="9385">
      <c r="A9385" t="inlineStr">
        <is>
          <t>53</t>
        </is>
      </c>
      <c r="B9385" t="inlineStr">
        <is>
          <t>Real Estate and Rental and Leasing</t>
        </is>
      </c>
      <c r="C9385" t="inlineStr">
        <is>
          <t>43-4181</t>
        </is>
      </c>
      <c r="D9385" t="inlineStr">
        <is>
          <t>Reservation and Transportation Ticket Agents and Travel Clerks</t>
        </is>
      </c>
      <c r="E9385" t="n">
        <v>420</v>
      </c>
      <c r="F9385" t="n">
        <v>40040</v>
      </c>
      <c r="G9385">
        <f>IF(OR(E3733="",F3733=""),"",E3733*F3733)</f>
        <v/>
      </c>
      <c r="H9385" s="41">
        <f>IFERROR(XLOOKUP(C3733,'DATA Wharton'!$A$2:$A$785,'DATA Wharton'!$C$2:$C$785),"")</f>
        <v/>
      </c>
      <c r="I9385">
        <f>IF(OR(G3733="",H3733=""),"",G3733)</f>
        <v/>
      </c>
      <c r="J9385">
        <f>IF(OR(I3733="",H3733=""),"",I3733*H3733)</f>
        <v/>
      </c>
      <c r="K9385">
        <f>IF(G3733="","Missing OEWS wage",IF(H3733="","Missing Wharton SOC","Matched"))</f>
        <v/>
      </c>
    </row>
    <row r="9386">
      <c r="A9386" t="inlineStr">
        <is>
          <t>53</t>
        </is>
      </c>
      <c r="B9386" t="inlineStr">
        <is>
          <t>Real Estate and Rental and Leasing</t>
        </is>
      </c>
      <c r="C9386" t="inlineStr">
        <is>
          <t>43-4199</t>
        </is>
      </c>
      <c r="D9386" t="inlineStr">
        <is>
          <t>Information and Record Clerks, All Other</t>
        </is>
      </c>
      <c r="E9386" t="n">
        <v>3060</v>
      </c>
      <c r="F9386" t="n">
        <v>51530</v>
      </c>
      <c r="G9386">
        <f>IF(OR(E3734="",F3734=""),"",E3734*F3734)</f>
        <v/>
      </c>
      <c r="H9386" s="41">
        <f>IFERROR(XLOOKUP(C3734,'DATA Wharton'!$A$2:$A$785,'DATA Wharton'!$C$2:$C$785),"")</f>
        <v/>
      </c>
      <c r="I9386">
        <f>IF(OR(G3734="",H3734=""),"",G3734)</f>
        <v/>
      </c>
      <c r="J9386">
        <f>IF(OR(I3734="",H3734=""),"",I3734*H3734)</f>
        <v/>
      </c>
      <c r="K9386">
        <f>IF(G3734="","Missing OEWS wage",IF(H3734="","Missing Wharton SOC","Matched"))</f>
        <v/>
      </c>
    </row>
    <row r="9387">
      <c r="A9387" t="inlineStr">
        <is>
          <t>53</t>
        </is>
      </c>
      <c r="B9387" t="inlineStr">
        <is>
          <t>Real Estate and Rental and Leasing</t>
        </is>
      </c>
      <c r="C9387" t="inlineStr">
        <is>
          <t>43-5021</t>
        </is>
      </c>
      <c r="D9387" t="inlineStr">
        <is>
          <t>Couriers and Messengers</t>
        </is>
      </c>
      <c r="E9387" t="n">
        <v>890</v>
      </c>
      <c r="F9387" t="n">
        <v>38610</v>
      </c>
      <c r="G9387">
        <f>IF(OR(E3735="",F3735=""),"",E3735*F3735)</f>
        <v/>
      </c>
      <c r="H9387" s="41">
        <f>IFERROR(XLOOKUP(C3735,'DATA Wharton'!$A$2:$A$785,'DATA Wharton'!$C$2:$C$785),"")</f>
        <v/>
      </c>
      <c r="I9387">
        <f>IF(OR(G3735="",H3735=""),"",G3735)</f>
        <v/>
      </c>
      <c r="J9387">
        <f>IF(OR(I3735="",H3735=""),"",I3735*H3735)</f>
        <v/>
      </c>
      <c r="K9387">
        <f>IF(G3735="","Missing OEWS wage",IF(H3735="","Missing Wharton SOC","Matched"))</f>
        <v/>
      </c>
    </row>
    <row r="9388">
      <c r="A9388" t="inlineStr">
        <is>
          <t>53</t>
        </is>
      </c>
      <c r="B9388" t="inlineStr">
        <is>
          <t>Real Estate and Rental and Leasing</t>
        </is>
      </c>
      <c r="C9388" t="inlineStr">
        <is>
          <t>43-5032</t>
        </is>
      </c>
      <c r="D9388" t="inlineStr">
        <is>
          <t>Dispatchers, Except Police, Fire, and Ambulance</t>
        </is>
      </c>
      <c r="E9388" t="n">
        <v>3320</v>
      </c>
      <c r="F9388" t="n">
        <v>57100</v>
      </c>
      <c r="G9388">
        <f>IF(OR(E3736="",F3736=""),"",E3736*F3736)</f>
        <v/>
      </c>
      <c r="H9388" s="41">
        <f>IFERROR(XLOOKUP(C3736,'DATA Wharton'!$A$2:$A$785,'DATA Wharton'!$C$2:$C$785),"")</f>
        <v/>
      </c>
      <c r="I9388">
        <f>IF(OR(G3736="",H3736=""),"",G3736)</f>
        <v/>
      </c>
      <c r="J9388">
        <f>IF(OR(I3736="",H3736=""),"",I3736*H3736)</f>
        <v/>
      </c>
      <c r="K9388">
        <f>IF(G3736="","Missing OEWS wage",IF(H3736="","Missing Wharton SOC","Matched"))</f>
        <v/>
      </c>
    </row>
    <row r="9389">
      <c r="A9389" t="inlineStr">
        <is>
          <t>53</t>
        </is>
      </c>
      <c r="B9389" t="inlineStr">
        <is>
          <t>Real Estate and Rental and Leasing</t>
        </is>
      </c>
      <c r="C9389" t="inlineStr">
        <is>
          <t>43-5061</t>
        </is>
      </c>
      <c r="D9389" t="inlineStr">
        <is>
          <t>Production, Planning, and Expediting Clerks</t>
        </is>
      </c>
      <c r="E9389" t="n">
        <v>4590</v>
      </c>
      <c r="F9389" t="n">
        <v>54210</v>
      </c>
      <c r="G9389">
        <f>IF(OR(E3737="",F3737=""),"",E3737*F3737)</f>
        <v/>
      </c>
      <c r="H9389" s="41">
        <f>IFERROR(XLOOKUP(C3737,'DATA Wharton'!$A$2:$A$785,'DATA Wharton'!$C$2:$C$785),"")</f>
        <v/>
      </c>
      <c r="I9389">
        <f>IF(OR(G3737="",H3737=""),"",G3737)</f>
        <v/>
      </c>
      <c r="J9389">
        <f>IF(OR(I3737="",H3737=""),"",I3737*H3737)</f>
        <v/>
      </c>
      <c r="K9389">
        <f>IF(G3737="","Missing OEWS wage",IF(H3737="","Missing Wharton SOC","Matched"))</f>
        <v/>
      </c>
    </row>
    <row r="9390">
      <c r="A9390" t="inlineStr">
        <is>
          <t>53</t>
        </is>
      </c>
      <c r="B9390" t="inlineStr">
        <is>
          <t>Real Estate and Rental and Leasing</t>
        </is>
      </c>
      <c r="C9390" t="inlineStr">
        <is>
          <t>43-5071</t>
        </is>
      </c>
      <c r="D9390" t="inlineStr">
        <is>
          <t>Shipping, Receiving, and Inventory Clerks</t>
        </is>
      </c>
      <c r="E9390" t="n">
        <v>4130</v>
      </c>
      <c r="F9390" t="n">
        <v>44480</v>
      </c>
      <c r="G9390">
        <f>IF(OR(E3738="",F3738=""),"",E3738*F3738)</f>
        <v/>
      </c>
      <c r="H9390" s="41">
        <f>IFERROR(XLOOKUP(C3738,'DATA Wharton'!$A$2:$A$785,'DATA Wharton'!$C$2:$C$785),"")</f>
        <v/>
      </c>
      <c r="I9390">
        <f>IF(OR(G3738="",H3738=""),"",G3738)</f>
        <v/>
      </c>
      <c r="J9390">
        <f>IF(OR(I3738="",H3738=""),"",I3738*H3738)</f>
        <v/>
      </c>
      <c r="K9390">
        <f>IF(G3738="","Missing OEWS wage",IF(H3738="","Missing Wharton SOC","Matched"))</f>
        <v/>
      </c>
    </row>
    <row r="9391">
      <c r="A9391" t="inlineStr">
        <is>
          <t>53</t>
        </is>
      </c>
      <c r="B9391" t="inlineStr">
        <is>
          <t>Real Estate and Rental and Leasing</t>
        </is>
      </c>
      <c r="C9391" t="inlineStr">
        <is>
          <t>43-5111</t>
        </is>
      </c>
      <c r="D9391" t="inlineStr">
        <is>
          <t>Weighers, Measurers, Checkers, and Samplers, Recordkeeping</t>
        </is>
      </c>
      <c r="E9391" t="n">
        <v>50</v>
      </c>
      <c r="F9391" t="n">
        <v>42870</v>
      </c>
      <c r="G9391">
        <f>IF(OR(E3739="",F3739=""),"",E3739*F3739)</f>
        <v/>
      </c>
      <c r="H9391" s="41">
        <f>IFERROR(XLOOKUP(C3739,'DATA Wharton'!$A$2:$A$785,'DATA Wharton'!$C$2:$C$785),"")</f>
        <v/>
      </c>
      <c r="I9391">
        <f>IF(OR(G3739="",H3739=""),"",G3739)</f>
        <v/>
      </c>
      <c r="J9391">
        <f>IF(OR(I3739="",H3739=""),"",I3739*H3739)</f>
        <v/>
      </c>
      <c r="K9391">
        <f>IF(G3739="","Missing OEWS wage",IF(H3739="","Missing Wharton SOC","Matched"))</f>
        <v/>
      </c>
    </row>
    <row r="9392">
      <c r="A9392" t="inlineStr">
        <is>
          <t>53</t>
        </is>
      </c>
      <c r="B9392" t="inlineStr">
        <is>
          <t>Real Estate and Rental and Leasing</t>
        </is>
      </c>
      <c r="C9392" t="inlineStr">
        <is>
          <t>43-6011</t>
        </is>
      </c>
      <c r="D9392" t="inlineStr">
        <is>
          <t>Executive Secretaries and Executive Administrative Assistants</t>
        </is>
      </c>
      <c r="E9392" t="n">
        <v>13980</v>
      </c>
      <c r="F9392" t="n">
        <v>79070</v>
      </c>
      <c r="G9392">
        <f>IF(OR(E3740="",F3740=""),"",E3740*F3740)</f>
        <v/>
      </c>
      <c r="H9392" s="41">
        <f>IFERROR(XLOOKUP(C3740,'DATA Wharton'!$A$2:$A$785,'DATA Wharton'!$C$2:$C$785),"")</f>
        <v/>
      </c>
      <c r="I9392">
        <f>IF(OR(G3740="",H3740=""),"",G3740)</f>
        <v/>
      </c>
      <c r="J9392">
        <f>IF(OR(I3740="",H3740=""),"",I3740*H3740)</f>
        <v/>
      </c>
      <c r="K9392">
        <f>IF(G3740="","Missing OEWS wage",IF(H3740="","Missing Wharton SOC","Matched"))</f>
        <v/>
      </c>
    </row>
    <row r="9393">
      <c r="A9393" t="inlineStr">
        <is>
          <t>53</t>
        </is>
      </c>
      <c r="B9393" t="inlineStr">
        <is>
          <t>Real Estate and Rental and Leasing</t>
        </is>
      </c>
      <c r="C9393" t="inlineStr">
        <is>
          <t>43-6012</t>
        </is>
      </c>
      <c r="D9393" t="inlineStr">
        <is>
          <t>Legal Secretaries and Administrative Assistants</t>
        </is>
      </c>
      <c r="E9393" t="n">
        <v>310</v>
      </c>
      <c r="F9393" t="n">
        <v>65050</v>
      </c>
      <c r="G9393">
        <f>IF(OR(E3741="",F3741=""),"",E3741*F3741)</f>
        <v/>
      </c>
      <c r="H9393" s="41">
        <f>IFERROR(XLOOKUP(C3741,'DATA Wharton'!$A$2:$A$785,'DATA Wharton'!$C$2:$C$785),"")</f>
        <v/>
      </c>
      <c r="I9393">
        <f>IF(OR(G3741="",H3741=""),"",G3741)</f>
        <v/>
      </c>
      <c r="J9393">
        <f>IF(OR(I3741="",H3741=""),"",I3741*H3741)</f>
        <v/>
      </c>
      <c r="K9393">
        <f>IF(G3741="","Missing OEWS wage",IF(H3741="","Missing Wharton SOC","Matched"))</f>
        <v/>
      </c>
    </row>
    <row r="9394">
      <c r="A9394" t="inlineStr">
        <is>
          <t>53</t>
        </is>
      </c>
      <c r="B9394" t="inlineStr">
        <is>
          <t>Real Estate and Rental and Leasing</t>
        </is>
      </c>
      <c r="C9394" t="inlineStr">
        <is>
          <t>43-6013</t>
        </is>
      </c>
      <c r="D9394" t="inlineStr">
        <is>
          <t>Medical Secretaries and Administrative Assistants</t>
        </is>
      </c>
      <c r="E9394" t="n">
        <v>340</v>
      </c>
      <c r="F9394" t="n">
        <v>42530</v>
      </c>
      <c r="G9394">
        <f>IF(OR(E3742="",F3742=""),"",E3742*F3742)</f>
        <v/>
      </c>
      <c r="H9394" s="41">
        <f>IFERROR(XLOOKUP(C3742,'DATA Wharton'!$A$2:$A$785,'DATA Wharton'!$C$2:$C$785),"")</f>
        <v/>
      </c>
      <c r="I9394">
        <f>IF(OR(G3742="",H3742=""),"",G3742)</f>
        <v/>
      </c>
      <c r="J9394">
        <f>IF(OR(I3742="",H3742=""),"",I3742*H3742)</f>
        <v/>
      </c>
      <c r="K9394">
        <f>IF(G3742="","Missing OEWS wage",IF(H3742="","Missing Wharton SOC","Matched"))</f>
        <v/>
      </c>
    </row>
    <row r="9395">
      <c r="A9395" t="inlineStr">
        <is>
          <t>53</t>
        </is>
      </c>
      <c r="B9395" t="inlineStr">
        <is>
          <t>Real Estate and Rental and Leasing</t>
        </is>
      </c>
      <c r="C9395" t="inlineStr">
        <is>
          <t>43-6014</t>
        </is>
      </c>
      <c r="D9395" t="inlineStr">
        <is>
          <t>Secretaries and Administrative Assistants, Except Legal, Medical, and Executive</t>
        </is>
      </c>
      <c r="E9395" t="n">
        <v>57030</v>
      </c>
      <c r="F9395" t="n">
        <v>47340</v>
      </c>
      <c r="G9395">
        <f>IF(OR(E3743="",F3743=""),"",E3743*F3743)</f>
        <v/>
      </c>
      <c r="H9395" s="41">
        <f>IFERROR(XLOOKUP(C3743,'DATA Wharton'!$A$2:$A$785,'DATA Wharton'!$C$2:$C$785),"")</f>
        <v/>
      </c>
      <c r="I9395">
        <f>IF(OR(G3743="",H3743=""),"",G3743)</f>
        <v/>
      </c>
      <c r="J9395">
        <f>IF(OR(I3743="",H3743=""),"",I3743*H3743)</f>
        <v/>
      </c>
      <c r="K9395">
        <f>IF(G3743="","Missing OEWS wage",IF(H3743="","Missing Wharton SOC","Matched"))</f>
        <v/>
      </c>
    </row>
    <row r="9396">
      <c r="A9396" t="inlineStr">
        <is>
          <t>53</t>
        </is>
      </c>
      <c r="B9396" t="inlineStr">
        <is>
          <t>Real Estate and Rental and Leasing</t>
        </is>
      </c>
      <c r="C9396" t="inlineStr">
        <is>
          <t>43-9021</t>
        </is>
      </c>
      <c r="D9396" t="inlineStr">
        <is>
          <t>Data Entry Keyers</t>
        </is>
      </c>
      <c r="E9396" t="n">
        <v>1800</v>
      </c>
      <c r="F9396" t="n">
        <v>43820</v>
      </c>
      <c r="G9396">
        <f>IF(OR(E3744="",F3744=""),"",E3744*F3744)</f>
        <v/>
      </c>
      <c r="H9396" s="41">
        <f>IFERROR(XLOOKUP(C3744,'DATA Wharton'!$A$2:$A$785,'DATA Wharton'!$C$2:$C$785),"")</f>
        <v/>
      </c>
      <c r="I9396">
        <f>IF(OR(G3744="",H3744=""),"",G3744)</f>
        <v/>
      </c>
      <c r="J9396">
        <f>IF(OR(I3744="",H3744=""),"",I3744*H3744)</f>
        <v/>
      </c>
      <c r="K9396">
        <f>IF(G3744="","Missing OEWS wage",IF(H3744="","Missing Wharton SOC","Matched"))</f>
        <v/>
      </c>
    </row>
    <row r="9397">
      <c r="A9397" t="inlineStr">
        <is>
          <t>53</t>
        </is>
      </c>
      <c r="B9397" t="inlineStr">
        <is>
          <t>Real Estate and Rental and Leasing</t>
        </is>
      </c>
      <c r="C9397" t="inlineStr">
        <is>
          <t>43-9022</t>
        </is>
      </c>
      <c r="D9397" t="inlineStr">
        <is>
          <t>Word Processors and Typists</t>
        </is>
      </c>
      <c r="E9397" t="n">
        <v>100</v>
      </c>
      <c r="F9397" t="n">
        <v>45840</v>
      </c>
      <c r="G9397">
        <f>IF(OR(E3745="",F3745=""),"",E3745*F3745)</f>
        <v/>
      </c>
      <c r="H9397" s="41">
        <f>IFERROR(XLOOKUP(C3745,'DATA Wharton'!$A$2:$A$785,'DATA Wharton'!$C$2:$C$785),"")</f>
        <v/>
      </c>
      <c r="I9397">
        <f>IF(OR(G3745="",H3745=""),"",G3745)</f>
        <v/>
      </c>
      <c r="J9397">
        <f>IF(OR(I3745="",H3745=""),"",I3745*H3745)</f>
        <v/>
      </c>
      <c r="K9397">
        <f>IF(G3745="","Missing OEWS wage",IF(H3745="","Missing Wharton SOC","Matched"))</f>
        <v/>
      </c>
    </row>
    <row r="9398">
      <c r="A9398" t="inlineStr">
        <is>
          <t>53</t>
        </is>
      </c>
      <c r="B9398" t="inlineStr">
        <is>
          <t>Real Estate and Rental and Leasing</t>
        </is>
      </c>
      <c r="C9398" t="inlineStr">
        <is>
          <t>43-9031</t>
        </is>
      </c>
      <c r="D9398" t="inlineStr">
        <is>
          <t>Desktop Publishers</t>
        </is>
      </c>
      <c r="E9398" t="n">
        <v>60</v>
      </c>
      <c r="F9398" t="n">
        <v>45090</v>
      </c>
      <c r="G9398">
        <f>IF(OR(E3746="",F3746=""),"",E3746*F3746)</f>
        <v/>
      </c>
      <c r="H9398" s="41">
        <f>IFERROR(XLOOKUP(C3746,'DATA Wharton'!$A$2:$A$785,'DATA Wharton'!$C$2:$C$785),"")</f>
        <v/>
      </c>
      <c r="I9398">
        <f>IF(OR(G3746="",H3746=""),"",G3746)</f>
        <v/>
      </c>
      <c r="J9398">
        <f>IF(OR(I3746="",H3746=""),"",I3746*H3746)</f>
        <v/>
      </c>
      <c r="K9398">
        <f>IF(G3746="","Missing OEWS wage",IF(H3746="","Missing Wharton SOC","Matched"))</f>
        <v/>
      </c>
    </row>
    <row r="9399">
      <c r="A9399" t="inlineStr">
        <is>
          <t>53</t>
        </is>
      </c>
      <c r="B9399" t="inlineStr">
        <is>
          <t>Real Estate and Rental and Leasing</t>
        </is>
      </c>
      <c r="C9399" t="inlineStr">
        <is>
          <t>43-9041</t>
        </is>
      </c>
      <c r="D9399" t="inlineStr">
        <is>
          <t>Insurance Claims and Policy Processing Clerks</t>
        </is>
      </c>
      <c r="E9399" t="n">
        <v>460</v>
      </c>
      <c r="F9399" t="n">
        <v>52100</v>
      </c>
      <c r="G9399">
        <f>IF(OR(E3747="",F3747=""),"",E3747*F3747)</f>
        <v/>
      </c>
      <c r="H9399" s="41">
        <f>IFERROR(XLOOKUP(C3747,'DATA Wharton'!$A$2:$A$785,'DATA Wharton'!$C$2:$C$785),"")</f>
        <v/>
      </c>
      <c r="I9399">
        <f>IF(OR(G3747="",H3747=""),"",G3747)</f>
        <v/>
      </c>
      <c r="J9399">
        <f>IF(OR(I3747="",H3747=""),"",I3747*H3747)</f>
        <v/>
      </c>
      <c r="K9399">
        <f>IF(G3747="","Missing OEWS wage",IF(H3747="","Missing Wharton SOC","Matched"))</f>
        <v/>
      </c>
    </row>
    <row r="9400">
      <c r="A9400" t="inlineStr">
        <is>
          <t>53</t>
        </is>
      </c>
      <c r="B9400" t="inlineStr">
        <is>
          <t>Real Estate and Rental and Leasing</t>
        </is>
      </c>
      <c r="C9400" t="inlineStr">
        <is>
          <t>43-9051</t>
        </is>
      </c>
      <c r="D9400" t="inlineStr">
        <is>
          <t>Mail Clerks and Mail Machine Operators, Except Postal Service</t>
        </is>
      </c>
      <c r="E9400" t="n">
        <v>210</v>
      </c>
      <c r="F9400" t="n">
        <v>47170</v>
      </c>
      <c r="G9400">
        <f>IF(OR(E3748="",F3748=""),"",E3748*F3748)</f>
        <v/>
      </c>
      <c r="H9400" s="41">
        <f>IFERROR(XLOOKUP(C3748,'DATA Wharton'!$A$2:$A$785,'DATA Wharton'!$C$2:$C$785),"")</f>
        <v/>
      </c>
      <c r="I9400">
        <f>IF(OR(G3748="",H3748=""),"",G3748)</f>
        <v/>
      </c>
      <c r="J9400">
        <f>IF(OR(I3748="",H3748=""),"",I3748*H3748)</f>
        <v/>
      </c>
      <c r="K9400">
        <f>IF(G3748="","Missing OEWS wage",IF(H3748="","Missing Wharton SOC","Matched"))</f>
        <v/>
      </c>
    </row>
    <row r="9401">
      <c r="A9401" t="inlineStr">
        <is>
          <t>53</t>
        </is>
      </c>
      <c r="B9401" t="inlineStr">
        <is>
          <t>Real Estate and Rental and Leasing</t>
        </is>
      </c>
      <c r="C9401" t="inlineStr">
        <is>
          <t>43-9061</t>
        </is>
      </c>
      <c r="D9401" t="inlineStr">
        <is>
          <t>Office Clerks, General</t>
        </is>
      </c>
      <c r="E9401" t="n">
        <v>96550</v>
      </c>
      <c r="F9401" t="n">
        <v>45650</v>
      </c>
      <c r="G9401">
        <f>IF(OR(E3749="",F3749=""),"",E3749*F3749)</f>
        <v/>
      </c>
      <c r="H9401" s="41">
        <f>IFERROR(XLOOKUP(C3749,'DATA Wharton'!$A$2:$A$785,'DATA Wharton'!$C$2:$C$785),"")</f>
        <v/>
      </c>
      <c r="I9401">
        <f>IF(OR(G3749="",H3749=""),"",G3749)</f>
        <v/>
      </c>
      <c r="J9401">
        <f>IF(OR(I3749="",H3749=""),"",I3749*H3749)</f>
        <v/>
      </c>
      <c r="K9401">
        <f>IF(G3749="","Missing OEWS wage",IF(H3749="","Missing Wharton SOC","Matched"))</f>
        <v/>
      </c>
    </row>
    <row r="9402">
      <c r="A9402" t="inlineStr">
        <is>
          <t>53</t>
        </is>
      </c>
      <c r="B9402" t="inlineStr">
        <is>
          <t>Real Estate and Rental and Leasing</t>
        </is>
      </c>
      <c r="C9402" t="inlineStr">
        <is>
          <t>43-9071</t>
        </is>
      </c>
      <c r="D9402" t="inlineStr">
        <is>
          <t>Office Machine Operators, Except Computer</t>
        </is>
      </c>
      <c r="E9402" t="n">
        <v>260</v>
      </c>
      <c r="F9402" t="n">
        <v>43360</v>
      </c>
      <c r="G9402">
        <f>IF(OR(E3750="",F3750=""),"",E3750*F3750)</f>
        <v/>
      </c>
      <c r="H9402" s="41">
        <f>IFERROR(XLOOKUP(C3750,'DATA Wharton'!$A$2:$A$785,'DATA Wharton'!$C$2:$C$785),"")</f>
        <v/>
      </c>
      <c r="I9402">
        <f>IF(OR(G3750="",H3750=""),"",G3750)</f>
        <v/>
      </c>
      <c r="J9402">
        <f>IF(OR(I3750="",H3750=""),"",I3750*H3750)</f>
        <v/>
      </c>
      <c r="K9402">
        <f>IF(G3750="","Missing OEWS wage",IF(H3750="","Missing Wharton SOC","Matched"))</f>
        <v/>
      </c>
    </row>
    <row r="9403">
      <c r="A9403" t="inlineStr">
        <is>
          <t>53</t>
        </is>
      </c>
      <c r="B9403" t="inlineStr">
        <is>
          <t>Real Estate and Rental and Leasing</t>
        </is>
      </c>
      <c r="C9403" t="inlineStr">
        <is>
          <t>43-9199</t>
        </is>
      </c>
      <c r="D9403" t="inlineStr">
        <is>
          <t>Office and Administrative Support Workers, All Other</t>
        </is>
      </c>
      <c r="E9403" t="n">
        <v>2730</v>
      </c>
      <c r="F9403" t="n">
        <v>49840</v>
      </c>
      <c r="G9403">
        <f>IF(OR(E3751="",F3751=""),"",E3751*F3751)</f>
        <v/>
      </c>
      <c r="H9403" s="41">
        <f>IFERROR(XLOOKUP(C3751,'DATA Wharton'!$A$2:$A$785,'DATA Wharton'!$C$2:$C$785),"")</f>
        <v/>
      </c>
      <c r="I9403">
        <f>IF(OR(G3751="",H3751=""),"",G3751)</f>
        <v/>
      </c>
      <c r="J9403">
        <f>IF(OR(I3751="",H3751=""),"",I3751*H3751)</f>
        <v/>
      </c>
      <c r="K9403">
        <f>IF(G3751="","Missing OEWS wage",IF(H3751="","Missing Wharton SOC","Matched"))</f>
        <v/>
      </c>
    </row>
    <row r="9404">
      <c r="A9404" t="inlineStr">
        <is>
          <t>53</t>
        </is>
      </c>
      <c r="B9404" t="inlineStr">
        <is>
          <t>Real Estate and Rental and Leasing</t>
        </is>
      </c>
      <c r="C9404" t="inlineStr">
        <is>
          <t>47-1011</t>
        </is>
      </c>
      <c r="D9404" t="inlineStr">
        <is>
          <t>First-Line Supervisors of Construction Trades and Extraction Workers</t>
        </is>
      </c>
      <c r="E9404" t="n">
        <v>4400</v>
      </c>
      <c r="F9404" t="n">
        <v>87350</v>
      </c>
      <c r="G9404">
        <f>IF(OR(E3752="",F3752=""),"",E3752*F3752)</f>
        <v/>
      </c>
      <c r="H9404" s="41">
        <f>IFERROR(XLOOKUP(C3752,'DATA Wharton'!$A$2:$A$785,'DATA Wharton'!$C$2:$C$785),"")</f>
        <v/>
      </c>
      <c r="I9404">
        <f>IF(OR(G3752="",H3752=""),"",G3752)</f>
        <v/>
      </c>
      <c r="J9404">
        <f>IF(OR(I3752="",H3752=""),"",I3752*H3752)</f>
        <v/>
      </c>
      <c r="K9404">
        <f>IF(G3752="","Missing OEWS wage",IF(H3752="","Missing Wharton SOC","Matched"))</f>
        <v/>
      </c>
    </row>
    <row r="9405">
      <c r="A9405" t="inlineStr">
        <is>
          <t>53</t>
        </is>
      </c>
      <c r="B9405" t="inlineStr">
        <is>
          <t>Real Estate and Rental and Leasing</t>
        </is>
      </c>
      <c r="C9405" t="inlineStr">
        <is>
          <t>47-2031</t>
        </is>
      </c>
      <c r="D9405" t="inlineStr">
        <is>
          <t>Carpenters</t>
        </is>
      </c>
      <c r="E9405" t="n">
        <v>4640</v>
      </c>
      <c r="F9405" t="n">
        <v>64430</v>
      </c>
      <c r="G9405">
        <f>IF(OR(E3753="",F3753=""),"",E3753*F3753)</f>
        <v/>
      </c>
      <c r="H9405" s="41">
        <f>IFERROR(XLOOKUP(C3753,'DATA Wharton'!$A$2:$A$785,'DATA Wharton'!$C$2:$C$785),"")</f>
        <v/>
      </c>
      <c r="I9405">
        <f>IF(OR(G3753="",H3753=""),"",G3753)</f>
        <v/>
      </c>
      <c r="J9405">
        <f>IF(OR(I3753="",H3753=""),"",I3753*H3753)</f>
        <v/>
      </c>
      <c r="K9405">
        <f>IF(G3753="","Missing OEWS wage",IF(H3753="","Missing Wharton SOC","Matched"))</f>
        <v/>
      </c>
    </row>
    <row r="9406">
      <c r="A9406" t="inlineStr">
        <is>
          <t>53</t>
        </is>
      </c>
      <c r="B9406" t="inlineStr">
        <is>
          <t>Real Estate and Rental and Leasing</t>
        </is>
      </c>
      <c r="C9406" t="inlineStr">
        <is>
          <t>47-2042</t>
        </is>
      </c>
      <c r="D9406" t="inlineStr">
        <is>
          <t>Floor Layers, Except Carpet, Wood, and Hard Tiles</t>
        </is>
      </c>
      <c r="F9406" t="n">
        <v>75660</v>
      </c>
      <c r="G9406">
        <f>IF(OR(E3754="",F3754=""),"",E3754*F3754)</f>
        <v/>
      </c>
      <c r="H9406" s="41">
        <f>IFERROR(XLOOKUP(C3754,'DATA Wharton'!$A$2:$A$785,'DATA Wharton'!$C$2:$C$785),"")</f>
        <v/>
      </c>
      <c r="I9406">
        <f>IF(OR(G3754="",H3754=""),"",G3754)</f>
        <v/>
      </c>
      <c r="J9406">
        <f>IF(OR(I3754="",H3754=""),"",I3754*H3754)</f>
        <v/>
      </c>
      <c r="K9406">
        <f>IF(G3754="","Missing OEWS wage",IF(H3754="","Missing Wharton SOC","Matched"))</f>
        <v/>
      </c>
    </row>
    <row r="9407">
      <c r="A9407" t="inlineStr">
        <is>
          <t>53</t>
        </is>
      </c>
      <c r="B9407" t="inlineStr">
        <is>
          <t>Real Estate and Rental and Leasing</t>
        </is>
      </c>
      <c r="C9407" t="inlineStr">
        <is>
          <t>47-2051</t>
        </is>
      </c>
      <c r="D9407" t="inlineStr">
        <is>
          <t>Cement Masons and Concrete Finishers</t>
        </is>
      </c>
      <c r="E9407" t="n">
        <v>30</v>
      </c>
      <c r="F9407" t="n">
        <v>56670</v>
      </c>
      <c r="G9407">
        <f>IF(OR(E3755="",F3755=""),"",E3755*F3755)</f>
        <v/>
      </c>
      <c r="H9407" s="41">
        <f>IFERROR(XLOOKUP(C3755,'DATA Wharton'!$A$2:$A$785,'DATA Wharton'!$C$2:$C$785),"")</f>
        <v/>
      </c>
      <c r="I9407">
        <f>IF(OR(G3755="",H3755=""),"",G3755)</f>
        <v/>
      </c>
      <c r="J9407">
        <f>IF(OR(I3755="",H3755=""),"",I3755*H3755)</f>
        <v/>
      </c>
      <c r="K9407">
        <f>IF(G3755="","Missing OEWS wage",IF(H3755="","Missing Wharton SOC","Matched"))</f>
        <v/>
      </c>
    </row>
    <row r="9408">
      <c r="A9408" t="inlineStr">
        <is>
          <t>53</t>
        </is>
      </c>
      <c r="B9408" t="inlineStr">
        <is>
          <t>Real Estate and Rental and Leasing</t>
        </is>
      </c>
      <c r="C9408" t="inlineStr">
        <is>
          <t>47-2061</t>
        </is>
      </c>
      <c r="D9408" t="inlineStr">
        <is>
          <t>Construction Laborers</t>
        </is>
      </c>
      <c r="E9408" t="n">
        <v>6960</v>
      </c>
      <c r="F9408" t="n">
        <v>54280</v>
      </c>
      <c r="G9408">
        <f>IF(OR(E3756="",F3756=""),"",E3756*F3756)</f>
        <v/>
      </c>
      <c r="H9408" s="41">
        <f>IFERROR(XLOOKUP(C3756,'DATA Wharton'!$A$2:$A$785,'DATA Wharton'!$C$2:$C$785),"")</f>
        <v/>
      </c>
      <c r="I9408">
        <f>IF(OR(G3756="",H3756=""),"",G3756)</f>
        <v/>
      </c>
      <c r="J9408">
        <f>IF(OR(I3756="",H3756=""),"",I3756*H3756)</f>
        <v/>
      </c>
      <c r="K9408">
        <f>IF(G3756="","Missing OEWS wage",IF(H3756="","Missing Wharton SOC","Matched"))</f>
        <v/>
      </c>
    </row>
    <row r="9409">
      <c r="A9409" t="inlineStr">
        <is>
          <t>53</t>
        </is>
      </c>
      <c r="B9409" t="inlineStr">
        <is>
          <t>Real Estate and Rental and Leasing</t>
        </is>
      </c>
      <c r="C9409" t="inlineStr">
        <is>
          <t>47-2073</t>
        </is>
      </c>
      <c r="D9409" t="inlineStr">
        <is>
          <t>Operating Engineers and Other Construction Equipment Operators</t>
        </is>
      </c>
      <c r="E9409" t="n">
        <v>2120</v>
      </c>
      <c r="F9409" t="n">
        <v>65600</v>
      </c>
      <c r="G9409">
        <f>IF(OR(E3757="",F3757=""),"",E3757*F3757)</f>
        <v/>
      </c>
      <c r="H9409" s="41">
        <f>IFERROR(XLOOKUP(C3757,'DATA Wharton'!$A$2:$A$785,'DATA Wharton'!$C$2:$C$785),"")</f>
        <v/>
      </c>
      <c r="I9409">
        <f>IF(OR(G3757="",H3757=""),"",G3757)</f>
        <v/>
      </c>
      <c r="J9409">
        <f>IF(OR(I3757="",H3757=""),"",I3757*H3757)</f>
        <v/>
      </c>
      <c r="K9409">
        <f>IF(G3757="","Missing OEWS wage",IF(H3757="","Missing Wharton SOC","Matched"))</f>
        <v/>
      </c>
    </row>
    <row r="9410">
      <c r="A9410" t="inlineStr">
        <is>
          <t>53</t>
        </is>
      </c>
      <c r="B9410" t="inlineStr">
        <is>
          <t>Real Estate and Rental and Leasing</t>
        </is>
      </c>
      <c r="C9410" t="inlineStr">
        <is>
          <t>47-2111</t>
        </is>
      </c>
      <c r="D9410" t="inlineStr">
        <is>
          <t>Electricians</t>
        </is>
      </c>
      <c r="E9410" t="n">
        <v>1200</v>
      </c>
      <c r="F9410" t="n">
        <v>74840</v>
      </c>
      <c r="G9410">
        <f>IF(OR(E3758="",F3758=""),"",E3758*F3758)</f>
        <v/>
      </c>
      <c r="H9410" s="41">
        <f>IFERROR(XLOOKUP(C3758,'DATA Wharton'!$A$2:$A$785,'DATA Wharton'!$C$2:$C$785),"")</f>
        <v/>
      </c>
      <c r="I9410">
        <f>IF(OR(G3758="",H3758=""),"",G3758)</f>
        <v/>
      </c>
      <c r="J9410">
        <f>IF(OR(I3758="",H3758=""),"",I3758*H3758)</f>
        <v/>
      </c>
      <c r="K9410">
        <f>IF(G3758="","Missing OEWS wage",IF(H3758="","Missing Wharton SOC","Matched"))</f>
        <v/>
      </c>
    </row>
    <row r="9411">
      <c r="A9411" t="inlineStr">
        <is>
          <t>53</t>
        </is>
      </c>
      <c r="B9411" t="inlineStr">
        <is>
          <t>Real Estate and Rental and Leasing</t>
        </is>
      </c>
      <c r="C9411" t="inlineStr">
        <is>
          <t>47-2131</t>
        </is>
      </c>
      <c r="D9411" t="inlineStr">
        <is>
          <t>Insulation Workers, Floor, Ceiling, and Wall</t>
        </is>
      </c>
      <c r="F9411" t="n">
        <v>72140</v>
      </c>
      <c r="G9411">
        <f>IF(OR(E3759="",F3759=""),"",E3759*F3759)</f>
        <v/>
      </c>
      <c r="H9411" s="41">
        <f>IFERROR(XLOOKUP(C3759,'DATA Wharton'!$A$2:$A$785,'DATA Wharton'!$C$2:$C$785),"")</f>
        <v/>
      </c>
      <c r="I9411">
        <f>IF(OR(G3759="",H3759=""),"",G3759)</f>
        <v/>
      </c>
      <c r="J9411">
        <f>IF(OR(I3759="",H3759=""),"",I3759*H3759)</f>
        <v/>
      </c>
      <c r="K9411">
        <f>IF(G3759="","Missing OEWS wage",IF(H3759="","Missing Wharton SOC","Matched"))</f>
        <v/>
      </c>
    </row>
    <row r="9412">
      <c r="A9412" t="inlineStr">
        <is>
          <t>53</t>
        </is>
      </c>
      <c r="B9412" t="inlineStr">
        <is>
          <t>Real Estate and Rental and Leasing</t>
        </is>
      </c>
      <c r="C9412" t="inlineStr">
        <is>
          <t>47-2141</t>
        </is>
      </c>
      <c r="D9412" t="inlineStr">
        <is>
          <t>Painters, Construction and Maintenance</t>
        </is>
      </c>
      <c r="E9412" t="n">
        <v>5830</v>
      </c>
      <c r="F9412" t="n">
        <v>49740</v>
      </c>
      <c r="G9412">
        <f>IF(OR(E3760="",F3760=""),"",E3760*F3760)</f>
        <v/>
      </c>
      <c r="H9412" s="41">
        <f>IFERROR(XLOOKUP(C3760,'DATA Wharton'!$A$2:$A$785,'DATA Wharton'!$C$2:$C$785),"")</f>
        <v/>
      </c>
      <c r="I9412">
        <f>IF(OR(G3760="",H3760=""),"",G3760)</f>
        <v/>
      </c>
      <c r="J9412">
        <f>IF(OR(I3760="",H3760=""),"",I3760*H3760)</f>
        <v/>
      </c>
      <c r="K9412">
        <f>IF(G3760="","Missing OEWS wage",IF(H3760="","Missing Wharton SOC","Matched"))</f>
        <v/>
      </c>
    </row>
    <row r="9413">
      <c r="A9413" t="inlineStr">
        <is>
          <t>53</t>
        </is>
      </c>
      <c r="B9413" t="inlineStr">
        <is>
          <t>Real Estate and Rental and Leasing</t>
        </is>
      </c>
      <c r="C9413" t="inlineStr">
        <is>
          <t>47-2152</t>
        </is>
      </c>
      <c r="D9413" t="inlineStr">
        <is>
          <t>Plumbers, Pipefitters, and Steamfitters</t>
        </is>
      </c>
      <c r="E9413" t="n">
        <v>880</v>
      </c>
      <c r="F9413" t="n">
        <v>70910</v>
      </c>
      <c r="G9413">
        <f>IF(OR(E3761="",F3761=""),"",E3761*F3761)</f>
        <v/>
      </c>
      <c r="H9413" s="41">
        <f>IFERROR(XLOOKUP(C3761,'DATA Wharton'!$A$2:$A$785,'DATA Wharton'!$C$2:$C$785),"")</f>
        <v/>
      </c>
      <c r="I9413">
        <f>IF(OR(G3761="",H3761=""),"",G3761)</f>
        <v/>
      </c>
      <c r="J9413">
        <f>IF(OR(I3761="",H3761=""),"",I3761*H3761)</f>
        <v/>
      </c>
      <c r="K9413">
        <f>IF(G3761="","Missing OEWS wage",IF(H3761="","Missing Wharton SOC","Matched"))</f>
        <v/>
      </c>
    </row>
    <row r="9414">
      <c r="A9414" t="inlineStr">
        <is>
          <t>53</t>
        </is>
      </c>
      <c r="B9414" t="inlineStr">
        <is>
          <t>Real Estate and Rental and Leasing</t>
        </is>
      </c>
      <c r="C9414" t="inlineStr">
        <is>
          <t>47-2181</t>
        </is>
      </c>
      <c r="D9414" t="inlineStr">
        <is>
          <t>Roofers</t>
        </is>
      </c>
      <c r="F9414" t="n">
        <v>53720</v>
      </c>
      <c r="G9414">
        <f>IF(OR(E3762="",F3762=""),"",E3762*F3762)</f>
        <v/>
      </c>
      <c r="H9414" s="41">
        <f>IFERROR(XLOOKUP(C3762,'DATA Wharton'!$A$2:$A$785,'DATA Wharton'!$C$2:$C$785),"")</f>
        <v/>
      </c>
      <c r="I9414">
        <f>IF(OR(G3762="",H3762=""),"",G3762)</f>
        <v/>
      </c>
      <c r="J9414">
        <f>IF(OR(I3762="",H3762=""),"",I3762*H3762)</f>
        <v/>
      </c>
      <c r="K9414">
        <f>IF(G3762="","Missing OEWS wage",IF(H3762="","Missing Wharton SOC","Matched"))</f>
        <v/>
      </c>
    </row>
    <row r="9415">
      <c r="A9415" t="inlineStr">
        <is>
          <t>53</t>
        </is>
      </c>
      <c r="B9415" t="inlineStr">
        <is>
          <t>Real Estate and Rental and Leasing</t>
        </is>
      </c>
      <c r="C9415" t="inlineStr">
        <is>
          <t>47-2221</t>
        </is>
      </c>
      <c r="D9415" t="inlineStr">
        <is>
          <t>Structural Iron and Steel Workers</t>
        </is>
      </c>
      <c r="E9415" t="n">
        <v>180</v>
      </c>
      <c r="F9415" t="n">
        <v>63530</v>
      </c>
      <c r="G9415">
        <f>IF(OR(E3763="",F3763=""),"",E3763*F3763)</f>
        <v/>
      </c>
      <c r="H9415" s="41">
        <f>IFERROR(XLOOKUP(C3763,'DATA Wharton'!$A$2:$A$785,'DATA Wharton'!$C$2:$C$785),"")</f>
        <v/>
      </c>
      <c r="I9415">
        <f>IF(OR(G3763="",H3763=""),"",G3763)</f>
        <v/>
      </c>
      <c r="J9415">
        <f>IF(OR(I3763="",H3763=""),"",I3763*H3763)</f>
        <v/>
      </c>
      <c r="K9415">
        <f>IF(G3763="","Missing OEWS wage",IF(H3763="","Missing Wharton SOC","Matched"))</f>
        <v/>
      </c>
    </row>
    <row r="9416">
      <c r="A9416" t="inlineStr">
        <is>
          <t>53</t>
        </is>
      </c>
      <c r="B9416" t="inlineStr">
        <is>
          <t>Real Estate and Rental and Leasing</t>
        </is>
      </c>
      <c r="C9416" t="inlineStr">
        <is>
          <t>47-3012</t>
        </is>
      </c>
      <c r="D9416" t="inlineStr">
        <is>
          <t>Helpers--Carpenters</t>
        </is>
      </c>
      <c r="E9416" t="n">
        <v>280</v>
      </c>
      <c r="F9416" t="n">
        <v>43470</v>
      </c>
      <c r="G9416">
        <f>IF(OR(E3764="",F3764=""),"",E3764*F3764)</f>
        <v/>
      </c>
      <c r="H9416" s="41">
        <f>IFERROR(XLOOKUP(C3764,'DATA Wharton'!$A$2:$A$785,'DATA Wharton'!$C$2:$C$785),"")</f>
        <v/>
      </c>
      <c r="I9416">
        <f>IF(OR(G3764="",H3764=""),"",G3764)</f>
        <v/>
      </c>
      <c r="J9416">
        <f>IF(OR(I3764="",H3764=""),"",I3764*H3764)</f>
        <v/>
      </c>
      <c r="K9416">
        <f>IF(G3764="","Missing OEWS wage",IF(H3764="","Missing Wharton SOC","Matched"))</f>
        <v/>
      </c>
    </row>
    <row r="9417">
      <c r="A9417" t="inlineStr">
        <is>
          <t>53</t>
        </is>
      </c>
      <c r="B9417" t="inlineStr">
        <is>
          <t>Real Estate and Rental and Leasing</t>
        </is>
      </c>
      <c r="C9417" t="inlineStr">
        <is>
          <t>47-3014</t>
        </is>
      </c>
      <c r="D9417" t="inlineStr">
        <is>
          <t>Helpers--Painters, Paperhangers, Plasterers, and Stucco Masons</t>
        </is>
      </c>
      <c r="F9417" t="n">
        <v>34520</v>
      </c>
      <c r="G9417">
        <f>IF(OR(E3765="",F3765=""),"",E3765*F3765)</f>
        <v/>
      </c>
      <c r="H9417" s="41">
        <f>IFERROR(XLOOKUP(C3765,'DATA Wharton'!$A$2:$A$785,'DATA Wharton'!$C$2:$C$785),"")</f>
        <v/>
      </c>
      <c r="I9417">
        <f>IF(OR(G3765="",H3765=""),"",G3765)</f>
        <v/>
      </c>
      <c r="J9417">
        <f>IF(OR(I3765="",H3765=""),"",I3765*H3765)</f>
        <v/>
      </c>
      <c r="K9417">
        <f>IF(G3765="","Missing OEWS wage",IF(H3765="","Missing Wharton SOC","Matched"))</f>
        <v/>
      </c>
    </row>
    <row r="9418">
      <c r="A9418" t="inlineStr">
        <is>
          <t>53</t>
        </is>
      </c>
      <c r="B9418" t="inlineStr">
        <is>
          <t>Real Estate and Rental and Leasing</t>
        </is>
      </c>
      <c r="C9418" t="inlineStr">
        <is>
          <t>47-3019</t>
        </is>
      </c>
      <c r="D9418" t="inlineStr">
        <is>
          <t>Helpers, Construction Trades, All Other</t>
        </is>
      </c>
      <c r="F9418" t="n">
        <v>35250</v>
      </c>
      <c r="G9418">
        <f>IF(OR(E3766="",F3766=""),"",E3766*F3766)</f>
        <v/>
      </c>
      <c r="H9418" s="41">
        <f>IFERROR(XLOOKUP(C3766,'DATA Wharton'!$A$2:$A$785,'DATA Wharton'!$C$2:$C$785),"")</f>
        <v/>
      </c>
      <c r="I9418">
        <f>IF(OR(G3766="",H3766=""),"",G3766)</f>
        <v/>
      </c>
      <c r="J9418">
        <f>IF(OR(I3766="",H3766=""),"",I3766*H3766)</f>
        <v/>
      </c>
      <c r="K9418">
        <f>IF(G3766="","Missing OEWS wage",IF(H3766="","Missing Wharton SOC","Matched"))</f>
        <v/>
      </c>
    </row>
    <row r="9419">
      <c r="A9419" t="inlineStr">
        <is>
          <t>53</t>
        </is>
      </c>
      <c r="B9419" t="inlineStr">
        <is>
          <t>Real Estate and Rental and Leasing</t>
        </is>
      </c>
      <c r="C9419" t="inlineStr">
        <is>
          <t>47-4011</t>
        </is>
      </c>
      <c r="D9419" t="inlineStr">
        <is>
          <t>Construction and Building Inspectors</t>
        </is>
      </c>
      <c r="E9419" t="n">
        <v>2330</v>
      </c>
      <c r="F9419" t="n">
        <v>53250</v>
      </c>
      <c r="G9419">
        <f>IF(OR(E3767="",F3767=""),"",E3767*F3767)</f>
        <v/>
      </c>
      <c r="H9419" s="41">
        <f>IFERROR(XLOOKUP(C3767,'DATA Wharton'!$A$2:$A$785,'DATA Wharton'!$C$2:$C$785),"")</f>
        <v/>
      </c>
      <c r="I9419">
        <f>IF(OR(G3767="",H3767=""),"",G3767)</f>
        <v/>
      </c>
      <c r="J9419">
        <f>IF(OR(I3767="",H3767=""),"",I3767*H3767)</f>
        <v/>
      </c>
      <c r="K9419">
        <f>IF(G3767="","Missing OEWS wage",IF(H3767="","Missing Wharton SOC","Matched"))</f>
        <v/>
      </c>
    </row>
    <row r="9420">
      <c r="A9420" t="inlineStr">
        <is>
          <t>53</t>
        </is>
      </c>
      <c r="B9420" t="inlineStr">
        <is>
          <t>Real Estate and Rental and Leasing</t>
        </is>
      </c>
      <c r="C9420" t="inlineStr">
        <is>
          <t>47-4031</t>
        </is>
      </c>
      <c r="D9420" t="inlineStr">
        <is>
          <t>Fence Erectors</t>
        </is>
      </c>
      <c r="E9420" t="n">
        <v>410</v>
      </c>
      <c r="F9420" t="n">
        <v>52330</v>
      </c>
      <c r="G9420">
        <f>IF(OR(E3768="",F3768=""),"",E3768*F3768)</f>
        <v/>
      </c>
      <c r="H9420" s="41">
        <f>IFERROR(XLOOKUP(C3768,'DATA Wharton'!$A$2:$A$785,'DATA Wharton'!$C$2:$C$785),"")</f>
        <v/>
      </c>
      <c r="I9420">
        <f>IF(OR(G3768="",H3768=""),"",G3768)</f>
        <v/>
      </c>
      <c r="J9420">
        <f>IF(OR(I3768="",H3768=""),"",I3768*H3768)</f>
        <v/>
      </c>
      <c r="K9420">
        <f>IF(G3768="","Missing OEWS wage",IF(H3768="","Missing Wharton SOC","Matched"))</f>
        <v/>
      </c>
    </row>
    <row r="9421">
      <c r="A9421" t="inlineStr">
        <is>
          <t>53</t>
        </is>
      </c>
      <c r="B9421" t="inlineStr">
        <is>
          <t>Real Estate and Rental and Leasing</t>
        </is>
      </c>
      <c r="C9421" t="inlineStr">
        <is>
          <t>47-4051</t>
        </is>
      </c>
      <c r="D9421" t="inlineStr">
        <is>
          <t>Highway Maintenance Workers</t>
        </is>
      </c>
      <c r="E9421" t="n">
        <v>280</v>
      </c>
      <c r="F9421" t="n">
        <v>43200</v>
      </c>
      <c r="G9421">
        <f>IF(OR(E3769="",F3769=""),"",E3769*F3769)</f>
        <v/>
      </c>
      <c r="H9421" s="41">
        <f>IFERROR(XLOOKUP(C3769,'DATA Wharton'!$A$2:$A$785,'DATA Wharton'!$C$2:$C$785),"")</f>
        <v/>
      </c>
      <c r="I9421">
        <f>IF(OR(G3769="",H3769=""),"",G3769)</f>
        <v/>
      </c>
      <c r="J9421">
        <f>IF(OR(I3769="",H3769=""),"",I3769*H3769)</f>
        <v/>
      </c>
      <c r="K9421">
        <f>IF(G3769="","Missing OEWS wage",IF(H3769="","Missing Wharton SOC","Matched"))</f>
        <v/>
      </c>
    </row>
    <row r="9422">
      <c r="A9422" t="inlineStr">
        <is>
          <t>53</t>
        </is>
      </c>
      <c r="B9422" t="inlineStr">
        <is>
          <t>Real Estate and Rental and Leasing</t>
        </is>
      </c>
      <c r="C9422" t="inlineStr">
        <is>
          <t>47-4090</t>
        </is>
      </c>
      <c r="D9422" t="inlineStr">
        <is>
          <t>Miscellaneous Construction and Related Workers</t>
        </is>
      </c>
      <c r="E9422" t="n">
        <v>200</v>
      </c>
      <c r="F9422" t="n">
        <v>51810</v>
      </c>
      <c r="G9422">
        <f>IF(OR(E3770="",F3770=""),"",E3770*F3770)</f>
        <v/>
      </c>
      <c r="H9422" s="41">
        <f>IFERROR(XLOOKUP(C3770,'DATA Wharton'!$A$2:$A$785,'DATA Wharton'!$C$2:$C$785),"")</f>
        <v/>
      </c>
      <c r="I9422">
        <f>IF(OR(G3770="",H3770=""),"",G3770)</f>
        <v/>
      </c>
      <c r="J9422">
        <f>IF(OR(I3770="",H3770=""),"",I3770*H3770)</f>
        <v/>
      </c>
      <c r="K9422">
        <f>IF(G3770="","Missing OEWS wage",IF(H3770="","Missing Wharton SOC","Matched"))</f>
        <v/>
      </c>
    </row>
    <row r="9423">
      <c r="A9423" t="inlineStr">
        <is>
          <t>53</t>
        </is>
      </c>
      <c r="B9423" t="inlineStr">
        <is>
          <t>Real Estate and Rental and Leasing</t>
        </is>
      </c>
      <c r="C9423" t="inlineStr">
        <is>
          <t>47-5013</t>
        </is>
      </c>
      <c r="D9423" t="inlineStr">
        <is>
          <t>Service Unit Operators, Oil and Gas</t>
        </is>
      </c>
      <c r="E9423" t="n">
        <v>760</v>
      </c>
      <c r="F9423" t="n">
        <v>64010</v>
      </c>
      <c r="G9423">
        <f>IF(OR(E3771="",F3771=""),"",E3771*F3771)</f>
        <v/>
      </c>
      <c r="H9423" s="41">
        <f>IFERROR(XLOOKUP(C3771,'DATA Wharton'!$A$2:$A$785,'DATA Wharton'!$C$2:$C$785),"")</f>
        <v/>
      </c>
      <c r="I9423">
        <f>IF(OR(G3771="",H3771=""),"",G3771)</f>
        <v/>
      </c>
      <c r="J9423">
        <f>IF(OR(I3771="",H3771=""),"",I3771*H3771)</f>
        <v/>
      </c>
      <c r="K9423">
        <f>IF(G3771="","Missing OEWS wage",IF(H3771="","Missing Wharton SOC","Matched"))</f>
        <v/>
      </c>
    </row>
    <row r="9424">
      <c r="A9424" t="inlineStr">
        <is>
          <t>53</t>
        </is>
      </c>
      <c r="B9424" t="inlineStr">
        <is>
          <t>Real Estate and Rental and Leasing</t>
        </is>
      </c>
      <c r="C9424" t="inlineStr">
        <is>
          <t>47-5071</t>
        </is>
      </c>
      <c r="D9424" t="inlineStr">
        <is>
          <t>Roustabouts, Oil and Gas</t>
        </is>
      </c>
      <c r="E9424" t="n">
        <v>620</v>
      </c>
      <c r="F9424" t="n">
        <v>46580</v>
      </c>
      <c r="G9424">
        <f>IF(OR(E3772="",F3772=""),"",E3772*F3772)</f>
        <v/>
      </c>
      <c r="H9424" s="41">
        <f>IFERROR(XLOOKUP(C3772,'DATA Wharton'!$A$2:$A$785,'DATA Wharton'!$C$2:$C$785),"")</f>
        <v/>
      </c>
      <c r="I9424">
        <f>IF(OR(G3772="",H3772=""),"",G3772)</f>
        <v/>
      </c>
      <c r="J9424">
        <f>IF(OR(I3772="",H3772=""),"",I3772*H3772)</f>
        <v/>
      </c>
      <c r="K9424">
        <f>IF(G3772="","Missing OEWS wage",IF(H3772="","Missing Wharton SOC","Matched"))</f>
        <v/>
      </c>
    </row>
    <row r="9425">
      <c r="A9425" t="inlineStr">
        <is>
          <t>53</t>
        </is>
      </c>
      <c r="B9425" t="inlineStr">
        <is>
          <t>Real Estate and Rental and Leasing</t>
        </is>
      </c>
      <c r="C9425" t="inlineStr">
        <is>
          <t>47-5099</t>
        </is>
      </c>
      <c r="D9425" t="inlineStr">
        <is>
          <t>Extraction Workers, All Other</t>
        </is>
      </c>
      <c r="F9425" t="n">
        <v>63300</v>
      </c>
      <c r="G9425">
        <f>IF(OR(E3773="",F3773=""),"",E3773*F3773)</f>
        <v/>
      </c>
      <c r="H9425" s="41">
        <f>IFERROR(XLOOKUP(C3773,'DATA Wharton'!$A$2:$A$785,'DATA Wharton'!$C$2:$C$785),"")</f>
        <v/>
      </c>
      <c r="I9425">
        <f>IF(OR(G3773="",H3773=""),"",G3773)</f>
        <v/>
      </c>
      <c r="J9425">
        <f>IF(OR(I3773="",H3773=""),"",I3773*H3773)</f>
        <v/>
      </c>
      <c r="K9425">
        <f>IF(G3773="","Missing OEWS wage",IF(H3773="","Missing Wharton SOC","Matched"))</f>
        <v/>
      </c>
    </row>
    <row r="9426">
      <c r="A9426" t="inlineStr">
        <is>
          <t>53</t>
        </is>
      </c>
      <c r="B9426" t="inlineStr">
        <is>
          <t>Real Estate and Rental and Leasing</t>
        </is>
      </c>
      <c r="C9426" t="inlineStr">
        <is>
          <t>49-1011</t>
        </is>
      </c>
      <c r="D9426" t="inlineStr">
        <is>
          <t>First-Line Supervisors of Mechanics, Installers, and Repairers</t>
        </is>
      </c>
      <c r="E9426" t="n">
        <v>58520</v>
      </c>
      <c r="F9426" t="n">
        <v>73170</v>
      </c>
      <c r="G9426">
        <f>IF(OR(E3774="",F3774=""),"",E3774*F3774)</f>
        <v/>
      </c>
      <c r="H9426" s="41">
        <f>IFERROR(XLOOKUP(C3774,'DATA Wharton'!$A$2:$A$785,'DATA Wharton'!$C$2:$C$785),"")</f>
        <v/>
      </c>
      <c r="I9426">
        <f>IF(OR(G3774="",H3774=""),"",G3774)</f>
        <v/>
      </c>
      <c r="J9426">
        <f>IF(OR(I3774="",H3774=""),"",I3774*H3774)</f>
        <v/>
      </c>
      <c r="K9426">
        <f>IF(G3774="","Missing OEWS wage",IF(H3774="","Missing Wharton SOC","Matched"))</f>
        <v/>
      </c>
    </row>
    <row r="9427">
      <c r="A9427" t="inlineStr">
        <is>
          <t>53</t>
        </is>
      </c>
      <c r="B9427" t="inlineStr">
        <is>
          <t>Real Estate and Rental and Leasing</t>
        </is>
      </c>
      <c r="C9427" t="inlineStr">
        <is>
          <t>49-2011</t>
        </is>
      </c>
      <c r="D9427" t="inlineStr">
        <is>
          <t>Computer, Automated Teller, and Office Machine Repairers</t>
        </is>
      </c>
      <c r="E9427" t="n">
        <v>1010</v>
      </c>
      <c r="F9427" t="n">
        <v>55890</v>
      </c>
      <c r="G9427">
        <f>IF(OR(E3775="",F3775=""),"",E3775*F3775)</f>
        <v/>
      </c>
      <c r="H9427" s="41">
        <f>IFERROR(XLOOKUP(C3775,'DATA Wharton'!$A$2:$A$785,'DATA Wharton'!$C$2:$C$785),"")</f>
        <v/>
      </c>
      <c r="I9427">
        <f>IF(OR(G3775="",H3775=""),"",G3775)</f>
        <v/>
      </c>
      <c r="J9427">
        <f>IF(OR(I3775="",H3775=""),"",I3775*H3775)</f>
        <v/>
      </c>
      <c r="K9427">
        <f>IF(G3775="","Missing OEWS wage",IF(H3775="","Missing Wharton SOC","Matched"))</f>
        <v/>
      </c>
    </row>
    <row r="9428">
      <c r="A9428" t="inlineStr">
        <is>
          <t>53</t>
        </is>
      </c>
      <c r="B9428" t="inlineStr">
        <is>
          <t>Real Estate and Rental and Leasing</t>
        </is>
      </c>
      <c r="C9428" t="inlineStr">
        <is>
          <t>49-2022</t>
        </is>
      </c>
      <c r="D9428" t="inlineStr">
        <is>
          <t>Telecommunications Equipment Installers and Repairers, Except Line Installers</t>
        </is>
      </c>
      <c r="E9428" t="n">
        <v>150</v>
      </c>
      <c r="F9428" t="n">
        <v>66050</v>
      </c>
      <c r="G9428">
        <f>IF(OR(E3776="",F3776=""),"",E3776*F3776)</f>
        <v/>
      </c>
      <c r="H9428" s="41">
        <f>IFERROR(XLOOKUP(C3776,'DATA Wharton'!$A$2:$A$785,'DATA Wharton'!$C$2:$C$785),"")</f>
        <v/>
      </c>
      <c r="I9428">
        <f>IF(OR(G3776="",H3776=""),"",G3776)</f>
        <v/>
      </c>
      <c r="J9428">
        <f>IF(OR(I3776="",H3776=""),"",I3776*H3776)</f>
        <v/>
      </c>
      <c r="K9428">
        <f>IF(G3776="","Missing OEWS wage",IF(H3776="","Missing Wharton SOC","Matched"))</f>
        <v/>
      </c>
    </row>
    <row r="9429">
      <c r="A9429" t="inlineStr">
        <is>
          <t>53</t>
        </is>
      </c>
      <c r="B9429" t="inlineStr">
        <is>
          <t>Real Estate and Rental and Leasing</t>
        </is>
      </c>
      <c r="C9429" t="inlineStr">
        <is>
          <t>49-2092</t>
        </is>
      </c>
      <c r="D9429" t="inlineStr">
        <is>
          <t>Electric Motor, Power Tool, and Related Repairers</t>
        </is>
      </c>
      <c r="E9429" t="n">
        <v>240</v>
      </c>
      <c r="F9429" t="n">
        <v>60290</v>
      </c>
      <c r="G9429">
        <f>IF(OR(E3777="",F3777=""),"",E3777*F3777)</f>
        <v/>
      </c>
      <c r="H9429" s="41">
        <f>IFERROR(XLOOKUP(C3777,'DATA Wharton'!$A$2:$A$785,'DATA Wharton'!$C$2:$C$785),"")</f>
        <v/>
      </c>
      <c r="I9429">
        <f>IF(OR(G3777="",H3777=""),"",G3777)</f>
        <v/>
      </c>
      <c r="J9429">
        <f>IF(OR(I3777="",H3777=""),"",I3777*H3777)</f>
        <v/>
      </c>
      <c r="K9429">
        <f>IF(G3777="","Missing OEWS wage",IF(H3777="","Missing Wharton SOC","Matched"))</f>
        <v/>
      </c>
    </row>
    <row r="9430">
      <c r="A9430" t="inlineStr">
        <is>
          <t>53</t>
        </is>
      </c>
      <c r="B9430" t="inlineStr">
        <is>
          <t>Real Estate and Rental and Leasing</t>
        </is>
      </c>
      <c r="C9430" t="inlineStr">
        <is>
          <t>49-2094</t>
        </is>
      </c>
      <c r="D9430" t="inlineStr">
        <is>
          <t>Electrical and Electronics Repairers, Commercial and Industrial Equipment</t>
        </is>
      </c>
      <c r="E9430" t="n">
        <v>690</v>
      </c>
      <c r="F9430" t="n">
        <v>64330</v>
      </c>
      <c r="G9430">
        <f>IF(OR(E3778="",F3778=""),"",E3778*F3778)</f>
        <v/>
      </c>
      <c r="H9430" s="41">
        <f>IFERROR(XLOOKUP(C3778,'DATA Wharton'!$A$2:$A$785,'DATA Wharton'!$C$2:$C$785),"")</f>
        <v/>
      </c>
      <c r="I9430">
        <f>IF(OR(G3778="",H3778=""),"",G3778)</f>
        <v/>
      </c>
      <c r="J9430">
        <f>IF(OR(I3778="",H3778=""),"",I3778*H3778)</f>
        <v/>
      </c>
      <c r="K9430">
        <f>IF(G3778="","Missing OEWS wage",IF(H3778="","Missing Wharton SOC","Matched"))</f>
        <v/>
      </c>
    </row>
    <row r="9431">
      <c r="A9431" t="inlineStr">
        <is>
          <t>53</t>
        </is>
      </c>
      <c r="B9431" t="inlineStr">
        <is>
          <t>Real Estate and Rental and Leasing</t>
        </is>
      </c>
      <c r="C9431" t="inlineStr">
        <is>
          <t>49-2097</t>
        </is>
      </c>
      <c r="D9431" t="inlineStr">
        <is>
          <t>Audiovisual Equipment Installers and Repairers</t>
        </is>
      </c>
      <c r="E9431" t="n">
        <v>1540</v>
      </c>
      <c r="F9431" t="n">
        <v>54790</v>
      </c>
      <c r="G9431">
        <f>IF(OR(E3779="",F3779=""),"",E3779*F3779)</f>
        <v/>
      </c>
      <c r="H9431" s="41">
        <f>IFERROR(XLOOKUP(C3779,'DATA Wharton'!$A$2:$A$785,'DATA Wharton'!$C$2:$C$785),"")</f>
        <v/>
      </c>
      <c r="I9431">
        <f>IF(OR(G3779="",H3779=""),"",G3779)</f>
        <v/>
      </c>
      <c r="J9431">
        <f>IF(OR(I3779="",H3779=""),"",I3779*H3779)</f>
        <v/>
      </c>
      <c r="K9431">
        <f>IF(G3779="","Missing OEWS wage",IF(H3779="","Missing Wharton SOC","Matched"))</f>
        <v/>
      </c>
    </row>
    <row r="9432">
      <c r="A9432" t="inlineStr">
        <is>
          <t>53</t>
        </is>
      </c>
      <c r="B9432" t="inlineStr">
        <is>
          <t>Real Estate and Rental and Leasing</t>
        </is>
      </c>
      <c r="C9432" t="inlineStr">
        <is>
          <t>49-2098</t>
        </is>
      </c>
      <c r="D9432" t="inlineStr">
        <is>
          <t>Security and Fire Alarm Systems Installers</t>
        </is>
      </c>
      <c r="E9432" t="n">
        <v>80</v>
      </c>
      <c r="F9432" t="n">
        <v>59950</v>
      </c>
      <c r="G9432">
        <f>IF(OR(E3780="",F3780=""),"",E3780*F3780)</f>
        <v/>
      </c>
      <c r="H9432" s="41">
        <f>IFERROR(XLOOKUP(C3780,'DATA Wharton'!$A$2:$A$785,'DATA Wharton'!$C$2:$C$785),"")</f>
        <v/>
      </c>
      <c r="I9432">
        <f>IF(OR(G3780="",H3780=""),"",G3780)</f>
        <v/>
      </c>
      <c r="J9432">
        <f>IF(OR(I3780="",H3780=""),"",I3780*H3780)</f>
        <v/>
      </c>
      <c r="K9432">
        <f>IF(G3780="","Missing OEWS wage",IF(H3780="","Missing Wharton SOC","Matched"))</f>
        <v/>
      </c>
    </row>
    <row r="9433">
      <c r="A9433" t="inlineStr">
        <is>
          <t>53</t>
        </is>
      </c>
      <c r="B9433" t="inlineStr">
        <is>
          <t>Real Estate and Rental and Leasing</t>
        </is>
      </c>
      <c r="C9433" t="inlineStr">
        <is>
          <t>49-3011</t>
        </is>
      </c>
      <c r="D9433" t="inlineStr">
        <is>
          <t>Aircraft Mechanics and Service Technicians</t>
        </is>
      </c>
      <c r="E9433" t="n">
        <v>300</v>
      </c>
      <c r="F9433" t="n">
        <v>68260</v>
      </c>
      <c r="G9433">
        <f>IF(OR(E3781="",F3781=""),"",E3781*F3781)</f>
        <v/>
      </c>
      <c r="H9433" s="41">
        <f>IFERROR(XLOOKUP(C3781,'DATA Wharton'!$A$2:$A$785,'DATA Wharton'!$C$2:$C$785),"")</f>
        <v/>
      </c>
      <c r="I9433">
        <f>IF(OR(G3781="",H3781=""),"",G3781)</f>
        <v/>
      </c>
      <c r="J9433">
        <f>IF(OR(I3781="",H3781=""),"",I3781*H3781)</f>
        <v/>
      </c>
      <c r="K9433">
        <f>IF(G3781="","Missing OEWS wage",IF(H3781="","Missing Wharton SOC","Matched"))</f>
        <v/>
      </c>
    </row>
    <row r="9434">
      <c r="A9434" t="inlineStr">
        <is>
          <t>53</t>
        </is>
      </c>
      <c r="B9434" t="inlineStr">
        <is>
          <t>Real Estate and Rental and Leasing</t>
        </is>
      </c>
      <c r="C9434" t="inlineStr">
        <is>
          <t>49-3021</t>
        </is>
      </c>
      <c r="D9434" t="inlineStr">
        <is>
          <t>Automotive Body and Related Repairers</t>
        </is>
      </c>
      <c r="E9434" t="n">
        <v>900</v>
      </c>
      <c r="F9434" t="n">
        <v>50560</v>
      </c>
      <c r="G9434">
        <f>IF(OR(E3782="",F3782=""),"",E3782*F3782)</f>
        <v/>
      </c>
      <c r="H9434" s="41">
        <f>IFERROR(XLOOKUP(C3782,'DATA Wharton'!$A$2:$A$785,'DATA Wharton'!$C$2:$C$785),"")</f>
        <v/>
      </c>
      <c r="I9434">
        <f>IF(OR(G3782="",H3782=""),"",G3782)</f>
        <v/>
      </c>
      <c r="J9434">
        <f>IF(OR(I3782="",H3782=""),"",I3782*H3782)</f>
        <v/>
      </c>
      <c r="K9434">
        <f>IF(G3782="","Missing OEWS wage",IF(H3782="","Missing Wharton SOC","Matched"))</f>
        <v/>
      </c>
    </row>
    <row r="9435">
      <c r="A9435" t="inlineStr">
        <is>
          <t>53</t>
        </is>
      </c>
      <c r="B9435" t="inlineStr">
        <is>
          <t>Real Estate and Rental and Leasing</t>
        </is>
      </c>
      <c r="C9435" t="inlineStr">
        <is>
          <t>49-3023</t>
        </is>
      </c>
      <c r="D9435" t="inlineStr">
        <is>
          <t>Automotive Service Technicians and Mechanics</t>
        </is>
      </c>
      <c r="E9435" t="n">
        <v>6810</v>
      </c>
      <c r="F9435" t="n">
        <v>56150</v>
      </c>
      <c r="G9435">
        <f>IF(OR(E3783="",F3783=""),"",E3783*F3783)</f>
        <v/>
      </c>
      <c r="H9435" s="41">
        <f>IFERROR(XLOOKUP(C3783,'DATA Wharton'!$A$2:$A$785,'DATA Wharton'!$C$2:$C$785),"")</f>
        <v/>
      </c>
      <c r="I9435">
        <f>IF(OR(G3783="",H3783=""),"",G3783)</f>
        <v/>
      </c>
      <c r="J9435">
        <f>IF(OR(I3783="",H3783=""),"",I3783*H3783)</f>
        <v/>
      </c>
      <c r="K9435">
        <f>IF(G3783="","Missing OEWS wage",IF(H3783="","Missing Wharton SOC","Matched"))</f>
        <v/>
      </c>
    </row>
    <row r="9436">
      <c r="A9436" t="inlineStr">
        <is>
          <t>53</t>
        </is>
      </c>
      <c r="B9436" t="inlineStr">
        <is>
          <t>Real Estate and Rental and Leasing</t>
        </is>
      </c>
      <c r="C9436" t="inlineStr">
        <is>
          <t>49-3031</t>
        </is>
      </c>
      <c r="D9436" t="inlineStr">
        <is>
          <t>Bus and Truck Mechanics and Diesel Engine Specialists</t>
        </is>
      </c>
      <c r="E9436" t="n">
        <v>19030</v>
      </c>
      <c r="F9436" t="n">
        <v>61270</v>
      </c>
      <c r="G9436">
        <f>IF(OR(E3784="",F3784=""),"",E3784*F3784)</f>
        <v/>
      </c>
      <c r="H9436" s="41">
        <f>IFERROR(XLOOKUP(C3784,'DATA Wharton'!$A$2:$A$785,'DATA Wharton'!$C$2:$C$785),"")</f>
        <v/>
      </c>
      <c r="I9436">
        <f>IF(OR(G3784="",H3784=""),"",G3784)</f>
        <v/>
      </c>
      <c r="J9436">
        <f>IF(OR(I3784="",H3784=""),"",I3784*H3784)</f>
        <v/>
      </c>
      <c r="K9436">
        <f>IF(G3784="","Missing OEWS wage",IF(H3784="","Missing Wharton SOC","Matched"))</f>
        <v/>
      </c>
    </row>
    <row r="9437">
      <c r="A9437" t="inlineStr">
        <is>
          <t>53</t>
        </is>
      </c>
      <c r="B9437" t="inlineStr">
        <is>
          <t>Real Estate and Rental and Leasing</t>
        </is>
      </c>
      <c r="C9437" t="inlineStr">
        <is>
          <t>49-3042</t>
        </is>
      </c>
      <c r="D9437" t="inlineStr">
        <is>
          <t>Mobile Heavy Equipment Mechanics, Except Engines</t>
        </is>
      </c>
      <c r="E9437" t="n">
        <v>20750</v>
      </c>
      <c r="F9437" t="n">
        <v>63870</v>
      </c>
      <c r="G9437">
        <f>IF(OR(E3785="",F3785=""),"",E3785*F3785)</f>
        <v/>
      </c>
      <c r="H9437" s="41">
        <f>IFERROR(XLOOKUP(C3785,'DATA Wharton'!$A$2:$A$785,'DATA Wharton'!$C$2:$C$785),"")</f>
        <v/>
      </c>
      <c r="I9437">
        <f>IF(OR(G3785="",H3785=""),"",G3785)</f>
        <v/>
      </c>
      <c r="J9437">
        <f>IF(OR(I3785="",H3785=""),"",I3785*H3785)</f>
        <v/>
      </c>
      <c r="K9437">
        <f>IF(G3785="","Missing OEWS wage",IF(H3785="","Missing Wharton SOC","Matched"))</f>
        <v/>
      </c>
    </row>
    <row r="9438">
      <c r="A9438" t="inlineStr">
        <is>
          <t>53</t>
        </is>
      </c>
      <c r="B9438" t="inlineStr">
        <is>
          <t>Real Estate and Rental and Leasing</t>
        </is>
      </c>
      <c r="C9438" t="inlineStr">
        <is>
          <t>49-3051</t>
        </is>
      </c>
      <c r="D9438" t="inlineStr">
        <is>
          <t>Motorboat Mechanics and Service Technicians</t>
        </is>
      </c>
      <c r="E9438" t="n">
        <v>280</v>
      </c>
      <c r="F9438" t="n">
        <v>59660</v>
      </c>
      <c r="G9438">
        <f>IF(OR(E3786="",F3786=""),"",E3786*F3786)</f>
        <v/>
      </c>
      <c r="H9438" s="41">
        <f>IFERROR(XLOOKUP(C3786,'DATA Wharton'!$A$2:$A$785,'DATA Wharton'!$C$2:$C$785),"")</f>
        <v/>
      </c>
      <c r="I9438">
        <f>IF(OR(G3786="",H3786=""),"",G3786)</f>
        <v/>
      </c>
      <c r="J9438">
        <f>IF(OR(I3786="",H3786=""),"",I3786*H3786)</f>
        <v/>
      </c>
      <c r="K9438">
        <f>IF(G3786="","Missing OEWS wage",IF(H3786="","Missing Wharton SOC","Matched"))</f>
        <v/>
      </c>
    </row>
    <row r="9439">
      <c r="A9439" t="inlineStr">
        <is>
          <t>53</t>
        </is>
      </c>
      <c r="B9439" t="inlineStr">
        <is>
          <t>Real Estate and Rental and Leasing</t>
        </is>
      </c>
      <c r="C9439" t="inlineStr">
        <is>
          <t>49-3052</t>
        </is>
      </c>
      <c r="D9439" t="inlineStr">
        <is>
          <t>Motorcycle Mechanics</t>
        </is>
      </c>
      <c r="E9439" t="n">
        <v>70</v>
      </c>
      <c r="F9439" t="n">
        <v>42220</v>
      </c>
      <c r="G9439">
        <f>IF(OR(E3787="",F3787=""),"",E3787*F3787)</f>
        <v/>
      </c>
      <c r="H9439" s="41">
        <f>IFERROR(XLOOKUP(C3787,'DATA Wharton'!$A$2:$A$785,'DATA Wharton'!$C$2:$C$785),"")</f>
        <v/>
      </c>
      <c r="I9439">
        <f>IF(OR(G3787="",H3787=""),"",G3787)</f>
        <v/>
      </c>
      <c r="J9439">
        <f>IF(OR(I3787="",H3787=""),"",I3787*H3787)</f>
        <v/>
      </c>
      <c r="K9439">
        <f>IF(G3787="","Missing OEWS wage",IF(H3787="","Missing Wharton SOC","Matched"))</f>
        <v/>
      </c>
    </row>
    <row r="9440">
      <c r="A9440" t="inlineStr">
        <is>
          <t>53</t>
        </is>
      </c>
      <c r="B9440" t="inlineStr">
        <is>
          <t>Real Estate and Rental and Leasing</t>
        </is>
      </c>
      <c r="C9440" t="inlineStr">
        <is>
          <t>49-3053</t>
        </is>
      </c>
      <c r="D9440" t="inlineStr">
        <is>
          <t>Outdoor Power Equipment and Other Small Engine Mechanics</t>
        </is>
      </c>
      <c r="E9440" t="n">
        <v>1480</v>
      </c>
      <c r="F9440" t="n">
        <v>52890</v>
      </c>
      <c r="G9440">
        <f>IF(OR(E3788="",F3788=""),"",E3788*F3788)</f>
        <v/>
      </c>
      <c r="H9440" s="41">
        <f>IFERROR(XLOOKUP(C3788,'DATA Wharton'!$A$2:$A$785,'DATA Wharton'!$C$2:$C$785),"")</f>
        <v/>
      </c>
      <c r="I9440">
        <f>IF(OR(G3788="",H3788=""),"",G3788)</f>
        <v/>
      </c>
      <c r="J9440">
        <f>IF(OR(I3788="",H3788=""),"",I3788*H3788)</f>
        <v/>
      </c>
      <c r="K9440">
        <f>IF(G3788="","Missing OEWS wage",IF(H3788="","Missing Wharton SOC","Matched"))</f>
        <v/>
      </c>
    </row>
    <row r="9441">
      <c r="A9441" t="inlineStr">
        <is>
          <t>53</t>
        </is>
      </c>
      <c r="B9441" t="inlineStr">
        <is>
          <t>Real Estate and Rental and Leasing</t>
        </is>
      </c>
      <c r="C9441" t="inlineStr">
        <is>
          <t>49-3091</t>
        </is>
      </c>
      <c r="D9441" t="inlineStr">
        <is>
          <t>Bicycle Repairers</t>
        </is>
      </c>
      <c r="E9441" t="n">
        <v>910</v>
      </c>
      <c r="F9441" t="n">
        <v>51220</v>
      </c>
      <c r="G9441">
        <f>IF(OR(E3789="",F3789=""),"",E3789*F3789)</f>
        <v/>
      </c>
      <c r="H9441" s="41">
        <f>IFERROR(XLOOKUP(C3789,'DATA Wharton'!$A$2:$A$785,'DATA Wharton'!$C$2:$C$785),"")</f>
        <v/>
      </c>
      <c r="I9441">
        <f>IF(OR(G3789="",H3789=""),"",G3789)</f>
        <v/>
      </c>
      <c r="J9441">
        <f>IF(OR(I3789="",H3789=""),"",I3789*H3789)</f>
        <v/>
      </c>
      <c r="K9441">
        <f>IF(G3789="","Missing OEWS wage",IF(H3789="","Missing Wharton SOC","Matched"))</f>
        <v/>
      </c>
    </row>
    <row r="9442">
      <c r="A9442" t="inlineStr">
        <is>
          <t>53</t>
        </is>
      </c>
      <c r="B9442" t="inlineStr">
        <is>
          <t>Real Estate and Rental and Leasing</t>
        </is>
      </c>
      <c r="C9442" t="inlineStr">
        <is>
          <t>49-3092</t>
        </is>
      </c>
      <c r="D9442" t="inlineStr">
        <is>
          <t>Recreational Vehicle Service Technicians</t>
        </is>
      </c>
      <c r="E9442" t="n">
        <v>1760</v>
      </c>
      <c r="F9442" t="n">
        <v>52160</v>
      </c>
      <c r="G9442">
        <f>IF(OR(E3790="",F3790=""),"",E3790*F3790)</f>
        <v/>
      </c>
      <c r="H9442" s="41">
        <f>IFERROR(XLOOKUP(C3790,'DATA Wharton'!$A$2:$A$785,'DATA Wharton'!$C$2:$C$785),"")</f>
        <v/>
      </c>
      <c r="I9442">
        <f>IF(OR(G3790="",H3790=""),"",G3790)</f>
        <v/>
      </c>
      <c r="J9442">
        <f>IF(OR(I3790="",H3790=""),"",I3790*H3790)</f>
        <v/>
      </c>
      <c r="K9442">
        <f>IF(G3790="","Missing OEWS wage",IF(H3790="","Missing Wharton SOC","Matched"))</f>
        <v/>
      </c>
    </row>
    <row r="9443">
      <c r="A9443" t="inlineStr">
        <is>
          <t>53</t>
        </is>
      </c>
      <c r="B9443" t="inlineStr">
        <is>
          <t>Real Estate and Rental and Leasing</t>
        </is>
      </c>
      <c r="C9443" t="inlineStr">
        <is>
          <t>49-3093</t>
        </is>
      </c>
      <c r="D9443" t="inlineStr">
        <is>
          <t>Tire Repairers and Changers</t>
        </is>
      </c>
      <c r="E9443" t="n">
        <v>700</v>
      </c>
      <c r="F9443" t="n">
        <v>43650</v>
      </c>
      <c r="G9443">
        <f>IF(OR(E3791="",F3791=""),"",E3791*F3791)</f>
        <v/>
      </c>
      <c r="H9443" s="41">
        <f>IFERROR(XLOOKUP(C3791,'DATA Wharton'!$A$2:$A$785,'DATA Wharton'!$C$2:$C$785),"")</f>
        <v/>
      </c>
      <c r="I9443">
        <f>IF(OR(G3791="",H3791=""),"",G3791)</f>
        <v/>
      </c>
      <c r="J9443">
        <f>IF(OR(I3791="",H3791=""),"",I3791*H3791)</f>
        <v/>
      </c>
      <c r="K9443">
        <f>IF(G3791="","Missing OEWS wage",IF(H3791="","Missing Wharton SOC","Matched"))</f>
        <v/>
      </c>
    </row>
    <row r="9444">
      <c r="A9444" t="inlineStr">
        <is>
          <t>53</t>
        </is>
      </c>
      <c r="B9444" t="inlineStr">
        <is>
          <t>Real Estate and Rental and Leasing</t>
        </is>
      </c>
      <c r="C9444" t="inlineStr">
        <is>
          <t>49-9012</t>
        </is>
      </c>
      <c r="D9444" t="inlineStr">
        <is>
          <t>Control and Valve Installers and Repairers, Except Mechanical Door</t>
        </is>
      </c>
      <c r="F9444" t="n">
        <v>52280</v>
      </c>
      <c r="G9444">
        <f>IF(OR(E3792="",F3792=""),"",E3792*F3792)</f>
        <v/>
      </c>
      <c r="H9444" s="41">
        <f>IFERROR(XLOOKUP(C3792,'DATA Wharton'!$A$2:$A$785,'DATA Wharton'!$C$2:$C$785),"")</f>
        <v/>
      </c>
      <c r="I9444">
        <f>IF(OR(G3792="",H3792=""),"",G3792)</f>
        <v/>
      </c>
      <c r="J9444">
        <f>IF(OR(I3792="",H3792=""),"",I3792*H3792)</f>
        <v/>
      </c>
      <c r="K9444">
        <f>IF(G3792="","Missing OEWS wage",IF(H3792="","Missing Wharton SOC","Matched"))</f>
        <v/>
      </c>
    </row>
    <row r="9445">
      <c r="A9445" t="inlineStr">
        <is>
          <t>53</t>
        </is>
      </c>
      <c r="B9445" t="inlineStr">
        <is>
          <t>Real Estate and Rental and Leasing</t>
        </is>
      </c>
      <c r="C9445" t="inlineStr">
        <is>
          <t>49-9021</t>
        </is>
      </c>
      <c r="D9445" t="inlineStr">
        <is>
          <t>Heating, Air Conditioning, and Refrigeration Mechanics and Installers</t>
        </is>
      </c>
      <c r="E9445" t="n">
        <v>3640</v>
      </c>
      <c r="F9445" t="n">
        <v>70200</v>
      </c>
      <c r="G9445">
        <f>IF(OR(E3793="",F3793=""),"",E3793*F3793)</f>
        <v/>
      </c>
      <c r="H9445" s="41">
        <f>IFERROR(XLOOKUP(C3793,'DATA Wharton'!$A$2:$A$785,'DATA Wharton'!$C$2:$C$785),"")</f>
        <v/>
      </c>
      <c r="I9445">
        <f>IF(OR(G3793="",H3793=""),"",G3793)</f>
        <v/>
      </c>
      <c r="J9445">
        <f>IF(OR(I3793="",H3793=""),"",I3793*H3793)</f>
        <v/>
      </c>
      <c r="K9445">
        <f>IF(G3793="","Missing OEWS wage",IF(H3793="","Missing Wharton SOC","Matched"))</f>
        <v/>
      </c>
    </row>
    <row r="9446">
      <c r="A9446" t="inlineStr">
        <is>
          <t>53</t>
        </is>
      </c>
      <c r="B9446" t="inlineStr">
        <is>
          <t>Real Estate and Rental and Leasing</t>
        </is>
      </c>
      <c r="C9446" t="inlineStr">
        <is>
          <t>49-9031</t>
        </is>
      </c>
      <c r="D9446" t="inlineStr">
        <is>
          <t>Home Appliance Repairers</t>
        </is>
      </c>
      <c r="E9446" t="n">
        <v>230</v>
      </c>
      <c r="F9446" t="n">
        <v>45170</v>
      </c>
      <c r="G9446">
        <f>IF(OR(E3794="",F3794=""),"",E3794*F3794)</f>
        <v/>
      </c>
      <c r="H9446" s="41">
        <f>IFERROR(XLOOKUP(C3794,'DATA Wharton'!$A$2:$A$785,'DATA Wharton'!$C$2:$C$785),"")</f>
        <v/>
      </c>
      <c r="I9446">
        <f>IF(OR(G3794="",H3794=""),"",G3794)</f>
        <v/>
      </c>
      <c r="J9446">
        <f>IF(OR(I3794="",H3794=""),"",I3794*H3794)</f>
        <v/>
      </c>
      <c r="K9446">
        <f>IF(G3794="","Missing OEWS wage",IF(H3794="","Missing Wharton SOC","Matched"))</f>
        <v/>
      </c>
    </row>
    <row r="9447">
      <c r="A9447" t="inlineStr">
        <is>
          <t>53</t>
        </is>
      </c>
      <c r="B9447" t="inlineStr">
        <is>
          <t>Real Estate and Rental and Leasing</t>
        </is>
      </c>
      <c r="C9447" t="inlineStr">
        <is>
          <t>49-9041</t>
        </is>
      </c>
      <c r="D9447" t="inlineStr">
        <is>
          <t>Industrial Machinery Mechanics</t>
        </is>
      </c>
      <c r="E9447" t="n">
        <v>5810</v>
      </c>
      <c r="F9447" t="n">
        <v>61070</v>
      </c>
      <c r="G9447">
        <f>IF(OR(E3795="",F3795=""),"",E3795*F3795)</f>
        <v/>
      </c>
      <c r="H9447" s="41">
        <f>IFERROR(XLOOKUP(C3795,'DATA Wharton'!$A$2:$A$785,'DATA Wharton'!$C$2:$C$785),"")</f>
        <v/>
      </c>
      <c r="I9447">
        <f>IF(OR(G3795="",H3795=""),"",G3795)</f>
        <v/>
      </c>
      <c r="J9447">
        <f>IF(OR(I3795="",H3795=""),"",I3795*H3795)</f>
        <v/>
      </c>
      <c r="K9447">
        <f>IF(G3795="","Missing OEWS wage",IF(H3795="","Missing Wharton SOC","Matched"))</f>
        <v/>
      </c>
    </row>
    <row r="9448">
      <c r="A9448" t="inlineStr">
        <is>
          <t>53</t>
        </is>
      </c>
      <c r="B9448" t="inlineStr">
        <is>
          <t>Real Estate and Rental and Leasing</t>
        </is>
      </c>
      <c r="C9448" t="inlineStr">
        <is>
          <t>49-9043</t>
        </is>
      </c>
      <c r="D9448" t="inlineStr">
        <is>
          <t>Maintenance Workers, Machinery</t>
        </is>
      </c>
      <c r="E9448" t="n">
        <v>720</v>
      </c>
      <c r="F9448" t="n">
        <v>62870</v>
      </c>
      <c r="G9448">
        <f>IF(OR(E3796="",F3796=""),"",E3796*F3796)</f>
        <v/>
      </c>
      <c r="H9448" s="41">
        <f>IFERROR(XLOOKUP(C3796,'DATA Wharton'!$A$2:$A$785,'DATA Wharton'!$C$2:$C$785),"")</f>
        <v/>
      </c>
      <c r="I9448">
        <f>IF(OR(G3796="",H3796=""),"",G3796)</f>
        <v/>
      </c>
      <c r="J9448">
        <f>IF(OR(I3796="",H3796=""),"",I3796*H3796)</f>
        <v/>
      </c>
      <c r="K9448">
        <f>IF(G3796="","Missing OEWS wage",IF(H3796="","Missing Wharton SOC","Matched"))</f>
        <v/>
      </c>
    </row>
    <row r="9449">
      <c r="A9449" t="inlineStr">
        <is>
          <t>53</t>
        </is>
      </c>
      <c r="B9449" t="inlineStr">
        <is>
          <t>Real Estate and Rental and Leasing</t>
        </is>
      </c>
      <c r="C9449" t="inlineStr">
        <is>
          <t>49-9061</t>
        </is>
      </c>
      <c r="D9449" t="inlineStr">
        <is>
          <t>Camera and Photographic Equipment Repairers</t>
        </is>
      </c>
      <c r="F9449" t="n">
        <v>43690</v>
      </c>
      <c r="G9449">
        <f>IF(OR(E3797="",F3797=""),"",E3797*F3797)</f>
        <v/>
      </c>
      <c r="H9449" s="41">
        <f>IFERROR(XLOOKUP(C3797,'DATA Wharton'!$A$2:$A$785,'DATA Wharton'!$C$2:$C$785),"")</f>
        <v/>
      </c>
      <c r="I9449">
        <f>IF(OR(G3797="",H3797=""),"",G3797)</f>
        <v/>
      </c>
      <c r="J9449">
        <f>IF(OR(I3797="",H3797=""),"",I3797*H3797)</f>
        <v/>
      </c>
      <c r="K9449">
        <f>IF(G3797="","Missing OEWS wage",IF(H3797="","Missing Wharton SOC","Matched"))</f>
        <v/>
      </c>
    </row>
    <row r="9450">
      <c r="A9450" t="inlineStr">
        <is>
          <t>53</t>
        </is>
      </c>
      <c r="B9450" t="inlineStr">
        <is>
          <t>Real Estate and Rental and Leasing</t>
        </is>
      </c>
      <c r="C9450" t="inlineStr">
        <is>
          <t>49-9062</t>
        </is>
      </c>
      <c r="D9450" t="inlineStr">
        <is>
          <t>Medical Equipment Repairers</t>
        </is>
      </c>
      <c r="E9450" t="n">
        <v>7340</v>
      </c>
      <c r="F9450" t="n">
        <v>49670</v>
      </c>
      <c r="G9450">
        <f>IF(OR(E3798="",F3798=""),"",E3798*F3798)</f>
        <v/>
      </c>
      <c r="H9450" s="41">
        <f>IFERROR(XLOOKUP(C3798,'DATA Wharton'!$A$2:$A$785,'DATA Wharton'!$C$2:$C$785),"")</f>
        <v/>
      </c>
      <c r="I9450">
        <f>IF(OR(G3798="",H3798=""),"",G3798)</f>
        <v/>
      </c>
      <c r="J9450">
        <f>IF(OR(I3798="",H3798=""),"",I3798*H3798)</f>
        <v/>
      </c>
      <c r="K9450">
        <f>IF(G3798="","Missing OEWS wage",IF(H3798="","Missing Wharton SOC","Matched"))</f>
        <v/>
      </c>
    </row>
    <row r="9451">
      <c r="A9451" t="inlineStr">
        <is>
          <t>53</t>
        </is>
      </c>
      <c r="B9451" t="inlineStr">
        <is>
          <t>Real Estate and Rental and Leasing</t>
        </is>
      </c>
      <c r="C9451" t="inlineStr">
        <is>
          <t>49-9069</t>
        </is>
      </c>
      <c r="D9451" t="inlineStr">
        <is>
          <t>Precision Instrument and Equipment Repairers, All Other</t>
        </is>
      </c>
      <c r="E9451" t="n">
        <v>80</v>
      </c>
      <c r="F9451" t="n">
        <v>64550</v>
      </c>
      <c r="G9451">
        <f>IF(OR(E3799="",F3799=""),"",E3799*F3799)</f>
        <v/>
      </c>
      <c r="H9451" s="41">
        <f>IFERROR(XLOOKUP(C3799,'DATA Wharton'!$A$2:$A$785,'DATA Wharton'!$C$2:$C$785),"")</f>
        <v/>
      </c>
      <c r="I9451">
        <f>IF(OR(G3799="",H3799=""),"",G3799)</f>
        <v/>
      </c>
      <c r="J9451">
        <f>IF(OR(I3799="",H3799=""),"",I3799*H3799)</f>
        <v/>
      </c>
      <c r="K9451">
        <f>IF(G3799="","Missing OEWS wage",IF(H3799="","Missing Wharton SOC","Matched"))</f>
        <v/>
      </c>
    </row>
    <row r="9452">
      <c r="A9452" t="inlineStr">
        <is>
          <t>53</t>
        </is>
      </c>
      <c r="B9452" t="inlineStr">
        <is>
          <t>Real Estate and Rental and Leasing</t>
        </is>
      </c>
      <c r="C9452" t="inlineStr">
        <is>
          <t>49-9071</t>
        </is>
      </c>
      <c r="D9452" t="inlineStr">
        <is>
          <t>Maintenance and Repair Workers, General</t>
        </is>
      </c>
      <c r="E9452" t="n">
        <v>323560</v>
      </c>
      <c r="F9452" t="n">
        <v>51340</v>
      </c>
      <c r="G9452">
        <f>IF(OR(E3800="",F3800=""),"",E3800*F3800)</f>
        <v/>
      </c>
      <c r="H9452" s="41">
        <f>IFERROR(XLOOKUP(C3800,'DATA Wharton'!$A$2:$A$785,'DATA Wharton'!$C$2:$C$785),"")</f>
        <v/>
      </c>
      <c r="I9452">
        <f>IF(OR(G3800="",H3800=""),"",G3800)</f>
        <v/>
      </c>
      <c r="J9452">
        <f>IF(OR(I3800="",H3800=""),"",I3800*H3800)</f>
        <v/>
      </c>
      <c r="K9452">
        <f>IF(G3800="","Missing OEWS wage",IF(H3800="","Missing Wharton SOC","Matched"))</f>
        <v/>
      </c>
    </row>
    <row r="9453">
      <c r="A9453" t="inlineStr">
        <is>
          <t>53</t>
        </is>
      </c>
      <c r="B9453" t="inlineStr">
        <is>
          <t>Real Estate and Rental and Leasing</t>
        </is>
      </c>
      <c r="C9453" t="inlineStr">
        <is>
          <t>49-9091</t>
        </is>
      </c>
      <c r="D9453" t="inlineStr">
        <is>
          <t>Coin, Vending, and Amusement Machine Servicers and Repairers</t>
        </is>
      </c>
      <c r="E9453" t="n">
        <v>430</v>
      </c>
      <c r="F9453" t="n">
        <v>49810</v>
      </c>
      <c r="G9453">
        <f>IF(OR(E3801="",F3801=""),"",E3801*F3801)</f>
        <v/>
      </c>
      <c r="H9453" s="41">
        <f>IFERROR(XLOOKUP(C3801,'DATA Wharton'!$A$2:$A$785,'DATA Wharton'!$C$2:$C$785),"")</f>
        <v/>
      </c>
      <c r="I9453">
        <f>IF(OR(G3801="",H3801=""),"",G3801)</f>
        <v/>
      </c>
      <c r="J9453">
        <f>IF(OR(I3801="",H3801=""),"",I3801*H3801)</f>
        <v/>
      </c>
      <c r="K9453">
        <f>IF(G3801="","Missing OEWS wage",IF(H3801="","Missing Wharton SOC","Matched"))</f>
        <v/>
      </c>
    </row>
    <row r="9454">
      <c r="A9454" t="inlineStr">
        <is>
          <t>53</t>
        </is>
      </c>
      <c r="B9454" t="inlineStr">
        <is>
          <t>Real Estate and Rental and Leasing</t>
        </is>
      </c>
      <c r="C9454" t="inlineStr">
        <is>
          <t>49-9096</t>
        </is>
      </c>
      <c r="D9454" t="inlineStr">
        <is>
          <t>Riggers</t>
        </is>
      </c>
      <c r="E9454" t="n">
        <v>880</v>
      </c>
      <c r="F9454" t="n">
        <v>65130</v>
      </c>
      <c r="G9454">
        <f>IF(OR(E3802="",F3802=""),"",E3802*F3802)</f>
        <v/>
      </c>
      <c r="H9454" s="41">
        <f>IFERROR(XLOOKUP(C3802,'DATA Wharton'!$A$2:$A$785,'DATA Wharton'!$C$2:$C$785),"")</f>
        <v/>
      </c>
      <c r="I9454">
        <f>IF(OR(G3802="",H3802=""),"",G3802)</f>
        <v/>
      </c>
      <c r="J9454">
        <f>IF(OR(I3802="",H3802=""),"",I3802*H3802)</f>
        <v/>
      </c>
      <c r="K9454">
        <f>IF(G3802="","Missing OEWS wage",IF(H3802="","Missing Wharton SOC","Matched"))</f>
        <v/>
      </c>
    </row>
    <row r="9455">
      <c r="A9455" t="inlineStr">
        <is>
          <t>53</t>
        </is>
      </c>
      <c r="B9455" t="inlineStr">
        <is>
          <t>Real Estate and Rental and Leasing</t>
        </is>
      </c>
      <c r="C9455" t="inlineStr">
        <is>
          <t>49-9098</t>
        </is>
      </c>
      <c r="D9455" t="inlineStr">
        <is>
          <t>Helpers--Installation, Maintenance, and Repair Workers</t>
        </is>
      </c>
      <c r="E9455" t="n">
        <v>3020</v>
      </c>
      <c r="F9455" t="n">
        <v>39480</v>
      </c>
      <c r="G9455">
        <f>IF(OR(E3803="",F3803=""),"",E3803*F3803)</f>
        <v/>
      </c>
      <c r="H9455" s="41">
        <f>IFERROR(XLOOKUP(C3803,'DATA Wharton'!$A$2:$A$785,'DATA Wharton'!$C$2:$C$785),"")</f>
        <v/>
      </c>
      <c r="I9455">
        <f>IF(OR(G3803="",H3803=""),"",G3803)</f>
        <v/>
      </c>
      <c r="J9455">
        <f>IF(OR(I3803="",H3803=""),"",I3803*H3803)</f>
        <v/>
      </c>
      <c r="K9455">
        <f>IF(G3803="","Missing OEWS wage",IF(H3803="","Missing Wharton SOC","Matched"))</f>
        <v/>
      </c>
    </row>
    <row r="9456">
      <c r="A9456" t="inlineStr">
        <is>
          <t>53</t>
        </is>
      </c>
      <c r="B9456" t="inlineStr">
        <is>
          <t>Real Estate and Rental and Leasing</t>
        </is>
      </c>
      <c r="C9456" t="inlineStr">
        <is>
          <t>49-9099</t>
        </is>
      </c>
      <c r="D9456" t="inlineStr">
        <is>
          <t>Installation, Maintenance, and Repair Workers, All Other</t>
        </is>
      </c>
      <c r="E9456" t="n">
        <v>5660</v>
      </c>
      <c r="F9456" t="n">
        <v>50620</v>
      </c>
      <c r="G9456">
        <f>IF(OR(E3804="",F3804=""),"",E3804*F3804)</f>
        <v/>
      </c>
      <c r="H9456" s="41">
        <f>IFERROR(XLOOKUP(C3804,'DATA Wharton'!$A$2:$A$785,'DATA Wharton'!$C$2:$C$785),"")</f>
        <v/>
      </c>
      <c r="I9456">
        <f>IF(OR(G3804="",H3804=""),"",G3804)</f>
        <v/>
      </c>
      <c r="J9456">
        <f>IF(OR(I3804="",H3804=""),"",I3804*H3804)</f>
        <v/>
      </c>
      <c r="K9456">
        <f>IF(G3804="","Missing OEWS wage",IF(H3804="","Missing Wharton SOC","Matched"))</f>
        <v/>
      </c>
    </row>
    <row r="9457">
      <c r="A9457" t="inlineStr">
        <is>
          <t>53</t>
        </is>
      </c>
      <c r="B9457" t="inlineStr">
        <is>
          <t>Real Estate and Rental and Leasing</t>
        </is>
      </c>
      <c r="C9457" t="inlineStr">
        <is>
          <t>51-1011</t>
        </is>
      </c>
      <c r="D9457" t="inlineStr">
        <is>
          <t>First-Line Supervisors of Production and Operating Workers</t>
        </is>
      </c>
      <c r="E9457" t="n">
        <v>1050</v>
      </c>
      <c r="F9457" t="n">
        <v>83270</v>
      </c>
      <c r="G9457">
        <f>IF(OR(E3805="",F3805=""),"",E3805*F3805)</f>
        <v/>
      </c>
      <c r="H9457" s="41">
        <f>IFERROR(XLOOKUP(C3805,'DATA Wharton'!$A$2:$A$785,'DATA Wharton'!$C$2:$C$785),"")</f>
        <v/>
      </c>
      <c r="I9457">
        <f>IF(OR(G3805="",H3805=""),"",G3805)</f>
        <v/>
      </c>
      <c r="J9457">
        <f>IF(OR(I3805="",H3805=""),"",I3805*H3805)</f>
        <v/>
      </c>
      <c r="K9457">
        <f>IF(G3805="","Missing OEWS wage",IF(H3805="","Missing Wharton SOC","Matched"))</f>
        <v/>
      </c>
    </row>
    <row r="9458">
      <c r="A9458" t="inlineStr">
        <is>
          <t>53</t>
        </is>
      </c>
      <c r="B9458" t="inlineStr">
        <is>
          <t>Real Estate and Rental and Leasing</t>
        </is>
      </c>
      <c r="C9458" t="inlineStr">
        <is>
          <t>51-2041</t>
        </is>
      </c>
      <c r="D9458" t="inlineStr">
        <is>
          <t>Structural Metal Fabricators and Fitters</t>
        </is>
      </c>
      <c r="E9458" t="n">
        <v>50</v>
      </c>
      <c r="F9458" t="n">
        <v>49420</v>
      </c>
      <c r="G9458">
        <f>IF(OR(E3806="",F3806=""),"",E3806*F3806)</f>
        <v/>
      </c>
      <c r="H9458" s="41">
        <f>IFERROR(XLOOKUP(C3806,'DATA Wharton'!$A$2:$A$785,'DATA Wharton'!$C$2:$C$785),"")</f>
        <v/>
      </c>
      <c r="I9458">
        <f>IF(OR(G3806="",H3806=""),"",G3806)</f>
        <v/>
      </c>
      <c r="J9458">
        <f>IF(OR(I3806="",H3806=""),"",I3806*H3806)</f>
        <v/>
      </c>
      <c r="K9458">
        <f>IF(G3806="","Missing OEWS wage",IF(H3806="","Missing Wharton SOC","Matched"))</f>
        <v/>
      </c>
    </row>
    <row r="9459">
      <c r="A9459" t="inlineStr">
        <is>
          <t>53</t>
        </is>
      </c>
      <c r="B9459" t="inlineStr">
        <is>
          <t>Real Estate and Rental and Leasing</t>
        </is>
      </c>
      <c r="C9459" t="inlineStr">
        <is>
          <t>51-2090</t>
        </is>
      </c>
      <c r="D9459" t="inlineStr">
        <is>
          <t>Miscellaneous Assemblers and Fabricators</t>
        </is>
      </c>
      <c r="E9459" t="n">
        <v>1120</v>
      </c>
      <c r="F9459" t="n">
        <v>44100</v>
      </c>
      <c r="G9459">
        <f>IF(OR(E3807="",F3807=""),"",E3807*F3807)</f>
        <v/>
      </c>
      <c r="H9459" s="41">
        <f>IFERROR(XLOOKUP(C3807,'DATA Wharton'!$A$2:$A$785,'DATA Wharton'!$C$2:$C$785),"")</f>
        <v/>
      </c>
      <c r="I9459">
        <f>IF(OR(G3807="",H3807=""),"",G3807)</f>
        <v/>
      </c>
      <c r="J9459">
        <f>IF(OR(I3807="",H3807=""),"",I3807*H3807)</f>
        <v/>
      </c>
      <c r="K9459">
        <f>IF(G3807="","Missing OEWS wage",IF(H3807="","Missing Wharton SOC","Matched"))</f>
        <v/>
      </c>
    </row>
    <row r="9460">
      <c r="A9460" t="inlineStr">
        <is>
          <t>53</t>
        </is>
      </c>
      <c r="B9460" t="inlineStr">
        <is>
          <t>Real Estate and Rental and Leasing</t>
        </is>
      </c>
      <c r="C9460" t="inlineStr">
        <is>
          <t>51-3011</t>
        </is>
      </c>
      <c r="D9460" t="inlineStr">
        <is>
          <t>Bakers</t>
        </is>
      </c>
      <c r="E9460" t="n">
        <v>80</v>
      </c>
      <c r="F9460" t="n">
        <v>48370</v>
      </c>
      <c r="G9460">
        <f>IF(OR(E3808="",F3808=""),"",E3808*F3808)</f>
        <v/>
      </c>
      <c r="H9460" s="41">
        <f>IFERROR(XLOOKUP(C3808,'DATA Wharton'!$A$2:$A$785,'DATA Wharton'!$C$2:$C$785),"")</f>
        <v/>
      </c>
      <c r="I9460">
        <f>IF(OR(G3808="",H3808=""),"",G3808)</f>
        <v/>
      </c>
      <c r="J9460">
        <f>IF(OR(I3808="",H3808=""),"",I3808*H3808)</f>
        <v/>
      </c>
      <c r="K9460">
        <f>IF(G3808="","Missing OEWS wage",IF(H3808="","Missing Wharton SOC","Matched"))</f>
        <v/>
      </c>
    </row>
    <row r="9461">
      <c r="A9461" t="inlineStr">
        <is>
          <t>53</t>
        </is>
      </c>
      <c r="B9461" t="inlineStr">
        <is>
          <t>Real Estate and Rental and Leasing</t>
        </is>
      </c>
      <c r="C9461" t="inlineStr">
        <is>
          <t>51-4041</t>
        </is>
      </c>
      <c r="D9461" t="inlineStr">
        <is>
          <t>Machinists</t>
        </is>
      </c>
      <c r="E9461" t="n">
        <v>390</v>
      </c>
      <c r="F9461" t="n">
        <v>61200</v>
      </c>
      <c r="G9461">
        <f>IF(OR(E3809="",F3809=""),"",E3809*F3809)</f>
        <v/>
      </c>
      <c r="H9461" s="41">
        <f>IFERROR(XLOOKUP(C3809,'DATA Wharton'!$A$2:$A$785,'DATA Wharton'!$C$2:$C$785),"")</f>
        <v/>
      </c>
      <c r="I9461">
        <f>IF(OR(G3809="",H3809=""),"",G3809)</f>
        <v/>
      </c>
      <c r="J9461">
        <f>IF(OR(I3809="",H3809=""),"",I3809*H3809)</f>
        <v/>
      </c>
      <c r="K9461">
        <f>IF(G3809="","Missing OEWS wage",IF(H3809="","Missing Wharton SOC","Matched"))</f>
        <v/>
      </c>
    </row>
    <row r="9462">
      <c r="A9462" t="inlineStr">
        <is>
          <t>53</t>
        </is>
      </c>
      <c r="B9462" t="inlineStr">
        <is>
          <t>Real Estate and Rental and Leasing</t>
        </is>
      </c>
      <c r="C9462" t="inlineStr">
        <is>
          <t>51-4121</t>
        </is>
      </c>
      <c r="D9462" t="inlineStr">
        <is>
          <t>Welders, Cutters, Solderers, and Brazers</t>
        </is>
      </c>
      <c r="E9462" t="n">
        <v>1580</v>
      </c>
      <c r="F9462" t="n">
        <v>58590</v>
      </c>
      <c r="G9462">
        <f>IF(OR(E3810="",F3810=""),"",E3810*F3810)</f>
        <v/>
      </c>
      <c r="H9462" s="41">
        <f>IFERROR(XLOOKUP(C3810,'DATA Wharton'!$A$2:$A$785,'DATA Wharton'!$C$2:$C$785),"")</f>
        <v/>
      </c>
      <c r="I9462">
        <f>IF(OR(G3810="",H3810=""),"",G3810)</f>
        <v/>
      </c>
      <c r="J9462">
        <f>IF(OR(I3810="",H3810=""),"",I3810*H3810)</f>
        <v/>
      </c>
      <c r="K9462">
        <f>IF(G3810="","Missing OEWS wage",IF(H3810="","Missing Wharton SOC","Matched"))</f>
        <v/>
      </c>
    </row>
    <row r="9463">
      <c r="A9463" t="inlineStr">
        <is>
          <t>53</t>
        </is>
      </c>
      <c r="B9463" t="inlineStr">
        <is>
          <t>Real Estate and Rental and Leasing</t>
        </is>
      </c>
      <c r="C9463" t="inlineStr">
        <is>
          <t>51-4122</t>
        </is>
      </c>
      <c r="D9463" t="inlineStr">
        <is>
          <t>Welding, Soldering, and Brazing Machine Setters, Operators, and Tenders</t>
        </is>
      </c>
      <c r="F9463" t="n">
        <v>81920</v>
      </c>
      <c r="G9463">
        <f>IF(OR(E3811="",F3811=""),"",E3811*F3811)</f>
        <v/>
      </c>
      <c r="H9463" s="41">
        <f>IFERROR(XLOOKUP(C3811,'DATA Wharton'!$A$2:$A$785,'DATA Wharton'!$C$2:$C$785),"")</f>
        <v/>
      </c>
      <c r="I9463">
        <f>IF(OR(G3811="",H3811=""),"",G3811)</f>
        <v/>
      </c>
      <c r="J9463">
        <f>IF(OR(I3811="",H3811=""),"",I3811*H3811)</f>
        <v/>
      </c>
      <c r="K9463">
        <f>IF(G3811="","Missing OEWS wage",IF(H3811="","Missing Wharton SOC","Matched"))</f>
        <v/>
      </c>
    </row>
    <row r="9464">
      <c r="A9464" t="inlineStr">
        <is>
          <t>53</t>
        </is>
      </c>
      <c r="B9464" t="inlineStr">
        <is>
          <t>Real Estate and Rental and Leasing</t>
        </is>
      </c>
      <c r="C9464" t="inlineStr">
        <is>
          <t>51-6011</t>
        </is>
      </c>
      <c r="D9464" t="inlineStr">
        <is>
          <t>Laundry and Dry-Cleaning Workers</t>
        </is>
      </c>
      <c r="E9464" t="n">
        <v>3220</v>
      </c>
      <c r="F9464" t="n">
        <v>36720</v>
      </c>
      <c r="G9464">
        <f>IF(OR(E3812="",F3812=""),"",E3812*F3812)</f>
        <v/>
      </c>
      <c r="H9464" s="41">
        <f>IFERROR(XLOOKUP(C3812,'DATA Wharton'!$A$2:$A$785,'DATA Wharton'!$C$2:$C$785),"")</f>
        <v/>
      </c>
      <c r="I9464">
        <f>IF(OR(G3812="",H3812=""),"",G3812)</f>
        <v/>
      </c>
      <c r="J9464">
        <f>IF(OR(I3812="",H3812=""),"",I3812*H3812)</f>
        <v/>
      </c>
      <c r="K9464">
        <f>IF(G3812="","Missing OEWS wage",IF(H3812="","Missing Wharton SOC","Matched"))</f>
        <v/>
      </c>
    </row>
    <row r="9465">
      <c r="A9465" t="inlineStr">
        <is>
          <t>53</t>
        </is>
      </c>
      <c r="B9465" t="inlineStr">
        <is>
          <t>Real Estate and Rental and Leasing</t>
        </is>
      </c>
      <c r="C9465" t="inlineStr">
        <is>
          <t>51-6021</t>
        </is>
      </c>
      <c r="D9465" t="inlineStr">
        <is>
          <t>Pressers, Textile, Garment, and Related Materials</t>
        </is>
      </c>
      <c r="E9465" t="n">
        <v>190</v>
      </c>
      <c r="F9465" t="n">
        <v>36400</v>
      </c>
      <c r="G9465">
        <f>IF(OR(E3813="",F3813=""),"",E3813*F3813)</f>
        <v/>
      </c>
      <c r="H9465" s="41">
        <f>IFERROR(XLOOKUP(C3813,'DATA Wharton'!$A$2:$A$785,'DATA Wharton'!$C$2:$C$785),"")</f>
        <v/>
      </c>
      <c r="I9465">
        <f>IF(OR(G3813="",H3813=""),"",G3813)</f>
        <v/>
      </c>
      <c r="J9465">
        <f>IF(OR(I3813="",H3813=""),"",I3813*H3813)</f>
        <v/>
      </c>
      <c r="K9465">
        <f>IF(G3813="","Missing OEWS wage",IF(H3813="","Missing Wharton SOC","Matched"))</f>
        <v/>
      </c>
    </row>
    <row r="9466">
      <c r="A9466" t="inlineStr">
        <is>
          <t>53</t>
        </is>
      </c>
      <c r="B9466" t="inlineStr">
        <is>
          <t>Real Estate and Rental and Leasing</t>
        </is>
      </c>
      <c r="C9466" t="inlineStr">
        <is>
          <t>51-6031</t>
        </is>
      </c>
      <c r="D9466" t="inlineStr">
        <is>
          <t>Sewing Machine Operators</t>
        </is>
      </c>
      <c r="E9466" t="n">
        <v>260</v>
      </c>
      <c r="F9466" t="n">
        <v>44660</v>
      </c>
      <c r="G9466">
        <f>IF(OR(E3814="",F3814=""),"",E3814*F3814)</f>
        <v/>
      </c>
      <c r="H9466" s="41">
        <f>IFERROR(XLOOKUP(C3814,'DATA Wharton'!$A$2:$A$785,'DATA Wharton'!$C$2:$C$785),"")</f>
        <v/>
      </c>
      <c r="I9466">
        <f>IF(OR(G3814="",H3814=""),"",G3814)</f>
        <v/>
      </c>
      <c r="J9466">
        <f>IF(OR(I3814="",H3814=""),"",I3814*H3814)</f>
        <v/>
      </c>
      <c r="K9466">
        <f>IF(G3814="","Missing OEWS wage",IF(H3814="","Missing Wharton SOC","Matched"))</f>
        <v/>
      </c>
    </row>
    <row r="9467">
      <c r="A9467" t="inlineStr">
        <is>
          <t>53</t>
        </is>
      </c>
      <c r="B9467" t="inlineStr">
        <is>
          <t>Real Estate and Rental and Leasing</t>
        </is>
      </c>
      <c r="C9467" t="inlineStr">
        <is>
          <t>51-6052</t>
        </is>
      </c>
      <c r="D9467" t="inlineStr">
        <is>
          <t>Tailors, Dressmakers, and Custom Sewers</t>
        </is>
      </c>
      <c r="E9467" t="n">
        <v>170</v>
      </c>
      <c r="F9467" t="n">
        <v>41280</v>
      </c>
      <c r="G9467">
        <f>IF(OR(E3815="",F3815=""),"",E3815*F3815)</f>
        <v/>
      </c>
      <c r="H9467" s="41">
        <f>IFERROR(XLOOKUP(C3815,'DATA Wharton'!$A$2:$A$785,'DATA Wharton'!$C$2:$C$785),"")</f>
        <v/>
      </c>
      <c r="I9467">
        <f>IF(OR(G3815="",H3815=""),"",G3815)</f>
        <v/>
      </c>
      <c r="J9467">
        <f>IF(OR(I3815="",H3815=""),"",I3815*H3815)</f>
        <v/>
      </c>
      <c r="K9467">
        <f>IF(G3815="","Missing OEWS wage",IF(H3815="","Missing Wharton SOC","Matched"))</f>
        <v/>
      </c>
    </row>
    <row r="9468">
      <c r="A9468" t="inlineStr">
        <is>
          <t>53</t>
        </is>
      </c>
      <c r="B9468" t="inlineStr">
        <is>
          <t>Real Estate and Rental and Leasing</t>
        </is>
      </c>
      <c r="C9468" t="inlineStr">
        <is>
          <t>51-6093</t>
        </is>
      </c>
      <c r="D9468" t="inlineStr">
        <is>
          <t>Upholsterers</t>
        </is>
      </c>
      <c r="F9468" t="n">
        <v>47650</v>
      </c>
      <c r="G9468">
        <f>IF(OR(E3816="",F3816=""),"",E3816*F3816)</f>
        <v/>
      </c>
      <c r="H9468" s="41">
        <f>IFERROR(XLOOKUP(C3816,'DATA Wharton'!$A$2:$A$785,'DATA Wharton'!$C$2:$C$785),"")</f>
        <v/>
      </c>
      <c r="I9468">
        <f>IF(OR(G3816="",H3816=""),"",G3816)</f>
        <v/>
      </c>
      <c r="J9468">
        <f>IF(OR(I3816="",H3816=""),"",I3816*H3816)</f>
        <v/>
      </c>
      <c r="K9468">
        <f>IF(G3816="","Missing OEWS wage",IF(H3816="","Missing Wharton SOC","Matched"))</f>
        <v/>
      </c>
    </row>
    <row r="9469">
      <c r="A9469" t="inlineStr">
        <is>
          <t>53</t>
        </is>
      </c>
      <c r="B9469" t="inlineStr">
        <is>
          <t>Real Estate and Rental and Leasing</t>
        </is>
      </c>
      <c r="C9469" t="inlineStr">
        <is>
          <t>51-7021</t>
        </is>
      </c>
      <c r="D9469" t="inlineStr">
        <is>
          <t>Furniture Finishers</t>
        </is>
      </c>
      <c r="F9469" t="n">
        <v>47130</v>
      </c>
      <c r="G9469">
        <f>IF(OR(E3817="",F3817=""),"",E3817*F3817)</f>
        <v/>
      </c>
      <c r="H9469" s="41">
        <f>IFERROR(XLOOKUP(C3817,'DATA Wharton'!$A$2:$A$785,'DATA Wharton'!$C$2:$C$785),"")</f>
        <v/>
      </c>
      <c r="I9469">
        <f>IF(OR(G3817="",H3817=""),"",G3817)</f>
        <v/>
      </c>
      <c r="J9469">
        <f>IF(OR(I3817="",H3817=""),"",I3817*H3817)</f>
        <v/>
      </c>
      <c r="K9469">
        <f>IF(G3817="","Missing OEWS wage",IF(H3817="","Missing Wharton SOC","Matched"))</f>
        <v/>
      </c>
    </row>
    <row r="9470">
      <c r="A9470" t="inlineStr">
        <is>
          <t>53</t>
        </is>
      </c>
      <c r="B9470" t="inlineStr">
        <is>
          <t>Real Estate and Rental and Leasing</t>
        </is>
      </c>
      <c r="C9470" t="inlineStr">
        <is>
          <t>51-8021</t>
        </is>
      </c>
      <c r="D9470" t="inlineStr">
        <is>
          <t>Stationary Engineers and Boiler Operators</t>
        </is>
      </c>
      <c r="E9470" t="n">
        <v>800</v>
      </c>
      <c r="F9470" t="n">
        <v>85170</v>
      </c>
      <c r="G9470">
        <f>IF(OR(E3818="",F3818=""),"",E3818*F3818)</f>
        <v/>
      </c>
      <c r="H9470" s="41">
        <f>IFERROR(XLOOKUP(C3818,'DATA Wharton'!$A$2:$A$785,'DATA Wharton'!$C$2:$C$785),"")</f>
        <v/>
      </c>
      <c r="I9470">
        <f>IF(OR(G3818="",H3818=""),"",G3818)</f>
        <v/>
      </c>
      <c r="J9470">
        <f>IF(OR(I3818="",H3818=""),"",I3818*H3818)</f>
        <v/>
      </c>
      <c r="K9470">
        <f>IF(G3818="","Missing OEWS wage",IF(H3818="","Missing Wharton SOC","Matched"))</f>
        <v/>
      </c>
    </row>
    <row r="9471">
      <c r="A9471" t="inlineStr">
        <is>
          <t>53</t>
        </is>
      </c>
      <c r="B9471" t="inlineStr">
        <is>
          <t>Real Estate and Rental and Leasing</t>
        </is>
      </c>
      <c r="C9471" t="inlineStr">
        <is>
          <t>51-8031</t>
        </is>
      </c>
      <c r="D9471" t="inlineStr">
        <is>
          <t>Water and Wastewater Treatment Plant and System Operators</t>
        </is>
      </c>
      <c r="E9471" t="n">
        <v>170</v>
      </c>
      <c r="F9471" t="n">
        <v>59740</v>
      </c>
      <c r="G9471">
        <f>IF(OR(E3819="",F3819=""),"",E3819*F3819)</f>
        <v/>
      </c>
      <c r="H9471" s="41">
        <f>IFERROR(XLOOKUP(C3819,'DATA Wharton'!$A$2:$A$785,'DATA Wharton'!$C$2:$C$785),"")</f>
        <v/>
      </c>
      <c r="I9471">
        <f>IF(OR(G3819="",H3819=""),"",G3819)</f>
        <v/>
      </c>
      <c r="J9471">
        <f>IF(OR(I3819="",H3819=""),"",I3819*H3819)</f>
        <v/>
      </c>
      <c r="K9471">
        <f>IF(G3819="","Missing OEWS wage",IF(H3819="","Missing Wharton SOC","Matched"))</f>
        <v/>
      </c>
    </row>
    <row r="9472">
      <c r="A9472" t="inlineStr">
        <is>
          <t>53</t>
        </is>
      </c>
      <c r="B9472" t="inlineStr">
        <is>
          <t>Real Estate and Rental and Leasing</t>
        </is>
      </c>
      <c r="C9472" t="inlineStr">
        <is>
          <t>51-9061</t>
        </is>
      </c>
      <c r="D9472" t="inlineStr">
        <is>
          <t>Inspectors, Testers, Sorters, Samplers, and Weighers</t>
        </is>
      </c>
      <c r="E9472" t="n">
        <v>1710</v>
      </c>
      <c r="F9472" t="n">
        <v>55080</v>
      </c>
      <c r="G9472">
        <f>IF(OR(E3820="",F3820=""),"",E3820*F3820)</f>
        <v/>
      </c>
      <c r="H9472" s="41">
        <f>IFERROR(XLOOKUP(C3820,'DATA Wharton'!$A$2:$A$785,'DATA Wharton'!$C$2:$C$785),"")</f>
        <v/>
      </c>
      <c r="I9472">
        <f>IF(OR(G3820="",H3820=""),"",G3820)</f>
        <v/>
      </c>
      <c r="J9472">
        <f>IF(OR(I3820="",H3820=""),"",I3820*H3820)</f>
        <v/>
      </c>
      <c r="K9472">
        <f>IF(G3820="","Missing OEWS wage",IF(H3820="","Missing Wharton SOC","Matched"))</f>
        <v/>
      </c>
    </row>
    <row r="9473">
      <c r="A9473" t="inlineStr">
        <is>
          <t>53</t>
        </is>
      </c>
      <c r="B9473" t="inlineStr">
        <is>
          <t>Real Estate and Rental and Leasing</t>
        </is>
      </c>
      <c r="C9473" t="inlineStr">
        <is>
          <t>51-9111</t>
        </is>
      </c>
      <c r="D9473" t="inlineStr">
        <is>
          <t>Packaging and Filling Machine Operators and Tenders</t>
        </is>
      </c>
      <c r="F9473" t="n">
        <v>57750</v>
      </c>
      <c r="G9473">
        <f>IF(OR(E3821="",F3821=""),"",E3821*F3821)</f>
        <v/>
      </c>
      <c r="H9473" s="41">
        <f>IFERROR(XLOOKUP(C3821,'DATA Wharton'!$A$2:$A$785,'DATA Wharton'!$C$2:$C$785),"")</f>
        <v/>
      </c>
      <c r="I9473">
        <f>IF(OR(G3821="",H3821=""),"",G3821)</f>
        <v/>
      </c>
      <c r="J9473">
        <f>IF(OR(I3821="",H3821=""),"",I3821*H3821)</f>
        <v/>
      </c>
      <c r="K9473">
        <f>IF(G3821="","Missing OEWS wage",IF(H3821="","Missing Wharton SOC","Matched"))</f>
        <v/>
      </c>
    </row>
    <row r="9474">
      <c r="A9474" t="inlineStr">
        <is>
          <t>53</t>
        </is>
      </c>
      <c r="B9474" t="inlineStr">
        <is>
          <t>Real Estate and Rental and Leasing</t>
        </is>
      </c>
      <c r="C9474" t="inlineStr">
        <is>
          <t>51-9124</t>
        </is>
      </c>
      <c r="D9474" t="inlineStr">
        <is>
          <t>Coating, Painting, and Spraying Machine Setters, Operators, and Tenders</t>
        </is>
      </c>
      <c r="F9474" t="n">
        <v>49070</v>
      </c>
      <c r="G9474">
        <f>IF(OR(E3822="",F3822=""),"",E3822*F3822)</f>
        <v/>
      </c>
      <c r="H9474" s="41">
        <f>IFERROR(XLOOKUP(C3822,'DATA Wharton'!$A$2:$A$785,'DATA Wharton'!$C$2:$C$785),"")</f>
        <v/>
      </c>
      <c r="I9474">
        <f>IF(OR(G3822="",H3822=""),"",G3822)</f>
        <v/>
      </c>
      <c r="J9474">
        <f>IF(OR(I3822="",H3822=""),"",I3822*H3822)</f>
        <v/>
      </c>
      <c r="K9474">
        <f>IF(G3822="","Missing OEWS wage",IF(H3822="","Missing Wharton SOC","Matched"))</f>
        <v/>
      </c>
    </row>
    <row r="9475">
      <c r="A9475" t="inlineStr">
        <is>
          <t>53</t>
        </is>
      </c>
      <c r="B9475" t="inlineStr">
        <is>
          <t>Real Estate and Rental and Leasing</t>
        </is>
      </c>
      <c r="C9475" t="inlineStr">
        <is>
          <t>51-9162</t>
        </is>
      </c>
      <c r="D9475" t="inlineStr">
        <is>
          <t>Computer Numerically Controlled Tool Programmers</t>
        </is>
      </c>
      <c r="E9475" t="n">
        <v>40</v>
      </c>
      <c r="F9475" t="n">
        <v>36930</v>
      </c>
      <c r="G9475">
        <f>IF(OR(E3823="",F3823=""),"",E3823*F3823)</f>
        <v/>
      </c>
      <c r="H9475" s="41">
        <f>IFERROR(XLOOKUP(C3823,'DATA Wharton'!$A$2:$A$785,'DATA Wharton'!$C$2:$C$785),"")</f>
        <v/>
      </c>
      <c r="I9475">
        <f>IF(OR(G3823="",H3823=""),"",G3823)</f>
        <v/>
      </c>
      <c r="J9475">
        <f>IF(OR(I3823="",H3823=""),"",I3823*H3823)</f>
        <v/>
      </c>
      <c r="K9475">
        <f>IF(G3823="","Missing OEWS wage",IF(H3823="","Missing Wharton SOC","Matched"))</f>
        <v/>
      </c>
    </row>
    <row r="9476">
      <c r="A9476" t="inlineStr">
        <is>
          <t>53</t>
        </is>
      </c>
      <c r="B9476" t="inlineStr">
        <is>
          <t>Real Estate and Rental and Leasing</t>
        </is>
      </c>
      <c r="C9476" t="inlineStr">
        <is>
          <t>51-9198</t>
        </is>
      </c>
      <c r="D9476" t="inlineStr">
        <is>
          <t>Helpers--Production Workers</t>
        </is>
      </c>
      <c r="E9476" t="n">
        <v>230</v>
      </c>
      <c r="F9476" t="n">
        <v>43350</v>
      </c>
      <c r="G9476">
        <f>IF(OR(E3824="",F3824=""),"",E3824*F3824)</f>
        <v/>
      </c>
      <c r="H9476" s="41">
        <f>IFERROR(XLOOKUP(C3824,'DATA Wharton'!$A$2:$A$785,'DATA Wharton'!$C$2:$C$785),"")</f>
        <v/>
      </c>
      <c r="I9476">
        <f>IF(OR(G3824="",H3824=""),"",G3824)</f>
        <v/>
      </c>
      <c r="J9476">
        <f>IF(OR(I3824="",H3824=""),"",I3824*H3824)</f>
        <v/>
      </c>
      <c r="K9476">
        <f>IF(G3824="","Missing OEWS wage",IF(H3824="","Missing Wharton SOC","Matched"))</f>
        <v/>
      </c>
    </row>
    <row r="9477">
      <c r="A9477" t="inlineStr">
        <is>
          <t>53</t>
        </is>
      </c>
      <c r="B9477" t="inlineStr">
        <is>
          <t>Real Estate and Rental and Leasing</t>
        </is>
      </c>
      <c r="C9477" t="inlineStr">
        <is>
          <t>51-9199</t>
        </is>
      </c>
      <c r="D9477" t="inlineStr">
        <is>
          <t>Production Workers, All Other</t>
        </is>
      </c>
      <c r="E9477" t="n">
        <v>680</v>
      </c>
      <c r="F9477" t="n">
        <v>46420</v>
      </c>
      <c r="G9477">
        <f>IF(OR(E3825="",F3825=""),"",E3825*F3825)</f>
        <v/>
      </c>
      <c r="H9477" s="41">
        <f>IFERROR(XLOOKUP(C3825,'DATA Wharton'!$A$2:$A$785,'DATA Wharton'!$C$2:$C$785),"")</f>
        <v/>
      </c>
      <c r="I9477">
        <f>IF(OR(G3825="",H3825=""),"",G3825)</f>
        <v/>
      </c>
      <c r="J9477">
        <f>IF(OR(I3825="",H3825=""),"",I3825*H3825)</f>
        <v/>
      </c>
      <c r="K9477">
        <f>IF(G3825="","Missing OEWS wage",IF(H3825="","Missing Wharton SOC","Matched"))</f>
        <v/>
      </c>
    </row>
    <row r="9478">
      <c r="A9478" t="inlineStr">
        <is>
          <t>53</t>
        </is>
      </c>
      <c r="B9478" t="inlineStr">
        <is>
          <t>Real Estate and Rental and Leasing</t>
        </is>
      </c>
      <c r="C9478" t="inlineStr">
        <is>
          <t>53-1047</t>
        </is>
      </c>
      <c r="D9478" t="inlineStr">
        <is>
          <t>First-Line Supervisors of Transportation and Material Moving Workers, Except Aircraft Cargo Handling Supervisors</t>
        </is>
      </c>
      <c r="E9478" t="n">
        <v>7340</v>
      </c>
      <c r="F9478" t="n">
        <v>63920</v>
      </c>
      <c r="G9478">
        <f>IF(OR(E3826="",F3826=""),"",E3826*F3826)</f>
        <v/>
      </c>
      <c r="H9478" s="41">
        <f>IFERROR(XLOOKUP(C3826,'DATA Wharton'!$A$2:$A$785,'DATA Wharton'!$C$2:$C$785),"")</f>
        <v/>
      </c>
      <c r="I9478">
        <f>IF(OR(G3826="",H3826=""),"",G3826)</f>
        <v/>
      </c>
      <c r="J9478">
        <f>IF(OR(I3826="",H3826=""),"",I3826*H3826)</f>
        <v/>
      </c>
      <c r="K9478">
        <f>IF(G3826="","Missing OEWS wage",IF(H3826="","Missing Wharton SOC","Matched"))</f>
        <v/>
      </c>
    </row>
    <row r="9479">
      <c r="A9479" t="inlineStr">
        <is>
          <t>53</t>
        </is>
      </c>
      <c r="B9479" t="inlineStr">
        <is>
          <t>Real Estate and Rental and Leasing</t>
        </is>
      </c>
      <c r="C9479" t="inlineStr">
        <is>
          <t>53-2012</t>
        </is>
      </c>
      <c r="D9479" t="inlineStr">
        <is>
          <t>Commercial Pilots</t>
        </is>
      </c>
      <c r="E9479" t="n">
        <v>340</v>
      </c>
      <c r="F9479" t="n">
        <v>169260</v>
      </c>
      <c r="G9479">
        <f>IF(OR(E3827="",F3827=""),"",E3827*F3827)</f>
        <v/>
      </c>
      <c r="H9479" s="41">
        <f>IFERROR(XLOOKUP(C3827,'DATA Wharton'!$A$2:$A$785,'DATA Wharton'!$C$2:$C$785),"")</f>
        <v/>
      </c>
      <c r="I9479">
        <f>IF(OR(G3827="",H3827=""),"",G3827)</f>
        <v/>
      </c>
      <c r="J9479">
        <f>IF(OR(I3827="",H3827=""),"",I3827*H3827)</f>
        <v/>
      </c>
      <c r="K9479">
        <f>IF(G3827="","Missing OEWS wage",IF(H3827="","Missing Wharton SOC","Matched"))</f>
        <v/>
      </c>
    </row>
    <row r="9480">
      <c r="A9480" t="inlineStr">
        <is>
          <t>53</t>
        </is>
      </c>
      <c r="B9480" t="inlineStr">
        <is>
          <t>Real Estate and Rental and Leasing</t>
        </is>
      </c>
      <c r="C9480" t="inlineStr">
        <is>
          <t>53-3031</t>
        </is>
      </c>
      <c r="D9480" t="inlineStr">
        <is>
          <t>Driver/Sales Workers</t>
        </is>
      </c>
      <c r="E9480" t="n">
        <v>3380</v>
      </c>
      <c r="F9480" t="n">
        <v>42230</v>
      </c>
      <c r="G9480">
        <f>IF(OR(E3828="",F3828=""),"",E3828*F3828)</f>
        <v/>
      </c>
      <c r="H9480" s="41">
        <f>IFERROR(XLOOKUP(C3828,'DATA Wharton'!$A$2:$A$785,'DATA Wharton'!$C$2:$C$785),"")</f>
        <v/>
      </c>
      <c r="I9480">
        <f>IF(OR(G3828="",H3828=""),"",G3828)</f>
        <v/>
      </c>
      <c r="J9480">
        <f>IF(OR(I3828="",H3828=""),"",I3828*H3828)</f>
        <v/>
      </c>
      <c r="K9480">
        <f>IF(G3828="","Missing OEWS wage",IF(H3828="","Missing Wharton SOC","Matched"))</f>
        <v/>
      </c>
    </row>
    <row r="9481">
      <c r="A9481" t="inlineStr">
        <is>
          <t>53</t>
        </is>
      </c>
      <c r="B9481" t="inlineStr">
        <is>
          <t>Real Estate and Rental and Leasing</t>
        </is>
      </c>
      <c r="C9481" t="inlineStr">
        <is>
          <t>53-3032</t>
        </is>
      </c>
      <c r="D9481" t="inlineStr">
        <is>
          <t>Heavy and Tractor-Trailer Truck Drivers</t>
        </is>
      </c>
      <c r="E9481" t="n">
        <v>27200</v>
      </c>
      <c r="F9481" t="n">
        <v>56770</v>
      </c>
      <c r="G9481">
        <f>IF(OR(E3829="",F3829=""),"",E3829*F3829)</f>
        <v/>
      </c>
      <c r="H9481" s="41">
        <f>IFERROR(XLOOKUP(C3829,'DATA Wharton'!$A$2:$A$785,'DATA Wharton'!$C$2:$C$785),"")</f>
        <v/>
      </c>
      <c r="I9481">
        <f>IF(OR(G3829="",H3829=""),"",G3829)</f>
        <v/>
      </c>
      <c r="J9481">
        <f>IF(OR(I3829="",H3829=""),"",I3829*H3829)</f>
        <v/>
      </c>
      <c r="K9481">
        <f>IF(G3829="","Missing OEWS wage",IF(H3829="","Missing Wharton SOC","Matched"))</f>
        <v/>
      </c>
    </row>
    <row r="9482">
      <c r="A9482" t="inlineStr">
        <is>
          <t>53</t>
        </is>
      </c>
      <c r="B9482" t="inlineStr">
        <is>
          <t>Real Estate and Rental and Leasing</t>
        </is>
      </c>
      <c r="C9482" t="inlineStr">
        <is>
          <t>53-3033</t>
        </is>
      </c>
      <c r="D9482" t="inlineStr">
        <is>
          <t>Light Truck Drivers</t>
        </is>
      </c>
      <c r="E9482" t="n">
        <v>25410</v>
      </c>
      <c r="F9482" t="n">
        <v>41900</v>
      </c>
      <c r="G9482">
        <f>IF(OR(E3830="",F3830=""),"",E3830*F3830)</f>
        <v/>
      </c>
      <c r="H9482" s="41">
        <f>IFERROR(XLOOKUP(C3830,'DATA Wharton'!$A$2:$A$785,'DATA Wharton'!$C$2:$C$785),"")</f>
        <v/>
      </c>
      <c r="I9482">
        <f>IF(OR(G3830="",H3830=""),"",G3830)</f>
        <v/>
      </c>
      <c r="J9482">
        <f>IF(OR(I3830="",H3830=""),"",I3830*H3830)</f>
        <v/>
      </c>
      <c r="K9482">
        <f>IF(G3830="","Missing OEWS wage",IF(H3830="","Missing Wharton SOC","Matched"))</f>
        <v/>
      </c>
    </row>
    <row r="9483">
      <c r="A9483" t="inlineStr">
        <is>
          <t>53</t>
        </is>
      </c>
      <c r="B9483" t="inlineStr">
        <is>
          <t>Real Estate and Rental and Leasing</t>
        </is>
      </c>
      <c r="C9483" t="inlineStr">
        <is>
          <t>53-3052</t>
        </is>
      </c>
      <c r="D9483" t="inlineStr">
        <is>
          <t>Bus Drivers, Transit and Intercity</t>
        </is>
      </c>
      <c r="E9483" t="n">
        <v>160</v>
      </c>
      <c r="F9483" t="n">
        <v>44010</v>
      </c>
      <c r="G9483">
        <f>IF(OR(E3831="",F3831=""),"",E3831*F3831)</f>
        <v/>
      </c>
      <c r="H9483" s="41">
        <f>IFERROR(XLOOKUP(C3831,'DATA Wharton'!$A$2:$A$785,'DATA Wharton'!$C$2:$C$785),"")</f>
        <v/>
      </c>
      <c r="I9483">
        <f>IF(OR(G3831="",H3831=""),"",G3831)</f>
        <v/>
      </c>
      <c r="J9483">
        <f>IF(OR(I3831="",H3831=""),"",I3831*H3831)</f>
        <v/>
      </c>
      <c r="K9483">
        <f>IF(G3831="","Missing OEWS wage",IF(H3831="","Missing Wharton SOC","Matched"))</f>
        <v/>
      </c>
    </row>
    <row r="9484">
      <c r="A9484" t="inlineStr">
        <is>
          <t>53</t>
        </is>
      </c>
      <c r="B9484" t="inlineStr">
        <is>
          <t>Real Estate and Rental and Leasing</t>
        </is>
      </c>
      <c r="C9484" t="inlineStr">
        <is>
          <t>53-3053</t>
        </is>
      </c>
      <c r="D9484" t="inlineStr">
        <is>
          <t>Shuttle Drivers and Chauffeurs</t>
        </is>
      </c>
      <c r="E9484" t="n">
        <v>6260</v>
      </c>
      <c r="F9484" t="n">
        <v>37170</v>
      </c>
      <c r="G9484">
        <f>IF(OR(E3832="",F3832=""),"",E3832*F3832)</f>
        <v/>
      </c>
      <c r="H9484" s="41">
        <f>IFERROR(XLOOKUP(C3832,'DATA Wharton'!$A$2:$A$785,'DATA Wharton'!$C$2:$C$785),"")</f>
        <v/>
      </c>
      <c r="I9484">
        <f>IF(OR(G3832="",H3832=""),"",G3832)</f>
        <v/>
      </c>
      <c r="J9484">
        <f>IF(OR(I3832="",H3832=""),"",I3832*H3832)</f>
        <v/>
      </c>
      <c r="K9484">
        <f>IF(G3832="","Missing OEWS wage",IF(H3832="","Missing Wharton SOC","Matched"))</f>
        <v/>
      </c>
    </row>
    <row r="9485">
      <c r="A9485" t="inlineStr">
        <is>
          <t>53</t>
        </is>
      </c>
      <c r="B9485" t="inlineStr">
        <is>
          <t>Real Estate and Rental and Leasing</t>
        </is>
      </c>
      <c r="C9485" t="inlineStr">
        <is>
          <t>53-3099</t>
        </is>
      </c>
      <c r="D9485" t="inlineStr">
        <is>
          <t>Motor Vehicle Operators, All Other</t>
        </is>
      </c>
      <c r="E9485" t="n">
        <v>6490</v>
      </c>
      <c r="F9485" t="n">
        <v>33160</v>
      </c>
      <c r="G9485">
        <f>IF(OR(E3833="",F3833=""),"",E3833*F3833)</f>
        <v/>
      </c>
      <c r="H9485" s="41">
        <f>IFERROR(XLOOKUP(C3833,'DATA Wharton'!$A$2:$A$785,'DATA Wharton'!$C$2:$C$785),"")</f>
        <v/>
      </c>
      <c r="I9485">
        <f>IF(OR(G3833="",H3833=""),"",G3833)</f>
        <v/>
      </c>
      <c r="J9485">
        <f>IF(OR(I3833="",H3833=""),"",I3833*H3833)</f>
        <v/>
      </c>
      <c r="K9485">
        <f>IF(G3833="","Missing OEWS wage",IF(H3833="","Missing Wharton SOC","Matched"))</f>
        <v/>
      </c>
    </row>
    <row r="9486">
      <c r="A9486" t="inlineStr">
        <is>
          <t>53</t>
        </is>
      </c>
      <c r="B9486" t="inlineStr">
        <is>
          <t>Real Estate and Rental and Leasing</t>
        </is>
      </c>
      <c r="C9486" t="inlineStr">
        <is>
          <t>53-5011</t>
        </is>
      </c>
      <c r="D9486" t="inlineStr">
        <is>
          <t>Sailors and Marine Oilers</t>
        </is>
      </c>
      <c r="E9486" t="n">
        <v>390</v>
      </c>
      <c r="F9486" t="n">
        <v>47330</v>
      </c>
      <c r="G9486">
        <f>IF(OR(E3834="",F3834=""),"",E3834*F3834)</f>
        <v/>
      </c>
      <c r="H9486" s="41">
        <f>IFERROR(XLOOKUP(C3834,'DATA Wharton'!$A$2:$A$785,'DATA Wharton'!$C$2:$C$785),"")</f>
        <v/>
      </c>
      <c r="I9486">
        <f>IF(OR(G3834="",H3834=""),"",G3834)</f>
        <v/>
      </c>
      <c r="J9486">
        <f>IF(OR(I3834="",H3834=""),"",I3834*H3834)</f>
        <v/>
      </c>
      <c r="K9486">
        <f>IF(G3834="","Missing OEWS wage",IF(H3834="","Missing Wharton SOC","Matched"))</f>
        <v/>
      </c>
    </row>
    <row r="9487">
      <c r="A9487" t="inlineStr">
        <is>
          <t>53</t>
        </is>
      </c>
      <c r="B9487" t="inlineStr">
        <is>
          <t>Real Estate and Rental and Leasing</t>
        </is>
      </c>
      <c r="C9487" t="inlineStr">
        <is>
          <t>53-5021</t>
        </is>
      </c>
      <c r="D9487" t="inlineStr">
        <is>
          <t>Captains, Mates, and Pilots of Water Vessels</t>
        </is>
      </c>
      <c r="E9487" t="n">
        <v>500</v>
      </c>
      <c r="F9487" t="n">
        <v>91300</v>
      </c>
      <c r="G9487">
        <f>IF(OR(E3835="",F3835=""),"",E3835*F3835)</f>
        <v/>
      </c>
      <c r="H9487" s="41">
        <f>IFERROR(XLOOKUP(C3835,'DATA Wharton'!$A$2:$A$785,'DATA Wharton'!$C$2:$C$785),"")</f>
        <v/>
      </c>
      <c r="I9487">
        <f>IF(OR(G3835="",H3835=""),"",G3835)</f>
        <v/>
      </c>
      <c r="J9487">
        <f>IF(OR(I3835="",H3835=""),"",I3835*H3835)</f>
        <v/>
      </c>
      <c r="K9487">
        <f>IF(G3835="","Missing OEWS wage",IF(H3835="","Missing Wharton SOC","Matched"))</f>
        <v/>
      </c>
    </row>
    <row r="9488">
      <c r="A9488" t="inlineStr">
        <is>
          <t>53</t>
        </is>
      </c>
      <c r="B9488" t="inlineStr">
        <is>
          <t>Real Estate and Rental and Leasing</t>
        </is>
      </c>
      <c r="C9488" t="inlineStr">
        <is>
          <t>53-6021</t>
        </is>
      </c>
      <c r="D9488" t="inlineStr">
        <is>
          <t>Parking Attendants</t>
        </is>
      </c>
      <c r="E9488" t="n">
        <v>5330</v>
      </c>
      <c r="F9488" t="n">
        <v>33960</v>
      </c>
      <c r="G9488">
        <f>IF(OR(E3836="",F3836=""),"",E3836*F3836)</f>
        <v/>
      </c>
      <c r="H9488" s="41">
        <f>IFERROR(XLOOKUP(C3836,'DATA Wharton'!$A$2:$A$785,'DATA Wharton'!$C$2:$C$785),"")</f>
        <v/>
      </c>
      <c r="I9488">
        <f>IF(OR(G3836="",H3836=""),"",G3836)</f>
        <v/>
      </c>
      <c r="J9488">
        <f>IF(OR(I3836="",H3836=""),"",I3836*H3836)</f>
        <v/>
      </c>
      <c r="K9488">
        <f>IF(G3836="","Missing OEWS wage",IF(H3836="","Missing Wharton SOC","Matched"))</f>
        <v/>
      </c>
    </row>
    <row r="9489">
      <c r="A9489" t="inlineStr">
        <is>
          <t>53</t>
        </is>
      </c>
      <c r="B9489" t="inlineStr">
        <is>
          <t>Real Estate and Rental and Leasing</t>
        </is>
      </c>
      <c r="C9489" t="inlineStr">
        <is>
          <t>53-6031</t>
        </is>
      </c>
      <c r="D9489" t="inlineStr">
        <is>
          <t>Automotive and Watercraft Service Attendants</t>
        </is>
      </c>
      <c r="E9489" t="n">
        <v>1470</v>
      </c>
      <c r="F9489" t="n">
        <v>35040</v>
      </c>
      <c r="G9489">
        <f>IF(OR(E3837="",F3837=""),"",E3837*F3837)</f>
        <v/>
      </c>
      <c r="H9489" s="41">
        <f>IFERROR(XLOOKUP(C3837,'DATA Wharton'!$A$2:$A$785,'DATA Wharton'!$C$2:$C$785),"")</f>
        <v/>
      </c>
      <c r="I9489">
        <f>IF(OR(G3837="",H3837=""),"",G3837)</f>
        <v/>
      </c>
      <c r="J9489">
        <f>IF(OR(I3837="",H3837=""),"",I3837*H3837)</f>
        <v/>
      </c>
      <c r="K9489">
        <f>IF(G3837="","Missing OEWS wage",IF(H3837="","Missing Wharton SOC","Matched"))</f>
        <v/>
      </c>
    </row>
    <row r="9490">
      <c r="A9490" t="inlineStr">
        <is>
          <t>53</t>
        </is>
      </c>
      <c r="B9490" t="inlineStr">
        <is>
          <t>Real Estate and Rental and Leasing</t>
        </is>
      </c>
      <c r="C9490" t="inlineStr">
        <is>
          <t>53-6041</t>
        </is>
      </c>
      <c r="D9490" t="inlineStr">
        <is>
          <t>Traffic Technicians</t>
        </is>
      </c>
      <c r="F9490" t="n">
        <v>60840</v>
      </c>
      <c r="G9490">
        <f>IF(OR(E3838="",F3838=""),"",E3838*F3838)</f>
        <v/>
      </c>
      <c r="H9490" s="41">
        <f>IFERROR(XLOOKUP(C3838,'DATA Wharton'!$A$2:$A$785,'DATA Wharton'!$C$2:$C$785),"")</f>
        <v/>
      </c>
      <c r="I9490">
        <f>IF(OR(G3838="",H3838=""),"",G3838)</f>
        <v/>
      </c>
      <c r="J9490">
        <f>IF(OR(I3838="",H3838=""),"",I3838*H3838)</f>
        <v/>
      </c>
      <c r="K9490">
        <f>IF(G3838="","Missing OEWS wage",IF(H3838="","Missing Wharton SOC","Matched"))</f>
        <v/>
      </c>
    </row>
    <row r="9491">
      <c r="A9491" t="inlineStr">
        <is>
          <t>53</t>
        </is>
      </c>
      <c r="B9491" t="inlineStr">
        <is>
          <t>Real Estate and Rental and Leasing</t>
        </is>
      </c>
      <c r="C9491" t="inlineStr">
        <is>
          <t>53-6099</t>
        </is>
      </c>
      <c r="D9491" t="inlineStr">
        <is>
          <t>Transportation Workers, All Other</t>
        </is>
      </c>
      <c r="F9491" t="n">
        <v>31920</v>
      </c>
      <c r="G9491">
        <f>IF(OR(E3839="",F3839=""),"",E3839*F3839)</f>
        <v/>
      </c>
      <c r="H9491" s="41">
        <f>IFERROR(XLOOKUP(C3839,'DATA Wharton'!$A$2:$A$785,'DATA Wharton'!$C$2:$C$785),"")</f>
        <v/>
      </c>
      <c r="I9491">
        <f>IF(OR(G3839="",H3839=""),"",G3839)</f>
        <v/>
      </c>
      <c r="J9491">
        <f>IF(OR(I3839="",H3839=""),"",I3839*H3839)</f>
        <v/>
      </c>
      <c r="K9491">
        <f>IF(G3839="","Missing OEWS wage",IF(H3839="","Missing Wharton SOC","Matched"))</f>
        <v/>
      </c>
    </row>
    <row r="9492">
      <c r="A9492" t="inlineStr">
        <is>
          <t>53</t>
        </is>
      </c>
      <c r="B9492" t="inlineStr">
        <is>
          <t>Real Estate and Rental and Leasing</t>
        </is>
      </c>
      <c r="C9492" t="inlineStr">
        <is>
          <t>53-7021</t>
        </is>
      </c>
      <c r="D9492" t="inlineStr">
        <is>
          <t>Crane and Tower Operators</t>
        </is>
      </c>
      <c r="E9492" t="n">
        <v>1770</v>
      </c>
      <c r="F9492" t="n">
        <v>106040</v>
      </c>
      <c r="G9492">
        <f>IF(OR(E3840="",F3840=""),"",E3840*F3840)</f>
        <v/>
      </c>
      <c r="H9492" s="41">
        <f>IFERROR(XLOOKUP(C3840,'DATA Wharton'!$A$2:$A$785,'DATA Wharton'!$C$2:$C$785),"")</f>
        <v/>
      </c>
      <c r="I9492">
        <f>IF(OR(G3840="",H3840=""),"",G3840)</f>
        <v/>
      </c>
      <c r="J9492">
        <f>IF(OR(I3840="",H3840=""),"",I3840*H3840)</f>
        <v/>
      </c>
      <c r="K9492">
        <f>IF(G3840="","Missing OEWS wage",IF(H3840="","Missing Wharton SOC","Matched"))</f>
        <v/>
      </c>
    </row>
    <row r="9493">
      <c r="A9493" t="inlineStr">
        <is>
          <t>53</t>
        </is>
      </c>
      <c r="B9493" t="inlineStr">
        <is>
          <t>Real Estate and Rental and Leasing</t>
        </is>
      </c>
      <c r="C9493" t="inlineStr">
        <is>
          <t>53-7051</t>
        </is>
      </c>
      <c r="D9493" t="inlineStr">
        <is>
          <t>Industrial Truck and Tractor Operators</t>
        </is>
      </c>
      <c r="E9493" t="n">
        <v>1110</v>
      </c>
      <c r="F9493" t="n">
        <v>43620</v>
      </c>
      <c r="G9493">
        <f>IF(OR(E3841="",F3841=""),"",E3841*F3841)</f>
        <v/>
      </c>
      <c r="H9493" s="41">
        <f>IFERROR(XLOOKUP(C3841,'DATA Wharton'!$A$2:$A$785,'DATA Wharton'!$C$2:$C$785),"")</f>
        <v/>
      </c>
      <c r="I9493">
        <f>IF(OR(G3841="",H3841=""),"",G3841)</f>
        <v/>
      </c>
      <c r="J9493">
        <f>IF(OR(I3841="",H3841=""),"",I3841*H3841)</f>
        <v/>
      </c>
      <c r="K9493">
        <f>IF(G3841="","Missing OEWS wage",IF(H3841="","Missing Wharton SOC","Matched"))</f>
        <v/>
      </c>
    </row>
    <row r="9494">
      <c r="A9494" t="inlineStr">
        <is>
          <t>53</t>
        </is>
      </c>
      <c r="B9494" t="inlineStr">
        <is>
          <t>Real Estate and Rental and Leasing</t>
        </is>
      </c>
      <c r="C9494" t="inlineStr">
        <is>
          <t>53-7061</t>
        </is>
      </c>
      <c r="D9494" t="inlineStr">
        <is>
          <t>Cleaners of Vehicles and Equipment</t>
        </is>
      </c>
      <c r="E9494" t="n">
        <v>25420</v>
      </c>
      <c r="F9494" t="n">
        <v>37280</v>
      </c>
      <c r="G9494">
        <f>IF(OR(E3842="",F3842=""),"",E3842*F3842)</f>
        <v/>
      </c>
      <c r="H9494" s="41">
        <f>IFERROR(XLOOKUP(C3842,'DATA Wharton'!$A$2:$A$785,'DATA Wharton'!$C$2:$C$785),"")</f>
        <v/>
      </c>
      <c r="I9494">
        <f>IF(OR(G3842="",H3842=""),"",G3842)</f>
        <v/>
      </c>
      <c r="J9494">
        <f>IF(OR(I3842="",H3842=""),"",I3842*H3842)</f>
        <v/>
      </c>
      <c r="K9494">
        <f>IF(G3842="","Missing OEWS wage",IF(H3842="","Missing Wharton SOC","Matched"))</f>
        <v/>
      </c>
    </row>
    <row r="9495">
      <c r="A9495" t="inlineStr">
        <is>
          <t>53</t>
        </is>
      </c>
      <c r="B9495" t="inlineStr">
        <is>
          <t>Real Estate and Rental and Leasing</t>
        </is>
      </c>
      <c r="C9495" t="inlineStr">
        <is>
          <t>53-7062</t>
        </is>
      </c>
      <c r="D9495" t="inlineStr">
        <is>
          <t>Laborers and Freight, Stock, and Material Movers, Hand</t>
        </is>
      </c>
      <c r="E9495" t="n">
        <v>44980</v>
      </c>
      <c r="F9495" t="n">
        <v>41530</v>
      </c>
      <c r="G9495">
        <f>IF(OR(E3843="",F3843=""),"",E3843*F3843)</f>
        <v/>
      </c>
      <c r="H9495" s="41">
        <f>IFERROR(XLOOKUP(C3843,'DATA Wharton'!$A$2:$A$785,'DATA Wharton'!$C$2:$C$785),"")</f>
        <v/>
      </c>
      <c r="I9495">
        <f>IF(OR(G3843="",H3843=""),"",G3843)</f>
        <v/>
      </c>
      <c r="J9495">
        <f>IF(OR(I3843="",H3843=""),"",I3843*H3843)</f>
        <v/>
      </c>
      <c r="K9495">
        <f>IF(G3843="","Missing OEWS wage",IF(H3843="","Missing Wharton SOC","Matched"))</f>
        <v/>
      </c>
    </row>
    <row r="9496">
      <c r="A9496" t="inlineStr">
        <is>
          <t>53</t>
        </is>
      </c>
      <c r="B9496" t="inlineStr">
        <is>
          <t>Real Estate and Rental and Leasing</t>
        </is>
      </c>
      <c r="C9496" t="inlineStr">
        <is>
          <t>53-7064</t>
        </is>
      </c>
      <c r="D9496" t="inlineStr">
        <is>
          <t>Packers and Packagers, Hand</t>
        </is>
      </c>
      <c r="E9496" t="n">
        <v>180</v>
      </c>
      <c r="F9496" t="n">
        <v>37190</v>
      </c>
      <c r="G9496">
        <f>IF(OR(E3844="",F3844=""),"",E3844*F3844)</f>
        <v/>
      </c>
      <c r="H9496" s="41">
        <f>IFERROR(XLOOKUP(C3844,'DATA Wharton'!$A$2:$A$785,'DATA Wharton'!$C$2:$C$785),"")</f>
        <v/>
      </c>
      <c r="I9496">
        <f>IF(OR(G3844="",H3844=""),"",G3844)</f>
        <v/>
      </c>
      <c r="J9496">
        <f>IF(OR(I3844="",H3844=""),"",I3844*H3844)</f>
        <v/>
      </c>
      <c r="K9496">
        <f>IF(G3844="","Missing OEWS wage",IF(H3844="","Missing Wharton SOC","Matched"))</f>
        <v/>
      </c>
    </row>
    <row r="9497">
      <c r="A9497" t="inlineStr">
        <is>
          <t>53</t>
        </is>
      </c>
      <c r="B9497" t="inlineStr">
        <is>
          <t>Real Estate and Rental and Leasing</t>
        </is>
      </c>
      <c r="C9497" t="inlineStr">
        <is>
          <t>53-7065</t>
        </is>
      </c>
      <c r="D9497" t="inlineStr">
        <is>
          <t>Stockers and Order Fillers</t>
        </is>
      </c>
      <c r="E9497" t="n">
        <v>4540</v>
      </c>
      <c r="F9497" t="n">
        <v>40470</v>
      </c>
      <c r="G9497">
        <f>IF(OR(E3845="",F3845=""),"",E3845*F3845)</f>
        <v/>
      </c>
      <c r="H9497" s="41">
        <f>IFERROR(XLOOKUP(C3845,'DATA Wharton'!$A$2:$A$785,'DATA Wharton'!$C$2:$C$785),"")</f>
        <v/>
      </c>
      <c r="I9497">
        <f>IF(OR(G3845="",H3845=""),"",G3845)</f>
        <v/>
      </c>
      <c r="J9497">
        <f>IF(OR(I3845="",H3845=""),"",I3845*H3845)</f>
        <v/>
      </c>
      <c r="K9497">
        <f>IF(G3845="","Missing OEWS wage",IF(H3845="","Missing Wharton SOC","Matched"))</f>
        <v/>
      </c>
    </row>
    <row r="9498">
      <c r="A9498" t="inlineStr">
        <is>
          <t>53</t>
        </is>
      </c>
      <c r="B9498" t="inlineStr">
        <is>
          <t>Real Estate and Rental and Leasing</t>
        </is>
      </c>
      <c r="C9498" t="inlineStr">
        <is>
          <t>53-7072</t>
        </is>
      </c>
      <c r="D9498" t="inlineStr">
        <is>
          <t>Pump Operators, Except Wellhead Pumpers</t>
        </is>
      </c>
      <c r="E9498" t="n">
        <v>310</v>
      </c>
      <c r="F9498" t="n">
        <v>56790</v>
      </c>
      <c r="G9498">
        <f>IF(OR(E3846="",F3846=""),"",E3846*F3846)</f>
        <v/>
      </c>
      <c r="H9498" s="41">
        <f>IFERROR(XLOOKUP(C3846,'DATA Wharton'!$A$2:$A$785,'DATA Wharton'!$C$2:$C$785),"")</f>
        <v/>
      </c>
      <c r="I9498">
        <f>IF(OR(G3846="",H3846=""),"",G3846)</f>
        <v/>
      </c>
      <c r="J9498">
        <f>IF(OR(I3846="",H3846=""),"",I3846*H3846)</f>
        <v/>
      </c>
      <c r="K9498">
        <f>IF(G3846="","Missing OEWS wage",IF(H3846="","Missing Wharton SOC","Matched"))</f>
        <v/>
      </c>
    </row>
    <row r="9499">
      <c r="A9499" t="inlineStr">
        <is>
          <t>53</t>
        </is>
      </c>
      <c r="B9499" t="inlineStr">
        <is>
          <t>Real Estate and Rental and Leasing</t>
        </is>
      </c>
      <c r="C9499" t="inlineStr">
        <is>
          <t>53-7081</t>
        </is>
      </c>
      <c r="D9499" t="inlineStr">
        <is>
          <t>Refuse and Recyclable Material Collectors</t>
        </is>
      </c>
      <c r="F9499" t="n">
        <v>38460</v>
      </c>
      <c r="G9499">
        <f>IF(OR(E3847="",F3847=""),"",E3847*F3847)</f>
        <v/>
      </c>
      <c r="H9499" s="41">
        <f>IFERROR(XLOOKUP(C3847,'DATA Wharton'!$A$2:$A$785,'DATA Wharton'!$C$2:$C$785),"")</f>
        <v/>
      </c>
      <c r="I9499">
        <f>IF(OR(G3847="",H3847=""),"",G3847)</f>
        <v/>
      </c>
      <c r="J9499">
        <f>IF(OR(I3847="",H3847=""),"",I3847*H3847)</f>
        <v/>
      </c>
      <c r="K9499">
        <f>IF(G3847="","Missing OEWS wage",IF(H3847="","Missing Wharton SOC","Matched"))</f>
        <v/>
      </c>
    </row>
    <row r="9500">
      <c r="A9500" t="inlineStr">
        <is>
          <t>53</t>
        </is>
      </c>
      <c r="B9500" t="inlineStr">
        <is>
          <t>Real Estate and Rental and Leasing</t>
        </is>
      </c>
      <c r="C9500" t="inlineStr">
        <is>
          <t>53-7199</t>
        </is>
      </c>
      <c r="D9500" t="inlineStr">
        <is>
          <t>Material Moving Workers, All Other</t>
        </is>
      </c>
      <c r="E9500" t="n">
        <v>2970</v>
      </c>
      <c r="F9500" t="n">
        <v>41870</v>
      </c>
      <c r="G9500">
        <f>IF(OR(E3848="",F3848=""),"",E3848*F3848)</f>
        <v/>
      </c>
      <c r="H9500" s="41">
        <f>IFERROR(XLOOKUP(C3848,'DATA Wharton'!$A$2:$A$785,'DATA Wharton'!$C$2:$C$785),"")</f>
        <v/>
      </c>
      <c r="I9500">
        <f>IF(OR(G3848="",H3848=""),"",G3848)</f>
        <v/>
      </c>
      <c r="J9500">
        <f>IF(OR(I3848="",H3848=""),"",I3848*H3848)</f>
        <v/>
      </c>
      <c r="K9500">
        <f>IF(G3848="","Missing OEWS wage",IF(H3848="","Missing Wharton SOC","Matched"))</f>
        <v/>
      </c>
    </row>
    <row r="9501">
      <c r="A9501" t="inlineStr">
        <is>
          <t>54</t>
        </is>
      </c>
      <c r="B9501" t="inlineStr">
        <is>
          <t>Professional, Scientific, and Technical Services</t>
        </is>
      </c>
      <c r="C9501" t="inlineStr">
        <is>
          <t>11-1011</t>
        </is>
      </c>
      <c r="D9501" t="inlineStr">
        <is>
          <t>Chief Executives</t>
        </is>
      </c>
      <c r="E9501" t="n">
        <v>40180</v>
      </c>
      <c r="F9501" t="n">
        <v>263000</v>
      </c>
      <c r="G9501">
        <f>IF(OR(E3849="",F3849=""),"",E3849*F3849)</f>
        <v/>
      </c>
      <c r="H9501" s="41">
        <f>IFERROR(XLOOKUP(C3849,'DATA Wharton'!$A$2:$A$785,'DATA Wharton'!$C$2:$C$785),"")</f>
        <v/>
      </c>
      <c r="I9501">
        <f>IF(OR(G3849="",H3849=""),"",G3849)</f>
        <v/>
      </c>
      <c r="J9501">
        <f>IF(OR(I3849="",H3849=""),"",I3849*H3849)</f>
        <v/>
      </c>
      <c r="K9501">
        <f>IF(G3849="","Missing OEWS wage",IF(H3849="","Missing Wharton SOC","Matched"))</f>
        <v/>
      </c>
    </row>
    <row r="9502">
      <c r="A9502" t="inlineStr">
        <is>
          <t>54</t>
        </is>
      </c>
      <c r="B9502" t="inlineStr">
        <is>
          <t>Professional, Scientific, and Technical Services</t>
        </is>
      </c>
      <c r="C9502" t="inlineStr">
        <is>
          <t>11-1021</t>
        </is>
      </c>
      <c r="D9502" t="inlineStr">
        <is>
          <t>General and Operations Managers</t>
        </is>
      </c>
      <c r="E9502" t="n">
        <v>438720</v>
      </c>
      <c r="F9502" t="n">
        <v>170710</v>
      </c>
      <c r="G9502">
        <f>IF(OR(E3850="",F3850=""),"",E3850*F3850)</f>
        <v/>
      </c>
      <c r="H9502" s="41">
        <f>IFERROR(XLOOKUP(C3850,'DATA Wharton'!$A$2:$A$785,'DATA Wharton'!$C$2:$C$785),"")</f>
        <v/>
      </c>
      <c r="I9502">
        <f>IF(OR(G3850="",H3850=""),"",G3850)</f>
        <v/>
      </c>
      <c r="J9502">
        <f>IF(OR(I3850="",H3850=""),"",I3850*H3850)</f>
        <v/>
      </c>
      <c r="K9502">
        <f>IF(G3850="","Missing OEWS wage",IF(H3850="","Missing Wharton SOC","Matched"))</f>
        <v/>
      </c>
    </row>
    <row r="9503">
      <c r="A9503" t="inlineStr">
        <is>
          <t>54</t>
        </is>
      </c>
      <c r="B9503" t="inlineStr">
        <is>
          <t>Professional, Scientific, and Technical Services</t>
        </is>
      </c>
      <c r="C9503" t="inlineStr">
        <is>
          <t>11-2011</t>
        </is>
      </c>
      <c r="D9503" t="inlineStr">
        <is>
          <t>Advertising and Promotions Managers</t>
        </is>
      </c>
      <c r="E9503" t="n">
        <v>10700</v>
      </c>
      <c r="F9503" t="n">
        <v>150950</v>
      </c>
      <c r="G9503">
        <f>IF(OR(E3851="",F3851=""),"",E3851*F3851)</f>
        <v/>
      </c>
      <c r="H9503" s="41">
        <f>IFERROR(XLOOKUP(C3851,'DATA Wharton'!$A$2:$A$785,'DATA Wharton'!$C$2:$C$785),"")</f>
        <v/>
      </c>
      <c r="I9503">
        <f>IF(OR(G3851="",H3851=""),"",G3851)</f>
        <v/>
      </c>
      <c r="J9503">
        <f>IF(OR(I3851="",H3851=""),"",I3851*H3851)</f>
        <v/>
      </c>
      <c r="K9503">
        <f>IF(G3851="","Missing OEWS wage",IF(H3851="","Missing Wharton SOC","Matched"))</f>
        <v/>
      </c>
    </row>
    <row r="9504">
      <c r="A9504" t="inlineStr">
        <is>
          <t>54</t>
        </is>
      </c>
      <c r="B9504" t="inlineStr">
        <is>
          <t>Professional, Scientific, and Technical Services</t>
        </is>
      </c>
      <c r="C9504" t="inlineStr">
        <is>
          <t>11-2021</t>
        </is>
      </c>
      <c r="D9504" t="inlineStr">
        <is>
          <t>Marketing Managers</t>
        </is>
      </c>
      <c r="E9504" t="n">
        <v>96660</v>
      </c>
      <c r="F9504" t="n">
        <v>184720</v>
      </c>
      <c r="G9504">
        <f>IF(OR(E3852="",F3852=""),"",E3852*F3852)</f>
        <v/>
      </c>
      <c r="H9504" s="41">
        <f>IFERROR(XLOOKUP(C3852,'DATA Wharton'!$A$2:$A$785,'DATA Wharton'!$C$2:$C$785),"")</f>
        <v/>
      </c>
      <c r="I9504">
        <f>IF(OR(G3852="",H3852=""),"",G3852)</f>
        <v/>
      </c>
      <c r="J9504">
        <f>IF(OR(I3852="",H3852=""),"",I3852*H3852)</f>
        <v/>
      </c>
      <c r="K9504">
        <f>IF(G3852="","Missing OEWS wage",IF(H3852="","Missing Wharton SOC","Matched"))</f>
        <v/>
      </c>
    </row>
    <row r="9505">
      <c r="A9505" t="inlineStr">
        <is>
          <t>54</t>
        </is>
      </c>
      <c r="B9505" t="inlineStr">
        <is>
          <t>Professional, Scientific, and Technical Services</t>
        </is>
      </c>
      <c r="C9505" t="inlineStr">
        <is>
          <t>11-2022</t>
        </is>
      </c>
      <c r="D9505" t="inlineStr">
        <is>
          <t>Sales Managers</t>
        </is>
      </c>
      <c r="E9505" t="n">
        <v>85240</v>
      </c>
      <c r="F9505" t="n">
        <v>189440</v>
      </c>
      <c r="G9505">
        <f>IF(OR(E3853="",F3853=""),"",E3853*F3853)</f>
        <v/>
      </c>
      <c r="H9505" s="41">
        <f>IFERROR(XLOOKUP(C3853,'DATA Wharton'!$A$2:$A$785,'DATA Wharton'!$C$2:$C$785),"")</f>
        <v/>
      </c>
      <c r="I9505">
        <f>IF(OR(G3853="",H3853=""),"",G3853)</f>
        <v/>
      </c>
      <c r="J9505">
        <f>IF(OR(I3853="",H3853=""),"",I3853*H3853)</f>
        <v/>
      </c>
      <c r="K9505">
        <f>IF(G3853="","Missing OEWS wage",IF(H3853="","Missing Wharton SOC","Matched"))</f>
        <v/>
      </c>
    </row>
    <row r="9506">
      <c r="A9506" t="inlineStr">
        <is>
          <t>54</t>
        </is>
      </c>
      <c r="B9506" t="inlineStr">
        <is>
          <t>Professional, Scientific, and Technical Services</t>
        </is>
      </c>
      <c r="C9506" t="inlineStr">
        <is>
          <t>11-2032</t>
        </is>
      </c>
      <c r="D9506" t="inlineStr">
        <is>
          <t>Public Relations Managers</t>
        </is>
      </c>
      <c r="E9506" t="n">
        <v>15460</v>
      </c>
      <c r="F9506" t="n">
        <v>189190</v>
      </c>
      <c r="G9506">
        <f>IF(OR(E3854="",F3854=""),"",E3854*F3854)</f>
        <v/>
      </c>
      <c r="H9506" s="41">
        <f>IFERROR(XLOOKUP(C3854,'DATA Wharton'!$A$2:$A$785,'DATA Wharton'!$C$2:$C$785),"")</f>
        <v/>
      </c>
      <c r="I9506">
        <f>IF(OR(G3854="",H3854=""),"",G3854)</f>
        <v/>
      </c>
      <c r="J9506">
        <f>IF(OR(I3854="",H3854=""),"",I3854*H3854)</f>
        <v/>
      </c>
      <c r="K9506">
        <f>IF(G3854="","Missing OEWS wage",IF(H3854="","Missing Wharton SOC","Matched"))</f>
        <v/>
      </c>
    </row>
    <row r="9507">
      <c r="A9507" t="inlineStr">
        <is>
          <t>54</t>
        </is>
      </c>
      <c r="B9507" t="inlineStr">
        <is>
          <t>Professional, Scientific, and Technical Services</t>
        </is>
      </c>
      <c r="C9507" t="inlineStr">
        <is>
          <t>11-2033</t>
        </is>
      </c>
      <c r="D9507" t="inlineStr">
        <is>
          <t>Fundraising Managers</t>
        </is>
      </c>
      <c r="E9507" t="n">
        <v>1230</v>
      </c>
      <c r="F9507" t="n">
        <v>154080</v>
      </c>
      <c r="G9507">
        <f>IF(OR(E3855="",F3855=""),"",E3855*F3855)</f>
        <v/>
      </c>
      <c r="H9507" s="41">
        <f>IFERROR(XLOOKUP(C3855,'DATA Wharton'!$A$2:$A$785,'DATA Wharton'!$C$2:$C$785),"")</f>
        <v/>
      </c>
      <c r="I9507">
        <f>IF(OR(G3855="",H3855=""),"",G3855)</f>
        <v/>
      </c>
      <c r="J9507">
        <f>IF(OR(I3855="",H3855=""),"",I3855*H3855)</f>
        <v/>
      </c>
      <c r="K9507">
        <f>IF(G3855="","Missing OEWS wage",IF(H3855="","Missing Wharton SOC","Matched"))</f>
        <v/>
      </c>
    </row>
    <row r="9508">
      <c r="A9508" t="inlineStr">
        <is>
          <t>54</t>
        </is>
      </c>
      <c r="B9508" t="inlineStr">
        <is>
          <t>Professional, Scientific, and Technical Services</t>
        </is>
      </c>
      <c r="C9508" t="inlineStr">
        <is>
          <t>11-3012</t>
        </is>
      </c>
      <c r="D9508" t="inlineStr">
        <is>
          <t>Administrative Services Managers</t>
        </is>
      </c>
      <c r="E9508" t="n">
        <v>30480</v>
      </c>
      <c r="F9508" t="n">
        <v>144490</v>
      </c>
      <c r="G9508">
        <f>IF(OR(E3856="",F3856=""),"",E3856*F3856)</f>
        <v/>
      </c>
      <c r="H9508" s="41">
        <f>IFERROR(XLOOKUP(C3856,'DATA Wharton'!$A$2:$A$785,'DATA Wharton'!$C$2:$C$785),"")</f>
        <v/>
      </c>
      <c r="I9508">
        <f>IF(OR(G3856="",H3856=""),"",G3856)</f>
        <v/>
      </c>
      <c r="J9508">
        <f>IF(OR(I3856="",H3856=""),"",I3856*H3856)</f>
        <v/>
      </c>
      <c r="K9508">
        <f>IF(G3856="","Missing OEWS wage",IF(H3856="","Missing Wharton SOC","Matched"))</f>
        <v/>
      </c>
    </row>
    <row r="9509">
      <c r="A9509" t="inlineStr">
        <is>
          <t>54</t>
        </is>
      </c>
      <c r="B9509" t="inlineStr">
        <is>
          <t>Professional, Scientific, and Technical Services</t>
        </is>
      </c>
      <c r="C9509" t="inlineStr">
        <is>
          <t>11-3013</t>
        </is>
      </c>
      <c r="D9509" t="inlineStr">
        <is>
          <t>Facilities Managers</t>
        </is>
      </c>
      <c r="E9509" t="n">
        <v>8160</v>
      </c>
      <c r="F9509" t="n">
        <v>139730</v>
      </c>
      <c r="G9509">
        <f>IF(OR(E3857="",F3857=""),"",E3857*F3857)</f>
        <v/>
      </c>
      <c r="H9509" s="41">
        <f>IFERROR(XLOOKUP(C3857,'DATA Wharton'!$A$2:$A$785,'DATA Wharton'!$C$2:$C$785),"")</f>
        <v/>
      </c>
      <c r="I9509">
        <f>IF(OR(G3857="",H3857=""),"",G3857)</f>
        <v/>
      </c>
      <c r="J9509">
        <f>IF(OR(I3857="",H3857=""),"",I3857*H3857)</f>
        <v/>
      </c>
      <c r="K9509">
        <f>IF(G3857="","Missing OEWS wage",IF(H3857="","Missing Wharton SOC","Matched"))</f>
        <v/>
      </c>
    </row>
    <row r="9510">
      <c r="A9510" t="inlineStr">
        <is>
          <t>54</t>
        </is>
      </c>
      <c r="B9510" t="inlineStr">
        <is>
          <t>Professional, Scientific, and Technical Services</t>
        </is>
      </c>
      <c r="C9510" t="inlineStr">
        <is>
          <t>11-3021</t>
        </is>
      </c>
      <c r="D9510" t="inlineStr">
        <is>
          <t>Computer and Information Systems Managers</t>
        </is>
      </c>
      <c r="E9510" t="n">
        <v>209760</v>
      </c>
      <c r="F9510" t="n">
        <v>197530</v>
      </c>
      <c r="G9510">
        <f>IF(OR(E3858="",F3858=""),"",E3858*F3858)</f>
        <v/>
      </c>
      <c r="H9510" s="41">
        <f>IFERROR(XLOOKUP(C3858,'DATA Wharton'!$A$2:$A$785,'DATA Wharton'!$C$2:$C$785),"")</f>
        <v/>
      </c>
      <c r="I9510">
        <f>IF(OR(G3858="",H3858=""),"",G3858)</f>
        <v/>
      </c>
      <c r="J9510">
        <f>IF(OR(I3858="",H3858=""),"",I3858*H3858)</f>
        <v/>
      </c>
      <c r="K9510">
        <f>IF(G3858="","Missing OEWS wage",IF(H3858="","Missing Wharton SOC","Matched"))</f>
        <v/>
      </c>
    </row>
    <row r="9511">
      <c r="A9511" t="inlineStr">
        <is>
          <t>54</t>
        </is>
      </c>
      <c r="B9511" t="inlineStr">
        <is>
          <t>Professional, Scientific, and Technical Services</t>
        </is>
      </c>
      <c r="C9511" t="inlineStr">
        <is>
          <t>11-3031</t>
        </is>
      </c>
      <c r="D9511" t="inlineStr">
        <is>
          <t>Financial Managers</t>
        </is>
      </c>
      <c r="E9511" t="n">
        <v>122870</v>
      </c>
      <c r="F9511" t="n">
        <v>199740</v>
      </c>
      <c r="G9511">
        <f>IF(OR(E3859="",F3859=""),"",E3859*F3859)</f>
        <v/>
      </c>
      <c r="H9511" s="41">
        <f>IFERROR(XLOOKUP(C3859,'DATA Wharton'!$A$2:$A$785,'DATA Wharton'!$C$2:$C$785),"")</f>
        <v/>
      </c>
      <c r="I9511">
        <f>IF(OR(G3859="",H3859=""),"",G3859)</f>
        <v/>
      </c>
      <c r="J9511">
        <f>IF(OR(I3859="",H3859=""),"",I3859*H3859)</f>
        <v/>
      </c>
      <c r="K9511">
        <f>IF(G3859="","Missing OEWS wage",IF(H3859="","Missing Wharton SOC","Matched"))</f>
        <v/>
      </c>
    </row>
    <row r="9512">
      <c r="A9512" t="inlineStr">
        <is>
          <t>54</t>
        </is>
      </c>
      <c r="B9512" t="inlineStr">
        <is>
          <t>Professional, Scientific, and Technical Services</t>
        </is>
      </c>
      <c r="C9512" t="inlineStr">
        <is>
          <t>11-3051</t>
        </is>
      </c>
      <c r="D9512" t="inlineStr">
        <is>
          <t>Industrial Production Managers</t>
        </is>
      </c>
      <c r="E9512" t="n">
        <v>9320</v>
      </c>
      <c r="F9512" t="n">
        <v>160390</v>
      </c>
      <c r="G9512">
        <f>IF(OR(E3860="",F3860=""),"",E3860*F3860)</f>
        <v/>
      </c>
      <c r="H9512" s="41">
        <f>IFERROR(XLOOKUP(C3860,'DATA Wharton'!$A$2:$A$785,'DATA Wharton'!$C$2:$C$785),"")</f>
        <v/>
      </c>
      <c r="I9512">
        <f>IF(OR(G3860="",H3860=""),"",G3860)</f>
        <v/>
      </c>
      <c r="J9512">
        <f>IF(OR(I3860="",H3860=""),"",I3860*H3860)</f>
        <v/>
      </c>
      <c r="K9512">
        <f>IF(G3860="","Missing OEWS wage",IF(H3860="","Missing Wharton SOC","Matched"))</f>
        <v/>
      </c>
    </row>
    <row r="9513">
      <c r="A9513" t="inlineStr">
        <is>
          <t>54</t>
        </is>
      </c>
      <c r="B9513" t="inlineStr">
        <is>
          <t>Professional, Scientific, and Technical Services</t>
        </is>
      </c>
      <c r="C9513" t="inlineStr">
        <is>
          <t>11-3061</t>
        </is>
      </c>
      <c r="D9513" t="inlineStr">
        <is>
          <t>Purchasing Managers</t>
        </is>
      </c>
      <c r="E9513" t="n">
        <v>7400</v>
      </c>
      <c r="F9513" t="n">
        <v>173450</v>
      </c>
      <c r="G9513">
        <f>IF(OR(E3861="",F3861=""),"",E3861*F3861)</f>
        <v/>
      </c>
      <c r="H9513" s="41">
        <f>IFERROR(XLOOKUP(C3861,'DATA Wharton'!$A$2:$A$785,'DATA Wharton'!$C$2:$C$785),"")</f>
        <v/>
      </c>
      <c r="I9513">
        <f>IF(OR(G3861="",H3861=""),"",G3861)</f>
        <v/>
      </c>
      <c r="J9513">
        <f>IF(OR(I3861="",H3861=""),"",I3861*H3861)</f>
        <v/>
      </c>
      <c r="K9513">
        <f>IF(G3861="","Missing OEWS wage",IF(H3861="","Missing Wharton SOC","Matched"))</f>
        <v/>
      </c>
    </row>
    <row r="9514">
      <c r="A9514" t="inlineStr">
        <is>
          <t>54</t>
        </is>
      </c>
      <c r="B9514" t="inlineStr">
        <is>
          <t>Professional, Scientific, and Technical Services</t>
        </is>
      </c>
      <c r="C9514" t="inlineStr">
        <is>
          <t>11-3071</t>
        </is>
      </c>
      <c r="D9514" t="inlineStr">
        <is>
          <t>Transportation, Storage, and Distribution Managers</t>
        </is>
      </c>
      <c r="E9514" t="n">
        <v>8450</v>
      </c>
      <c r="F9514" t="n">
        <v>146050</v>
      </c>
      <c r="G9514">
        <f>IF(OR(E3862="",F3862=""),"",E3862*F3862)</f>
        <v/>
      </c>
      <c r="H9514" s="41">
        <f>IFERROR(XLOOKUP(C3862,'DATA Wharton'!$A$2:$A$785,'DATA Wharton'!$C$2:$C$785),"")</f>
        <v/>
      </c>
      <c r="I9514">
        <f>IF(OR(G3862="",H3862=""),"",G3862)</f>
        <v/>
      </c>
      <c r="J9514">
        <f>IF(OR(I3862="",H3862=""),"",I3862*H3862)</f>
        <v/>
      </c>
      <c r="K9514">
        <f>IF(G3862="","Missing OEWS wage",IF(H3862="","Missing Wharton SOC","Matched"))</f>
        <v/>
      </c>
    </row>
    <row r="9515">
      <c r="A9515" t="inlineStr">
        <is>
          <t>54</t>
        </is>
      </c>
      <c r="B9515" t="inlineStr">
        <is>
          <t>Professional, Scientific, and Technical Services</t>
        </is>
      </c>
      <c r="C9515" t="inlineStr">
        <is>
          <t>11-3111</t>
        </is>
      </c>
      <c r="D9515" t="inlineStr">
        <is>
          <t>Compensation and Benefits Managers</t>
        </is>
      </c>
      <c r="E9515" t="n">
        <v>3160</v>
      </c>
      <c r="F9515" t="n">
        <v>180280</v>
      </c>
      <c r="G9515">
        <f>IF(OR(E3863="",F3863=""),"",E3863*F3863)</f>
        <v/>
      </c>
      <c r="H9515" s="41">
        <f>IFERROR(XLOOKUP(C3863,'DATA Wharton'!$A$2:$A$785,'DATA Wharton'!$C$2:$C$785),"")</f>
        <v/>
      </c>
      <c r="I9515">
        <f>IF(OR(G3863="",H3863=""),"",G3863)</f>
        <v/>
      </c>
      <c r="J9515">
        <f>IF(OR(I3863="",H3863=""),"",I3863*H3863)</f>
        <v/>
      </c>
      <c r="K9515">
        <f>IF(G3863="","Missing OEWS wage",IF(H3863="","Missing Wharton SOC","Matched"))</f>
        <v/>
      </c>
    </row>
    <row r="9516">
      <c r="A9516" t="inlineStr">
        <is>
          <t>54</t>
        </is>
      </c>
      <c r="B9516" t="inlineStr">
        <is>
          <t>Professional, Scientific, and Technical Services</t>
        </is>
      </c>
      <c r="C9516" t="inlineStr">
        <is>
          <t>11-3121</t>
        </is>
      </c>
      <c r="D9516" t="inlineStr">
        <is>
          <t>Human Resources Managers</t>
        </is>
      </c>
      <c r="E9516" t="n">
        <v>32900</v>
      </c>
      <c r="F9516" t="n">
        <v>186680</v>
      </c>
      <c r="G9516">
        <f>IF(OR(E3864="",F3864=""),"",E3864*F3864)</f>
        <v/>
      </c>
      <c r="H9516" s="41">
        <f>IFERROR(XLOOKUP(C3864,'DATA Wharton'!$A$2:$A$785,'DATA Wharton'!$C$2:$C$785),"")</f>
        <v/>
      </c>
      <c r="I9516">
        <f>IF(OR(G3864="",H3864=""),"",G3864)</f>
        <v/>
      </c>
      <c r="J9516">
        <f>IF(OR(I3864="",H3864=""),"",I3864*H3864)</f>
        <v/>
      </c>
      <c r="K9516">
        <f>IF(G3864="","Missing OEWS wage",IF(H3864="","Missing Wharton SOC","Matched"))</f>
        <v/>
      </c>
    </row>
    <row r="9517">
      <c r="A9517" t="inlineStr">
        <is>
          <t>54</t>
        </is>
      </c>
      <c r="B9517" t="inlineStr">
        <is>
          <t>Professional, Scientific, and Technical Services</t>
        </is>
      </c>
      <c r="C9517" t="inlineStr">
        <is>
          <t>11-3131</t>
        </is>
      </c>
      <c r="D9517" t="inlineStr">
        <is>
          <t>Training and Development Managers</t>
        </is>
      </c>
      <c r="E9517" t="n">
        <v>6710</v>
      </c>
      <c r="F9517" t="n">
        <v>166430</v>
      </c>
      <c r="G9517">
        <f>IF(OR(E3865="",F3865=""),"",E3865*F3865)</f>
        <v/>
      </c>
      <c r="H9517" s="41">
        <f>IFERROR(XLOOKUP(C3865,'DATA Wharton'!$A$2:$A$785,'DATA Wharton'!$C$2:$C$785),"")</f>
        <v/>
      </c>
      <c r="I9517">
        <f>IF(OR(G3865="",H3865=""),"",G3865)</f>
        <v/>
      </c>
      <c r="J9517">
        <f>IF(OR(I3865="",H3865=""),"",I3865*H3865)</f>
        <v/>
      </c>
      <c r="K9517">
        <f>IF(G3865="","Missing OEWS wage",IF(H3865="","Missing Wharton SOC","Matched"))</f>
        <v/>
      </c>
    </row>
    <row r="9518">
      <c r="A9518" t="inlineStr">
        <is>
          <t>54</t>
        </is>
      </c>
      <c r="B9518" t="inlineStr">
        <is>
          <t>Professional, Scientific, and Technical Services</t>
        </is>
      </c>
      <c r="C9518" t="inlineStr">
        <is>
          <t>11-9013</t>
        </is>
      </c>
      <c r="D9518" t="inlineStr">
        <is>
          <t>Farmers, Ranchers, and Other Agricultural Managers</t>
        </is>
      </c>
      <c r="E9518" t="n">
        <v>530</v>
      </c>
      <c r="F9518" t="n">
        <v>71160</v>
      </c>
      <c r="G9518">
        <f>IF(OR(E3866="",F3866=""),"",E3866*F3866)</f>
        <v/>
      </c>
      <c r="H9518" s="41">
        <f>IFERROR(XLOOKUP(C3866,'DATA Wharton'!$A$2:$A$785,'DATA Wharton'!$C$2:$C$785),"")</f>
        <v/>
      </c>
      <c r="I9518">
        <f>IF(OR(G3866="",H3866=""),"",G3866)</f>
        <v/>
      </c>
      <c r="J9518">
        <f>IF(OR(I3866="",H3866=""),"",I3866*H3866)</f>
        <v/>
      </c>
      <c r="K9518">
        <f>IF(G3866="","Missing OEWS wage",IF(H3866="","Missing Wharton SOC","Matched"))</f>
        <v/>
      </c>
    </row>
    <row r="9519">
      <c r="A9519" t="inlineStr">
        <is>
          <t>54</t>
        </is>
      </c>
      <c r="B9519" t="inlineStr">
        <is>
          <t>Professional, Scientific, and Technical Services</t>
        </is>
      </c>
      <c r="C9519" t="inlineStr">
        <is>
          <t>11-9021</t>
        </is>
      </c>
      <c r="D9519" t="inlineStr">
        <is>
          <t>Construction Managers</t>
        </is>
      </c>
      <c r="E9519" t="n">
        <v>16430</v>
      </c>
      <c r="F9519" t="n">
        <v>138870</v>
      </c>
      <c r="G9519">
        <f>IF(OR(E3867="",F3867=""),"",E3867*F3867)</f>
        <v/>
      </c>
      <c r="H9519" s="41">
        <f>IFERROR(XLOOKUP(C3867,'DATA Wharton'!$A$2:$A$785,'DATA Wharton'!$C$2:$C$785),"")</f>
        <v/>
      </c>
      <c r="I9519">
        <f>IF(OR(G3867="",H3867=""),"",G3867)</f>
        <v/>
      </c>
      <c r="J9519">
        <f>IF(OR(I3867="",H3867=""),"",I3867*H3867)</f>
        <v/>
      </c>
      <c r="K9519">
        <f>IF(G3867="","Missing OEWS wage",IF(H3867="","Missing Wharton SOC","Matched"))</f>
        <v/>
      </c>
    </row>
    <row r="9520">
      <c r="A9520" t="inlineStr">
        <is>
          <t>54</t>
        </is>
      </c>
      <c r="B9520" t="inlineStr">
        <is>
          <t>Professional, Scientific, and Technical Services</t>
        </is>
      </c>
      <c r="C9520" t="inlineStr">
        <is>
          <t>11-9033</t>
        </is>
      </c>
      <c r="D9520" t="inlineStr">
        <is>
          <t>Education Administrators, Postsecondary</t>
        </is>
      </c>
      <c r="E9520" t="n">
        <v>50</v>
      </c>
      <c r="F9520" t="n">
        <v>172110</v>
      </c>
      <c r="G9520">
        <f>IF(OR(E3868="",F3868=""),"",E3868*F3868)</f>
        <v/>
      </c>
      <c r="H9520" s="41">
        <f>IFERROR(XLOOKUP(C3868,'DATA Wharton'!$A$2:$A$785,'DATA Wharton'!$C$2:$C$785),"")</f>
        <v/>
      </c>
      <c r="I9520">
        <f>IF(OR(G3868="",H3868=""),"",G3868)</f>
        <v/>
      </c>
      <c r="J9520">
        <f>IF(OR(I3868="",H3868=""),"",I3868*H3868)</f>
        <v/>
      </c>
      <c r="K9520">
        <f>IF(G3868="","Missing OEWS wage",IF(H3868="","Missing Wharton SOC","Matched"))</f>
        <v/>
      </c>
    </row>
    <row r="9521">
      <c r="A9521" t="inlineStr">
        <is>
          <t>54</t>
        </is>
      </c>
      <c r="B9521" t="inlineStr">
        <is>
          <t>Professional, Scientific, and Technical Services</t>
        </is>
      </c>
      <c r="C9521" t="inlineStr">
        <is>
          <t>11-9039</t>
        </is>
      </c>
      <c r="D9521" t="inlineStr">
        <is>
          <t>Education Administrators, All Other</t>
        </is>
      </c>
      <c r="E9521" t="n">
        <v>780</v>
      </c>
      <c r="F9521" t="n">
        <v>156470</v>
      </c>
      <c r="G9521">
        <f>IF(OR(E3869="",F3869=""),"",E3869*F3869)</f>
        <v/>
      </c>
      <c r="H9521" s="41">
        <f>IFERROR(XLOOKUP(C3869,'DATA Wharton'!$A$2:$A$785,'DATA Wharton'!$C$2:$C$785),"")</f>
        <v/>
      </c>
      <c r="I9521">
        <f>IF(OR(G3869="",H3869=""),"",G3869)</f>
        <v/>
      </c>
      <c r="J9521">
        <f>IF(OR(I3869="",H3869=""),"",I3869*H3869)</f>
        <v/>
      </c>
      <c r="K9521">
        <f>IF(G3869="","Missing OEWS wage",IF(H3869="","Missing Wharton SOC","Matched"))</f>
        <v/>
      </c>
    </row>
    <row r="9522">
      <c r="A9522" t="inlineStr">
        <is>
          <t>54</t>
        </is>
      </c>
      <c r="B9522" t="inlineStr">
        <is>
          <t>Professional, Scientific, and Technical Services</t>
        </is>
      </c>
      <c r="C9522" t="inlineStr">
        <is>
          <t>11-9041</t>
        </is>
      </c>
      <c r="D9522" t="inlineStr">
        <is>
          <t>Architectural and Engineering Managers</t>
        </is>
      </c>
      <c r="E9522" t="n">
        <v>79510</v>
      </c>
      <c r="F9522" t="n">
        <v>185050</v>
      </c>
      <c r="G9522">
        <f>IF(OR(E3870="",F3870=""),"",E3870*F3870)</f>
        <v/>
      </c>
      <c r="H9522" s="41">
        <f>IFERROR(XLOOKUP(C3870,'DATA Wharton'!$A$2:$A$785,'DATA Wharton'!$C$2:$C$785),"")</f>
        <v/>
      </c>
      <c r="I9522">
        <f>IF(OR(G3870="",H3870=""),"",G3870)</f>
        <v/>
      </c>
      <c r="J9522">
        <f>IF(OR(I3870="",H3870=""),"",I3870*H3870)</f>
        <v/>
      </c>
      <c r="K9522">
        <f>IF(G3870="","Missing OEWS wage",IF(H3870="","Missing Wharton SOC","Matched"))</f>
        <v/>
      </c>
    </row>
    <row r="9523">
      <c r="A9523" t="inlineStr">
        <is>
          <t>54</t>
        </is>
      </c>
      <c r="B9523" t="inlineStr">
        <is>
          <t>Professional, Scientific, and Technical Services</t>
        </is>
      </c>
      <c r="C9523" t="inlineStr">
        <is>
          <t>11-9051</t>
        </is>
      </c>
      <c r="D9523" t="inlineStr">
        <is>
          <t>Food Service Managers</t>
        </is>
      </c>
      <c r="E9523" t="n">
        <v>1140</v>
      </c>
      <c r="F9523" t="n">
        <v>92980</v>
      </c>
      <c r="G9523">
        <f>IF(OR(E3871="",F3871=""),"",E3871*F3871)</f>
        <v/>
      </c>
      <c r="H9523" s="41">
        <f>IFERROR(XLOOKUP(C3871,'DATA Wharton'!$A$2:$A$785,'DATA Wharton'!$C$2:$C$785),"")</f>
        <v/>
      </c>
      <c r="I9523">
        <f>IF(OR(G3871="",H3871=""),"",G3871)</f>
        <v/>
      </c>
      <c r="J9523">
        <f>IF(OR(I3871="",H3871=""),"",I3871*H3871)</f>
        <v/>
      </c>
      <c r="K9523">
        <f>IF(G3871="","Missing OEWS wage",IF(H3871="","Missing Wharton SOC","Matched"))</f>
        <v/>
      </c>
    </row>
    <row r="9524">
      <c r="A9524" t="inlineStr">
        <is>
          <t>54</t>
        </is>
      </c>
      <c r="B9524" t="inlineStr">
        <is>
          <t>Professional, Scientific, and Technical Services</t>
        </is>
      </c>
      <c r="C9524" t="inlineStr">
        <is>
          <t>11-9072</t>
        </is>
      </c>
      <c r="D9524" t="inlineStr">
        <is>
          <t>Entertainment and Recreation Managers, Except Gambling</t>
        </is>
      </c>
      <c r="E9524" t="n">
        <v>60</v>
      </c>
      <c r="F9524" t="n">
        <v>89730</v>
      </c>
      <c r="G9524">
        <f>IF(OR(E3872="",F3872=""),"",E3872*F3872)</f>
        <v/>
      </c>
      <c r="H9524" s="41">
        <f>IFERROR(XLOOKUP(C3872,'DATA Wharton'!$A$2:$A$785,'DATA Wharton'!$C$2:$C$785),"")</f>
        <v/>
      </c>
      <c r="I9524">
        <f>IF(OR(G3872="",H3872=""),"",G3872)</f>
        <v/>
      </c>
      <c r="J9524">
        <f>IF(OR(I3872="",H3872=""),"",I3872*H3872)</f>
        <v/>
      </c>
      <c r="K9524">
        <f>IF(G3872="","Missing OEWS wage",IF(H3872="","Missing Wharton SOC","Matched"))</f>
        <v/>
      </c>
    </row>
    <row r="9525">
      <c r="A9525" t="inlineStr">
        <is>
          <t>54</t>
        </is>
      </c>
      <c r="B9525" t="inlineStr">
        <is>
          <t>Professional, Scientific, and Technical Services</t>
        </is>
      </c>
      <c r="C9525" t="inlineStr">
        <is>
          <t>11-9111</t>
        </is>
      </c>
      <c r="D9525" t="inlineStr">
        <is>
          <t>Medical and Health Services Managers</t>
        </is>
      </c>
      <c r="E9525" t="n">
        <v>17440</v>
      </c>
      <c r="F9525" t="n">
        <v>178810</v>
      </c>
      <c r="G9525">
        <f>IF(OR(E3873="",F3873=""),"",E3873*F3873)</f>
        <v/>
      </c>
      <c r="H9525" s="41">
        <f>IFERROR(XLOOKUP(C3873,'DATA Wharton'!$A$2:$A$785,'DATA Wharton'!$C$2:$C$785),"")</f>
        <v/>
      </c>
      <c r="I9525">
        <f>IF(OR(G3873="",H3873=""),"",G3873)</f>
        <v/>
      </c>
      <c r="J9525">
        <f>IF(OR(I3873="",H3873=""),"",I3873*H3873)</f>
        <v/>
      </c>
      <c r="K9525">
        <f>IF(G3873="","Missing OEWS wage",IF(H3873="","Missing Wharton SOC","Matched"))</f>
        <v/>
      </c>
    </row>
    <row r="9526">
      <c r="A9526" t="inlineStr">
        <is>
          <t>54</t>
        </is>
      </c>
      <c r="B9526" t="inlineStr">
        <is>
          <t>Professional, Scientific, and Technical Services</t>
        </is>
      </c>
      <c r="C9526" t="inlineStr">
        <is>
          <t>11-9121</t>
        </is>
      </c>
      <c r="D9526" t="inlineStr">
        <is>
          <t>Natural Sciences Managers</t>
        </is>
      </c>
      <c r="E9526" t="n">
        <v>52240</v>
      </c>
      <c r="F9526" t="n">
        <v>207580</v>
      </c>
      <c r="G9526">
        <f>IF(OR(E3874="",F3874=""),"",E3874*F3874)</f>
        <v/>
      </c>
      <c r="H9526" s="41">
        <f>IFERROR(XLOOKUP(C3874,'DATA Wharton'!$A$2:$A$785,'DATA Wharton'!$C$2:$C$785),"")</f>
        <v/>
      </c>
      <c r="I9526">
        <f>IF(OR(G3874="",H3874=""),"",G3874)</f>
        <v/>
      </c>
      <c r="J9526">
        <f>IF(OR(I3874="",H3874=""),"",I3874*H3874)</f>
        <v/>
      </c>
      <c r="K9526">
        <f>IF(G3874="","Missing OEWS wage",IF(H3874="","Missing Wharton SOC","Matched"))</f>
        <v/>
      </c>
    </row>
    <row r="9527">
      <c r="A9527" t="inlineStr">
        <is>
          <t>54</t>
        </is>
      </c>
      <c r="B9527" t="inlineStr">
        <is>
          <t>Professional, Scientific, and Technical Services</t>
        </is>
      </c>
      <c r="C9527" t="inlineStr">
        <is>
          <t>11-9141</t>
        </is>
      </c>
      <c r="D9527" t="inlineStr">
        <is>
          <t>Property, Real Estate, and Community Association Managers</t>
        </is>
      </c>
      <c r="E9527" t="n">
        <v>7200</v>
      </c>
      <c r="F9527" t="n">
        <v>110630</v>
      </c>
      <c r="G9527">
        <f>IF(OR(E3875="",F3875=""),"",E3875*F3875)</f>
        <v/>
      </c>
      <c r="H9527" s="41">
        <f>IFERROR(XLOOKUP(C3875,'DATA Wharton'!$A$2:$A$785,'DATA Wharton'!$C$2:$C$785),"")</f>
        <v/>
      </c>
      <c r="I9527">
        <f>IF(OR(G3875="",H3875=""),"",G3875)</f>
        <v/>
      </c>
      <c r="J9527">
        <f>IF(OR(I3875="",H3875=""),"",I3875*H3875)</f>
        <v/>
      </c>
      <c r="K9527">
        <f>IF(G3875="","Missing OEWS wage",IF(H3875="","Missing Wharton SOC","Matched"))</f>
        <v/>
      </c>
    </row>
    <row r="9528">
      <c r="A9528" t="inlineStr">
        <is>
          <t>54</t>
        </is>
      </c>
      <c r="B9528" t="inlineStr">
        <is>
          <t>Professional, Scientific, and Technical Services</t>
        </is>
      </c>
      <c r="C9528" t="inlineStr">
        <is>
          <t>11-9151</t>
        </is>
      </c>
      <c r="D9528" t="inlineStr">
        <is>
          <t>Social and Community Service Managers</t>
        </is>
      </c>
      <c r="E9528" t="n">
        <v>1200</v>
      </c>
      <c r="F9528" t="n">
        <v>102180</v>
      </c>
      <c r="G9528">
        <f>IF(OR(E3876="",F3876=""),"",E3876*F3876)</f>
        <v/>
      </c>
      <c r="H9528" s="41">
        <f>IFERROR(XLOOKUP(C3876,'DATA Wharton'!$A$2:$A$785,'DATA Wharton'!$C$2:$C$785),"")</f>
        <v/>
      </c>
      <c r="I9528">
        <f>IF(OR(G3876="",H3876=""),"",G3876)</f>
        <v/>
      </c>
      <c r="J9528">
        <f>IF(OR(I3876="",H3876=""),"",I3876*H3876)</f>
        <v/>
      </c>
      <c r="K9528">
        <f>IF(G3876="","Missing OEWS wage",IF(H3876="","Missing Wharton SOC","Matched"))</f>
        <v/>
      </c>
    </row>
    <row r="9529">
      <c r="A9529" t="inlineStr">
        <is>
          <t>54</t>
        </is>
      </c>
      <c r="B9529" t="inlineStr">
        <is>
          <t>Professional, Scientific, and Technical Services</t>
        </is>
      </c>
      <c r="C9529" t="inlineStr">
        <is>
          <t>11-9161</t>
        </is>
      </c>
      <c r="D9529" t="inlineStr">
        <is>
          <t>Emergency Management Directors</t>
        </is>
      </c>
      <c r="E9529" t="n">
        <v>600</v>
      </c>
      <c r="F9529" t="n">
        <v>145760</v>
      </c>
      <c r="G9529">
        <f>IF(OR(E3877="",F3877=""),"",E3877*F3877)</f>
        <v/>
      </c>
      <c r="H9529" s="41">
        <f>IFERROR(XLOOKUP(C3877,'DATA Wharton'!$A$2:$A$785,'DATA Wharton'!$C$2:$C$785),"")</f>
        <v/>
      </c>
      <c r="I9529">
        <f>IF(OR(G3877="",H3877=""),"",G3877)</f>
        <v/>
      </c>
      <c r="J9529">
        <f>IF(OR(I3877="",H3877=""),"",I3877*H3877)</f>
        <v/>
      </c>
      <c r="K9529">
        <f>IF(G3877="","Missing OEWS wage",IF(H3877="","Missing Wharton SOC","Matched"))</f>
        <v/>
      </c>
    </row>
    <row r="9530">
      <c r="A9530" t="inlineStr">
        <is>
          <t>54</t>
        </is>
      </c>
      <c r="B9530" t="inlineStr">
        <is>
          <t>Professional, Scientific, and Technical Services</t>
        </is>
      </c>
      <c r="C9530" t="inlineStr">
        <is>
          <t>11-9179</t>
        </is>
      </c>
      <c r="D9530" t="inlineStr">
        <is>
          <t>Personal Service Managers, All Other</t>
        </is>
      </c>
      <c r="F9530" t="n">
        <v>112000</v>
      </c>
      <c r="G9530">
        <f>IF(OR(E3878="",F3878=""),"",E3878*F3878)</f>
        <v/>
      </c>
      <c r="H9530" s="41">
        <f>IFERROR(XLOOKUP(C3878,'DATA Wharton'!$A$2:$A$785,'DATA Wharton'!$C$2:$C$785),"")</f>
        <v/>
      </c>
      <c r="I9530">
        <f>IF(OR(G3878="",H3878=""),"",G3878)</f>
        <v/>
      </c>
      <c r="J9530">
        <f>IF(OR(I3878="",H3878=""),"",I3878*H3878)</f>
        <v/>
      </c>
      <c r="K9530">
        <f>IF(G3878="","Missing OEWS wage",IF(H3878="","Missing Wharton SOC","Matched"))</f>
        <v/>
      </c>
    </row>
    <row r="9531">
      <c r="A9531" t="inlineStr">
        <is>
          <t>54</t>
        </is>
      </c>
      <c r="B9531" t="inlineStr">
        <is>
          <t>Professional, Scientific, and Technical Services</t>
        </is>
      </c>
      <c r="C9531" t="inlineStr">
        <is>
          <t>11-9199</t>
        </is>
      </c>
      <c r="D9531" t="inlineStr">
        <is>
          <t>Managers, All Other</t>
        </is>
      </c>
      <c r="E9531" t="n">
        <v>86940</v>
      </c>
      <c r="F9531" t="n">
        <v>182770</v>
      </c>
      <c r="G9531">
        <f>IF(OR(E3879="",F3879=""),"",E3879*F3879)</f>
        <v/>
      </c>
      <c r="H9531" s="41">
        <f>IFERROR(XLOOKUP(C3879,'DATA Wharton'!$A$2:$A$785,'DATA Wharton'!$C$2:$C$785),"")</f>
        <v/>
      </c>
      <c r="I9531">
        <f>IF(OR(G3879="",H3879=""),"",G3879)</f>
        <v/>
      </c>
      <c r="J9531">
        <f>IF(OR(I3879="",H3879=""),"",I3879*H3879)</f>
        <v/>
      </c>
      <c r="K9531">
        <f>IF(G3879="","Missing OEWS wage",IF(H3879="","Missing Wharton SOC","Matched"))</f>
        <v/>
      </c>
    </row>
    <row r="9532">
      <c r="A9532" t="inlineStr">
        <is>
          <t>54</t>
        </is>
      </c>
      <c r="B9532" t="inlineStr">
        <is>
          <t>Professional, Scientific, and Technical Services</t>
        </is>
      </c>
      <c r="C9532" t="inlineStr">
        <is>
          <t>13-1011</t>
        </is>
      </c>
      <c r="D9532" t="inlineStr">
        <is>
          <t>Agents and Business Managers of Artists, Performers, and Athletes</t>
        </is>
      </c>
      <c r="F9532" t="n">
        <v>80340</v>
      </c>
      <c r="G9532">
        <f>IF(OR(E3880="",F3880=""),"",E3880*F3880)</f>
        <v/>
      </c>
      <c r="H9532" s="41">
        <f>IFERROR(XLOOKUP(C3880,'DATA Wharton'!$A$2:$A$785,'DATA Wharton'!$C$2:$C$785),"")</f>
        <v/>
      </c>
      <c r="I9532">
        <f>IF(OR(G3880="",H3880=""),"",G3880)</f>
        <v/>
      </c>
      <c r="J9532">
        <f>IF(OR(I3880="",H3880=""),"",I3880*H3880)</f>
        <v/>
      </c>
      <c r="K9532">
        <f>IF(G3880="","Missing OEWS wage",IF(H3880="","Missing Wharton SOC","Matched"))</f>
        <v/>
      </c>
    </row>
    <row r="9533">
      <c r="A9533" t="inlineStr">
        <is>
          <t>54</t>
        </is>
      </c>
      <c r="B9533" t="inlineStr">
        <is>
          <t>Professional, Scientific, and Technical Services</t>
        </is>
      </c>
      <c r="C9533" t="inlineStr">
        <is>
          <t>13-1020</t>
        </is>
      </c>
      <c r="D9533" t="inlineStr">
        <is>
          <t>Buyers and Purchasing Agents</t>
        </is>
      </c>
      <c r="E9533" t="n">
        <v>39610</v>
      </c>
      <c r="F9533" t="n">
        <v>94960</v>
      </c>
      <c r="G9533">
        <f>IF(OR(E3881="",F3881=""),"",E3881*F3881)</f>
        <v/>
      </c>
      <c r="H9533" s="41">
        <f>IFERROR(XLOOKUP(C3881,'DATA Wharton'!$A$2:$A$785,'DATA Wharton'!$C$2:$C$785),"")</f>
        <v/>
      </c>
      <c r="I9533">
        <f>IF(OR(G3881="",H3881=""),"",G3881)</f>
        <v/>
      </c>
      <c r="J9533">
        <f>IF(OR(I3881="",H3881=""),"",I3881*H3881)</f>
        <v/>
      </c>
      <c r="K9533">
        <f>IF(G3881="","Missing OEWS wage",IF(H3881="","Missing Wharton SOC","Matched"))</f>
        <v/>
      </c>
    </row>
    <row r="9534">
      <c r="A9534" t="inlineStr">
        <is>
          <t>54</t>
        </is>
      </c>
      <c r="B9534" t="inlineStr">
        <is>
          <t>Professional, Scientific, and Technical Services</t>
        </is>
      </c>
      <c r="C9534" t="inlineStr">
        <is>
          <t>13-1031</t>
        </is>
      </c>
      <c r="D9534" t="inlineStr">
        <is>
          <t>Claims Adjusters, Examiners, and Investigators</t>
        </is>
      </c>
      <c r="E9534" t="n">
        <v>4320</v>
      </c>
      <c r="F9534" t="n">
        <v>61900</v>
      </c>
      <c r="G9534">
        <f>IF(OR(E3882="",F3882=""),"",E3882*F3882)</f>
        <v/>
      </c>
      <c r="H9534" s="41">
        <f>IFERROR(XLOOKUP(C3882,'DATA Wharton'!$A$2:$A$785,'DATA Wharton'!$C$2:$C$785),"")</f>
        <v/>
      </c>
      <c r="I9534">
        <f>IF(OR(G3882="",H3882=""),"",G3882)</f>
        <v/>
      </c>
      <c r="J9534">
        <f>IF(OR(I3882="",H3882=""),"",I3882*H3882)</f>
        <v/>
      </c>
      <c r="K9534">
        <f>IF(G3882="","Missing OEWS wage",IF(H3882="","Missing Wharton SOC","Matched"))</f>
        <v/>
      </c>
    </row>
    <row r="9535">
      <c r="A9535" t="inlineStr">
        <is>
          <t>54</t>
        </is>
      </c>
      <c r="B9535" t="inlineStr">
        <is>
          <t>Professional, Scientific, and Technical Services</t>
        </is>
      </c>
      <c r="C9535" t="inlineStr">
        <is>
          <t>13-1041</t>
        </is>
      </c>
      <c r="D9535" t="inlineStr">
        <is>
          <t>Compliance Officers</t>
        </is>
      </c>
      <c r="E9535" t="n">
        <v>41520</v>
      </c>
      <c r="F9535" t="n">
        <v>100520</v>
      </c>
      <c r="G9535">
        <f>IF(OR(E3883="",F3883=""),"",E3883*F3883)</f>
        <v/>
      </c>
      <c r="H9535" s="41">
        <f>IFERROR(XLOOKUP(C3883,'DATA Wharton'!$A$2:$A$785,'DATA Wharton'!$C$2:$C$785),"")</f>
        <v/>
      </c>
      <c r="I9535">
        <f>IF(OR(G3883="",H3883=""),"",G3883)</f>
        <v/>
      </c>
      <c r="J9535">
        <f>IF(OR(I3883="",H3883=""),"",I3883*H3883)</f>
        <v/>
      </c>
      <c r="K9535">
        <f>IF(G3883="","Missing OEWS wage",IF(H3883="","Missing Wharton SOC","Matched"))</f>
        <v/>
      </c>
    </row>
    <row r="9536">
      <c r="A9536" t="inlineStr">
        <is>
          <t>54</t>
        </is>
      </c>
      <c r="B9536" t="inlineStr">
        <is>
          <t>Professional, Scientific, and Technical Services</t>
        </is>
      </c>
      <c r="C9536" t="inlineStr">
        <is>
          <t>13-1051</t>
        </is>
      </c>
      <c r="D9536" t="inlineStr">
        <is>
          <t>Cost Estimators</t>
        </is>
      </c>
      <c r="E9536" t="n">
        <v>9560</v>
      </c>
      <c r="F9536" t="n">
        <v>96990</v>
      </c>
      <c r="G9536">
        <f>IF(OR(E3884="",F3884=""),"",E3884*F3884)</f>
        <v/>
      </c>
      <c r="H9536" s="41">
        <f>IFERROR(XLOOKUP(C3884,'DATA Wharton'!$A$2:$A$785,'DATA Wharton'!$C$2:$C$785),"")</f>
        <v/>
      </c>
      <c r="I9536">
        <f>IF(OR(G3884="",H3884=""),"",G3884)</f>
        <v/>
      </c>
      <c r="J9536">
        <f>IF(OR(I3884="",H3884=""),"",I3884*H3884)</f>
        <v/>
      </c>
      <c r="K9536">
        <f>IF(G3884="","Missing OEWS wage",IF(H3884="","Missing Wharton SOC","Matched"))</f>
        <v/>
      </c>
    </row>
    <row r="9537">
      <c r="A9537" t="inlineStr">
        <is>
          <t>54</t>
        </is>
      </c>
      <c r="B9537" t="inlineStr">
        <is>
          <t>Professional, Scientific, and Technical Services</t>
        </is>
      </c>
      <c r="C9537" t="inlineStr">
        <is>
          <t>13-1071</t>
        </is>
      </c>
      <c r="D9537" t="inlineStr">
        <is>
          <t>Human Resources Specialists</t>
        </is>
      </c>
      <c r="E9537" t="n">
        <v>124990</v>
      </c>
      <c r="F9537" t="n">
        <v>92230</v>
      </c>
      <c r="G9537">
        <f>IF(OR(E3885="",F3885=""),"",E3885*F3885)</f>
        <v/>
      </c>
      <c r="H9537" s="41">
        <f>IFERROR(XLOOKUP(C3885,'DATA Wharton'!$A$2:$A$785,'DATA Wharton'!$C$2:$C$785),"")</f>
        <v/>
      </c>
      <c r="I9537">
        <f>IF(OR(G3885="",H3885=""),"",G3885)</f>
        <v/>
      </c>
      <c r="J9537">
        <f>IF(OR(I3885="",H3885=""),"",I3885*H3885)</f>
        <v/>
      </c>
      <c r="K9537">
        <f>IF(G3885="","Missing OEWS wage",IF(H3885="","Missing Wharton SOC","Matched"))</f>
        <v/>
      </c>
    </row>
    <row r="9538">
      <c r="A9538" t="inlineStr">
        <is>
          <t>54</t>
        </is>
      </c>
      <c r="B9538" t="inlineStr">
        <is>
          <t>Professional, Scientific, and Technical Services</t>
        </is>
      </c>
      <c r="C9538" t="inlineStr">
        <is>
          <t>13-1075</t>
        </is>
      </c>
      <c r="D9538" t="inlineStr">
        <is>
          <t>Labor Relations Specialists</t>
        </is>
      </c>
      <c r="E9538" t="n">
        <v>590</v>
      </c>
      <c r="F9538" t="n">
        <v>113940</v>
      </c>
      <c r="G9538">
        <f>IF(OR(E3886="",F3886=""),"",E3886*F3886)</f>
        <v/>
      </c>
      <c r="H9538" s="41">
        <f>IFERROR(XLOOKUP(C3886,'DATA Wharton'!$A$2:$A$785,'DATA Wharton'!$C$2:$C$785),"")</f>
        <v/>
      </c>
      <c r="I9538">
        <f>IF(OR(G3886="",H3886=""),"",G3886)</f>
        <v/>
      </c>
      <c r="J9538">
        <f>IF(OR(I3886="",H3886=""),"",I3886*H3886)</f>
        <v/>
      </c>
      <c r="K9538">
        <f>IF(G3886="","Missing OEWS wage",IF(H3886="","Missing Wharton SOC","Matched"))</f>
        <v/>
      </c>
    </row>
    <row r="9539">
      <c r="A9539" t="inlineStr">
        <is>
          <t>54</t>
        </is>
      </c>
      <c r="B9539" t="inlineStr">
        <is>
          <t>Professional, Scientific, and Technical Services</t>
        </is>
      </c>
      <c r="C9539" t="inlineStr">
        <is>
          <t>13-1081</t>
        </is>
      </c>
      <c r="D9539" t="inlineStr">
        <is>
          <t>Logisticians</t>
        </is>
      </c>
      <c r="E9539" t="n">
        <v>38600</v>
      </c>
      <c r="F9539" t="n">
        <v>92970</v>
      </c>
      <c r="G9539">
        <f>IF(OR(E3887="",F3887=""),"",E3887*F3887)</f>
        <v/>
      </c>
      <c r="H9539" s="41">
        <f>IFERROR(XLOOKUP(C3887,'DATA Wharton'!$A$2:$A$785,'DATA Wharton'!$C$2:$C$785),"")</f>
        <v/>
      </c>
      <c r="I9539">
        <f>IF(OR(G3887="",H3887=""),"",G3887)</f>
        <v/>
      </c>
      <c r="J9539">
        <f>IF(OR(I3887="",H3887=""),"",I3887*H3887)</f>
        <v/>
      </c>
      <c r="K9539">
        <f>IF(G3887="","Missing OEWS wage",IF(H3887="","Missing Wharton SOC","Matched"))</f>
        <v/>
      </c>
    </row>
    <row r="9540">
      <c r="A9540" t="inlineStr">
        <is>
          <t>54</t>
        </is>
      </c>
      <c r="B9540" t="inlineStr">
        <is>
          <t>Professional, Scientific, and Technical Services</t>
        </is>
      </c>
      <c r="C9540" t="inlineStr">
        <is>
          <t>13-1082</t>
        </is>
      </c>
      <c r="D9540" t="inlineStr">
        <is>
          <t>Project Management Specialists</t>
        </is>
      </c>
      <c r="E9540" t="n">
        <v>305210</v>
      </c>
      <c r="F9540" t="n">
        <v>118240</v>
      </c>
      <c r="G9540">
        <f>IF(OR(E3888="",F3888=""),"",E3888*F3888)</f>
        <v/>
      </c>
      <c r="H9540" s="41">
        <f>IFERROR(XLOOKUP(C3888,'DATA Wharton'!$A$2:$A$785,'DATA Wharton'!$C$2:$C$785),"")</f>
        <v/>
      </c>
      <c r="I9540">
        <f>IF(OR(G3888="",H3888=""),"",G3888)</f>
        <v/>
      </c>
      <c r="J9540">
        <f>IF(OR(I3888="",H3888=""),"",I3888*H3888)</f>
        <v/>
      </c>
      <c r="K9540">
        <f>IF(G3888="","Missing OEWS wage",IF(H3888="","Missing Wharton SOC","Matched"))</f>
        <v/>
      </c>
    </row>
    <row r="9541">
      <c r="A9541" t="inlineStr">
        <is>
          <t>54</t>
        </is>
      </c>
      <c r="B9541" t="inlineStr">
        <is>
          <t>Professional, Scientific, and Technical Services</t>
        </is>
      </c>
      <c r="C9541" t="inlineStr">
        <is>
          <t>13-1111</t>
        </is>
      </c>
      <c r="D9541" t="inlineStr">
        <is>
          <t>Management Analysts</t>
        </is>
      </c>
      <c r="E9541" t="n">
        <v>360500</v>
      </c>
      <c r="F9541" t="n">
        <v>125910</v>
      </c>
      <c r="G9541">
        <f>IF(OR(E3889="",F3889=""),"",E3889*F3889)</f>
        <v/>
      </c>
      <c r="H9541" s="41">
        <f>IFERROR(XLOOKUP(C3889,'DATA Wharton'!$A$2:$A$785,'DATA Wharton'!$C$2:$C$785),"")</f>
        <v/>
      </c>
      <c r="I9541">
        <f>IF(OR(G3889="",H3889=""),"",G3889)</f>
        <v/>
      </c>
      <c r="J9541">
        <f>IF(OR(I3889="",H3889=""),"",I3889*H3889)</f>
        <v/>
      </c>
      <c r="K9541">
        <f>IF(G3889="","Missing OEWS wage",IF(H3889="","Missing Wharton SOC","Matched"))</f>
        <v/>
      </c>
    </row>
    <row r="9542">
      <c r="A9542" t="inlineStr">
        <is>
          <t>54</t>
        </is>
      </c>
      <c r="B9542" t="inlineStr">
        <is>
          <t>Professional, Scientific, and Technical Services</t>
        </is>
      </c>
      <c r="C9542" t="inlineStr">
        <is>
          <t>13-1121</t>
        </is>
      </c>
      <c r="D9542" t="inlineStr">
        <is>
          <t>Meeting, Convention, and Event Planners</t>
        </is>
      </c>
      <c r="E9542" t="n">
        <v>13090</v>
      </c>
      <c r="F9542" t="n">
        <v>75310</v>
      </c>
      <c r="G9542">
        <f>IF(OR(E3890="",F3890=""),"",E3890*F3890)</f>
        <v/>
      </c>
      <c r="H9542" s="41">
        <f>IFERROR(XLOOKUP(C3890,'DATA Wharton'!$A$2:$A$785,'DATA Wharton'!$C$2:$C$785),"")</f>
        <v/>
      </c>
      <c r="I9542">
        <f>IF(OR(G3890="",H3890=""),"",G3890)</f>
        <v/>
      </c>
      <c r="J9542">
        <f>IF(OR(I3890="",H3890=""),"",I3890*H3890)</f>
        <v/>
      </c>
      <c r="K9542">
        <f>IF(G3890="","Missing OEWS wage",IF(H3890="","Missing Wharton SOC","Matched"))</f>
        <v/>
      </c>
    </row>
    <row r="9543">
      <c r="A9543" t="inlineStr">
        <is>
          <t>54</t>
        </is>
      </c>
      <c r="B9543" t="inlineStr">
        <is>
          <t>Professional, Scientific, and Technical Services</t>
        </is>
      </c>
      <c r="C9543" t="inlineStr">
        <is>
          <t>13-1131</t>
        </is>
      </c>
      <c r="D9543" t="inlineStr">
        <is>
          <t>Fundraisers</t>
        </is>
      </c>
      <c r="E9543" t="n">
        <v>3770</v>
      </c>
      <c r="F9543" t="n">
        <v>84550</v>
      </c>
      <c r="G9543">
        <f>IF(OR(E3891="",F3891=""),"",E3891*F3891)</f>
        <v/>
      </c>
      <c r="H9543" s="41">
        <f>IFERROR(XLOOKUP(C3891,'DATA Wharton'!$A$2:$A$785,'DATA Wharton'!$C$2:$C$785),"")</f>
        <v/>
      </c>
      <c r="I9543">
        <f>IF(OR(G3891="",H3891=""),"",G3891)</f>
        <v/>
      </c>
      <c r="J9543">
        <f>IF(OR(I3891="",H3891=""),"",I3891*H3891)</f>
        <v/>
      </c>
      <c r="K9543">
        <f>IF(G3891="","Missing OEWS wage",IF(H3891="","Missing Wharton SOC","Matched"))</f>
        <v/>
      </c>
    </row>
    <row r="9544">
      <c r="A9544" t="inlineStr">
        <is>
          <t>54</t>
        </is>
      </c>
      <c r="B9544" t="inlineStr">
        <is>
          <t>Professional, Scientific, and Technical Services</t>
        </is>
      </c>
      <c r="C9544" t="inlineStr">
        <is>
          <t>13-1141</t>
        </is>
      </c>
      <c r="D9544" t="inlineStr">
        <is>
          <t>Compensation, Benefits, and Job Analysis Specialists</t>
        </is>
      </c>
      <c r="E9544" t="n">
        <v>15740</v>
      </c>
      <c r="F9544" t="n">
        <v>91880</v>
      </c>
      <c r="G9544">
        <f>IF(OR(E3892="",F3892=""),"",E3892*F3892)</f>
        <v/>
      </c>
      <c r="H9544" s="41">
        <f>IFERROR(XLOOKUP(C3892,'DATA Wharton'!$A$2:$A$785,'DATA Wharton'!$C$2:$C$785),"")</f>
        <v/>
      </c>
      <c r="I9544">
        <f>IF(OR(G3892="",H3892=""),"",G3892)</f>
        <v/>
      </c>
      <c r="J9544">
        <f>IF(OR(I3892="",H3892=""),"",I3892*H3892)</f>
        <v/>
      </c>
      <c r="K9544">
        <f>IF(G3892="","Missing OEWS wage",IF(H3892="","Missing Wharton SOC","Matched"))</f>
        <v/>
      </c>
    </row>
    <row r="9545">
      <c r="A9545" t="inlineStr">
        <is>
          <t>54</t>
        </is>
      </c>
      <c r="B9545" t="inlineStr">
        <is>
          <t>Professional, Scientific, and Technical Services</t>
        </is>
      </c>
      <c r="C9545" t="inlineStr">
        <is>
          <t>13-1151</t>
        </is>
      </c>
      <c r="D9545" t="inlineStr">
        <is>
          <t>Training and Development Specialists</t>
        </is>
      </c>
      <c r="E9545" t="n">
        <v>54120</v>
      </c>
      <c r="F9545" t="n">
        <v>89740</v>
      </c>
      <c r="G9545">
        <f>IF(OR(E3893="",F3893=""),"",E3893*F3893)</f>
        <v/>
      </c>
      <c r="H9545" s="41">
        <f>IFERROR(XLOOKUP(C3893,'DATA Wharton'!$A$2:$A$785,'DATA Wharton'!$C$2:$C$785),"")</f>
        <v/>
      </c>
      <c r="I9545">
        <f>IF(OR(G3893="",H3893=""),"",G3893)</f>
        <v/>
      </c>
      <c r="J9545">
        <f>IF(OR(I3893="",H3893=""),"",I3893*H3893)</f>
        <v/>
      </c>
      <c r="K9545">
        <f>IF(G3893="","Missing OEWS wage",IF(H3893="","Missing Wharton SOC","Matched"))</f>
        <v/>
      </c>
    </row>
    <row r="9546">
      <c r="A9546" t="inlineStr">
        <is>
          <t>54</t>
        </is>
      </c>
      <c r="B9546" t="inlineStr">
        <is>
          <t>Professional, Scientific, and Technical Services</t>
        </is>
      </c>
      <c r="C9546" t="inlineStr">
        <is>
          <t>13-1161</t>
        </is>
      </c>
      <c r="D9546" t="inlineStr">
        <is>
          <t>Market Research Analysts and Marketing Specialists</t>
        </is>
      </c>
      <c r="E9546" t="n">
        <v>248820</v>
      </c>
      <c r="F9546" t="n">
        <v>91520</v>
      </c>
      <c r="G9546">
        <f>IF(OR(E3894="",F3894=""),"",E3894*F3894)</f>
        <v/>
      </c>
      <c r="H9546" s="41">
        <f>IFERROR(XLOOKUP(C3894,'DATA Wharton'!$A$2:$A$785,'DATA Wharton'!$C$2:$C$785),"")</f>
        <v/>
      </c>
      <c r="I9546">
        <f>IF(OR(G3894="",H3894=""),"",G3894)</f>
        <v/>
      </c>
      <c r="J9546">
        <f>IF(OR(I3894="",H3894=""),"",I3894*H3894)</f>
        <v/>
      </c>
      <c r="K9546">
        <f>IF(G3894="","Missing OEWS wage",IF(H3894="","Missing Wharton SOC","Matched"))</f>
        <v/>
      </c>
    </row>
    <row r="9547">
      <c r="A9547" t="inlineStr">
        <is>
          <t>54</t>
        </is>
      </c>
      <c r="B9547" t="inlineStr">
        <is>
          <t>Professional, Scientific, and Technical Services</t>
        </is>
      </c>
      <c r="C9547" t="inlineStr">
        <is>
          <t>13-1199</t>
        </is>
      </c>
      <c r="D9547" t="inlineStr">
        <is>
          <t>Business Operations Specialists, All Other</t>
        </is>
      </c>
      <c r="E9547" t="n">
        <v>149460</v>
      </c>
      <c r="F9547" t="n">
        <v>103710</v>
      </c>
      <c r="G9547">
        <f>IF(OR(E3895="",F3895=""),"",E3895*F3895)</f>
        <v/>
      </c>
      <c r="H9547" s="41">
        <f>IFERROR(XLOOKUP(C3895,'DATA Wharton'!$A$2:$A$785,'DATA Wharton'!$C$2:$C$785),"")</f>
        <v/>
      </c>
      <c r="I9547">
        <f>IF(OR(G3895="",H3895=""),"",G3895)</f>
        <v/>
      </c>
      <c r="J9547">
        <f>IF(OR(I3895="",H3895=""),"",I3895*H3895)</f>
        <v/>
      </c>
      <c r="K9547">
        <f>IF(G3895="","Missing OEWS wage",IF(H3895="","Missing Wharton SOC","Matched"))</f>
        <v/>
      </c>
    </row>
    <row r="9548">
      <c r="A9548" t="inlineStr">
        <is>
          <t>54</t>
        </is>
      </c>
      <c r="B9548" t="inlineStr">
        <is>
          <t>Professional, Scientific, and Technical Services</t>
        </is>
      </c>
      <c r="C9548" t="inlineStr">
        <is>
          <t>13-2011</t>
        </is>
      </c>
      <c r="D9548" t="inlineStr">
        <is>
          <t>Accountants and Auditors</t>
        </is>
      </c>
      <c r="E9548" t="n">
        <v>474030</v>
      </c>
      <c r="F9548" t="n">
        <v>98030</v>
      </c>
      <c r="G9548">
        <f>IF(OR(E3896="",F3896=""),"",E3896*F3896)</f>
        <v/>
      </c>
      <c r="H9548" s="41">
        <f>IFERROR(XLOOKUP(C3896,'DATA Wharton'!$A$2:$A$785,'DATA Wharton'!$C$2:$C$785),"")</f>
        <v/>
      </c>
      <c r="I9548">
        <f>IF(OR(G3896="",H3896=""),"",G3896)</f>
        <v/>
      </c>
      <c r="J9548">
        <f>IF(OR(I3896="",H3896=""),"",I3896*H3896)</f>
        <v/>
      </c>
      <c r="K9548">
        <f>IF(G3896="","Missing OEWS wage",IF(H3896="","Missing Wharton SOC","Matched"))</f>
        <v/>
      </c>
    </row>
    <row r="9549">
      <c r="A9549" t="inlineStr">
        <is>
          <t>54</t>
        </is>
      </c>
      <c r="B9549" t="inlineStr">
        <is>
          <t>Professional, Scientific, and Technical Services</t>
        </is>
      </c>
      <c r="C9549" t="inlineStr">
        <is>
          <t>13-2020</t>
        </is>
      </c>
      <c r="D9549" t="inlineStr">
        <is>
          <t>Property Appraisers and Assessors</t>
        </is>
      </c>
      <c r="E9549" t="n">
        <v>3540</v>
      </c>
      <c r="F9549" t="n">
        <v>84620</v>
      </c>
      <c r="G9549">
        <f>IF(OR(E3897="",F3897=""),"",E3897*F3897)</f>
        <v/>
      </c>
      <c r="H9549" s="41">
        <f>IFERROR(XLOOKUP(C3897,'DATA Wharton'!$A$2:$A$785,'DATA Wharton'!$C$2:$C$785),"")</f>
        <v/>
      </c>
      <c r="I9549">
        <f>IF(OR(G3897="",H3897=""),"",G3897)</f>
        <v/>
      </c>
      <c r="J9549">
        <f>IF(OR(I3897="",H3897=""),"",I3897*H3897)</f>
        <v/>
      </c>
      <c r="K9549">
        <f>IF(G3897="","Missing OEWS wage",IF(H3897="","Missing Wharton SOC","Matched"))</f>
        <v/>
      </c>
    </row>
    <row r="9550">
      <c r="A9550" t="inlineStr">
        <is>
          <t>54</t>
        </is>
      </c>
      <c r="B9550" t="inlineStr">
        <is>
          <t>Professional, Scientific, and Technical Services</t>
        </is>
      </c>
      <c r="C9550" t="inlineStr">
        <is>
          <t>13-2031</t>
        </is>
      </c>
      <c r="D9550" t="inlineStr">
        <is>
          <t>Budget Analysts</t>
        </is>
      </c>
      <c r="E9550" t="n">
        <v>4330</v>
      </c>
      <c r="F9550" t="n">
        <v>106910</v>
      </c>
      <c r="G9550">
        <f>IF(OR(E3898="",F3898=""),"",E3898*F3898)</f>
        <v/>
      </c>
      <c r="H9550" s="41">
        <f>IFERROR(XLOOKUP(C3898,'DATA Wharton'!$A$2:$A$785,'DATA Wharton'!$C$2:$C$785),"")</f>
        <v/>
      </c>
      <c r="I9550">
        <f>IF(OR(G3898="",H3898=""),"",G3898)</f>
        <v/>
      </c>
      <c r="J9550">
        <f>IF(OR(I3898="",H3898=""),"",I3898*H3898)</f>
        <v/>
      </c>
      <c r="K9550">
        <f>IF(G3898="","Missing OEWS wage",IF(H3898="","Missing Wharton SOC","Matched"))</f>
        <v/>
      </c>
    </row>
    <row r="9551">
      <c r="A9551" t="inlineStr">
        <is>
          <t>54</t>
        </is>
      </c>
      <c r="B9551" t="inlineStr">
        <is>
          <t>Professional, Scientific, and Technical Services</t>
        </is>
      </c>
      <c r="C9551" t="inlineStr">
        <is>
          <t>13-2041</t>
        </is>
      </c>
      <c r="D9551" t="inlineStr">
        <is>
          <t>Credit Analysts</t>
        </is>
      </c>
      <c r="E9551" t="n">
        <v>900</v>
      </c>
      <c r="F9551" t="n">
        <v>90010</v>
      </c>
      <c r="G9551">
        <f>IF(OR(E3899="",F3899=""),"",E3899*F3899)</f>
        <v/>
      </c>
      <c r="H9551" s="41">
        <f>IFERROR(XLOOKUP(C3899,'DATA Wharton'!$A$2:$A$785,'DATA Wharton'!$C$2:$C$785),"")</f>
        <v/>
      </c>
      <c r="I9551">
        <f>IF(OR(G3899="",H3899=""),"",G3899)</f>
        <v/>
      </c>
      <c r="J9551">
        <f>IF(OR(I3899="",H3899=""),"",I3899*H3899)</f>
        <v/>
      </c>
      <c r="K9551">
        <f>IF(G3899="","Missing OEWS wage",IF(H3899="","Missing Wharton SOC","Matched"))</f>
        <v/>
      </c>
    </row>
    <row r="9552">
      <c r="A9552" t="inlineStr">
        <is>
          <t>54</t>
        </is>
      </c>
      <c r="B9552" t="inlineStr">
        <is>
          <t>Professional, Scientific, and Technical Services</t>
        </is>
      </c>
      <c r="C9552" t="inlineStr">
        <is>
          <t>13-2051</t>
        </is>
      </c>
      <c r="D9552" t="inlineStr">
        <is>
          <t>Financial and Investment Analysts</t>
        </is>
      </c>
      <c r="E9552" t="n">
        <v>54250</v>
      </c>
      <c r="F9552" t="n">
        <v>113730</v>
      </c>
      <c r="G9552">
        <f>IF(OR(E3900="",F3900=""),"",E3900*F3900)</f>
        <v/>
      </c>
      <c r="H9552" s="41">
        <f>IFERROR(XLOOKUP(C3900,'DATA Wharton'!$A$2:$A$785,'DATA Wharton'!$C$2:$C$785),"")</f>
        <v/>
      </c>
      <c r="I9552">
        <f>IF(OR(G3900="",H3900=""),"",G3900)</f>
        <v/>
      </c>
      <c r="J9552">
        <f>IF(OR(I3900="",H3900=""),"",I3900*H3900)</f>
        <v/>
      </c>
      <c r="K9552">
        <f>IF(G3900="","Missing OEWS wage",IF(H3900="","Missing Wharton SOC","Matched"))</f>
        <v/>
      </c>
    </row>
    <row r="9553">
      <c r="A9553" t="inlineStr">
        <is>
          <t>54</t>
        </is>
      </c>
      <c r="B9553" t="inlineStr">
        <is>
          <t>Professional, Scientific, and Technical Services</t>
        </is>
      </c>
      <c r="C9553" t="inlineStr">
        <is>
          <t>13-2052</t>
        </is>
      </c>
      <c r="D9553" t="inlineStr">
        <is>
          <t>Personal Financial Advisors</t>
        </is>
      </c>
      <c r="E9553" t="n">
        <v>8680</v>
      </c>
      <c r="F9553" t="n">
        <v>105820</v>
      </c>
      <c r="G9553">
        <f>IF(OR(E3901="",F3901=""),"",E3901*F3901)</f>
        <v/>
      </c>
      <c r="H9553" s="41">
        <f>IFERROR(XLOOKUP(C3901,'DATA Wharton'!$A$2:$A$785,'DATA Wharton'!$C$2:$C$785),"")</f>
        <v/>
      </c>
      <c r="I9553">
        <f>IF(OR(G3901="",H3901=""),"",G3901)</f>
        <v/>
      </c>
      <c r="J9553">
        <f>IF(OR(I3901="",H3901=""),"",I3901*H3901)</f>
        <v/>
      </c>
      <c r="K9553">
        <f>IF(G3901="","Missing OEWS wage",IF(H3901="","Missing Wharton SOC","Matched"))</f>
        <v/>
      </c>
    </row>
    <row r="9554">
      <c r="A9554" t="inlineStr">
        <is>
          <t>54</t>
        </is>
      </c>
      <c r="B9554" t="inlineStr">
        <is>
          <t>Professional, Scientific, and Technical Services</t>
        </is>
      </c>
      <c r="C9554" t="inlineStr">
        <is>
          <t>13-2053</t>
        </is>
      </c>
      <c r="D9554" t="inlineStr">
        <is>
          <t>Insurance Underwriters</t>
        </is>
      </c>
      <c r="E9554" t="n">
        <v>980</v>
      </c>
      <c r="F9554" t="n">
        <v>90520</v>
      </c>
      <c r="G9554">
        <f>IF(OR(E3902="",F3902=""),"",E3902*F3902)</f>
        <v/>
      </c>
      <c r="H9554" s="41">
        <f>IFERROR(XLOOKUP(C3902,'DATA Wharton'!$A$2:$A$785,'DATA Wharton'!$C$2:$C$785),"")</f>
        <v/>
      </c>
      <c r="I9554">
        <f>IF(OR(G3902="",H3902=""),"",G3902)</f>
        <v/>
      </c>
      <c r="J9554">
        <f>IF(OR(I3902="",H3902=""),"",I3902*H3902)</f>
        <v/>
      </c>
      <c r="K9554">
        <f>IF(G3902="","Missing OEWS wage",IF(H3902="","Missing Wharton SOC","Matched"))</f>
        <v/>
      </c>
    </row>
    <row r="9555">
      <c r="A9555" t="inlineStr">
        <is>
          <t>54</t>
        </is>
      </c>
      <c r="B9555" t="inlineStr">
        <is>
          <t>Professional, Scientific, and Technical Services</t>
        </is>
      </c>
      <c r="C9555" t="inlineStr">
        <is>
          <t>13-2054</t>
        </is>
      </c>
      <c r="D9555" t="inlineStr">
        <is>
          <t>Financial Risk Specialists</t>
        </is>
      </c>
      <c r="E9555" t="n">
        <v>5770</v>
      </c>
      <c r="F9555" t="n">
        <v>126810</v>
      </c>
      <c r="G9555">
        <f>IF(OR(E3903="",F3903=""),"",E3903*F3903)</f>
        <v/>
      </c>
      <c r="H9555" s="41">
        <f>IFERROR(XLOOKUP(C3903,'DATA Wharton'!$A$2:$A$785,'DATA Wharton'!$C$2:$C$785),"")</f>
        <v/>
      </c>
      <c r="I9555">
        <f>IF(OR(G3903="",H3903=""),"",G3903)</f>
        <v/>
      </c>
      <c r="J9555">
        <f>IF(OR(I3903="",H3903=""),"",I3903*H3903)</f>
        <v/>
      </c>
      <c r="K9555">
        <f>IF(G3903="","Missing OEWS wage",IF(H3903="","Missing Wharton SOC","Matched"))</f>
        <v/>
      </c>
    </row>
    <row r="9556">
      <c r="A9556" t="inlineStr">
        <is>
          <t>54</t>
        </is>
      </c>
      <c r="B9556" t="inlineStr">
        <is>
          <t>Professional, Scientific, and Technical Services</t>
        </is>
      </c>
      <c r="C9556" t="inlineStr">
        <is>
          <t>13-2061</t>
        </is>
      </c>
      <c r="D9556" t="inlineStr">
        <is>
          <t>Financial Examiners</t>
        </is>
      </c>
      <c r="E9556" t="n">
        <v>2430</v>
      </c>
      <c r="F9556" t="n">
        <v>83760</v>
      </c>
      <c r="G9556">
        <f>IF(OR(E3904="",F3904=""),"",E3904*F3904)</f>
        <v/>
      </c>
      <c r="H9556" s="41">
        <f>IFERROR(XLOOKUP(C3904,'DATA Wharton'!$A$2:$A$785,'DATA Wharton'!$C$2:$C$785),"")</f>
        <v/>
      </c>
      <c r="I9556">
        <f>IF(OR(G3904="",H3904=""),"",G3904)</f>
        <v/>
      </c>
      <c r="J9556">
        <f>IF(OR(I3904="",H3904=""),"",I3904*H3904)</f>
        <v/>
      </c>
      <c r="K9556">
        <f>IF(G3904="","Missing OEWS wage",IF(H3904="","Missing Wharton SOC","Matched"))</f>
        <v/>
      </c>
    </row>
    <row r="9557">
      <c r="A9557" t="inlineStr">
        <is>
          <t>54</t>
        </is>
      </c>
      <c r="B9557" t="inlineStr">
        <is>
          <t>Professional, Scientific, and Technical Services</t>
        </is>
      </c>
      <c r="C9557" t="inlineStr">
        <is>
          <t>13-2071</t>
        </is>
      </c>
      <c r="D9557" t="inlineStr">
        <is>
          <t>Credit Counselors</t>
        </is>
      </c>
      <c r="E9557" t="n">
        <v>2930</v>
      </c>
      <c r="F9557" t="n">
        <v>52500</v>
      </c>
      <c r="G9557">
        <f>IF(OR(E3905="",F3905=""),"",E3905*F3905)</f>
        <v/>
      </c>
      <c r="H9557" s="41">
        <f>IFERROR(XLOOKUP(C3905,'DATA Wharton'!$A$2:$A$785,'DATA Wharton'!$C$2:$C$785),"")</f>
        <v/>
      </c>
      <c r="I9557">
        <f>IF(OR(G3905="",H3905=""),"",G3905)</f>
        <v/>
      </c>
      <c r="J9557">
        <f>IF(OR(I3905="",H3905=""),"",I3905*H3905)</f>
        <v/>
      </c>
      <c r="K9557">
        <f>IF(G3905="","Missing OEWS wage",IF(H3905="","Missing Wharton SOC","Matched"))</f>
        <v/>
      </c>
    </row>
    <row r="9558">
      <c r="A9558" t="inlineStr">
        <is>
          <t>54</t>
        </is>
      </c>
      <c r="B9558" t="inlineStr">
        <is>
          <t>Professional, Scientific, and Technical Services</t>
        </is>
      </c>
      <c r="C9558" t="inlineStr">
        <is>
          <t>13-2072</t>
        </is>
      </c>
      <c r="D9558" t="inlineStr">
        <is>
          <t>Loan Officers</t>
        </is>
      </c>
      <c r="E9558" t="n">
        <v>4300</v>
      </c>
      <c r="F9558" t="n">
        <v>72300</v>
      </c>
      <c r="G9558">
        <f>IF(OR(E3906="",F3906=""),"",E3906*F3906)</f>
        <v/>
      </c>
      <c r="H9558" s="41">
        <f>IFERROR(XLOOKUP(C3906,'DATA Wharton'!$A$2:$A$785,'DATA Wharton'!$C$2:$C$785),"")</f>
        <v/>
      </c>
      <c r="I9558">
        <f>IF(OR(G3906="",H3906=""),"",G3906)</f>
        <v/>
      </c>
      <c r="J9558">
        <f>IF(OR(I3906="",H3906=""),"",I3906*H3906)</f>
        <v/>
      </c>
      <c r="K9558">
        <f>IF(G3906="","Missing OEWS wage",IF(H3906="","Missing Wharton SOC","Matched"))</f>
        <v/>
      </c>
    </row>
    <row r="9559">
      <c r="A9559" t="inlineStr">
        <is>
          <t>54</t>
        </is>
      </c>
      <c r="B9559" t="inlineStr">
        <is>
          <t>Professional, Scientific, and Technical Services</t>
        </is>
      </c>
      <c r="C9559" t="inlineStr">
        <is>
          <t>13-2082</t>
        </is>
      </c>
      <c r="D9559" t="inlineStr">
        <is>
          <t>Tax Preparers</t>
        </is>
      </c>
      <c r="E9559" t="n">
        <v>74040</v>
      </c>
      <c r="F9559" t="n">
        <v>60640</v>
      </c>
      <c r="G9559">
        <f>IF(OR(E3907="",F3907=""),"",E3907*F3907)</f>
        <v/>
      </c>
      <c r="H9559" s="41">
        <f>IFERROR(XLOOKUP(C3907,'DATA Wharton'!$A$2:$A$785,'DATA Wharton'!$C$2:$C$785),"")</f>
        <v/>
      </c>
      <c r="I9559">
        <f>IF(OR(G3907="",H3907=""),"",G3907)</f>
        <v/>
      </c>
      <c r="J9559">
        <f>IF(OR(I3907="",H3907=""),"",I3907*H3907)</f>
        <v/>
      </c>
      <c r="K9559">
        <f>IF(G3907="","Missing OEWS wage",IF(H3907="","Missing Wharton SOC","Matched"))</f>
        <v/>
      </c>
    </row>
    <row r="9560">
      <c r="A9560" t="inlineStr">
        <is>
          <t>54</t>
        </is>
      </c>
      <c r="B9560" t="inlineStr">
        <is>
          <t>Professional, Scientific, and Technical Services</t>
        </is>
      </c>
      <c r="C9560" t="inlineStr">
        <is>
          <t>13-2099</t>
        </is>
      </c>
      <c r="D9560" t="inlineStr">
        <is>
          <t>Financial Specialists, All Other</t>
        </is>
      </c>
      <c r="E9560" t="n">
        <v>9770</v>
      </c>
      <c r="F9560" t="n">
        <v>105340</v>
      </c>
      <c r="G9560">
        <f>IF(OR(E3908="",F3908=""),"",E3908*F3908)</f>
        <v/>
      </c>
      <c r="H9560" s="41">
        <f>IFERROR(XLOOKUP(C3908,'DATA Wharton'!$A$2:$A$785,'DATA Wharton'!$C$2:$C$785),"")</f>
        <v/>
      </c>
      <c r="I9560">
        <f>IF(OR(G3908="",H3908=""),"",G3908)</f>
        <v/>
      </c>
      <c r="J9560">
        <f>IF(OR(I3908="",H3908=""),"",I3908*H3908)</f>
        <v/>
      </c>
      <c r="K9560">
        <f>IF(G3908="","Missing OEWS wage",IF(H3908="","Missing Wharton SOC","Matched"))</f>
        <v/>
      </c>
    </row>
    <row r="9561">
      <c r="A9561" t="inlineStr">
        <is>
          <t>54</t>
        </is>
      </c>
      <c r="B9561" t="inlineStr">
        <is>
          <t>Professional, Scientific, and Technical Services</t>
        </is>
      </c>
      <c r="C9561" t="inlineStr">
        <is>
          <t>15-1211</t>
        </is>
      </c>
      <c r="D9561" t="inlineStr">
        <is>
          <t>Computer Systems Analysts</t>
        </is>
      </c>
      <c r="E9561" t="n">
        <v>180630</v>
      </c>
      <c r="F9561" t="n">
        <v>120460</v>
      </c>
      <c r="G9561">
        <f>IF(OR(E3909="",F3909=""),"",E3909*F3909)</f>
        <v/>
      </c>
      <c r="H9561" s="41">
        <f>IFERROR(XLOOKUP(C3909,'DATA Wharton'!$A$2:$A$785,'DATA Wharton'!$C$2:$C$785),"")</f>
        <v/>
      </c>
      <c r="I9561">
        <f>IF(OR(G3909="",H3909=""),"",G3909)</f>
        <v/>
      </c>
      <c r="J9561">
        <f>IF(OR(I3909="",H3909=""),"",I3909*H3909)</f>
        <v/>
      </c>
      <c r="K9561">
        <f>IF(G3909="","Missing OEWS wage",IF(H3909="","Missing Wharton SOC","Matched"))</f>
        <v/>
      </c>
    </row>
    <row r="9562">
      <c r="A9562" t="inlineStr">
        <is>
          <t>54</t>
        </is>
      </c>
      <c r="B9562" t="inlineStr">
        <is>
          <t>Professional, Scientific, and Technical Services</t>
        </is>
      </c>
      <c r="C9562" t="inlineStr">
        <is>
          <t>15-1212</t>
        </is>
      </c>
      <c r="D9562" t="inlineStr">
        <is>
          <t>Information Security Analysts</t>
        </is>
      </c>
      <c r="E9562" t="n">
        <v>78770</v>
      </c>
      <c r="F9562" t="n">
        <v>136520</v>
      </c>
      <c r="G9562">
        <f>IF(OR(E3910="",F3910=""),"",E3910*F3910)</f>
        <v/>
      </c>
      <c r="H9562" s="41">
        <f>IFERROR(XLOOKUP(C3910,'DATA Wharton'!$A$2:$A$785,'DATA Wharton'!$C$2:$C$785),"")</f>
        <v/>
      </c>
      <c r="I9562">
        <f>IF(OR(G3910="",H3910=""),"",G3910)</f>
        <v/>
      </c>
      <c r="J9562">
        <f>IF(OR(I3910="",H3910=""),"",I3910*H3910)</f>
        <v/>
      </c>
      <c r="K9562">
        <f>IF(G3910="","Missing OEWS wage",IF(H3910="","Missing Wharton SOC","Matched"))</f>
        <v/>
      </c>
    </row>
    <row r="9563">
      <c r="A9563" t="inlineStr">
        <is>
          <t>54</t>
        </is>
      </c>
      <c r="B9563" t="inlineStr">
        <is>
          <t>Professional, Scientific, and Technical Services</t>
        </is>
      </c>
      <c r="C9563" t="inlineStr">
        <is>
          <t>15-1221</t>
        </is>
      </c>
      <c r="D9563" t="inlineStr">
        <is>
          <t>Computer and Information Research Scientists</t>
        </is>
      </c>
      <c r="E9563" t="n">
        <v>15420</v>
      </c>
      <c r="F9563" t="n">
        <v>158760</v>
      </c>
      <c r="G9563">
        <f>IF(OR(E3911="",F3911=""),"",E3911*F3911)</f>
        <v/>
      </c>
      <c r="H9563" s="41">
        <f>IFERROR(XLOOKUP(C3911,'DATA Wharton'!$A$2:$A$785,'DATA Wharton'!$C$2:$C$785),"")</f>
        <v/>
      </c>
      <c r="I9563">
        <f>IF(OR(G3911="",H3911=""),"",G3911)</f>
        <v/>
      </c>
      <c r="J9563">
        <f>IF(OR(I3911="",H3911=""),"",I3911*H3911)</f>
        <v/>
      </c>
      <c r="K9563">
        <f>IF(G3911="","Missing OEWS wage",IF(H3911="","Missing Wharton SOC","Matched"))</f>
        <v/>
      </c>
    </row>
    <row r="9564">
      <c r="A9564" t="inlineStr">
        <is>
          <t>54</t>
        </is>
      </c>
      <c r="B9564" t="inlineStr">
        <is>
          <t>Professional, Scientific, and Technical Services</t>
        </is>
      </c>
      <c r="C9564" t="inlineStr">
        <is>
          <t>15-1231</t>
        </is>
      </c>
      <c r="D9564" t="inlineStr">
        <is>
          <t>Computer Network Support Specialists</t>
        </is>
      </c>
      <c r="E9564" t="n">
        <v>42410</v>
      </c>
      <c r="F9564" t="n">
        <v>82820</v>
      </c>
      <c r="G9564">
        <f>IF(OR(E3912="",F3912=""),"",E3912*F3912)</f>
        <v/>
      </c>
      <c r="H9564" s="41">
        <f>IFERROR(XLOOKUP(C3912,'DATA Wharton'!$A$2:$A$785,'DATA Wharton'!$C$2:$C$785),"")</f>
        <v/>
      </c>
      <c r="I9564">
        <f>IF(OR(G3912="",H3912=""),"",G3912)</f>
        <v/>
      </c>
      <c r="J9564">
        <f>IF(OR(I3912="",H3912=""),"",I3912*H3912)</f>
        <v/>
      </c>
      <c r="K9564">
        <f>IF(G3912="","Missing OEWS wage",IF(H3912="","Missing Wharton SOC","Matched"))</f>
        <v/>
      </c>
    </row>
    <row r="9565">
      <c r="A9565" t="inlineStr">
        <is>
          <t>54</t>
        </is>
      </c>
      <c r="B9565" t="inlineStr">
        <is>
          <t>Professional, Scientific, and Technical Services</t>
        </is>
      </c>
      <c r="C9565" t="inlineStr">
        <is>
          <t>15-1232</t>
        </is>
      </c>
      <c r="D9565" t="inlineStr">
        <is>
          <t>Computer User Support Specialists</t>
        </is>
      </c>
      <c r="E9565" t="n">
        <v>211730</v>
      </c>
      <c r="F9565" t="n">
        <v>66500</v>
      </c>
      <c r="G9565">
        <f>IF(OR(E3913="",F3913=""),"",E3913*F3913)</f>
        <v/>
      </c>
      <c r="H9565" s="41">
        <f>IFERROR(XLOOKUP(C3913,'DATA Wharton'!$A$2:$A$785,'DATA Wharton'!$C$2:$C$785),"")</f>
        <v/>
      </c>
      <c r="I9565">
        <f>IF(OR(G3913="",H3913=""),"",G3913)</f>
        <v/>
      </c>
      <c r="J9565">
        <f>IF(OR(I3913="",H3913=""),"",I3913*H3913)</f>
        <v/>
      </c>
      <c r="K9565">
        <f>IF(G3913="","Missing OEWS wage",IF(H3913="","Missing Wharton SOC","Matched"))</f>
        <v/>
      </c>
    </row>
    <row r="9566">
      <c r="A9566" t="inlineStr">
        <is>
          <t>54</t>
        </is>
      </c>
      <c r="B9566" t="inlineStr">
        <is>
          <t>Professional, Scientific, and Technical Services</t>
        </is>
      </c>
      <c r="C9566" t="inlineStr">
        <is>
          <t>15-1241</t>
        </is>
      </c>
      <c r="D9566" t="inlineStr">
        <is>
          <t>Computer Network Architects</t>
        </is>
      </c>
      <c r="E9566" t="n">
        <v>65320</v>
      </c>
      <c r="F9566" t="n">
        <v>142370</v>
      </c>
      <c r="G9566">
        <f>IF(OR(E3914="",F3914=""),"",E3914*F3914)</f>
        <v/>
      </c>
      <c r="H9566" s="41">
        <f>IFERROR(XLOOKUP(C3914,'DATA Wharton'!$A$2:$A$785,'DATA Wharton'!$C$2:$C$785),"")</f>
        <v/>
      </c>
      <c r="I9566">
        <f>IF(OR(G3914="",H3914=""),"",G3914)</f>
        <v/>
      </c>
      <c r="J9566">
        <f>IF(OR(I3914="",H3914=""),"",I3914*H3914)</f>
        <v/>
      </c>
      <c r="K9566">
        <f>IF(G3914="","Missing OEWS wage",IF(H3914="","Missing Wharton SOC","Matched"))</f>
        <v/>
      </c>
    </row>
    <row r="9567">
      <c r="A9567" t="inlineStr">
        <is>
          <t>54</t>
        </is>
      </c>
      <c r="B9567" t="inlineStr">
        <is>
          <t>Professional, Scientific, and Technical Services</t>
        </is>
      </c>
      <c r="C9567" t="inlineStr">
        <is>
          <t>15-1242</t>
        </is>
      </c>
      <c r="D9567" t="inlineStr">
        <is>
          <t>Database Administrators</t>
        </is>
      </c>
      <c r="E9567" t="n">
        <v>17380</v>
      </c>
      <c r="F9567" t="n">
        <v>120140</v>
      </c>
      <c r="G9567">
        <f>IF(OR(E3915="",F3915=""),"",E3915*F3915)</f>
        <v/>
      </c>
      <c r="H9567" s="41">
        <f>IFERROR(XLOOKUP(C3915,'DATA Wharton'!$A$2:$A$785,'DATA Wharton'!$C$2:$C$785),"")</f>
        <v/>
      </c>
      <c r="I9567">
        <f>IF(OR(G3915="",H3915=""),"",G3915)</f>
        <v/>
      </c>
      <c r="J9567">
        <f>IF(OR(I3915="",H3915=""),"",I3915*H3915)</f>
        <v/>
      </c>
      <c r="K9567">
        <f>IF(G3915="","Missing OEWS wage",IF(H3915="","Missing Wharton SOC","Matched"))</f>
        <v/>
      </c>
    </row>
    <row r="9568">
      <c r="A9568" t="inlineStr">
        <is>
          <t>54</t>
        </is>
      </c>
      <c r="B9568" t="inlineStr">
        <is>
          <t>Professional, Scientific, and Technical Services</t>
        </is>
      </c>
      <c r="C9568" t="inlineStr">
        <is>
          <t>15-1243</t>
        </is>
      </c>
      <c r="D9568" t="inlineStr">
        <is>
          <t>Database Architects</t>
        </is>
      </c>
      <c r="E9568" t="n">
        <v>24320</v>
      </c>
      <c r="F9568" t="n">
        <v>148250</v>
      </c>
      <c r="G9568">
        <f>IF(OR(E3916="",F3916=""),"",E3916*F3916)</f>
        <v/>
      </c>
      <c r="H9568" s="41">
        <f>IFERROR(XLOOKUP(C3916,'DATA Wharton'!$A$2:$A$785,'DATA Wharton'!$C$2:$C$785),"")</f>
        <v/>
      </c>
      <c r="I9568">
        <f>IF(OR(G3916="",H3916=""),"",G3916)</f>
        <v/>
      </c>
      <c r="J9568">
        <f>IF(OR(I3916="",H3916=""),"",I3916*H3916)</f>
        <v/>
      </c>
      <c r="K9568">
        <f>IF(G3916="","Missing OEWS wage",IF(H3916="","Missing Wharton SOC","Matched"))</f>
        <v/>
      </c>
    </row>
    <row r="9569">
      <c r="A9569" t="inlineStr">
        <is>
          <t>54</t>
        </is>
      </c>
      <c r="B9569" t="inlineStr">
        <is>
          <t>Professional, Scientific, and Technical Services</t>
        </is>
      </c>
      <c r="C9569" t="inlineStr">
        <is>
          <t>15-1244</t>
        </is>
      </c>
      <c r="D9569" t="inlineStr">
        <is>
          <t>Network and Computer Systems Administrators</t>
        </is>
      </c>
      <c r="E9569" t="n">
        <v>81880</v>
      </c>
      <c r="F9569" t="n">
        <v>110260</v>
      </c>
      <c r="G9569">
        <f>IF(OR(E3917="",F3917=""),"",E3917*F3917)</f>
        <v/>
      </c>
      <c r="H9569" s="41">
        <f>IFERROR(XLOOKUP(C3917,'DATA Wharton'!$A$2:$A$785,'DATA Wharton'!$C$2:$C$785),"")</f>
        <v/>
      </c>
      <c r="I9569">
        <f>IF(OR(G3917="",H3917=""),"",G3917)</f>
        <v/>
      </c>
      <c r="J9569">
        <f>IF(OR(I3917="",H3917=""),"",I3917*H3917)</f>
        <v/>
      </c>
      <c r="K9569">
        <f>IF(G3917="","Missing OEWS wage",IF(H3917="","Missing Wharton SOC","Matched"))</f>
        <v/>
      </c>
    </row>
    <row r="9570">
      <c r="A9570" t="inlineStr">
        <is>
          <t>54</t>
        </is>
      </c>
      <c r="B9570" t="inlineStr">
        <is>
          <t>Professional, Scientific, and Technical Services</t>
        </is>
      </c>
      <c r="C9570" t="inlineStr">
        <is>
          <t>15-1251</t>
        </is>
      </c>
      <c r="D9570" t="inlineStr">
        <is>
          <t>Computer Programmers</t>
        </is>
      </c>
      <c r="E9570" t="n">
        <v>38700</v>
      </c>
      <c r="F9570" t="n">
        <v>104810</v>
      </c>
      <c r="G9570">
        <f>IF(OR(E3918="",F3918=""),"",E3918*F3918)</f>
        <v/>
      </c>
      <c r="H9570" s="41">
        <f>IFERROR(XLOOKUP(C3918,'DATA Wharton'!$A$2:$A$785,'DATA Wharton'!$C$2:$C$785),"")</f>
        <v/>
      </c>
      <c r="I9570">
        <f>IF(OR(G3918="",H3918=""),"",G3918)</f>
        <v/>
      </c>
      <c r="J9570">
        <f>IF(OR(I3918="",H3918=""),"",I3918*H3918)</f>
        <v/>
      </c>
      <c r="K9570">
        <f>IF(G3918="","Missing OEWS wage",IF(H3918="","Missing Wharton SOC","Matched"))</f>
        <v/>
      </c>
    </row>
    <row r="9571">
      <c r="A9571" t="inlineStr">
        <is>
          <t>54</t>
        </is>
      </c>
      <c r="B9571" t="inlineStr">
        <is>
          <t>Professional, Scientific, and Technical Services</t>
        </is>
      </c>
      <c r="C9571" t="inlineStr">
        <is>
          <t>15-1252</t>
        </is>
      </c>
      <c r="D9571" t="inlineStr">
        <is>
          <t>Software Developers</t>
        </is>
      </c>
      <c r="E9571" t="n">
        <v>698420</v>
      </c>
      <c r="F9571" t="n">
        <v>143040</v>
      </c>
      <c r="G9571">
        <f>IF(OR(E3919="",F3919=""),"",E3919*F3919)</f>
        <v/>
      </c>
      <c r="H9571" s="41">
        <f>IFERROR(XLOOKUP(C3919,'DATA Wharton'!$A$2:$A$785,'DATA Wharton'!$C$2:$C$785),"")</f>
        <v/>
      </c>
      <c r="I9571">
        <f>IF(OR(G3919="",H3919=""),"",G3919)</f>
        <v/>
      </c>
      <c r="J9571">
        <f>IF(OR(I3919="",H3919=""),"",I3919*H3919)</f>
        <v/>
      </c>
      <c r="K9571">
        <f>IF(G3919="","Missing OEWS wage",IF(H3919="","Missing Wharton SOC","Matched"))</f>
        <v/>
      </c>
    </row>
    <row r="9572">
      <c r="A9572" t="inlineStr">
        <is>
          <t>54</t>
        </is>
      </c>
      <c r="B9572" t="inlineStr">
        <is>
          <t>Professional, Scientific, and Technical Services</t>
        </is>
      </c>
      <c r="C9572" t="inlineStr">
        <is>
          <t>15-1253</t>
        </is>
      </c>
      <c r="D9572" t="inlineStr">
        <is>
          <t>Software Quality Assurance Analysts and Testers</t>
        </is>
      </c>
      <c r="E9572" t="n">
        <v>78350</v>
      </c>
      <c r="F9572" t="n">
        <v>107870</v>
      </c>
      <c r="G9572">
        <f>IF(OR(E3920="",F3920=""),"",E3920*F3920)</f>
        <v/>
      </c>
      <c r="H9572" s="41">
        <f>IFERROR(XLOOKUP(C3920,'DATA Wharton'!$A$2:$A$785,'DATA Wharton'!$C$2:$C$785),"")</f>
        <v/>
      </c>
      <c r="I9572">
        <f>IF(OR(G3920="",H3920=""),"",G3920)</f>
        <v/>
      </c>
      <c r="J9572">
        <f>IF(OR(I3920="",H3920=""),"",I3920*H3920)</f>
        <v/>
      </c>
      <c r="K9572">
        <f>IF(G3920="","Missing OEWS wage",IF(H3920="","Missing Wharton SOC","Matched"))</f>
        <v/>
      </c>
    </row>
    <row r="9573">
      <c r="A9573" t="inlineStr">
        <is>
          <t>54</t>
        </is>
      </c>
      <c r="B9573" t="inlineStr">
        <is>
          <t>Professional, Scientific, and Technical Services</t>
        </is>
      </c>
      <c r="C9573" t="inlineStr">
        <is>
          <t>15-1254</t>
        </is>
      </c>
      <c r="D9573" t="inlineStr">
        <is>
          <t>Web Developers</t>
        </is>
      </c>
      <c r="E9573" t="n">
        <v>30770</v>
      </c>
      <c r="F9573" t="n">
        <v>93450</v>
      </c>
      <c r="G9573">
        <f>IF(OR(E3921="",F3921=""),"",E3921*F3921)</f>
        <v/>
      </c>
      <c r="H9573" s="41">
        <f>IFERROR(XLOOKUP(C3921,'DATA Wharton'!$A$2:$A$785,'DATA Wharton'!$C$2:$C$785),"")</f>
        <v/>
      </c>
      <c r="I9573">
        <f>IF(OR(G3921="",H3921=""),"",G3921)</f>
        <v/>
      </c>
      <c r="J9573">
        <f>IF(OR(I3921="",H3921=""),"",I3921*H3921)</f>
        <v/>
      </c>
      <c r="K9573">
        <f>IF(G3921="","Missing OEWS wage",IF(H3921="","Missing Wharton SOC","Matched"))</f>
        <v/>
      </c>
    </row>
    <row r="9574">
      <c r="A9574" t="inlineStr">
        <is>
          <t>54</t>
        </is>
      </c>
      <c r="B9574" t="inlineStr">
        <is>
          <t>Professional, Scientific, and Technical Services</t>
        </is>
      </c>
      <c r="C9574" t="inlineStr">
        <is>
          <t>15-1255</t>
        </is>
      </c>
      <c r="D9574" t="inlineStr">
        <is>
          <t>Web and Digital Interface Designers</t>
        </is>
      </c>
      <c r="E9574" t="n">
        <v>33430</v>
      </c>
      <c r="F9574" t="n">
        <v>108930</v>
      </c>
      <c r="G9574">
        <f>IF(OR(E3922="",F3922=""),"",E3922*F3922)</f>
        <v/>
      </c>
      <c r="H9574" s="41">
        <f>IFERROR(XLOOKUP(C3922,'DATA Wharton'!$A$2:$A$785,'DATA Wharton'!$C$2:$C$785),"")</f>
        <v/>
      </c>
      <c r="I9574">
        <f>IF(OR(G3922="",H3922=""),"",G3922)</f>
        <v/>
      </c>
      <c r="J9574">
        <f>IF(OR(I3922="",H3922=""),"",I3922*H3922)</f>
        <v/>
      </c>
      <c r="K9574">
        <f>IF(G3922="","Missing OEWS wage",IF(H3922="","Missing Wharton SOC","Matched"))</f>
        <v/>
      </c>
    </row>
    <row r="9575">
      <c r="A9575" t="inlineStr">
        <is>
          <t>54</t>
        </is>
      </c>
      <c r="B9575" t="inlineStr">
        <is>
          <t>Professional, Scientific, and Technical Services</t>
        </is>
      </c>
      <c r="C9575" t="inlineStr">
        <is>
          <t>15-1299</t>
        </is>
      </c>
      <c r="D9575" t="inlineStr">
        <is>
          <t>Computer Occupations, All Other</t>
        </is>
      </c>
      <c r="E9575" t="n">
        <v>123970</v>
      </c>
      <c r="F9575" t="n">
        <v>125890</v>
      </c>
      <c r="G9575">
        <f>IF(OR(E3923="",F3923=""),"",E3923*F3923)</f>
        <v/>
      </c>
      <c r="H9575" s="41">
        <f>IFERROR(XLOOKUP(C3923,'DATA Wharton'!$A$2:$A$785,'DATA Wharton'!$C$2:$C$785),"")</f>
        <v/>
      </c>
      <c r="I9575">
        <f>IF(OR(G3923="",H3923=""),"",G3923)</f>
        <v/>
      </c>
      <c r="J9575">
        <f>IF(OR(I3923="",H3923=""),"",I3923*H3923)</f>
        <v/>
      </c>
      <c r="K9575">
        <f>IF(G3923="","Missing OEWS wage",IF(H3923="","Missing Wharton SOC","Matched"))</f>
        <v/>
      </c>
    </row>
    <row r="9576">
      <c r="A9576" t="inlineStr">
        <is>
          <t>54</t>
        </is>
      </c>
      <c r="B9576" t="inlineStr">
        <is>
          <t>Professional, Scientific, and Technical Services</t>
        </is>
      </c>
      <c r="C9576" t="inlineStr">
        <is>
          <t>15-2011</t>
        </is>
      </c>
      <c r="D9576" t="inlineStr">
        <is>
          <t>Actuaries</t>
        </is>
      </c>
      <c r="E9576" t="n">
        <v>3910</v>
      </c>
      <c r="F9576" t="n">
        <v>131900</v>
      </c>
      <c r="G9576">
        <f>IF(OR(E3924="",F3924=""),"",E3924*F3924)</f>
        <v/>
      </c>
      <c r="H9576" s="41">
        <f>IFERROR(XLOOKUP(C3924,'DATA Wharton'!$A$2:$A$785,'DATA Wharton'!$C$2:$C$785),"")</f>
        <v/>
      </c>
      <c r="I9576">
        <f>IF(OR(G3924="",H3924=""),"",G3924)</f>
        <v/>
      </c>
      <c r="J9576">
        <f>IF(OR(I3924="",H3924=""),"",I3924*H3924)</f>
        <v/>
      </c>
      <c r="K9576">
        <f>IF(G3924="","Missing OEWS wage",IF(H3924="","Missing Wharton SOC","Matched"))</f>
        <v/>
      </c>
    </row>
    <row r="9577">
      <c r="A9577" t="inlineStr">
        <is>
          <t>54</t>
        </is>
      </c>
      <c r="B9577" t="inlineStr">
        <is>
          <t>Professional, Scientific, and Technical Services</t>
        </is>
      </c>
      <c r="C9577" t="inlineStr">
        <is>
          <t>15-2021</t>
        </is>
      </c>
      <c r="D9577" t="inlineStr">
        <is>
          <t>Mathematicians</t>
        </is>
      </c>
      <c r="E9577" t="n">
        <v>270</v>
      </c>
      <c r="F9577" t="n">
        <v>153860</v>
      </c>
      <c r="G9577">
        <f>IF(OR(E3925="",F3925=""),"",E3925*F3925)</f>
        <v/>
      </c>
      <c r="H9577" s="41">
        <f>IFERROR(XLOOKUP(C3925,'DATA Wharton'!$A$2:$A$785,'DATA Wharton'!$C$2:$C$785),"")</f>
        <v/>
      </c>
      <c r="I9577">
        <f>IF(OR(G3925="",H3925=""),"",G3925)</f>
        <v/>
      </c>
      <c r="J9577">
        <f>IF(OR(I3925="",H3925=""),"",I3925*H3925)</f>
        <v/>
      </c>
      <c r="K9577">
        <f>IF(G3925="","Missing OEWS wage",IF(H3925="","Missing Wharton SOC","Matched"))</f>
        <v/>
      </c>
    </row>
    <row r="9578">
      <c r="A9578" t="inlineStr">
        <is>
          <t>54</t>
        </is>
      </c>
      <c r="B9578" t="inlineStr">
        <is>
          <t>Professional, Scientific, and Technical Services</t>
        </is>
      </c>
      <c r="C9578" t="inlineStr">
        <is>
          <t>15-2031</t>
        </is>
      </c>
      <c r="D9578" t="inlineStr">
        <is>
          <t>Operations Research Analysts</t>
        </is>
      </c>
      <c r="E9578" t="n">
        <v>25060</v>
      </c>
      <c r="F9578" t="n">
        <v>105200</v>
      </c>
      <c r="G9578">
        <f>IF(OR(E3926="",F3926=""),"",E3926*F3926)</f>
        <v/>
      </c>
      <c r="H9578" s="41">
        <f>IFERROR(XLOOKUP(C3926,'DATA Wharton'!$A$2:$A$785,'DATA Wharton'!$C$2:$C$785),"")</f>
        <v/>
      </c>
      <c r="I9578">
        <f>IF(OR(G3926="",H3926=""),"",G3926)</f>
        <v/>
      </c>
      <c r="J9578">
        <f>IF(OR(I3926="",H3926=""),"",I3926*H3926)</f>
        <v/>
      </c>
      <c r="K9578">
        <f>IF(G3926="","Missing OEWS wage",IF(H3926="","Missing Wharton SOC","Matched"))</f>
        <v/>
      </c>
    </row>
    <row r="9579">
      <c r="A9579" t="inlineStr">
        <is>
          <t>54</t>
        </is>
      </c>
      <c r="B9579" t="inlineStr">
        <is>
          <t>Professional, Scientific, and Technical Services</t>
        </is>
      </c>
      <c r="C9579" t="inlineStr">
        <is>
          <t>15-2041</t>
        </is>
      </c>
      <c r="D9579" t="inlineStr">
        <is>
          <t>Statisticians</t>
        </is>
      </c>
      <c r="E9579" t="n">
        <v>9440</v>
      </c>
      <c r="F9579" t="n">
        <v>128320</v>
      </c>
      <c r="G9579">
        <f>IF(OR(E3927="",F3927=""),"",E3927*F3927)</f>
        <v/>
      </c>
      <c r="H9579" s="41">
        <f>IFERROR(XLOOKUP(C3927,'DATA Wharton'!$A$2:$A$785,'DATA Wharton'!$C$2:$C$785),"")</f>
        <v/>
      </c>
      <c r="I9579">
        <f>IF(OR(G3927="",H3927=""),"",G3927)</f>
        <v/>
      </c>
      <c r="J9579">
        <f>IF(OR(I3927="",H3927=""),"",I3927*H3927)</f>
        <v/>
      </c>
      <c r="K9579">
        <f>IF(G3927="","Missing OEWS wage",IF(H3927="","Missing Wharton SOC","Matched"))</f>
        <v/>
      </c>
    </row>
    <row r="9580">
      <c r="A9580" t="inlineStr">
        <is>
          <t>54</t>
        </is>
      </c>
      <c r="B9580" t="inlineStr">
        <is>
          <t>Professional, Scientific, and Technical Services</t>
        </is>
      </c>
      <c r="C9580" t="inlineStr">
        <is>
          <t>15-2051</t>
        </is>
      </c>
      <c r="D9580" t="inlineStr">
        <is>
          <t>Data Scientists</t>
        </is>
      </c>
      <c r="E9580" t="n">
        <v>69730</v>
      </c>
      <c r="F9580" t="n">
        <v>130900</v>
      </c>
      <c r="G9580">
        <f>IF(OR(E3928="",F3928=""),"",E3928*F3928)</f>
        <v/>
      </c>
      <c r="H9580" s="41">
        <f>IFERROR(XLOOKUP(C3928,'DATA Wharton'!$A$2:$A$785,'DATA Wharton'!$C$2:$C$785),"")</f>
        <v/>
      </c>
      <c r="I9580">
        <f>IF(OR(G3928="",H3928=""),"",G3928)</f>
        <v/>
      </c>
      <c r="J9580">
        <f>IF(OR(I3928="",H3928=""),"",I3928*H3928)</f>
        <v/>
      </c>
      <c r="K9580">
        <f>IF(G3928="","Missing OEWS wage",IF(H3928="","Missing Wharton SOC","Matched"))</f>
        <v/>
      </c>
    </row>
    <row r="9581">
      <c r="A9581" t="inlineStr">
        <is>
          <t>54</t>
        </is>
      </c>
      <c r="B9581" t="inlineStr">
        <is>
          <t>Professional, Scientific, and Technical Services</t>
        </is>
      </c>
      <c r="C9581" t="inlineStr">
        <is>
          <t>15-2099</t>
        </is>
      </c>
      <c r="D9581" t="inlineStr">
        <is>
          <t>Mathematical Science Occupations, All Other</t>
        </is>
      </c>
      <c r="E9581" t="n">
        <v>1430</v>
      </c>
      <c r="F9581" t="n">
        <v>96290</v>
      </c>
      <c r="G9581">
        <f>IF(OR(E3929="",F3929=""),"",E3929*F3929)</f>
        <v/>
      </c>
      <c r="H9581" s="41">
        <f>IFERROR(XLOOKUP(C3929,'DATA Wharton'!$A$2:$A$785,'DATA Wharton'!$C$2:$C$785),"")</f>
        <v/>
      </c>
      <c r="I9581">
        <f>IF(OR(G3929="",H3929=""),"",G3929)</f>
        <v/>
      </c>
      <c r="J9581">
        <f>IF(OR(I3929="",H3929=""),"",I3929*H3929)</f>
        <v/>
      </c>
      <c r="K9581">
        <f>IF(G3929="","Missing OEWS wage",IF(H3929="","Missing Wharton SOC","Matched"))</f>
        <v/>
      </c>
    </row>
    <row r="9582">
      <c r="A9582" t="inlineStr">
        <is>
          <t>54</t>
        </is>
      </c>
      <c r="B9582" t="inlineStr">
        <is>
          <t>Professional, Scientific, and Technical Services</t>
        </is>
      </c>
      <c r="C9582" t="inlineStr">
        <is>
          <t>17-1011</t>
        </is>
      </c>
      <c r="D9582" t="inlineStr">
        <is>
          <t>Architects, Except Landscape and Naval</t>
        </is>
      </c>
      <c r="E9582" t="n">
        <v>94960</v>
      </c>
      <c r="F9582" t="n">
        <v>105280</v>
      </c>
      <c r="G9582">
        <f>IF(OR(E3930="",F3930=""),"",E3930*F3930)</f>
        <v/>
      </c>
      <c r="H9582" s="41">
        <f>IFERROR(XLOOKUP(C3930,'DATA Wharton'!$A$2:$A$785,'DATA Wharton'!$C$2:$C$785),"")</f>
        <v/>
      </c>
      <c r="I9582">
        <f>IF(OR(G3930="",H3930=""),"",G3930)</f>
        <v/>
      </c>
      <c r="J9582">
        <f>IF(OR(I3930="",H3930=""),"",I3930*H3930)</f>
        <v/>
      </c>
      <c r="K9582">
        <f>IF(G3930="","Missing OEWS wage",IF(H3930="","Missing Wharton SOC","Matched"))</f>
        <v/>
      </c>
    </row>
    <row r="9583">
      <c r="A9583" t="inlineStr">
        <is>
          <t>54</t>
        </is>
      </c>
      <c r="B9583" t="inlineStr">
        <is>
          <t>Professional, Scientific, and Technical Services</t>
        </is>
      </c>
      <c r="C9583" t="inlineStr">
        <is>
          <t>17-1012</t>
        </is>
      </c>
      <c r="D9583" t="inlineStr">
        <is>
          <t>Landscape Architects</t>
        </is>
      </c>
      <c r="E9583" t="n">
        <v>12030</v>
      </c>
      <c r="F9583" t="n">
        <v>91940</v>
      </c>
      <c r="G9583">
        <f>IF(OR(E3931="",F3931=""),"",E3931*F3931)</f>
        <v/>
      </c>
      <c r="H9583" s="41">
        <f>IFERROR(XLOOKUP(C3931,'DATA Wharton'!$A$2:$A$785,'DATA Wharton'!$C$2:$C$785),"")</f>
        <v/>
      </c>
      <c r="I9583">
        <f>IF(OR(G3931="",H3931=""),"",G3931)</f>
        <v/>
      </c>
      <c r="J9583">
        <f>IF(OR(I3931="",H3931=""),"",I3931*H3931)</f>
        <v/>
      </c>
      <c r="K9583">
        <f>IF(G3931="","Missing OEWS wage",IF(H3931="","Missing Wharton SOC","Matched"))</f>
        <v/>
      </c>
    </row>
    <row r="9584">
      <c r="A9584" t="inlineStr">
        <is>
          <t>54</t>
        </is>
      </c>
      <c r="B9584" t="inlineStr">
        <is>
          <t>Professional, Scientific, and Technical Services</t>
        </is>
      </c>
      <c r="C9584" t="inlineStr">
        <is>
          <t>17-1021</t>
        </is>
      </c>
      <c r="D9584" t="inlineStr">
        <is>
          <t>Cartographers and Photogrammetrists</t>
        </is>
      </c>
      <c r="E9584" t="n">
        <v>4990</v>
      </c>
      <c r="F9584" t="n">
        <v>81210</v>
      </c>
      <c r="G9584">
        <f>IF(OR(E3932="",F3932=""),"",E3932*F3932)</f>
        <v/>
      </c>
      <c r="H9584" s="41">
        <f>IFERROR(XLOOKUP(C3932,'DATA Wharton'!$A$2:$A$785,'DATA Wharton'!$C$2:$C$785),"")</f>
        <v/>
      </c>
      <c r="I9584">
        <f>IF(OR(G3932="",H3932=""),"",G3932)</f>
        <v/>
      </c>
      <c r="J9584">
        <f>IF(OR(I3932="",H3932=""),"",I3932*H3932)</f>
        <v/>
      </c>
      <c r="K9584">
        <f>IF(G3932="","Missing OEWS wage",IF(H3932="","Missing Wharton SOC","Matched"))</f>
        <v/>
      </c>
    </row>
    <row r="9585">
      <c r="A9585" t="inlineStr">
        <is>
          <t>54</t>
        </is>
      </c>
      <c r="B9585" t="inlineStr">
        <is>
          <t>Professional, Scientific, and Technical Services</t>
        </is>
      </c>
      <c r="C9585" t="inlineStr">
        <is>
          <t>17-1022</t>
        </is>
      </c>
      <c r="D9585" t="inlineStr">
        <is>
          <t>Surveyors</t>
        </is>
      </c>
      <c r="E9585" t="n">
        <v>38170</v>
      </c>
      <c r="F9585" t="n">
        <v>78430</v>
      </c>
      <c r="G9585">
        <f>IF(OR(E3933="",F3933=""),"",E3933*F3933)</f>
        <v/>
      </c>
      <c r="H9585" s="41">
        <f>IFERROR(XLOOKUP(C3933,'DATA Wharton'!$A$2:$A$785,'DATA Wharton'!$C$2:$C$785),"")</f>
        <v/>
      </c>
      <c r="I9585">
        <f>IF(OR(G3933="",H3933=""),"",G3933)</f>
        <v/>
      </c>
      <c r="J9585">
        <f>IF(OR(I3933="",H3933=""),"",I3933*H3933)</f>
        <v/>
      </c>
      <c r="K9585">
        <f>IF(G3933="","Missing OEWS wage",IF(H3933="","Missing Wharton SOC","Matched"))</f>
        <v/>
      </c>
    </row>
    <row r="9586">
      <c r="A9586" t="inlineStr">
        <is>
          <t>54</t>
        </is>
      </c>
      <c r="B9586" t="inlineStr">
        <is>
          <t>Professional, Scientific, and Technical Services</t>
        </is>
      </c>
      <c r="C9586" t="inlineStr">
        <is>
          <t>17-2011</t>
        </is>
      </c>
      <c r="D9586" t="inlineStr">
        <is>
          <t>Aerospace Engineers</t>
        </is>
      </c>
      <c r="E9586" t="n">
        <v>20150</v>
      </c>
      <c r="F9586" t="n">
        <v>144180</v>
      </c>
      <c r="G9586">
        <f>IF(OR(E3934="",F3934=""),"",E3934*F3934)</f>
        <v/>
      </c>
      <c r="H9586" s="41">
        <f>IFERROR(XLOOKUP(C3934,'DATA Wharton'!$A$2:$A$785,'DATA Wharton'!$C$2:$C$785),"")</f>
        <v/>
      </c>
      <c r="I9586">
        <f>IF(OR(G3934="",H3934=""),"",G3934)</f>
        <v/>
      </c>
      <c r="J9586">
        <f>IF(OR(I3934="",H3934=""),"",I3934*H3934)</f>
        <v/>
      </c>
      <c r="K9586">
        <f>IF(G3934="","Missing OEWS wage",IF(H3934="","Missing Wharton SOC","Matched"))</f>
        <v/>
      </c>
    </row>
    <row r="9587">
      <c r="A9587" t="inlineStr">
        <is>
          <t>54</t>
        </is>
      </c>
      <c r="B9587" t="inlineStr">
        <is>
          <t>Professional, Scientific, and Technical Services</t>
        </is>
      </c>
      <c r="C9587" t="inlineStr">
        <is>
          <t>17-2021</t>
        </is>
      </c>
      <c r="D9587" t="inlineStr">
        <is>
          <t>Agricultural Engineers</t>
        </is>
      </c>
      <c r="E9587" t="n">
        <v>410</v>
      </c>
      <c r="F9587" t="n">
        <v>111420</v>
      </c>
      <c r="G9587">
        <f>IF(OR(E3935="",F3935=""),"",E3935*F3935)</f>
        <v/>
      </c>
      <c r="H9587" s="41">
        <f>IFERROR(XLOOKUP(C3935,'DATA Wharton'!$A$2:$A$785,'DATA Wharton'!$C$2:$C$785),"")</f>
        <v/>
      </c>
      <c r="I9587">
        <f>IF(OR(G3935="",H3935=""),"",G3935)</f>
        <v/>
      </c>
      <c r="J9587">
        <f>IF(OR(I3935="",H3935=""),"",I3935*H3935)</f>
        <v/>
      </c>
      <c r="K9587">
        <f>IF(G3935="","Missing OEWS wage",IF(H3935="","Missing Wharton SOC","Matched"))</f>
        <v/>
      </c>
    </row>
    <row r="9588">
      <c r="A9588" t="inlineStr">
        <is>
          <t>54</t>
        </is>
      </c>
      <c r="B9588" t="inlineStr">
        <is>
          <t>Professional, Scientific, and Technical Services</t>
        </is>
      </c>
      <c r="C9588" t="inlineStr">
        <is>
          <t>17-2031</t>
        </is>
      </c>
      <c r="D9588" t="inlineStr">
        <is>
          <t>Bioengineers and Biomedical Engineers</t>
        </is>
      </c>
      <c r="E9588" t="n">
        <v>6500</v>
      </c>
      <c r="F9588" t="n">
        <v>122690</v>
      </c>
      <c r="G9588">
        <f>IF(OR(E3936="",F3936=""),"",E3936*F3936)</f>
        <v/>
      </c>
      <c r="H9588" s="41">
        <f>IFERROR(XLOOKUP(C3936,'DATA Wharton'!$A$2:$A$785,'DATA Wharton'!$C$2:$C$785),"")</f>
        <v/>
      </c>
      <c r="I9588">
        <f>IF(OR(G3936="",H3936=""),"",G3936)</f>
        <v/>
      </c>
      <c r="J9588">
        <f>IF(OR(I3936="",H3936=""),"",I3936*H3936)</f>
        <v/>
      </c>
      <c r="K9588">
        <f>IF(G3936="","Missing OEWS wage",IF(H3936="","Missing Wharton SOC","Matched"))</f>
        <v/>
      </c>
    </row>
    <row r="9589">
      <c r="A9589" t="inlineStr">
        <is>
          <t>54</t>
        </is>
      </c>
      <c r="B9589" t="inlineStr">
        <is>
          <t>Professional, Scientific, and Technical Services</t>
        </is>
      </c>
      <c r="C9589" t="inlineStr">
        <is>
          <t>17-2041</t>
        </is>
      </c>
      <c r="D9589" t="inlineStr">
        <is>
          <t>Chemical Engineers</t>
        </is>
      </c>
      <c r="E9589" t="n">
        <v>5280</v>
      </c>
      <c r="F9589" t="n">
        <v>138410</v>
      </c>
      <c r="G9589">
        <f>IF(OR(E3937="",F3937=""),"",E3937*F3937)</f>
        <v/>
      </c>
      <c r="H9589" s="41">
        <f>IFERROR(XLOOKUP(C3937,'DATA Wharton'!$A$2:$A$785,'DATA Wharton'!$C$2:$C$785),"")</f>
        <v/>
      </c>
      <c r="I9589">
        <f>IF(OR(G3937="",H3937=""),"",G3937)</f>
        <v/>
      </c>
      <c r="J9589">
        <f>IF(OR(I3937="",H3937=""),"",I3937*H3937)</f>
        <v/>
      </c>
      <c r="K9589">
        <f>IF(G3937="","Missing OEWS wage",IF(H3937="","Missing Wharton SOC","Matched"))</f>
        <v/>
      </c>
    </row>
    <row r="9590">
      <c r="A9590" t="inlineStr">
        <is>
          <t>54</t>
        </is>
      </c>
      <c r="B9590" t="inlineStr">
        <is>
          <t>Professional, Scientific, and Technical Services</t>
        </is>
      </c>
      <c r="C9590" t="inlineStr">
        <is>
          <t>17-2051</t>
        </is>
      </c>
      <c r="D9590" t="inlineStr">
        <is>
          <t>Civil Engineers</t>
        </is>
      </c>
      <c r="E9590" t="n">
        <v>208300</v>
      </c>
      <c r="F9590" t="n">
        <v>109940</v>
      </c>
      <c r="G9590">
        <f>IF(OR(E3938="",F3938=""),"",E3938*F3938)</f>
        <v/>
      </c>
      <c r="H9590" s="41">
        <f>IFERROR(XLOOKUP(C3938,'DATA Wharton'!$A$2:$A$785,'DATA Wharton'!$C$2:$C$785),"")</f>
        <v/>
      </c>
      <c r="I9590">
        <f>IF(OR(G3938="",H3938=""),"",G3938)</f>
        <v/>
      </c>
      <c r="J9590">
        <f>IF(OR(I3938="",H3938=""),"",I3938*H3938)</f>
        <v/>
      </c>
      <c r="K9590">
        <f>IF(G3938="","Missing OEWS wage",IF(H3938="","Missing Wharton SOC","Matched"))</f>
        <v/>
      </c>
    </row>
    <row r="9591">
      <c r="A9591" t="inlineStr">
        <is>
          <t>54</t>
        </is>
      </c>
      <c r="B9591" t="inlineStr">
        <is>
          <t>Professional, Scientific, and Technical Services</t>
        </is>
      </c>
      <c r="C9591" t="inlineStr">
        <is>
          <t>17-2061</t>
        </is>
      </c>
      <c r="D9591" t="inlineStr">
        <is>
          <t>Computer Hardware Engineers</t>
        </is>
      </c>
      <c r="E9591" t="n">
        <v>30320</v>
      </c>
      <c r="F9591" t="n">
        <v>168670</v>
      </c>
      <c r="G9591">
        <f>IF(OR(E3939="",F3939=""),"",E3939*F3939)</f>
        <v/>
      </c>
      <c r="H9591" s="41">
        <f>IFERROR(XLOOKUP(C3939,'DATA Wharton'!$A$2:$A$785,'DATA Wharton'!$C$2:$C$785),"")</f>
        <v/>
      </c>
      <c r="I9591">
        <f>IF(OR(G3939="",H3939=""),"",G3939)</f>
        <v/>
      </c>
      <c r="J9591">
        <f>IF(OR(I3939="",H3939=""),"",I3939*H3939)</f>
        <v/>
      </c>
      <c r="K9591">
        <f>IF(G3939="","Missing OEWS wage",IF(H3939="","Missing Wharton SOC","Matched"))</f>
        <v/>
      </c>
    </row>
    <row r="9592">
      <c r="A9592" t="inlineStr">
        <is>
          <t>54</t>
        </is>
      </c>
      <c r="B9592" t="inlineStr">
        <is>
          <t>Professional, Scientific, and Technical Services</t>
        </is>
      </c>
      <c r="C9592" t="inlineStr">
        <is>
          <t>17-2071</t>
        </is>
      </c>
      <c r="D9592" t="inlineStr">
        <is>
          <t>Electrical Engineers</t>
        </is>
      </c>
      <c r="E9592" t="n">
        <v>70260</v>
      </c>
      <c r="F9592" t="n">
        <v>126270</v>
      </c>
      <c r="G9592">
        <f>IF(OR(E3940="",F3940=""),"",E3940*F3940)</f>
        <v/>
      </c>
      <c r="H9592" s="41">
        <f>IFERROR(XLOOKUP(C3940,'DATA Wharton'!$A$2:$A$785,'DATA Wharton'!$C$2:$C$785),"")</f>
        <v/>
      </c>
      <c r="I9592">
        <f>IF(OR(G3940="",H3940=""),"",G3940)</f>
        <v/>
      </c>
      <c r="J9592">
        <f>IF(OR(I3940="",H3940=""),"",I3940*H3940)</f>
        <v/>
      </c>
      <c r="K9592">
        <f>IF(G3940="","Missing OEWS wage",IF(H3940="","Missing Wharton SOC","Matched"))</f>
        <v/>
      </c>
    </row>
    <row r="9593">
      <c r="A9593" t="inlineStr">
        <is>
          <t>54</t>
        </is>
      </c>
      <c r="B9593" t="inlineStr">
        <is>
          <t>Professional, Scientific, and Technical Services</t>
        </is>
      </c>
      <c r="C9593" t="inlineStr">
        <is>
          <t>17-2072</t>
        </is>
      </c>
      <c r="D9593" t="inlineStr">
        <is>
          <t>Electronics Engineers, Except Computer</t>
        </is>
      </c>
      <c r="E9593" t="n">
        <v>22560</v>
      </c>
      <c r="F9593" t="n">
        <v>146990</v>
      </c>
      <c r="G9593">
        <f>IF(OR(E3941="",F3941=""),"",E3941*F3941)</f>
        <v/>
      </c>
      <c r="H9593" s="41">
        <f>IFERROR(XLOOKUP(C3941,'DATA Wharton'!$A$2:$A$785,'DATA Wharton'!$C$2:$C$785),"")</f>
        <v/>
      </c>
      <c r="I9593">
        <f>IF(OR(G3941="",H3941=""),"",G3941)</f>
        <v/>
      </c>
      <c r="J9593">
        <f>IF(OR(I3941="",H3941=""),"",I3941*H3941)</f>
        <v/>
      </c>
      <c r="K9593">
        <f>IF(G3941="","Missing OEWS wage",IF(H3941="","Missing Wharton SOC","Matched"))</f>
        <v/>
      </c>
    </row>
    <row r="9594">
      <c r="A9594" t="inlineStr">
        <is>
          <t>54</t>
        </is>
      </c>
      <c r="B9594" t="inlineStr">
        <is>
          <t>Professional, Scientific, and Technical Services</t>
        </is>
      </c>
      <c r="C9594" t="inlineStr">
        <is>
          <t>17-2081</t>
        </is>
      </c>
      <c r="D9594" t="inlineStr">
        <is>
          <t>Environmental Engineers</t>
        </is>
      </c>
      <c r="E9594" t="n">
        <v>18250</v>
      </c>
      <c r="F9594" t="n">
        <v>113500</v>
      </c>
      <c r="G9594">
        <f>IF(OR(E3942="",F3942=""),"",E3942*F3942)</f>
        <v/>
      </c>
      <c r="H9594" s="41">
        <f>IFERROR(XLOOKUP(C3942,'DATA Wharton'!$A$2:$A$785,'DATA Wharton'!$C$2:$C$785),"")</f>
        <v/>
      </c>
      <c r="I9594">
        <f>IF(OR(G3942="",H3942=""),"",G3942)</f>
        <v/>
      </c>
      <c r="J9594">
        <f>IF(OR(I3942="",H3942=""),"",I3942*H3942)</f>
        <v/>
      </c>
      <c r="K9594">
        <f>IF(G3942="","Missing OEWS wage",IF(H3942="","Missing Wharton SOC","Matched"))</f>
        <v/>
      </c>
    </row>
    <row r="9595">
      <c r="A9595" t="inlineStr">
        <is>
          <t>54</t>
        </is>
      </c>
      <c r="B9595" t="inlineStr">
        <is>
          <t>Professional, Scientific, and Technical Services</t>
        </is>
      </c>
      <c r="C9595" t="inlineStr">
        <is>
          <t>17-2111</t>
        </is>
      </c>
      <c r="D9595" t="inlineStr">
        <is>
          <t>Health and Safety Engineers, Except Mining Safety Engineers and Inspectors</t>
        </is>
      </c>
      <c r="E9595" t="n">
        <v>4990</v>
      </c>
      <c r="F9595" t="n">
        <v>122100</v>
      </c>
      <c r="G9595">
        <f>IF(OR(E3943="",F3943=""),"",E3943*F3943)</f>
        <v/>
      </c>
      <c r="H9595" s="41">
        <f>IFERROR(XLOOKUP(C3943,'DATA Wharton'!$A$2:$A$785,'DATA Wharton'!$C$2:$C$785),"")</f>
        <v/>
      </c>
      <c r="I9595">
        <f>IF(OR(G3943="",H3943=""),"",G3943)</f>
        <v/>
      </c>
      <c r="J9595">
        <f>IF(OR(I3943="",H3943=""),"",I3943*H3943)</f>
        <v/>
      </c>
      <c r="K9595">
        <f>IF(G3943="","Missing OEWS wage",IF(H3943="","Missing Wharton SOC","Matched"))</f>
        <v/>
      </c>
    </row>
    <row r="9596">
      <c r="A9596" t="inlineStr">
        <is>
          <t>54</t>
        </is>
      </c>
      <c r="B9596" t="inlineStr">
        <is>
          <t>Professional, Scientific, and Technical Services</t>
        </is>
      </c>
      <c r="C9596" t="inlineStr">
        <is>
          <t>17-2112</t>
        </is>
      </c>
      <c r="D9596" t="inlineStr">
        <is>
          <t>Industrial Engineers</t>
        </is>
      </c>
      <c r="E9596" t="n">
        <v>52400</v>
      </c>
      <c r="F9596" t="n">
        <v>118810</v>
      </c>
      <c r="G9596">
        <f>IF(OR(E3944="",F3944=""),"",E3944*F3944)</f>
        <v/>
      </c>
      <c r="H9596" s="41">
        <f>IFERROR(XLOOKUP(C3944,'DATA Wharton'!$A$2:$A$785,'DATA Wharton'!$C$2:$C$785),"")</f>
        <v/>
      </c>
      <c r="I9596">
        <f>IF(OR(G3944="",H3944=""),"",G3944)</f>
        <v/>
      </c>
      <c r="J9596">
        <f>IF(OR(I3944="",H3944=""),"",I3944*H3944)</f>
        <v/>
      </c>
      <c r="K9596">
        <f>IF(G3944="","Missing OEWS wage",IF(H3944="","Missing Wharton SOC","Matched"))</f>
        <v/>
      </c>
    </row>
    <row r="9597">
      <c r="A9597" t="inlineStr">
        <is>
          <t>54</t>
        </is>
      </c>
      <c r="B9597" t="inlineStr">
        <is>
          <t>Professional, Scientific, and Technical Services</t>
        </is>
      </c>
      <c r="C9597" t="inlineStr">
        <is>
          <t>17-2121</t>
        </is>
      </c>
      <c r="D9597" t="inlineStr">
        <is>
          <t>Marine Engineers and Naval Architects</t>
        </is>
      </c>
      <c r="E9597" t="n">
        <v>1810</v>
      </c>
      <c r="F9597" t="n">
        <v>130960</v>
      </c>
      <c r="G9597">
        <f>IF(OR(E3945="",F3945=""),"",E3945*F3945)</f>
        <v/>
      </c>
      <c r="H9597" s="41">
        <f>IFERROR(XLOOKUP(C3945,'DATA Wharton'!$A$2:$A$785,'DATA Wharton'!$C$2:$C$785),"")</f>
        <v/>
      </c>
      <c r="I9597">
        <f>IF(OR(G3945="",H3945=""),"",G3945)</f>
        <v/>
      </c>
      <c r="J9597">
        <f>IF(OR(I3945="",H3945=""),"",I3945*H3945)</f>
        <v/>
      </c>
      <c r="K9597">
        <f>IF(G3945="","Missing OEWS wage",IF(H3945="","Missing Wharton SOC","Matched"))</f>
        <v/>
      </c>
    </row>
    <row r="9598">
      <c r="A9598" t="inlineStr">
        <is>
          <t>54</t>
        </is>
      </c>
      <c r="B9598" t="inlineStr">
        <is>
          <t>Professional, Scientific, and Technical Services</t>
        </is>
      </c>
      <c r="C9598" t="inlineStr">
        <is>
          <t>17-2131</t>
        </is>
      </c>
      <c r="D9598" t="inlineStr">
        <is>
          <t>Materials Engineers</t>
        </is>
      </c>
      <c r="E9598" t="n">
        <v>5770</v>
      </c>
      <c r="F9598" t="n">
        <v>124960</v>
      </c>
      <c r="G9598">
        <f>IF(OR(E3946="",F3946=""),"",E3946*F3946)</f>
        <v/>
      </c>
      <c r="H9598" s="41">
        <f>IFERROR(XLOOKUP(C3946,'DATA Wharton'!$A$2:$A$785,'DATA Wharton'!$C$2:$C$785),"")</f>
        <v/>
      </c>
      <c r="I9598">
        <f>IF(OR(G3946="",H3946=""),"",G3946)</f>
        <v/>
      </c>
      <c r="J9598">
        <f>IF(OR(I3946="",H3946=""),"",I3946*H3946)</f>
        <v/>
      </c>
      <c r="K9598">
        <f>IF(G3946="","Missing OEWS wage",IF(H3946="","Missing Wharton SOC","Matched"))</f>
        <v/>
      </c>
    </row>
    <row r="9599">
      <c r="A9599" t="inlineStr">
        <is>
          <t>54</t>
        </is>
      </c>
      <c r="B9599" t="inlineStr">
        <is>
          <t>Professional, Scientific, and Technical Services</t>
        </is>
      </c>
      <c r="C9599" t="inlineStr">
        <is>
          <t>17-2141</t>
        </is>
      </c>
      <c r="D9599" t="inlineStr">
        <is>
          <t>Mechanical Engineers</t>
        </is>
      </c>
      <c r="E9599" t="n">
        <v>94960</v>
      </c>
      <c r="F9599" t="n">
        <v>119290</v>
      </c>
      <c r="G9599">
        <f>IF(OR(E3947="",F3947=""),"",E3947*F3947)</f>
        <v/>
      </c>
      <c r="H9599" s="41">
        <f>IFERROR(XLOOKUP(C3947,'DATA Wharton'!$A$2:$A$785,'DATA Wharton'!$C$2:$C$785),"")</f>
        <v/>
      </c>
      <c r="I9599">
        <f>IF(OR(G3947="",H3947=""),"",G3947)</f>
        <v/>
      </c>
      <c r="J9599">
        <f>IF(OR(I3947="",H3947=""),"",I3947*H3947)</f>
        <v/>
      </c>
      <c r="K9599">
        <f>IF(G3947="","Missing OEWS wage",IF(H3947="","Missing Wharton SOC","Matched"))</f>
        <v/>
      </c>
    </row>
    <row r="9600">
      <c r="A9600" t="inlineStr">
        <is>
          <t>54</t>
        </is>
      </c>
      <c r="B9600" t="inlineStr">
        <is>
          <t>Professional, Scientific, and Technical Services</t>
        </is>
      </c>
      <c r="C9600" t="inlineStr">
        <is>
          <t>17-2151</t>
        </is>
      </c>
      <c r="D9600" t="inlineStr">
        <is>
          <t>Mining and Geological Engineers, Including Mining Safety Engineers</t>
        </is>
      </c>
      <c r="E9600" t="n">
        <v>2370</v>
      </c>
      <c r="F9600" t="n">
        <v>113790</v>
      </c>
      <c r="G9600">
        <f>IF(OR(E3948="",F3948=""),"",E3948*F3948)</f>
        <v/>
      </c>
      <c r="H9600" s="41">
        <f>IFERROR(XLOOKUP(C3948,'DATA Wharton'!$A$2:$A$785,'DATA Wharton'!$C$2:$C$785),"")</f>
        <v/>
      </c>
      <c r="I9600">
        <f>IF(OR(G3948="",H3948=""),"",G3948)</f>
        <v/>
      </c>
      <c r="J9600">
        <f>IF(OR(I3948="",H3948=""),"",I3948*H3948)</f>
        <v/>
      </c>
      <c r="K9600">
        <f>IF(G3948="","Missing OEWS wage",IF(H3948="","Missing Wharton SOC","Matched"))</f>
        <v/>
      </c>
    </row>
    <row r="9601">
      <c r="A9601" t="inlineStr">
        <is>
          <t>54</t>
        </is>
      </c>
      <c r="B9601" t="inlineStr">
        <is>
          <t>Professional, Scientific, and Technical Services</t>
        </is>
      </c>
      <c r="C9601" t="inlineStr">
        <is>
          <t>17-2161</t>
        </is>
      </c>
      <c r="D9601" t="inlineStr">
        <is>
          <t>Nuclear Engineers</t>
        </is>
      </c>
      <c r="E9601" t="n">
        <v>6410</v>
      </c>
      <c r="F9601" t="n">
        <v>152570</v>
      </c>
      <c r="G9601">
        <f>IF(OR(E3949="",F3949=""),"",E3949*F3949)</f>
        <v/>
      </c>
      <c r="H9601" s="41">
        <f>IFERROR(XLOOKUP(C3949,'DATA Wharton'!$A$2:$A$785,'DATA Wharton'!$C$2:$C$785),"")</f>
        <v/>
      </c>
      <c r="I9601">
        <f>IF(OR(G3949="",H3949=""),"",G3949)</f>
        <v/>
      </c>
      <c r="J9601">
        <f>IF(OR(I3949="",H3949=""),"",I3949*H3949)</f>
        <v/>
      </c>
      <c r="K9601">
        <f>IF(G3949="","Missing OEWS wage",IF(H3949="","Missing Wharton SOC","Matched"))</f>
        <v/>
      </c>
    </row>
    <row r="9602">
      <c r="A9602" t="inlineStr">
        <is>
          <t>54</t>
        </is>
      </c>
      <c r="B9602" t="inlineStr">
        <is>
          <t>Professional, Scientific, and Technical Services</t>
        </is>
      </c>
      <c r="C9602" t="inlineStr">
        <is>
          <t>17-2171</t>
        </is>
      </c>
      <c r="D9602" t="inlineStr">
        <is>
          <t>Petroleum Engineers</t>
        </is>
      </c>
      <c r="E9602" t="n">
        <v>3450</v>
      </c>
      <c r="F9602" t="n">
        <v>122730</v>
      </c>
      <c r="G9602">
        <f>IF(OR(E3950="",F3950=""),"",E3950*F3950)</f>
        <v/>
      </c>
      <c r="H9602" s="41">
        <f>IFERROR(XLOOKUP(C3950,'DATA Wharton'!$A$2:$A$785,'DATA Wharton'!$C$2:$C$785),"")</f>
        <v/>
      </c>
      <c r="I9602">
        <f>IF(OR(G3950="",H3950=""),"",G3950)</f>
        <v/>
      </c>
      <c r="J9602">
        <f>IF(OR(I3950="",H3950=""),"",I3950*H3950)</f>
        <v/>
      </c>
      <c r="K9602">
        <f>IF(G3950="","Missing OEWS wage",IF(H3950="","Missing Wharton SOC","Matched"))</f>
        <v/>
      </c>
    </row>
    <row r="9603">
      <c r="A9603" t="inlineStr">
        <is>
          <t>54</t>
        </is>
      </c>
      <c r="B9603" t="inlineStr">
        <is>
          <t>Professional, Scientific, and Technical Services</t>
        </is>
      </c>
      <c r="C9603" t="inlineStr">
        <is>
          <t>17-2199</t>
        </is>
      </c>
      <c r="D9603" t="inlineStr">
        <is>
          <t>Engineers, All Other</t>
        </is>
      </c>
      <c r="E9603" t="n">
        <v>42750</v>
      </c>
      <c r="F9603" t="n">
        <v>123120</v>
      </c>
      <c r="G9603">
        <f>IF(OR(E3951="",F3951=""),"",E3951*F3951)</f>
        <v/>
      </c>
      <c r="H9603" s="41">
        <f>IFERROR(XLOOKUP(C3951,'DATA Wharton'!$A$2:$A$785,'DATA Wharton'!$C$2:$C$785),"")</f>
        <v/>
      </c>
      <c r="I9603">
        <f>IF(OR(G3951="",H3951=""),"",G3951)</f>
        <v/>
      </c>
      <c r="J9603">
        <f>IF(OR(I3951="",H3951=""),"",I3951*H3951)</f>
        <v/>
      </c>
      <c r="K9603">
        <f>IF(G3951="","Missing OEWS wage",IF(H3951="","Missing Wharton SOC","Matched"))</f>
        <v/>
      </c>
    </row>
    <row r="9604">
      <c r="A9604" t="inlineStr">
        <is>
          <t>54</t>
        </is>
      </c>
      <c r="B9604" t="inlineStr">
        <is>
          <t>Professional, Scientific, and Technical Services</t>
        </is>
      </c>
      <c r="C9604" t="inlineStr">
        <is>
          <t>17-3011</t>
        </is>
      </c>
      <c r="D9604" t="inlineStr">
        <is>
          <t>Architectural and Civil Drafters</t>
        </is>
      </c>
      <c r="E9604" t="n">
        <v>75130</v>
      </c>
      <c r="F9604" t="n">
        <v>70490</v>
      </c>
      <c r="G9604">
        <f>IF(OR(E3952="",F3952=""),"",E3952*F3952)</f>
        <v/>
      </c>
      <c r="H9604" s="41">
        <f>IFERROR(XLOOKUP(C3952,'DATA Wharton'!$A$2:$A$785,'DATA Wharton'!$C$2:$C$785),"")</f>
        <v/>
      </c>
      <c r="I9604">
        <f>IF(OR(G3952="",H3952=""),"",G3952)</f>
        <v/>
      </c>
      <c r="J9604">
        <f>IF(OR(I3952="",H3952=""),"",I3952*H3952)</f>
        <v/>
      </c>
      <c r="K9604">
        <f>IF(G3952="","Missing OEWS wage",IF(H3952="","Missing Wharton SOC","Matched"))</f>
        <v/>
      </c>
    </row>
    <row r="9605">
      <c r="A9605" t="inlineStr">
        <is>
          <t>54</t>
        </is>
      </c>
      <c r="B9605" t="inlineStr">
        <is>
          <t>Professional, Scientific, and Technical Services</t>
        </is>
      </c>
      <c r="C9605" t="inlineStr">
        <is>
          <t>17-3012</t>
        </is>
      </c>
      <c r="D9605" t="inlineStr">
        <is>
          <t>Electrical and Electronics Drafters</t>
        </is>
      </c>
      <c r="E9605" t="n">
        <v>6250</v>
      </c>
      <c r="F9605" t="n">
        <v>82520</v>
      </c>
      <c r="G9605">
        <f>IF(OR(E3953="",F3953=""),"",E3953*F3953)</f>
        <v/>
      </c>
      <c r="H9605" s="41">
        <f>IFERROR(XLOOKUP(C3953,'DATA Wharton'!$A$2:$A$785,'DATA Wharton'!$C$2:$C$785),"")</f>
        <v/>
      </c>
      <c r="I9605">
        <f>IF(OR(G3953="",H3953=""),"",G3953)</f>
        <v/>
      </c>
      <c r="J9605">
        <f>IF(OR(I3953="",H3953=""),"",I3953*H3953)</f>
        <v/>
      </c>
      <c r="K9605">
        <f>IF(G3953="","Missing OEWS wage",IF(H3953="","Missing Wharton SOC","Matched"))</f>
        <v/>
      </c>
    </row>
    <row r="9606">
      <c r="A9606" t="inlineStr">
        <is>
          <t>54</t>
        </is>
      </c>
      <c r="B9606" t="inlineStr">
        <is>
          <t>Professional, Scientific, and Technical Services</t>
        </is>
      </c>
      <c r="C9606" t="inlineStr">
        <is>
          <t>17-3013</t>
        </is>
      </c>
      <c r="D9606" t="inlineStr">
        <is>
          <t>Mechanical Drafters</t>
        </is>
      </c>
      <c r="E9606" t="n">
        <v>9130</v>
      </c>
      <c r="F9606" t="n">
        <v>81790</v>
      </c>
      <c r="G9606">
        <f>IF(OR(E3954="",F3954=""),"",E3954*F3954)</f>
        <v/>
      </c>
      <c r="H9606" s="41">
        <f>IFERROR(XLOOKUP(C3954,'DATA Wharton'!$A$2:$A$785,'DATA Wharton'!$C$2:$C$785),"")</f>
        <v/>
      </c>
      <c r="I9606">
        <f>IF(OR(G3954="",H3954=""),"",G3954)</f>
        <v/>
      </c>
      <c r="J9606">
        <f>IF(OR(I3954="",H3954=""),"",I3954*H3954)</f>
        <v/>
      </c>
      <c r="K9606">
        <f>IF(G3954="","Missing OEWS wage",IF(H3954="","Missing Wharton SOC","Matched"))</f>
        <v/>
      </c>
    </row>
    <row r="9607">
      <c r="A9607" t="inlineStr">
        <is>
          <t>54</t>
        </is>
      </c>
      <c r="B9607" t="inlineStr">
        <is>
          <t>Professional, Scientific, and Technical Services</t>
        </is>
      </c>
      <c r="C9607" t="inlineStr">
        <is>
          <t>17-3019</t>
        </is>
      </c>
      <c r="D9607" t="inlineStr">
        <is>
          <t>Drafters, All Other</t>
        </is>
      </c>
      <c r="E9607" t="n">
        <v>3050</v>
      </c>
      <c r="F9607" t="n">
        <v>73130</v>
      </c>
      <c r="G9607">
        <f>IF(OR(E3955="",F3955=""),"",E3955*F3955)</f>
        <v/>
      </c>
      <c r="H9607" s="41">
        <f>IFERROR(XLOOKUP(C3955,'DATA Wharton'!$A$2:$A$785,'DATA Wharton'!$C$2:$C$785),"")</f>
        <v/>
      </c>
      <c r="I9607">
        <f>IF(OR(G3955="",H3955=""),"",G3955)</f>
        <v/>
      </c>
      <c r="J9607">
        <f>IF(OR(I3955="",H3955=""),"",I3955*H3955)</f>
        <v/>
      </c>
      <c r="K9607">
        <f>IF(G3955="","Missing OEWS wage",IF(H3955="","Missing Wharton SOC","Matched"))</f>
        <v/>
      </c>
    </row>
    <row r="9608">
      <c r="A9608" t="inlineStr">
        <is>
          <t>54</t>
        </is>
      </c>
      <c r="B9608" t="inlineStr">
        <is>
          <t>Professional, Scientific, and Technical Services</t>
        </is>
      </c>
      <c r="C9608" t="inlineStr">
        <is>
          <t>17-3021</t>
        </is>
      </c>
      <c r="D9608" t="inlineStr">
        <is>
          <t>Aerospace Engineering and Operations Technologists and Technicians</t>
        </is>
      </c>
      <c r="E9608" t="n">
        <v>4030</v>
      </c>
      <c r="F9608" t="n">
        <v>84150</v>
      </c>
      <c r="G9608">
        <f>IF(OR(E3956="",F3956=""),"",E3956*F3956)</f>
        <v/>
      </c>
      <c r="H9608" s="41">
        <f>IFERROR(XLOOKUP(C3956,'DATA Wharton'!$A$2:$A$785,'DATA Wharton'!$C$2:$C$785),"")</f>
        <v/>
      </c>
      <c r="I9608">
        <f>IF(OR(G3956="",H3956=""),"",G3956)</f>
        <v/>
      </c>
      <c r="J9608">
        <f>IF(OR(I3956="",H3956=""),"",I3956*H3956)</f>
        <v/>
      </c>
      <c r="K9608">
        <f>IF(G3956="","Missing OEWS wage",IF(H3956="","Missing Wharton SOC","Matched"))</f>
        <v/>
      </c>
    </row>
    <row r="9609">
      <c r="A9609" t="inlineStr">
        <is>
          <t>54</t>
        </is>
      </c>
      <c r="B9609" t="inlineStr">
        <is>
          <t>Professional, Scientific, and Technical Services</t>
        </is>
      </c>
      <c r="C9609" t="inlineStr">
        <is>
          <t>17-3022</t>
        </is>
      </c>
      <c r="D9609" t="inlineStr">
        <is>
          <t>Civil Engineering Technologists and Technicians</t>
        </is>
      </c>
      <c r="E9609" t="n">
        <v>36310</v>
      </c>
      <c r="F9609" t="n">
        <v>68400</v>
      </c>
      <c r="G9609">
        <f>IF(OR(E3957="",F3957=""),"",E3957*F3957)</f>
        <v/>
      </c>
      <c r="H9609" s="41">
        <f>IFERROR(XLOOKUP(C3957,'DATA Wharton'!$A$2:$A$785,'DATA Wharton'!$C$2:$C$785),"")</f>
        <v/>
      </c>
      <c r="I9609">
        <f>IF(OR(G3957="",H3957=""),"",G3957)</f>
        <v/>
      </c>
      <c r="J9609">
        <f>IF(OR(I3957="",H3957=""),"",I3957*H3957)</f>
        <v/>
      </c>
      <c r="K9609">
        <f>IF(G3957="","Missing OEWS wage",IF(H3957="","Missing Wharton SOC","Matched"))</f>
        <v/>
      </c>
    </row>
    <row r="9610">
      <c r="A9610" t="inlineStr">
        <is>
          <t>54</t>
        </is>
      </c>
      <c r="B9610" t="inlineStr">
        <is>
          <t>Professional, Scientific, and Technical Services</t>
        </is>
      </c>
      <c r="C9610" t="inlineStr">
        <is>
          <t>17-3023</t>
        </is>
      </c>
      <c r="D9610" t="inlineStr">
        <is>
          <t>Electrical and Electronic Engineering Technologists and Technicians</t>
        </is>
      </c>
      <c r="E9610" t="n">
        <v>20640</v>
      </c>
      <c r="F9610" t="n">
        <v>77700</v>
      </c>
      <c r="G9610">
        <f>IF(OR(E3958="",F3958=""),"",E3958*F3958)</f>
        <v/>
      </c>
      <c r="H9610" s="41">
        <f>IFERROR(XLOOKUP(C3958,'DATA Wharton'!$A$2:$A$785,'DATA Wharton'!$C$2:$C$785),"")</f>
        <v/>
      </c>
      <c r="I9610">
        <f>IF(OR(G3958="",H3958=""),"",G3958)</f>
        <v/>
      </c>
      <c r="J9610">
        <f>IF(OR(I3958="",H3958=""),"",I3958*H3958)</f>
        <v/>
      </c>
      <c r="K9610">
        <f>IF(G3958="","Missing OEWS wage",IF(H3958="","Missing Wharton SOC","Matched"))</f>
        <v/>
      </c>
    </row>
    <row r="9611">
      <c r="A9611" t="inlineStr">
        <is>
          <t>54</t>
        </is>
      </c>
      <c r="B9611" t="inlineStr">
        <is>
          <t>Professional, Scientific, and Technical Services</t>
        </is>
      </c>
      <c r="C9611" t="inlineStr">
        <is>
          <t>17-3024</t>
        </is>
      </c>
      <c r="D9611" t="inlineStr">
        <is>
          <t>Electro-Mechanical and Mechatronics Technologists and Technicians</t>
        </is>
      </c>
      <c r="E9611" t="n">
        <v>4250</v>
      </c>
      <c r="F9611" t="n">
        <v>83190</v>
      </c>
      <c r="G9611">
        <f>IF(OR(E3959="",F3959=""),"",E3959*F3959)</f>
        <v/>
      </c>
      <c r="H9611" s="41">
        <f>IFERROR(XLOOKUP(C3959,'DATA Wharton'!$A$2:$A$785,'DATA Wharton'!$C$2:$C$785),"")</f>
        <v/>
      </c>
      <c r="I9611">
        <f>IF(OR(G3959="",H3959=""),"",G3959)</f>
        <v/>
      </c>
      <c r="J9611">
        <f>IF(OR(I3959="",H3959=""),"",I3959*H3959)</f>
        <v/>
      </c>
      <c r="K9611">
        <f>IF(G3959="","Missing OEWS wage",IF(H3959="","Missing Wharton SOC","Matched"))</f>
        <v/>
      </c>
    </row>
    <row r="9612">
      <c r="A9612" t="inlineStr">
        <is>
          <t>54</t>
        </is>
      </c>
      <c r="B9612" t="inlineStr">
        <is>
          <t>Professional, Scientific, and Technical Services</t>
        </is>
      </c>
      <c r="C9612" t="inlineStr">
        <is>
          <t>17-3025</t>
        </is>
      </c>
      <c r="D9612" t="inlineStr">
        <is>
          <t>Environmental Engineering Technologists and Technicians</t>
        </is>
      </c>
      <c r="E9612" t="n">
        <v>6800</v>
      </c>
      <c r="F9612" t="n">
        <v>62740</v>
      </c>
      <c r="G9612">
        <f>IF(OR(E3960="",F3960=""),"",E3960*F3960)</f>
        <v/>
      </c>
      <c r="H9612" s="41">
        <f>IFERROR(XLOOKUP(C3960,'DATA Wharton'!$A$2:$A$785,'DATA Wharton'!$C$2:$C$785),"")</f>
        <v/>
      </c>
      <c r="I9612">
        <f>IF(OR(G3960="",H3960=""),"",G3960)</f>
        <v/>
      </c>
      <c r="J9612">
        <f>IF(OR(I3960="",H3960=""),"",I3960*H3960)</f>
        <v/>
      </c>
      <c r="K9612">
        <f>IF(G3960="","Missing OEWS wage",IF(H3960="","Missing Wharton SOC","Matched"))</f>
        <v/>
      </c>
    </row>
    <row r="9613">
      <c r="A9613" t="inlineStr">
        <is>
          <t>54</t>
        </is>
      </c>
      <c r="B9613" t="inlineStr">
        <is>
          <t>Professional, Scientific, and Technical Services</t>
        </is>
      </c>
      <c r="C9613" t="inlineStr">
        <is>
          <t>17-3026</t>
        </is>
      </c>
      <c r="D9613" t="inlineStr">
        <is>
          <t>Industrial Engineering Technologists and Technicians</t>
        </is>
      </c>
      <c r="E9613" t="n">
        <v>8190</v>
      </c>
      <c r="F9613" t="n">
        <v>74300</v>
      </c>
      <c r="G9613">
        <f>IF(OR(E3961="",F3961=""),"",E3961*F3961)</f>
        <v/>
      </c>
      <c r="H9613" s="41">
        <f>IFERROR(XLOOKUP(C3961,'DATA Wharton'!$A$2:$A$785,'DATA Wharton'!$C$2:$C$785),"")</f>
        <v/>
      </c>
      <c r="I9613">
        <f>IF(OR(G3961="",H3961=""),"",G3961)</f>
        <v/>
      </c>
      <c r="J9613">
        <f>IF(OR(I3961="",H3961=""),"",I3961*H3961)</f>
        <v/>
      </c>
      <c r="K9613">
        <f>IF(G3961="","Missing OEWS wage",IF(H3961="","Missing Wharton SOC","Matched"))</f>
        <v/>
      </c>
    </row>
    <row r="9614">
      <c r="A9614" t="inlineStr">
        <is>
          <t>54</t>
        </is>
      </c>
      <c r="B9614" t="inlineStr">
        <is>
          <t>Professional, Scientific, and Technical Services</t>
        </is>
      </c>
      <c r="C9614" t="inlineStr">
        <is>
          <t>17-3027</t>
        </is>
      </c>
      <c r="D9614" t="inlineStr">
        <is>
          <t>Mechanical Engineering Technologists and Technicians</t>
        </is>
      </c>
      <c r="E9614" t="n">
        <v>10980</v>
      </c>
      <c r="F9614" t="n">
        <v>81060</v>
      </c>
      <c r="G9614">
        <f>IF(OR(E3962="",F3962=""),"",E3962*F3962)</f>
        <v/>
      </c>
      <c r="H9614" s="41">
        <f>IFERROR(XLOOKUP(C3962,'DATA Wharton'!$A$2:$A$785,'DATA Wharton'!$C$2:$C$785),"")</f>
        <v/>
      </c>
      <c r="I9614">
        <f>IF(OR(G3962="",H3962=""),"",G3962)</f>
        <v/>
      </c>
      <c r="J9614">
        <f>IF(OR(I3962="",H3962=""),"",I3962*H3962)</f>
        <v/>
      </c>
      <c r="K9614">
        <f>IF(G3962="","Missing OEWS wage",IF(H3962="","Missing Wharton SOC","Matched"))</f>
        <v/>
      </c>
    </row>
    <row r="9615">
      <c r="A9615" t="inlineStr">
        <is>
          <t>54</t>
        </is>
      </c>
      <c r="B9615" t="inlineStr">
        <is>
          <t>Professional, Scientific, and Technical Services</t>
        </is>
      </c>
      <c r="C9615" t="inlineStr">
        <is>
          <t>17-3028</t>
        </is>
      </c>
      <c r="D9615" t="inlineStr">
        <is>
          <t>Calibration Technologists and Technicians</t>
        </is>
      </c>
      <c r="E9615" t="n">
        <v>4280</v>
      </c>
      <c r="F9615" t="n">
        <v>68320</v>
      </c>
      <c r="G9615">
        <f>IF(OR(E3963="",F3963=""),"",E3963*F3963)</f>
        <v/>
      </c>
      <c r="H9615" s="41">
        <f>IFERROR(XLOOKUP(C3963,'DATA Wharton'!$A$2:$A$785,'DATA Wharton'!$C$2:$C$785),"")</f>
        <v/>
      </c>
      <c r="I9615">
        <f>IF(OR(G3963="",H3963=""),"",G3963)</f>
        <v/>
      </c>
      <c r="J9615">
        <f>IF(OR(I3963="",H3963=""),"",I3963*H3963)</f>
        <v/>
      </c>
      <c r="K9615">
        <f>IF(G3963="","Missing OEWS wage",IF(H3963="","Missing Wharton SOC","Matched"))</f>
        <v/>
      </c>
    </row>
    <row r="9616">
      <c r="A9616" t="inlineStr">
        <is>
          <t>54</t>
        </is>
      </c>
      <c r="B9616" t="inlineStr">
        <is>
          <t>Professional, Scientific, and Technical Services</t>
        </is>
      </c>
      <c r="C9616" t="inlineStr">
        <is>
          <t>17-3029</t>
        </is>
      </c>
      <c r="D9616" t="inlineStr">
        <is>
          <t>Engineering Technologists and Technicians, Except Drafters, All Other</t>
        </is>
      </c>
      <c r="E9616" t="n">
        <v>16340</v>
      </c>
      <c r="F9616" t="n">
        <v>75530</v>
      </c>
      <c r="G9616">
        <f>IF(OR(E3964="",F3964=""),"",E3964*F3964)</f>
        <v/>
      </c>
      <c r="H9616" s="41">
        <f>IFERROR(XLOOKUP(C3964,'DATA Wharton'!$A$2:$A$785,'DATA Wharton'!$C$2:$C$785),"")</f>
        <v/>
      </c>
      <c r="I9616">
        <f>IF(OR(G3964="",H3964=""),"",G3964)</f>
        <v/>
      </c>
      <c r="J9616">
        <f>IF(OR(I3964="",H3964=""),"",I3964*H3964)</f>
        <v/>
      </c>
      <c r="K9616">
        <f>IF(G3964="","Missing OEWS wage",IF(H3964="","Missing Wharton SOC","Matched"))</f>
        <v/>
      </c>
    </row>
    <row r="9617">
      <c r="A9617" t="inlineStr">
        <is>
          <t>54</t>
        </is>
      </c>
      <c r="B9617" t="inlineStr">
        <is>
          <t>Professional, Scientific, and Technical Services</t>
        </is>
      </c>
      <c r="C9617" t="inlineStr">
        <is>
          <t>17-3031</t>
        </is>
      </c>
      <c r="D9617" t="inlineStr">
        <is>
          <t>Surveying and Mapping Technicians</t>
        </is>
      </c>
      <c r="E9617" t="n">
        <v>38180</v>
      </c>
      <c r="F9617" t="n">
        <v>55640</v>
      </c>
      <c r="G9617">
        <f>IF(OR(E3965="",F3965=""),"",E3965*F3965)</f>
        <v/>
      </c>
      <c r="H9617" s="41">
        <f>IFERROR(XLOOKUP(C3965,'DATA Wharton'!$A$2:$A$785,'DATA Wharton'!$C$2:$C$785),"")</f>
        <v/>
      </c>
      <c r="I9617">
        <f>IF(OR(G3965="",H3965=""),"",G3965)</f>
        <v/>
      </c>
      <c r="J9617">
        <f>IF(OR(I3965="",H3965=""),"",I3965*H3965)</f>
        <v/>
      </c>
      <c r="K9617">
        <f>IF(G3965="","Missing OEWS wage",IF(H3965="","Missing Wharton SOC","Matched"))</f>
        <v/>
      </c>
    </row>
    <row r="9618">
      <c r="A9618" t="inlineStr">
        <is>
          <t>54</t>
        </is>
      </c>
      <c r="B9618" t="inlineStr">
        <is>
          <t>Professional, Scientific, and Technical Services</t>
        </is>
      </c>
      <c r="C9618" t="inlineStr">
        <is>
          <t>19-1011</t>
        </is>
      </c>
      <c r="D9618" t="inlineStr">
        <is>
          <t>Animal Scientists</t>
        </is>
      </c>
      <c r="E9618" t="n">
        <v>1460</v>
      </c>
      <c r="F9618" t="n">
        <v>78530</v>
      </c>
      <c r="G9618">
        <f>IF(OR(E3966="",F3966=""),"",E3966*F3966)</f>
        <v/>
      </c>
      <c r="H9618" s="41">
        <f>IFERROR(XLOOKUP(C3966,'DATA Wharton'!$A$2:$A$785,'DATA Wharton'!$C$2:$C$785),"")</f>
        <v/>
      </c>
      <c r="I9618">
        <f>IF(OR(G3966="",H3966=""),"",G3966)</f>
        <v/>
      </c>
      <c r="J9618">
        <f>IF(OR(I3966="",H3966=""),"",I3966*H3966)</f>
        <v/>
      </c>
      <c r="K9618">
        <f>IF(G3966="","Missing OEWS wage",IF(H3966="","Missing Wharton SOC","Matched"))</f>
        <v/>
      </c>
    </row>
    <row r="9619">
      <c r="A9619" t="inlineStr">
        <is>
          <t>54</t>
        </is>
      </c>
      <c r="B9619" t="inlineStr">
        <is>
          <t>Professional, Scientific, and Technical Services</t>
        </is>
      </c>
      <c r="C9619" t="inlineStr">
        <is>
          <t>19-1012</t>
        </is>
      </c>
      <c r="D9619" t="inlineStr">
        <is>
          <t>Food Scientists and Technologists</t>
        </is>
      </c>
      <c r="E9619" t="n">
        <v>1870</v>
      </c>
      <c r="F9619" t="n">
        <v>100540</v>
      </c>
      <c r="G9619">
        <f>IF(OR(E3967="",F3967=""),"",E3967*F3967)</f>
        <v/>
      </c>
      <c r="H9619" s="41">
        <f>IFERROR(XLOOKUP(C3967,'DATA Wharton'!$A$2:$A$785,'DATA Wharton'!$C$2:$C$785),"")</f>
        <v/>
      </c>
      <c r="I9619">
        <f>IF(OR(G3967="",H3967=""),"",G3967)</f>
        <v/>
      </c>
      <c r="J9619">
        <f>IF(OR(I3967="",H3967=""),"",I3967*H3967)</f>
        <v/>
      </c>
      <c r="K9619">
        <f>IF(G3967="","Missing OEWS wage",IF(H3967="","Missing Wharton SOC","Matched"))</f>
        <v/>
      </c>
    </row>
    <row r="9620">
      <c r="A9620" t="inlineStr">
        <is>
          <t>54</t>
        </is>
      </c>
      <c r="B9620" t="inlineStr">
        <is>
          <t>Professional, Scientific, and Technical Services</t>
        </is>
      </c>
      <c r="C9620" t="inlineStr">
        <is>
          <t>19-1013</t>
        </is>
      </c>
      <c r="D9620" t="inlineStr">
        <is>
          <t>Soil and Plant Scientists</t>
        </is>
      </c>
      <c r="E9620" t="n">
        <v>5270</v>
      </c>
      <c r="F9620" t="n">
        <v>92760</v>
      </c>
      <c r="G9620">
        <f>IF(OR(E3968="",F3968=""),"",E3968*F3968)</f>
        <v/>
      </c>
      <c r="H9620" s="41">
        <f>IFERROR(XLOOKUP(C3968,'DATA Wharton'!$A$2:$A$785,'DATA Wharton'!$C$2:$C$785),"")</f>
        <v/>
      </c>
      <c r="I9620">
        <f>IF(OR(G3968="",H3968=""),"",G3968)</f>
        <v/>
      </c>
      <c r="J9620">
        <f>IF(OR(I3968="",H3968=""),"",I3968*H3968)</f>
        <v/>
      </c>
      <c r="K9620">
        <f>IF(G3968="","Missing OEWS wage",IF(H3968="","Missing Wharton SOC","Matched"))</f>
        <v/>
      </c>
    </row>
    <row r="9621">
      <c r="A9621" t="inlineStr">
        <is>
          <t>54</t>
        </is>
      </c>
      <c r="B9621" t="inlineStr">
        <is>
          <t>Professional, Scientific, and Technical Services</t>
        </is>
      </c>
      <c r="C9621" t="inlineStr">
        <is>
          <t>19-1021</t>
        </is>
      </c>
      <c r="D9621" t="inlineStr">
        <is>
          <t>Biochemists and Biophysicists</t>
        </is>
      </c>
      <c r="E9621" t="n">
        <v>23380</v>
      </c>
      <c r="F9621" t="n">
        <v>135140</v>
      </c>
      <c r="G9621">
        <f>IF(OR(E3969="",F3969=""),"",E3969*F3969)</f>
        <v/>
      </c>
      <c r="H9621" s="41">
        <f>IFERROR(XLOOKUP(C3969,'DATA Wharton'!$A$2:$A$785,'DATA Wharton'!$C$2:$C$785),"")</f>
        <v/>
      </c>
      <c r="I9621">
        <f>IF(OR(G3969="",H3969=""),"",G3969)</f>
        <v/>
      </c>
      <c r="J9621">
        <f>IF(OR(I3969="",H3969=""),"",I3969*H3969)</f>
        <v/>
      </c>
      <c r="K9621">
        <f>IF(G3969="","Missing OEWS wage",IF(H3969="","Missing Wharton SOC","Matched"))</f>
        <v/>
      </c>
    </row>
    <row r="9622">
      <c r="A9622" t="inlineStr">
        <is>
          <t>54</t>
        </is>
      </c>
      <c r="B9622" t="inlineStr">
        <is>
          <t>Professional, Scientific, and Technical Services</t>
        </is>
      </c>
      <c r="C9622" t="inlineStr">
        <is>
          <t>19-1022</t>
        </is>
      </c>
      <c r="D9622" t="inlineStr">
        <is>
          <t>Microbiologists</t>
        </is>
      </c>
      <c r="E9622" t="n">
        <v>6790</v>
      </c>
      <c r="F9622" t="n">
        <v>92700</v>
      </c>
      <c r="G9622">
        <f>IF(OR(E3970="",F3970=""),"",E3970*F3970)</f>
        <v/>
      </c>
      <c r="H9622" s="41">
        <f>IFERROR(XLOOKUP(C3970,'DATA Wharton'!$A$2:$A$785,'DATA Wharton'!$C$2:$C$785),"")</f>
        <v/>
      </c>
      <c r="I9622">
        <f>IF(OR(G3970="",H3970=""),"",G3970)</f>
        <v/>
      </c>
      <c r="J9622">
        <f>IF(OR(I3970="",H3970=""),"",I3970*H3970)</f>
        <v/>
      </c>
      <c r="K9622">
        <f>IF(G3970="","Missing OEWS wage",IF(H3970="","Missing Wharton SOC","Matched"))</f>
        <v/>
      </c>
    </row>
    <row r="9623">
      <c r="A9623" t="inlineStr">
        <is>
          <t>54</t>
        </is>
      </c>
      <c r="B9623" t="inlineStr">
        <is>
          <t>Professional, Scientific, and Technical Services</t>
        </is>
      </c>
      <c r="C9623" t="inlineStr">
        <is>
          <t>19-1023</t>
        </is>
      </c>
      <c r="D9623" t="inlineStr">
        <is>
          <t>Zoologists and Wildlife Biologists</t>
        </is>
      </c>
      <c r="E9623" t="n">
        <v>2890</v>
      </c>
      <c r="F9623" t="n">
        <v>102790</v>
      </c>
      <c r="G9623">
        <f>IF(OR(E3971="",F3971=""),"",E3971*F3971)</f>
        <v/>
      </c>
      <c r="H9623" s="41">
        <f>IFERROR(XLOOKUP(C3971,'DATA Wharton'!$A$2:$A$785,'DATA Wharton'!$C$2:$C$785),"")</f>
        <v/>
      </c>
      <c r="I9623">
        <f>IF(OR(G3971="",H3971=""),"",G3971)</f>
        <v/>
      </c>
      <c r="J9623">
        <f>IF(OR(I3971="",H3971=""),"",I3971*H3971)</f>
        <v/>
      </c>
      <c r="K9623">
        <f>IF(G3971="","Missing OEWS wage",IF(H3971="","Missing Wharton SOC","Matched"))</f>
        <v/>
      </c>
    </row>
    <row r="9624">
      <c r="A9624" t="inlineStr">
        <is>
          <t>54</t>
        </is>
      </c>
      <c r="B9624" t="inlineStr">
        <is>
          <t>Professional, Scientific, and Technical Services</t>
        </is>
      </c>
      <c r="C9624" t="inlineStr">
        <is>
          <t>19-1029</t>
        </is>
      </c>
      <c r="D9624" t="inlineStr">
        <is>
          <t>Biological Scientists, All Other</t>
        </is>
      </c>
      <c r="E9624" t="n">
        <v>20310</v>
      </c>
      <c r="F9624" t="n">
        <v>113390</v>
      </c>
      <c r="G9624">
        <f>IF(OR(E3972="",F3972=""),"",E3972*F3972)</f>
        <v/>
      </c>
      <c r="H9624" s="41">
        <f>IFERROR(XLOOKUP(C3972,'DATA Wharton'!$A$2:$A$785,'DATA Wharton'!$C$2:$C$785),"")</f>
        <v/>
      </c>
      <c r="I9624">
        <f>IF(OR(G3972="",H3972=""),"",G3972)</f>
        <v/>
      </c>
      <c r="J9624">
        <f>IF(OR(I3972="",H3972=""),"",I3972*H3972)</f>
        <v/>
      </c>
      <c r="K9624">
        <f>IF(G3972="","Missing OEWS wage",IF(H3972="","Missing Wharton SOC","Matched"))</f>
        <v/>
      </c>
    </row>
    <row r="9625">
      <c r="A9625" t="inlineStr">
        <is>
          <t>54</t>
        </is>
      </c>
      <c r="B9625" t="inlineStr">
        <is>
          <t>Professional, Scientific, and Technical Services</t>
        </is>
      </c>
      <c r="C9625" t="inlineStr">
        <is>
          <t>19-1031</t>
        </is>
      </c>
      <c r="D9625" t="inlineStr">
        <is>
          <t>Conservation Scientists</t>
        </is>
      </c>
      <c r="E9625" t="n">
        <v>1430</v>
      </c>
      <c r="F9625" t="n">
        <v>81210</v>
      </c>
      <c r="G9625">
        <f>IF(OR(E3973="",F3973=""),"",E3973*F3973)</f>
        <v/>
      </c>
      <c r="H9625" s="41">
        <f>IFERROR(XLOOKUP(C3973,'DATA Wharton'!$A$2:$A$785,'DATA Wharton'!$C$2:$C$785),"")</f>
        <v/>
      </c>
      <c r="I9625">
        <f>IF(OR(G3973="",H3973=""),"",G3973)</f>
        <v/>
      </c>
      <c r="J9625">
        <f>IF(OR(I3973="",H3973=""),"",I3973*H3973)</f>
        <v/>
      </c>
      <c r="K9625">
        <f>IF(G3973="","Missing OEWS wage",IF(H3973="","Missing Wharton SOC","Matched"))</f>
        <v/>
      </c>
    </row>
    <row r="9626">
      <c r="A9626" t="inlineStr">
        <is>
          <t>54</t>
        </is>
      </c>
      <c r="B9626" t="inlineStr">
        <is>
          <t>Professional, Scientific, and Technical Services</t>
        </is>
      </c>
      <c r="C9626" t="inlineStr">
        <is>
          <t>19-1032</t>
        </is>
      </c>
      <c r="D9626" t="inlineStr">
        <is>
          <t>Foresters</t>
        </is>
      </c>
      <c r="E9626" t="n">
        <v>680</v>
      </c>
      <c r="F9626" t="n">
        <v>69080</v>
      </c>
      <c r="G9626">
        <f>IF(OR(E3974="",F3974=""),"",E3974*F3974)</f>
        <v/>
      </c>
      <c r="H9626" s="41">
        <f>IFERROR(XLOOKUP(C3974,'DATA Wharton'!$A$2:$A$785,'DATA Wharton'!$C$2:$C$785),"")</f>
        <v/>
      </c>
      <c r="I9626">
        <f>IF(OR(G3974="",H3974=""),"",G3974)</f>
        <v/>
      </c>
      <c r="J9626">
        <f>IF(OR(I3974="",H3974=""),"",I3974*H3974)</f>
        <v/>
      </c>
      <c r="K9626">
        <f>IF(G3974="","Missing OEWS wage",IF(H3974="","Missing Wharton SOC","Matched"))</f>
        <v/>
      </c>
    </row>
    <row r="9627">
      <c r="A9627" t="inlineStr">
        <is>
          <t>54</t>
        </is>
      </c>
      <c r="B9627" t="inlineStr">
        <is>
          <t>Professional, Scientific, and Technical Services</t>
        </is>
      </c>
      <c r="C9627" t="inlineStr">
        <is>
          <t>19-1041</t>
        </is>
      </c>
      <c r="D9627" t="inlineStr">
        <is>
          <t>Epidemiologists</t>
        </is>
      </c>
      <c r="E9627" t="n">
        <v>1680</v>
      </c>
      <c r="F9627" t="n">
        <v>120090</v>
      </c>
      <c r="G9627">
        <f>IF(OR(E3975="",F3975=""),"",E3975*F3975)</f>
        <v/>
      </c>
      <c r="H9627" s="41">
        <f>IFERROR(XLOOKUP(C3975,'DATA Wharton'!$A$2:$A$785,'DATA Wharton'!$C$2:$C$785),"")</f>
        <v/>
      </c>
      <c r="I9627">
        <f>IF(OR(G3975="",H3975=""),"",G3975)</f>
        <v/>
      </c>
      <c r="J9627">
        <f>IF(OR(I3975="",H3975=""),"",I3975*H3975)</f>
        <v/>
      </c>
      <c r="K9627">
        <f>IF(G3975="","Missing OEWS wage",IF(H3975="","Missing Wharton SOC","Matched"))</f>
        <v/>
      </c>
    </row>
    <row r="9628">
      <c r="A9628" t="inlineStr">
        <is>
          <t>54</t>
        </is>
      </c>
      <c r="B9628" t="inlineStr">
        <is>
          <t>Professional, Scientific, and Technical Services</t>
        </is>
      </c>
      <c r="C9628" t="inlineStr">
        <is>
          <t>19-1042</t>
        </is>
      </c>
      <c r="D9628" t="inlineStr">
        <is>
          <t>Medical Scientists, Except Epidemiologists</t>
        </is>
      </c>
      <c r="E9628" t="n">
        <v>63180</v>
      </c>
      <c r="F9628" t="n">
        <v>132710</v>
      </c>
      <c r="G9628">
        <f>IF(OR(E3976="",F3976=""),"",E3976*F3976)</f>
        <v/>
      </c>
      <c r="H9628" s="41">
        <f>IFERROR(XLOOKUP(C3976,'DATA Wharton'!$A$2:$A$785,'DATA Wharton'!$C$2:$C$785),"")</f>
        <v/>
      </c>
      <c r="I9628">
        <f>IF(OR(G3976="",H3976=""),"",G3976)</f>
        <v/>
      </c>
      <c r="J9628">
        <f>IF(OR(I3976="",H3976=""),"",I3976*H3976)</f>
        <v/>
      </c>
      <c r="K9628">
        <f>IF(G3976="","Missing OEWS wage",IF(H3976="","Missing Wharton SOC","Matched"))</f>
        <v/>
      </c>
    </row>
    <row r="9629">
      <c r="A9629" t="inlineStr">
        <is>
          <t>54</t>
        </is>
      </c>
      <c r="B9629" t="inlineStr">
        <is>
          <t>Professional, Scientific, and Technical Services</t>
        </is>
      </c>
      <c r="C9629" t="inlineStr">
        <is>
          <t>19-1099</t>
        </is>
      </c>
      <c r="D9629" t="inlineStr">
        <is>
          <t>Life Scientists, All Other</t>
        </is>
      </c>
      <c r="E9629" t="n">
        <v>2580</v>
      </c>
      <c r="F9629" t="n">
        <v>129550</v>
      </c>
      <c r="G9629">
        <f>IF(OR(E3977="",F3977=""),"",E3977*F3977)</f>
        <v/>
      </c>
      <c r="H9629" s="41">
        <f>IFERROR(XLOOKUP(C3977,'DATA Wharton'!$A$2:$A$785,'DATA Wharton'!$C$2:$C$785),"")</f>
        <v/>
      </c>
      <c r="I9629">
        <f>IF(OR(G3977="",H3977=""),"",G3977)</f>
        <v/>
      </c>
      <c r="J9629">
        <f>IF(OR(I3977="",H3977=""),"",I3977*H3977)</f>
        <v/>
      </c>
      <c r="K9629">
        <f>IF(G3977="","Missing OEWS wage",IF(H3977="","Missing Wharton SOC","Matched"))</f>
        <v/>
      </c>
    </row>
    <row r="9630">
      <c r="A9630" t="inlineStr">
        <is>
          <t>54</t>
        </is>
      </c>
      <c r="B9630" t="inlineStr">
        <is>
          <t>Professional, Scientific, and Technical Services</t>
        </is>
      </c>
      <c r="C9630" t="inlineStr">
        <is>
          <t>19-2011</t>
        </is>
      </c>
      <c r="D9630" t="inlineStr">
        <is>
          <t>Astronomers</t>
        </is>
      </c>
      <c r="E9630" t="n">
        <v>1140</v>
      </c>
      <c r="F9630" t="n">
        <v>128370</v>
      </c>
      <c r="G9630">
        <f>IF(OR(E3978="",F3978=""),"",E3978*F3978)</f>
        <v/>
      </c>
      <c r="H9630" s="41">
        <f>IFERROR(XLOOKUP(C3978,'DATA Wharton'!$A$2:$A$785,'DATA Wharton'!$C$2:$C$785),"")</f>
        <v/>
      </c>
      <c r="I9630">
        <f>IF(OR(G3978="",H3978=""),"",G3978)</f>
        <v/>
      </c>
      <c r="J9630">
        <f>IF(OR(I3978="",H3978=""),"",I3978*H3978)</f>
        <v/>
      </c>
      <c r="K9630">
        <f>IF(G3978="","Missing OEWS wage",IF(H3978="","Missing Wharton SOC","Matched"))</f>
        <v/>
      </c>
    </row>
    <row r="9631">
      <c r="A9631" t="inlineStr">
        <is>
          <t>54</t>
        </is>
      </c>
      <c r="B9631" t="inlineStr">
        <is>
          <t>Professional, Scientific, and Technical Services</t>
        </is>
      </c>
      <c r="C9631" t="inlineStr">
        <is>
          <t>19-2012</t>
        </is>
      </c>
      <c r="D9631" t="inlineStr">
        <is>
          <t>Physicists</t>
        </is>
      </c>
      <c r="E9631" t="n">
        <v>9920</v>
      </c>
      <c r="F9631" t="n">
        <v>178620</v>
      </c>
      <c r="G9631">
        <f>IF(OR(E3979="",F3979=""),"",E3979*F3979)</f>
        <v/>
      </c>
      <c r="H9631" s="41">
        <f>IFERROR(XLOOKUP(C3979,'DATA Wharton'!$A$2:$A$785,'DATA Wharton'!$C$2:$C$785),"")</f>
        <v/>
      </c>
      <c r="I9631">
        <f>IF(OR(G3979="",H3979=""),"",G3979)</f>
        <v/>
      </c>
      <c r="J9631">
        <f>IF(OR(I3979="",H3979=""),"",I3979*H3979)</f>
        <v/>
      </c>
      <c r="K9631">
        <f>IF(G3979="","Missing OEWS wage",IF(H3979="","Missing Wharton SOC","Matched"))</f>
        <v/>
      </c>
    </row>
    <row r="9632">
      <c r="A9632" t="inlineStr">
        <is>
          <t>54</t>
        </is>
      </c>
      <c r="B9632" t="inlineStr">
        <is>
          <t>Professional, Scientific, and Technical Services</t>
        </is>
      </c>
      <c r="C9632" t="inlineStr">
        <is>
          <t>19-2021</t>
        </is>
      </c>
      <c r="D9632" t="inlineStr">
        <is>
          <t>Atmospheric and Space Scientists</t>
        </is>
      </c>
      <c r="E9632" t="n">
        <v>3630</v>
      </c>
      <c r="F9632" t="n">
        <v>94790</v>
      </c>
      <c r="G9632">
        <f>IF(OR(E3980="",F3980=""),"",E3980*F3980)</f>
        <v/>
      </c>
      <c r="H9632" s="41">
        <f>IFERROR(XLOOKUP(C3980,'DATA Wharton'!$A$2:$A$785,'DATA Wharton'!$C$2:$C$785),"")</f>
        <v/>
      </c>
      <c r="I9632">
        <f>IF(OR(G3980="",H3980=""),"",G3980)</f>
        <v/>
      </c>
      <c r="J9632">
        <f>IF(OR(I3980="",H3980=""),"",I3980*H3980)</f>
        <v/>
      </c>
      <c r="K9632">
        <f>IF(G3980="","Missing OEWS wage",IF(H3980="","Missing Wharton SOC","Matched"))</f>
        <v/>
      </c>
    </row>
    <row r="9633">
      <c r="A9633" t="inlineStr">
        <is>
          <t>54</t>
        </is>
      </c>
      <c r="B9633" t="inlineStr">
        <is>
          <t>Professional, Scientific, and Technical Services</t>
        </is>
      </c>
      <c r="C9633" t="inlineStr">
        <is>
          <t>19-2031</t>
        </is>
      </c>
      <c r="D9633" t="inlineStr">
        <is>
          <t>Chemists</t>
        </is>
      </c>
      <c r="E9633" t="n">
        <v>24680</v>
      </c>
      <c r="F9633" t="n">
        <v>100060</v>
      </c>
      <c r="G9633">
        <f>IF(OR(E3981="",F3981=""),"",E3981*F3981)</f>
        <v/>
      </c>
      <c r="H9633" s="41">
        <f>IFERROR(XLOOKUP(C3981,'DATA Wharton'!$A$2:$A$785,'DATA Wharton'!$C$2:$C$785),"")</f>
        <v/>
      </c>
      <c r="I9633">
        <f>IF(OR(G3981="",H3981=""),"",G3981)</f>
        <v/>
      </c>
      <c r="J9633">
        <f>IF(OR(I3981="",H3981=""),"",I3981*H3981)</f>
        <v/>
      </c>
      <c r="K9633">
        <f>IF(G3981="","Missing OEWS wage",IF(H3981="","Missing Wharton SOC","Matched"))</f>
        <v/>
      </c>
    </row>
    <row r="9634">
      <c r="A9634" t="inlineStr">
        <is>
          <t>54</t>
        </is>
      </c>
      <c r="B9634" t="inlineStr">
        <is>
          <t>Professional, Scientific, and Technical Services</t>
        </is>
      </c>
      <c r="C9634" t="inlineStr">
        <is>
          <t>19-2032</t>
        </is>
      </c>
      <c r="D9634" t="inlineStr">
        <is>
          <t>Materials Scientists</t>
        </is>
      </c>
      <c r="E9634" t="n">
        <v>3760</v>
      </c>
      <c r="F9634" t="n">
        <v>138400</v>
      </c>
      <c r="G9634">
        <f>IF(OR(E3982="",F3982=""),"",E3982*F3982)</f>
        <v/>
      </c>
      <c r="H9634" s="41">
        <f>IFERROR(XLOOKUP(C3982,'DATA Wharton'!$A$2:$A$785,'DATA Wharton'!$C$2:$C$785),"")</f>
        <v/>
      </c>
      <c r="I9634">
        <f>IF(OR(G3982="",H3982=""),"",G3982)</f>
        <v/>
      </c>
      <c r="J9634">
        <f>IF(OR(I3982="",H3982=""),"",I3982*H3982)</f>
        <v/>
      </c>
      <c r="K9634">
        <f>IF(G3982="","Missing OEWS wage",IF(H3982="","Missing Wharton SOC","Matched"))</f>
        <v/>
      </c>
    </row>
    <row r="9635">
      <c r="A9635" t="inlineStr">
        <is>
          <t>54</t>
        </is>
      </c>
      <c r="B9635" t="inlineStr">
        <is>
          <t>Professional, Scientific, and Technical Services</t>
        </is>
      </c>
      <c r="C9635" t="inlineStr">
        <is>
          <t>19-2041</t>
        </is>
      </c>
      <c r="D9635" t="inlineStr">
        <is>
          <t>Environmental Scientists and Specialists, Including Health</t>
        </is>
      </c>
      <c r="E9635" t="n">
        <v>34500</v>
      </c>
      <c r="F9635" t="n">
        <v>91030</v>
      </c>
      <c r="G9635">
        <f>IF(OR(E3983="",F3983=""),"",E3983*F3983)</f>
        <v/>
      </c>
      <c r="H9635" s="41">
        <f>IFERROR(XLOOKUP(C3983,'DATA Wharton'!$A$2:$A$785,'DATA Wharton'!$C$2:$C$785),"")</f>
        <v/>
      </c>
      <c r="I9635">
        <f>IF(OR(G3983="",H3983=""),"",G3983)</f>
        <v/>
      </c>
      <c r="J9635">
        <f>IF(OR(I3983="",H3983=""),"",I3983*H3983)</f>
        <v/>
      </c>
      <c r="K9635">
        <f>IF(G3983="","Missing OEWS wage",IF(H3983="","Missing Wharton SOC","Matched"))</f>
        <v/>
      </c>
    </row>
    <row r="9636">
      <c r="A9636" t="inlineStr">
        <is>
          <t>54</t>
        </is>
      </c>
      <c r="B9636" t="inlineStr">
        <is>
          <t>Professional, Scientific, and Technical Services</t>
        </is>
      </c>
      <c r="C9636" t="inlineStr">
        <is>
          <t>19-2042</t>
        </is>
      </c>
      <c r="D9636" t="inlineStr">
        <is>
          <t>Geoscientists, Except Hydrologists and Geographers</t>
        </is>
      </c>
      <c r="E9636" t="n">
        <v>11620</v>
      </c>
      <c r="F9636" t="n">
        <v>100200</v>
      </c>
      <c r="G9636">
        <f>IF(OR(E3984="",F3984=""),"",E3984*F3984)</f>
        <v/>
      </c>
      <c r="H9636" s="41">
        <f>IFERROR(XLOOKUP(C3984,'DATA Wharton'!$A$2:$A$785,'DATA Wharton'!$C$2:$C$785),"")</f>
        <v/>
      </c>
      <c r="I9636">
        <f>IF(OR(G3984="",H3984=""),"",G3984)</f>
        <v/>
      </c>
      <c r="J9636">
        <f>IF(OR(I3984="",H3984=""),"",I3984*H3984)</f>
        <v/>
      </c>
      <c r="K9636">
        <f>IF(G3984="","Missing OEWS wage",IF(H3984="","Missing Wharton SOC","Matched"))</f>
        <v/>
      </c>
    </row>
    <row r="9637">
      <c r="A9637" t="inlineStr">
        <is>
          <t>54</t>
        </is>
      </c>
      <c r="B9637" t="inlineStr">
        <is>
          <t>Professional, Scientific, and Technical Services</t>
        </is>
      </c>
      <c r="C9637" t="inlineStr">
        <is>
          <t>19-2043</t>
        </is>
      </c>
      <c r="D9637" t="inlineStr">
        <is>
          <t>Hydrologists</t>
        </is>
      </c>
      <c r="E9637" t="n">
        <v>1720</v>
      </c>
      <c r="F9637" t="n">
        <v>118060</v>
      </c>
      <c r="G9637">
        <f>IF(OR(E3985="",F3985=""),"",E3985*F3985)</f>
        <v/>
      </c>
      <c r="H9637" s="41">
        <f>IFERROR(XLOOKUP(C3985,'DATA Wharton'!$A$2:$A$785,'DATA Wharton'!$C$2:$C$785),"")</f>
        <v/>
      </c>
      <c r="I9637">
        <f>IF(OR(G3985="",H3985=""),"",G3985)</f>
        <v/>
      </c>
      <c r="J9637">
        <f>IF(OR(I3985="",H3985=""),"",I3985*H3985)</f>
        <v/>
      </c>
      <c r="K9637">
        <f>IF(G3985="","Missing OEWS wage",IF(H3985="","Missing Wharton SOC","Matched"))</f>
        <v/>
      </c>
    </row>
    <row r="9638">
      <c r="A9638" t="inlineStr">
        <is>
          <t>54</t>
        </is>
      </c>
      <c r="B9638" t="inlineStr">
        <is>
          <t>Professional, Scientific, and Technical Services</t>
        </is>
      </c>
      <c r="C9638" t="inlineStr">
        <is>
          <t>19-2099</t>
        </is>
      </c>
      <c r="D9638" t="inlineStr">
        <is>
          <t>Physical Scientists, All Other</t>
        </is>
      </c>
      <c r="E9638" t="n">
        <v>4400</v>
      </c>
      <c r="F9638" t="n">
        <v>138190</v>
      </c>
      <c r="G9638">
        <f>IF(OR(E3986="",F3986=""),"",E3986*F3986)</f>
        <v/>
      </c>
      <c r="H9638" s="41">
        <f>IFERROR(XLOOKUP(C3986,'DATA Wharton'!$A$2:$A$785,'DATA Wharton'!$C$2:$C$785),"")</f>
        <v/>
      </c>
      <c r="I9638">
        <f>IF(OR(G3986="",H3986=""),"",G3986)</f>
        <v/>
      </c>
      <c r="J9638">
        <f>IF(OR(I3986="",H3986=""),"",I3986*H3986)</f>
        <v/>
      </c>
      <c r="K9638">
        <f>IF(G3986="","Missing OEWS wage",IF(H3986="","Missing Wharton SOC","Matched"))</f>
        <v/>
      </c>
    </row>
    <row r="9639">
      <c r="A9639" t="inlineStr">
        <is>
          <t>54</t>
        </is>
      </c>
      <c r="B9639" t="inlineStr">
        <is>
          <t>Professional, Scientific, and Technical Services</t>
        </is>
      </c>
      <c r="C9639" t="inlineStr">
        <is>
          <t>19-3011</t>
        </is>
      </c>
      <c r="D9639" t="inlineStr">
        <is>
          <t>Economists</t>
        </is>
      </c>
      <c r="E9639" t="n">
        <v>5810</v>
      </c>
      <c r="F9639" t="n">
        <v>161420</v>
      </c>
      <c r="G9639">
        <f>IF(OR(E3987="",F3987=""),"",E3987*F3987)</f>
        <v/>
      </c>
      <c r="H9639" s="41">
        <f>IFERROR(XLOOKUP(C3987,'DATA Wharton'!$A$2:$A$785,'DATA Wharton'!$C$2:$C$785),"")</f>
        <v/>
      </c>
      <c r="I9639">
        <f>IF(OR(G3987="",H3987=""),"",G3987)</f>
        <v/>
      </c>
      <c r="J9639">
        <f>IF(OR(I3987="",H3987=""),"",I3987*H3987)</f>
        <v/>
      </c>
      <c r="K9639">
        <f>IF(G3987="","Missing OEWS wage",IF(H3987="","Missing Wharton SOC","Matched"))</f>
        <v/>
      </c>
    </row>
    <row r="9640">
      <c r="A9640" t="inlineStr">
        <is>
          <t>54</t>
        </is>
      </c>
      <c r="B9640" t="inlineStr">
        <is>
          <t>Professional, Scientific, and Technical Services</t>
        </is>
      </c>
      <c r="C9640" t="inlineStr">
        <is>
          <t>19-3022</t>
        </is>
      </c>
      <c r="D9640" t="inlineStr">
        <is>
          <t>Survey Researchers</t>
        </is>
      </c>
      <c r="E9640" t="n">
        <v>4770</v>
      </c>
      <c r="F9640" t="n">
        <v>85950</v>
      </c>
      <c r="G9640">
        <f>IF(OR(E3988="",F3988=""),"",E3988*F3988)</f>
        <v/>
      </c>
      <c r="H9640" s="41">
        <f>IFERROR(XLOOKUP(C3988,'DATA Wharton'!$A$2:$A$785,'DATA Wharton'!$C$2:$C$785),"")</f>
        <v/>
      </c>
      <c r="I9640">
        <f>IF(OR(G3988="",H3988=""),"",G3988)</f>
        <v/>
      </c>
      <c r="J9640">
        <f>IF(OR(I3988="",H3988=""),"",I3988*H3988)</f>
        <v/>
      </c>
      <c r="K9640">
        <f>IF(G3988="","Missing OEWS wage",IF(H3988="","Missing Wharton SOC","Matched"))</f>
        <v/>
      </c>
    </row>
    <row r="9641">
      <c r="A9641" t="inlineStr">
        <is>
          <t>54</t>
        </is>
      </c>
      <c r="B9641" t="inlineStr">
        <is>
          <t>Professional, Scientific, and Technical Services</t>
        </is>
      </c>
      <c r="C9641" t="inlineStr">
        <is>
          <t>19-3032</t>
        </is>
      </c>
      <c r="D9641" t="inlineStr">
        <is>
          <t>Industrial-Organizational Psychologists</t>
        </is>
      </c>
      <c r="E9641" t="n">
        <v>590</v>
      </c>
      <c r="F9641" t="n">
        <v>184340</v>
      </c>
      <c r="G9641">
        <f>IF(OR(E3989="",F3989=""),"",E3989*F3989)</f>
        <v/>
      </c>
      <c r="H9641" s="41">
        <f>IFERROR(XLOOKUP(C3989,'DATA Wharton'!$A$2:$A$785,'DATA Wharton'!$C$2:$C$785),"")</f>
        <v/>
      </c>
      <c r="I9641">
        <f>IF(OR(G3989="",H3989=""),"",G3989)</f>
        <v/>
      </c>
      <c r="J9641">
        <f>IF(OR(I3989="",H3989=""),"",I3989*H3989)</f>
        <v/>
      </c>
      <c r="K9641">
        <f>IF(G3989="","Missing OEWS wage",IF(H3989="","Missing Wharton SOC","Matched"))</f>
        <v/>
      </c>
    </row>
    <row r="9642">
      <c r="A9642" t="inlineStr">
        <is>
          <t>54</t>
        </is>
      </c>
      <c r="B9642" t="inlineStr">
        <is>
          <t>Professional, Scientific, and Technical Services</t>
        </is>
      </c>
      <c r="C9642" t="inlineStr">
        <is>
          <t>19-3033</t>
        </is>
      </c>
      <c r="D9642" t="inlineStr">
        <is>
          <t>Clinical and Counseling Psychologists</t>
        </is>
      </c>
      <c r="E9642" t="n">
        <v>2070</v>
      </c>
      <c r="F9642" t="n">
        <v>113700</v>
      </c>
      <c r="G9642">
        <f>IF(OR(E3990="",F3990=""),"",E3990*F3990)</f>
        <v/>
      </c>
      <c r="H9642" s="41">
        <f>IFERROR(XLOOKUP(C3990,'DATA Wharton'!$A$2:$A$785,'DATA Wharton'!$C$2:$C$785),"")</f>
        <v/>
      </c>
      <c r="I9642">
        <f>IF(OR(G3990="",H3990=""),"",G3990)</f>
        <v/>
      </c>
      <c r="J9642">
        <f>IF(OR(I3990="",H3990=""),"",I3990*H3990)</f>
        <v/>
      </c>
      <c r="K9642">
        <f>IF(G3990="","Missing OEWS wage",IF(H3990="","Missing Wharton SOC","Matched"))</f>
        <v/>
      </c>
    </row>
    <row r="9643">
      <c r="A9643" t="inlineStr">
        <is>
          <t>54</t>
        </is>
      </c>
      <c r="B9643" t="inlineStr">
        <is>
          <t>Professional, Scientific, and Technical Services</t>
        </is>
      </c>
      <c r="C9643" t="inlineStr">
        <is>
          <t>19-3034</t>
        </is>
      </c>
      <c r="D9643" t="inlineStr">
        <is>
          <t>School Psychologists</t>
        </is>
      </c>
      <c r="F9643" t="n">
        <v>141850</v>
      </c>
      <c r="G9643">
        <f>IF(OR(E3991="",F3991=""),"",E3991*F3991)</f>
        <v/>
      </c>
      <c r="H9643" s="41">
        <f>IFERROR(XLOOKUP(C3991,'DATA Wharton'!$A$2:$A$785,'DATA Wharton'!$C$2:$C$785),"")</f>
        <v/>
      </c>
      <c r="I9643">
        <f>IF(OR(G3991="",H3991=""),"",G3991)</f>
        <v/>
      </c>
      <c r="J9643">
        <f>IF(OR(I3991="",H3991=""),"",I3991*H3991)</f>
        <v/>
      </c>
      <c r="K9643">
        <f>IF(G3991="","Missing OEWS wage",IF(H3991="","Missing Wharton SOC","Matched"))</f>
        <v/>
      </c>
    </row>
    <row r="9644">
      <c r="A9644" t="inlineStr">
        <is>
          <t>54</t>
        </is>
      </c>
      <c r="B9644" t="inlineStr">
        <is>
          <t>Professional, Scientific, and Technical Services</t>
        </is>
      </c>
      <c r="C9644" t="inlineStr">
        <is>
          <t>19-3039</t>
        </is>
      </c>
      <c r="D9644" t="inlineStr">
        <is>
          <t>Psychologists, All Other</t>
        </is>
      </c>
      <c r="E9644" t="n">
        <v>440</v>
      </c>
      <c r="F9644" t="n">
        <v>122930</v>
      </c>
      <c r="G9644">
        <f>IF(OR(E3992="",F3992=""),"",E3992*F3992)</f>
        <v/>
      </c>
      <c r="H9644" s="41">
        <f>IFERROR(XLOOKUP(C3992,'DATA Wharton'!$A$2:$A$785,'DATA Wharton'!$C$2:$C$785),"")</f>
        <v/>
      </c>
      <c r="I9644">
        <f>IF(OR(G3992="",H3992=""),"",G3992)</f>
        <v/>
      </c>
      <c r="J9644">
        <f>IF(OR(I3992="",H3992=""),"",I3992*H3992)</f>
        <v/>
      </c>
      <c r="K9644">
        <f>IF(G3992="","Missing OEWS wage",IF(H3992="","Missing Wharton SOC","Matched"))</f>
        <v/>
      </c>
    </row>
    <row r="9645">
      <c r="A9645" t="inlineStr">
        <is>
          <t>54</t>
        </is>
      </c>
      <c r="B9645" t="inlineStr">
        <is>
          <t>Professional, Scientific, and Technical Services</t>
        </is>
      </c>
      <c r="C9645" t="inlineStr">
        <is>
          <t>19-3041</t>
        </is>
      </c>
      <c r="D9645" t="inlineStr">
        <is>
          <t>Sociologists</t>
        </is>
      </c>
      <c r="E9645" t="n">
        <v>840</v>
      </c>
      <c r="F9645" t="n">
        <v>132470</v>
      </c>
      <c r="G9645">
        <f>IF(OR(E3993="",F3993=""),"",E3993*F3993)</f>
        <v/>
      </c>
      <c r="H9645" s="41">
        <f>IFERROR(XLOOKUP(C3993,'DATA Wharton'!$A$2:$A$785,'DATA Wharton'!$C$2:$C$785),"")</f>
        <v/>
      </c>
      <c r="I9645">
        <f>IF(OR(G3993="",H3993=""),"",G3993)</f>
        <v/>
      </c>
      <c r="J9645">
        <f>IF(OR(I3993="",H3993=""),"",I3993*H3993)</f>
        <v/>
      </c>
      <c r="K9645">
        <f>IF(G3993="","Missing OEWS wage",IF(H3993="","Missing Wharton SOC","Matched"))</f>
        <v/>
      </c>
    </row>
    <row r="9646">
      <c r="A9646" t="inlineStr">
        <is>
          <t>54</t>
        </is>
      </c>
      <c r="B9646" t="inlineStr">
        <is>
          <t>Professional, Scientific, and Technical Services</t>
        </is>
      </c>
      <c r="C9646" t="inlineStr">
        <is>
          <t>19-3051</t>
        </is>
      </c>
      <c r="D9646" t="inlineStr">
        <is>
          <t>Urban and Regional Planners</t>
        </is>
      </c>
      <c r="E9646" t="n">
        <v>5020</v>
      </c>
      <c r="F9646" t="n">
        <v>105350</v>
      </c>
      <c r="G9646">
        <f>IF(OR(E3994="",F3994=""),"",E3994*F3994)</f>
        <v/>
      </c>
      <c r="H9646" s="41">
        <f>IFERROR(XLOOKUP(C3994,'DATA Wharton'!$A$2:$A$785,'DATA Wharton'!$C$2:$C$785),"")</f>
        <v/>
      </c>
      <c r="I9646">
        <f>IF(OR(G3994="",H3994=""),"",G3994)</f>
        <v/>
      </c>
      <c r="J9646">
        <f>IF(OR(I3994="",H3994=""),"",I3994*H3994)</f>
        <v/>
      </c>
      <c r="K9646">
        <f>IF(G3994="","Missing OEWS wage",IF(H3994="","Missing Wharton SOC","Matched"))</f>
        <v/>
      </c>
    </row>
    <row r="9647">
      <c r="A9647" t="inlineStr">
        <is>
          <t>54</t>
        </is>
      </c>
      <c r="B9647" t="inlineStr">
        <is>
          <t>Professional, Scientific, and Technical Services</t>
        </is>
      </c>
      <c r="C9647" t="inlineStr">
        <is>
          <t>19-3091</t>
        </is>
      </c>
      <c r="D9647" t="inlineStr">
        <is>
          <t>Anthropologists and Archeologists</t>
        </is>
      </c>
      <c r="E9647" t="n">
        <v>5980</v>
      </c>
      <c r="F9647" t="n">
        <v>71300</v>
      </c>
      <c r="G9647">
        <f>IF(OR(E3995="",F3995=""),"",E3995*F3995)</f>
        <v/>
      </c>
      <c r="H9647" s="41">
        <f>IFERROR(XLOOKUP(C3995,'DATA Wharton'!$A$2:$A$785,'DATA Wharton'!$C$2:$C$785),"")</f>
        <v/>
      </c>
      <c r="I9647">
        <f>IF(OR(G3995="",H3995=""),"",G3995)</f>
        <v/>
      </c>
      <c r="J9647">
        <f>IF(OR(I3995="",H3995=""),"",I3995*H3995)</f>
        <v/>
      </c>
      <c r="K9647">
        <f>IF(G3995="","Missing OEWS wage",IF(H3995="","Missing Wharton SOC","Matched"))</f>
        <v/>
      </c>
    </row>
    <row r="9648">
      <c r="A9648" t="inlineStr">
        <is>
          <t>54</t>
        </is>
      </c>
      <c r="B9648" t="inlineStr">
        <is>
          <t>Professional, Scientific, and Technical Services</t>
        </is>
      </c>
      <c r="C9648" t="inlineStr">
        <is>
          <t>19-3092</t>
        </is>
      </c>
      <c r="D9648" t="inlineStr">
        <is>
          <t>Geographers</t>
        </is>
      </c>
      <c r="E9648" t="n">
        <v>90</v>
      </c>
      <c r="F9648" t="n">
        <v>101630</v>
      </c>
      <c r="G9648">
        <f>IF(OR(E3996="",F3996=""),"",E3996*F3996)</f>
        <v/>
      </c>
      <c r="H9648" s="41">
        <f>IFERROR(XLOOKUP(C3996,'DATA Wharton'!$A$2:$A$785,'DATA Wharton'!$C$2:$C$785),"")</f>
        <v/>
      </c>
      <c r="I9648">
        <f>IF(OR(G3996="",H3996=""),"",G3996)</f>
        <v/>
      </c>
      <c r="J9648">
        <f>IF(OR(I3996="",H3996=""),"",I3996*H3996)</f>
        <v/>
      </c>
      <c r="K9648">
        <f>IF(G3996="","Missing OEWS wage",IF(H3996="","Missing Wharton SOC","Matched"))</f>
        <v/>
      </c>
    </row>
    <row r="9649">
      <c r="A9649" t="inlineStr">
        <is>
          <t>54</t>
        </is>
      </c>
      <c r="B9649" t="inlineStr">
        <is>
          <t>Professional, Scientific, and Technical Services</t>
        </is>
      </c>
      <c r="C9649" t="inlineStr">
        <is>
          <t>19-3093</t>
        </is>
      </c>
      <c r="D9649" t="inlineStr">
        <is>
          <t>Historians</t>
        </is>
      </c>
      <c r="E9649" t="n">
        <v>910</v>
      </c>
      <c r="F9649" t="n">
        <v>77920</v>
      </c>
      <c r="G9649">
        <f>IF(OR(E3997="",F3997=""),"",E3997*F3997)</f>
        <v/>
      </c>
      <c r="H9649" s="41">
        <f>IFERROR(XLOOKUP(C3997,'DATA Wharton'!$A$2:$A$785,'DATA Wharton'!$C$2:$C$785),"")</f>
        <v/>
      </c>
      <c r="I9649">
        <f>IF(OR(G3997="",H3997=""),"",G3997)</f>
        <v/>
      </c>
      <c r="J9649">
        <f>IF(OR(I3997="",H3997=""),"",I3997*H3997)</f>
        <v/>
      </c>
      <c r="K9649">
        <f>IF(G3997="","Missing OEWS wage",IF(H3997="","Missing Wharton SOC","Matched"))</f>
        <v/>
      </c>
    </row>
    <row r="9650">
      <c r="A9650" t="inlineStr">
        <is>
          <t>54</t>
        </is>
      </c>
      <c r="B9650" t="inlineStr">
        <is>
          <t>Professional, Scientific, and Technical Services</t>
        </is>
      </c>
      <c r="C9650" t="inlineStr">
        <is>
          <t>19-3094</t>
        </is>
      </c>
      <c r="D9650" t="inlineStr">
        <is>
          <t>Political Scientists</t>
        </is>
      </c>
      <c r="E9650" t="n">
        <v>670</v>
      </c>
      <c r="F9650" t="n">
        <v>154760</v>
      </c>
      <c r="G9650">
        <f>IF(OR(E3998="",F3998=""),"",E3998*F3998)</f>
        <v/>
      </c>
      <c r="H9650" s="41">
        <f>IFERROR(XLOOKUP(C3998,'DATA Wharton'!$A$2:$A$785,'DATA Wharton'!$C$2:$C$785),"")</f>
        <v/>
      </c>
      <c r="I9650">
        <f>IF(OR(G3998="",H3998=""),"",G3998)</f>
        <v/>
      </c>
      <c r="J9650">
        <f>IF(OR(I3998="",H3998=""),"",I3998*H3998)</f>
        <v/>
      </c>
      <c r="K9650">
        <f>IF(G3998="","Missing OEWS wage",IF(H3998="","Missing Wharton SOC","Matched"))</f>
        <v/>
      </c>
    </row>
    <row r="9651">
      <c r="A9651" t="inlineStr">
        <is>
          <t>54</t>
        </is>
      </c>
      <c r="B9651" t="inlineStr">
        <is>
          <t>Professional, Scientific, and Technical Services</t>
        </is>
      </c>
      <c r="C9651" t="inlineStr">
        <is>
          <t>19-3099</t>
        </is>
      </c>
      <c r="D9651" t="inlineStr">
        <is>
          <t>Social Scientists and Related Workers, All Other</t>
        </is>
      </c>
      <c r="E9651" t="n">
        <v>5390</v>
      </c>
      <c r="F9651" t="n">
        <v>119090</v>
      </c>
      <c r="G9651">
        <f>IF(OR(E3999="",F3999=""),"",E3999*F3999)</f>
        <v/>
      </c>
      <c r="H9651" s="41">
        <f>IFERROR(XLOOKUP(C3999,'DATA Wharton'!$A$2:$A$785,'DATA Wharton'!$C$2:$C$785),"")</f>
        <v/>
      </c>
      <c r="I9651">
        <f>IF(OR(G3999="",H3999=""),"",G3999)</f>
        <v/>
      </c>
      <c r="J9651">
        <f>IF(OR(I3999="",H3999=""),"",I3999*H3999)</f>
        <v/>
      </c>
      <c r="K9651">
        <f>IF(G3999="","Missing OEWS wage",IF(H3999="","Missing Wharton SOC","Matched"))</f>
        <v/>
      </c>
    </row>
    <row r="9652">
      <c r="A9652" t="inlineStr">
        <is>
          <t>54</t>
        </is>
      </c>
      <c r="B9652" t="inlineStr">
        <is>
          <t>Professional, Scientific, and Technical Services</t>
        </is>
      </c>
      <c r="C9652" t="inlineStr">
        <is>
          <t>19-4012</t>
        </is>
      </c>
      <c r="D9652" t="inlineStr">
        <is>
          <t>Agricultural Technicians</t>
        </is>
      </c>
      <c r="E9652" t="n">
        <v>4510</v>
      </c>
      <c r="F9652" t="n">
        <v>51240</v>
      </c>
      <c r="G9652">
        <f>IF(OR(E4000="",F4000=""),"",E4000*F4000)</f>
        <v/>
      </c>
      <c r="H9652" s="41">
        <f>IFERROR(XLOOKUP(C4000,'DATA Wharton'!$A$2:$A$785,'DATA Wharton'!$C$2:$C$785),"")</f>
        <v/>
      </c>
      <c r="I9652">
        <f>IF(OR(G4000="",H4000=""),"",G4000)</f>
        <v/>
      </c>
      <c r="J9652">
        <f>IF(OR(I4000="",H4000=""),"",I4000*H4000)</f>
        <v/>
      </c>
      <c r="K9652">
        <f>IF(G4000="","Missing OEWS wage",IF(H4000="","Missing Wharton SOC","Matched"))</f>
        <v/>
      </c>
    </row>
    <row r="9653">
      <c r="A9653" t="inlineStr">
        <is>
          <t>54</t>
        </is>
      </c>
      <c r="B9653" t="inlineStr">
        <is>
          <t>Professional, Scientific, and Technical Services</t>
        </is>
      </c>
      <c r="C9653" t="inlineStr">
        <is>
          <t>19-4013</t>
        </is>
      </c>
      <c r="D9653" t="inlineStr">
        <is>
          <t>Food Science Technicians</t>
        </is>
      </c>
      <c r="E9653" t="n">
        <v>860</v>
      </c>
      <c r="F9653" t="n">
        <v>62150</v>
      </c>
      <c r="G9653">
        <f>IF(OR(E4001="",F4001=""),"",E4001*F4001)</f>
        <v/>
      </c>
      <c r="H9653" s="41">
        <f>IFERROR(XLOOKUP(C4001,'DATA Wharton'!$A$2:$A$785,'DATA Wharton'!$C$2:$C$785),"")</f>
        <v/>
      </c>
      <c r="I9653">
        <f>IF(OR(G4001="",H4001=""),"",G4001)</f>
        <v/>
      </c>
      <c r="J9653">
        <f>IF(OR(I4001="",H4001=""),"",I4001*H4001)</f>
        <v/>
      </c>
      <c r="K9653">
        <f>IF(G4001="","Missing OEWS wage",IF(H4001="","Missing Wharton SOC","Matched"))</f>
        <v/>
      </c>
    </row>
    <row r="9654">
      <c r="A9654" t="inlineStr">
        <is>
          <t>54</t>
        </is>
      </c>
      <c r="B9654" t="inlineStr">
        <is>
          <t>Professional, Scientific, and Technical Services</t>
        </is>
      </c>
      <c r="C9654" t="inlineStr">
        <is>
          <t>19-4021</t>
        </is>
      </c>
      <c r="D9654" t="inlineStr">
        <is>
          <t>Biological Technicians</t>
        </is>
      </c>
      <c r="E9654" t="n">
        <v>29110</v>
      </c>
      <c r="F9654" t="n">
        <v>64340</v>
      </c>
      <c r="G9654">
        <f>IF(OR(E4002="",F4002=""),"",E4002*F4002)</f>
        <v/>
      </c>
      <c r="H9654" s="41">
        <f>IFERROR(XLOOKUP(C4002,'DATA Wharton'!$A$2:$A$785,'DATA Wharton'!$C$2:$C$785),"")</f>
        <v/>
      </c>
      <c r="I9654">
        <f>IF(OR(G4002="",H4002=""),"",G4002)</f>
        <v/>
      </c>
      <c r="J9654">
        <f>IF(OR(I4002="",H4002=""),"",I4002*H4002)</f>
        <v/>
      </c>
      <c r="K9654">
        <f>IF(G4002="","Missing OEWS wage",IF(H4002="","Missing Wharton SOC","Matched"))</f>
        <v/>
      </c>
    </row>
    <row r="9655">
      <c r="A9655" t="inlineStr">
        <is>
          <t>54</t>
        </is>
      </c>
      <c r="B9655" t="inlineStr">
        <is>
          <t>Professional, Scientific, and Technical Services</t>
        </is>
      </c>
      <c r="C9655" t="inlineStr">
        <is>
          <t>19-4031</t>
        </is>
      </c>
      <c r="D9655" t="inlineStr">
        <is>
          <t>Chemical Technicians</t>
        </is>
      </c>
      <c r="E9655" t="n">
        <v>17990</v>
      </c>
      <c r="F9655" t="n">
        <v>59040</v>
      </c>
      <c r="G9655">
        <f>IF(OR(E4003="",F4003=""),"",E4003*F4003)</f>
        <v/>
      </c>
      <c r="H9655" s="41">
        <f>IFERROR(XLOOKUP(C4003,'DATA Wharton'!$A$2:$A$785,'DATA Wharton'!$C$2:$C$785),"")</f>
        <v/>
      </c>
      <c r="I9655">
        <f>IF(OR(G4003="",H4003=""),"",G4003)</f>
        <v/>
      </c>
      <c r="J9655">
        <f>IF(OR(I4003="",H4003=""),"",I4003*H4003)</f>
        <v/>
      </c>
      <c r="K9655">
        <f>IF(G4003="","Missing OEWS wage",IF(H4003="","Missing Wharton SOC","Matched"))</f>
        <v/>
      </c>
    </row>
    <row r="9656">
      <c r="A9656" t="inlineStr">
        <is>
          <t>54</t>
        </is>
      </c>
      <c r="B9656" t="inlineStr">
        <is>
          <t>Professional, Scientific, and Technical Services</t>
        </is>
      </c>
      <c r="C9656" t="inlineStr">
        <is>
          <t>19-4042</t>
        </is>
      </c>
      <c r="D9656" t="inlineStr">
        <is>
          <t>Environmental Science and Protection Technicians, Including Health</t>
        </is>
      </c>
      <c r="E9656" t="n">
        <v>16390</v>
      </c>
      <c r="F9656" t="n">
        <v>56300</v>
      </c>
      <c r="G9656">
        <f>IF(OR(E4004="",F4004=""),"",E4004*F4004)</f>
        <v/>
      </c>
      <c r="H9656" s="41">
        <f>IFERROR(XLOOKUP(C4004,'DATA Wharton'!$A$2:$A$785,'DATA Wharton'!$C$2:$C$785),"")</f>
        <v/>
      </c>
      <c r="I9656">
        <f>IF(OR(G4004="",H4004=""),"",G4004)</f>
        <v/>
      </c>
      <c r="J9656">
        <f>IF(OR(I4004="",H4004=""),"",I4004*H4004)</f>
        <v/>
      </c>
      <c r="K9656">
        <f>IF(G4004="","Missing OEWS wage",IF(H4004="","Missing Wharton SOC","Matched"))</f>
        <v/>
      </c>
    </row>
    <row r="9657">
      <c r="A9657" t="inlineStr">
        <is>
          <t>54</t>
        </is>
      </c>
      <c r="B9657" t="inlineStr">
        <is>
          <t>Professional, Scientific, and Technical Services</t>
        </is>
      </c>
      <c r="C9657" t="inlineStr">
        <is>
          <t>19-4043</t>
        </is>
      </c>
      <c r="D9657" t="inlineStr">
        <is>
          <t>Geological Technicians, Except Hydrologic Technicians</t>
        </is>
      </c>
      <c r="E9657" t="n">
        <v>3740</v>
      </c>
      <c r="F9657" t="n">
        <v>58790</v>
      </c>
      <c r="G9657">
        <f>IF(OR(E4005="",F4005=""),"",E4005*F4005)</f>
        <v/>
      </c>
      <c r="H9657" s="41">
        <f>IFERROR(XLOOKUP(C4005,'DATA Wharton'!$A$2:$A$785,'DATA Wharton'!$C$2:$C$785),"")</f>
        <v/>
      </c>
      <c r="I9657">
        <f>IF(OR(G4005="",H4005=""),"",G4005)</f>
        <v/>
      </c>
      <c r="J9657">
        <f>IF(OR(I4005="",H4005=""),"",I4005*H4005)</f>
        <v/>
      </c>
      <c r="K9657">
        <f>IF(G4005="","Missing OEWS wage",IF(H4005="","Missing Wharton SOC","Matched"))</f>
        <v/>
      </c>
    </row>
    <row r="9658">
      <c r="A9658" t="inlineStr">
        <is>
          <t>54</t>
        </is>
      </c>
      <c r="B9658" t="inlineStr">
        <is>
          <t>Professional, Scientific, and Technical Services</t>
        </is>
      </c>
      <c r="C9658" t="inlineStr">
        <is>
          <t>19-4044</t>
        </is>
      </c>
      <c r="D9658" t="inlineStr">
        <is>
          <t>Hydrologic Technicians</t>
        </is>
      </c>
      <c r="E9658" t="n">
        <v>330</v>
      </c>
      <c r="F9658" t="n">
        <v>57000</v>
      </c>
      <c r="G9658">
        <f>IF(OR(E4006="",F4006=""),"",E4006*F4006)</f>
        <v/>
      </c>
      <c r="H9658" s="41">
        <f>IFERROR(XLOOKUP(C4006,'DATA Wharton'!$A$2:$A$785,'DATA Wharton'!$C$2:$C$785),"")</f>
        <v/>
      </c>
      <c r="I9658">
        <f>IF(OR(G4006="",H4006=""),"",G4006)</f>
        <v/>
      </c>
      <c r="J9658">
        <f>IF(OR(I4006="",H4006=""),"",I4006*H4006)</f>
        <v/>
      </c>
      <c r="K9658">
        <f>IF(G4006="","Missing OEWS wage",IF(H4006="","Missing Wharton SOC","Matched"))</f>
        <v/>
      </c>
    </row>
    <row r="9659">
      <c r="A9659" t="inlineStr">
        <is>
          <t>54</t>
        </is>
      </c>
      <c r="B9659" t="inlineStr">
        <is>
          <t>Professional, Scientific, and Technical Services</t>
        </is>
      </c>
      <c r="C9659" t="inlineStr">
        <is>
          <t>19-4051</t>
        </is>
      </c>
      <c r="D9659" t="inlineStr">
        <is>
          <t>Nuclear Technicians</t>
        </is>
      </c>
      <c r="E9659" t="n">
        <v>1770</v>
      </c>
      <c r="F9659" t="n">
        <v>99560</v>
      </c>
      <c r="G9659">
        <f>IF(OR(E4007="",F4007=""),"",E4007*F4007)</f>
        <v/>
      </c>
      <c r="H9659" s="41">
        <f>IFERROR(XLOOKUP(C4007,'DATA Wharton'!$A$2:$A$785,'DATA Wharton'!$C$2:$C$785),"")</f>
        <v/>
      </c>
      <c r="I9659">
        <f>IF(OR(G4007="",H4007=""),"",G4007)</f>
        <v/>
      </c>
      <c r="J9659">
        <f>IF(OR(I4007="",H4007=""),"",I4007*H4007)</f>
        <v/>
      </c>
      <c r="K9659">
        <f>IF(G4007="","Missing OEWS wage",IF(H4007="","Missing Wharton SOC","Matched"))</f>
        <v/>
      </c>
    </row>
    <row r="9660">
      <c r="A9660" t="inlineStr">
        <is>
          <t>54</t>
        </is>
      </c>
      <c r="B9660" t="inlineStr">
        <is>
          <t>Professional, Scientific, and Technical Services</t>
        </is>
      </c>
      <c r="C9660" t="inlineStr">
        <is>
          <t>19-4061</t>
        </is>
      </c>
      <c r="D9660" t="inlineStr">
        <is>
          <t>Social Science Research Assistants</t>
        </is>
      </c>
      <c r="E9660" t="n">
        <v>10930</v>
      </c>
      <c r="F9660" t="n">
        <v>72390</v>
      </c>
      <c r="G9660">
        <f>IF(OR(E4008="",F4008=""),"",E4008*F4008)</f>
        <v/>
      </c>
      <c r="H9660" s="41">
        <f>IFERROR(XLOOKUP(C4008,'DATA Wharton'!$A$2:$A$785,'DATA Wharton'!$C$2:$C$785),"")</f>
        <v/>
      </c>
      <c r="I9660">
        <f>IF(OR(G4008="",H4008=""),"",G4008)</f>
        <v/>
      </c>
      <c r="J9660">
        <f>IF(OR(I4008="",H4008=""),"",I4008*H4008)</f>
        <v/>
      </c>
      <c r="K9660">
        <f>IF(G4008="","Missing OEWS wage",IF(H4008="","Missing Wharton SOC","Matched"))</f>
        <v/>
      </c>
    </row>
    <row r="9661">
      <c r="A9661" t="inlineStr">
        <is>
          <t>54</t>
        </is>
      </c>
      <c r="B9661" t="inlineStr">
        <is>
          <t>Professional, Scientific, and Technical Services</t>
        </is>
      </c>
      <c r="C9661" t="inlineStr">
        <is>
          <t>19-4071</t>
        </is>
      </c>
      <c r="D9661" t="inlineStr">
        <is>
          <t>Forest and Conservation Technicians</t>
        </is>
      </c>
      <c r="E9661" t="n">
        <v>810</v>
      </c>
      <c r="F9661" t="n">
        <v>54670</v>
      </c>
      <c r="G9661">
        <f>IF(OR(E4009="",F4009=""),"",E4009*F4009)</f>
        <v/>
      </c>
      <c r="H9661" s="41">
        <f>IFERROR(XLOOKUP(C4009,'DATA Wharton'!$A$2:$A$785,'DATA Wharton'!$C$2:$C$785),"")</f>
        <v/>
      </c>
      <c r="I9661">
        <f>IF(OR(G4009="",H4009=""),"",G4009)</f>
        <v/>
      </c>
      <c r="J9661">
        <f>IF(OR(I4009="",H4009=""),"",I4009*H4009)</f>
        <v/>
      </c>
      <c r="K9661">
        <f>IF(G4009="","Missing OEWS wage",IF(H4009="","Missing Wharton SOC","Matched"))</f>
        <v/>
      </c>
    </row>
    <row r="9662">
      <c r="A9662" t="inlineStr">
        <is>
          <t>54</t>
        </is>
      </c>
      <c r="B9662" t="inlineStr">
        <is>
          <t>Professional, Scientific, and Technical Services</t>
        </is>
      </c>
      <c r="C9662" t="inlineStr">
        <is>
          <t>19-4092</t>
        </is>
      </c>
      <c r="D9662" t="inlineStr">
        <is>
          <t>Forensic Science Technicians</t>
        </is>
      </c>
      <c r="E9662" t="n">
        <v>490</v>
      </c>
      <c r="F9662" t="n">
        <v>69780</v>
      </c>
      <c r="G9662">
        <f>IF(OR(E4010="",F4010=""),"",E4010*F4010)</f>
        <v/>
      </c>
      <c r="H9662" s="41">
        <f>IFERROR(XLOOKUP(C4010,'DATA Wharton'!$A$2:$A$785,'DATA Wharton'!$C$2:$C$785),"")</f>
        <v/>
      </c>
      <c r="I9662">
        <f>IF(OR(G4010="",H4010=""),"",G4010)</f>
        <v/>
      </c>
      <c r="J9662">
        <f>IF(OR(I4010="",H4010=""),"",I4010*H4010)</f>
        <v/>
      </c>
      <c r="K9662">
        <f>IF(G4010="","Missing OEWS wage",IF(H4010="","Missing Wharton SOC","Matched"))</f>
        <v/>
      </c>
    </row>
    <row r="9663">
      <c r="A9663" t="inlineStr">
        <is>
          <t>54</t>
        </is>
      </c>
      <c r="B9663" t="inlineStr">
        <is>
          <t>Professional, Scientific, and Technical Services</t>
        </is>
      </c>
      <c r="C9663" t="inlineStr">
        <is>
          <t>19-4099</t>
        </is>
      </c>
      <c r="D9663" t="inlineStr">
        <is>
          <t>Life, Physical, and Social Science Technicians, All Other</t>
        </is>
      </c>
      <c r="E9663" t="n">
        <v>16010</v>
      </c>
      <c r="F9663" t="n">
        <v>69080</v>
      </c>
      <c r="G9663">
        <f>IF(OR(E4011="",F4011=""),"",E4011*F4011)</f>
        <v/>
      </c>
      <c r="H9663" s="41">
        <f>IFERROR(XLOOKUP(C4011,'DATA Wharton'!$A$2:$A$785,'DATA Wharton'!$C$2:$C$785),"")</f>
        <v/>
      </c>
      <c r="I9663">
        <f>IF(OR(G4011="",H4011=""),"",G4011)</f>
        <v/>
      </c>
      <c r="J9663">
        <f>IF(OR(I4011="",H4011=""),"",I4011*H4011)</f>
        <v/>
      </c>
      <c r="K9663">
        <f>IF(G4011="","Missing OEWS wage",IF(H4011="","Missing Wharton SOC","Matched"))</f>
        <v/>
      </c>
    </row>
    <row r="9664">
      <c r="A9664" t="inlineStr">
        <is>
          <t>54</t>
        </is>
      </c>
      <c r="B9664" t="inlineStr">
        <is>
          <t>Professional, Scientific, and Technical Services</t>
        </is>
      </c>
      <c r="C9664" t="inlineStr">
        <is>
          <t>19-5011</t>
        </is>
      </c>
      <c r="D9664" t="inlineStr">
        <is>
          <t>Occupational Health and Safety Specialists</t>
        </is>
      </c>
      <c r="E9664" t="n">
        <v>14590</v>
      </c>
      <c r="F9664" t="n">
        <v>94940</v>
      </c>
      <c r="G9664">
        <f>IF(OR(E4012="",F4012=""),"",E4012*F4012)</f>
        <v/>
      </c>
      <c r="H9664" s="41">
        <f>IFERROR(XLOOKUP(C4012,'DATA Wharton'!$A$2:$A$785,'DATA Wharton'!$C$2:$C$785),"")</f>
        <v/>
      </c>
      <c r="I9664">
        <f>IF(OR(G4012="",H4012=""),"",G4012)</f>
        <v/>
      </c>
      <c r="J9664">
        <f>IF(OR(I4012="",H4012=""),"",I4012*H4012)</f>
        <v/>
      </c>
      <c r="K9664">
        <f>IF(G4012="","Missing OEWS wage",IF(H4012="","Missing Wharton SOC","Matched"))</f>
        <v/>
      </c>
    </row>
    <row r="9665">
      <c r="A9665" t="inlineStr">
        <is>
          <t>54</t>
        </is>
      </c>
      <c r="B9665" t="inlineStr">
        <is>
          <t>Professional, Scientific, and Technical Services</t>
        </is>
      </c>
      <c r="C9665" t="inlineStr">
        <is>
          <t>19-5012</t>
        </is>
      </c>
      <c r="D9665" t="inlineStr">
        <is>
          <t>Occupational Health and Safety Technicians</t>
        </is>
      </c>
      <c r="E9665" t="n">
        <v>3620</v>
      </c>
      <c r="F9665" t="n">
        <v>69900</v>
      </c>
      <c r="G9665">
        <f>IF(OR(E4013="",F4013=""),"",E4013*F4013)</f>
        <v/>
      </c>
      <c r="H9665" s="41">
        <f>IFERROR(XLOOKUP(C4013,'DATA Wharton'!$A$2:$A$785,'DATA Wharton'!$C$2:$C$785),"")</f>
        <v/>
      </c>
      <c r="I9665">
        <f>IF(OR(G4013="",H4013=""),"",G4013)</f>
        <v/>
      </c>
      <c r="J9665">
        <f>IF(OR(I4013="",H4013=""),"",I4013*H4013)</f>
        <v/>
      </c>
      <c r="K9665">
        <f>IF(G4013="","Missing OEWS wage",IF(H4013="","Missing Wharton SOC","Matched"))</f>
        <v/>
      </c>
    </row>
    <row r="9666">
      <c r="A9666" t="inlineStr">
        <is>
          <t>54</t>
        </is>
      </c>
      <c r="B9666" t="inlineStr">
        <is>
          <t>Professional, Scientific, and Technical Services</t>
        </is>
      </c>
      <c r="C9666" t="inlineStr">
        <is>
          <t>21-1012</t>
        </is>
      </c>
      <c r="D9666" t="inlineStr">
        <is>
          <t>Educational, Guidance, and Career Counselors and Advisors</t>
        </is>
      </c>
      <c r="E9666" t="n">
        <v>1590</v>
      </c>
      <c r="F9666" t="n">
        <v>61050</v>
      </c>
      <c r="G9666">
        <f>IF(OR(E4014="",F4014=""),"",E4014*F4014)</f>
        <v/>
      </c>
      <c r="H9666" s="41">
        <f>IFERROR(XLOOKUP(C4014,'DATA Wharton'!$A$2:$A$785,'DATA Wharton'!$C$2:$C$785),"")</f>
        <v/>
      </c>
      <c r="I9666">
        <f>IF(OR(G4014="",H4014=""),"",G4014)</f>
        <v/>
      </c>
      <c r="J9666">
        <f>IF(OR(I4014="",H4014=""),"",I4014*H4014)</f>
        <v/>
      </c>
      <c r="K9666">
        <f>IF(G4014="","Missing OEWS wage",IF(H4014="","Missing Wharton SOC","Matched"))</f>
        <v/>
      </c>
    </row>
    <row r="9667">
      <c r="A9667" t="inlineStr">
        <is>
          <t>54</t>
        </is>
      </c>
      <c r="B9667" t="inlineStr">
        <is>
          <t>Professional, Scientific, and Technical Services</t>
        </is>
      </c>
      <c r="C9667" t="inlineStr">
        <is>
          <t>21-1015</t>
        </is>
      </c>
      <c r="D9667" t="inlineStr">
        <is>
          <t>Rehabilitation Counselors</t>
        </is>
      </c>
      <c r="F9667" t="n">
        <v>94520</v>
      </c>
      <c r="G9667">
        <f>IF(OR(E4015="",F4015=""),"",E4015*F4015)</f>
        <v/>
      </c>
      <c r="H9667" s="41">
        <f>IFERROR(XLOOKUP(C4015,'DATA Wharton'!$A$2:$A$785,'DATA Wharton'!$C$2:$C$785),"")</f>
        <v/>
      </c>
      <c r="I9667">
        <f>IF(OR(G4015="",H4015=""),"",G4015)</f>
        <v/>
      </c>
      <c r="J9667">
        <f>IF(OR(I4015="",H4015=""),"",I4015*H4015)</f>
        <v/>
      </c>
      <c r="K9667">
        <f>IF(G4015="","Missing OEWS wage",IF(H4015="","Missing Wharton SOC","Matched"))</f>
        <v/>
      </c>
    </row>
    <row r="9668">
      <c r="A9668" t="inlineStr">
        <is>
          <t>54</t>
        </is>
      </c>
      <c r="B9668" t="inlineStr">
        <is>
          <t>Professional, Scientific, and Technical Services</t>
        </is>
      </c>
      <c r="C9668" t="inlineStr">
        <is>
          <t>21-1018</t>
        </is>
      </c>
      <c r="D9668" t="inlineStr">
        <is>
          <t>Substance Abuse, Behavioral Disorder, and Mental Health Counselors</t>
        </is>
      </c>
      <c r="E9668" t="n">
        <v>4050</v>
      </c>
      <c r="F9668" t="n">
        <v>64290</v>
      </c>
      <c r="G9668">
        <f>IF(OR(E4016="",F4016=""),"",E4016*F4016)</f>
        <v/>
      </c>
      <c r="H9668" s="41">
        <f>IFERROR(XLOOKUP(C4016,'DATA Wharton'!$A$2:$A$785,'DATA Wharton'!$C$2:$C$785),"")</f>
        <v/>
      </c>
      <c r="I9668">
        <f>IF(OR(G4016="",H4016=""),"",G4016)</f>
        <v/>
      </c>
      <c r="J9668">
        <f>IF(OR(I4016="",H4016=""),"",I4016*H4016)</f>
        <v/>
      </c>
      <c r="K9668">
        <f>IF(G4016="","Missing OEWS wage",IF(H4016="","Missing Wharton SOC","Matched"))</f>
        <v/>
      </c>
    </row>
    <row r="9669">
      <c r="A9669" t="inlineStr">
        <is>
          <t>54</t>
        </is>
      </c>
      <c r="B9669" t="inlineStr">
        <is>
          <t>Professional, Scientific, and Technical Services</t>
        </is>
      </c>
      <c r="C9669" t="inlineStr">
        <is>
          <t>21-1019</t>
        </is>
      </c>
      <c r="D9669" t="inlineStr">
        <is>
          <t>Counselors, All Other</t>
        </is>
      </c>
      <c r="F9669" t="n">
        <v>47370</v>
      </c>
      <c r="G9669">
        <f>IF(OR(E4017="",F4017=""),"",E4017*F4017)</f>
        <v/>
      </c>
      <c r="H9669" s="41">
        <f>IFERROR(XLOOKUP(C4017,'DATA Wharton'!$A$2:$A$785,'DATA Wharton'!$C$2:$C$785),"")</f>
        <v/>
      </c>
      <c r="I9669">
        <f>IF(OR(G4017="",H4017=""),"",G4017)</f>
        <v/>
      </c>
      <c r="J9669">
        <f>IF(OR(I4017="",H4017=""),"",I4017*H4017)</f>
        <v/>
      </c>
      <c r="K9669">
        <f>IF(G4017="","Missing OEWS wage",IF(H4017="","Missing Wharton SOC","Matched"))</f>
        <v/>
      </c>
    </row>
    <row r="9670">
      <c r="A9670" t="inlineStr">
        <is>
          <t>54</t>
        </is>
      </c>
      <c r="B9670" t="inlineStr">
        <is>
          <t>Professional, Scientific, and Technical Services</t>
        </is>
      </c>
      <c r="C9670" t="inlineStr">
        <is>
          <t>21-1021</t>
        </is>
      </c>
      <c r="D9670" t="inlineStr">
        <is>
          <t>Child, Family, and School Social Workers</t>
        </is>
      </c>
      <c r="E9670" t="n">
        <v>720</v>
      </c>
      <c r="F9670" t="n">
        <v>62430</v>
      </c>
      <c r="G9670">
        <f>IF(OR(E4018="",F4018=""),"",E4018*F4018)</f>
        <v/>
      </c>
      <c r="H9670" s="41">
        <f>IFERROR(XLOOKUP(C4018,'DATA Wharton'!$A$2:$A$785,'DATA Wharton'!$C$2:$C$785),"")</f>
        <v/>
      </c>
      <c r="I9670">
        <f>IF(OR(G4018="",H4018=""),"",G4018)</f>
        <v/>
      </c>
      <c r="J9670">
        <f>IF(OR(I4018="",H4018=""),"",I4018*H4018)</f>
        <v/>
      </c>
      <c r="K9670">
        <f>IF(G4018="","Missing OEWS wage",IF(H4018="","Missing Wharton SOC","Matched"))</f>
        <v/>
      </c>
    </row>
    <row r="9671">
      <c r="A9671" t="inlineStr">
        <is>
          <t>54</t>
        </is>
      </c>
      <c r="B9671" t="inlineStr">
        <is>
          <t>Professional, Scientific, and Technical Services</t>
        </is>
      </c>
      <c r="C9671" t="inlineStr">
        <is>
          <t>21-1022</t>
        </is>
      </c>
      <c r="D9671" t="inlineStr">
        <is>
          <t>Healthcare Social Workers</t>
        </is>
      </c>
      <c r="E9671" t="n">
        <v>1180</v>
      </c>
      <c r="F9671" t="n">
        <v>77960</v>
      </c>
      <c r="G9671">
        <f>IF(OR(E4019="",F4019=""),"",E4019*F4019)</f>
        <v/>
      </c>
      <c r="H9671" s="41">
        <f>IFERROR(XLOOKUP(C4019,'DATA Wharton'!$A$2:$A$785,'DATA Wharton'!$C$2:$C$785),"")</f>
        <v/>
      </c>
      <c r="I9671">
        <f>IF(OR(G4019="",H4019=""),"",G4019)</f>
        <v/>
      </c>
      <c r="J9671">
        <f>IF(OR(I4019="",H4019=""),"",I4019*H4019)</f>
        <v/>
      </c>
      <c r="K9671">
        <f>IF(G4019="","Missing OEWS wage",IF(H4019="","Missing Wharton SOC","Matched"))</f>
        <v/>
      </c>
    </row>
    <row r="9672">
      <c r="A9672" t="inlineStr">
        <is>
          <t>54</t>
        </is>
      </c>
      <c r="B9672" t="inlineStr">
        <is>
          <t>Professional, Scientific, and Technical Services</t>
        </is>
      </c>
      <c r="C9672" t="inlineStr">
        <is>
          <t>21-1023</t>
        </is>
      </c>
      <c r="D9672" t="inlineStr">
        <is>
          <t>Mental Health and Substance Abuse Social Workers</t>
        </is>
      </c>
      <c r="E9672" t="n">
        <v>2000</v>
      </c>
      <c r="F9672" t="n">
        <v>43170</v>
      </c>
      <c r="G9672">
        <f>IF(OR(E4020="",F4020=""),"",E4020*F4020)</f>
        <v/>
      </c>
      <c r="H9672" s="41">
        <f>IFERROR(XLOOKUP(C4020,'DATA Wharton'!$A$2:$A$785,'DATA Wharton'!$C$2:$C$785),"")</f>
        <v/>
      </c>
      <c r="I9672">
        <f>IF(OR(G4020="",H4020=""),"",G4020)</f>
        <v/>
      </c>
      <c r="J9672">
        <f>IF(OR(I4020="",H4020=""),"",I4020*H4020)</f>
        <v/>
      </c>
      <c r="K9672">
        <f>IF(G4020="","Missing OEWS wage",IF(H4020="","Missing Wharton SOC","Matched"))</f>
        <v/>
      </c>
    </row>
    <row r="9673">
      <c r="A9673" t="inlineStr">
        <is>
          <t>54</t>
        </is>
      </c>
      <c r="B9673" t="inlineStr">
        <is>
          <t>Professional, Scientific, and Technical Services</t>
        </is>
      </c>
      <c r="C9673" t="inlineStr">
        <is>
          <t>21-1029</t>
        </is>
      </c>
      <c r="D9673" t="inlineStr">
        <is>
          <t>Social Workers, All Other</t>
        </is>
      </c>
      <c r="E9673" t="n">
        <v>1180</v>
      </c>
      <c r="F9673" t="n">
        <v>61460</v>
      </c>
      <c r="G9673">
        <f>IF(OR(E4021="",F4021=""),"",E4021*F4021)</f>
        <v/>
      </c>
      <c r="H9673" s="41">
        <f>IFERROR(XLOOKUP(C4021,'DATA Wharton'!$A$2:$A$785,'DATA Wharton'!$C$2:$C$785),"")</f>
        <v/>
      </c>
      <c r="I9673">
        <f>IF(OR(G4021="",H4021=""),"",G4021)</f>
        <v/>
      </c>
      <c r="J9673">
        <f>IF(OR(I4021="",H4021=""),"",I4021*H4021)</f>
        <v/>
      </c>
      <c r="K9673">
        <f>IF(G4021="","Missing OEWS wage",IF(H4021="","Missing Wharton SOC","Matched"))</f>
        <v/>
      </c>
    </row>
    <row r="9674">
      <c r="A9674" t="inlineStr">
        <is>
          <t>54</t>
        </is>
      </c>
      <c r="B9674" t="inlineStr">
        <is>
          <t>Professional, Scientific, and Technical Services</t>
        </is>
      </c>
      <c r="C9674" t="inlineStr">
        <is>
          <t>21-1091</t>
        </is>
      </c>
      <c r="D9674" t="inlineStr">
        <is>
          <t>Health Education Specialists</t>
        </is>
      </c>
      <c r="E9674" t="n">
        <v>2140</v>
      </c>
      <c r="F9674" t="n">
        <v>82980</v>
      </c>
      <c r="G9674">
        <f>IF(OR(E4022="",F4022=""),"",E4022*F4022)</f>
        <v/>
      </c>
      <c r="H9674" s="41">
        <f>IFERROR(XLOOKUP(C4022,'DATA Wharton'!$A$2:$A$785,'DATA Wharton'!$C$2:$C$785),"")</f>
        <v/>
      </c>
      <c r="I9674">
        <f>IF(OR(G4022="",H4022=""),"",G4022)</f>
        <v/>
      </c>
      <c r="J9674">
        <f>IF(OR(I4022="",H4022=""),"",I4022*H4022)</f>
        <v/>
      </c>
      <c r="K9674">
        <f>IF(G4022="","Missing OEWS wage",IF(H4022="","Missing Wharton SOC","Matched"))</f>
        <v/>
      </c>
    </row>
    <row r="9675">
      <c r="A9675" t="inlineStr">
        <is>
          <t>54</t>
        </is>
      </c>
      <c r="B9675" t="inlineStr">
        <is>
          <t>Professional, Scientific, and Technical Services</t>
        </is>
      </c>
      <c r="C9675" t="inlineStr">
        <is>
          <t>21-1093</t>
        </is>
      </c>
      <c r="D9675" t="inlineStr">
        <is>
          <t>Social and Human Service Assistants</t>
        </is>
      </c>
      <c r="E9675" t="n">
        <v>2000</v>
      </c>
      <c r="F9675" t="n">
        <v>53070</v>
      </c>
      <c r="G9675">
        <f>IF(OR(E4023="",F4023=""),"",E4023*F4023)</f>
        <v/>
      </c>
      <c r="H9675" s="41">
        <f>IFERROR(XLOOKUP(C4023,'DATA Wharton'!$A$2:$A$785,'DATA Wharton'!$C$2:$C$785),"")</f>
        <v/>
      </c>
      <c r="I9675">
        <f>IF(OR(G4023="",H4023=""),"",G4023)</f>
        <v/>
      </c>
      <c r="J9675">
        <f>IF(OR(I4023="",H4023=""),"",I4023*H4023)</f>
        <v/>
      </c>
      <c r="K9675">
        <f>IF(G4023="","Missing OEWS wage",IF(H4023="","Missing Wharton SOC","Matched"))</f>
        <v/>
      </c>
    </row>
    <row r="9676">
      <c r="A9676" t="inlineStr">
        <is>
          <t>54</t>
        </is>
      </c>
      <c r="B9676" t="inlineStr">
        <is>
          <t>Professional, Scientific, and Technical Services</t>
        </is>
      </c>
      <c r="C9676" t="inlineStr">
        <is>
          <t>21-1094</t>
        </is>
      </c>
      <c r="D9676" t="inlineStr">
        <is>
          <t>Community Health Workers</t>
        </is>
      </c>
      <c r="E9676" t="n">
        <v>1240</v>
      </c>
      <c r="F9676" t="n">
        <v>67380</v>
      </c>
      <c r="G9676">
        <f>IF(OR(E4024="",F4024=""),"",E4024*F4024)</f>
        <v/>
      </c>
      <c r="H9676" s="41">
        <f>IFERROR(XLOOKUP(C4024,'DATA Wharton'!$A$2:$A$785,'DATA Wharton'!$C$2:$C$785),"")</f>
        <v/>
      </c>
      <c r="I9676">
        <f>IF(OR(G4024="",H4024=""),"",G4024)</f>
        <v/>
      </c>
      <c r="J9676">
        <f>IF(OR(I4024="",H4024=""),"",I4024*H4024)</f>
        <v/>
      </c>
      <c r="K9676">
        <f>IF(G4024="","Missing OEWS wage",IF(H4024="","Missing Wharton SOC","Matched"))</f>
        <v/>
      </c>
    </row>
    <row r="9677">
      <c r="A9677" t="inlineStr">
        <is>
          <t>54</t>
        </is>
      </c>
      <c r="B9677" t="inlineStr">
        <is>
          <t>Professional, Scientific, and Technical Services</t>
        </is>
      </c>
      <c r="C9677" t="inlineStr">
        <is>
          <t>21-1099</t>
        </is>
      </c>
      <c r="D9677" t="inlineStr">
        <is>
          <t>Community and Social Service Specialists, All Other</t>
        </is>
      </c>
      <c r="E9677" t="n">
        <v>1710</v>
      </c>
      <c r="F9677" t="n">
        <v>56730</v>
      </c>
      <c r="G9677">
        <f>IF(OR(E4025="",F4025=""),"",E4025*F4025)</f>
        <v/>
      </c>
      <c r="H9677" s="41">
        <f>IFERROR(XLOOKUP(C4025,'DATA Wharton'!$A$2:$A$785,'DATA Wharton'!$C$2:$C$785),"")</f>
        <v/>
      </c>
      <c r="I9677">
        <f>IF(OR(G4025="",H4025=""),"",G4025)</f>
        <v/>
      </c>
      <c r="J9677">
        <f>IF(OR(I4025="",H4025=""),"",I4025*H4025)</f>
        <v/>
      </c>
      <c r="K9677">
        <f>IF(G4025="","Missing OEWS wage",IF(H4025="","Missing Wharton SOC","Matched"))</f>
        <v/>
      </c>
    </row>
    <row r="9678">
      <c r="A9678" t="inlineStr">
        <is>
          <t>54</t>
        </is>
      </c>
      <c r="B9678" t="inlineStr">
        <is>
          <t>Professional, Scientific, and Technical Services</t>
        </is>
      </c>
      <c r="C9678" t="inlineStr">
        <is>
          <t>21-2011</t>
        </is>
      </c>
      <c r="D9678" t="inlineStr">
        <is>
          <t>Clergy</t>
        </is>
      </c>
      <c r="F9678" t="n">
        <v>65920</v>
      </c>
      <c r="G9678">
        <f>IF(OR(E4026="",F4026=""),"",E4026*F4026)</f>
        <v/>
      </c>
      <c r="H9678" s="41">
        <f>IFERROR(XLOOKUP(C4026,'DATA Wharton'!$A$2:$A$785,'DATA Wharton'!$C$2:$C$785),"")</f>
        <v/>
      </c>
      <c r="I9678">
        <f>IF(OR(G4026="",H4026=""),"",G4026)</f>
        <v/>
      </c>
      <c r="J9678">
        <f>IF(OR(I4026="",H4026=""),"",I4026*H4026)</f>
        <v/>
      </c>
      <c r="K9678">
        <f>IF(G4026="","Missing OEWS wage",IF(H4026="","Missing Wharton SOC","Matched"))</f>
        <v/>
      </c>
    </row>
    <row r="9679">
      <c r="A9679" t="inlineStr">
        <is>
          <t>54</t>
        </is>
      </c>
      <c r="B9679" t="inlineStr">
        <is>
          <t>Professional, Scientific, and Technical Services</t>
        </is>
      </c>
      <c r="C9679" t="inlineStr">
        <is>
          <t>23-1011</t>
        </is>
      </c>
      <c r="D9679" t="inlineStr">
        <is>
          <t>Lawyers</t>
        </is>
      </c>
      <c r="E9679" t="n">
        <v>471640</v>
      </c>
      <c r="F9679" t="n">
        <v>193110</v>
      </c>
      <c r="G9679">
        <f>IF(OR(E4027="",F4027=""),"",E4027*F4027)</f>
        <v/>
      </c>
      <c r="H9679" s="41">
        <f>IFERROR(XLOOKUP(C4027,'DATA Wharton'!$A$2:$A$785,'DATA Wharton'!$C$2:$C$785),"")</f>
        <v/>
      </c>
      <c r="I9679">
        <f>IF(OR(G4027="",H4027=""),"",G4027)</f>
        <v/>
      </c>
      <c r="J9679">
        <f>IF(OR(I4027="",H4027=""),"",I4027*H4027)</f>
        <v/>
      </c>
      <c r="K9679">
        <f>IF(G4027="","Missing OEWS wage",IF(H4027="","Missing Wharton SOC","Matched"))</f>
        <v/>
      </c>
    </row>
    <row r="9680">
      <c r="A9680" t="inlineStr">
        <is>
          <t>54</t>
        </is>
      </c>
      <c r="B9680" t="inlineStr">
        <is>
          <t>Professional, Scientific, and Technical Services</t>
        </is>
      </c>
      <c r="C9680" t="inlineStr">
        <is>
          <t>23-1022</t>
        </is>
      </c>
      <c r="D9680" t="inlineStr">
        <is>
          <t>Arbitrators, Mediators, and Conciliators</t>
        </is>
      </c>
      <c r="E9680" t="n">
        <v>4470</v>
      </c>
      <c r="F9680" t="n">
        <v>92620</v>
      </c>
      <c r="G9680">
        <f>IF(OR(E4028="",F4028=""),"",E4028*F4028)</f>
        <v/>
      </c>
      <c r="H9680" s="41">
        <f>IFERROR(XLOOKUP(C4028,'DATA Wharton'!$A$2:$A$785,'DATA Wharton'!$C$2:$C$785),"")</f>
        <v/>
      </c>
      <c r="I9680">
        <f>IF(OR(G4028="",H4028=""),"",G4028)</f>
        <v/>
      </c>
      <c r="J9680">
        <f>IF(OR(I4028="",H4028=""),"",I4028*H4028)</f>
        <v/>
      </c>
      <c r="K9680">
        <f>IF(G4028="","Missing OEWS wage",IF(H4028="","Missing Wharton SOC","Matched"))</f>
        <v/>
      </c>
    </row>
    <row r="9681">
      <c r="A9681" t="inlineStr">
        <is>
          <t>54</t>
        </is>
      </c>
      <c r="B9681" t="inlineStr">
        <is>
          <t>Professional, Scientific, and Technical Services</t>
        </is>
      </c>
      <c r="C9681" t="inlineStr">
        <is>
          <t>23-2011</t>
        </is>
      </c>
      <c r="D9681" t="inlineStr">
        <is>
          <t>Paralegals and Legal Assistants</t>
        </is>
      </c>
      <c r="E9681" t="n">
        <v>310490</v>
      </c>
      <c r="F9681" t="n">
        <v>67730</v>
      </c>
      <c r="G9681">
        <f>IF(OR(E4029="",F4029=""),"",E4029*F4029)</f>
        <v/>
      </c>
      <c r="H9681" s="41">
        <f>IFERROR(XLOOKUP(C4029,'DATA Wharton'!$A$2:$A$785,'DATA Wharton'!$C$2:$C$785),"")</f>
        <v/>
      </c>
      <c r="I9681">
        <f>IF(OR(G4029="",H4029=""),"",G4029)</f>
        <v/>
      </c>
      <c r="J9681">
        <f>IF(OR(I4029="",H4029=""),"",I4029*H4029)</f>
        <v/>
      </c>
      <c r="K9681">
        <f>IF(G4029="","Missing OEWS wage",IF(H4029="","Missing Wharton SOC","Matched"))</f>
        <v/>
      </c>
    </row>
    <row r="9682">
      <c r="A9682" t="inlineStr">
        <is>
          <t>54</t>
        </is>
      </c>
      <c r="B9682" t="inlineStr">
        <is>
          <t>Professional, Scientific, and Technical Services</t>
        </is>
      </c>
      <c r="C9682" t="inlineStr">
        <is>
          <t>23-2093</t>
        </is>
      </c>
      <c r="D9682" t="inlineStr">
        <is>
          <t>Title Examiners, Abstractors, and Searchers</t>
        </is>
      </c>
      <c r="E9682" t="n">
        <v>20950</v>
      </c>
      <c r="F9682" t="n">
        <v>59420</v>
      </c>
      <c r="G9682">
        <f>IF(OR(E4030="",F4030=""),"",E4030*F4030)</f>
        <v/>
      </c>
      <c r="H9682" s="41">
        <f>IFERROR(XLOOKUP(C4030,'DATA Wharton'!$A$2:$A$785,'DATA Wharton'!$C$2:$C$785),"")</f>
        <v/>
      </c>
      <c r="I9682">
        <f>IF(OR(G4030="",H4030=""),"",G4030)</f>
        <v/>
      </c>
      <c r="J9682">
        <f>IF(OR(I4030="",H4030=""),"",I4030*H4030)</f>
        <v/>
      </c>
      <c r="K9682">
        <f>IF(G4030="","Missing OEWS wage",IF(H4030="","Missing Wharton SOC","Matched"))</f>
        <v/>
      </c>
    </row>
    <row r="9683">
      <c r="A9683" t="inlineStr">
        <is>
          <t>54</t>
        </is>
      </c>
      <c r="B9683" t="inlineStr">
        <is>
          <t>Professional, Scientific, and Technical Services</t>
        </is>
      </c>
      <c r="C9683" t="inlineStr">
        <is>
          <t>23-2099</t>
        </is>
      </c>
      <c r="D9683" t="inlineStr">
        <is>
          <t>Legal Support Workers, All Other</t>
        </is>
      </c>
      <c r="E9683" t="n">
        <v>12200</v>
      </c>
      <c r="F9683" t="n">
        <v>72410</v>
      </c>
      <c r="G9683">
        <f>IF(OR(E4031="",F4031=""),"",E4031*F4031)</f>
        <v/>
      </c>
      <c r="H9683" s="41">
        <f>IFERROR(XLOOKUP(C4031,'DATA Wharton'!$A$2:$A$785,'DATA Wharton'!$C$2:$C$785),"")</f>
        <v/>
      </c>
      <c r="I9683">
        <f>IF(OR(G4031="",H4031=""),"",G4031)</f>
        <v/>
      </c>
      <c r="J9683">
        <f>IF(OR(I4031="",H4031=""),"",I4031*H4031)</f>
        <v/>
      </c>
      <c r="K9683">
        <f>IF(G4031="","Missing OEWS wage",IF(H4031="","Missing Wharton SOC","Matched"))</f>
        <v/>
      </c>
    </row>
    <row r="9684">
      <c r="A9684" t="inlineStr">
        <is>
          <t>54</t>
        </is>
      </c>
      <c r="B9684" t="inlineStr">
        <is>
          <t>Professional, Scientific, and Technical Services</t>
        </is>
      </c>
      <c r="C9684" t="inlineStr">
        <is>
          <t>25-1042</t>
        </is>
      </c>
      <c r="D9684" t="inlineStr">
        <is>
          <t>Biological Science Teachers, Postsecondary</t>
        </is>
      </c>
      <c r="E9684" t="n">
        <v>490</v>
      </c>
      <c r="F9684" t="n">
        <v>192690</v>
      </c>
      <c r="G9684">
        <f>IF(OR(E4032="",F4032=""),"",E4032*F4032)</f>
        <v/>
      </c>
      <c r="H9684" s="41">
        <f>IFERROR(XLOOKUP(C4032,'DATA Wharton'!$A$2:$A$785,'DATA Wharton'!$C$2:$C$785),"")</f>
        <v/>
      </c>
      <c r="I9684">
        <f>IF(OR(G4032="",H4032=""),"",G4032)</f>
        <v/>
      </c>
      <c r="J9684">
        <f>IF(OR(I4032="",H4032=""),"",I4032*H4032)</f>
        <v/>
      </c>
      <c r="K9684">
        <f>IF(G4032="","Missing OEWS wage",IF(H4032="","Missing Wharton SOC","Matched"))</f>
        <v/>
      </c>
    </row>
    <row r="9685">
      <c r="A9685" t="inlineStr">
        <is>
          <t>54</t>
        </is>
      </c>
      <c r="B9685" t="inlineStr">
        <is>
          <t>Professional, Scientific, and Technical Services</t>
        </is>
      </c>
      <c r="C9685" t="inlineStr">
        <is>
          <t>25-1071</t>
        </is>
      </c>
      <c r="D9685" t="inlineStr">
        <is>
          <t>Health Specialties Teachers, Postsecondary</t>
        </is>
      </c>
      <c r="E9685" t="n">
        <v>1340</v>
      </c>
      <c r="F9685" t="n">
        <v>280110</v>
      </c>
      <c r="G9685">
        <f>IF(OR(E4033="",F4033=""),"",E4033*F4033)</f>
        <v/>
      </c>
      <c r="H9685" s="41">
        <f>IFERROR(XLOOKUP(C4033,'DATA Wharton'!$A$2:$A$785,'DATA Wharton'!$C$2:$C$785),"")</f>
        <v/>
      </c>
      <c r="I9685">
        <f>IF(OR(G4033="",H4033=""),"",G4033)</f>
        <v/>
      </c>
      <c r="J9685">
        <f>IF(OR(I4033="",H4033=""),"",I4033*H4033)</f>
        <v/>
      </c>
      <c r="K9685">
        <f>IF(G4033="","Missing OEWS wage",IF(H4033="","Missing Wharton SOC","Matched"))</f>
        <v/>
      </c>
    </row>
    <row r="9686">
      <c r="A9686" t="inlineStr">
        <is>
          <t>54</t>
        </is>
      </c>
      <c r="B9686" t="inlineStr">
        <is>
          <t>Professional, Scientific, and Technical Services</t>
        </is>
      </c>
      <c r="C9686" t="inlineStr">
        <is>
          <t>25-1194</t>
        </is>
      </c>
      <c r="D9686" t="inlineStr">
        <is>
          <t>Career/Technical Education Teachers, Postsecondary</t>
        </is>
      </c>
      <c r="F9686" t="n">
        <v>57310</v>
      </c>
      <c r="G9686">
        <f>IF(OR(E4034="",F4034=""),"",E4034*F4034)</f>
        <v/>
      </c>
      <c r="H9686" s="41">
        <f>IFERROR(XLOOKUP(C4034,'DATA Wharton'!$A$2:$A$785,'DATA Wharton'!$C$2:$C$785),"")</f>
        <v/>
      </c>
      <c r="I9686">
        <f>IF(OR(G4034="",H4034=""),"",G4034)</f>
        <v/>
      </c>
      <c r="J9686">
        <f>IF(OR(I4034="",H4034=""),"",I4034*H4034)</f>
        <v/>
      </c>
      <c r="K9686">
        <f>IF(G4034="","Missing OEWS wage",IF(H4034="","Missing Wharton SOC","Matched"))</f>
        <v/>
      </c>
    </row>
    <row r="9687">
      <c r="A9687" t="inlineStr">
        <is>
          <t>54</t>
        </is>
      </c>
      <c r="B9687" t="inlineStr">
        <is>
          <t>Professional, Scientific, and Technical Services</t>
        </is>
      </c>
      <c r="C9687" t="inlineStr">
        <is>
          <t>25-1199</t>
        </is>
      </c>
      <c r="D9687" t="inlineStr">
        <is>
          <t>Postsecondary Teachers, All Other</t>
        </is>
      </c>
      <c r="E9687" t="n">
        <v>180</v>
      </c>
      <c r="F9687" t="n">
        <v>148120</v>
      </c>
      <c r="G9687">
        <f>IF(OR(E4035="",F4035=""),"",E4035*F4035)</f>
        <v/>
      </c>
      <c r="H9687" s="41">
        <f>IFERROR(XLOOKUP(C4035,'DATA Wharton'!$A$2:$A$785,'DATA Wharton'!$C$2:$C$785),"")</f>
        <v/>
      </c>
      <c r="I9687">
        <f>IF(OR(G4035="",H4035=""),"",G4035)</f>
        <v/>
      </c>
      <c r="J9687">
        <f>IF(OR(I4035="",H4035=""),"",I4035*H4035)</f>
        <v/>
      </c>
      <c r="K9687">
        <f>IF(G4035="","Missing OEWS wage",IF(H4035="","Missing Wharton SOC","Matched"))</f>
        <v/>
      </c>
    </row>
    <row r="9688">
      <c r="A9688" t="inlineStr">
        <is>
          <t>54</t>
        </is>
      </c>
      <c r="B9688" t="inlineStr">
        <is>
          <t>Professional, Scientific, and Technical Services</t>
        </is>
      </c>
      <c r="C9688" t="inlineStr">
        <is>
          <t>25-2011</t>
        </is>
      </c>
      <c r="D9688" t="inlineStr">
        <is>
          <t>Preschool Teachers, Except Special Education</t>
        </is>
      </c>
      <c r="E9688" t="n">
        <v>130</v>
      </c>
      <c r="F9688" t="n">
        <v>44920</v>
      </c>
      <c r="G9688">
        <f>IF(OR(E4036="",F4036=""),"",E4036*F4036)</f>
        <v/>
      </c>
      <c r="H9688" s="41">
        <f>IFERROR(XLOOKUP(C4036,'DATA Wharton'!$A$2:$A$785,'DATA Wharton'!$C$2:$C$785),"")</f>
        <v/>
      </c>
      <c r="I9688">
        <f>IF(OR(G4036="",H4036=""),"",G4036)</f>
        <v/>
      </c>
      <c r="J9688">
        <f>IF(OR(I4036="",H4036=""),"",I4036*H4036)</f>
        <v/>
      </c>
      <c r="K9688">
        <f>IF(G4036="","Missing OEWS wage",IF(H4036="","Missing Wharton SOC","Matched"))</f>
        <v/>
      </c>
    </row>
    <row r="9689">
      <c r="A9689" t="inlineStr">
        <is>
          <t>54</t>
        </is>
      </c>
      <c r="B9689" t="inlineStr">
        <is>
          <t>Professional, Scientific, and Technical Services</t>
        </is>
      </c>
      <c r="C9689" t="inlineStr">
        <is>
          <t>25-3021</t>
        </is>
      </c>
      <c r="D9689" t="inlineStr">
        <is>
          <t>Self-Enrichment Teachers</t>
        </is>
      </c>
      <c r="E9689" t="n">
        <v>500</v>
      </c>
      <c r="F9689" t="n">
        <v>49880</v>
      </c>
      <c r="G9689">
        <f>IF(OR(E4037="",F4037=""),"",E4037*F4037)</f>
        <v/>
      </c>
      <c r="H9689" s="41">
        <f>IFERROR(XLOOKUP(C4037,'DATA Wharton'!$A$2:$A$785,'DATA Wharton'!$C$2:$C$785),"")</f>
        <v/>
      </c>
      <c r="I9689">
        <f>IF(OR(G4037="",H4037=""),"",G4037)</f>
        <v/>
      </c>
      <c r="J9689">
        <f>IF(OR(I4037="",H4037=""),"",I4037*H4037)</f>
        <v/>
      </c>
      <c r="K9689">
        <f>IF(G4037="","Missing OEWS wage",IF(H4037="","Missing Wharton SOC","Matched"))</f>
        <v/>
      </c>
    </row>
    <row r="9690">
      <c r="A9690" t="inlineStr">
        <is>
          <t>54</t>
        </is>
      </c>
      <c r="B9690" t="inlineStr">
        <is>
          <t>Professional, Scientific, and Technical Services</t>
        </is>
      </c>
      <c r="C9690" t="inlineStr">
        <is>
          <t>25-3041</t>
        </is>
      </c>
      <c r="D9690" t="inlineStr">
        <is>
          <t>Tutors</t>
        </is>
      </c>
      <c r="F9690" t="n">
        <v>43930</v>
      </c>
      <c r="G9690">
        <f>IF(OR(E4038="",F4038=""),"",E4038*F4038)</f>
        <v/>
      </c>
      <c r="H9690" s="41">
        <f>IFERROR(XLOOKUP(C4038,'DATA Wharton'!$A$2:$A$785,'DATA Wharton'!$C$2:$C$785),"")</f>
        <v/>
      </c>
      <c r="I9690">
        <f>IF(OR(G4038="",H4038=""),"",G4038)</f>
        <v/>
      </c>
      <c r="J9690">
        <f>IF(OR(I4038="",H4038=""),"",I4038*H4038)</f>
        <v/>
      </c>
      <c r="K9690">
        <f>IF(G4038="","Missing OEWS wage",IF(H4038="","Missing Wharton SOC","Matched"))</f>
        <v/>
      </c>
    </row>
    <row r="9691">
      <c r="A9691" t="inlineStr">
        <is>
          <t>54</t>
        </is>
      </c>
      <c r="B9691" t="inlineStr">
        <is>
          <t>Professional, Scientific, and Technical Services</t>
        </is>
      </c>
      <c r="C9691" t="inlineStr">
        <is>
          <t>25-3099</t>
        </is>
      </c>
      <c r="D9691" t="inlineStr">
        <is>
          <t>Teachers and Instructors, All Other</t>
        </is>
      </c>
      <c r="E9691" t="n">
        <v>1530</v>
      </c>
      <c r="F9691" t="n">
        <v>87310</v>
      </c>
      <c r="G9691">
        <f>IF(OR(E4039="",F4039=""),"",E4039*F4039)</f>
        <v/>
      </c>
      <c r="H9691" s="41">
        <f>IFERROR(XLOOKUP(C4039,'DATA Wharton'!$A$2:$A$785,'DATA Wharton'!$C$2:$C$785),"")</f>
        <v/>
      </c>
      <c r="I9691">
        <f>IF(OR(G4039="",H4039=""),"",G4039)</f>
        <v/>
      </c>
      <c r="J9691">
        <f>IF(OR(I4039="",H4039=""),"",I4039*H4039)</f>
        <v/>
      </c>
      <c r="K9691">
        <f>IF(G4039="","Missing OEWS wage",IF(H4039="","Missing Wharton SOC","Matched"))</f>
        <v/>
      </c>
    </row>
    <row r="9692">
      <c r="A9692" t="inlineStr">
        <is>
          <t>54</t>
        </is>
      </c>
      <c r="B9692" t="inlineStr">
        <is>
          <t>Professional, Scientific, and Technical Services</t>
        </is>
      </c>
      <c r="C9692" t="inlineStr">
        <is>
          <t>25-4011</t>
        </is>
      </c>
      <c r="D9692" t="inlineStr">
        <is>
          <t>Archivists</t>
        </is>
      </c>
      <c r="E9692" t="n">
        <v>790</v>
      </c>
      <c r="F9692" t="n">
        <v>77190</v>
      </c>
      <c r="G9692">
        <f>IF(OR(E4040="",F4040=""),"",E4040*F4040)</f>
        <v/>
      </c>
      <c r="H9692" s="41">
        <f>IFERROR(XLOOKUP(C4040,'DATA Wharton'!$A$2:$A$785,'DATA Wharton'!$C$2:$C$785),"")</f>
        <v/>
      </c>
      <c r="I9692">
        <f>IF(OR(G4040="",H4040=""),"",G4040)</f>
        <v/>
      </c>
      <c r="J9692">
        <f>IF(OR(I4040="",H4040=""),"",I4040*H4040)</f>
        <v/>
      </c>
      <c r="K9692">
        <f>IF(G4040="","Missing OEWS wage",IF(H4040="","Missing Wharton SOC","Matched"))</f>
        <v/>
      </c>
    </row>
    <row r="9693">
      <c r="A9693" t="inlineStr">
        <is>
          <t>54</t>
        </is>
      </c>
      <c r="B9693" t="inlineStr">
        <is>
          <t>Professional, Scientific, and Technical Services</t>
        </is>
      </c>
      <c r="C9693" t="inlineStr">
        <is>
          <t>25-4012</t>
        </is>
      </c>
      <c r="D9693" t="inlineStr">
        <is>
          <t>Curators</t>
        </is>
      </c>
      <c r="E9693" t="n">
        <v>70</v>
      </c>
      <c r="F9693" t="n">
        <v>83360</v>
      </c>
      <c r="G9693">
        <f>IF(OR(E4041="",F4041=""),"",E4041*F4041)</f>
        <v/>
      </c>
      <c r="H9693" s="41">
        <f>IFERROR(XLOOKUP(C4041,'DATA Wharton'!$A$2:$A$785,'DATA Wharton'!$C$2:$C$785),"")</f>
        <v/>
      </c>
      <c r="I9693">
        <f>IF(OR(G4041="",H4041=""),"",G4041)</f>
        <v/>
      </c>
      <c r="J9693">
        <f>IF(OR(I4041="",H4041=""),"",I4041*H4041)</f>
        <v/>
      </c>
      <c r="K9693">
        <f>IF(G4041="","Missing OEWS wage",IF(H4041="","Missing Wharton SOC","Matched"))</f>
        <v/>
      </c>
    </row>
    <row r="9694">
      <c r="A9694" t="inlineStr">
        <is>
          <t>54</t>
        </is>
      </c>
      <c r="B9694" t="inlineStr">
        <is>
          <t>Professional, Scientific, and Technical Services</t>
        </is>
      </c>
      <c r="C9694" t="inlineStr">
        <is>
          <t>25-4013</t>
        </is>
      </c>
      <c r="D9694" t="inlineStr">
        <is>
          <t>Museum Technicians and Conservators</t>
        </is>
      </c>
      <c r="E9694" t="n">
        <v>230</v>
      </c>
      <c r="F9694" t="n">
        <v>41740</v>
      </c>
      <c r="G9694">
        <f>IF(OR(E4042="",F4042=""),"",E4042*F4042)</f>
        <v/>
      </c>
      <c r="H9694" s="41">
        <f>IFERROR(XLOOKUP(C4042,'DATA Wharton'!$A$2:$A$785,'DATA Wharton'!$C$2:$C$785),"")</f>
        <v/>
      </c>
      <c r="I9694">
        <f>IF(OR(G4042="",H4042=""),"",G4042)</f>
        <v/>
      </c>
      <c r="J9694">
        <f>IF(OR(I4042="",H4042=""),"",I4042*H4042)</f>
        <v/>
      </c>
      <c r="K9694">
        <f>IF(G4042="","Missing OEWS wage",IF(H4042="","Missing Wharton SOC","Matched"))</f>
        <v/>
      </c>
    </row>
    <row r="9695">
      <c r="A9695" t="inlineStr">
        <is>
          <t>54</t>
        </is>
      </c>
      <c r="B9695" t="inlineStr">
        <is>
          <t>Professional, Scientific, and Technical Services</t>
        </is>
      </c>
      <c r="C9695" t="inlineStr">
        <is>
          <t>25-4022</t>
        </is>
      </c>
      <c r="D9695" t="inlineStr">
        <is>
          <t>Librarians and Media Collections Specialists</t>
        </is>
      </c>
      <c r="E9695" t="n">
        <v>1280</v>
      </c>
      <c r="F9695" t="n">
        <v>88650</v>
      </c>
      <c r="G9695">
        <f>IF(OR(E4043="",F4043=""),"",E4043*F4043)</f>
        <v/>
      </c>
      <c r="H9695" s="41">
        <f>IFERROR(XLOOKUP(C4043,'DATA Wharton'!$A$2:$A$785,'DATA Wharton'!$C$2:$C$785),"")</f>
        <v/>
      </c>
      <c r="I9695">
        <f>IF(OR(G4043="",H4043=""),"",G4043)</f>
        <v/>
      </c>
      <c r="J9695">
        <f>IF(OR(I4043="",H4043=""),"",I4043*H4043)</f>
        <v/>
      </c>
      <c r="K9695">
        <f>IF(G4043="","Missing OEWS wage",IF(H4043="","Missing Wharton SOC","Matched"))</f>
        <v/>
      </c>
    </row>
    <row r="9696">
      <c r="A9696" t="inlineStr">
        <is>
          <t>54</t>
        </is>
      </c>
      <c r="B9696" t="inlineStr">
        <is>
          <t>Professional, Scientific, and Technical Services</t>
        </is>
      </c>
      <c r="C9696" t="inlineStr">
        <is>
          <t>25-4031</t>
        </is>
      </c>
      <c r="D9696" t="inlineStr">
        <is>
          <t>Library Technicians</t>
        </is>
      </c>
      <c r="F9696" t="n">
        <v>46780</v>
      </c>
      <c r="G9696">
        <f>IF(OR(E4044="",F4044=""),"",E4044*F4044)</f>
        <v/>
      </c>
      <c r="H9696" s="41">
        <f>IFERROR(XLOOKUP(C4044,'DATA Wharton'!$A$2:$A$785,'DATA Wharton'!$C$2:$C$785),"")</f>
        <v/>
      </c>
      <c r="I9696">
        <f>IF(OR(G4044="",H4044=""),"",G4044)</f>
        <v/>
      </c>
      <c r="J9696">
        <f>IF(OR(I4044="",H4044=""),"",I4044*H4044)</f>
        <v/>
      </c>
      <c r="K9696">
        <f>IF(G4044="","Missing OEWS wage",IF(H4044="","Missing Wharton SOC","Matched"))</f>
        <v/>
      </c>
    </row>
    <row r="9697">
      <c r="A9697" t="inlineStr">
        <is>
          <t>54</t>
        </is>
      </c>
      <c r="B9697" t="inlineStr">
        <is>
          <t>Professional, Scientific, and Technical Services</t>
        </is>
      </c>
      <c r="C9697" t="inlineStr">
        <is>
          <t>25-9021</t>
        </is>
      </c>
      <c r="D9697" t="inlineStr">
        <is>
          <t>Farm and Home Management Educators</t>
        </is>
      </c>
      <c r="F9697" t="n">
        <v>82760</v>
      </c>
      <c r="G9697">
        <f>IF(OR(E4045="",F4045=""),"",E4045*F4045)</f>
        <v/>
      </c>
      <c r="H9697" s="41">
        <f>IFERROR(XLOOKUP(C4045,'DATA Wharton'!$A$2:$A$785,'DATA Wharton'!$C$2:$C$785),"")</f>
        <v/>
      </c>
      <c r="I9697">
        <f>IF(OR(G4045="",H4045=""),"",G4045)</f>
        <v/>
      </c>
      <c r="J9697">
        <f>IF(OR(I4045="",H4045=""),"",I4045*H4045)</f>
        <v/>
      </c>
      <c r="K9697">
        <f>IF(G4045="","Missing OEWS wage",IF(H4045="","Missing Wharton SOC","Matched"))</f>
        <v/>
      </c>
    </row>
    <row r="9698">
      <c r="A9698" t="inlineStr">
        <is>
          <t>54</t>
        </is>
      </c>
      <c r="B9698" t="inlineStr">
        <is>
          <t>Professional, Scientific, and Technical Services</t>
        </is>
      </c>
      <c r="C9698" t="inlineStr">
        <is>
          <t>25-9031</t>
        </is>
      </c>
      <c r="D9698" t="inlineStr">
        <is>
          <t>Instructional Coordinators</t>
        </is>
      </c>
      <c r="E9698" t="n">
        <v>3100</v>
      </c>
      <c r="F9698" t="n">
        <v>88730</v>
      </c>
      <c r="G9698">
        <f>IF(OR(E4046="",F4046=""),"",E4046*F4046)</f>
        <v/>
      </c>
      <c r="H9698" s="41">
        <f>IFERROR(XLOOKUP(C4046,'DATA Wharton'!$A$2:$A$785,'DATA Wharton'!$C$2:$C$785),"")</f>
        <v/>
      </c>
      <c r="I9698">
        <f>IF(OR(G4046="",H4046=""),"",G4046)</f>
        <v/>
      </c>
      <c r="J9698">
        <f>IF(OR(I4046="",H4046=""),"",I4046*H4046)</f>
        <v/>
      </c>
      <c r="K9698">
        <f>IF(G4046="","Missing OEWS wage",IF(H4046="","Missing Wharton SOC","Matched"))</f>
        <v/>
      </c>
    </row>
    <row r="9699">
      <c r="A9699" t="inlineStr">
        <is>
          <t>54</t>
        </is>
      </c>
      <c r="B9699" t="inlineStr">
        <is>
          <t>Professional, Scientific, and Technical Services</t>
        </is>
      </c>
      <c r="C9699" t="inlineStr">
        <is>
          <t>25-9045</t>
        </is>
      </c>
      <c r="D9699" t="inlineStr">
        <is>
          <t>Teaching Assistants, Except Postsecondary</t>
        </is>
      </c>
      <c r="E9699" t="n">
        <v>280</v>
      </c>
      <c r="F9699" t="n">
        <v>39450</v>
      </c>
      <c r="G9699">
        <f>IF(OR(E4047="",F4047=""),"",E4047*F4047)</f>
        <v/>
      </c>
      <c r="H9699" s="41">
        <f>IFERROR(XLOOKUP(C4047,'DATA Wharton'!$A$2:$A$785,'DATA Wharton'!$C$2:$C$785),"")</f>
        <v/>
      </c>
      <c r="I9699">
        <f>IF(OR(G4047="",H4047=""),"",G4047)</f>
        <v/>
      </c>
      <c r="J9699">
        <f>IF(OR(I4047="",H4047=""),"",I4047*H4047)</f>
        <v/>
      </c>
      <c r="K9699">
        <f>IF(G4047="","Missing OEWS wage",IF(H4047="","Missing Wharton SOC","Matched"))</f>
        <v/>
      </c>
    </row>
    <row r="9700">
      <c r="A9700" t="inlineStr">
        <is>
          <t>54</t>
        </is>
      </c>
      <c r="B9700" t="inlineStr">
        <is>
          <t>Professional, Scientific, and Technical Services</t>
        </is>
      </c>
      <c r="C9700" t="inlineStr">
        <is>
          <t>25-9099</t>
        </is>
      </c>
      <c r="D9700" t="inlineStr">
        <is>
          <t>Educational Instruction and Library Workers, All Other</t>
        </is>
      </c>
      <c r="E9700" t="n">
        <v>1340</v>
      </c>
      <c r="F9700" t="n">
        <v>87390</v>
      </c>
      <c r="G9700">
        <f>IF(OR(E4048="",F4048=""),"",E4048*F4048)</f>
        <v/>
      </c>
      <c r="H9700" s="41">
        <f>IFERROR(XLOOKUP(C4048,'DATA Wharton'!$A$2:$A$785,'DATA Wharton'!$C$2:$C$785),"")</f>
        <v/>
      </c>
      <c r="I9700">
        <f>IF(OR(G4048="",H4048=""),"",G4048)</f>
        <v/>
      </c>
      <c r="J9700">
        <f>IF(OR(I4048="",H4048=""),"",I4048*H4048)</f>
        <v/>
      </c>
      <c r="K9700">
        <f>IF(G4048="","Missing OEWS wage",IF(H4048="","Missing Wharton SOC","Matched"))</f>
        <v/>
      </c>
    </row>
    <row r="9701">
      <c r="A9701" t="inlineStr">
        <is>
          <t>54</t>
        </is>
      </c>
      <c r="B9701" t="inlineStr">
        <is>
          <t>Professional, Scientific, and Technical Services</t>
        </is>
      </c>
      <c r="C9701" t="inlineStr">
        <is>
          <t>27-1011</t>
        </is>
      </c>
      <c r="D9701" t="inlineStr">
        <is>
          <t>Art Directors</t>
        </is>
      </c>
      <c r="E9701" t="n">
        <v>27420</v>
      </c>
      <c r="F9701" t="n">
        <v>126600</v>
      </c>
      <c r="G9701">
        <f>IF(OR(E4049="",F4049=""),"",E4049*F4049)</f>
        <v/>
      </c>
      <c r="H9701" s="41">
        <f>IFERROR(XLOOKUP(C4049,'DATA Wharton'!$A$2:$A$785,'DATA Wharton'!$C$2:$C$785),"")</f>
        <v/>
      </c>
      <c r="I9701">
        <f>IF(OR(G4049="",H4049=""),"",G4049)</f>
        <v/>
      </c>
      <c r="J9701">
        <f>IF(OR(I4049="",H4049=""),"",I4049*H4049)</f>
        <v/>
      </c>
      <c r="K9701">
        <f>IF(G4049="","Missing OEWS wage",IF(H4049="","Missing Wharton SOC","Matched"))</f>
        <v/>
      </c>
    </row>
    <row r="9702">
      <c r="A9702" t="inlineStr">
        <is>
          <t>54</t>
        </is>
      </c>
      <c r="B9702" t="inlineStr">
        <is>
          <t>Professional, Scientific, and Technical Services</t>
        </is>
      </c>
      <c r="C9702" t="inlineStr">
        <is>
          <t>27-1012</t>
        </is>
      </c>
      <c r="D9702" t="inlineStr">
        <is>
          <t>Craft Artists</t>
        </is>
      </c>
      <c r="E9702" t="n">
        <v>90</v>
      </c>
      <c r="F9702" t="n">
        <v>56890</v>
      </c>
      <c r="G9702">
        <f>IF(OR(E4050="",F4050=""),"",E4050*F4050)</f>
        <v/>
      </c>
      <c r="H9702" s="41">
        <f>IFERROR(XLOOKUP(C4050,'DATA Wharton'!$A$2:$A$785,'DATA Wharton'!$C$2:$C$785),"")</f>
        <v/>
      </c>
      <c r="I9702">
        <f>IF(OR(G4050="",H4050=""),"",G4050)</f>
        <v/>
      </c>
      <c r="J9702">
        <f>IF(OR(I4050="",H4050=""),"",I4050*H4050)</f>
        <v/>
      </c>
      <c r="K9702">
        <f>IF(G4050="","Missing OEWS wage",IF(H4050="","Missing Wharton SOC","Matched"))</f>
        <v/>
      </c>
    </row>
    <row r="9703">
      <c r="A9703" t="inlineStr">
        <is>
          <t>54</t>
        </is>
      </c>
      <c r="B9703" t="inlineStr">
        <is>
          <t>Professional, Scientific, and Technical Services</t>
        </is>
      </c>
      <c r="C9703" t="inlineStr">
        <is>
          <t>27-1013</t>
        </is>
      </c>
      <c r="D9703" t="inlineStr">
        <is>
          <t>Fine Artists, Including Painters, Sculptors, and Illustrators</t>
        </is>
      </c>
      <c r="E9703" t="n">
        <v>780</v>
      </c>
      <c r="F9703" t="n">
        <v>69250</v>
      </c>
      <c r="G9703">
        <f>IF(OR(E4051="",F4051=""),"",E4051*F4051)</f>
        <v/>
      </c>
      <c r="H9703" s="41">
        <f>IFERROR(XLOOKUP(C4051,'DATA Wharton'!$A$2:$A$785,'DATA Wharton'!$C$2:$C$785),"")</f>
        <v/>
      </c>
      <c r="I9703">
        <f>IF(OR(G4051="",H4051=""),"",G4051)</f>
        <v/>
      </c>
      <c r="J9703">
        <f>IF(OR(I4051="",H4051=""),"",I4051*H4051)</f>
        <v/>
      </c>
      <c r="K9703">
        <f>IF(G4051="","Missing OEWS wage",IF(H4051="","Missing Wharton SOC","Matched"))</f>
        <v/>
      </c>
    </row>
    <row r="9704">
      <c r="A9704" t="inlineStr">
        <is>
          <t>54</t>
        </is>
      </c>
      <c r="B9704" t="inlineStr">
        <is>
          <t>Professional, Scientific, and Technical Services</t>
        </is>
      </c>
      <c r="C9704" t="inlineStr">
        <is>
          <t>27-1014</t>
        </is>
      </c>
      <c r="D9704" t="inlineStr">
        <is>
          <t>Special Effects Artists and Animators</t>
        </is>
      </c>
      <c r="E9704" t="n">
        <v>4560</v>
      </c>
      <c r="F9704" t="n">
        <v>100050</v>
      </c>
      <c r="G9704">
        <f>IF(OR(E4052="",F4052=""),"",E4052*F4052)</f>
        <v/>
      </c>
      <c r="H9704" s="41">
        <f>IFERROR(XLOOKUP(C4052,'DATA Wharton'!$A$2:$A$785,'DATA Wharton'!$C$2:$C$785),"")</f>
        <v/>
      </c>
      <c r="I9704">
        <f>IF(OR(G4052="",H4052=""),"",G4052)</f>
        <v/>
      </c>
      <c r="J9704">
        <f>IF(OR(I4052="",H4052=""),"",I4052*H4052)</f>
        <v/>
      </c>
      <c r="K9704">
        <f>IF(G4052="","Missing OEWS wage",IF(H4052="","Missing Wharton SOC","Matched"))</f>
        <v/>
      </c>
    </row>
    <row r="9705">
      <c r="A9705" t="inlineStr">
        <is>
          <t>54</t>
        </is>
      </c>
      <c r="B9705" t="inlineStr">
        <is>
          <t>Professional, Scientific, and Technical Services</t>
        </is>
      </c>
      <c r="C9705" t="inlineStr">
        <is>
          <t>27-1019</t>
        </is>
      </c>
      <c r="D9705" t="inlineStr">
        <is>
          <t>Artists and Related Workers, All Other</t>
        </is>
      </c>
      <c r="E9705" t="n">
        <v>390</v>
      </c>
      <c r="F9705" t="n">
        <v>77040</v>
      </c>
      <c r="G9705">
        <f>IF(OR(E4053="",F4053=""),"",E4053*F4053)</f>
        <v/>
      </c>
      <c r="H9705" s="41">
        <f>IFERROR(XLOOKUP(C4053,'DATA Wharton'!$A$2:$A$785,'DATA Wharton'!$C$2:$C$785),"")</f>
        <v/>
      </c>
      <c r="I9705">
        <f>IF(OR(G4053="",H4053=""),"",G4053)</f>
        <v/>
      </c>
      <c r="J9705">
        <f>IF(OR(I4053="",H4053=""),"",I4053*H4053)</f>
        <v/>
      </c>
      <c r="K9705">
        <f>IF(G4053="","Missing OEWS wage",IF(H4053="","Missing Wharton SOC","Matched"))</f>
        <v/>
      </c>
    </row>
    <row r="9706">
      <c r="A9706" t="inlineStr">
        <is>
          <t>54</t>
        </is>
      </c>
      <c r="B9706" t="inlineStr">
        <is>
          <t>Professional, Scientific, and Technical Services</t>
        </is>
      </c>
      <c r="C9706" t="inlineStr">
        <is>
          <t>27-1021</t>
        </is>
      </c>
      <c r="D9706" t="inlineStr">
        <is>
          <t>Commercial and Industrial Designers</t>
        </is>
      </c>
      <c r="E9706" t="n">
        <v>8070</v>
      </c>
      <c r="F9706" t="n">
        <v>104180</v>
      </c>
      <c r="G9706">
        <f>IF(OR(E4054="",F4054=""),"",E4054*F4054)</f>
        <v/>
      </c>
      <c r="H9706" s="41">
        <f>IFERROR(XLOOKUP(C4054,'DATA Wharton'!$A$2:$A$785,'DATA Wharton'!$C$2:$C$785),"")</f>
        <v/>
      </c>
      <c r="I9706">
        <f>IF(OR(G4054="",H4054=""),"",G4054)</f>
        <v/>
      </c>
      <c r="J9706">
        <f>IF(OR(I4054="",H4054=""),"",I4054*H4054)</f>
        <v/>
      </c>
      <c r="K9706">
        <f>IF(G4054="","Missing OEWS wage",IF(H4054="","Missing Wharton SOC","Matched"))</f>
        <v/>
      </c>
    </row>
    <row r="9707">
      <c r="A9707" t="inlineStr">
        <is>
          <t>54</t>
        </is>
      </c>
      <c r="B9707" t="inlineStr">
        <is>
          <t>Professional, Scientific, and Technical Services</t>
        </is>
      </c>
      <c r="C9707" t="inlineStr">
        <is>
          <t>27-1022</t>
        </is>
      </c>
      <c r="D9707" t="inlineStr">
        <is>
          <t>Fashion Designers</t>
        </is>
      </c>
      <c r="E9707" t="n">
        <v>1040</v>
      </c>
      <c r="G9707">
        <f>IF(OR(E4055="",F4055=""),"",E4055*F4055)</f>
        <v/>
      </c>
      <c r="H9707" s="41">
        <f>IFERROR(XLOOKUP(C4055,'DATA Wharton'!$A$2:$A$785,'DATA Wharton'!$C$2:$C$785),"")</f>
        <v/>
      </c>
      <c r="I9707">
        <f>IF(OR(G4055="",H4055=""),"",G4055)</f>
        <v/>
      </c>
      <c r="J9707">
        <f>IF(OR(I4055="",H4055=""),"",I4055*H4055)</f>
        <v/>
      </c>
      <c r="K9707">
        <f>IF(G4055="","Missing OEWS wage",IF(H4055="","Missing Wharton SOC","Matched"))</f>
        <v/>
      </c>
    </row>
    <row r="9708">
      <c r="A9708" t="inlineStr">
        <is>
          <t>54</t>
        </is>
      </c>
      <c r="B9708" t="inlineStr">
        <is>
          <t>Professional, Scientific, and Technical Services</t>
        </is>
      </c>
      <c r="C9708" t="inlineStr">
        <is>
          <t>27-1023</t>
        </is>
      </c>
      <c r="D9708" t="inlineStr">
        <is>
          <t>Floral Designers</t>
        </is>
      </c>
      <c r="E9708" t="n">
        <v>320</v>
      </c>
      <c r="F9708" t="n">
        <v>41830</v>
      </c>
      <c r="G9708">
        <f>IF(OR(E4056="",F4056=""),"",E4056*F4056)</f>
        <v/>
      </c>
      <c r="H9708" s="41">
        <f>IFERROR(XLOOKUP(C4056,'DATA Wharton'!$A$2:$A$785,'DATA Wharton'!$C$2:$C$785),"")</f>
        <v/>
      </c>
      <c r="I9708">
        <f>IF(OR(G4056="",H4056=""),"",G4056)</f>
        <v/>
      </c>
      <c r="J9708">
        <f>IF(OR(I4056="",H4056=""),"",I4056*H4056)</f>
        <v/>
      </c>
      <c r="K9708">
        <f>IF(G4056="","Missing OEWS wage",IF(H4056="","Missing Wharton SOC","Matched"))</f>
        <v/>
      </c>
    </row>
    <row r="9709">
      <c r="A9709" t="inlineStr">
        <is>
          <t>54</t>
        </is>
      </c>
      <c r="B9709" t="inlineStr">
        <is>
          <t>Professional, Scientific, and Technical Services</t>
        </is>
      </c>
      <c r="C9709" t="inlineStr">
        <is>
          <t>27-1024</t>
        </is>
      </c>
      <c r="D9709" t="inlineStr">
        <is>
          <t>Graphic Designers</t>
        </is>
      </c>
      <c r="E9709" t="n">
        <v>69970</v>
      </c>
      <c r="F9709" t="n">
        <v>76960</v>
      </c>
      <c r="G9709">
        <f>IF(OR(E4057="",F4057=""),"",E4057*F4057)</f>
        <v/>
      </c>
      <c r="H9709" s="41">
        <f>IFERROR(XLOOKUP(C4057,'DATA Wharton'!$A$2:$A$785,'DATA Wharton'!$C$2:$C$785),"")</f>
        <v/>
      </c>
      <c r="I9709">
        <f>IF(OR(G4057="",H4057=""),"",G4057)</f>
        <v/>
      </c>
      <c r="J9709">
        <f>IF(OR(I4057="",H4057=""),"",I4057*H4057)</f>
        <v/>
      </c>
      <c r="K9709">
        <f>IF(G4057="","Missing OEWS wage",IF(H4057="","Missing Wharton SOC","Matched"))</f>
        <v/>
      </c>
    </row>
    <row r="9710">
      <c r="A9710" t="inlineStr">
        <is>
          <t>54</t>
        </is>
      </c>
      <c r="B9710" t="inlineStr">
        <is>
          <t>Professional, Scientific, and Technical Services</t>
        </is>
      </c>
      <c r="C9710" t="inlineStr">
        <is>
          <t>27-1025</t>
        </is>
      </c>
      <c r="D9710" t="inlineStr">
        <is>
          <t>Interior Designers</t>
        </is>
      </c>
      <c r="E9710" t="n">
        <v>44310</v>
      </c>
      <c r="F9710" t="n">
        <v>78410</v>
      </c>
      <c r="G9710">
        <f>IF(OR(E4058="",F4058=""),"",E4058*F4058)</f>
        <v/>
      </c>
      <c r="H9710" s="41">
        <f>IFERROR(XLOOKUP(C4058,'DATA Wharton'!$A$2:$A$785,'DATA Wharton'!$C$2:$C$785),"")</f>
        <v/>
      </c>
      <c r="I9710">
        <f>IF(OR(G4058="",H4058=""),"",G4058)</f>
        <v/>
      </c>
      <c r="J9710">
        <f>IF(OR(I4058="",H4058=""),"",I4058*H4058)</f>
        <v/>
      </c>
      <c r="K9710">
        <f>IF(G4058="","Missing OEWS wage",IF(H4058="","Missing Wharton SOC","Matched"))</f>
        <v/>
      </c>
    </row>
    <row r="9711">
      <c r="A9711" t="inlineStr">
        <is>
          <t>54</t>
        </is>
      </c>
      <c r="B9711" t="inlineStr">
        <is>
          <t>Professional, Scientific, and Technical Services</t>
        </is>
      </c>
      <c r="C9711" t="inlineStr">
        <is>
          <t>27-1026</t>
        </is>
      </c>
      <c r="D9711" t="inlineStr">
        <is>
          <t>Merchandise Displayers and Window Trimmers</t>
        </is>
      </c>
      <c r="E9711" t="n">
        <v>21440</v>
      </c>
      <c r="F9711" t="n">
        <v>37830</v>
      </c>
      <c r="G9711">
        <f>IF(OR(E4059="",F4059=""),"",E4059*F4059)</f>
        <v/>
      </c>
      <c r="H9711" s="41">
        <f>IFERROR(XLOOKUP(C4059,'DATA Wharton'!$A$2:$A$785,'DATA Wharton'!$C$2:$C$785),"")</f>
        <v/>
      </c>
      <c r="I9711">
        <f>IF(OR(G4059="",H4059=""),"",G4059)</f>
        <v/>
      </c>
      <c r="J9711">
        <f>IF(OR(I4059="",H4059=""),"",I4059*H4059)</f>
        <v/>
      </c>
      <c r="K9711">
        <f>IF(G4059="","Missing OEWS wage",IF(H4059="","Missing Wharton SOC","Matched"))</f>
        <v/>
      </c>
    </row>
    <row r="9712">
      <c r="A9712" t="inlineStr">
        <is>
          <t>54</t>
        </is>
      </c>
      <c r="B9712" t="inlineStr">
        <is>
          <t>Professional, Scientific, and Technical Services</t>
        </is>
      </c>
      <c r="C9712" t="inlineStr">
        <is>
          <t>27-1027</t>
        </is>
      </c>
      <c r="D9712" t="inlineStr">
        <is>
          <t>Set and Exhibit Designers</t>
        </is>
      </c>
      <c r="E9712" t="n">
        <v>530</v>
      </c>
      <c r="F9712" t="n">
        <v>82000</v>
      </c>
      <c r="G9712">
        <f>IF(OR(E4060="",F4060=""),"",E4060*F4060)</f>
        <v/>
      </c>
      <c r="H9712" s="41">
        <f>IFERROR(XLOOKUP(C4060,'DATA Wharton'!$A$2:$A$785,'DATA Wharton'!$C$2:$C$785),"")</f>
        <v/>
      </c>
      <c r="I9712">
        <f>IF(OR(G4060="",H4060=""),"",G4060)</f>
        <v/>
      </c>
      <c r="J9712">
        <f>IF(OR(I4060="",H4060=""),"",I4060*H4060)</f>
        <v/>
      </c>
      <c r="K9712">
        <f>IF(G4060="","Missing OEWS wage",IF(H4060="","Missing Wharton SOC","Matched"))</f>
        <v/>
      </c>
    </row>
    <row r="9713">
      <c r="A9713" t="inlineStr">
        <is>
          <t>54</t>
        </is>
      </c>
      <c r="B9713" t="inlineStr">
        <is>
          <t>Professional, Scientific, and Technical Services</t>
        </is>
      </c>
      <c r="C9713" t="inlineStr">
        <is>
          <t>27-1029</t>
        </is>
      </c>
      <c r="D9713" t="inlineStr">
        <is>
          <t>Designers, All Other</t>
        </is>
      </c>
      <c r="E9713" t="n">
        <v>2000</v>
      </c>
      <c r="F9713" t="n">
        <v>72570</v>
      </c>
      <c r="G9713">
        <f>IF(OR(E4061="",F4061=""),"",E4061*F4061)</f>
        <v/>
      </c>
      <c r="H9713" s="41">
        <f>IFERROR(XLOOKUP(C4061,'DATA Wharton'!$A$2:$A$785,'DATA Wharton'!$C$2:$C$785),"")</f>
        <v/>
      </c>
      <c r="I9713">
        <f>IF(OR(G4061="",H4061=""),"",G4061)</f>
        <v/>
      </c>
      <c r="J9713">
        <f>IF(OR(I4061="",H4061=""),"",I4061*H4061)</f>
        <v/>
      </c>
      <c r="K9713">
        <f>IF(G4061="","Missing OEWS wage",IF(H4061="","Missing Wharton SOC","Matched"))</f>
        <v/>
      </c>
    </row>
    <row r="9714">
      <c r="A9714" t="inlineStr">
        <is>
          <t>54</t>
        </is>
      </c>
      <c r="B9714" t="inlineStr">
        <is>
          <t>Professional, Scientific, and Technical Services</t>
        </is>
      </c>
      <c r="C9714" t="inlineStr">
        <is>
          <t>27-2011</t>
        </is>
      </c>
      <c r="D9714" t="inlineStr">
        <is>
          <t>Actors</t>
        </is>
      </c>
      <c r="E9714" t="n">
        <v>5530</v>
      </c>
      <c r="G9714">
        <f>IF(OR(E4062="",F4062=""),"",E4062*F4062)</f>
        <v/>
      </c>
      <c r="H9714" s="41">
        <f>IFERROR(XLOOKUP(C4062,'DATA Wharton'!$A$2:$A$785,'DATA Wharton'!$C$2:$C$785),"")</f>
        <v/>
      </c>
      <c r="I9714">
        <f>IF(OR(G4062="",H4062=""),"",G4062)</f>
        <v/>
      </c>
      <c r="J9714">
        <f>IF(OR(I4062="",H4062=""),"",I4062*H4062)</f>
        <v/>
      </c>
      <c r="K9714">
        <f>IF(G4062="","Missing OEWS wage",IF(H4062="","Missing Wharton SOC","Matched"))</f>
        <v/>
      </c>
    </row>
    <row r="9715">
      <c r="A9715" t="inlineStr">
        <is>
          <t>54</t>
        </is>
      </c>
      <c r="B9715" t="inlineStr">
        <is>
          <t>Professional, Scientific, and Technical Services</t>
        </is>
      </c>
      <c r="C9715" t="inlineStr">
        <is>
          <t>27-2012</t>
        </is>
      </c>
      <c r="D9715" t="inlineStr">
        <is>
          <t>Producers and Directors</t>
        </is>
      </c>
      <c r="E9715" t="n">
        <v>17990</v>
      </c>
      <c r="F9715" t="n">
        <v>120860</v>
      </c>
      <c r="G9715">
        <f>IF(OR(E4063="",F4063=""),"",E4063*F4063)</f>
        <v/>
      </c>
      <c r="H9715" s="41">
        <f>IFERROR(XLOOKUP(C4063,'DATA Wharton'!$A$2:$A$785,'DATA Wharton'!$C$2:$C$785),"")</f>
        <v/>
      </c>
      <c r="I9715">
        <f>IF(OR(G4063="",H4063=""),"",G4063)</f>
        <v/>
      </c>
      <c r="J9715">
        <f>IF(OR(I4063="",H4063=""),"",I4063*H4063)</f>
        <v/>
      </c>
      <c r="K9715">
        <f>IF(G4063="","Missing OEWS wage",IF(H4063="","Missing Wharton SOC","Matched"))</f>
        <v/>
      </c>
    </row>
    <row r="9716">
      <c r="A9716" t="inlineStr">
        <is>
          <t>54</t>
        </is>
      </c>
      <c r="B9716" t="inlineStr">
        <is>
          <t>Professional, Scientific, and Technical Services</t>
        </is>
      </c>
      <c r="C9716" t="inlineStr">
        <is>
          <t>27-2041</t>
        </is>
      </c>
      <c r="D9716" t="inlineStr">
        <is>
          <t>Music Directors and Composers</t>
        </is>
      </c>
      <c r="F9716" t="n">
        <v>104180</v>
      </c>
      <c r="G9716">
        <f>IF(OR(E4064="",F4064=""),"",E4064*F4064)</f>
        <v/>
      </c>
      <c r="H9716" s="41">
        <f>IFERROR(XLOOKUP(C4064,'DATA Wharton'!$A$2:$A$785,'DATA Wharton'!$C$2:$C$785),"")</f>
        <v/>
      </c>
      <c r="I9716">
        <f>IF(OR(G4064="",H4064=""),"",G4064)</f>
        <v/>
      </c>
      <c r="J9716">
        <f>IF(OR(I4064="",H4064=""),"",I4064*H4064)</f>
        <v/>
      </c>
      <c r="K9716">
        <f>IF(G4064="","Missing OEWS wage",IF(H4064="","Missing Wharton SOC","Matched"))</f>
        <v/>
      </c>
    </row>
    <row r="9717">
      <c r="A9717" t="inlineStr">
        <is>
          <t>54</t>
        </is>
      </c>
      <c r="B9717" t="inlineStr">
        <is>
          <t>Professional, Scientific, and Technical Services</t>
        </is>
      </c>
      <c r="C9717" t="inlineStr">
        <is>
          <t>27-2042</t>
        </is>
      </c>
      <c r="D9717" t="inlineStr">
        <is>
          <t>Musicians and Singers</t>
        </is>
      </c>
      <c r="E9717" t="n">
        <v>50</v>
      </c>
      <c r="G9717">
        <f>IF(OR(E4065="",F4065=""),"",E4065*F4065)</f>
        <v/>
      </c>
      <c r="H9717" s="41">
        <f>IFERROR(XLOOKUP(C4065,'DATA Wharton'!$A$2:$A$785,'DATA Wharton'!$C$2:$C$785),"")</f>
        <v/>
      </c>
      <c r="I9717">
        <f>IF(OR(G4065="",H4065=""),"",G4065)</f>
        <v/>
      </c>
      <c r="J9717">
        <f>IF(OR(I4065="",H4065=""),"",I4065*H4065)</f>
        <v/>
      </c>
      <c r="K9717">
        <f>IF(G4065="","Missing OEWS wage",IF(H4065="","Missing Wharton SOC","Matched"))</f>
        <v/>
      </c>
    </row>
    <row r="9718">
      <c r="A9718" t="inlineStr">
        <is>
          <t>54</t>
        </is>
      </c>
      <c r="B9718" t="inlineStr">
        <is>
          <t>Professional, Scientific, and Technical Services</t>
        </is>
      </c>
      <c r="C9718" t="inlineStr">
        <is>
          <t>27-2099</t>
        </is>
      </c>
      <c r="D9718" t="inlineStr">
        <is>
          <t>Entertainers and Performers, Sports and Related Workers, All Other</t>
        </is>
      </c>
      <c r="G9718">
        <f>IF(OR(E4066="",F4066=""),"",E4066*F4066)</f>
        <v/>
      </c>
      <c r="H9718" s="41">
        <f>IFERROR(XLOOKUP(C4066,'DATA Wharton'!$A$2:$A$785,'DATA Wharton'!$C$2:$C$785),"")</f>
        <v/>
      </c>
      <c r="I9718">
        <f>IF(OR(G4066="",H4066=""),"",G4066)</f>
        <v/>
      </c>
      <c r="J9718">
        <f>IF(OR(I4066="",H4066=""),"",I4066*H4066)</f>
        <v/>
      </c>
      <c r="K9718">
        <f>IF(G4066="","Missing OEWS wage",IF(H4066="","Missing Wharton SOC","Matched"))</f>
        <v/>
      </c>
    </row>
    <row r="9719">
      <c r="A9719" t="inlineStr">
        <is>
          <t>54</t>
        </is>
      </c>
      <c r="B9719" t="inlineStr">
        <is>
          <t>Professional, Scientific, and Technical Services</t>
        </is>
      </c>
      <c r="C9719" t="inlineStr">
        <is>
          <t>27-3011</t>
        </is>
      </c>
      <c r="D9719" t="inlineStr">
        <is>
          <t>Broadcast Announcers and Radio Disc Jockeys</t>
        </is>
      </c>
      <c r="E9719" t="n">
        <v>210</v>
      </c>
      <c r="F9719" t="n">
        <v>65070</v>
      </c>
      <c r="G9719">
        <f>IF(OR(E4067="",F4067=""),"",E4067*F4067)</f>
        <v/>
      </c>
      <c r="H9719" s="41">
        <f>IFERROR(XLOOKUP(C4067,'DATA Wharton'!$A$2:$A$785,'DATA Wharton'!$C$2:$C$785),"")</f>
        <v/>
      </c>
      <c r="I9719">
        <f>IF(OR(G4067="",H4067=""),"",G4067)</f>
        <v/>
      </c>
      <c r="J9719">
        <f>IF(OR(I4067="",H4067=""),"",I4067*H4067)</f>
        <v/>
      </c>
      <c r="K9719">
        <f>IF(G4067="","Missing OEWS wage",IF(H4067="","Missing Wharton SOC","Matched"))</f>
        <v/>
      </c>
    </row>
    <row r="9720">
      <c r="A9720" t="inlineStr">
        <is>
          <t>54</t>
        </is>
      </c>
      <c r="B9720" t="inlineStr">
        <is>
          <t>Professional, Scientific, and Technical Services</t>
        </is>
      </c>
      <c r="C9720" t="inlineStr">
        <is>
          <t>27-3023</t>
        </is>
      </c>
      <c r="D9720" t="inlineStr">
        <is>
          <t>News Analysts, Reporters, and Journalists</t>
        </is>
      </c>
      <c r="E9720" t="n">
        <v>730</v>
      </c>
      <c r="F9720" t="n">
        <v>104030</v>
      </c>
      <c r="G9720">
        <f>IF(OR(E4068="",F4068=""),"",E4068*F4068)</f>
        <v/>
      </c>
      <c r="H9720" s="41">
        <f>IFERROR(XLOOKUP(C4068,'DATA Wharton'!$A$2:$A$785,'DATA Wharton'!$C$2:$C$785),"")</f>
        <v/>
      </c>
      <c r="I9720">
        <f>IF(OR(G4068="",H4068=""),"",G4068)</f>
        <v/>
      </c>
      <c r="J9720">
        <f>IF(OR(I4068="",H4068=""),"",I4068*H4068)</f>
        <v/>
      </c>
      <c r="K9720">
        <f>IF(G4068="","Missing OEWS wage",IF(H4068="","Missing Wharton SOC","Matched"))</f>
        <v/>
      </c>
    </row>
    <row r="9721">
      <c r="A9721" t="inlineStr">
        <is>
          <t>54</t>
        </is>
      </c>
      <c r="B9721" t="inlineStr">
        <is>
          <t>Professional, Scientific, and Technical Services</t>
        </is>
      </c>
      <c r="C9721" t="inlineStr">
        <is>
          <t>27-3031</t>
        </is>
      </c>
      <c r="D9721" t="inlineStr">
        <is>
          <t>Public Relations Specialists</t>
        </is>
      </c>
      <c r="E9721" t="n">
        <v>62010</v>
      </c>
      <c r="F9721" t="n">
        <v>95830</v>
      </c>
      <c r="G9721">
        <f>IF(OR(E4069="",F4069=""),"",E4069*F4069)</f>
        <v/>
      </c>
      <c r="H9721" s="41">
        <f>IFERROR(XLOOKUP(C4069,'DATA Wharton'!$A$2:$A$785,'DATA Wharton'!$C$2:$C$785),"")</f>
        <v/>
      </c>
      <c r="I9721">
        <f>IF(OR(G4069="",H4069=""),"",G4069)</f>
        <v/>
      </c>
      <c r="J9721">
        <f>IF(OR(I4069="",H4069=""),"",I4069*H4069)</f>
        <v/>
      </c>
      <c r="K9721">
        <f>IF(G4069="","Missing OEWS wage",IF(H4069="","Missing Wharton SOC","Matched"))</f>
        <v/>
      </c>
    </row>
    <row r="9722">
      <c r="A9722" t="inlineStr">
        <is>
          <t>54</t>
        </is>
      </c>
      <c r="B9722" t="inlineStr">
        <is>
          <t>Professional, Scientific, and Technical Services</t>
        </is>
      </c>
      <c r="C9722" t="inlineStr">
        <is>
          <t>27-3041</t>
        </is>
      </c>
      <c r="D9722" t="inlineStr">
        <is>
          <t>Editors</t>
        </is>
      </c>
      <c r="E9722" t="n">
        <v>18260</v>
      </c>
      <c r="F9722" t="n">
        <v>87290</v>
      </c>
      <c r="G9722">
        <f>IF(OR(E4070="",F4070=""),"",E4070*F4070)</f>
        <v/>
      </c>
      <c r="H9722" s="41">
        <f>IFERROR(XLOOKUP(C4070,'DATA Wharton'!$A$2:$A$785,'DATA Wharton'!$C$2:$C$785),"")</f>
        <v/>
      </c>
      <c r="I9722">
        <f>IF(OR(G4070="",H4070=""),"",G4070)</f>
        <v/>
      </c>
      <c r="J9722">
        <f>IF(OR(I4070="",H4070=""),"",I4070*H4070)</f>
        <v/>
      </c>
      <c r="K9722">
        <f>IF(G4070="","Missing OEWS wage",IF(H4070="","Missing Wharton SOC","Matched"))</f>
        <v/>
      </c>
    </row>
    <row r="9723">
      <c r="A9723" t="inlineStr">
        <is>
          <t>54</t>
        </is>
      </c>
      <c r="B9723" t="inlineStr">
        <is>
          <t>Professional, Scientific, and Technical Services</t>
        </is>
      </c>
      <c r="C9723" t="inlineStr">
        <is>
          <t>27-3042</t>
        </is>
      </c>
      <c r="D9723" t="inlineStr">
        <is>
          <t>Technical Writers</t>
        </is>
      </c>
      <c r="E9723" t="n">
        <v>18320</v>
      </c>
      <c r="F9723" t="n">
        <v>100510</v>
      </c>
      <c r="G9723">
        <f>IF(OR(E4071="",F4071=""),"",E4071*F4071)</f>
        <v/>
      </c>
      <c r="H9723" s="41">
        <f>IFERROR(XLOOKUP(C4071,'DATA Wharton'!$A$2:$A$785,'DATA Wharton'!$C$2:$C$785),"")</f>
        <v/>
      </c>
      <c r="I9723">
        <f>IF(OR(G4071="",H4071=""),"",G4071)</f>
        <v/>
      </c>
      <c r="J9723">
        <f>IF(OR(I4071="",H4071=""),"",I4071*H4071)</f>
        <v/>
      </c>
      <c r="K9723">
        <f>IF(G4071="","Missing OEWS wage",IF(H4071="","Missing Wharton SOC","Matched"))</f>
        <v/>
      </c>
    </row>
    <row r="9724">
      <c r="A9724" t="inlineStr">
        <is>
          <t>54</t>
        </is>
      </c>
      <c r="B9724" t="inlineStr">
        <is>
          <t>Professional, Scientific, and Technical Services</t>
        </is>
      </c>
      <c r="C9724" t="inlineStr">
        <is>
          <t>27-3043</t>
        </is>
      </c>
      <c r="D9724" t="inlineStr">
        <is>
          <t>Writers and Authors</t>
        </is>
      </c>
      <c r="E9724" t="n">
        <v>13230</v>
      </c>
      <c r="F9724" t="n">
        <v>87330</v>
      </c>
      <c r="G9724">
        <f>IF(OR(E4072="",F4072=""),"",E4072*F4072)</f>
        <v/>
      </c>
      <c r="H9724" s="41">
        <f>IFERROR(XLOOKUP(C4072,'DATA Wharton'!$A$2:$A$785,'DATA Wharton'!$C$2:$C$785),"")</f>
        <v/>
      </c>
      <c r="I9724">
        <f>IF(OR(G4072="",H4072=""),"",G4072)</f>
        <v/>
      </c>
      <c r="J9724">
        <f>IF(OR(I4072="",H4072=""),"",I4072*H4072)</f>
        <v/>
      </c>
      <c r="K9724">
        <f>IF(G4072="","Missing OEWS wage",IF(H4072="","Missing Wharton SOC","Matched"))</f>
        <v/>
      </c>
    </row>
    <row r="9725">
      <c r="A9725" t="inlineStr">
        <is>
          <t>54</t>
        </is>
      </c>
      <c r="B9725" t="inlineStr">
        <is>
          <t>Professional, Scientific, and Technical Services</t>
        </is>
      </c>
      <c r="C9725" t="inlineStr">
        <is>
          <t>27-3091</t>
        </is>
      </c>
      <c r="D9725" t="inlineStr">
        <is>
          <t>Interpreters and Translators</t>
        </is>
      </c>
      <c r="E9725" t="n">
        <v>21620</v>
      </c>
      <c r="F9725" t="n">
        <v>68560</v>
      </c>
      <c r="G9725">
        <f>IF(OR(E4073="",F4073=""),"",E4073*F4073)</f>
        <v/>
      </c>
      <c r="H9725" s="41">
        <f>IFERROR(XLOOKUP(C4073,'DATA Wharton'!$A$2:$A$785,'DATA Wharton'!$C$2:$C$785),"")</f>
        <v/>
      </c>
      <c r="I9725">
        <f>IF(OR(G4073="",H4073=""),"",G4073)</f>
        <v/>
      </c>
      <c r="J9725">
        <f>IF(OR(I4073="",H4073=""),"",I4073*H4073)</f>
        <v/>
      </c>
      <c r="K9725">
        <f>IF(G4073="","Missing OEWS wage",IF(H4073="","Missing Wharton SOC","Matched"))</f>
        <v/>
      </c>
    </row>
    <row r="9726">
      <c r="A9726" t="inlineStr">
        <is>
          <t>54</t>
        </is>
      </c>
      <c r="B9726" t="inlineStr">
        <is>
          <t>Professional, Scientific, and Technical Services</t>
        </is>
      </c>
      <c r="C9726" t="inlineStr">
        <is>
          <t>27-3092</t>
        </is>
      </c>
      <c r="D9726" t="inlineStr">
        <is>
          <t>Court Reporters and Simultaneous Captioners</t>
        </is>
      </c>
      <c r="E9726" t="n">
        <v>80</v>
      </c>
      <c r="F9726" t="n">
        <v>89450</v>
      </c>
      <c r="G9726">
        <f>IF(OR(E4074="",F4074=""),"",E4074*F4074)</f>
        <v/>
      </c>
      <c r="H9726" s="41">
        <f>IFERROR(XLOOKUP(C4074,'DATA Wharton'!$A$2:$A$785,'DATA Wharton'!$C$2:$C$785),"")</f>
        <v/>
      </c>
      <c r="I9726">
        <f>IF(OR(G4074="",H4074=""),"",G4074)</f>
        <v/>
      </c>
      <c r="J9726">
        <f>IF(OR(I4074="",H4074=""),"",I4074*H4074)</f>
        <v/>
      </c>
      <c r="K9726">
        <f>IF(G4074="","Missing OEWS wage",IF(H4074="","Missing Wharton SOC","Matched"))</f>
        <v/>
      </c>
    </row>
    <row r="9727">
      <c r="A9727" t="inlineStr">
        <is>
          <t>54</t>
        </is>
      </c>
      <c r="B9727" t="inlineStr">
        <is>
          <t>Professional, Scientific, and Technical Services</t>
        </is>
      </c>
      <c r="C9727" t="inlineStr">
        <is>
          <t>27-3099</t>
        </is>
      </c>
      <c r="D9727" t="inlineStr">
        <is>
          <t>Media and Communication Workers, All Other</t>
        </is>
      </c>
      <c r="E9727" t="n">
        <v>1180</v>
      </c>
      <c r="F9727" t="n">
        <v>76930</v>
      </c>
      <c r="G9727">
        <f>IF(OR(E4075="",F4075=""),"",E4075*F4075)</f>
        <v/>
      </c>
      <c r="H9727" s="41">
        <f>IFERROR(XLOOKUP(C4075,'DATA Wharton'!$A$2:$A$785,'DATA Wharton'!$C$2:$C$785),"")</f>
        <v/>
      </c>
      <c r="I9727">
        <f>IF(OR(G4075="",H4075=""),"",G4075)</f>
        <v/>
      </c>
      <c r="J9727">
        <f>IF(OR(I4075="",H4075=""),"",I4075*H4075)</f>
        <v/>
      </c>
      <c r="K9727">
        <f>IF(G4075="","Missing OEWS wage",IF(H4075="","Missing Wharton SOC","Matched"))</f>
        <v/>
      </c>
    </row>
    <row r="9728">
      <c r="A9728" t="inlineStr">
        <is>
          <t>54</t>
        </is>
      </c>
      <c r="B9728" t="inlineStr">
        <is>
          <t>Professional, Scientific, and Technical Services</t>
        </is>
      </c>
      <c r="C9728" t="inlineStr">
        <is>
          <t>27-4011</t>
        </is>
      </c>
      <c r="D9728" t="inlineStr">
        <is>
          <t>Audio and Video Technicians</t>
        </is>
      </c>
      <c r="E9728" t="n">
        <v>5380</v>
      </c>
      <c r="F9728" t="n">
        <v>74540</v>
      </c>
      <c r="G9728">
        <f>IF(OR(E4076="",F4076=""),"",E4076*F4076)</f>
        <v/>
      </c>
      <c r="H9728" s="41">
        <f>IFERROR(XLOOKUP(C4076,'DATA Wharton'!$A$2:$A$785,'DATA Wharton'!$C$2:$C$785),"")</f>
        <v/>
      </c>
      <c r="I9728">
        <f>IF(OR(G4076="",H4076=""),"",G4076)</f>
        <v/>
      </c>
      <c r="J9728">
        <f>IF(OR(I4076="",H4076=""),"",I4076*H4076)</f>
        <v/>
      </c>
      <c r="K9728">
        <f>IF(G4076="","Missing OEWS wage",IF(H4076="","Missing Wharton SOC","Matched"))</f>
        <v/>
      </c>
    </row>
    <row r="9729">
      <c r="A9729" t="inlineStr">
        <is>
          <t>54</t>
        </is>
      </c>
      <c r="B9729" t="inlineStr">
        <is>
          <t>Professional, Scientific, and Technical Services</t>
        </is>
      </c>
      <c r="C9729" t="inlineStr">
        <is>
          <t>27-4012</t>
        </is>
      </c>
      <c r="D9729" t="inlineStr">
        <is>
          <t>Broadcast Technicians</t>
        </is>
      </c>
      <c r="E9729" t="n">
        <v>410</v>
      </c>
      <c r="F9729" t="n">
        <v>71930</v>
      </c>
      <c r="G9729">
        <f>IF(OR(E4077="",F4077=""),"",E4077*F4077)</f>
        <v/>
      </c>
      <c r="H9729" s="41">
        <f>IFERROR(XLOOKUP(C4077,'DATA Wharton'!$A$2:$A$785,'DATA Wharton'!$C$2:$C$785),"")</f>
        <v/>
      </c>
      <c r="I9729">
        <f>IF(OR(G4077="",H4077=""),"",G4077)</f>
        <v/>
      </c>
      <c r="J9729">
        <f>IF(OR(I4077="",H4077=""),"",I4077*H4077)</f>
        <v/>
      </c>
      <c r="K9729">
        <f>IF(G4077="","Missing OEWS wage",IF(H4077="","Missing Wharton SOC","Matched"))</f>
        <v/>
      </c>
    </row>
    <row r="9730">
      <c r="A9730" t="inlineStr">
        <is>
          <t>54</t>
        </is>
      </c>
      <c r="B9730" t="inlineStr">
        <is>
          <t>Professional, Scientific, and Technical Services</t>
        </is>
      </c>
      <c r="C9730" t="inlineStr">
        <is>
          <t>27-4014</t>
        </is>
      </c>
      <c r="D9730" t="inlineStr">
        <is>
          <t>Sound Engineering Technicians</t>
        </is>
      </c>
      <c r="E9730" t="n">
        <v>1020</v>
      </c>
      <c r="F9730" t="n">
        <v>96330</v>
      </c>
      <c r="G9730">
        <f>IF(OR(E4078="",F4078=""),"",E4078*F4078)</f>
        <v/>
      </c>
      <c r="H9730" s="41">
        <f>IFERROR(XLOOKUP(C4078,'DATA Wharton'!$A$2:$A$785,'DATA Wharton'!$C$2:$C$785),"")</f>
        <v/>
      </c>
      <c r="I9730">
        <f>IF(OR(G4078="",H4078=""),"",G4078)</f>
        <v/>
      </c>
      <c r="J9730">
        <f>IF(OR(I4078="",H4078=""),"",I4078*H4078)</f>
        <v/>
      </c>
      <c r="K9730">
        <f>IF(G4078="","Missing OEWS wage",IF(H4078="","Missing Wharton SOC","Matched"))</f>
        <v/>
      </c>
    </row>
    <row r="9731">
      <c r="A9731" t="inlineStr">
        <is>
          <t>54</t>
        </is>
      </c>
      <c r="B9731" t="inlineStr">
        <is>
          <t>Professional, Scientific, and Technical Services</t>
        </is>
      </c>
      <c r="C9731" t="inlineStr">
        <is>
          <t>27-4015</t>
        </is>
      </c>
      <c r="D9731" t="inlineStr">
        <is>
          <t>Lighting Technicians</t>
        </is>
      </c>
      <c r="E9731" t="n">
        <v>980</v>
      </c>
      <c r="F9731" t="n">
        <v>79650</v>
      </c>
      <c r="G9731">
        <f>IF(OR(E4079="",F4079=""),"",E4079*F4079)</f>
        <v/>
      </c>
      <c r="H9731" s="41">
        <f>IFERROR(XLOOKUP(C4079,'DATA Wharton'!$A$2:$A$785,'DATA Wharton'!$C$2:$C$785),"")</f>
        <v/>
      </c>
      <c r="I9731">
        <f>IF(OR(G4079="",H4079=""),"",G4079)</f>
        <v/>
      </c>
      <c r="J9731">
        <f>IF(OR(I4079="",H4079=""),"",I4079*H4079)</f>
        <v/>
      </c>
      <c r="K9731">
        <f>IF(G4079="","Missing OEWS wage",IF(H4079="","Missing Wharton SOC","Matched"))</f>
        <v/>
      </c>
    </row>
    <row r="9732">
      <c r="A9732" t="inlineStr">
        <is>
          <t>54</t>
        </is>
      </c>
      <c r="B9732" t="inlineStr">
        <is>
          <t>Professional, Scientific, and Technical Services</t>
        </is>
      </c>
      <c r="C9732" t="inlineStr">
        <is>
          <t>27-4021</t>
        </is>
      </c>
      <c r="D9732" t="inlineStr">
        <is>
          <t>Photographers</t>
        </is>
      </c>
      <c r="E9732" t="n">
        <v>30850</v>
      </c>
      <c r="F9732" t="n">
        <v>51720</v>
      </c>
      <c r="G9732">
        <f>IF(OR(E4080="",F4080=""),"",E4080*F4080)</f>
        <v/>
      </c>
      <c r="H9732" s="41">
        <f>IFERROR(XLOOKUP(C4080,'DATA Wharton'!$A$2:$A$785,'DATA Wharton'!$C$2:$C$785),"")</f>
        <v/>
      </c>
      <c r="I9732">
        <f>IF(OR(G4080="",H4080=""),"",G4080)</f>
        <v/>
      </c>
      <c r="J9732">
        <f>IF(OR(I4080="",H4080=""),"",I4080*H4080)</f>
        <v/>
      </c>
      <c r="K9732">
        <f>IF(G4080="","Missing OEWS wage",IF(H4080="","Missing Wharton SOC","Matched"))</f>
        <v/>
      </c>
    </row>
    <row r="9733">
      <c r="A9733" t="inlineStr">
        <is>
          <t>54</t>
        </is>
      </c>
      <c r="B9733" t="inlineStr">
        <is>
          <t>Professional, Scientific, and Technical Services</t>
        </is>
      </c>
      <c r="C9733" t="inlineStr">
        <is>
          <t>27-4031</t>
        </is>
      </c>
      <c r="D9733" t="inlineStr">
        <is>
          <t>Camera Operators, Television, Video, and Film</t>
        </is>
      </c>
      <c r="E9733" t="n">
        <v>2770</v>
      </c>
      <c r="F9733" t="n">
        <v>80440</v>
      </c>
      <c r="G9733">
        <f>IF(OR(E4081="",F4081=""),"",E4081*F4081)</f>
        <v/>
      </c>
      <c r="H9733" s="41">
        <f>IFERROR(XLOOKUP(C4081,'DATA Wharton'!$A$2:$A$785,'DATA Wharton'!$C$2:$C$785),"")</f>
        <v/>
      </c>
      <c r="I9733">
        <f>IF(OR(G4081="",H4081=""),"",G4081)</f>
        <v/>
      </c>
      <c r="J9733">
        <f>IF(OR(I4081="",H4081=""),"",I4081*H4081)</f>
        <v/>
      </c>
      <c r="K9733">
        <f>IF(G4081="","Missing OEWS wage",IF(H4081="","Missing Wharton SOC","Matched"))</f>
        <v/>
      </c>
    </row>
    <row r="9734">
      <c r="A9734" t="inlineStr">
        <is>
          <t>54</t>
        </is>
      </c>
      <c r="B9734" t="inlineStr">
        <is>
          <t>Professional, Scientific, and Technical Services</t>
        </is>
      </c>
      <c r="C9734" t="inlineStr">
        <is>
          <t>27-4032</t>
        </is>
      </c>
      <c r="D9734" t="inlineStr">
        <is>
          <t>Film and Video Editors</t>
        </is>
      </c>
      <c r="E9734" t="n">
        <v>3220</v>
      </c>
      <c r="F9734" t="n">
        <v>70980</v>
      </c>
      <c r="G9734">
        <f>IF(OR(E4082="",F4082=""),"",E4082*F4082)</f>
        <v/>
      </c>
      <c r="H9734" s="41">
        <f>IFERROR(XLOOKUP(C4082,'DATA Wharton'!$A$2:$A$785,'DATA Wharton'!$C$2:$C$785),"")</f>
        <v/>
      </c>
      <c r="I9734">
        <f>IF(OR(G4082="",H4082=""),"",G4082)</f>
        <v/>
      </c>
      <c r="J9734">
        <f>IF(OR(I4082="",H4082=""),"",I4082*H4082)</f>
        <v/>
      </c>
      <c r="K9734">
        <f>IF(G4082="","Missing OEWS wage",IF(H4082="","Missing Wharton SOC","Matched"))</f>
        <v/>
      </c>
    </row>
    <row r="9735">
      <c r="A9735" t="inlineStr">
        <is>
          <t>54</t>
        </is>
      </c>
      <c r="B9735" t="inlineStr">
        <is>
          <t>Professional, Scientific, and Technical Services</t>
        </is>
      </c>
      <c r="C9735" t="inlineStr">
        <is>
          <t>27-4099</t>
        </is>
      </c>
      <c r="D9735" t="inlineStr">
        <is>
          <t>Media and Communication Equipment Workers, All Other</t>
        </is>
      </c>
      <c r="E9735" t="n">
        <v>640</v>
      </c>
      <c r="F9735" t="n">
        <v>65780</v>
      </c>
      <c r="G9735">
        <f>IF(OR(E4083="",F4083=""),"",E4083*F4083)</f>
        <v/>
      </c>
      <c r="H9735" s="41">
        <f>IFERROR(XLOOKUP(C4083,'DATA Wharton'!$A$2:$A$785,'DATA Wharton'!$C$2:$C$785),"")</f>
        <v/>
      </c>
      <c r="I9735">
        <f>IF(OR(G4083="",H4083=""),"",G4083)</f>
        <v/>
      </c>
      <c r="J9735">
        <f>IF(OR(I4083="",H4083=""),"",I4083*H4083)</f>
        <v/>
      </c>
      <c r="K9735">
        <f>IF(G4083="","Missing OEWS wage",IF(H4083="","Missing Wharton SOC","Matched"))</f>
        <v/>
      </c>
    </row>
    <row r="9736">
      <c r="A9736" t="inlineStr">
        <is>
          <t>54</t>
        </is>
      </c>
      <c r="B9736" t="inlineStr">
        <is>
          <t>Professional, Scientific, and Technical Services</t>
        </is>
      </c>
      <c r="C9736" t="inlineStr">
        <is>
          <t>29-1011</t>
        </is>
      </c>
      <c r="D9736" t="inlineStr">
        <is>
          <t>Chiropractors</t>
        </is>
      </c>
      <c r="F9736" t="n">
        <v>79680</v>
      </c>
      <c r="G9736">
        <f>IF(OR(E4084="",F4084=""),"",E4084*F4084)</f>
        <v/>
      </c>
      <c r="H9736" s="41">
        <f>IFERROR(XLOOKUP(C4084,'DATA Wharton'!$A$2:$A$785,'DATA Wharton'!$C$2:$C$785),"")</f>
        <v/>
      </c>
      <c r="I9736">
        <f>IF(OR(G4084="",H4084=""),"",G4084)</f>
        <v/>
      </c>
      <c r="J9736">
        <f>IF(OR(I4084="",H4084=""),"",I4084*H4084)</f>
        <v/>
      </c>
      <c r="K9736">
        <f>IF(G4084="","Missing OEWS wage",IF(H4084="","Missing Wharton SOC","Matched"))</f>
        <v/>
      </c>
    </row>
    <row r="9737">
      <c r="A9737" t="inlineStr">
        <is>
          <t>54</t>
        </is>
      </c>
      <c r="B9737" t="inlineStr">
        <is>
          <t>Professional, Scientific, and Technical Services</t>
        </is>
      </c>
      <c r="C9737" t="inlineStr">
        <is>
          <t>29-1031</t>
        </is>
      </c>
      <c r="D9737" t="inlineStr">
        <is>
          <t>Dietitians and Nutritionists</t>
        </is>
      </c>
      <c r="E9737" t="n">
        <v>990</v>
      </c>
      <c r="F9737" t="n">
        <v>76880</v>
      </c>
      <c r="G9737">
        <f>IF(OR(E4085="",F4085=""),"",E4085*F4085)</f>
        <v/>
      </c>
      <c r="H9737" s="41">
        <f>IFERROR(XLOOKUP(C4085,'DATA Wharton'!$A$2:$A$785,'DATA Wharton'!$C$2:$C$785),"")</f>
        <v/>
      </c>
      <c r="I9737">
        <f>IF(OR(G4085="",H4085=""),"",G4085)</f>
        <v/>
      </c>
      <c r="J9737">
        <f>IF(OR(I4085="",H4085=""),"",I4085*H4085)</f>
        <v/>
      </c>
      <c r="K9737">
        <f>IF(G4085="","Missing OEWS wage",IF(H4085="","Missing Wharton SOC","Matched"))</f>
        <v/>
      </c>
    </row>
    <row r="9738">
      <c r="A9738" t="inlineStr">
        <is>
          <t>54</t>
        </is>
      </c>
      <c r="B9738" t="inlineStr">
        <is>
          <t>Professional, Scientific, and Technical Services</t>
        </is>
      </c>
      <c r="C9738" t="inlineStr">
        <is>
          <t>29-1051</t>
        </is>
      </c>
      <c r="D9738" t="inlineStr">
        <is>
          <t>Pharmacists</t>
        </is>
      </c>
      <c r="E9738" t="n">
        <v>1890</v>
      </c>
      <c r="F9738" t="n">
        <v>130330</v>
      </c>
      <c r="G9738">
        <f>IF(OR(E4086="",F4086=""),"",E4086*F4086)</f>
        <v/>
      </c>
      <c r="H9738" s="41">
        <f>IFERROR(XLOOKUP(C4086,'DATA Wharton'!$A$2:$A$785,'DATA Wharton'!$C$2:$C$785),"")</f>
        <v/>
      </c>
      <c r="I9738">
        <f>IF(OR(G4086="",H4086=""),"",G4086)</f>
        <v/>
      </c>
      <c r="J9738">
        <f>IF(OR(I4086="",H4086=""),"",I4086*H4086)</f>
        <v/>
      </c>
      <c r="K9738">
        <f>IF(G4086="","Missing OEWS wage",IF(H4086="","Missing Wharton SOC","Matched"))</f>
        <v/>
      </c>
    </row>
    <row r="9739">
      <c r="A9739" t="inlineStr">
        <is>
          <t>54</t>
        </is>
      </c>
      <c r="B9739" t="inlineStr">
        <is>
          <t>Professional, Scientific, and Technical Services</t>
        </is>
      </c>
      <c r="C9739" t="inlineStr">
        <is>
          <t>29-1071</t>
        </is>
      </c>
      <c r="D9739" t="inlineStr">
        <is>
          <t>Physician Assistants</t>
        </is>
      </c>
      <c r="E9739" t="n">
        <v>510</v>
      </c>
      <c r="F9739" t="n">
        <v>143130</v>
      </c>
      <c r="G9739">
        <f>IF(OR(E4087="",F4087=""),"",E4087*F4087)</f>
        <v/>
      </c>
      <c r="H9739" s="41">
        <f>IFERROR(XLOOKUP(C4087,'DATA Wharton'!$A$2:$A$785,'DATA Wharton'!$C$2:$C$785),"")</f>
        <v/>
      </c>
      <c r="I9739">
        <f>IF(OR(G4087="",H4087=""),"",G4087)</f>
        <v/>
      </c>
      <c r="J9739">
        <f>IF(OR(I4087="",H4087=""),"",I4087*H4087)</f>
        <v/>
      </c>
      <c r="K9739">
        <f>IF(G4087="","Missing OEWS wage",IF(H4087="","Missing Wharton SOC","Matched"))</f>
        <v/>
      </c>
    </row>
    <row r="9740">
      <c r="A9740" t="inlineStr">
        <is>
          <t>54</t>
        </is>
      </c>
      <c r="B9740" t="inlineStr">
        <is>
          <t>Professional, Scientific, and Technical Services</t>
        </is>
      </c>
      <c r="C9740" t="inlineStr">
        <is>
          <t>29-1122</t>
        </is>
      </c>
      <c r="D9740" t="inlineStr">
        <is>
          <t>Occupational Therapists</t>
        </is>
      </c>
      <c r="E9740" t="n">
        <v>200</v>
      </c>
      <c r="F9740" t="n">
        <v>95170</v>
      </c>
      <c r="G9740">
        <f>IF(OR(E4088="",F4088=""),"",E4088*F4088)</f>
        <v/>
      </c>
      <c r="H9740" s="41">
        <f>IFERROR(XLOOKUP(C4088,'DATA Wharton'!$A$2:$A$785,'DATA Wharton'!$C$2:$C$785),"")</f>
        <v/>
      </c>
      <c r="I9740">
        <f>IF(OR(G4088="",H4088=""),"",G4088)</f>
        <v/>
      </c>
      <c r="J9740">
        <f>IF(OR(I4088="",H4088=""),"",I4088*H4088)</f>
        <v/>
      </c>
      <c r="K9740">
        <f>IF(G4088="","Missing OEWS wage",IF(H4088="","Missing Wharton SOC","Matched"))</f>
        <v/>
      </c>
    </row>
    <row r="9741">
      <c r="A9741" t="inlineStr">
        <is>
          <t>54</t>
        </is>
      </c>
      <c r="B9741" t="inlineStr">
        <is>
          <t>Professional, Scientific, and Technical Services</t>
        </is>
      </c>
      <c r="C9741" t="inlineStr">
        <is>
          <t>29-1123</t>
        </is>
      </c>
      <c r="D9741" t="inlineStr">
        <is>
          <t>Physical Therapists</t>
        </is>
      </c>
      <c r="E9741" t="n">
        <v>320</v>
      </c>
      <c r="F9741" t="n">
        <v>103800</v>
      </c>
      <c r="G9741">
        <f>IF(OR(E4089="",F4089=""),"",E4089*F4089)</f>
        <v/>
      </c>
      <c r="H9741" s="41">
        <f>IFERROR(XLOOKUP(C4089,'DATA Wharton'!$A$2:$A$785,'DATA Wharton'!$C$2:$C$785),"")</f>
        <v/>
      </c>
      <c r="I9741">
        <f>IF(OR(G4089="",H4089=""),"",G4089)</f>
        <v/>
      </c>
      <c r="J9741">
        <f>IF(OR(I4089="",H4089=""),"",I4089*H4089)</f>
        <v/>
      </c>
      <c r="K9741">
        <f>IF(G4089="","Missing OEWS wage",IF(H4089="","Missing Wharton SOC","Matched"))</f>
        <v/>
      </c>
    </row>
    <row r="9742">
      <c r="A9742" t="inlineStr">
        <is>
          <t>54</t>
        </is>
      </c>
      <c r="B9742" t="inlineStr">
        <is>
          <t>Professional, Scientific, and Technical Services</t>
        </is>
      </c>
      <c r="C9742" t="inlineStr">
        <is>
          <t>29-1124</t>
        </is>
      </c>
      <c r="D9742" t="inlineStr">
        <is>
          <t>Radiation Therapists</t>
        </is>
      </c>
      <c r="F9742" t="n">
        <v>94290</v>
      </c>
      <c r="G9742">
        <f>IF(OR(E4090="",F4090=""),"",E4090*F4090)</f>
        <v/>
      </c>
      <c r="H9742" s="41">
        <f>IFERROR(XLOOKUP(C4090,'DATA Wharton'!$A$2:$A$785,'DATA Wharton'!$C$2:$C$785),"")</f>
        <v/>
      </c>
      <c r="I9742">
        <f>IF(OR(G4090="",H4090=""),"",G4090)</f>
        <v/>
      </c>
      <c r="J9742">
        <f>IF(OR(I4090="",H4090=""),"",I4090*H4090)</f>
        <v/>
      </c>
      <c r="K9742">
        <f>IF(G4090="","Missing OEWS wage",IF(H4090="","Missing Wharton SOC","Matched"))</f>
        <v/>
      </c>
    </row>
    <row r="9743">
      <c r="A9743" t="inlineStr">
        <is>
          <t>54</t>
        </is>
      </c>
      <c r="B9743" t="inlineStr">
        <is>
          <t>Professional, Scientific, and Technical Services</t>
        </is>
      </c>
      <c r="C9743" t="inlineStr">
        <is>
          <t>29-1126</t>
        </is>
      </c>
      <c r="D9743" t="inlineStr">
        <is>
          <t>Respiratory Therapists</t>
        </is>
      </c>
      <c r="E9743" t="n">
        <v>50</v>
      </c>
      <c r="F9743" t="n">
        <v>119930</v>
      </c>
      <c r="G9743">
        <f>IF(OR(E4091="",F4091=""),"",E4091*F4091)</f>
        <v/>
      </c>
      <c r="H9743" s="41">
        <f>IFERROR(XLOOKUP(C4091,'DATA Wharton'!$A$2:$A$785,'DATA Wharton'!$C$2:$C$785),"")</f>
        <v/>
      </c>
      <c r="I9743">
        <f>IF(OR(G4091="",H4091=""),"",G4091)</f>
        <v/>
      </c>
      <c r="J9743">
        <f>IF(OR(I4091="",H4091=""),"",I4091*H4091)</f>
        <v/>
      </c>
      <c r="K9743">
        <f>IF(G4091="","Missing OEWS wage",IF(H4091="","Missing Wharton SOC","Matched"))</f>
        <v/>
      </c>
    </row>
    <row r="9744">
      <c r="A9744" t="inlineStr">
        <is>
          <t>54</t>
        </is>
      </c>
      <c r="B9744" t="inlineStr">
        <is>
          <t>Professional, Scientific, and Technical Services</t>
        </is>
      </c>
      <c r="C9744" t="inlineStr">
        <is>
          <t>29-1127</t>
        </is>
      </c>
      <c r="D9744" t="inlineStr">
        <is>
          <t>Speech-Language Pathologists</t>
        </is>
      </c>
      <c r="F9744" t="n">
        <v>106450</v>
      </c>
      <c r="G9744">
        <f>IF(OR(E4092="",F4092=""),"",E4092*F4092)</f>
        <v/>
      </c>
      <c r="H9744" s="41">
        <f>IFERROR(XLOOKUP(C4092,'DATA Wharton'!$A$2:$A$785,'DATA Wharton'!$C$2:$C$785),"")</f>
        <v/>
      </c>
      <c r="I9744">
        <f>IF(OR(G4092="",H4092=""),"",G4092)</f>
        <v/>
      </c>
      <c r="J9744">
        <f>IF(OR(I4092="",H4092=""),"",I4092*H4092)</f>
        <v/>
      </c>
      <c r="K9744">
        <f>IF(G4092="","Missing OEWS wage",IF(H4092="","Missing Wharton SOC","Matched"))</f>
        <v/>
      </c>
    </row>
    <row r="9745">
      <c r="A9745" t="inlineStr">
        <is>
          <t>54</t>
        </is>
      </c>
      <c r="B9745" t="inlineStr">
        <is>
          <t>Professional, Scientific, and Technical Services</t>
        </is>
      </c>
      <c r="C9745" t="inlineStr">
        <is>
          <t>29-1128</t>
        </is>
      </c>
      <c r="D9745" t="inlineStr">
        <is>
          <t>Exercise Physiologists</t>
        </is>
      </c>
      <c r="F9745" t="n">
        <v>72520</v>
      </c>
      <c r="G9745">
        <f>IF(OR(E4093="",F4093=""),"",E4093*F4093)</f>
        <v/>
      </c>
      <c r="H9745" s="41">
        <f>IFERROR(XLOOKUP(C4093,'DATA Wharton'!$A$2:$A$785,'DATA Wharton'!$C$2:$C$785),"")</f>
        <v/>
      </c>
      <c r="I9745">
        <f>IF(OR(G4093="",H4093=""),"",G4093)</f>
        <v/>
      </c>
      <c r="J9745">
        <f>IF(OR(I4093="",H4093=""),"",I4093*H4093)</f>
        <v/>
      </c>
      <c r="K9745">
        <f>IF(G4093="","Missing OEWS wage",IF(H4093="","Missing Wharton SOC","Matched"))</f>
        <v/>
      </c>
    </row>
    <row r="9746">
      <c r="A9746" t="inlineStr">
        <is>
          <t>54</t>
        </is>
      </c>
      <c r="B9746" t="inlineStr">
        <is>
          <t>Professional, Scientific, and Technical Services</t>
        </is>
      </c>
      <c r="C9746" t="inlineStr">
        <is>
          <t>29-1129</t>
        </is>
      </c>
      <c r="D9746" t="inlineStr">
        <is>
          <t>Therapists, All Other</t>
        </is>
      </c>
      <c r="F9746" t="n">
        <v>94140</v>
      </c>
      <c r="G9746">
        <f>IF(OR(E4094="",F4094=""),"",E4094*F4094)</f>
        <v/>
      </c>
      <c r="H9746" s="41">
        <f>IFERROR(XLOOKUP(C4094,'DATA Wharton'!$A$2:$A$785,'DATA Wharton'!$C$2:$C$785),"")</f>
        <v/>
      </c>
      <c r="I9746">
        <f>IF(OR(G4094="",H4094=""),"",G4094)</f>
        <v/>
      </c>
      <c r="J9746">
        <f>IF(OR(I4094="",H4094=""),"",I4094*H4094)</f>
        <v/>
      </c>
      <c r="K9746">
        <f>IF(G4094="","Missing OEWS wage",IF(H4094="","Missing Wharton SOC","Matched"))</f>
        <v/>
      </c>
    </row>
    <row r="9747">
      <c r="A9747" t="inlineStr">
        <is>
          <t>54</t>
        </is>
      </c>
      <c r="B9747" t="inlineStr">
        <is>
          <t>Professional, Scientific, and Technical Services</t>
        </is>
      </c>
      <c r="C9747" t="inlineStr">
        <is>
          <t>29-1131</t>
        </is>
      </c>
      <c r="D9747" t="inlineStr">
        <is>
          <t>Veterinarians</t>
        </is>
      </c>
      <c r="E9747" t="n">
        <v>75700</v>
      </c>
      <c r="F9747" t="n">
        <v>143120</v>
      </c>
      <c r="G9747">
        <f>IF(OR(E4095="",F4095=""),"",E4095*F4095)</f>
        <v/>
      </c>
      <c r="H9747" s="41">
        <f>IFERROR(XLOOKUP(C4095,'DATA Wharton'!$A$2:$A$785,'DATA Wharton'!$C$2:$C$785),"")</f>
        <v/>
      </c>
      <c r="I9747">
        <f>IF(OR(G4095="",H4095=""),"",G4095)</f>
        <v/>
      </c>
      <c r="J9747">
        <f>IF(OR(I4095="",H4095=""),"",I4095*H4095)</f>
        <v/>
      </c>
      <c r="K9747">
        <f>IF(G4095="","Missing OEWS wage",IF(H4095="","Missing Wharton SOC","Matched"))</f>
        <v/>
      </c>
    </row>
    <row r="9748">
      <c r="A9748" t="inlineStr">
        <is>
          <t>54</t>
        </is>
      </c>
      <c r="B9748" t="inlineStr">
        <is>
          <t>Professional, Scientific, and Technical Services</t>
        </is>
      </c>
      <c r="C9748" t="inlineStr">
        <is>
          <t>29-1141</t>
        </is>
      </c>
      <c r="D9748" t="inlineStr">
        <is>
          <t>Registered Nurses</t>
        </is>
      </c>
      <c r="E9748" t="n">
        <v>13480</v>
      </c>
      <c r="F9748" t="n">
        <v>98590</v>
      </c>
      <c r="G9748">
        <f>IF(OR(E4096="",F4096=""),"",E4096*F4096)</f>
        <v/>
      </c>
      <c r="H9748" s="41">
        <f>IFERROR(XLOOKUP(C4096,'DATA Wharton'!$A$2:$A$785,'DATA Wharton'!$C$2:$C$785),"")</f>
        <v/>
      </c>
      <c r="I9748">
        <f>IF(OR(G4096="",H4096=""),"",G4096)</f>
        <v/>
      </c>
      <c r="J9748">
        <f>IF(OR(I4096="",H4096=""),"",I4096*H4096)</f>
        <v/>
      </c>
      <c r="K9748">
        <f>IF(G4096="","Missing OEWS wage",IF(H4096="","Missing Wharton SOC","Matched"))</f>
        <v/>
      </c>
    </row>
    <row r="9749">
      <c r="A9749" t="inlineStr">
        <is>
          <t>54</t>
        </is>
      </c>
      <c r="B9749" t="inlineStr">
        <is>
          <t>Professional, Scientific, and Technical Services</t>
        </is>
      </c>
      <c r="C9749" t="inlineStr">
        <is>
          <t>29-1151</t>
        </is>
      </c>
      <c r="D9749" t="inlineStr">
        <is>
          <t>Nurse Anesthetists</t>
        </is>
      </c>
      <c r="F9749" t="n">
        <v>252500</v>
      </c>
      <c r="G9749">
        <f>IF(OR(E4097="",F4097=""),"",E4097*F4097)</f>
        <v/>
      </c>
      <c r="H9749" s="41">
        <f>IFERROR(XLOOKUP(C4097,'DATA Wharton'!$A$2:$A$785,'DATA Wharton'!$C$2:$C$785),"")</f>
        <v/>
      </c>
      <c r="I9749">
        <f>IF(OR(G4097="",H4097=""),"",G4097)</f>
        <v/>
      </c>
      <c r="J9749">
        <f>IF(OR(I4097="",H4097=""),"",I4097*H4097)</f>
        <v/>
      </c>
      <c r="K9749">
        <f>IF(G4097="","Missing OEWS wage",IF(H4097="","Missing Wharton SOC","Matched"))</f>
        <v/>
      </c>
    </row>
    <row r="9750">
      <c r="A9750" t="inlineStr">
        <is>
          <t>54</t>
        </is>
      </c>
      <c r="B9750" t="inlineStr">
        <is>
          <t>Professional, Scientific, and Technical Services</t>
        </is>
      </c>
      <c r="C9750" t="inlineStr">
        <is>
          <t>29-1171</t>
        </is>
      </c>
      <c r="D9750" t="inlineStr">
        <is>
          <t>Nurse Practitioners</t>
        </is>
      </c>
      <c r="E9750" t="n">
        <v>1700</v>
      </c>
      <c r="F9750" t="n">
        <v>142430</v>
      </c>
      <c r="G9750">
        <f>IF(OR(E4098="",F4098=""),"",E4098*F4098)</f>
        <v/>
      </c>
      <c r="H9750" s="41">
        <f>IFERROR(XLOOKUP(C4098,'DATA Wharton'!$A$2:$A$785,'DATA Wharton'!$C$2:$C$785),"")</f>
        <v/>
      </c>
      <c r="I9750">
        <f>IF(OR(G4098="",H4098=""),"",G4098)</f>
        <v/>
      </c>
      <c r="J9750">
        <f>IF(OR(I4098="",H4098=""),"",I4098*H4098)</f>
        <v/>
      </c>
      <c r="K9750">
        <f>IF(G4098="","Missing OEWS wage",IF(H4098="","Missing Wharton SOC","Matched"))</f>
        <v/>
      </c>
    </row>
    <row r="9751">
      <c r="A9751" t="inlineStr">
        <is>
          <t>54</t>
        </is>
      </c>
      <c r="B9751" t="inlineStr">
        <is>
          <t>Professional, Scientific, and Technical Services</t>
        </is>
      </c>
      <c r="C9751" t="inlineStr">
        <is>
          <t>29-1211</t>
        </is>
      </c>
      <c r="D9751" t="inlineStr">
        <is>
          <t>Anesthesiologists</t>
        </is>
      </c>
      <c r="F9751" t="n">
        <v>119570</v>
      </c>
      <c r="G9751">
        <f>IF(OR(E4099="",F4099=""),"",E4099*F4099)</f>
        <v/>
      </c>
      <c r="H9751" s="41">
        <f>IFERROR(XLOOKUP(C4099,'DATA Wharton'!$A$2:$A$785,'DATA Wharton'!$C$2:$C$785),"")</f>
        <v/>
      </c>
      <c r="I9751">
        <f>IF(OR(G4099="",H4099=""),"",G4099)</f>
        <v/>
      </c>
      <c r="J9751">
        <f>IF(OR(I4099="",H4099=""),"",I4099*H4099)</f>
        <v/>
      </c>
      <c r="K9751">
        <f>IF(G4099="","Missing OEWS wage",IF(H4099="","Missing Wharton SOC","Matched"))</f>
        <v/>
      </c>
    </row>
    <row r="9752">
      <c r="A9752" t="inlineStr">
        <is>
          <t>54</t>
        </is>
      </c>
      <c r="B9752" t="inlineStr">
        <is>
          <t>Professional, Scientific, and Technical Services</t>
        </is>
      </c>
      <c r="C9752" t="inlineStr">
        <is>
          <t>29-1216</t>
        </is>
      </c>
      <c r="D9752" t="inlineStr">
        <is>
          <t>General Internal Medicine Physicians</t>
        </is>
      </c>
      <c r="E9752" t="n">
        <v>110</v>
      </c>
      <c r="F9752" t="n">
        <v>222920</v>
      </c>
      <c r="G9752">
        <f>IF(OR(E4100="",F4100=""),"",E4100*F4100)</f>
        <v/>
      </c>
      <c r="H9752" s="41">
        <f>IFERROR(XLOOKUP(C4100,'DATA Wharton'!$A$2:$A$785,'DATA Wharton'!$C$2:$C$785),"")</f>
        <v/>
      </c>
      <c r="I9752">
        <f>IF(OR(G4100="",H4100=""),"",G4100)</f>
        <v/>
      </c>
      <c r="J9752">
        <f>IF(OR(I4100="",H4100=""),"",I4100*H4100)</f>
        <v/>
      </c>
      <c r="K9752">
        <f>IF(G4100="","Missing OEWS wage",IF(H4100="","Missing Wharton SOC","Matched"))</f>
        <v/>
      </c>
    </row>
    <row r="9753">
      <c r="A9753" t="inlineStr">
        <is>
          <t>54</t>
        </is>
      </c>
      <c r="B9753" t="inlineStr">
        <is>
          <t>Professional, Scientific, and Technical Services</t>
        </is>
      </c>
      <c r="C9753" t="inlineStr">
        <is>
          <t>29-1221</t>
        </is>
      </c>
      <c r="D9753" t="inlineStr">
        <is>
          <t>Pediatricians, General</t>
        </is>
      </c>
      <c r="E9753" t="n">
        <v>40</v>
      </c>
      <c r="F9753" t="n">
        <v>127720</v>
      </c>
      <c r="G9753">
        <f>IF(OR(E4101="",F4101=""),"",E4101*F4101)</f>
        <v/>
      </c>
      <c r="H9753" s="41">
        <f>IFERROR(XLOOKUP(C4101,'DATA Wharton'!$A$2:$A$785,'DATA Wharton'!$C$2:$C$785),"")</f>
        <v/>
      </c>
      <c r="I9753">
        <f>IF(OR(G4101="",H4101=""),"",G4101)</f>
        <v/>
      </c>
      <c r="J9753">
        <f>IF(OR(I4101="",H4101=""),"",I4101*H4101)</f>
        <v/>
      </c>
      <c r="K9753">
        <f>IF(G4101="","Missing OEWS wage",IF(H4101="","Missing Wharton SOC","Matched"))</f>
        <v/>
      </c>
    </row>
    <row r="9754">
      <c r="A9754" t="inlineStr">
        <is>
          <t>54</t>
        </is>
      </c>
      <c r="B9754" t="inlineStr">
        <is>
          <t>Professional, Scientific, and Technical Services</t>
        </is>
      </c>
      <c r="C9754" t="inlineStr">
        <is>
          <t>29-1222</t>
        </is>
      </c>
      <c r="D9754" t="inlineStr">
        <is>
          <t>Physicians, Pathologists</t>
        </is>
      </c>
      <c r="E9754" t="n">
        <v>300</v>
      </c>
      <c r="F9754" t="n">
        <v>242790</v>
      </c>
      <c r="G9754">
        <f>IF(OR(E4102="",F4102=""),"",E4102*F4102)</f>
        <v/>
      </c>
      <c r="H9754" s="41">
        <f>IFERROR(XLOOKUP(C4102,'DATA Wharton'!$A$2:$A$785,'DATA Wharton'!$C$2:$C$785),"")</f>
        <v/>
      </c>
      <c r="I9754">
        <f>IF(OR(G4102="",H4102=""),"",G4102)</f>
        <v/>
      </c>
      <c r="J9754">
        <f>IF(OR(I4102="",H4102=""),"",I4102*H4102)</f>
        <v/>
      </c>
      <c r="K9754">
        <f>IF(G4102="","Missing OEWS wage",IF(H4102="","Missing Wharton SOC","Matched"))</f>
        <v/>
      </c>
    </row>
    <row r="9755">
      <c r="A9755" t="inlineStr">
        <is>
          <t>54</t>
        </is>
      </c>
      <c r="B9755" t="inlineStr">
        <is>
          <t>Professional, Scientific, and Technical Services</t>
        </is>
      </c>
      <c r="C9755" t="inlineStr">
        <is>
          <t>29-1223</t>
        </is>
      </c>
      <c r="D9755" t="inlineStr">
        <is>
          <t>Psychiatrists</t>
        </is>
      </c>
      <c r="E9755" t="n">
        <v>240</v>
      </c>
      <c r="F9755" t="n">
        <v>229370</v>
      </c>
      <c r="G9755">
        <f>IF(OR(E4103="",F4103=""),"",E4103*F4103)</f>
        <v/>
      </c>
      <c r="H9755" s="41">
        <f>IFERROR(XLOOKUP(C4103,'DATA Wharton'!$A$2:$A$785,'DATA Wharton'!$C$2:$C$785),"")</f>
        <v/>
      </c>
      <c r="I9755">
        <f>IF(OR(G4103="",H4103=""),"",G4103)</f>
        <v/>
      </c>
      <c r="J9755">
        <f>IF(OR(I4103="",H4103=""),"",I4103*H4103)</f>
        <v/>
      </c>
      <c r="K9755">
        <f>IF(G4103="","Missing OEWS wage",IF(H4103="","Missing Wharton SOC","Matched"))</f>
        <v/>
      </c>
    </row>
    <row r="9756">
      <c r="A9756" t="inlineStr">
        <is>
          <t>54</t>
        </is>
      </c>
      <c r="B9756" t="inlineStr">
        <is>
          <t>Professional, Scientific, and Technical Services</t>
        </is>
      </c>
      <c r="C9756" t="inlineStr">
        <is>
          <t>29-1224</t>
        </is>
      </c>
      <c r="D9756" t="inlineStr">
        <is>
          <t>Radiologists</t>
        </is>
      </c>
      <c r="E9756" t="n">
        <v>90</v>
      </c>
      <c r="F9756" t="n">
        <v>275520</v>
      </c>
      <c r="G9756">
        <f>IF(OR(E4104="",F4104=""),"",E4104*F4104)</f>
        <v/>
      </c>
      <c r="H9756" s="41">
        <f>IFERROR(XLOOKUP(C4104,'DATA Wharton'!$A$2:$A$785,'DATA Wharton'!$C$2:$C$785),"")</f>
        <v/>
      </c>
      <c r="I9756">
        <f>IF(OR(G4104="",H4104=""),"",G4104)</f>
        <v/>
      </c>
      <c r="J9756">
        <f>IF(OR(I4104="",H4104=""),"",I4104*H4104)</f>
        <v/>
      </c>
      <c r="K9756">
        <f>IF(G4104="","Missing OEWS wage",IF(H4104="","Missing Wharton SOC","Matched"))</f>
        <v/>
      </c>
    </row>
    <row r="9757">
      <c r="A9757" t="inlineStr">
        <is>
          <t>54</t>
        </is>
      </c>
      <c r="B9757" t="inlineStr">
        <is>
          <t>Professional, Scientific, and Technical Services</t>
        </is>
      </c>
      <c r="C9757" t="inlineStr">
        <is>
          <t>29-1229</t>
        </is>
      </c>
      <c r="D9757" t="inlineStr">
        <is>
          <t>Physicians, All Other</t>
        </is>
      </c>
      <c r="E9757" t="n">
        <v>1680</v>
      </c>
      <c r="F9757" t="n">
        <v>230600</v>
      </c>
      <c r="G9757">
        <f>IF(OR(E4105="",F4105=""),"",E4105*F4105)</f>
        <v/>
      </c>
      <c r="H9757" s="41">
        <f>IFERROR(XLOOKUP(C4105,'DATA Wharton'!$A$2:$A$785,'DATA Wharton'!$C$2:$C$785),"")</f>
        <v/>
      </c>
      <c r="I9757">
        <f>IF(OR(G4105="",H4105=""),"",G4105)</f>
        <v/>
      </c>
      <c r="J9757">
        <f>IF(OR(I4105="",H4105=""),"",I4105*H4105)</f>
        <v/>
      </c>
      <c r="K9757">
        <f>IF(G4105="","Missing OEWS wage",IF(H4105="","Missing Wharton SOC","Matched"))</f>
        <v/>
      </c>
    </row>
    <row r="9758">
      <c r="A9758" t="inlineStr">
        <is>
          <t>54</t>
        </is>
      </c>
      <c r="B9758" t="inlineStr">
        <is>
          <t>Professional, Scientific, and Technical Services</t>
        </is>
      </c>
      <c r="C9758" t="inlineStr">
        <is>
          <t>29-1249</t>
        </is>
      </c>
      <c r="D9758" t="inlineStr">
        <is>
          <t>Surgeons, All Other</t>
        </is>
      </c>
      <c r="E9758" t="n">
        <v>60</v>
      </c>
      <c r="G9758">
        <f>IF(OR(E4106="",F4106=""),"",E4106*F4106)</f>
        <v/>
      </c>
      <c r="H9758" s="41">
        <f>IFERROR(XLOOKUP(C4106,'DATA Wharton'!$A$2:$A$785,'DATA Wharton'!$C$2:$C$785),"")</f>
        <v/>
      </c>
      <c r="I9758">
        <f>IF(OR(G4106="",H4106=""),"",G4106)</f>
        <v/>
      </c>
      <c r="J9758">
        <f>IF(OR(I4106="",H4106=""),"",I4106*H4106)</f>
        <v/>
      </c>
      <c r="K9758">
        <f>IF(G4106="","Missing OEWS wage",IF(H4106="","Missing Wharton SOC","Matched"))</f>
        <v/>
      </c>
    </row>
    <row r="9759">
      <c r="A9759" t="inlineStr">
        <is>
          <t>54</t>
        </is>
      </c>
      <c r="B9759" t="inlineStr">
        <is>
          <t>Professional, Scientific, and Technical Services</t>
        </is>
      </c>
      <c r="C9759" t="inlineStr">
        <is>
          <t>29-1292</t>
        </is>
      </c>
      <c r="D9759" t="inlineStr">
        <is>
          <t>Dental Hygienists</t>
        </is>
      </c>
      <c r="E9759" t="n">
        <v>40</v>
      </c>
      <c r="F9759" t="n">
        <v>88160</v>
      </c>
      <c r="G9759">
        <f>IF(OR(E4107="",F4107=""),"",E4107*F4107)</f>
        <v/>
      </c>
      <c r="H9759" s="41">
        <f>IFERROR(XLOOKUP(C4107,'DATA Wharton'!$A$2:$A$785,'DATA Wharton'!$C$2:$C$785),"")</f>
        <v/>
      </c>
      <c r="I9759">
        <f>IF(OR(G4107="",H4107=""),"",G4107)</f>
        <v/>
      </c>
      <c r="J9759">
        <f>IF(OR(I4107="",H4107=""),"",I4107*H4107)</f>
        <v/>
      </c>
      <c r="K9759">
        <f>IF(G4107="","Missing OEWS wage",IF(H4107="","Missing Wharton SOC","Matched"))</f>
        <v/>
      </c>
    </row>
    <row r="9760">
      <c r="A9760" t="inlineStr">
        <is>
          <t>54</t>
        </is>
      </c>
      <c r="B9760" t="inlineStr">
        <is>
          <t>Professional, Scientific, and Technical Services</t>
        </is>
      </c>
      <c r="C9760" t="inlineStr">
        <is>
          <t>29-2010</t>
        </is>
      </c>
      <c r="D9760" t="inlineStr">
        <is>
          <t>Clinical Laboratory Technologists and Technicians</t>
        </is>
      </c>
      <c r="E9760" t="n">
        <v>12500</v>
      </c>
      <c r="F9760" t="n">
        <v>63900</v>
      </c>
      <c r="G9760">
        <f>IF(OR(E4108="",F4108=""),"",E4108*F4108)</f>
        <v/>
      </c>
      <c r="H9760" s="41">
        <f>IFERROR(XLOOKUP(C4108,'DATA Wharton'!$A$2:$A$785,'DATA Wharton'!$C$2:$C$785),"")</f>
        <v/>
      </c>
      <c r="I9760">
        <f>IF(OR(G4108="",H4108=""),"",G4108)</f>
        <v/>
      </c>
      <c r="J9760">
        <f>IF(OR(I4108="",H4108=""),"",I4108*H4108)</f>
        <v/>
      </c>
      <c r="K9760">
        <f>IF(G4108="","Missing OEWS wage",IF(H4108="","Missing Wharton SOC","Matched"))</f>
        <v/>
      </c>
    </row>
    <row r="9761">
      <c r="A9761" t="inlineStr">
        <is>
          <t>54</t>
        </is>
      </c>
      <c r="B9761" t="inlineStr">
        <is>
          <t>Professional, Scientific, and Technical Services</t>
        </is>
      </c>
      <c r="C9761" t="inlineStr">
        <is>
          <t>29-2031</t>
        </is>
      </c>
      <c r="D9761" t="inlineStr">
        <is>
          <t>Cardiovascular Technologists and Technicians</t>
        </is>
      </c>
      <c r="F9761" t="n">
        <v>64180</v>
      </c>
      <c r="G9761">
        <f>IF(OR(E4109="",F4109=""),"",E4109*F4109)</f>
        <v/>
      </c>
      <c r="H9761" s="41">
        <f>IFERROR(XLOOKUP(C4109,'DATA Wharton'!$A$2:$A$785,'DATA Wharton'!$C$2:$C$785),"")</f>
        <v/>
      </c>
      <c r="I9761">
        <f>IF(OR(G4109="",H4109=""),"",G4109)</f>
        <v/>
      </c>
      <c r="J9761">
        <f>IF(OR(I4109="",H4109=""),"",I4109*H4109)</f>
        <v/>
      </c>
      <c r="K9761">
        <f>IF(G4109="","Missing OEWS wage",IF(H4109="","Missing Wharton SOC","Matched"))</f>
        <v/>
      </c>
    </row>
    <row r="9762">
      <c r="A9762" t="inlineStr">
        <is>
          <t>54</t>
        </is>
      </c>
      <c r="B9762" t="inlineStr">
        <is>
          <t>Professional, Scientific, and Technical Services</t>
        </is>
      </c>
      <c r="C9762" t="inlineStr">
        <is>
          <t>29-2032</t>
        </is>
      </c>
      <c r="D9762" t="inlineStr">
        <is>
          <t>Diagnostic Medical Sonographers</t>
        </is>
      </c>
      <c r="F9762" t="n">
        <v>81100</v>
      </c>
      <c r="G9762">
        <f>IF(OR(E4110="",F4110=""),"",E4110*F4110)</f>
        <v/>
      </c>
      <c r="H9762" s="41">
        <f>IFERROR(XLOOKUP(C4110,'DATA Wharton'!$A$2:$A$785,'DATA Wharton'!$C$2:$C$785),"")</f>
        <v/>
      </c>
      <c r="I9762">
        <f>IF(OR(G4110="",H4110=""),"",G4110)</f>
        <v/>
      </c>
      <c r="J9762">
        <f>IF(OR(I4110="",H4110=""),"",I4110*H4110)</f>
        <v/>
      </c>
      <c r="K9762">
        <f>IF(G4110="","Missing OEWS wage",IF(H4110="","Missing Wharton SOC","Matched"))</f>
        <v/>
      </c>
    </row>
    <row r="9763">
      <c r="A9763" t="inlineStr">
        <is>
          <t>54</t>
        </is>
      </c>
      <c r="B9763" t="inlineStr">
        <is>
          <t>Professional, Scientific, and Technical Services</t>
        </is>
      </c>
      <c r="C9763" t="inlineStr">
        <is>
          <t>29-2033</t>
        </is>
      </c>
      <c r="D9763" t="inlineStr">
        <is>
          <t>Nuclear Medicine Technologists</t>
        </is>
      </c>
      <c r="E9763" t="n">
        <v>70</v>
      </c>
      <c r="F9763" t="n">
        <v>109910</v>
      </c>
      <c r="G9763">
        <f>IF(OR(E4111="",F4111=""),"",E4111*F4111)</f>
        <v/>
      </c>
      <c r="H9763" s="41">
        <f>IFERROR(XLOOKUP(C4111,'DATA Wharton'!$A$2:$A$785,'DATA Wharton'!$C$2:$C$785),"")</f>
        <v/>
      </c>
      <c r="I9763">
        <f>IF(OR(G4111="",H4111=""),"",G4111)</f>
        <v/>
      </c>
      <c r="J9763">
        <f>IF(OR(I4111="",H4111=""),"",I4111*H4111)</f>
        <v/>
      </c>
      <c r="K9763">
        <f>IF(G4111="","Missing OEWS wage",IF(H4111="","Missing Wharton SOC","Matched"))</f>
        <v/>
      </c>
    </row>
    <row r="9764">
      <c r="A9764" t="inlineStr">
        <is>
          <t>54</t>
        </is>
      </c>
      <c r="B9764" t="inlineStr">
        <is>
          <t>Professional, Scientific, and Technical Services</t>
        </is>
      </c>
      <c r="C9764" t="inlineStr">
        <is>
          <t>29-2034</t>
        </is>
      </c>
      <c r="D9764" t="inlineStr">
        <is>
          <t>Radiologic Technologists and Technicians</t>
        </is>
      </c>
      <c r="E9764" t="n">
        <v>1060</v>
      </c>
      <c r="F9764" t="n">
        <v>83260</v>
      </c>
      <c r="G9764">
        <f>IF(OR(E4112="",F4112=""),"",E4112*F4112)</f>
        <v/>
      </c>
      <c r="H9764" s="41">
        <f>IFERROR(XLOOKUP(C4112,'DATA Wharton'!$A$2:$A$785,'DATA Wharton'!$C$2:$C$785),"")</f>
        <v/>
      </c>
      <c r="I9764">
        <f>IF(OR(G4112="",H4112=""),"",G4112)</f>
        <v/>
      </c>
      <c r="J9764">
        <f>IF(OR(I4112="",H4112=""),"",I4112*H4112)</f>
        <v/>
      </c>
      <c r="K9764">
        <f>IF(G4112="","Missing OEWS wage",IF(H4112="","Missing Wharton SOC","Matched"))</f>
        <v/>
      </c>
    </row>
    <row r="9765">
      <c r="A9765" t="inlineStr">
        <is>
          <t>54</t>
        </is>
      </c>
      <c r="B9765" t="inlineStr">
        <is>
          <t>Professional, Scientific, and Technical Services</t>
        </is>
      </c>
      <c r="C9765" t="inlineStr">
        <is>
          <t>29-2035</t>
        </is>
      </c>
      <c r="D9765" t="inlineStr">
        <is>
          <t>Magnetic Resonance Imaging Technologists</t>
        </is>
      </c>
      <c r="F9765" t="n">
        <v>71290</v>
      </c>
      <c r="G9765">
        <f>IF(OR(E4113="",F4113=""),"",E4113*F4113)</f>
        <v/>
      </c>
      <c r="H9765" s="41">
        <f>IFERROR(XLOOKUP(C4113,'DATA Wharton'!$A$2:$A$785,'DATA Wharton'!$C$2:$C$785),"")</f>
        <v/>
      </c>
      <c r="I9765">
        <f>IF(OR(G4113="",H4113=""),"",G4113)</f>
        <v/>
      </c>
      <c r="J9765">
        <f>IF(OR(I4113="",H4113=""),"",I4113*H4113)</f>
        <v/>
      </c>
      <c r="K9765">
        <f>IF(G4113="","Missing OEWS wage",IF(H4113="","Missing Wharton SOC","Matched"))</f>
        <v/>
      </c>
    </row>
    <row r="9766">
      <c r="A9766" t="inlineStr">
        <is>
          <t>54</t>
        </is>
      </c>
      <c r="B9766" t="inlineStr">
        <is>
          <t>Professional, Scientific, and Technical Services</t>
        </is>
      </c>
      <c r="C9766" t="inlineStr">
        <is>
          <t>29-2036</t>
        </is>
      </c>
      <c r="D9766" t="inlineStr">
        <is>
          <t>Medical Dosimetrists</t>
        </is>
      </c>
      <c r="F9766" t="n">
        <v>126600</v>
      </c>
      <c r="G9766">
        <f>IF(OR(E4114="",F4114=""),"",E4114*F4114)</f>
        <v/>
      </c>
      <c r="H9766" s="41">
        <f>IFERROR(XLOOKUP(C4114,'DATA Wharton'!$A$2:$A$785,'DATA Wharton'!$C$2:$C$785),"")</f>
        <v/>
      </c>
      <c r="I9766">
        <f>IF(OR(G4114="",H4114=""),"",G4114)</f>
        <v/>
      </c>
      <c r="J9766">
        <f>IF(OR(I4114="",H4114=""),"",I4114*H4114)</f>
        <v/>
      </c>
      <c r="K9766">
        <f>IF(G4114="","Missing OEWS wage",IF(H4114="","Missing Wharton SOC","Matched"))</f>
        <v/>
      </c>
    </row>
    <row r="9767">
      <c r="A9767" t="inlineStr">
        <is>
          <t>54</t>
        </is>
      </c>
      <c r="B9767" t="inlineStr">
        <is>
          <t>Professional, Scientific, and Technical Services</t>
        </is>
      </c>
      <c r="C9767" t="inlineStr">
        <is>
          <t>29-2042</t>
        </is>
      </c>
      <c r="D9767" t="inlineStr">
        <is>
          <t>Emergency Medical Technicians</t>
        </is>
      </c>
      <c r="F9767" t="n">
        <v>57200</v>
      </c>
      <c r="G9767">
        <f>IF(OR(E4115="",F4115=""),"",E4115*F4115)</f>
        <v/>
      </c>
      <c r="H9767" s="41">
        <f>IFERROR(XLOOKUP(C4115,'DATA Wharton'!$A$2:$A$785,'DATA Wharton'!$C$2:$C$785),"")</f>
        <v/>
      </c>
      <c r="I9767">
        <f>IF(OR(G4115="",H4115=""),"",G4115)</f>
        <v/>
      </c>
      <c r="J9767">
        <f>IF(OR(I4115="",H4115=""),"",I4115*H4115)</f>
        <v/>
      </c>
      <c r="K9767">
        <f>IF(G4115="","Missing OEWS wage",IF(H4115="","Missing Wharton SOC","Matched"))</f>
        <v/>
      </c>
    </row>
    <row r="9768">
      <c r="A9768" t="inlineStr">
        <is>
          <t>54</t>
        </is>
      </c>
      <c r="B9768" t="inlineStr">
        <is>
          <t>Professional, Scientific, and Technical Services</t>
        </is>
      </c>
      <c r="C9768" t="inlineStr">
        <is>
          <t>29-2043</t>
        </is>
      </c>
      <c r="D9768" t="inlineStr">
        <is>
          <t>Paramedics</t>
        </is>
      </c>
      <c r="E9768" t="n">
        <v>220</v>
      </c>
      <c r="F9768" t="n">
        <v>66600</v>
      </c>
      <c r="G9768">
        <f>IF(OR(E4116="",F4116=""),"",E4116*F4116)</f>
        <v/>
      </c>
      <c r="H9768" s="41">
        <f>IFERROR(XLOOKUP(C4116,'DATA Wharton'!$A$2:$A$785,'DATA Wharton'!$C$2:$C$785),"")</f>
        <v/>
      </c>
      <c r="I9768">
        <f>IF(OR(G4116="",H4116=""),"",G4116)</f>
        <v/>
      </c>
      <c r="J9768">
        <f>IF(OR(I4116="",H4116=""),"",I4116*H4116)</f>
        <v/>
      </c>
      <c r="K9768">
        <f>IF(G4116="","Missing OEWS wage",IF(H4116="","Missing Wharton SOC","Matched"))</f>
        <v/>
      </c>
    </row>
    <row r="9769">
      <c r="A9769" t="inlineStr">
        <is>
          <t>54</t>
        </is>
      </c>
      <c r="B9769" t="inlineStr">
        <is>
          <t>Professional, Scientific, and Technical Services</t>
        </is>
      </c>
      <c r="C9769" t="inlineStr">
        <is>
          <t>29-2052</t>
        </is>
      </c>
      <c r="D9769" t="inlineStr">
        <is>
          <t>Pharmacy Technicians</t>
        </is>
      </c>
      <c r="E9769" t="n">
        <v>1260</v>
      </c>
      <c r="F9769" t="n">
        <v>48190</v>
      </c>
      <c r="G9769">
        <f>IF(OR(E4117="",F4117=""),"",E4117*F4117)</f>
        <v/>
      </c>
      <c r="H9769" s="41">
        <f>IFERROR(XLOOKUP(C4117,'DATA Wharton'!$A$2:$A$785,'DATA Wharton'!$C$2:$C$785),"")</f>
        <v/>
      </c>
      <c r="I9769">
        <f>IF(OR(G4117="",H4117=""),"",G4117)</f>
        <v/>
      </c>
      <c r="J9769">
        <f>IF(OR(I4117="",H4117=""),"",I4117*H4117)</f>
        <v/>
      </c>
      <c r="K9769">
        <f>IF(G4117="","Missing OEWS wage",IF(H4117="","Missing Wharton SOC","Matched"))</f>
        <v/>
      </c>
    </row>
    <row r="9770">
      <c r="A9770" t="inlineStr">
        <is>
          <t>54</t>
        </is>
      </c>
      <c r="B9770" t="inlineStr">
        <is>
          <t>Professional, Scientific, and Technical Services</t>
        </is>
      </c>
      <c r="C9770" t="inlineStr">
        <is>
          <t>29-2053</t>
        </is>
      </c>
      <c r="D9770" t="inlineStr">
        <is>
          <t>Psychiatric Technicians</t>
        </is>
      </c>
      <c r="F9770" t="n">
        <v>37030</v>
      </c>
      <c r="G9770">
        <f>IF(OR(E4118="",F4118=""),"",E4118*F4118)</f>
        <v/>
      </c>
      <c r="H9770" s="41">
        <f>IFERROR(XLOOKUP(C4118,'DATA Wharton'!$A$2:$A$785,'DATA Wharton'!$C$2:$C$785),"")</f>
        <v/>
      </c>
      <c r="I9770">
        <f>IF(OR(G4118="",H4118=""),"",G4118)</f>
        <v/>
      </c>
      <c r="J9770">
        <f>IF(OR(I4118="",H4118=""),"",I4118*H4118)</f>
        <v/>
      </c>
      <c r="K9770">
        <f>IF(G4118="","Missing OEWS wage",IF(H4118="","Missing Wharton SOC","Matched"))</f>
        <v/>
      </c>
    </row>
    <row r="9771">
      <c r="A9771" t="inlineStr">
        <is>
          <t>54</t>
        </is>
      </c>
      <c r="B9771" t="inlineStr">
        <is>
          <t>Professional, Scientific, and Technical Services</t>
        </is>
      </c>
      <c r="C9771" t="inlineStr">
        <is>
          <t>29-2055</t>
        </is>
      </c>
      <c r="D9771" t="inlineStr">
        <is>
          <t>Surgical Technologists</t>
        </is>
      </c>
      <c r="E9771" t="n">
        <v>130</v>
      </c>
      <c r="F9771" t="n">
        <v>79750</v>
      </c>
      <c r="G9771">
        <f>IF(OR(E4119="",F4119=""),"",E4119*F4119)</f>
        <v/>
      </c>
      <c r="H9771" s="41">
        <f>IFERROR(XLOOKUP(C4119,'DATA Wharton'!$A$2:$A$785,'DATA Wharton'!$C$2:$C$785),"")</f>
        <v/>
      </c>
      <c r="I9771">
        <f>IF(OR(G4119="",H4119=""),"",G4119)</f>
        <v/>
      </c>
      <c r="J9771">
        <f>IF(OR(I4119="",H4119=""),"",I4119*H4119)</f>
        <v/>
      </c>
      <c r="K9771">
        <f>IF(G4119="","Missing OEWS wage",IF(H4119="","Missing Wharton SOC","Matched"))</f>
        <v/>
      </c>
    </row>
    <row r="9772">
      <c r="A9772" t="inlineStr">
        <is>
          <t>54</t>
        </is>
      </c>
      <c r="B9772" t="inlineStr">
        <is>
          <t>Professional, Scientific, and Technical Services</t>
        </is>
      </c>
      <c r="C9772" t="inlineStr">
        <is>
          <t>29-2056</t>
        </is>
      </c>
      <c r="D9772" t="inlineStr">
        <is>
          <t>Veterinary Technologists and Technicians</t>
        </is>
      </c>
      <c r="E9772" t="n">
        <v>117310</v>
      </c>
      <c r="F9772" t="n">
        <v>48620</v>
      </c>
      <c r="G9772">
        <f>IF(OR(E4120="",F4120=""),"",E4120*F4120)</f>
        <v/>
      </c>
      <c r="H9772" s="41">
        <f>IFERROR(XLOOKUP(C4120,'DATA Wharton'!$A$2:$A$785,'DATA Wharton'!$C$2:$C$785),"")</f>
        <v/>
      </c>
      <c r="I9772">
        <f>IF(OR(G4120="",H4120=""),"",G4120)</f>
        <v/>
      </c>
      <c r="J9772">
        <f>IF(OR(I4120="",H4120=""),"",I4120*H4120)</f>
        <v/>
      </c>
      <c r="K9772">
        <f>IF(G4120="","Missing OEWS wage",IF(H4120="","Missing Wharton SOC","Matched"))</f>
        <v/>
      </c>
    </row>
    <row r="9773">
      <c r="A9773" t="inlineStr">
        <is>
          <t>54</t>
        </is>
      </c>
      <c r="B9773" t="inlineStr">
        <is>
          <t>Professional, Scientific, and Technical Services</t>
        </is>
      </c>
      <c r="C9773" t="inlineStr">
        <is>
          <t>29-2057</t>
        </is>
      </c>
      <c r="D9773" t="inlineStr">
        <is>
          <t>Ophthalmic Medical Technicians</t>
        </is>
      </c>
      <c r="F9773" t="n">
        <v>54150</v>
      </c>
      <c r="G9773">
        <f>IF(OR(E4121="",F4121=""),"",E4121*F4121)</f>
        <v/>
      </c>
      <c r="H9773" s="41">
        <f>IFERROR(XLOOKUP(C4121,'DATA Wharton'!$A$2:$A$785,'DATA Wharton'!$C$2:$C$785),"")</f>
        <v/>
      </c>
      <c r="I9773">
        <f>IF(OR(G4121="",H4121=""),"",G4121)</f>
        <v/>
      </c>
      <c r="J9773">
        <f>IF(OR(I4121="",H4121=""),"",I4121*H4121)</f>
        <v/>
      </c>
      <c r="K9773">
        <f>IF(G4121="","Missing OEWS wage",IF(H4121="","Missing Wharton SOC","Matched"))</f>
        <v/>
      </c>
    </row>
    <row r="9774">
      <c r="A9774" t="inlineStr">
        <is>
          <t>54</t>
        </is>
      </c>
      <c r="B9774" t="inlineStr">
        <is>
          <t>Professional, Scientific, and Technical Services</t>
        </is>
      </c>
      <c r="C9774" t="inlineStr">
        <is>
          <t>29-2061</t>
        </is>
      </c>
      <c r="D9774" t="inlineStr">
        <is>
          <t>Licensed Practical and Licensed Vocational Nurses</t>
        </is>
      </c>
      <c r="E9774" t="n">
        <v>1220</v>
      </c>
      <c r="F9774" t="n">
        <v>67670</v>
      </c>
      <c r="G9774">
        <f>IF(OR(E4122="",F4122=""),"",E4122*F4122)</f>
        <v/>
      </c>
      <c r="H9774" s="41">
        <f>IFERROR(XLOOKUP(C4122,'DATA Wharton'!$A$2:$A$785,'DATA Wharton'!$C$2:$C$785),"")</f>
        <v/>
      </c>
      <c r="I9774">
        <f>IF(OR(G4122="",H4122=""),"",G4122)</f>
        <v/>
      </c>
      <c r="J9774">
        <f>IF(OR(I4122="",H4122=""),"",I4122*H4122)</f>
        <v/>
      </c>
      <c r="K9774">
        <f>IF(G4122="","Missing OEWS wage",IF(H4122="","Missing Wharton SOC","Matched"))</f>
        <v/>
      </c>
    </row>
    <row r="9775">
      <c r="A9775" t="inlineStr">
        <is>
          <t>54</t>
        </is>
      </c>
      <c r="B9775" t="inlineStr">
        <is>
          <t>Professional, Scientific, and Technical Services</t>
        </is>
      </c>
      <c r="C9775" t="inlineStr">
        <is>
          <t>29-2072</t>
        </is>
      </c>
      <c r="D9775" t="inlineStr">
        <is>
          <t>Medical Records Specialists</t>
        </is>
      </c>
      <c r="E9775" t="n">
        <v>19340</v>
      </c>
      <c r="F9775" t="n">
        <v>51950</v>
      </c>
      <c r="G9775">
        <f>IF(OR(E4123="",F4123=""),"",E4123*F4123)</f>
        <v/>
      </c>
      <c r="H9775" s="41">
        <f>IFERROR(XLOOKUP(C4123,'DATA Wharton'!$A$2:$A$785,'DATA Wharton'!$C$2:$C$785),"")</f>
        <v/>
      </c>
      <c r="I9775">
        <f>IF(OR(G4123="",H4123=""),"",G4123)</f>
        <v/>
      </c>
      <c r="J9775">
        <f>IF(OR(I4123="",H4123=""),"",I4123*H4123)</f>
        <v/>
      </c>
      <c r="K9775">
        <f>IF(G4123="","Missing OEWS wage",IF(H4123="","Missing Wharton SOC","Matched"))</f>
        <v/>
      </c>
    </row>
    <row r="9776">
      <c r="A9776" t="inlineStr">
        <is>
          <t>54</t>
        </is>
      </c>
      <c r="B9776" t="inlineStr">
        <is>
          <t>Professional, Scientific, and Technical Services</t>
        </is>
      </c>
      <c r="C9776" t="inlineStr">
        <is>
          <t>29-2099</t>
        </is>
      </c>
      <c r="D9776" t="inlineStr">
        <is>
          <t>Health Technologists and Technicians, All Other</t>
        </is>
      </c>
      <c r="E9776" t="n">
        <v>1360</v>
      </c>
      <c r="F9776" t="n">
        <v>81090</v>
      </c>
      <c r="G9776">
        <f>IF(OR(E4124="",F4124=""),"",E4124*F4124)</f>
        <v/>
      </c>
      <c r="H9776" s="41">
        <f>IFERROR(XLOOKUP(C4124,'DATA Wharton'!$A$2:$A$785,'DATA Wharton'!$C$2:$C$785),"")</f>
        <v/>
      </c>
      <c r="I9776">
        <f>IF(OR(G4124="",H4124=""),"",G4124)</f>
        <v/>
      </c>
      <c r="J9776">
        <f>IF(OR(I4124="",H4124=""),"",I4124*H4124)</f>
        <v/>
      </c>
      <c r="K9776">
        <f>IF(G4124="","Missing OEWS wage",IF(H4124="","Missing Wharton SOC","Matched"))</f>
        <v/>
      </c>
    </row>
    <row r="9777">
      <c r="A9777" t="inlineStr">
        <is>
          <t>54</t>
        </is>
      </c>
      <c r="B9777" t="inlineStr">
        <is>
          <t>Professional, Scientific, and Technical Services</t>
        </is>
      </c>
      <c r="C9777" t="inlineStr">
        <is>
          <t>29-9021</t>
        </is>
      </c>
      <c r="D9777" t="inlineStr">
        <is>
          <t>Health Information Technologists and Medical Registrars</t>
        </is>
      </c>
      <c r="E9777" t="n">
        <v>2190</v>
      </c>
      <c r="F9777" t="n">
        <v>68490</v>
      </c>
      <c r="G9777">
        <f>IF(OR(E4125="",F4125=""),"",E4125*F4125)</f>
        <v/>
      </c>
      <c r="H9777" s="41">
        <f>IFERROR(XLOOKUP(C4125,'DATA Wharton'!$A$2:$A$785,'DATA Wharton'!$C$2:$C$785),"")</f>
        <v/>
      </c>
      <c r="I9777">
        <f>IF(OR(G4125="",H4125=""),"",G4125)</f>
        <v/>
      </c>
      <c r="J9777">
        <f>IF(OR(I4125="",H4125=""),"",I4125*H4125)</f>
        <v/>
      </c>
      <c r="K9777">
        <f>IF(G4125="","Missing OEWS wage",IF(H4125="","Missing Wharton SOC","Matched"))</f>
        <v/>
      </c>
    </row>
    <row r="9778">
      <c r="A9778" t="inlineStr">
        <is>
          <t>54</t>
        </is>
      </c>
      <c r="B9778" t="inlineStr">
        <is>
          <t>Professional, Scientific, and Technical Services</t>
        </is>
      </c>
      <c r="C9778" t="inlineStr">
        <is>
          <t>29-9091</t>
        </is>
      </c>
      <c r="D9778" t="inlineStr">
        <is>
          <t>Athletic Trainers</t>
        </is>
      </c>
      <c r="F9778" t="n">
        <v>75400</v>
      </c>
      <c r="G9778">
        <f>IF(OR(E4126="",F4126=""),"",E4126*F4126)</f>
        <v/>
      </c>
      <c r="H9778" s="41">
        <f>IFERROR(XLOOKUP(C4126,'DATA Wharton'!$A$2:$A$785,'DATA Wharton'!$C$2:$C$785),"")</f>
        <v/>
      </c>
      <c r="I9778">
        <f>IF(OR(G4126="",H4126=""),"",G4126)</f>
        <v/>
      </c>
      <c r="J9778">
        <f>IF(OR(I4126="",H4126=""),"",I4126*H4126)</f>
        <v/>
      </c>
      <c r="K9778">
        <f>IF(G4126="","Missing OEWS wage",IF(H4126="","Missing Wharton SOC","Matched"))</f>
        <v/>
      </c>
    </row>
    <row r="9779">
      <c r="A9779" t="inlineStr">
        <is>
          <t>54</t>
        </is>
      </c>
      <c r="B9779" t="inlineStr">
        <is>
          <t>Professional, Scientific, and Technical Services</t>
        </is>
      </c>
      <c r="C9779" t="inlineStr">
        <is>
          <t>29-9092</t>
        </is>
      </c>
      <c r="D9779" t="inlineStr">
        <is>
          <t>Genetic Counselors</t>
        </is>
      </c>
      <c r="E9779" t="n">
        <v>80</v>
      </c>
      <c r="F9779" t="n">
        <v>101030</v>
      </c>
      <c r="G9779">
        <f>IF(OR(E4127="",F4127=""),"",E4127*F4127)</f>
        <v/>
      </c>
      <c r="H9779" s="41">
        <f>IFERROR(XLOOKUP(C4127,'DATA Wharton'!$A$2:$A$785,'DATA Wharton'!$C$2:$C$785),"")</f>
        <v/>
      </c>
      <c r="I9779">
        <f>IF(OR(G4127="",H4127=""),"",G4127)</f>
        <v/>
      </c>
      <c r="J9779">
        <f>IF(OR(I4127="",H4127=""),"",I4127*H4127)</f>
        <v/>
      </c>
      <c r="K9779">
        <f>IF(G4127="","Missing OEWS wage",IF(H4127="","Missing Wharton SOC","Matched"))</f>
        <v/>
      </c>
    </row>
    <row r="9780">
      <c r="A9780" t="inlineStr">
        <is>
          <t>54</t>
        </is>
      </c>
      <c r="B9780" t="inlineStr">
        <is>
          <t>Professional, Scientific, and Technical Services</t>
        </is>
      </c>
      <c r="C9780" t="inlineStr">
        <is>
          <t>29-9099</t>
        </is>
      </c>
      <c r="D9780" t="inlineStr">
        <is>
          <t>Healthcare Practitioners and Technical Workers, All Other</t>
        </is>
      </c>
      <c r="E9780" t="n">
        <v>560</v>
      </c>
      <c r="F9780" t="n">
        <v>91260</v>
      </c>
      <c r="G9780">
        <f>IF(OR(E4128="",F4128=""),"",E4128*F4128)</f>
        <v/>
      </c>
      <c r="H9780" s="41">
        <f>IFERROR(XLOOKUP(C4128,'DATA Wharton'!$A$2:$A$785,'DATA Wharton'!$C$2:$C$785),"")</f>
        <v/>
      </c>
      <c r="I9780">
        <f>IF(OR(G4128="",H4128=""),"",G4128)</f>
        <v/>
      </c>
      <c r="J9780">
        <f>IF(OR(I4128="",H4128=""),"",I4128*H4128)</f>
        <v/>
      </c>
      <c r="K9780">
        <f>IF(G4128="","Missing OEWS wage",IF(H4128="","Missing Wharton SOC","Matched"))</f>
        <v/>
      </c>
    </row>
    <row r="9781">
      <c r="A9781" t="inlineStr">
        <is>
          <t>54</t>
        </is>
      </c>
      <c r="B9781" t="inlineStr">
        <is>
          <t>Professional, Scientific, and Technical Services</t>
        </is>
      </c>
      <c r="C9781" t="inlineStr">
        <is>
          <t>31-1120</t>
        </is>
      </c>
      <c r="D9781" t="inlineStr">
        <is>
          <t>Home Health and Personal Care Aides</t>
        </is>
      </c>
      <c r="E9781" t="n">
        <v>2860</v>
      </c>
      <c r="F9781" t="n">
        <v>38500</v>
      </c>
      <c r="G9781">
        <f>IF(OR(E4129="",F4129=""),"",E4129*F4129)</f>
        <v/>
      </c>
      <c r="H9781" s="41">
        <f>IFERROR(XLOOKUP(C4129,'DATA Wharton'!$A$2:$A$785,'DATA Wharton'!$C$2:$C$785),"")</f>
        <v/>
      </c>
      <c r="I9781">
        <f>IF(OR(G4129="",H4129=""),"",G4129)</f>
        <v/>
      </c>
      <c r="J9781">
        <f>IF(OR(I4129="",H4129=""),"",I4129*H4129)</f>
        <v/>
      </c>
      <c r="K9781">
        <f>IF(G4129="","Missing OEWS wage",IF(H4129="","Missing Wharton SOC","Matched"))</f>
        <v/>
      </c>
    </row>
    <row r="9782">
      <c r="A9782" t="inlineStr">
        <is>
          <t>54</t>
        </is>
      </c>
      <c r="B9782" t="inlineStr">
        <is>
          <t>Professional, Scientific, and Technical Services</t>
        </is>
      </c>
      <c r="C9782" t="inlineStr">
        <is>
          <t>31-1131</t>
        </is>
      </c>
      <c r="D9782" t="inlineStr">
        <is>
          <t>Nursing Assistants</t>
        </is>
      </c>
      <c r="E9782" t="n">
        <v>430</v>
      </c>
      <c r="F9782" t="n">
        <v>47570</v>
      </c>
      <c r="G9782">
        <f>IF(OR(E4130="",F4130=""),"",E4130*F4130)</f>
        <v/>
      </c>
      <c r="H9782" s="41">
        <f>IFERROR(XLOOKUP(C4130,'DATA Wharton'!$A$2:$A$785,'DATA Wharton'!$C$2:$C$785),"")</f>
        <v/>
      </c>
      <c r="I9782">
        <f>IF(OR(G4130="",H4130=""),"",G4130)</f>
        <v/>
      </c>
      <c r="J9782">
        <f>IF(OR(I4130="",H4130=""),"",I4130*H4130)</f>
        <v/>
      </c>
      <c r="K9782">
        <f>IF(G4130="","Missing OEWS wage",IF(H4130="","Missing Wharton SOC","Matched"))</f>
        <v/>
      </c>
    </row>
    <row r="9783">
      <c r="A9783" t="inlineStr">
        <is>
          <t>54</t>
        </is>
      </c>
      <c r="B9783" t="inlineStr">
        <is>
          <t>Professional, Scientific, and Technical Services</t>
        </is>
      </c>
      <c r="C9783" t="inlineStr">
        <is>
          <t>31-2021</t>
        </is>
      </c>
      <c r="D9783" t="inlineStr">
        <is>
          <t>Physical Therapist Assistants</t>
        </is>
      </c>
      <c r="E9783" t="n">
        <v>80</v>
      </c>
      <c r="F9783" t="n">
        <v>91250</v>
      </c>
      <c r="G9783">
        <f>IF(OR(E4131="",F4131=""),"",E4131*F4131)</f>
        <v/>
      </c>
      <c r="H9783" s="41">
        <f>IFERROR(XLOOKUP(C4131,'DATA Wharton'!$A$2:$A$785,'DATA Wharton'!$C$2:$C$785),"")</f>
        <v/>
      </c>
      <c r="I9783">
        <f>IF(OR(G4131="",H4131=""),"",G4131)</f>
        <v/>
      </c>
      <c r="J9783">
        <f>IF(OR(I4131="",H4131=""),"",I4131*H4131)</f>
        <v/>
      </c>
      <c r="K9783">
        <f>IF(G4131="","Missing OEWS wage",IF(H4131="","Missing Wharton SOC","Matched"))</f>
        <v/>
      </c>
    </row>
    <row r="9784">
      <c r="A9784" t="inlineStr">
        <is>
          <t>54</t>
        </is>
      </c>
      <c r="B9784" t="inlineStr">
        <is>
          <t>Professional, Scientific, and Technical Services</t>
        </is>
      </c>
      <c r="C9784" t="inlineStr">
        <is>
          <t>31-9011</t>
        </is>
      </c>
      <c r="D9784" t="inlineStr">
        <is>
          <t>Massage Therapists</t>
        </is>
      </c>
      <c r="F9784" t="n">
        <v>74390</v>
      </c>
      <c r="G9784">
        <f>IF(OR(E4132="",F4132=""),"",E4132*F4132)</f>
        <v/>
      </c>
      <c r="H9784" s="41">
        <f>IFERROR(XLOOKUP(C4132,'DATA Wharton'!$A$2:$A$785,'DATA Wharton'!$C$2:$C$785),"")</f>
        <v/>
      </c>
      <c r="I9784">
        <f>IF(OR(G4132="",H4132=""),"",G4132)</f>
        <v/>
      </c>
      <c r="J9784">
        <f>IF(OR(I4132="",H4132=""),"",I4132*H4132)</f>
        <v/>
      </c>
      <c r="K9784">
        <f>IF(G4132="","Missing OEWS wage",IF(H4132="","Missing Wharton SOC","Matched"))</f>
        <v/>
      </c>
    </row>
    <row r="9785">
      <c r="A9785" t="inlineStr">
        <is>
          <t>54</t>
        </is>
      </c>
      <c r="B9785" t="inlineStr">
        <is>
          <t>Professional, Scientific, and Technical Services</t>
        </is>
      </c>
      <c r="C9785" t="inlineStr">
        <is>
          <t>31-9091</t>
        </is>
      </c>
      <c r="D9785" t="inlineStr">
        <is>
          <t>Dental Assistants</t>
        </is>
      </c>
      <c r="F9785" t="n">
        <v>56770</v>
      </c>
      <c r="G9785">
        <f>IF(OR(E4133="",F4133=""),"",E4133*F4133)</f>
        <v/>
      </c>
      <c r="H9785" s="41">
        <f>IFERROR(XLOOKUP(C4133,'DATA Wharton'!$A$2:$A$785,'DATA Wharton'!$C$2:$C$785),"")</f>
        <v/>
      </c>
      <c r="I9785">
        <f>IF(OR(G4133="",H4133=""),"",G4133)</f>
        <v/>
      </c>
      <c r="J9785">
        <f>IF(OR(I4133="",H4133=""),"",I4133*H4133)</f>
        <v/>
      </c>
      <c r="K9785">
        <f>IF(G4133="","Missing OEWS wage",IF(H4133="","Missing Wharton SOC","Matched"))</f>
        <v/>
      </c>
    </row>
    <row r="9786">
      <c r="A9786" t="inlineStr">
        <is>
          <t>54</t>
        </is>
      </c>
      <c r="B9786" t="inlineStr">
        <is>
          <t>Professional, Scientific, and Technical Services</t>
        </is>
      </c>
      <c r="C9786" t="inlineStr">
        <is>
          <t>31-9092</t>
        </is>
      </c>
      <c r="D9786" t="inlineStr">
        <is>
          <t>Medical Assistants</t>
        </is>
      </c>
      <c r="E9786" t="n">
        <v>3530</v>
      </c>
      <c r="F9786" t="n">
        <v>48210</v>
      </c>
      <c r="G9786">
        <f>IF(OR(E4134="",F4134=""),"",E4134*F4134)</f>
        <v/>
      </c>
      <c r="H9786" s="41">
        <f>IFERROR(XLOOKUP(C4134,'DATA Wharton'!$A$2:$A$785,'DATA Wharton'!$C$2:$C$785),"")</f>
        <v/>
      </c>
      <c r="I9786">
        <f>IF(OR(G4134="",H4134=""),"",G4134)</f>
        <v/>
      </c>
      <c r="J9786">
        <f>IF(OR(I4134="",H4134=""),"",I4134*H4134)</f>
        <v/>
      </c>
      <c r="K9786">
        <f>IF(G4134="","Missing OEWS wage",IF(H4134="","Missing Wharton SOC","Matched"))</f>
        <v/>
      </c>
    </row>
    <row r="9787">
      <c r="A9787" t="inlineStr">
        <is>
          <t>54</t>
        </is>
      </c>
      <c r="B9787" t="inlineStr">
        <is>
          <t>Professional, Scientific, and Technical Services</t>
        </is>
      </c>
      <c r="C9787" t="inlineStr">
        <is>
          <t>31-9093</t>
        </is>
      </c>
      <c r="D9787" t="inlineStr">
        <is>
          <t>Medical Equipment Preparers</t>
        </is>
      </c>
      <c r="E9787" t="n">
        <v>510</v>
      </c>
      <c r="F9787" t="n">
        <v>51670</v>
      </c>
      <c r="G9787">
        <f>IF(OR(E4135="",F4135=""),"",E4135*F4135)</f>
        <v/>
      </c>
      <c r="H9787" s="41">
        <f>IFERROR(XLOOKUP(C4135,'DATA Wharton'!$A$2:$A$785,'DATA Wharton'!$C$2:$C$785),"")</f>
        <v/>
      </c>
      <c r="I9787">
        <f>IF(OR(G4135="",H4135=""),"",G4135)</f>
        <v/>
      </c>
      <c r="J9787">
        <f>IF(OR(I4135="",H4135=""),"",I4135*H4135)</f>
        <v/>
      </c>
      <c r="K9787">
        <f>IF(G4135="","Missing OEWS wage",IF(H4135="","Missing Wharton SOC","Matched"))</f>
        <v/>
      </c>
    </row>
    <row r="9788">
      <c r="A9788" t="inlineStr">
        <is>
          <t>54</t>
        </is>
      </c>
      <c r="B9788" t="inlineStr">
        <is>
          <t>Professional, Scientific, and Technical Services</t>
        </is>
      </c>
      <c r="C9788" t="inlineStr">
        <is>
          <t>31-9094</t>
        </is>
      </c>
      <c r="D9788" t="inlineStr">
        <is>
          <t>Medical Transcriptionists</t>
        </is>
      </c>
      <c r="E9788" t="n">
        <v>2320</v>
      </c>
      <c r="F9788" t="n">
        <v>43680</v>
      </c>
      <c r="G9788">
        <f>IF(OR(E4136="",F4136=""),"",E4136*F4136)</f>
        <v/>
      </c>
      <c r="H9788" s="41">
        <f>IFERROR(XLOOKUP(C4136,'DATA Wharton'!$A$2:$A$785,'DATA Wharton'!$C$2:$C$785),"")</f>
        <v/>
      </c>
      <c r="I9788">
        <f>IF(OR(G4136="",H4136=""),"",G4136)</f>
        <v/>
      </c>
      <c r="J9788">
        <f>IF(OR(I4136="",H4136=""),"",I4136*H4136)</f>
        <v/>
      </c>
      <c r="K9788">
        <f>IF(G4136="","Missing OEWS wage",IF(H4136="","Missing Wharton SOC","Matched"))</f>
        <v/>
      </c>
    </row>
    <row r="9789">
      <c r="A9789" t="inlineStr">
        <is>
          <t>54</t>
        </is>
      </c>
      <c r="B9789" t="inlineStr">
        <is>
          <t>Professional, Scientific, and Technical Services</t>
        </is>
      </c>
      <c r="C9789" t="inlineStr">
        <is>
          <t>31-9096</t>
        </is>
      </c>
      <c r="D9789" t="inlineStr">
        <is>
          <t>Veterinary Assistants and Laboratory Animal Caretakers</t>
        </is>
      </c>
      <c r="E9789" t="n">
        <v>114500</v>
      </c>
      <c r="F9789" t="n">
        <v>39880</v>
      </c>
      <c r="G9789">
        <f>IF(OR(E4137="",F4137=""),"",E4137*F4137)</f>
        <v/>
      </c>
      <c r="H9789" s="41">
        <f>IFERROR(XLOOKUP(C4137,'DATA Wharton'!$A$2:$A$785,'DATA Wharton'!$C$2:$C$785),"")</f>
        <v/>
      </c>
      <c r="I9789">
        <f>IF(OR(G4137="",H4137=""),"",G4137)</f>
        <v/>
      </c>
      <c r="J9789">
        <f>IF(OR(I4137="",H4137=""),"",I4137*H4137)</f>
        <v/>
      </c>
      <c r="K9789">
        <f>IF(G4137="","Missing OEWS wage",IF(H4137="","Missing Wharton SOC","Matched"))</f>
        <v/>
      </c>
    </row>
    <row r="9790">
      <c r="A9790" t="inlineStr">
        <is>
          <t>54</t>
        </is>
      </c>
      <c r="B9790" t="inlineStr">
        <is>
          <t>Professional, Scientific, and Technical Services</t>
        </is>
      </c>
      <c r="C9790" t="inlineStr">
        <is>
          <t>31-9097</t>
        </is>
      </c>
      <c r="D9790" t="inlineStr">
        <is>
          <t>Phlebotomists</t>
        </is>
      </c>
      <c r="E9790" t="n">
        <v>940</v>
      </c>
      <c r="F9790" t="n">
        <v>44380</v>
      </c>
      <c r="G9790">
        <f>IF(OR(E4138="",F4138=""),"",E4138*F4138)</f>
        <v/>
      </c>
      <c r="H9790" s="41">
        <f>IFERROR(XLOOKUP(C4138,'DATA Wharton'!$A$2:$A$785,'DATA Wharton'!$C$2:$C$785),"")</f>
        <v/>
      </c>
      <c r="I9790">
        <f>IF(OR(G4138="",H4138=""),"",G4138)</f>
        <v/>
      </c>
      <c r="J9790">
        <f>IF(OR(I4138="",H4138=""),"",I4138*H4138)</f>
        <v/>
      </c>
      <c r="K9790">
        <f>IF(G4138="","Missing OEWS wage",IF(H4138="","Missing Wharton SOC","Matched"))</f>
        <v/>
      </c>
    </row>
    <row r="9791">
      <c r="A9791" t="inlineStr">
        <is>
          <t>54</t>
        </is>
      </c>
      <c r="B9791" t="inlineStr">
        <is>
          <t>Professional, Scientific, and Technical Services</t>
        </is>
      </c>
      <c r="C9791" t="inlineStr">
        <is>
          <t>31-9099</t>
        </is>
      </c>
      <c r="D9791" t="inlineStr">
        <is>
          <t>Healthcare Support Workers, All Other</t>
        </is>
      </c>
      <c r="E9791" t="n">
        <v>500</v>
      </c>
      <c r="F9791" t="n">
        <v>61880</v>
      </c>
      <c r="G9791">
        <f>IF(OR(E4139="",F4139=""),"",E4139*F4139)</f>
        <v/>
      </c>
      <c r="H9791" s="41">
        <f>IFERROR(XLOOKUP(C4139,'DATA Wharton'!$A$2:$A$785,'DATA Wharton'!$C$2:$C$785),"")</f>
        <v/>
      </c>
      <c r="I9791">
        <f>IF(OR(G4139="",H4139=""),"",G4139)</f>
        <v/>
      </c>
      <c r="J9791">
        <f>IF(OR(I4139="",H4139=""),"",I4139*H4139)</f>
        <v/>
      </c>
      <c r="K9791">
        <f>IF(G4139="","Missing OEWS wage",IF(H4139="","Missing Wharton SOC","Matched"))</f>
        <v/>
      </c>
    </row>
    <row r="9792">
      <c r="A9792" t="inlineStr">
        <is>
          <t>54</t>
        </is>
      </c>
      <c r="B9792" t="inlineStr">
        <is>
          <t>Professional, Scientific, and Technical Services</t>
        </is>
      </c>
      <c r="C9792" t="inlineStr">
        <is>
          <t>33-1091</t>
        </is>
      </c>
      <c r="D9792" t="inlineStr">
        <is>
          <t>First-Line Supervisors of Security Workers</t>
        </is>
      </c>
      <c r="E9792" t="n">
        <v>870</v>
      </c>
      <c r="F9792" t="n">
        <v>83530</v>
      </c>
      <c r="G9792">
        <f>IF(OR(E4140="",F4140=""),"",E4140*F4140)</f>
        <v/>
      </c>
      <c r="H9792" s="41">
        <f>IFERROR(XLOOKUP(C4140,'DATA Wharton'!$A$2:$A$785,'DATA Wharton'!$C$2:$C$785),"")</f>
        <v/>
      </c>
      <c r="I9792">
        <f>IF(OR(G4140="",H4140=""),"",G4140)</f>
        <v/>
      </c>
      <c r="J9792">
        <f>IF(OR(I4140="",H4140=""),"",I4140*H4140)</f>
        <v/>
      </c>
      <c r="K9792">
        <f>IF(G4140="","Missing OEWS wage",IF(H4140="","Missing Wharton SOC","Matched"))</f>
        <v/>
      </c>
    </row>
    <row r="9793">
      <c r="A9793" t="inlineStr">
        <is>
          <t>54</t>
        </is>
      </c>
      <c r="B9793" t="inlineStr">
        <is>
          <t>Professional, Scientific, and Technical Services</t>
        </is>
      </c>
      <c r="C9793" t="inlineStr">
        <is>
          <t>33-1099</t>
        </is>
      </c>
      <c r="D9793" t="inlineStr">
        <is>
          <t>First-Line Supervisors of Protective Service Workers, All Other</t>
        </is>
      </c>
      <c r="E9793" t="n">
        <v>120</v>
      </c>
      <c r="F9793" t="n">
        <v>89240</v>
      </c>
      <c r="G9793">
        <f>IF(OR(E4141="",F4141=""),"",E4141*F4141)</f>
        <v/>
      </c>
      <c r="H9793" s="41">
        <f>IFERROR(XLOOKUP(C4141,'DATA Wharton'!$A$2:$A$785,'DATA Wharton'!$C$2:$C$785),"")</f>
        <v/>
      </c>
      <c r="I9793">
        <f>IF(OR(G4141="",H4141=""),"",G4141)</f>
        <v/>
      </c>
      <c r="J9793">
        <f>IF(OR(I4141="",H4141=""),"",I4141*H4141)</f>
        <v/>
      </c>
      <c r="K9793">
        <f>IF(G4141="","Missing OEWS wage",IF(H4141="","Missing Wharton SOC","Matched"))</f>
        <v/>
      </c>
    </row>
    <row r="9794">
      <c r="A9794" t="inlineStr">
        <is>
          <t>54</t>
        </is>
      </c>
      <c r="B9794" t="inlineStr">
        <is>
          <t>Professional, Scientific, and Technical Services</t>
        </is>
      </c>
      <c r="C9794" t="inlineStr">
        <is>
          <t>33-2011</t>
        </is>
      </c>
      <c r="D9794" t="inlineStr">
        <is>
          <t>Firefighters</t>
        </is>
      </c>
      <c r="E9794" t="n">
        <v>240</v>
      </c>
      <c r="F9794" t="n">
        <v>64030</v>
      </c>
      <c r="G9794">
        <f>IF(OR(E4142="",F4142=""),"",E4142*F4142)</f>
        <v/>
      </c>
      <c r="H9794" s="41">
        <f>IFERROR(XLOOKUP(C4142,'DATA Wharton'!$A$2:$A$785,'DATA Wharton'!$C$2:$C$785),"")</f>
        <v/>
      </c>
      <c r="I9794">
        <f>IF(OR(G4142="",H4142=""),"",G4142)</f>
        <v/>
      </c>
      <c r="J9794">
        <f>IF(OR(I4142="",H4142=""),"",I4142*H4142)</f>
        <v/>
      </c>
      <c r="K9794">
        <f>IF(G4142="","Missing OEWS wage",IF(H4142="","Missing Wharton SOC","Matched"))</f>
        <v/>
      </c>
    </row>
    <row r="9795">
      <c r="A9795" t="inlineStr">
        <is>
          <t>54</t>
        </is>
      </c>
      <c r="B9795" t="inlineStr">
        <is>
          <t>Professional, Scientific, and Technical Services</t>
        </is>
      </c>
      <c r="C9795" t="inlineStr">
        <is>
          <t>33-2021</t>
        </is>
      </c>
      <c r="D9795" t="inlineStr">
        <is>
          <t>Fire Inspectors and Investigators</t>
        </is>
      </c>
      <c r="E9795" t="n">
        <v>390</v>
      </c>
      <c r="F9795" t="n">
        <v>95250</v>
      </c>
      <c r="G9795">
        <f>IF(OR(E4143="",F4143=""),"",E4143*F4143)</f>
        <v/>
      </c>
      <c r="H9795" s="41">
        <f>IFERROR(XLOOKUP(C4143,'DATA Wharton'!$A$2:$A$785,'DATA Wharton'!$C$2:$C$785),"")</f>
        <v/>
      </c>
      <c r="I9795">
        <f>IF(OR(G4143="",H4143=""),"",G4143)</f>
        <v/>
      </c>
      <c r="J9795">
        <f>IF(OR(I4143="",H4143=""),"",I4143*H4143)</f>
        <v/>
      </c>
      <c r="K9795">
        <f>IF(G4143="","Missing OEWS wage",IF(H4143="","Missing Wharton SOC","Matched"))</f>
        <v/>
      </c>
    </row>
    <row r="9796">
      <c r="A9796" t="inlineStr">
        <is>
          <t>54</t>
        </is>
      </c>
      <c r="B9796" t="inlineStr">
        <is>
          <t>Professional, Scientific, and Technical Services</t>
        </is>
      </c>
      <c r="C9796" t="inlineStr">
        <is>
          <t>33-9021</t>
        </is>
      </c>
      <c r="D9796" t="inlineStr">
        <is>
          <t>Private Detectives and Investigators</t>
        </is>
      </c>
      <c r="E9796" t="n">
        <v>2550</v>
      </c>
      <c r="F9796" t="n">
        <v>78610</v>
      </c>
      <c r="G9796">
        <f>IF(OR(E4144="",F4144=""),"",E4144*F4144)</f>
        <v/>
      </c>
      <c r="H9796" s="41">
        <f>IFERROR(XLOOKUP(C4144,'DATA Wharton'!$A$2:$A$785,'DATA Wharton'!$C$2:$C$785),"")</f>
        <v/>
      </c>
      <c r="I9796">
        <f>IF(OR(G4144="",H4144=""),"",G4144)</f>
        <v/>
      </c>
      <c r="J9796">
        <f>IF(OR(I4144="",H4144=""),"",I4144*H4144)</f>
        <v/>
      </c>
      <c r="K9796">
        <f>IF(G4144="","Missing OEWS wage",IF(H4144="","Missing Wharton SOC","Matched"))</f>
        <v/>
      </c>
    </row>
    <row r="9797">
      <c r="A9797" t="inlineStr">
        <is>
          <t>54</t>
        </is>
      </c>
      <c r="B9797" t="inlineStr">
        <is>
          <t>Professional, Scientific, and Technical Services</t>
        </is>
      </c>
      <c r="C9797" t="inlineStr">
        <is>
          <t>33-9032</t>
        </is>
      </c>
      <c r="D9797" t="inlineStr">
        <is>
          <t>Security Guards</t>
        </is>
      </c>
      <c r="E9797" t="n">
        <v>14050</v>
      </c>
      <c r="F9797" t="n">
        <v>53680</v>
      </c>
      <c r="G9797">
        <f>IF(OR(E4145="",F4145=""),"",E4145*F4145)</f>
        <v/>
      </c>
      <c r="H9797" s="41">
        <f>IFERROR(XLOOKUP(C4145,'DATA Wharton'!$A$2:$A$785,'DATA Wharton'!$C$2:$C$785),"")</f>
        <v/>
      </c>
      <c r="I9797">
        <f>IF(OR(G4145="",H4145=""),"",G4145)</f>
        <v/>
      </c>
      <c r="J9797">
        <f>IF(OR(I4145="",H4145=""),"",I4145*H4145)</f>
        <v/>
      </c>
      <c r="K9797">
        <f>IF(G4145="","Missing OEWS wage",IF(H4145="","Missing Wharton SOC","Matched"))</f>
        <v/>
      </c>
    </row>
    <row r="9798">
      <c r="A9798" t="inlineStr">
        <is>
          <t>54</t>
        </is>
      </c>
      <c r="B9798" t="inlineStr">
        <is>
          <t>Professional, Scientific, and Technical Services</t>
        </is>
      </c>
      <c r="C9798" t="inlineStr">
        <is>
          <t>33-9091</t>
        </is>
      </c>
      <c r="D9798" t="inlineStr">
        <is>
          <t>Crossing Guards and Flaggers</t>
        </is>
      </c>
      <c r="F9798" t="n">
        <v>39220</v>
      </c>
      <c r="G9798">
        <f>IF(OR(E4146="",F4146=""),"",E4146*F4146)</f>
        <v/>
      </c>
      <c r="H9798" s="41">
        <f>IFERROR(XLOOKUP(C4146,'DATA Wharton'!$A$2:$A$785,'DATA Wharton'!$C$2:$C$785),"")</f>
        <v/>
      </c>
      <c r="I9798">
        <f>IF(OR(G4146="",H4146=""),"",G4146)</f>
        <v/>
      </c>
      <c r="J9798">
        <f>IF(OR(I4146="",H4146=""),"",I4146*H4146)</f>
        <v/>
      </c>
      <c r="K9798">
        <f>IF(G4146="","Missing OEWS wage",IF(H4146="","Missing Wharton SOC","Matched"))</f>
        <v/>
      </c>
    </row>
    <row r="9799">
      <c r="A9799" t="inlineStr">
        <is>
          <t>54</t>
        </is>
      </c>
      <c r="B9799" t="inlineStr">
        <is>
          <t>Professional, Scientific, and Technical Services</t>
        </is>
      </c>
      <c r="C9799" t="inlineStr">
        <is>
          <t>33-9093</t>
        </is>
      </c>
      <c r="D9799" t="inlineStr">
        <is>
          <t>Transportation Security Screeners</t>
        </is>
      </c>
      <c r="F9799" t="n">
        <v>46650</v>
      </c>
      <c r="G9799">
        <f>IF(OR(E4147="",F4147=""),"",E4147*F4147)</f>
        <v/>
      </c>
      <c r="H9799" s="41">
        <f>IFERROR(XLOOKUP(C4147,'DATA Wharton'!$A$2:$A$785,'DATA Wharton'!$C$2:$C$785),"")</f>
        <v/>
      </c>
      <c r="I9799">
        <f>IF(OR(G4147="",H4147=""),"",G4147)</f>
        <v/>
      </c>
      <c r="J9799">
        <f>IF(OR(I4147="",H4147=""),"",I4147*H4147)</f>
        <v/>
      </c>
      <c r="K9799">
        <f>IF(G4147="","Missing OEWS wage",IF(H4147="","Missing Wharton SOC","Matched"))</f>
        <v/>
      </c>
    </row>
    <row r="9800">
      <c r="A9800" t="inlineStr">
        <is>
          <t>54</t>
        </is>
      </c>
      <c r="B9800" t="inlineStr">
        <is>
          <t>Professional, Scientific, and Technical Services</t>
        </is>
      </c>
      <c r="C9800" t="inlineStr">
        <is>
          <t>33-9099</t>
        </is>
      </c>
      <c r="D9800" t="inlineStr">
        <is>
          <t>Protective Service Workers, All Other</t>
        </is>
      </c>
      <c r="E9800" t="n">
        <v>1070</v>
      </c>
      <c r="F9800" t="n">
        <v>104710</v>
      </c>
      <c r="G9800">
        <f>IF(OR(E4148="",F4148=""),"",E4148*F4148)</f>
        <v/>
      </c>
      <c r="H9800" s="41">
        <f>IFERROR(XLOOKUP(C4148,'DATA Wharton'!$A$2:$A$785,'DATA Wharton'!$C$2:$C$785),"")</f>
        <v/>
      </c>
      <c r="I9800">
        <f>IF(OR(G4148="",H4148=""),"",G4148)</f>
        <v/>
      </c>
      <c r="J9800">
        <f>IF(OR(I4148="",H4148=""),"",I4148*H4148)</f>
        <v/>
      </c>
      <c r="K9800">
        <f>IF(G4148="","Missing OEWS wage",IF(H4148="","Missing Wharton SOC","Matched"))</f>
        <v/>
      </c>
    </row>
    <row r="9801">
      <c r="A9801" t="inlineStr">
        <is>
          <t>54</t>
        </is>
      </c>
      <c r="B9801" t="inlineStr">
        <is>
          <t>Professional, Scientific, and Technical Services</t>
        </is>
      </c>
      <c r="C9801" t="inlineStr">
        <is>
          <t>35-1011</t>
        </is>
      </c>
      <c r="D9801" t="inlineStr">
        <is>
          <t>Chefs and Head Cooks</t>
        </is>
      </c>
      <c r="E9801" t="n">
        <v>330</v>
      </c>
      <c r="F9801" t="n">
        <v>100730</v>
      </c>
      <c r="G9801">
        <f>IF(OR(E4149="",F4149=""),"",E4149*F4149)</f>
        <v/>
      </c>
      <c r="H9801" s="41">
        <f>IFERROR(XLOOKUP(C4149,'DATA Wharton'!$A$2:$A$785,'DATA Wharton'!$C$2:$C$785),"")</f>
        <v/>
      </c>
      <c r="I9801">
        <f>IF(OR(G4149="",H4149=""),"",G4149)</f>
        <v/>
      </c>
      <c r="J9801">
        <f>IF(OR(I4149="",H4149=""),"",I4149*H4149)</f>
        <v/>
      </c>
      <c r="K9801">
        <f>IF(G4149="","Missing OEWS wage",IF(H4149="","Missing Wharton SOC","Matched"))</f>
        <v/>
      </c>
    </row>
    <row r="9802">
      <c r="A9802" t="inlineStr">
        <is>
          <t>54</t>
        </is>
      </c>
      <c r="B9802" t="inlineStr">
        <is>
          <t>Professional, Scientific, and Technical Services</t>
        </is>
      </c>
      <c r="C9802" t="inlineStr">
        <is>
          <t>35-1012</t>
        </is>
      </c>
      <c r="D9802" t="inlineStr">
        <is>
          <t>First-Line Supervisors of Food Preparation and Serving Workers</t>
        </is>
      </c>
      <c r="E9802" t="n">
        <v>1210</v>
      </c>
      <c r="F9802" t="n">
        <v>54270</v>
      </c>
      <c r="G9802">
        <f>IF(OR(E4150="",F4150=""),"",E4150*F4150)</f>
        <v/>
      </c>
      <c r="H9802" s="41">
        <f>IFERROR(XLOOKUP(C4150,'DATA Wharton'!$A$2:$A$785,'DATA Wharton'!$C$2:$C$785),"")</f>
        <v/>
      </c>
      <c r="I9802">
        <f>IF(OR(G4150="",H4150=""),"",G4150)</f>
        <v/>
      </c>
      <c r="J9802">
        <f>IF(OR(I4150="",H4150=""),"",I4150*H4150)</f>
        <v/>
      </c>
      <c r="K9802">
        <f>IF(G4150="","Missing OEWS wage",IF(H4150="","Missing Wharton SOC","Matched"))</f>
        <v/>
      </c>
    </row>
    <row r="9803">
      <c r="A9803" t="inlineStr">
        <is>
          <t>54</t>
        </is>
      </c>
      <c r="B9803" t="inlineStr">
        <is>
          <t>Professional, Scientific, and Technical Services</t>
        </is>
      </c>
      <c r="C9803" t="inlineStr">
        <is>
          <t>35-2011</t>
        </is>
      </c>
      <c r="D9803" t="inlineStr">
        <is>
          <t>Cooks, Fast Food</t>
        </is>
      </c>
      <c r="F9803" t="n">
        <v>32500</v>
      </c>
      <c r="G9803">
        <f>IF(OR(E4151="",F4151=""),"",E4151*F4151)</f>
        <v/>
      </c>
      <c r="H9803" s="41">
        <f>IFERROR(XLOOKUP(C4151,'DATA Wharton'!$A$2:$A$785,'DATA Wharton'!$C$2:$C$785),"")</f>
        <v/>
      </c>
      <c r="I9803">
        <f>IF(OR(G4151="",H4151=""),"",G4151)</f>
        <v/>
      </c>
      <c r="J9803">
        <f>IF(OR(I4151="",H4151=""),"",I4151*H4151)</f>
        <v/>
      </c>
      <c r="K9803">
        <f>IF(G4151="","Missing OEWS wage",IF(H4151="","Missing Wharton SOC","Matched"))</f>
        <v/>
      </c>
    </row>
    <row r="9804">
      <c r="A9804" t="inlineStr">
        <is>
          <t>54</t>
        </is>
      </c>
      <c r="B9804" t="inlineStr">
        <is>
          <t>Professional, Scientific, and Technical Services</t>
        </is>
      </c>
      <c r="C9804" t="inlineStr">
        <is>
          <t>35-2012</t>
        </is>
      </c>
      <c r="D9804" t="inlineStr">
        <is>
          <t>Cooks, Institution and Cafeteria</t>
        </is>
      </c>
      <c r="E9804" t="n">
        <v>640</v>
      </c>
      <c r="F9804" t="n">
        <v>39360</v>
      </c>
      <c r="G9804">
        <f>IF(OR(E4152="",F4152=""),"",E4152*F4152)</f>
        <v/>
      </c>
      <c r="H9804" s="41">
        <f>IFERROR(XLOOKUP(C4152,'DATA Wharton'!$A$2:$A$785,'DATA Wharton'!$C$2:$C$785),"")</f>
        <v/>
      </c>
      <c r="I9804">
        <f>IF(OR(G4152="",H4152=""),"",G4152)</f>
        <v/>
      </c>
      <c r="J9804">
        <f>IF(OR(I4152="",H4152=""),"",I4152*H4152)</f>
        <v/>
      </c>
      <c r="K9804">
        <f>IF(G4152="","Missing OEWS wage",IF(H4152="","Missing Wharton SOC","Matched"))</f>
        <v/>
      </c>
    </row>
    <row r="9805">
      <c r="A9805" t="inlineStr">
        <is>
          <t>54</t>
        </is>
      </c>
      <c r="B9805" t="inlineStr">
        <is>
          <t>Professional, Scientific, and Technical Services</t>
        </is>
      </c>
      <c r="C9805" t="inlineStr">
        <is>
          <t>35-2014</t>
        </is>
      </c>
      <c r="D9805" t="inlineStr">
        <is>
          <t>Cooks, Restaurant</t>
        </is>
      </c>
      <c r="E9805" t="n">
        <v>420</v>
      </c>
      <c r="F9805" t="n">
        <v>53080</v>
      </c>
      <c r="G9805">
        <f>IF(OR(E4153="",F4153=""),"",E4153*F4153)</f>
        <v/>
      </c>
      <c r="H9805" s="41">
        <f>IFERROR(XLOOKUP(C4153,'DATA Wharton'!$A$2:$A$785,'DATA Wharton'!$C$2:$C$785),"")</f>
        <v/>
      </c>
      <c r="I9805">
        <f>IF(OR(G4153="",H4153=""),"",G4153)</f>
        <v/>
      </c>
      <c r="J9805">
        <f>IF(OR(I4153="",H4153=""),"",I4153*H4153)</f>
        <v/>
      </c>
      <c r="K9805">
        <f>IF(G4153="","Missing OEWS wage",IF(H4153="","Missing Wharton SOC","Matched"))</f>
        <v/>
      </c>
    </row>
    <row r="9806">
      <c r="A9806" t="inlineStr">
        <is>
          <t>54</t>
        </is>
      </c>
      <c r="B9806" t="inlineStr">
        <is>
          <t>Professional, Scientific, and Technical Services</t>
        </is>
      </c>
      <c r="C9806" t="inlineStr">
        <is>
          <t>35-2019</t>
        </is>
      </c>
      <c r="D9806" t="inlineStr">
        <is>
          <t>Cooks, All Other</t>
        </is>
      </c>
      <c r="F9806" t="n">
        <v>49590</v>
      </c>
      <c r="G9806">
        <f>IF(OR(E4154="",F4154=""),"",E4154*F4154)</f>
        <v/>
      </c>
      <c r="H9806" s="41">
        <f>IFERROR(XLOOKUP(C4154,'DATA Wharton'!$A$2:$A$785,'DATA Wharton'!$C$2:$C$785),"")</f>
        <v/>
      </c>
      <c r="I9806">
        <f>IF(OR(G4154="",H4154=""),"",G4154)</f>
        <v/>
      </c>
      <c r="J9806">
        <f>IF(OR(I4154="",H4154=""),"",I4154*H4154)</f>
        <v/>
      </c>
      <c r="K9806">
        <f>IF(G4154="","Missing OEWS wage",IF(H4154="","Missing Wharton SOC","Matched"))</f>
        <v/>
      </c>
    </row>
    <row r="9807">
      <c r="A9807" t="inlineStr">
        <is>
          <t>54</t>
        </is>
      </c>
      <c r="B9807" t="inlineStr">
        <is>
          <t>Professional, Scientific, and Technical Services</t>
        </is>
      </c>
      <c r="C9807" t="inlineStr">
        <is>
          <t>35-2021</t>
        </is>
      </c>
      <c r="D9807" t="inlineStr">
        <is>
          <t>Food Preparation Workers</t>
        </is>
      </c>
      <c r="E9807" t="n">
        <v>190</v>
      </c>
      <c r="F9807" t="n">
        <v>44170</v>
      </c>
      <c r="G9807">
        <f>IF(OR(E4155="",F4155=""),"",E4155*F4155)</f>
        <v/>
      </c>
      <c r="H9807" s="41">
        <f>IFERROR(XLOOKUP(C4155,'DATA Wharton'!$A$2:$A$785,'DATA Wharton'!$C$2:$C$785),"")</f>
        <v/>
      </c>
      <c r="I9807">
        <f>IF(OR(G4155="",H4155=""),"",G4155)</f>
        <v/>
      </c>
      <c r="J9807">
        <f>IF(OR(I4155="",H4155=""),"",I4155*H4155)</f>
        <v/>
      </c>
      <c r="K9807">
        <f>IF(G4155="","Missing OEWS wage",IF(H4155="","Missing Wharton SOC","Matched"))</f>
        <v/>
      </c>
    </row>
    <row r="9808">
      <c r="A9808" t="inlineStr">
        <is>
          <t>54</t>
        </is>
      </c>
      <c r="B9808" t="inlineStr">
        <is>
          <t>Professional, Scientific, and Technical Services</t>
        </is>
      </c>
      <c r="C9808" t="inlineStr">
        <is>
          <t>35-3011</t>
        </is>
      </c>
      <c r="D9808" t="inlineStr">
        <is>
          <t>Bartenders</t>
        </is>
      </c>
      <c r="E9808" t="n">
        <v>320</v>
      </c>
      <c r="F9808" t="n">
        <v>36790</v>
      </c>
      <c r="G9808">
        <f>IF(OR(E4156="",F4156=""),"",E4156*F4156)</f>
        <v/>
      </c>
      <c r="H9808" s="41">
        <f>IFERROR(XLOOKUP(C4156,'DATA Wharton'!$A$2:$A$785,'DATA Wharton'!$C$2:$C$785),"")</f>
        <v/>
      </c>
      <c r="I9808">
        <f>IF(OR(G4156="",H4156=""),"",G4156)</f>
        <v/>
      </c>
      <c r="J9808">
        <f>IF(OR(I4156="",H4156=""),"",I4156*H4156)</f>
        <v/>
      </c>
      <c r="K9808">
        <f>IF(G4156="","Missing OEWS wage",IF(H4156="","Missing Wharton SOC","Matched"))</f>
        <v/>
      </c>
    </row>
    <row r="9809">
      <c r="A9809" t="inlineStr">
        <is>
          <t>54</t>
        </is>
      </c>
      <c r="B9809" t="inlineStr">
        <is>
          <t>Professional, Scientific, and Technical Services</t>
        </is>
      </c>
      <c r="C9809" t="inlineStr">
        <is>
          <t>35-3023</t>
        </is>
      </c>
      <c r="D9809" t="inlineStr">
        <is>
          <t>Fast Food and Counter Workers</t>
        </is>
      </c>
      <c r="E9809" t="n">
        <v>2320</v>
      </c>
      <c r="F9809" t="n">
        <v>31450</v>
      </c>
      <c r="G9809">
        <f>IF(OR(E4157="",F4157=""),"",E4157*F4157)</f>
        <v/>
      </c>
      <c r="H9809" s="41">
        <f>IFERROR(XLOOKUP(C4157,'DATA Wharton'!$A$2:$A$785,'DATA Wharton'!$C$2:$C$785),"")</f>
        <v/>
      </c>
      <c r="I9809">
        <f>IF(OR(G4157="",H4157=""),"",G4157)</f>
        <v/>
      </c>
      <c r="J9809">
        <f>IF(OR(I4157="",H4157=""),"",I4157*H4157)</f>
        <v/>
      </c>
      <c r="K9809">
        <f>IF(G4157="","Missing OEWS wage",IF(H4157="","Missing Wharton SOC","Matched"))</f>
        <v/>
      </c>
    </row>
    <row r="9810">
      <c r="A9810" t="inlineStr">
        <is>
          <t>54</t>
        </is>
      </c>
      <c r="B9810" t="inlineStr">
        <is>
          <t>Professional, Scientific, and Technical Services</t>
        </is>
      </c>
      <c r="C9810" t="inlineStr">
        <is>
          <t>35-3031</t>
        </is>
      </c>
      <c r="D9810" t="inlineStr">
        <is>
          <t>Waiters and Waitresses</t>
        </is>
      </c>
      <c r="F9810" t="n">
        <v>73230</v>
      </c>
      <c r="G9810">
        <f>IF(OR(E4158="",F4158=""),"",E4158*F4158)</f>
        <v/>
      </c>
      <c r="H9810" s="41">
        <f>IFERROR(XLOOKUP(C4158,'DATA Wharton'!$A$2:$A$785,'DATA Wharton'!$C$2:$C$785),"")</f>
        <v/>
      </c>
      <c r="I9810">
        <f>IF(OR(G4158="",H4158=""),"",G4158)</f>
        <v/>
      </c>
      <c r="J9810">
        <f>IF(OR(I4158="",H4158=""),"",I4158*H4158)</f>
        <v/>
      </c>
      <c r="K9810">
        <f>IF(G4158="","Missing OEWS wage",IF(H4158="","Missing Wharton SOC","Matched"))</f>
        <v/>
      </c>
    </row>
    <row r="9811">
      <c r="A9811" t="inlineStr">
        <is>
          <t>54</t>
        </is>
      </c>
      <c r="B9811" t="inlineStr">
        <is>
          <t>Professional, Scientific, and Technical Services</t>
        </is>
      </c>
      <c r="C9811" t="inlineStr">
        <is>
          <t>35-9011</t>
        </is>
      </c>
      <c r="D9811" t="inlineStr">
        <is>
          <t>Dining Room and Cafeteria Attendants and Bartender Helpers</t>
        </is>
      </c>
      <c r="E9811" t="n">
        <v>240</v>
      </c>
      <c r="F9811" t="n">
        <v>28710</v>
      </c>
      <c r="G9811">
        <f>IF(OR(E4159="",F4159=""),"",E4159*F4159)</f>
        <v/>
      </c>
      <c r="H9811" s="41">
        <f>IFERROR(XLOOKUP(C4159,'DATA Wharton'!$A$2:$A$785,'DATA Wharton'!$C$2:$C$785),"")</f>
        <v/>
      </c>
      <c r="I9811">
        <f>IF(OR(G4159="",H4159=""),"",G4159)</f>
        <v/>
      </c>
      <c r="J9811">
        <f>IF(OR(I4159="",H4159=""),"",I4159*H4159)</f>
        <v/>
      </c>
      <c r="K9811">
        <f>IF(G4159="","Missing OEWS wage",IF(H4159="","Missing Wharton SOC","Matched"))</f>
        <v/>
      </c>
    </row>
    <row r="9812">
      <c r="A9812" t="inlineStr">
        <is>
          <t>54</t>
        </is>
      </c>
      <c r="B9812" t="inlineStr">
        <is>
          <t>Professional, Scientific, and Technical Services</t>
        </is>
      </c>
      <c r="C9812" t="inlineStr">
        <is>
          <t>35-9021</t>
        </is>
      </c>
      <c r="D9812" t="inlineStr">
        <is>
          <t>Dishwashers</t>
        </is>
      </c>
      <c r="E9812" t="n">
        <v>190</v>
      </c>
      <c r="F9812" t="n">
        <v>41040</v>
      </c>
      <c r="G9812">
        <f>IF(OR(E4160="",F4160=""),"",E4160*F4160)</f>
        <v/>
      </c>
      <c r="H9812" s="41">
        <f>IFERROR(XLOOKUP(C4160,'DATA Wharton'!$A$2:$A$785,'DATA Wharton'!$C$2:$C$785),"")</f>
        <v/>
      </c>
      <c r="I9812">
        <f>IF(OR(G4160="",H4160=""),"",G4160)</f>
        <v/>
      </c>
      <c r="J9812">
        <f>IF(OR(I4160="",H4160=""),"",I4160*H4160)</f>
        <v/>
      </c>
      <c r="K9812">
        <f>IF(G4160="","Missing OEWS wage",IF(H4160="","Missing Wharton SOC","Matched"))</f>
        <v/>
      </c>
    </row>
    <row r="9813">
      <c r="A9813" t="inlineStr">
        <is>
          <t>54</t>
        </is>
      </c>
      <c r="B9813" t="inlineStr">
        <is>
          <t>Professional, Scientific, and Technical Services</t>
        </is>
      </c>
      <c r="C9813" t="inlineStr">
        <is>
          <t>35-9031</t>
        </is>
      </c>
      <c r="D9813" t="inlineStr">
        <is>
          <t>Hosts and Hostesses, Restaurant, Lounge, and Coffee Shop</t>
        </is>
      </c>
      <c r="F9813" t="n">
        <v>39250</v>
      </c>
      <c r="G9813">
        <f>IF(OR(E4161="",F4161=""),"",E4161*F4161)</f>
        <v/>
      </c>
      <c r="H9813" s="41">
        <f>IFERROR(XLOOKUP(C4161,'DATA Wharton'!$A$2:$A$785,'DATA Wharton'!$C$2:$C$785),"")</f>
        <v/>
      </c>
      <c r="I9813">
        <f>IF(OR(G4161="",H4161=""),"",G4161)</f>
        <v/>
      </c>
      <c r="J9813">
        <f>IF(OR(I4161="",H4161=""),"",I4161*H4161)</f>
        <v/>
      </c>
      <c r="K9813">
        <f>IF(G4161="","Missing OEWS wage",IF(H4161="","Missing Wharton SOC","Matched"))</f>
        <v/>
      </c>
    </row>
    <row r="9814">
      <c r="A9814" t="inlineStr">
        <is>
          <t>54</t>
        </is>
      </c>
      <c r="B9814" t="inlineStr">
        <is>
          <t>Professional, Scientific, and Technical Services</t>
        </is>
      </c>
      <c r="C9814" t="inlineStr">
        <is>
          <t>35-9099</t>
        </is>
      </c>
      <c r="D9814" t="inlineStr">
        <is>
          <t>Food Preparation and Serving Related Workers, All Other</t>
        </is>
      </c>
      <c r="E9814" t="n">
        <v>40</v>
      </c>
      <c r="F9814" t="n">
        <v>73120</v>
      </c>
      <c r="G9814">
        <f>IF(OR(E4162="",F4162=""),"",E4162*F4162)</f>
        <v/>
      </c>
      <c r="H9814" s="41">
        <f>IFERROR(XLOOKUP(C4162,'DATA Wharton'!$A$2:$A$785,'DATA Wharton'!$C$2:$C$785),"")</f>
        <v/>
      </c>
      <c r="I9814">
        <f>IF(OR(G4162="",H4162=""),"",G4162)</f>
        <v/>
      </c>
      <c r="J9814">
        <f>IF(OR(I4162="",H4162=""),"",I4162*H4162)</f>
        <v/>
      </c>
      <c r="K9814">
        <f>IF(G4162="","Missing OEWS wage",IF(H4162="","Missing Wharton SOC","Matched"))</f>
        <v/>
      </c>
    </row>
    <row r="9815">
      <c r="A9815" t="inlineStr">
        <is>
          <t>54</t>
        </is>
      </c>
      <c r="B9815" t="inlineStr">
        <is>
          <t>Professional, Scientific, and Technical Services</t>
        </is>
      </c>
      <c r="C9815" t="inlineStr">
        <is>
          <t>37-1011</t>
        </is>
      </c>
      <c r="D9815" t="inlineStr">
        <is>
          <t>First-Line Supervisors of Housekeeping and Janitorial Workers</t>
        </is>
      </c>
      <c r="E9815" t="n">
        <v>860</v>
      </c>
      <c r="F9815" t="n">
        <v>62580</v>
      </c>
      <c r="G9815">
        <f>IF(OR(E4163="",F4163=""),"",E4163*F4163)</f>
        <v/>
      </c>
      <c r="H9815" s="41">
        <f>IFERROR(XLOOKUP(C4163,'DATA Wharton'!$A$2:$A$785,'DATA Wharton'!$C$2:$C$785),"")</f>
        <v/>
      </c>
      <c r="I9815">
        <f>IF(OR(G4163="",H4163=""),"",G4163)</f>
        <v/>
      </c>
      <c r="J9815">
        <f>IF(OR(I4163="",H4163=""),"",I4163*H4163)</f>
        <v/>
      </c>
      <c r="K9815">
        <f>IF(G4163="","Missing OEWS wage",IF(H4163="","Missing Wharton SOC","Matched"))</f>
        <v/>
      </c>
    </row>
    <row r="9816">
      <c r="A9816" t="inlineStr">
        <is>
          <t>54</t>
        </is>
      </c>
      <c r="B9816" t="inlineStr">
        <is>
          <t>Professional, Scientific, and Technical Services</t>
        </is>
      </c>
      <c r="C9816" t="inlineStr">
        <is>
          <t>37-1012</t>
        </is>
      </c>
      <c r="D9816" t="inlineStr">
        <is>
          <t>First-Line Supervisors of Landscaping, Lawn Service, and Groundskeeping Workers</t>
        </is>
      </c>
      <c r="E9816" t="n">
        <v>890</v>
      </c>
      <c r="F9816" t="n">
        <v>61640</v>
      </c>
      <c r="G9816">
        <f>IF(OR(E4164="",F4164=""),"",E4164*F4164)</f>
        <v/>
      </c>
      <c r="H9816" s="41">
        <f>IFERROR(XLOOKUP(C4164,'DATA Wharton'!$A$2:$A$785,'DATA Wharton'!$C$2:$C$785),"")</f>
        <v/>
      </c>
      <c r="I9816">
        <f>IF(OR(G4164="",H4164=""),"",G4164)</f>
        <v/>
      </c>
      <c r="J9816">
        <f>IF(OR(I4164="",H4164=""),"",I4164*H4164)</f>
        <v/>
      </c>
      <c r="K9816">
        <f>IF(G4164="","Missing OEWS wage",IF(H4164="","Missing Wharton SOC","Matched"))</f>
        <v/>
      </c>
    </row>
    <row r="9817">
      <c r="A9817" t="inlineStr">
        <is>
          <t>54</t>
        </is>
      </c>
      <c r="B9817" t="inlineStr">
        <is>
          <t>Professional, Scientific, and Technical Services</t>
        </is>
      </c>
      <c r="C9817" t="inlineStr">
        <is>
          <t>37-2011</t>
        </is>
      </c>
      <c r="D9817" t="inlineStr">
        <is>
          <t>Janitors and Cleaners, Except Maids and Housekeeping Cleaners</t>
        </is>
      </c>
      <c r="E9817" t="n">
        <v>19050</v>
      </c>
      <c r="F9817" t="n">
        <v>39850</v>
      </c>
      <c r="G9817">
        <f>IF(OR(E4165="",F4165=""),"",E4165*F4165)</f>
        <v/>
      </c>
      <c r="H9817" s="41">
        <f>IFERROR(XLOOKUP(C4165,'DATA Wharton'!$A$2:$A$785,'DATA Wharton'!$C$2:$C$785),"")</f>
        <v/>
      </c>
      <c r="I9817">
        <f>IF(OR(G4165="",H4165=""),"",G4165)</f>
        <v/>
      </c>
      <c r="J9817">
        <f>IF(OR(I4165="",H4165=""),"",I4165*H4165)</f>
        <v/>
      </c>
      <c r="K9817">
        <f>IF(G4165="","Missing OEWS wage",IF(H4165="","Missing Wharton SOC","Matched"))</f>
        <v/>
      </c>
    </row>
    <row r="9818">
      <c r="A9818" t="inlineStr">
        <is>
          <t>54</t>
        </is>
      </c>
      <c r="B9818" t="inlineStr">
        <is>
          <t>Professional, Scientific, and Technical Services</t>
        </is>
      </c>
      <c r="C9818" t="inlineStr">
        <is>
          <t>37-2012</t>
        </is>
      </c>
      <c r="D9818" t="inlineStr">
        <is>
          <t>Maids and Housekeeping Cleaners</t>
        </is>
      </c>
      <c r="E9818" t="n">
        <v>2470</v>
      </c>
      <c r="F9818" t="n">
        <v>37660</v>
      </c>
      <c r="G9818">
        <f>IF(OR(E4166="",F4166=""),"",E4166*F4166)</f>
        <v/>
      </c>
      <c r="H9818" s="41">
        <f>IFERROR(XLOOKUP(C4166,'DATA Wharton'!$A$2:$A$785,'DATA Wharton'!$C$2:$C$785),"")</f>
        <v/>
      </c>
      <c r="I9818">
        <f>IF(OR(G4166="",H4166=""),"",G4166)</f>
        <v/>
      </c>
      <c r="J9818">
        <f>IF(OR(I4166="",H4166=""),"",I4166*H4166)</f>
        <v/>
      </c>
      <c r="K9818">
        <f>IF(G4166="","Missing OEWS wage",IF(H4166="","Missing Wharton SOC","Matched"))</f>
        <v/>
      </c>
    </row>
    <row r="9819">
      <c r="A9819" t="inlineStr">
        <is>
          <t>54</t>
        </is>
      </c>
      <c r="B9819" t="inlineStr">
        <is>
          <t>Professional, Scientific, and Technical Services</t>
        </is>
      </c>
      <c r="C9819" t="inlineStr">
        <is>
          <t>37-2019</t>
        </is>
      </c>
      <c r="D9819" t="inlineStr">
        <is>
          <t>Building Cleaning Workers, All Other</t>
        </is>
      </c>
      <c r="E9819" t="n">
        <v>100</v>
      </c>
      <c r="F9819" t="n">
        <v>45140</v>
      </c>
      <c r="G9819">
        <f>IF(OR(E4167="",F4167=""),"",E4167*F4167)</f>
        <v/>
      </c>
      <c r="H9819" s="41">
        <f>IFERROR(XLOOKUP(C4167,'DATA Wharton'!$A$2:$A$785,'DATA Wharton'!$C$2:$C$785),"")</f>
        <v/>
      </c>
      <c r="I9819">
        <f>IF(OR(G4167="",H4167=""),"",G4167)</f>
        <v/>
      </c>
      <c r="J9819">
        <f>IF(OR(I4167="",H4167=""),"",I4167*H4167)</f>
        <v/>
      </c>
      <c r="K9819">
        <f>IF(G4167="","Missing OEWS wage",IF(H4167="","Missing Wharton SOC","Matched"))</f>
        <v/>
      </c>
    </row>
    <row r="9820">
      <c r="A9820" t="inlineStr">
        <is>
          <t>54</t>
        </is>
      </c>
      <c r="B9820" t="inlineStr">
        <is>
          <t>Professional, Scientific, and Technical Services</t>
        </is>
      </c>
      <c r="C9820" t="inlineStr">
        <is>
          <t>37-3011</t>
        </is>
      </c>
      <c r="D9820" t="inlineStr">
        <is>
          <t>Landscaping and Groundskeeping Workers</t>
        </is>
      </c>
      <c r="E9820" t="n">
        <v>10490</v>
      </c>
      <c r="F9820" t="n">
        <v>45610</v>
      </c>
      <c r="G9820">
        <f>IF(OR(E4168="",F4168=""),"",E4168*F4168)</f>
        <v/>
      </c>
      <c r="H9820" s="41">
        <f>IFERROR(XLOOKUP(C4168,'DATA Wharton'!$A$2:$A$785,'DATA Wharton'!$C$2:$C$785),"")</f>
        <v/>
      </c>
      <c r="I9820">
        <f>IF(OR(G4168="",H4168=""),"",G4168)</f>
        <v/>
      </c>
      <c r="J9820">
        <f>IF(OR(I4168="",H4168=""),"",I4168*H4168)</f>
        <v/>
      </c>
      <c r="K9820">
        <f>IF(G4168="","Missing OEWS wage",IF(H4168="","Missing Wharton SOC","Matched"))</f>
        <v/>
      </c>
    </row>
    <row r="9821">
      <c r="A9821" t="inlineStr">
        <is>
          <t>54</t>
        </is>
      </c>
      <c r="B9821" t="inlineStr">
        <is>
          <t>Professional, Scientific, and Technical Services</t>
        </is>
      </c>
      <c r="C9821" t="inlineStr">
        <is>
          <t>37-3012</t>
        </is>
      </c>
      <c r="D9821" t="inlineStr">
        <is>
          <t>Pesticide Handlers, Sprayers, and Applicators, Vegetation</t>
        </is>
      </c>
      <c r="E9821" t="n">
        <v>270</v>
      </c>
      <c r="F9821" t="n">
        <v>48330</v>
      </c>
      <c r="G9821">
        <f>IF(OR(E4169="",F4169=""),"",E4169*F4169)</f>
        <v/>
      </c>
      <c r="H9821" s="41">
        <f>IFERROR(XLOOKUP(C4169,'DATA Wharton'!$A$2:$A$785,'DATA Wharton'!$C$2:$C$785),"")</f>
        <v/>
      </c>
      <c r="I9821">
        <f>IF(OR(G4169="",H4169=""),"",G4169)</f>
        <v/>
      </c>
      <c r="J9821">
        <f>IF(OR(I4169="",H4169=""),"",I4169*H4169)</f>
        <v/>
      </c>
      <c r="K9821">
        <f>IF(G4169="","Missing OEWS wage",IF(H4169="","Missing Wharton SOC","Matched"))</f>
        <v/>
      </c>
    </row>
    <row r="9822">
      <c r="A9822" t="inlineStr">
        <is>
          <t>54</t>
        </is>
      </c>
      <c r="B9822" t="inlineStr">
        <is>
          <t>Professional, Scientific, and Technical Services</t>
        </is>
      </c>
      <c r="C9822" t="inlineStr">
        <is>
          <t>37-3019</t>
        </is>
      </c>
      <c r="D9822" t="inlineStr">
        <is>
          <t>Grounds Maintenance Workers, All Other</t>
        </is>
      </c>
      <c r="F9822" t="n">
        <v>46180</v>
      </c>
      <c r="G9822">
        <f>IF(OR(E4170="",F4170=""),"",E4170*F4170)</f>
        <v/>
      </c>
      <c r="H9822" s="41">
        <f>IFERROR(XLOOKUP(C4170,'DATA Wharton'!$A$2:$A$785,'DATA Wharton'!$C$2:$C$785),"")</f>
        <v/>
      </c>
      <c r="I9822">
        <f>IF(OR(G4170="",H4170=""),"",G4170)</f>
        <v/>
      </c>
      <c r="J9822">
        <f>IF(OR(I4170="",H4170=""),"",I4170*H4170)</f>
        <v/>
      </c>
      <c r="K9822">
        <f>IF(G4170="","Missing OEWS wage",IF(H4170="","Missing Wharton SOC","Matched"))</f>
        <v/>
      </c>
    </row>
    <row r="9823">
      <c r="A9823" t="inlineStr">
        <is>
          <t>54</t>
        </is>
      </c>
      <c r="B9823" t="inlineStr">
        <is>
          <t>Professional, Scientific, and Technical Services</t>
        </is>
      </c>
      <c r="C9823" t="inlineStr">
        <is>
          <t>39-1022</t>
        </is>
      </c>
      <c r="D9823" t="inlineStr">
        <is>
          <t>First-Line Supervisors of Personal Service Workers</t>
        </is>
      </c>
      <c r="E9823" t="n">
        <v>970</v>
      </c>
      <c r="F9823" t="n">
        <v>51470</v>
      </c>
      <c r="G9823">
        <f>IF(OR(E4171="",F4171=""),"",E4171*F4171)</f>
        <v/>
      </c>
      <c r="H9823" s="41">
        <f>IFERROR(XLOOKUP(C4171,'DATA Wharton'!$A$2:$A$785,'DATA Wharton'!$C$2:$C$785),"")</f>
        <v/>
      </c>
      <c r="I9823">
        <f>IF(OR(G4171="",H4171=""),"",G4171)</f>
        <v/>
      </c>
      <c r="J9823">
        <f>IF(OR(I4171="",H4171=""),"",I4171*H4171)</f>
        <v/>
      </c>
      <c r="K9823">
        <f>IF(G4171="","Missing OEWS wage",IF(H4171="","Missing Wharton SOC","Matched"))</f>
        <v/>
      </c>
    </row>
    <row r="9824">
      <c r="A9824" t="inlineStr">
        <is>
          <t>54</t>
        </is>
      </c>
      <c r="B9824" t="inlineStr">
        <is>
          <t>Professional, Scientific, and Technical Services</t>
        </is>
      </c>
      <c r="C9824" t="inlineStr">
        <is>
          <t>39-2011</t>
        </is>
      </c>
      <c r="D9824" t="inlineStr">
        <is>
          <t>Animal Trainers</t>
        </is>
      </c>
      <c r="E9824" t="n">
        <v>430</v>
      </c>
      <c r="F9824" t="n">
        <v>50760</v>
      </c>
      <c r="G9824">
        <f>IF(OR(E4172="",F4172=""),"",E4172*F4172)</f>
        <v/>
      </c>
      <c r="H9824" s="41">
        <f>IFERROR(XLOOKUP(C4172,'DATA Wharton'!$A$2:$A$785,'DATA Wharton'!$C$2:$C$785),"")</f>
        <v/>
      </c>
      <c r="I9824">
        <f>IF(OR(G4172="",H4172=""),"",G4172)</f>
        <v/>
      </c>
      <c r="J9824">
        <f>IF(OR(I4172="",H4172=""),"",I4172*H4172)</f>
        <v/>
      </c>
      <c r="K9824">
        <f>IF(G4172="","Missing OEWS wage",IF(H4172="","Missing Wharton SOC","Matched"))</f>
        <v/>
      </c>
    </row>
    <row r="9825">
      <c r="A9825" t="inlineStr">
        <is>
          <t>54</t>
        </is>
      </c>
      <c r="B9825" t="inlineStr">
        <is>
          <t>Professional, Scientific, and Technical Services</t>
        </is>
      </c>
      <c r="C9825" t="inlineStr">
        <is>
          <t>39-2021</t>
        </is>
      </c>
      <c r="D9825" t="inlineStr">
        <is>
          <t>Animal Caretakers</t>
        </is>
      </c>
      <c r="E9825" t="n">
        <v>36180</v>
      </c>
      <c r="F9825" t="n">
        <v>34480</v>
      </c>
      <c r="G9825">
        <f>IF(OR(E4173="",F4173=""),"",E4173*F4173)</f>
        <v/>
      </c>
      <c r="H9825" s="41">
        <f>IFERROR(XLOOKUP(C4173,'DATA Wharton'!$A$2:$A$785,'DATA Wharton'!$C$2:$C$785),"")</f>
        <v/>
      </c>
      <c r="I9825">
        <f>IF(OR(G4173="",H4173=""),"",G4173)</f>
        <v/>
      </c>
      <c r="J9825">
        <f>IF(OR(I4173="",H4173=""),"",I4173*H4173)</f>
        <v/>
      </c>
      <c r="K9825">
        <f>IF(G4173="","Missing OEWS wage",IF(H4173="","Missing Wharton SOC","Matched"))</f>
        <v/>
      </c>
    </row>
    <row r="9826">
      <c r="A9826" t="inlineStr">
        <is>
          <t>54</t>
        </is>
      </c>
      <c r="B9826" t="inlineStr">
        <is>
          <t>Professional, Scientific, and Technical Services</t>
        </is>
      </c>
      <c r="C9826" t="inlineStr">
        <is>
          <t>39-3031</t>
        </is>
      </c>
      <c r="D9826" t="inlineStr">
        <is>
          <t>Ushers, Lobby Attendants, and Ticket Takers</t>
        </is>
      </c>
      <c r="E9826" t="n">
        <v>150</v>
      </c>
      <c r="F9826" t="n">
        <v>38360</v>
      </c>
      <c r="G9826">
        <f>IF(OR(E4174="",F4174=""),"",E4174*F4174)</f>
        <v/>
      </c>
      <c r="H9826" s="41">
        <f>IFERROR(XLOOKUP(C4174,'DATA Wharton'!$A$2:$A$785,'DATA Wharton'!$C$2:$C$785),"")</f>
        <v/>
      </c>
      <c r="I9826">
        <f>IF(OR(G4174="",H4174=""),"",G4174)</f>
        <v/>
      </c>
      <c r="J9826">
        <f>IF(OR(I4174="",H4174=""),"",I4174*H4174)</f>
        <v/>
      </c>
      <c r="K9826">
        <f>IF(G4174="","Missing OEWS wage",IF(H4174="","Missing Wharton SOC","Matched"))</f>
        <v/>
      </c>
    </row>
    <row r="9827">
      <c r="A9827" t="inlineStr">
        <is>
          <t>54</t>
        </is>
      </c>
      <c r="B9827" t="inlineStr">
        <is>
          <t>Professional, Scientific, and Technical Services</t>
        </is>
      </c>
      <c r="C9827" t="inlineStr">
        <is>
          <t>39-3091</t>
        </is>
      </c>
      <c r="D9827" t="inlineStr">
        <is>
          <t>Amusement and Recreation Attendants</t>
        </is>
      </c>
      <c r="F9827" t="n">
        <v>33860</v>
      </c>
      <c r="G9827">
        <f>IF(OR(E4175="",F4175=""),"",E4175*F4175)</f>
        <v/>
      </c>
      <c r="H9827" s="41">
        <f>IFERROR(XLOOKUP(C4175,'DATA Wharton'!$A$2:$A$785,'DATA Wharton'!$C$2:$C$785),"")</f>
        <v/>
      </c>
      <c r="I9827">
        <f>IF(OR(G4175="",H4175=""),"",G4175)</f>
        <v/>
      </c>
      <c r="J9827">
        <f>IF(OR(I4175="",H4175=""),"",I4175*H4175)</f>
        <v/>
      </c>
      <c r="K9827">
        <f>IF(G4175="","Missing OEWS wage",IF(H4175="","Missing Wharton SOC","Matched"))</f>
        <v/>
      </c>
    </row>
    <row r="9828">
      <c r="A9828" t="inlineStr">
        <is>
          <t>54</t>
        </is>
      </c>
      <c r="B9828" t="inlineStr">
        <is>
          <t>Professional, Scientific, and Technical Services</t>
        </is>
      </c>
      <c r="C9828" t="inlineStr">
        <is>
          <t>39-3092</t>
        </is>
      </c>
      <c r="D9828" t="inlineStr">
        <is>
          <t>Costume Attendants</t>
        </is>
      </c>
      <c r="E9828" t="n">
        <v>110</v>
      </c>
      <c r="G9828">
        <f>IF(OR(E4176="",F4176=""),"",E4176*F4176)</f>
        <v/>
      </c>
      <c r="H9828" s="41">
        <f>IFERROR(XLOOKUP(C4176,'DATA Wharton'!$A$2:$A$785,'DATA Wharton'!$C$2:$C$785),"")</f>
        <v/>
      </c>
      <c r="I9828">
        <f>IF(OR(G4176="",H4176=""),"",G4176)</f>
        <v/>
      </c>
      <c r="J9828">
        <f>IF(OR(I4176="",H4176=""),"",I4176*H4176)</f>
        <v/>
      </c>
      <c r="K9828">
        <f>IF(G4176="","Missing OEWS wage",IF(H4176="","Missing Wharton SOC","Matched"))</f>
        <v/>
      </c>
    </row>
    <row r="9829">
      <c r="A9829" t="inlineStr">
        <is>
          <t>54</t>
        </is>
      </c>
      <c r="B9829" t="inlineStr">
        <is>
          <t>Professional, Scientific, and Technical Services</t>
        </is>
      </c>
      <c r="C9829" t="inlineStr">
        <is>
          <t>39-3099</t>
        </is>
      </c>
      <c r="D9829" t="inlineStr">
        <is>
          <t>Entertainment Attendants and Related Workers, All Other</t>
        </is>
      </c>
      <c r="E9829" t="n">
        <v>90</v>
      </c>
      <c r="F9829" t="n">
        <v>42430</v>
      </c>
      <c r="G9829">
        <f>IF(OR(E4177="",F4177=""),"",E4177*F4177)</f>
        <v/>
      </c>
      <c r="H9829" s="41">
        <f>IFERROR(XLOOKUP(C4177,'DATA Wharton'!$A$2:$A$785,'DATA Wharton'!$C$2:$C$785),"")</f>
        <v/>
      </c>
      <c r="I9829">
        <f>IF(OR(G4177="",H4177=""),"",G4177)</f>
        <v/>
      </c>
      <c r="J9829">
        <f>IF(OR(I4177="",H4177=""),"",I4177*H4177)</f>
        <v/>
      </c>
      <c r="K9829">
        <f>IF(G4177="","Missing OEWS wage",IF(H4177="","Missing Wharton SOC","Matched"))</f>
        <v/>
      </c>
    </row>
    <row r="9830">
      <c r="A9830" t="inlineStr">
        <is>
          <t>54</t>
        </is>
      </c>
      <c r="B9830" t="inlineStr">
        <is>
          <t>Professional, Scientific, and Technical Services</t>
        </is>
      </c>
      <c r="C9830" t="inlineStr">
        <is>
          <t>39-4012</t>
        </is>
      </c>
      <c r="D9830" t="inlineStr">
        <is>
          <t>Crematory Operators</t>
        </is>
      </c>
      <c r="E9830" t="n">
        <v>140</v>
      </c>
      <c r="F9830" t="n">
        <v>45910</v>
      </c>
      <c r="G9830">
        <f>IF(OR(E4178="",F4178=""),"",E4178*F4178)</f>
        <v/>
      </c>
      <c r="H9830" s="41">
        <f>IFERROR(XLOOKUP(C4178,'DATA Wharton'!$A$2:$A$785,'DATA Wharton'!$C$2:$C$785),"")</f>
        <v/>
      </c>
      <c r="I9830">
        <f>IF(OR(G4178="",H4178=""),"",G4178)</f>
        <v/>
      </c>
      <c r="J9830">
        <f>IF(OR(I4178="",H4178=""),"",I4178*H4178)</f>
        <v/>
      </c>
      <c r="K9830">
        <f>IF(G4178="","Missing OEWS wage",IF(H4178="","Missing Wharton SOC","Matched"))</f>
        <v/>
      </c>
    </row>
    <row r="9831">
      <c r="A9831" t="inlineStr">
        <is>
          <t>54</t>
        </is>
      </c>
      <c r="B9831" t="inlineStr">
        <is>
          <t>Professional, Scientific, and Technical Services</t>
        </is>
      </c>
      <c r="C9831" t="inlineStr">
        <is>
          <t>39-5012</t>
        </is>
      </c>
      <c r="D9831" t="inlineStr">
        <is>
          <t>Hairdressers, Hairstylists, and Cosmetologists</t>
        </is>
      </c>
      <c r="E9831" t="n">
        <v>240</v>
      </c>
      <c r="F9831" t="n">
        <v>52910</v>
      </c>
      <c r="G9831">
        <f>IF(OR(E4179="",F4179=""),"",E4179*F4179)</f>
        <v/>
      </c>
      <c r="H9831" s="41">
        <f>IFERROR(XLOOKUP(C4179,'DATA Wharton'!$A$2:$A$785,'DATA Wharton'!$C$2:$C$785),"")</f>
        <v/>
      </c>
      <c r="I9831">
        <f>IF(OR(G4179="",H4179=""),"",G4179)</f>
        <v/>
      </c>
      <c r="J9831">
        <f>IF(OR(I4179="",H4179=""),"",I4179*H4179)</f>
        <v/>
      </c>
      <c r="K9831">
        <f>IF(G4179="","Missing OEWS wage",IF(H4179="","Missing Wharton SOC","Matched"))</f>
        <v/>
      </c>
    </row>
    <row r="9832">
      <c r="A9832" t="inlineStr">
        <is>
          <t>54</t>
        </is>
      </c>
      <c r="B9832" t="inlineStr">
        <is>
          <t>Professional, Scientific, and Technical Services</t>
        </is>
      </c>
      <c r="C9832" t="inlineStr">
        <is>
          <t>39-5091</t>
        </is>
      </c>
      <c r="D9832" t="inlineStr">
        <is>
          <t>Makeup Artists, Theatrical and Performance</t>
        </is>
      </c>
      <c r="E9832" t="n">
        <v>210</v>
      </c>
      <c r="F9832" t="n">
        <v>85420</v>
      </c>
      <c r="G9832">
        <f>IF(OR(E4180="",F4180=""),"",E4180*F4180)</f>
        <v/>
      </c>
      <c r="H9832" s="41">
        <f>IFERROR(XLOOKUP(C4180,'DATA Wharton'!$A$2:$A$785,'DATA Wharton'!$C$2:$C$785),"")</f>
        <v/>
      </c>
      <c r="I9832">
        <f>IF(OR(G4180="",H4180=""),"",G4180)</f>
        <v/>
      </c>
      <c r="J9832">
        <f>IF(OR(I4180="",H4180=""),"",I4180*H4180)</f>
        <v/>
      </c>
      <c r="K9832">
        <f>IF(G4180="","Missing OEWS wage",IF(H4180="","Missing Wharton SOC","Matched"))</f>
        <v/>
      </c>
    </row>
    <row r="9833">
      <c r="A9833" t="inlineStr">
        <is>
          <t>54</t>
        </is>
      </c>
      <c r="B9833" t="inlineStr">
        <is>
          <t>Professional, Scientific, and Technical Services</t>
        </is>
      </c>
      <c r="C9833" t="inlineStr">
        <is>
          <t>39-7010</t>
        </is>
      </c>
      <c r="D9833" t="inlineStr">
        <is>
          <t>Tour and Travel Guides</t>
        </is>
      </c>
      <c r="E9833" t="n">
        <v>580</v>
      </c>
      <c r="F9833" t="n">
        <v>42300</v>
      </c>
      <c r="G9833">
        <f>IF(OR(E4181="",F4181=""),"",E4181*F4181)</f>
        <v/>
      </c>
      <c r="H9833" s="41">
        <f>IFERROR(XLOOKUP(C4181,'DATA Wharton'!$A$2:$A$785,'DATA Wharton'!$C$2:$C$785),"")</f>
        <v/>
      </c>
      <c r="I9833">
        <f>IF(OR(G4181="",H4181=""),"",G4181)</f>
        <v/>
      </c>
      <c r="J9833">
        <f>IF(OR(I4181="",H4181=""),"",I4181*H4181)</f>
        <v/>
      </c>
      <c r="K9833">
        <f>IF(G4181="","Missing OEWS wage",IF(H4181="","Missing Wharton SOC","Matched"))</f>
        <v/>
      </c>
    </row>
    <row r="9834">
      <c r="A9834" t="inlineStr">
        <is>
          <t>54</t>
        </is>
      </c>
      <c r="B9834" t="inlineStr">
        <is>
          <t>Professional, Scientific, and Technical Services</t>
        </is>
      </c>
      <c r="C9834" t="inlineStr">
        <is>
          <t>39-9011</t>
        </is>
      </c>
      <c r="D9834" t="inlineStr">
        <is>
          <t>Childcare Workers</t>
        </is>
      </c>
      <c r="E9834" t="n">
        <v>680</v>
      </c>
      <c r="F9834" t="n">
        <v>42940</v>
      </c>
      <c r="G9834">
        <f>IF(OR(E4182="",F4182=""),"",E4182*F4182)</f>
        <v/>
      </c>
      <c r="H9834" s="41">
        <f>IFERROR(XLOOKUP(C4182,'DATA Wharton'!$A$2:$A$785,'DATA Wharton'!$C$2:$C$785),"")</f>
        <v/>
      </c>
      <c r="I9834">
        <f>IF(OR(G4182="",H4182=""),"",G4182)</f>
        <v/>
      </c>
      <c r="J9834">
        <f>IF(OR(I4182="",H4182=""),"",I4182*H4182)</f>
        <v/>
      </c>
      <c r="K9834">
        <f>IF(G4182="","Missing OEWS wage",IF(H4182="","Missing Wharton SOC","Matched"))</f>
        <v/>
      </c>
    </row>
    <row r="9835">
      <c r="A9835" t="inlineStr">
        <is>
          <t>54</t>
        </is>
      </c>
      <c r="B9835" t="inlineStr">
        <is>
          <t>Professional, Scientific, and Technical Services</t>
        </is>
      </c>
      <c r="C9835" t="inlineStr">
        <is>
          <t>39-9031</t>
        </is>
      </c>
      <c r="D9835" t="inlineStr">
        <is>
          <t>Exercise Trainers and Group Fitness Instructors</t>
        </is>
      </c>
      <c r="E9835" t="n">
        <v>110</v>
      </c>
      <c r="F9835" t="n">
        <v>90800</v>
      </c>
      <c r="G9835">
        <f>IF(OR(E4183="",F4183=""),"",E4183*F4183)</f>
        <v/>
      </c>
      <c r="H9835" s="41">
        <f>IFERROR(XLOOKUP(C4183,'DATA Wharton'!$A$2:$A$785,'DATA Wharton'!$C$2:$C$785),"")</f>
        <v/>
      </c>
      <c r="I9835">
        <f>IF(OR(G4183="",H4183=""),"",G4183)</f>
        <v/>
      </c>
      <c r="J9835">
        <f>IF(OR(I4183="",H4183=""),"",I4183*H4183)</f>
        <v/>
      </c>
      <c r="K9835">
        <f>IF(G4183="","Missing OEWS wage",IF(H4183="","Missing Wharton SOC","Matched"))</f>
        <v/>
      </c>
    </row>
    <row r="9836">
      <c r="A9836" t="inlineStr">
        <is>
          <t>54</t>
        </is>
      </c>
      <c r="B9836" t="inlineStr">
        <is>
          <t>Professional, Scientific, and Technical Services</t>
        </is>
      </c>
      <c r="C9836" t="inlineStr">
        <is>
          <t>39-9099</t>
        </is>
      </c>
      <c r="D9836" t="inlineStr">
        <is>
          <t>Personal Care and Service Workers, All Other</t>
        </is>
      </c>
      <c r="E9836" t="n">
        <v>160</v>
      </c>
      <c r="F9836" t="n">
        <v>39680</v>
      </c>
      <c r="G9836">
        <f>IF(OR(E4184="",F4184=""),"",E4184*F4184)</f>
        <v/>
      </c>
      <c r="H9836" s="41">
        <f>IFERROR(XLOOKUP(C4184,'DATA Wharton'!$A$2:$A$785,'DATA Wharton'!$C$2:$C$785),"")</f>
        <v/>
      </c>
      <c r="I9836">
        <f>IF(OR(G4184="",H4184=""),"",G4184)</f>
        <v/>
      </c>
      <c r="J9836">
        <f>IF(OR(I4184="",H4184=""),"",I4184*H4184)</f>
        <v/>
      </c>
      <c r="K9836">
        <f>IF(G4184="","Missing OEWS wage",IF(H4184="","Missing Wharton SOC","Matched"))</f>
        <v/>
      </c>
    </row>
    <row r="9837">
      <c r="A9837" t="inlineStr">
        <is>
          <t>54</t>
        </is>
      </c>
      <c r="B9837" t="inlineStr">
        <is>
          <t>Professional, Scientific, and Technical Services</t>
        </is>
      </c>
      <c r="C9837" t="inlineStr">
        <is>
          <t>41-1011</t>
        </is>
      </c>
      <c r="D9837" t="inlineStr">
        <is>
          <t>First-Line Supervisors of Retail Sales Workers</t>
        </is>
      </c>
      <c r="E9837" t="n">
        <v>3180</v>
      </c>
      <c r="F9837" t="n">
        <v>58310</v>
      </c>
      <c r="G9837">
        <f>IF(OR(E4185="",F4185=""),"",E4185*F4185)</f>
        <v/>
      </c>
      <c r="H9837" s="41">
        <f>IFERROR(XLOOKUP(C4185,'DATA Wharton'!$A$2:$A$785,'DATA Wharton'!$C$2:$C$785),"")</f>
        <v/>
      </c>
      <c r="I9837">
        <f>IF(OR(G4185="",H4185=""),"",G4185)</f>
        <v/>
      </c>
      <c r="J9837">
        <f>IF(OR(I4185="",H4185=""),"",I4185*H4185)</f>
        <v/>
      </c>
      <c r="K9837">
        <f>IF(G4185="","Missing OEWS wage",IF(H4185="","Missing Wharton SOC","Matched"))</f>
        <v/>
      </c>
    </row>
    <row r="9838">
      <c r="A9838" t="inlineStr">
        <is>
          <t>54</t>
        </is>
      </c>
      <c r="B9838" t="inlineStr">
        <is>
          <t>Professional, Scientific, and Technical Services</t>
        </is>
      </c>
      <c r="C9838" t="inlineStr">
        <is>
          <t>41-1012</t>
        </is>
      </c>
      <c r="D9838" t="inlineStr">
        <is>
          <t>First-Line Supervisors of Non-Retail Sales Workers</t>
        </is>
      </c>
      <c r="E9838" t="n">
        <v>15660</v>
      </c>
      <c r="F9838" t="n">
        <v>115760</v>
      </c>
      <c r="G9838">
        <f>IF(OR(E4186="",F4186=""),"",E4186*F4186)</f>
        <v/>
      </c>
      <c r="H9838" s="41">
        <f>IFERROR(XLOOKUP(C4186,'DATA Wharton'!$A$2:$A$785,'DATA Wharton'!$C$2:$C$785),"")</f>
        <v/>
      </c>
      <c r="I9838">
        <f>IF(OR(G4186="",H4186=""),"",G4186)</f>
        <v/>
      </c>
      <c r="J9838">
        <f>IF(OR(I4186="",H4186=""),"",I4186*H4186)</f>
        <v/>
      </c>
      <c r="K9838">
        <f>IF(G4186="","Missing OEWS wage",IF(H4186="","Missing Wharton SOC","Matched"))</f>
        <v/>
      </c>
    </row>
    <row r="9839">
      <c r="A9839" t="inlineStr">
        <is>
          <t>54</t>
        </is>
      </c>
      <c r="B9839" t="inlineStr">
        <is>
          <t>Professional, Scientific, and Technical Services</t>
        </is>
      </c>
      <c r="C9839" t="inlineStr">
        <is>
          <t>41-2011</t>
        </is>
      </c>
      <c r="D9839" t="inlineStr">
        <is>
          <t>Cashiers</t>
        </is>
      </c>
      <c r="E9839" t="n">
        <v>3220</v>
      </c>
      <c r="F9839" t="n">
        <v>35610</v>
      </c>
      <c r="G9839">
        <f>IF(OR(E4187="",F4187=""),"",E4187*F4187)</f>
        <v/>
      </c>
      <c r="H9839" s="41">
        <f>IFERROR(XLOOKUP(C4187,'DATA Wharton'!$A$2:$A$785,'DATA Wharton'!$C$2:$C$785),"")</f>
        <v/>
      </c>
      <c r="I9839">
        <f>IF(OR(G4187="",H4187=""),"",G4187)</f>
        <v/>
      </c>
      <c r="J9839">
        <f>IF(OR(I4187="",H4187=""),"",I4187*H4187)</f>
        <v/>
      </c>
      <c r="K9839">
        <f>IF(G4187="","Missing OEWS wage",IF(H4187="","Missing Wharton SOC","Matched"))</f>
        <v/>
      </c>
    </row>
    <row r="9840">
      <c r="A9840" t="inlineStr">
        <is>
          <t>54</t>
        </is>
      </c>
      <c r="B9840" t="inlineStr">
        <is>
          <t>Professional, Scientific, and Technical Services</t>
        </is>
      </c>
      <c r="C9840" t="inlineStr">
        <is>
          <t>41-2021</t>
        </is>
      </c>
      <c r="D9840" t="inlineStr">
        <is>
          <t>Counter and Rental Clerks</t>
        </is>
      </c>
      <c r="E9840" t="n">
        <v>830</v>
      </c>
      <c r="F9840" t="n">
        <v>36270</v>
      </c>
      <c r="G9840">
        <f>IF(OR(E4188="",F4188=""),"",E4188*F4188)</f>
        <v/>
      </c>
      <c r="H9840" s="41">
        <f>IFERROR(XLOOKUP(C4188,'DATA Wharton'!$A$2:$A$785,'DATA Wharton'!$C$2:$C$785),"")</f>
        <v/>
      </c>
      <c r="I9840">
        <f>IF(OR(G4188="",H4188=""),"",G4188)</f>
        <v/>
      </c>
      <c r="J9840">
        <f>IF(OR(I4188="",H4188=""),"",I4188*H4188)</f>
        <v/>
      </c>
      <c r="K9840">
        <f>IF(G4188="","Missing OEWS wage",IF(H4188="","Missing Wharton SOC","Matched"))</f>
        <v/>
      </c>
    </row>
    <row r="9841">
      <c r="A9841" t="inlineStr">
        <is>
          <t>54</t>
        </is>
      </c>
      <c r="B9841" t="inlineStr">
        <is>
          <t>Professional, Scientific, and Technical Services</t>
        </is>
      </c>
      <c r="C9841" t="inlineStr">
        <is>
          <t>41-2022</t>
        </is>
      </c>
      <c r="D9841" t="inlineStr">
        <is>
          <t>Parts Salespersons</t>
        </is>
      </c>
      <c r="E9841" t="n">
        <v>170</v>
      </c>
      <c r="F9841" t="n">
        <v>54270</v>
      </c>
      <c r="G9841">
        <f>IF(OR(E4189="",F4189=""),"",E4189*F4189)</f>
        <v/>
      </c>
      <c r="H9841" s="41">
        <f>IFERROR(XLOOKUP(C4189,'DATA Wharton'!$A$2:$A$785,'DATA Wharton'!$C$2:$C$785),"")</f>
        <v/>
      </c>
      <c r="I9841">
        <f>IF(OR(G4189="",H4189=""),"",G4189)</f>
        <v/>
      </c>
      <c r="J9841">
        <f>IF(OR(I4189="",H4189=""),"",I4189*H4189)</f>
        <v/>
      </c>
      <c r="K9841">
        <f>IF(G4189="","Missing OEWS wage",IF(H4189="","Missing Wharton SOC","Matched"))</f>
        <v/>
      </c>
    </row>
    <row r="9842">
      <c r="A9842" t="inlineStr">
        <is>
          <t>54</t>
        </is>
      </c>
      <c r="B9842" t="inlineStr">
        <is>
          <t>Professional, Scientific, and Technical Services</t>
        </is>
      </c>
      <c r="C9842" t="inlineStr">
        <is>
          <t>41-2031</t>
        </is>
      </c>
      <c r="D9842" t="inlineStr">
        <is>
          <t>Retail Salespersons</t>
        </is>
      </c>
      <c r="E9842" t="n">
        <v>15990</v>
      </c>
      <c r="F9842" t="n">
        <v>39860</v>
      </c>
      <c r="G9842">
        <f>IF(OR(E4190="",F4190=""),"",E4190*F4190)</f>
        <v/>
      </c>
      <c r="H9842" s="41">
        <f>IFERROR(XLOOKUP(C4190,'DATA Wharton'!$A$2:$A$785,'DATA Wharton'!$C$2:$C$785),"")</f>
        <v/>
      </c>
      <c r="I9842">
        <f>IF(OR(G4190="",H4190=""),"",G4190)</f>
        <v/>
      </c>
      <c r="J9842">
        <f>IF(OR(I4190="",H4190=""),"",I4190*H4190)</f>
        <v/>
      </c>
      <c r="K9842">
        <f>IF(G4190="","Missing OEWS wage",IF(H4190="","Missing Wharton SOC","Matched"))</f>
        <v/>
      </c>
    </row>
    <row r="9843">
      <c r="A9843" t="inlineStr">
        <is>
          <t>54</t>
        </is>
      </c>
      <c r="B9843" t="inlineStr">
        <is>
          <t>Professional, Scientific, and Technical Services</t>
        </is>
      </c>
      <c r="C9843" t="inlineStr">
        <is>
          <t>41-3011</t>
        </is>
      </c>
      <c r="D9843" t="inlineStr">
        <is>
          <t>Advertising Sales Agents</t>
        </is>
      </c>
      <c r="E9843" t="n">
        <v>48190</v>
      </c>
      <c r="F9843" t="n">
        <v>81920</v>
      </c>
      <c r="G9843">
        <f>IF(OR(E4191="",F4191=""),"",E4191*F4191)</f>
        <v/>
      </c>
      <c r="H9843" s="41">
        <f>IFERROR(XLOOKUP(C4191,'DATA Wharton'!$A$2:$A$785,'DATA Wharton'!$C$2:$C$785),"")</f>
        <v/>
      </c>
      <c r="I9843">
        <f>IF(OR(G4191="",H4191=""),"",G4191)</f>
        <v/>
      </c>
      <c r="J9843">
        <f>IF(OR(I4191="",H4191=""),"",I4191*H4191)</f>
        <v/>
      </c>
      <c r="K9843">
        <f>IF(G4191="","Missing OEWS wage",IF(H4191="","Missing Wharton SOC","Matched"))</f>
        <v/>
      </c>
    </row>
    <row r="9844">
      <c r="A9844" t="inlineStr">
        <is>
          <t>54</t>
        </is>
      </c>
      <c r="B9844" t="inlineStr">
        <is>
          <t>Professional, Scientific, and Technical Services</t>
        </is>
      </c>
      <c r="C9844" t="inlineStr">
        <is>
          <t>41-3021</t>
        </is>
      </c>
      <c r="D9844" t="inlineStr">
        <is>
          <t>Insurance Sales Agents</t>
        </is>
      </c>
      <c r="E9844" t="n">
        <v>1690</v>
      </c>
      <c r="F9844" t="n">
        <v>94920</v>
      </c>
      <c r="G9844">
        <f>IF(OR(E4192="",F4192=""),"",E4192*F4192)</f>
        <v/>
      </c>
      <c r="H9844" s="41">
        <f>IFERROR(XLOOKUP(C4192,'DATA Wharton'!$A$2:$A$785,'DATA Wharton'!$C$2:$C$785),"")</f>
        <v/>
      </c>
      <c r="I9844">
        <f>IF(OR(G4192="",H4192=""),"",G4192)</f>
        <v/>
      </c>
      <c r="J9844">
        <f>IF(OR(I4192="",H4192=""),"",I4192*H4192)</f>
        <v/>
      </c>
      <c r="K9844">
        <f>IF(G4192="","Missing OEWS wage",IF(H4192="","Missing Wharton SOC","Matched"))</f>
        <v/>
      </c>
    </row>
    <row r="9845">
      <c r="A9845" t="inlineStr">
        <is>
          <t>54</t>
        </is>
      </c>
      <c r="B9845" t="inlineStr">
        <is>
          <t>Professional, Scientific, and Technical Services</t>
        </is>
      </c>
      <c r="C9845" t="inlineStr">
        <is>
          <t>41-3031</t>
        </is>
      </c>
      <c r="D9845" t="inlineStr">
        <is>
          <t>Securities, Commodities, and Financial Services Sales Agents</t>
        </is>
      </c>
      <c r="E9845" t="n">
        <v>4870</v>
      </c>
      <c r="F9845" t="n">
        <v>142860</v>
      </c>
      <c r="G9845">
        <f>IF(OR(E4193="",F4193=""),"",E4193*F4193)</f>
        <v/>
      </c>
      <c r="H9845" s="41">
        <f>IFERROR(XLOOKUP(C4193,'DATA Wharton'!$A$2:$A$785,'DATA Wharton'!$C$2:$C$785),"")</f>
        <v/>
      </c>
      <c r="I9845">
        <f>IF(OR(G4193="",H4193=""),"",G4193)</f>
        <v/>
      </c>
      <c r="J9845">
        <f>IF(OR(I4193="",H4193=""),"",I4193*H4193)</f>
        <v/>
      </c>
      <c r="K9845">
        <f>IF(G4193="","Missing OEWS wage",IF(H4193="","Missing Wharton SOC","Matched"))</f>
        <v/>
      </c>
    </row>
    <row r="9846">
      <c r="A9846" t="inlineStr">
        <is>
          <t>54</t>
        </is>
      </c>
      <c r="B9846" t="inlineStr">
        <is>
          <t>Professional, Scientific, and Technical Services</t>
        </is>
      </c>
      <c r="C9846" t="inlineStr">
        <is>
          <t>41-3041</t>
        </is>
      </c>
      <c r="D9846" t="inlineStr">
        <is>
          <t>Travel Agents</t>
        </is>
      </c>
      <c r="E9846" t="n">
        <v>200</v>
      </c>
      <c r="F9846" t="n">
        <v>61840</v>
      </c>
      <c r="G9846">
        <f>IF(OR(E4194="",F4194=""),"",E4194*F4194)</f>
        <v/>
      </c>
      <c r="H9846" s="41">
        <f>IFERROR(XLOOKUP(C4194,'DATA Wharton'!$A$2:$A$785,'DATA Wharton'!$C$2:$C$785),"")</f>
        <v/>
      </c>
      <c r="I9846">
        <f>IF(OR(G4194="",H4194=""),"",G4194)</f>
        <v/>
      </c>
      <c r="J9846">
        <f>IF(OR(I4194="",H4194=""),"",I4194*H4194)</f>
        <v/>
      </c>
      <c r="K9846">
        <f>IF(G4194="","Missing OEWS wage",IF(H4194="","Missing Wharton SOC","Matched"))</f>
        <v/>
      </c>
    </row>
    <row r="9847">
      <c r="A9847" t="inlineStr">
        <is>
          <t>54</t>
        </is>
      </c>
      <c r="B9847" t="inlineStr">
        <is>
          <t>Professional, Scientific, and Technical Services</t>
        </is>
      </c>
      <c r="C9847" t="inlineStr">
        <is>
          <t>41-3091</t>
        </is>
      </c>
      <c r="D9847" t="inlineStr">
        <is>
          <t>Sales Representatives of Services, Except Advertising, Insurance, Financial Services, and Travel</t>
        </is>
      </c>
      <c r="E9847" t="n">
        <v>293050</v>
      </c>
      <c r="F9847" t="n">
        <v>99500</v>
      </c>
      <c r="G9847">
        <f>IF(OR(E4195="",F4195=""),"",E4195*F4195)</f>
        <v/>
      </c>
      <c r="H9847" s="41">
        <f>IFERROR(XLOOKUP(C4195,'DATA Wharton'!$A$2:$A$785,'DATA Wharton'!$C$2:$C$785),"")</f>
        <v/>
      </c>
      <c r="I9847">
        <f>IF(OR(G4195="",H4195=""),"",G4195)</f>
        <v/>
      </c>
      <c r="J9847">
        <f>IF(OR(I4195="",H4195=""),"",I4195*H4195)</f>
        <v/>
      </c>
      <c r="K9847">
        <f>IF(G4195="","Missing OEWS wage",IF(H4195="","Missing Wharton SOC","Matched"))</f>
        <v/>
      </c>
    </row>
    <row r="9848">
      <c r="A9848" t="inlineStr">
        <is>
          <t>54</t>
        </is>
      </c>
      <c r="B9848" t="inlineStr">
        <is>
          <t>Professional, Scientific, and Technical Services</t>
        </is>
      </c>
      <c r="C9848" t="inlineStr">
        <is>
          <t>41-4011</t>
        </is>
      </c>
      <c r="D9848" t="inlineStr">
        <is>
          <t>Sales Representatives, Wholesale and Manufacturing, Technical and Scientific Products</t>
        </is>
      </c>
      <c r="E9848" t="n">
        <v>35090</v>
      </c>
      <c r="F9848" t="n">
        <v>123610</v>
      </c>
      <c r="G9848">
        <f>IF(OR(E4196="",F4196=""),"",E4196*F4196)</f>
        <v/>
      </c>
      <c r="H9848" s="41">
        <f>IFERROR(XLOOKUP(C4196,'DATA Wharton'!$A$2:$A$785,'DATA Wharton'!$C$2:$C$785),"")</f>
        <v/>
      </c>
      <c r="I9848">
        <f>IF(OR(G4196="",H4196=""),"",G4196)</f>
        <v/>
      </c>
      <c r="J9848">
        <f>IF(OR(I4196="",H4196=""),"",I4196*H4196)</f>
        <v/>
      </c>
      <c r="K9848">
        <f>IF(G4196="","Missing OEWS wage",IF(H4196="","Missing Wharton SOC","Matched"))</f>
        <v/>
      </c>
    </row>
    <row r="9849">
      <c r="A9849" t="inlineStr">
        <is>
          <t>54</t>
        </is>
      </c>
      <c r="B9849" t="inlineStr">
        <is>
          <t>Professional, Scientific, and Technical Services</t>
        </is>
      </c>
      <c r="C9849" t="inlineStr">
        <is>
          <t>41-4012</t>
        </is>
      </c>
      <c r="D9849" t="inlineStr">
        <is>
          <t>Sales Representatives, Wholesale and Manufacturing, Except Technical and Scientific Products</t>
        </is>
      </c>
      <c r="E9849" t="n">
        <v>21160</v>
      </c>
      <c r="F9849" t="n">
        <v>98150</v>
      </c>
      <c r="G9849">
        <f>IF(OR(E4197="",F4197=""),"",E4197*F4197)</f>
        <v/>
      </c>
      <c r="H9849" s="41">
        <f>IFERROR(XLOOKUP(C4197,'DATA Wharton'!$A$2:$A$785,'DATA Wharton'!$C$2:$C$785),"")</f>
        <v/>
      </c>
      <c r="I9849">
        <f>IF(OR(G4197="",H4197=""),"",G4197)</f>
        <v/>
      </c>
      <c r="J9849">
        <f>IF(OR(I4197="",H4197=""),"",I4197*H4197)</f>
        <v/>
      </c>
      <c r="K9849">
        <f>IF(G4197="","Missing OEWS wage",IF(H4197="","Missing Wharton SOC","Matched"))</f>
        <v/>
      </c>
    </row>
    <row r="9850">
      <c r="A9850" t="inlineStr">
        <is>
          <t>54</t>
        </is>
      </c>
      <c r="B9850" t="inlineStr">
        <is>
          <t>Professional, Scientific, and Technical Services</t>
        </is>
      </c>
      <c r="C9850" t="inlineStr">
        <is>
          <t>41-9011</t>
        </is>
      </c>
      <c r="D9850" t="inlineStr">
        <is>
          <t>Demonstrators and Product Promoters</t>
        </is>
      </c>
      <c r="E9850" t="n">
        <v>23590</v>
      </c>
      <c r="F9850" t="n">
        <v>43920</v>
      </c>
      <c r="G9850">
        <f>IF(OR(E4198="",F4198=""),"",E4198*F4198)</f>
        <v/>
      </c>
      <c r="H9850" s="41">
        <f>IFERROR(XLOOKUP(C4198,'DATA Wharton'!$A$2:$A$785,'DATA Wharton'!$C$2:$C$785),"")</f>
        <v/>
      </c>
      <c r="I9850">
        <f>IF(OR(G4198="",H4198=""),"",G4198)</f>
        <v/>
      </c>
      <c r="J9850">
        <f>IF(OR(I4198="",H4198=""),"",I4198*H4198)</f>
        <v/>
      </c>
      <c r="K9850">
        <f>IF(G4198="","Missing OEWS wage",IF(H4198="","Missing Wharton SOC","Matched"))</f>
        <v/>
      </c>
    </row>
    <row r="9851">
      <c r="A9851" t="inlineStr">
        <is>
          <t>54</t>
        </is>
      </c>
      <c r="B9851" t="inlineStr">
        <is>
          <t>Professional, Scientific, and Technical Services</t>
        </is>
      </c>
      <c r="C9851" t="inlineStr">
        <is>
          <t>41-9021</t>
        </is>
      </c>
      <c r="D9851" t="inlineStr">
        <is>
          <t>Real Estate Brokers</t>
        </is>
      </c>
      <c r="E9851" t="n">
        <v>530</v>
      </c>
      <c r="F9851" t="n">
        <v>77060</v>
      </c>
      <c r="G9851">
        <f>IF(OR(E4199="",F4199=""),"",E4199*F4199)</f>
        <v/>
      </c>
      <c r="H9851" s="41">
        <f>IFERROR(XLOOKUP(C4199,'DATA Wharton'!$A$2:$A$785,'DATA Wharton'!$C$2:$C$785),"")</f>
        <v/>
      </c>
      <c r="I9851">
        <f>IF(OR(G4199="",H4199=""),"",G4199)</f>
        <v/>
      </c>
      <c r="J9851">
        <f>IF(OR(I4199="",H4199=""),"",I4199*H4199)</f>
        <v/>
      </c>
      <c r="K9851">
        <f>IF(G4199="","Missing OEWS wage",IF(H4199="","Missing Wharton SOC","Matched"))</f>
        <v/>
      </c>
    </row>
    <row r="9852">
      <c r="A9852" t="inlineStr">
        <is>
          <t>54</t>
        </is>
      </c>
      <c r="B9852" t="inlineStr">
        <is>
          <t>Professional, Scientific, and Technical Services</t>
        </is>
      </c>
      <c r="C9852" t="inlineStr">
        <is>
          <t>41-9022</t>
        </is>
      </c>
      <c r="D9852" t="inlineStr">
        <is>
          <t>Real Estate Sales Agents</t>
        </is>
      </c>
      <c r="E9852" t="n">
        <v>3140</v>
      </c>
      <c r="F9852" t="n">
        <v>79290</v>
      </c>
      <c r="G9852">
        <f>IF(OR(E4200="",F4200=""),"",E4200*F4200)</f>
        <v/>
      </c>
      <c r="H9852" s="41">
        <f>IFERROR(XLOOKUP(C4200,'DATA Wharton'!$A$2:$A$785,'DATA Wharton'!$C$2:$C$785),"")</f>
        <v/>
      </c>
      <c r="I9852">
        <f>IF(OR(G4200="",H4200=""),"",G4200)</f>
        <v/>
      </c>
      <c r="J9852">
        <f>IF(OR(I4200="",H4200=""),"",I4200*H4200)</f>
        <v/>
      </c>
      <c r="K9852">
        <f>IF(G4200="","Missing OEWS wage",IF(H4200="","Missing Wharton SOC","Matched"))</f>
        <v/>
      </c>
    </row>
    <row r="9853">
      <c r="A9853" t="inlineStr">
        <is>
          <t>54</t>
        </is>
      </c>
      <c r="B9853" t="inlineStr">
        <is>
          <t>Professional, Scientific, and Technical Services</t>
        </is>
      </c>
      <c r="C9853" t="inlineStr">
        <is>
          <t>41-9031</t>
        </is>
      </c>
      <c r="D9853" t="inlineStr">
        <is>
          <t>Sales Engineers</t>
        </is>
      </c>
      <c r="E9853" t="n">
        <v>12910</v>
      </c>
      <c r="F9853" t="n">
        <v>144910</v>
      </c>
      <c r="G9853">
        <f>IF(OR(E4201="",F4201=""),"",E4201*F4201)</f>
        <v/>
      </c>
      <c r="H9853" s="41">
        <f>IFERROR(XLOOKUP(C4201,'DATA Wharton'!$A$2:$A$785,'DATA Wharton'!$C$2:$C$785),"")</f>
        <v/>
      </c>
      <c r="I9853">
        <f>IF(OR(G4201="",H4201=""),"",G4201)</f>
        <v/>
      </c>
      <c r="J9853">
        <f>IF(OR(I4201="",H4201=""),"",I4201*H4201)</f>
        <v/>
      </c>
      <c r="K9853">
        <f>IF(G4201="","Missing OEWS wage",IF(H4201="","Missing Wharton SOC","Matched"))</f>
        <v/>
      </c>
    </row>
    <row r="9854">
      <c r="A9854" t="inlineStr">
        <is>
          <t>54</t>
        </is>
      </c>
      <c r="B9854" t="inlineStr">
        <is>
          <t>Professional, Scientific, and Technical Services</t>
        </is>
      </c>
      <c r="C9854" t="inlineStr">
        <is>
          <t>41-9041</t>
        </is>
      </c>
      <c r="D9854" t="inlineStr">
        <is>
          <t>Telemarketers</t>
        </is>
      </c>
      <c r="E9854" t="n">
        <v>2560</v>
      </c>
      <c r="F9854" t="n">
        <v>38940</v>
      </c>
      <c r="G9854">
        <f>IF(OR(E4202="",F4202=""),"",E4202*F4202)</f>
        <v/>
      </c>
      <c r="H9854" s="41">
        <f>IFERROR(XLOOKUP(C4202,'DATA Wharton'!$A$2:$A$785,'DATA Wharton'!$C$2:$C$785),"")</f>
        <v/>
      </c>
      <c r="I9854">
        <f>IF(OR(G4202="",H4202=""),"",G4202)</f>
        <v/>
      </c>
      <c r="J9854">
        <f>IF(OR(I4202="",H4202=""),"",I4202*H4202)</f>
        <v/>
      </c>
      <c r="K9854">
        <f>IF(G4202="","Missing OEWS wage",IF(H4202="","Missing Wharton SOC","Matched"))</f>
        <v/>
      </c>
    </row>
    <row r="9855">
      <c r="A9855" t="inlineStr">
        <is>
          <t>54</t>
        </is>
      </c>
      <c r="B9855" t="inlineStr">
        <is>
          <t>Professional, Scientific, and Technical Services</t>
        </is>
      </c>
      <c r="C9855" t="inlineStr">
        <is>
          <t>41-9091</t>
        </is>
      </c>
      <c r="D9855" t="inlineStr">
        <is>
          <t>Door-to-Door Sales Workers, News and Street Vendors, and Related Workers</t>
        </is>
      </c>
      <c r="E9855" t="n">
        <v>160</v>
      </c>
      <c r="F9855" t="n">
        <v>46130</v>
      </c>
      <c r="G9855">
        <f>IF(OR(E4203="",F4203=""),"",E4203*F4203)</f>
        <v/>
      </c>
      <c r="H9855" s="41">
        <f>IFERROR(XLOOKUP(C4203,'DATA Wharton'!$A$2:$A$785,'DATA Wharton'!$C$2:$C$785),"")</f>
        <v/>
      </c>
      <c r="I9855">
        <f>IF(OR(G4203="",H4203=""),"",G4203)</f>
        <v/>
      </c>
      <c r="J9855">
        <f>IF(OR(I4203="",H4203=""),"",I4203*H4203)</f>
        <v/>
      </c>
      <c r="K9855">
        <f>IF(G4203="","Missing OEWS wage",IF(H4203="","Missing Wharton SOC","Matched"))</f>
        <v/>
      </c>
    </row>
    <row r="9856">
      <c r="A9856" t="inlineStr">
        <is>
          <t>54</t>
        </is>
      </c>
      <c r="B9856" t="inlineStr">
        <is>
          <t>Professional, Scientific, and Technical Services</t>
        </is>
      </c>
      <c r="C9856" t="inlineStr">
        <is>
          <t>41-9099</t>
        </is>
      </c>
      <c r="D9856" t="inlineStr">
        <is>
          <t>Sales and Related Workers, All Other</t>
        </is>
      </c>
      <c r="E9856" t="n">
        <v>5870</v>
      </c>
      <c r="F9856" t="n">
        <v>76490</v>
      </c>
      <c r="G9856">
        <f>IF(OR(E4204="",F4204=""),"",E4204*F4204)</f>
        <v/>
      </c>
      <c r="H9856" s="41">
        <f>IFERROR(XLOOKUP(C4204,'DATA Wharton'!$A$2:$A$785,'DATA Wharton'!$C$2:$C$785),"")</f>
        <v/>
      </c>
      <c r="I9856">
        <f>IF(OR(G4204="",H4204=""),"",G4204)</f>
        <v/>
      </c>
      <c r="J9856">
        <f>IF(OR(I4204="",H4204=""),"",I4204*H4204)</f>
        <v/>
      </c>
      <c r="K9856">
        <f>IF(G4204="","Missing OEWS wage",IF(H4204="","Missing Wharton SOC","Matched"))</f>
        <v/>
      </c>
    </row>
    <row r="9857">
      <c r="A9857" t="inlineStr">
        <is>
          <t>54</t>
        </is>
      </c>
      <c r="B9857" t="inlineStr">
        <is>
          <t>Professional, Scientific, and Technical Services</t>
        </is>
      </c>
      <c r="C9857" t="inlineStr">
        <is>
          <t>43-1011</t>
        </is>
      </c>
      <c r="D9857" t="inlineStr">
        <is>
          <t>First-Line Supervisors of Office and Administrative Support Workers</t>
        </is>
      </c>
      <c r="E9857" t="n">
        <v>112670</v>
      </c>
      <c r="F9857" t="n">
        <v>78700</v>
      </c>
      <c r="G9857">
        <f>IF(OR(E4205="",F4205=""),"",E4205*F4205)</f>
        <v/>
      </c>
      <c r="H9857" s="41">
        <f>IFERROR(XLOOKUP(C4205,'DATA Wharton'!$A$2:$A$785,'DATA Wharton'!$C$2:$C$785),"")</f>
        <v/>
      </c>
      <c r="I9857">
        <f>IF(OR(G4205="",H4205=""),"",G4205)</f>
        <v/>
      </c>
      <c r="J9857">
        <f>IF(OR(I4205="",H4205=""),"",I4205*H4205)</f>
        <v/>
      </c>
      <c r="K9857">
        <f>IF(G4205="","Missing OEWS wage",IF(H4205="","Missing Wharton SOC","Matched"))</f>
        <v/>
      </c>
    </row>
    <row r="9858">
      <c r="A9858" t="inlineStr">
        <is>
          <t>54</t>
        </is>
      </c>
      <c r="B9858" t="inlineStr">
        <is>
          <t>Professional, Scientific, and Technical Services</t>
        </is>
      </c>
      <c r="C9858" t="inlineStr">
        <is>
          <t>43-2011</t>
        </is>
      </c>
      <c r="D9858" t="inlineStr">
        <is>
          <t>Switchboard Operators, Including Answering Service</t>
        </is>
      </c>
      <c r="E9858" t="n">
        <v>850</v>
      </c>
      <c r="F9858" t="n">
        <v>39480</v>
      </c>
      <c r="G9858">
        <f>IF(OR(E4206="",F4206=""),"",E4206*F4206)</f>
        <v/>
      </c>
      <c r="H9858" s="41">
        <f>IFERROR(XLOOKUP(C4206,'DATA Wharton'!$A$2:$A$785,'DATA Wharton'!$C$2:$C$785),"")</f>
        <v/>
      </c>
      <c r="I9858">
        <f>IF(OR(G4206="",H4206=""),"",G4206)</f>
        <v/>
      </c>
      <c r="J9858">
        <f>IF(OR(I4206="",H4206=""),"",I4206*H4206)</f>
        <v/>
      </c>
      <c r="K9858">
        <f>IF(G4206="","Missing OEWS wage",IF(H4206="","Missing Wharton SOC","Matched"))</f>
        <v/>
      </c>
    </row>
    <row r="9859">
      <c r="A9859" t="inlineStr">
        <is>
          <t>54</t>
        </is>
      </c>
      <c r="B9859" t="inlineStr">
        <is>
          <t>Professional, Scientific, and Technical Services</t>
        </is>
      </c>
      <c r="C9859" t="inlineStr">
        <is>
          <t>43-3011</t>
        </is>
      </c>
      <c r="D9859" t="inlineStr">
        <is>
          <t>Bill and Account Collectors</t>
        </is>
      </c>
      <c r="E9859" t="n">
        <v>12340</v>
      </c>
      <c r="F9859" t="n">
        <v>50760</v>
      </c>
      <c r="G9859">
        <f>IF(OR(E4207="",F4207=""),"",E4207*F4207)</f>
        <v/>
      </c>
      <c r="H9859" s="41">
        <f>IFERROR(XLOOKUP(C4207,'DATA Wharton'!$A$2:$A$785,'DATA Wharton'!$C$2:$C$785),"")</f>
        <v/>
      </c>
      <c r="I9859">
        <f>IF(OR(G4207="",H4207=""),"",G4207)</f>
        <v/>
      </c>
      <c r="J9859">
        <f>IF(OR(I4207="",H4207=""),"",I4207*H4207)</f>
        <v/>
      </c>
      <c r="K9859">
        <f>IF(G4207="","Missing OEWS wage",IF(H4207="","Missing Wharton SOC","Matched"))</f>
        <v/>
      </c>
    </row>
    <row r="9860">
      <c r="A9860" t="inlineStr">
        <is>
          <t>54</t>
        </is>
      </c>
      <c r="B9860" t="inlineStr">
        <is>
          <t>Professional, Scientific, and Technical Services</t>
        </is>
      </c>
      <c r="C9860" t="inlineStr">
        <is>
          <t>43-3021</t>
        </is>
      </c>
      <c r="D9860" t="inlineStr">
        <is>
          <t>Billing and Posting Clerks</t>
        </is>
      </c>
      <c r="E9860" t="n">
        <v>62400</v>
      </c>
      <c r="F9860" t="n">
        <v>52950</v>
      </c>
      <c r="G9860">
        <f>IF(OR(E4208="",F4208=""),"",E4208*F4208)</f>
        <v/>
      </c>
      <c r="H9860" s="41">
        <f>IFERROR(XLOOKUP(C4208,'DATA Wharton'!$A$2:$A$785,'DATA Wharton'!$C$2:$C$785),"")</f>
        <v/>
      </c>
      <c r="I9860">
        <f>IF(OR(G4208="",H4208=""),"",G4208)</f>
        <v/>
      </c>
      <c r="J9860">
        <f>IF(OR(I4208="",H4208=""),"",I4208*H4208)</f>
        <v/>
      </c>
      <c r="K9860">
        <f>IF(G4208="","Missing OEWS wage",IF(H4208="","Missing Wharton SOC","Matched"))</f>
        <v/>
      </c>
    </row>
    <row r="9861">
      <c r="A9861" t="inlineStr">
        <is>
          <t>54</t>
        </is>
      </c>
      <c r="B9861" t="inlineStr">
        <is>
          <t>Professional, Scientific, and Technical Services</t>
        </is>
      </c>
      <c r="C9861" t="inlineStr">
        <is>
          <t>43-3031</t>
        </is>
      </c>
      <c r="D9861" t="inlineStr">
        <is>
          <t>Bookkeeping, Accounting, and Auditing Clerks</t>
        </is>
      </c>
      <c r="E9861" t="n">
        <v>205160</v>
      </c>
      <c r="F9861" t="n">
        <v>54660</v>
      </c>
      <c r="G9861">
        <f>IF(OR(E4209="",F4209=""),"",E4209*F4209)</f>
        <v/>
      </c>
      <c r="H9861" s="41">
        <f>IFERROR(XLOOKUP(C4209,'DATA Wharton'!$A$2:$A$785,'DATA Wharton'!$C$2:$C$785),"")</f>
        <v/>
      </c>
      <c r="I9861">
        <f>IF(OR(G4209="",H4209=""),"",G4209)</f>
        <v/>
      </c>
      <c r="J9861">
        <f>IF(OR(I4209="",H4209=""),"",I4209*H4209)</f>
        <v/>
      </c>
      <c r="K9861">
        <f>IF(G4209="","Missing OEWS wage",IF(H4209="","Missing Wharton SOC","Matched"))</f>
        <v/>
      </c>
    </row>
    <row r="9862">
      <c r="A9862" t="inlineStr">
        <is>
          <t>54</t>
        </is>
      </c>
      <c r="B9862" t="inlineStr">
        <is>
          <t>Professional, Scientific, and Technical Services</t>
        </is>
      </c>
      <c r="C9862" t="inlineStr">
        <is>
          <t>43-3051</t>
        </is>
      </c>
      <c r="D9862" t="inlineStr">
        <is>
          <t>Payroll and Timekeeping Clerks</t>
        </is>
      </c>
      <c r="E9862" t="n">
        <v>23800</v>
      </c>
      <c r="F9862" t="n">
        <v>57910</v>
      </c>
      <c r="G9862">
        <f>IF(OR(E4210="",F4210=""),"",E4210*F4210)</f>
        <v/>
      </c>
      <c r="H9862" s="41">
        <f>IFERROR(XLOOKUP(C4210,'DATA Wharton'!$A$2:$A$785,'DATA Wharton'!$C$2:$C$785),"")</f>
        <v/>
      </c>
      <c r="I9862">
        <f>IF(OR(G4210="",H4210=""),"",G4210)</f>
        <v/>
      </c>
      <c r="J9862">
        <f>IF(OR(I4210="",H4210=""),"",I4210*H4210)</f>
        <v/>
      </c>
      <c r="K9862">
        <f>IF(G4210="","Missing OEWS wage",IF(H4210="","Missing Wharton SOC","Matched"))</f>
        <v/>
      </c>
    </row>
    <row r="9863">
      <c r="A9863" t="inlineStr">
        <is>
          <t>54</t>
        </is>
      </c>
      <c r="B9863" t="inlineStr">
        <is>
          <t>Professional, Scientific, and Technical Services</t>
        </is>
      </c>
      <c r="C9863" t="inlineStr">
        <is>
          <t>43-3061</t>
        </is>
      </c>
      <c r="D9863" t="inlineStr">
        <is>
          <t>Procurement Clerks</t>
        </is>
      </c>
      <c r="E9863" t="n">
        <v>2820</v>
      </c>
      <c r="F9863" t="n">
        <v>56770</v>
      </c>
      <c r="G9863">
        <f>IF(OR(E4211="",F4211=""),"",E4211*F4211)</f>
        <v/>
      </c>
      <c r="H9863" s="41">
        <f>IFERROR(XLOOKUP(C4211,'DATA Wharton'!$A$2:$A$785,'DATA Wharton'!$C$2:$C$785),"")</f>
        <v/>
      </c>
      <c r="I9863">
        <f>IF(OR(G4211="",H4211=""),"",G4211)</f>
        <v/>
      </c>
      <c r="J9863">
        <f>IF(OR(I4211="",H4211=""),"",I4211*H4211)</f>
        <v/>
      </c>
      <c r="K9863">
        <f>IF(G4211="","Missing OEWS wage",IF(H4211="","Missing Wharton SOC","Matched"))</f>
        <v/>
      </c>
    </row>
    <row r="9864">
      <c r="A9864" t="inlineStr">
        <is>
          <t>54</t>
        </is>
      </c>
      <c r="B9864" t="inlineStr">
        <is>
          <t>Professional, Scientific, and Technical Services</t>
        </is>
      </c>
      <c r="C9864" t="inlineStr">
        <is>
          <t>43-3071</t>
        </is>
      </c>
      <c r="D9864" t="inlineStr">
        <is>
          <t>Tellers</t>
        </is>
      </c>
      <c r="F9864" t="n">
        <v>40780</v>
      </c>
      <c r="G9864">
        <f>IF(OR(E4212="",F4212=""),"",E4212*F4212)</f>
        <v/>
      </c>
      <c r="H9864" s="41">
        <f>IFERROR(XLOOKUP(C4212,'DATA Wharton'!$A$2:$A$785,'DATA Wharton'!$C$2:$C$785),"")</f>
        <v/>
      </c>
      <c r="I9864">
        <f>IF(OR(G4212="",H4212=""),"",G4212)</f>
        <v/>
      </c>
      <c r="J9864">
        <f>IF(OR(I4212="",H4212=""),"",I4212*H4212)</f>
        <v/>
      </c>
      <c r="K9864">
        <f>IF(G4212="","Missing OEWS wage",IF(H4212="","Missing Wharton SOC","Matched"))</f>
        <v/>
      </c>
    </row>
    <row r="9865">
      <c r="A9865" t="inlineStr">
        <is>
          <t>54</t>
        </is>
      </c>
      <c r="B9865" t="inlineStr">
        <is>
          <t>Professional, Scientific, and Technical Services</t>
        </is>
      </c>
      <c r="C9865" t="inlineStr">
        <is>
          <t>43-3099</t>
        </is>
      </c>
      <c r="D9865" t="inlineStr">
        <is>
          <t>Financial Clerks, All Other</t>
        </is>
      </c>
      <c r="E9865" t="n">
        <v>2240</v>
      </c>
      <c r="F9865" t="n">
        <v>51550</v>
      </c>
      <c r="G9865">
        <f>IF(OR(E4213="",F4213=""),"",E4213*F4213)</f>
        <v/>
      </c>
      <c r="H9865" s="41">
        <f>IFERROR(XLOOKUP(C4213,'DATA Wharton'!$A$2:$A$785,'DATA Wharton'!$C$2:$C$785),"")</f>
        <v/>
      </c>
      <c r="I9865">
        <f>IF(OR(G4213="",H4213=""),"",G4213)</f>
        <v/>
      </c>
      <c r="J9865">
        <f>IF(OR(I4213="",H4213=""),"",I4213*H4213)</f>
        <v/>
      </c>
      <c r="K9865">
        <f>IF(G4213="","Missing OEWS wage",IF(H4213="","Missing Wharton SOC","Matched"))</f>
        <v/>
      </c>
    </row>
    <row r="9866">
      <c r="A9866" t="inlineStr">
        <is>
          <t>54</t>
        </is>
      </c>
      <c r="B9866" t="inlineStr">
        <is>
          <t>Professional, Scientific, and Technical Services</t>
        </is>
      </c>
      <c r="C9866" t="inlineStr">
        <is>
          <t>43-4011</t>
        </is>
      </c>
      <c r="D9866" t="inlineStr">
        <is>
          <t>Brokerage Clerks</t>
        </is>
      </c>
      <c r="E9866" t="n">
        <v>460</v>
      </c>
      <c r="F9866" t="n">
        <v>54690</v>
      </c>
      <c r="G9866">
        <f>IF(OR(E4214="",F4214=""),"",E4214*F4214)</f>
        <v/>
      </c>
      <c r="H9866" s="41">
        <f>IFERROR(XLOOKUP(C4214,'DATA Wharton'!$A$2:$A$785,'DATA Wharton'!$C$2:$C$785),"")</f>
        <v/>
      </c>
      <c r="I9866">
        <f>IF(OR(G4214="",H4214=""),"",G4214)</f>
        <v/>
      </c>
      <c r="J9866">
        <f>IF(OR(I4214="",H4214=""),"",I4214*H4214)</f>
        <v/>
      </c>
      <c r="K9866">
        <f>IF(G4214="","Missing OEWS wage",IF(H4214="","Missing Wharton SOC","Matched"))</f>
        <v/>
      </c>
    </row>
    <row r="9867">
      <c r="A9867" t="inlineStr">
        <is>
          <t>54</t>
        </is>
      </c>
      <c r="B9867" t="inlineStr">
        <is>
          <t>Professional, Scientific, and Technical Services</t>
        </is>
      </c>
      <c r="C9867" t="inlineStr">
        <is>
          <t>43-4021</t>
        </is>
      </c>
      <c r="D9867" t="inlineStr">
        <is>
          <t>Correspondence Clerks</t>
        </is>
      </c>
      <c r="E9867" t="n">
        <v>600</v>
      </c>
      <c r="F9867" t="n">
        <v>49590</v>
      </c>
      <c r="G9867">
        <f>IF(OR(E4215="",F4215=""),"",E4215*F4215)</f>
        <v/>
      </c>
      <c r="H9867" s="41">
        <f>IFERROR(XLOOKUP(C4215,'DATA Wharton'!$A$2:$A$785,'DATA Wharton'!$C$2:$C$785),"")</f>
        <v/>
      </c>
      <c r="I9867">
        <f>IF(OR(G4215="",H4215=""),"",G4215)</f>
        <v/>
      </c>
      <c r="J9867">
        <f>IF(OR(I4215="",H4215=""),"",I4215*H4215)</f>
        <v/>
      </c>
      <c r="K9867">
        <f>IF(G4215="","Missing OEWS wage",IF(H4215="","Missing Wharton SOC","Matched"))</f>
        <v/>
      </c>
    </row>
    <row r="9868">
      <c r="A9868" t="inlineStr">
        <is>
          <t>54</t>
        </is>
      </c>
      <c r="B9868" t="inlineStr">
        <is>
          <t>Professional, Scientific, and Technical Services</t>
        </is>
      </c>
      <c r="C9868" t="inlineStr">
        <is>
          <t>43-4031</t>
        </is>
      </c>
      <c r="D9868" t="inlineStr">
        <is>
          <t>Court, Municipal, and License Clerks</t>
        </is>
      </c>
      <c r="E9868" t="n">
        <v>290</v>
      </c>
      <c r="F9868" t="n">
        <v>56290</v>
      </c>
      <c r="G9868">
        <f>IF(OR(E4216="",F4216=""),"",E4216*F4216)</f>
        <v/>
      </c>
      <c r="H9868" s="41">
        <f>IFERROR(XLOOKUP(C4216,'DATA Wharton'!$A$2:$A$785,'DATA Wharton'!$C$2:$C$785),"")</f>
        <v/>
      </c>
      <c r="I9868">
        <f>IF(OR(G4216="",H4216=""),"",G4216)</f>
        <v/>
      </c>
      <c r="J9868">
        <f>IF(OR(I4216="",H4216=""),"",I4216*H4216)</f>
        <v/>
      </c>
      <c r="K9868">
        <f>IF(G4216="","Missing OEWS wage",IF(H4216="","Missing Wharton SOC","Matched"))</f>
        <v/>
      </c>
    </row>
    <row r="9869">
      <c r="A9869" t="inlineStr">
        <is>
          <t>54</t>
        </is>
      </c>
      <c r="B9869" t="inlineStr">
        <is>
          <t>Professional, Scientific, and Technical Services</t>
        </is>
      </c>
      <c r="C9869" t="inlineStr">
        <is>
          <t>43-4041</t>
        </is>
      </c>
      <c r="D9869" t="inlineStr">
        <is>
          <t>Credit Authorizers, Checkers, and Clerks</t>
        </is>
      </c>
      <c r="E9869" t="n">
        <v>270</v>
      </c>
      <c r="F9869" t="n">
        <v>48570</v>
      </c>
      <c r="G9869">
        <f>IF(OR(E4217="",F4217=""),"",E4217*F4217)</f>
        <v/>
      </c>
      <c r="H9869" s="41">
        <f>IFERROR(XLOOKUP(C4217,'DATA Wharton'!$A$2:$A$785,'DATA Wharton'!$C$2:$C$785),"")</f>
        <v/>
      </c>
      <c r="I9869">
        <f>IF(OR(G4217="",H4217=""),"",G4217)</f>
        <v/>
      </c>
      <c r="J9869">
        <f>IF(OR(I4217="",H4217=""),"",I4217*H4217)</f>
        <v/>
      </c>
      <c r="K9869">
        <f>IF(G4217="","Missing OEWS wage",IF(H4217="","Missing Wharton SOC","Matched"))</f>
        <v/>
      </c>
    </row>
    <row r="9870">
      <c r="A9870" t="inlineStr">
        <is>
          <t>54</t>
        </is>
      </c>
      <c r="B9870" t="inlineStr">
        <is>
          <t>Professional, Scientific, and Technical Services</t>
        </is>
      </c>
      <c r="C9870" t="inlineStr">
        <is>
          <t>43-4051</t>
        </is>
      </c>
      <c r="D9870" t="inlineStr">
        <is>
          <t>Customer Service Representatives</t>
        </is>
      </c>
      <c r="E9870" t="n">
        <v>183700</v>
      </c>
      <c r="F9870" t="n">
        <v>48490</v>
      </c>
      <c r="G9870">
        <f>IF(OR(E4218="",F4218=""),"",E4218*F4218)</f>
        <v/>
      </c>
      <c r="H9870" s="41">
        <f>IFERROR(XLOOKUP(C4218,'DATA Wharton'!$A$2:$A$785,'DATA Wharton'!$C$2:$C$785),"")</f>
        <v/>
      </c>
      <c r="I9870">
        <f>IF(OR(G4218="",H4218=""),"",G4218)</f>
        <v/>
      </c>
      <c r="J9870">
        <f>IF(OR(I4218="",H4218=""),"",I4218*H4218)</f>
        <v/>
      </c>
      <c r="K9870">
        <f>IF(G4218="","Missing OEWS wage",IF(H4218="","Missing Wharton SOC","Matched"))</f>
        <v/>
      </c>
    </row>
    <row r="9871">
      <c r="A9871" t="inlineStr">
        <is>
          <t>54</t>
        </is>
      </c>
      <c r="B9871" t="inlineStr">
        <is>
          <t>Professional, Scientific, and Technical Services</t>
        </is>
      </c>
      <c r="C9871" t="inlineStr">
        <is>
          <t>43-4061</t>
        </is>
      </c>
      <c r="D9871" t="inlineStr">
        <is>
          <t>Eligibility Interviewers, Government Programs</t>
        </is>
      </c>
      <c r="E9871" t="n">
        <v>2550</v>
      </c>
      <c r="F9871" t="n">
        <v>47100</v>
      </c>
      <c r="G9871">
        <f>IF(OR(E4219="",F4219=""),"",E4219*F4219)</f>
        <v/>
      </c>
      <c r="H9871" s="41">
        <f>IFERROR(XLOOKUP(C4219,'DATA Wharton'!$A$2:$A$785,'DATA Wharton'!$C$2:$C$785),"")</f>
        <v/>
      </c>
      <c r="I9871">
        <f>IF(OR(G4219="",H4219=""),"",G4219)</f>
        <v/>
      </c>
      <c r="J9871">
        <f>IF(OR(I4219="",H4219=""),"",I4219*H4219)</f>
        <v/>
      </c>
      <c r="K9871">
        <f>IF(G4219="","Missing OEWS wage",IF(H4219="","Missing Wharton SOC","Matched"))</f>
        <v/>
      </c>
    </row>
    <row r="9872">
      <c r="A9872" t="inlineStr">
        <is>
          <t>54</t>
        </is>
      </c>
      <c r="B9872" t="inlineStr">
        <is>
          <t>Professional, Scientific, and Technical Services</t>
        </is>
      </c>
      <c r="C9872" t="inlineStr">
        <is>
          <t>43-4071</t>
        </is>
      </c>
      <c r="D9872" t="inlineStr">
        <is>
          <t>File Clerks</t>
        </is>
      </c>
      <c r="E9872" t="n">
        <v>13400</v>
      </c>
      <c r="F9872" t="n">
        <v>46320</v>
      </c>
      <c r="G9872">
        <f>IF(OR(E4220="",F4220=""),"",E4220*F4220)</f>
        <v/>
      </c>
      <c r="H9872" s="41">
        <f>IFERROR(XLOOKUP(C4220,'DATA Wharton'!$A$2:$A$785,'DATA Wharton'!$C$2:$C$785),"")</f>
        <v/>
      </c>
      <c r="I9872">
        <f>IF(OR(G4220="",H4220=""),"",G4220)</f>
        <v/>
      </c>
      <c r="J9872">
        <f>IF(OR(I4220="",H4220=""),"",I4220*H4220)</f>
        <v/>
      </c>
      <c r="K9872">
        <f>IF(G4220="","Missing OEWS wage",IF(H4220="","Missing Wharton SOC","Matched"))</f>
        <v/>
      </c>
    </row>
    <row r="9873">
      <c r="A9873" t="inlineStr">
        <is>
          <t>54</t>
        </is>
      </c>
      <c r="B9873" t="inlineStr">
        <is>
          <t>Professional, Scientific, and Technical Services</t>
        </is>
      </c>
      <c r="C9873" t="inlineStr">
        <is>
          <t>43-4081</t>
        </is>
      </c>
      <c r="D9873" t="inlineStr">
        <is>
          <t>Hotel, Motel, and Resort Desk Clerks</t>
        </is>
      </c>
      <c r="E9873" t="n">
        <v>230</v>
      </c>
      <c r="F9873" t="n">
        <v>34060</v>
      </c>
      <c r="G9873">
        <f>IF(OR(E4221="",F4221=""),"",E4221*F4221)</f>
        <v/>
      </c>
      <c r="H9873" s="41">
        <f>IFERROR(XLOOKUP(C4221,'DATA Wharton'!$A$2:$A$785,'DATA Wharton'!$C$2:$C$785),"")</f>
        <v/>
      </c>
      <c r="I9873">
        <f>IF(OR(G4221="",H4221=""),"",G4221)</f>
        <v/>
      </c>
      <c r="J9873">
        <f>IF(OR(I4221="",H4221=""),"",I4221*H4221)</f>
        <v/>
      </c>
      <c r="K9873">
        <f>IF(G4221="","Missing OEWS wage",IF(H4221="","Missing Wharton SOC","Matched"))</f>
        <v/>
      </c>
    </row>
    <row r="9874">
      <c r="A9874" t="inlineStr">
        <is>
          <t>54</t>
        </is>
      </c>
      <c r="B9874" t="inlineStr">
        <is>
          <t>Professional, Scientific, and Technical Services</t>
        </is>
      </c>
      <c r="C9874" t="inlineStr">
        <is>
          <t>43-4111</t>
        </is>
      </c>
      <c r="D9874" t="inlineStr">
        <is>
          <t>Interviewers, Except Eligibility and Loan</t>
        </is>
      </c>
      <c r="E9874" t="n">
        <v>16470</v>
      </c>
      <c r="F9874" t="n">
        <v>39900</v>
      </c>
      <c r="G9874">
        <f>IF(OR(E4222="",F4222=""),"",E4222*F4222)</f>
        <v/>
      </c>
      <c r="H9874" s="41">
        <f>IFERROR(XLOOKUP(C4222,'DATA Wharton'!$A$2:$A$785,'DATA Wharton'!$C$2:$C$785),"")</f>
        <v/>
      </c>
      <c r="I9874">
        <f>IF(OR(G4222="",H4222=""),"",G4222)</f>
        <v/>
      </c>
      <c r="J9874">
        <f>IF(OR(I4222="",H4222=""),"",I4222*H4222)</f>
        <v/>
      </c>
      <c r="K9874">
        <f>IF(G4222="","Missing OEWS wage",IF(H4222="","Missing Wharton SOC","Matched"))</f>
        <v/>
      </c>
    </row>
    <row r="9875">
      <c r="A9875" t="inlineStr">
        <is>
          <t>54</t>
        </is>
      </c>
      <c r="B9875" t="inlineStr">
        <is>
          <t>Professional, Scientific, and Technical Services</t>
        </is>
      </c>
      <c r="C9875" t="inlineStr">
        <is>
          <t>43-4121</t>
        </is>
      </c>
      <c r="D9875" t="inlineStr">
        <is>
          <t>Library Assistants, Clerical</t>
        </is>
      </c>
      <c r="E9875" t="n">
        <v>70</v>
      </c>
      <c r="F9875" t="n">
        <v>51540</v>
      </c>
      <c r="G9875">
        <f>IF(OR(E4223="",F4223=""),"",E4223*F4223)</f>
        <v/>
      </c>
      <c r="H9875" s="41">
        <f>IFERROR(XLOOKUP(C4223,'DATA Wharton'!$A$2:$A$785,'DATA Wharton'!$C$2:$C$785),"")</f>
        <v/>
      </c>
      <c r="I9875">
        <f>IF(OR(G4223="",H4223=""),"",G4223)</f>
        <v/>
      </c>
      <c r="J9875">
        <f>IF(OR(I4223="",H4223=""),"",I4223*H4223)</f>
        <v/>
      </c>
      <c r="K9875">
        <f>IF(G4223="","Missing OEWS wage",IF(H4223="","Missing Wharton SOC","Matched"))</f>
        <v/>
      </c>
    </row>
    <row r="9876">
      <c r="A9876" t="inlineStr">
        <is>
          <t>54</t>
        </is>
      </c>
      <c r="B9876" t="inlineStr">
        <is>
          <t>Professional, Scientific, and Technical Services</t>
        </is>
      </c>
      <c r="C9876" t="inlineStr">
        <is>
          <t>43-4131</t>
        </is>
      </c>
      <c r="D9876" t="inlineStr">
        <is>
          <t>Loan Interviewers and Clerks</t>
        </is>
      </c>
      <c r="E9876" t="n">
        <v>6560</v>
      </c>
      <c r="F9876" t="n">
        <v>52480</v>
      </c>
      <c r="G9876">
        <f>IF(OR(E4224="",F4224=""),"",E4224*F4224)</f>
        <v/>
      </c>
      <c r="H9876" s="41">
        <f>IFERROR(XLOOKUP(C4224,'DATA Wharton'!$A$2:$A$785,'DATA Wharton'!$C$2:$C$785),"")</f>
        <v/>
      </c>
      <c r="I9876">
        <f>IF(OR(G4224="",H4224=""),"",G4224)</f>
        <v/>
      </c>
      <c r="J9876">
        <f>IF(OR(I4224="",H4224=""),"",I4224*H4224)</f>
        <v/>
      </c>
      <c r="K9876">
        <f>IF(G4224="","Missing OEWS wage",IF(H4224="","Missing Wharton SOC","Matched"))</f>
        <v/>
      </c>
    </row>
    <row r="9877">
      <c r="A9877" t="inlineStr">
        <is>
          <t>54</t>
        </is>
      </c>
      <c r="B9877" t="inlineStr">
        <is>
          <t>Professional, Scientific, and Technical Services</t>
        </is>
      </c>
      <c r="C9877" t="inlineStr">
        <is>
          <t>43-4141</t>
        </is>
      </c>
      <c r="D9877" t="inlineStr">
        <is>
          <t>New Accounts Clerks</t>
        </is>
      </c>
      <c r="E9877" t="n">
        <v>40</v>
      </c>
      <c r="F9877" t="n">
        <v>49590</v>
      </c>
      <c r="G9877">
        <f>IF(OR(E4225="",F4225=""),"",E4225*F4225)</f>
        <v/>
      </c>
      <c r="H9877" s="41">
        <f>IFERROR(XLOOKUP(C4225,'DATA Wharton'!$A$2:$A$785,'DATA Wharton'!$C$2:$C$785),"")</f>
        <v/>
      </c>
      <c r="I9877">
        <f>IF(OR(G4225="",H4225=""),"",G4225)</f>
        <v/>
      </c>
      <c r="J9877">
        <f>IF(OR(I4225="",H4225=""),"",I4225*H4225)</f>
        <v/>
      </c>
      <c r="K9877">
        <f>IF(G4225="","Missing OEWS wage",IF(H4225="","Missing Wharton SOC","Matched"))</f>
        <v/>
      </c>
    </row>
    <row r="9878">
      <c r="A9878" t="inlineStr">
        <is>
          <t>54</t>
        </is>
      </c>
      <c r="B9878" t="inlineStr">
        <is>
          <t>Professional, Scientific, and Technical Services</t>
        </is>
      </c>
      <c r="C9878" t="inlineStr">
        <is>
          <t>43-4151</t>
        </is>
      </c>
      <c r="D9878" t="inlineStr">
        <is>
          <t>Order Clerks</t>
        </is>
      </c>
      <c r="E9878" t="n">
        <v>3500</v>
      </c>
      <c r="F9878" t="n">
        <v>53270</v>
      </c>
      <c r="G9878">
        <f>IF(OR(E4226="",F4226=""),"",E4226*F4226)</f>
        <v/>
      </c>
      <c r="H9878" s="41">
        <f>IFERROR(XLOOKUP(C4226,'DATA Wharton'!$A$2:$A$785,'DATA Wharton'!$C$2:$C$785),"")</f>
        <v/>
      </c>
      <c r="I9878">
        <f>IF(OR(G4226="",H4226=""),"",G4226)</f>
        <v/>
      </c>
      <c r="J9878">
        <f>IF(OR(I4226="",H4226=""),"",I4226*H4226)</f>
        <v/>
      </c>
      <c r="K9878">
        <f>IF(G4226="","Missing OEWS wage",IF(H4226="","Missing Wharton SOC","Matched"))</f>
        <v/>
      </c>
    </row>
    <row r="9879">
      <c r="A9879" t="inlineStr">
        <is>
          <t>54</t>
        </is>
      </c>
      <c r="B9879" t="inlineStr">
        <is>
          <t>Professional, Scientific, and Technical Services</t>
        </is>
      </c>
      <c r="C9879" t="inlineStr">
        <is>
          <t>43-4161</t>
        </is>
      </c>
      <c r="D9879" t="inlineStr">
        <is>
          <t>Human Resources Assistants, Except Payroll and Timekeeping</t>
        </is>
      </c>
      <c r="E9879" t="n">
        <v>6300</v>
      </c>
      <c r="F9879" t="n">
        <v>53370</v>
      </c>
      <c r="G9879">
        <f>IF(OR(E4227="",F4227=""),"",E4227*F4227)</f>
        <v/>
      </c>
      <c r="H9879" s="41">
        <f>IFERROR(XLOOKUP(C4227,'DATA Wharton'!$A$2:$A$785,'DATA Wharton'!$C$2:$C$785),"")</f>
        <v/>
      </c>
      <c r="I9879">
        <f>IF(OR(G4227="",H4227=""),"",G4227)</f>
        <v/>
      </c>
      <c r="J9879">
        <f>IF(OR(I4227="",H4227=""),"",I4227*H4227)</f>
        <v/>
      </c>
      <c r="K9879">
        <f>IF(G4227="","Missing OEWS wage",IF(H4227="","Missing Wharton SOC","Matched"))</f>
        <v/>
      </c>
    </row>
    <row r="9880">
      <c r="A9880" t="inlineStr">
        <is>
          <t>54</t>
        </is>
      </c>
      <c r="B9880" t="inlineStr">
        <is>
          <t>Professional, Scientific, and Technical Services</t>
        </is>
      </c>
      <c r="C9880" t="inlineStr">
        <is>
          <t>43-4171</t>
        </is>
      </c>
      <c r="D9880" t="inlineStr">
        <is>
          <t>Receptionists and Information Clerks</t>
        </is>
      </c>
      <c r="E9880" t="n">
        <v>103420</v>
      </c>
      <c r="F9880" t="n">
        <v>40650</v>
      </c>
      <c r="G9880">
        <f>IF(OR(E4228="",F4228=""),"",E4228*F4228)</f>
        <v/>
      </c>
      <c r="H9880" s="41">
        <f>IFERROR(XLOOKUP(C4228,'DATA Wharton'!$A$2:$A$785,'DATA Wharton'!$C$2:$C$785),"")</f>
        <v/>
      </c>
      <c r="I9880">
        <f>IF(OR(G4228="",H4228=""),"",G4228)</f>
        <v/>
      </c>
      <c r="J9880">
        <f>IF(OR(I4228="",H4228=""),"",I4228*H4228)</f>
        <v/>
      </c>
      <c r="K9880">
        <f>IF(G4228="","Missing OEWS wage",IF(H4228="","Missing Wharton SOC","Matched"))</f>
        <v/>
      </c>
    </row>
    <row r="9881">
      <c r="A9881" t="inlineStr">
        <is>
          <t>54</t>
        </is>
      </c>
      <c r="B9881" t="inlineStr">
        <is>
          <t>Professional, Scientific, and Technical Services</t>
        </is>
      </c>
      <c r="C9881" t="inlineStr">
        <is>
          <t>43-4181</t>
        </is>
      </c>
      <c r="D9881" t="inlineStr">
        <is>
          <t>Reservation and Transportation Ticket Agents and Travel Clerks</t>
        </is>
      </c>
      <c r="E9881" t="n">
        <v>110</v>
      </c>
      <c r="F9881" t="n">
        <v>59900</v>
      </c>
      <c r="G9881">
        <f>IF(OR(E4229="",F4229=""),"",E4229*F4229)</f>
        <v/>
      </c>
      <c r="H9881" s="41">
        <f>IFERROR(XLOOKUP(C4229,'DATA Wharton'!$A$2:$A$785,'DATA Wharton'!$C$2:$C$785),"")</f>
        <v/>
      </c>
      <c r="I9881">
        <f>IF(OR(G4229="",H4229=""),"",G4229)</f>
        <v/>
      </c>
      <c r="J9881">
        <f>IF(OR(I4229="",H4229=""),"",I4229*H4229)</f>
        <v/>
      </c>
      <c r="K9881">
        <f>IF(G4229="","Missing OEWS wage",IF(H4229="","Missing Wharton SOC","Matched"))</f>
        <v/>
      </c>
    </row>
    <row r="9882">
      <c r="A9882" t="inlineStr">
        <is>
          <t>54</t>
        </is>
      </c>
      <c r="B9882" t="inlineStr">
        <is>
          <t>Professional, Scientific, and Technical Services</t>
        </is>
      </c>
      <c r="C9882" t="inlineStr">
        <is>
          <t>43-4199</t>
        </is>
      </c>
      <c r="D9882" t="inlineStr">
        <is>
          <t>Information and Record Clerks, All Other</t>
        </is>
      </c>
      <c r="E9882" t="n">
        <v>3660</v>
      </c>
      <c r="F9882" t="n">
        <v>56320</v>
      </c>
      <c r="G9882">
        <f>IF(OR(E4230="",F4230=""),"",E4230*F4230)</f>
        <v/>
      </c>
      <c r="H9882" s="41">
        <f>IFERROR(XLOOKUP(C4230,'DATA Wharton'!$A$2:$A$785,'DATA Wharton'!$C$2:$C$785),"")</f>
        <v/>
      </c>
      <c r="I9882">
        <f>IF(OR(G4230="",H4230=""),"",G4230)</f>
        <v/>
      </c>
      <c r="J9882">
        <f>IF(OR(I4230="",H4230=""),"",I4230*H4230)</f>
        <v/>
      </c>
      <c r="K9882">
        <f>IF(G4230="","Missing OEWS wage",IF(H4230="","Missing Wharton SOC","Matched"))</f>
        <v/>
      </c>
    </row>
    <row r="9883">
      <c r="A9883" t="inlineStr">
        <is>
          <t>54</t>
        </is>
      </c>
      <c r="B9883" t="inlineStr">
        <is>
          <t>Professional, Scientific, and Technical Services</t>
        </is>
      </c>
      <c r="C9883" t="inlineStr">
        <is>
          <t>43-5011</t>
        </is>
      </c>
      <c r="D9883" t="inlineStr">
        <is>
          <t>Cargo and Freight Agents</t>
        </is>
      </c>
      <c r="E9883" t="n">
        <v>3320</v>
      </c>
      <c r="F9883" t="n">
        <v>54850</v>
      </c>
      <c r="G9883">
        <f>IF(OR(E4231="",F4231=""),"",E4231*F4231)</f>
        <v/>
      </c>
      <c r="H9883" s="41">
        <f>IFERROR(XLOOKUP(C4231,'DATA Wharton'!$A$2:$A$785,'DATA Wharton'!$C$2:$C$785),"")</f>
        <v/>
      </c>
      <c r="I9883">
        <f>IF(OR(G4231="",H4231=""),"",G4231)</f>
        <v/>
      </c>
      <c r="J9883">
        <f>IF(OR(I4231="",H4231=""),"",I4231*H4231)</f>
        <v/>
      </c>
      <c r="K9883">
        <f>IF(G4231="","Missing OEWS wage",IF(H4231="","Missing Wharton SOC","Matched"))</f>
        <v/>
      </c>
    </row>
    <row r="9884">
      <c r="A9884" t="inlineStr">
        <is>
          <t>54</t>
        </is>
      </c>
      <c r="B9884" t="inlineStr">
        <is>
          <t>Professional, Scientific, and Technical Services</t>
        </is>
      </c>
      <c r="C9884" t="inlineStr">
        <is>
          <t>43-5021</t>
        </is>
      </c>
      <c r="D9884" t="inlineStr">
        <is>
          <t>Couriers and Messengers</t>
        </is>
      </c>
      <c r="E9884" t="n">
        <v>5760</v>
      </c>
      <c r="F9884" t="n">
        <v>37540</v>
      </c>
      <c r="G9884">
        <f>IF(OR(E4232="",F4232=""),"",E4232*F4232)</f>
        <v/>
      </c>
      <c r="H9884" s="41">
        <f>IFERROR(XLOOKUP(C4232,'DATA Wharton'!$A$2:$A$785,'DATA Wharton'!$C$2:$C$785),"")</f>
        <v/>
      </c>
      <c r="I9884">
        <f>IF(OR(G4232="",H4232=""),"",G4232)</f>
        <v/>
      </c>
      <c r="J9884">
        <f>IF(OR(I4232="",H4232=""),"",I4232*H4232)</f>
        <v/>
      </c>
      <c r="K9884">
        <f>IF(G4232="","Missing OEWS wage",IF(H4232="","Missing Wharton SOC","Matched"))</f>
        <v/>
      </c>
    </row>
    <row r="9885">
      <c r="A9885" t="inlineStr">
        <is>
          <t>54</t>
        </is>
      </c>
      <c r="B9885" t="inlineStr">
        <is>
          <t>Professional, Scientific, and Technical Services</t>
        </is>
      </c>
      <c r="C9885" t="inlineStr">
        <is>
          <t>43-5032</t>
        </is>
      </c>
      <c r="D9885" t="inlineStr">
        <is>
          <t>Dispatchers, Except Police, Fire, and Ambulance</t>
        </is>
      </c>
      <c r="E9885" t="n">
        <v>5680</v>
      </c>
      <c r="F9885" t="n">
        <v>53750</v>
      </c>
      <c r="G9885">
        <f>IF(OR(E4233="",F4233=""),"",E4233*F4233)</f>
        <v/>
      </c>
      <c r="H9885" s="41">
        <f>IFERROR(XLOOKUP(C4233,'DATA Wharton'!$A$2:$A$785,'DATA Wharton'!$C$2:$C$785),"")</f>
        <v/>
      </c>
      <c r="I9885">
        <f>IF(OR(G4233="",H4233=""),"",G4233)</f>
        <v/>
      </c>
      <c r="J9885">
        <f>IF(OR(I4233="",H4233=""),"",I4233*H4233)</f>
        <v/>
      </c>
      <c r="K9885">
        <f>IF(G4233="","Missing OEWS wage",IF(H4233="","Missing Wharton SOC","Matched"))</f>
        <v/>
      </c>
    </row>
    <row r="9886">
      <c r="A9886" t="inlineStr">
        <is>
          <t>54</t>
        </is>
      </c>
      <c r="B9886" t="inlineStr">
        <is>
          <t>Professional, Scientific, and Technical Services</t>
        </is>
      </c>
      <c r="C9886" t="inlineStr">
        <is>
          <t>43-5041</t>
        </is>
      </c>
      <c r="D9886" t="inlineStr">
        <is>
          <t>Meter Readers, Utilities</t>
        </is>
      </c>
      <c r="F9886" t="n">
        <v>50500</v>
      </c>
      <c r="G9886">
        <f>IF(OR(E4234="",F4234=""),"",E4234*F4234)</f>
        <v/>
      </c>
      <c r="H9886" s="41">
        <f>IFERROR(XLOOKUP(C4234,'DATA Wharton'!$A$2:$A$785,'DATA Wharton'!$C$2:$C$785),"")</f>
        <v/>
      </c>
      <c r="I9886">
        <f>IF(OR(G4234="",H4234=""),"",G4234)</f>
        <v/>
      </c>
      <c r="J9886">
        <f>IF(OR(I4234="",H4234=""),"",I4234*H4234)</f>
        <v/>
      </c>
      <c r="K9886">
        <f>IF(G4234="","Missing OEWS wage",IF(H4234="","Missing Wharton SOC","Matched"))</f>
        <v/>
      </c>
    </row>
    <row r="9887">
      <c r="A9887" t="inlineStr">
        <is>
          <t>54</t>
        </is>
      </c>
      <c r="B9887" t="inlineStr">
        <is>
          <t>Professional, Scientific, and Technical Services</t>
        </is>
      </c>
      <c r="C9887" t="inlineStr">
        <is>
          <t>43-5061</t>
        </is>
      </c>
      <c r="D9887" t="inlineStr">
        <is>
          <t>Production, Planning, and Expediting Clerks</t>
        </is>
      </c>
      <c r="E9887" t="n">
        <v>25640</v>
      </c>
      <c r="F9887" t="n">
        <v>64620</v>
      </c>
      <c r="G9887">
        <f>IF(OR(E4235="",F4235=""),"",E4235*F4235)</f>
        <v/>
      </c>
      <c r="H9887" s="41">
        <f>IFERROR(XLOOKUP(C4235,'DATA Wharton'!$A$2:$A$785,'DATA Wharton'!$C$2:$C$785),"")</f>
        <v/>
      </c>
      <c r="I9887">
        <f>IF(OR(G4235="",H4235=""),"",G4235)</f>
        <v/>
      </c>
      <c r="J9887">
        <f>IF(OR(I4235="",H4235=""),"",I4235*H4235)</f>
        <v/>
      </c>
      <c r="K9887">
        <f>IF(G4235="","Missing OEWS wage",IF(H4235="","Missing Wharton SOC","Matched"))</f>
        <v/>
      </c>
    </row>
    <row r="9888">
      <c r="A9888" t="inlineStr">
        <is>
          <t>54</t>
        </is>
      </c>
      <c r="B9888" t="inlineStr">
        <is>
          <t>Professional, Scientific, and Technical Services</t>
        </is>
      </c>
      <c r="C9888" t="inlineStr">
        <is>
          <t>43-5071</t>
        </is>
      </c>
      <c r="D9888" t="inlineStr">
        <is>
          <t>Shipping, Receiving, and Inventory Clerks</t>
        </is>
      </c>
      <c r="E9888" t="n">
        <v>20410</v>
      </c>
      <c r="F9888" t="n">
        <v>48960</v>
      </c>
      <c r="G9888">
        <f>IF(OR(E4236="",F4236=""),"",E4236*F4236)</f>
        <v/>
      </c>
      <c r="H9888" s="41">
        <f>IFERROR(XLOOKUP(C4236,'DATA Wharton'!$A$2:$A$785,'DATA Wharton'!$C$2:$C$785),"")</f>
        <v/>
      </c>
      <c r="I9888">
        <f>IF(OR(G4236="",H4236=""),"",G4236)</f>
        <v/>
      </c>
      <c r="J9888">
        <f>IF(OR(I4236="",H4236=""),"",I4236*H4236)</f>
        <v/>
      </c>
      <c r="K9888">
        <f>IF(G4236="","Missing OEWS wage",IF(H4236="","Missing Wharton SOC","Matched"))</f>
        <v/>
      </c>
    </row>
    <row r="9889">
      <c r="A9889" t="inlineStr">
        <is>
          <t>54</t>
        </is>
      </c>
      <c r="B9889" t="inlineStr">
        <is>
          <t>Professional, Scientific, and Technical Services</t>
        </is>
      </c>
      <c r="C9889" t="inlineStr">
        <is>
          <t>43-5111</t>
        </is>
      </c>
      <c r="D9889" t="inlineStr">
        <is>
          <t>Weighers, Measurers, Checkers, and Samplers, Recordkeeping</t>
        </is>
      </c>
      <c r="E9889" t="n">
        <v>1330</v>
      </c>
      <c r="F9889" t="n">
        <v>49000</v>
      </c>
      <c r="G9889">
        <f>IF(OR(E4237="",F4237=""),"",E4237*F4237)</f>
        <v/>
      </c>
      <c r="H9889" s="41">
        <f>IFERROR(XLOOKUP(C4237,'DATA Wharton'!$A$2:$A$785,'DATA Wharton'!$C$2:$C$785),"")</f>
        <v/>
      </c>
      <c r="I9889">
        <f>IF(OR(G4237="",H4237=""),"",G4237)</f>
        <v/>
      </c>
      <c r="J9889">
        <f>IF(OR(I4237="",H4237=""),"",I4237*H4237)</f>
        <v/>
      </c>
      <c r="K9889">
        <f>IF(G4237="","Missing OEWS wage",IF(H4237="","Missing Wharton SOC","Matched"))</f>
        <v/>
      </c>
    </row>
    <row r="9890">
      <c r="A9890" t="inlineStr">
        <is>
          <t>54</t>
        </is>
      </c>
      <c r="B9890" t="inlineStr">
        <is>
          <t>Professional, Scientific, and Technical Services</t>
        </is>
      </c>
      <c r="C9890" t="inlineStr">
        <is>
          <t>43-6011</t>
        </is>
      </c>
      <c r="D9890" t="inlineStr">
        <is>
          <t>Executive Secretaries and Executive Administrative Assistants</t>
        </is>
      </c>
      <c r="E9890" t="n">
        <v>59700</v>
      </c>
      <c r="F9890" t="n">
        <v>84390</v>
      </c>
      <c r="G9890">
        <f>IF(OR(E4238="",F4238=""),"",E4238*F4238)</f>
        <v/>
      </c>
      <c r="H9890" s="41">
        <f>IFERROR(XLOOKUP(C4238,'DATA Wharton'!$A$2:$A$785,'DATA Wharton'!$C$2:$C$785),"")</f>
        <v/>
      </c>
      <c r="I9890">
        <f>IF(OR(G4238="",H4238=""),"",G4238)</f>
        <v/>
      </c>
      <c r="J9890">
        <f>IF(OR(I4238="",H4238=""),"",I4238*H4238)</f>
        <v/>
      </c>
      <c r="K9890">
        <f>IF(G4238="","Missing OEWS wage",IF(H4238="","Missing Wharton SOC","Matched"))</f>
        <v/>
      </c>
    </row>
    <row r="9891">
      <c r="A9891" t="inlineStr">
        <is>
          <t>54</t>
        </is>
      </c>
      <c r="B9891" t="inlineStr">
        <is>
          <t>Professional, Scientific, and Technical Services</t>
        </is>
      </c>
      <c r="C9891" t="inlineStr">
        <is>
          <t>43-6012</t>
        </is>
      </c>
      <c r="D9891" t="inlineStr">
        <is>
          <t>Legal Secretaries and Administrative Assistants</t>
        </is>
      </c>
      <c r="E9891" t="n">
        <v>127630</v>
      </c>
      <c r="F9891" t="n">
        <v>60830</v>
      </c>
      <c r="G9891">
        <f>IF(OR(E4239="",F4239=""),"",E4239*F4239)</f>
        <v/>
      </c>
      <c r="H9891" s="41">
        <f>IFERROR(XLOOKUP(C4239,'DATA Wharton'!$A$2:$A$785,'DATA Wharton'!$C$2:$C$785),"")</f>
        <v/>
      </c>
      <c r="I9891">
        <f>IF(OR(G4239="",H4239=""),"",G4239)</f>
        <v/>
      </c>
      <c r="J9891">
        <f>IF(OR(I4239="",H4239=""),"",I4239*H4239)</f>
        <v/>
      </c>
      <c r="K9891">
        <f>IF(G4239="","Missing OEWS wage",IF(H4239="","Missing Wharton SOC","Matched"))</f>
        <v/>
      </c>
    </row>
    <row r="9892">
      <c r="A9892" t="inlineStr">
        <is>
          <t>54</t>
        </is>
      </c>
      <c r="B9892" t="inlineStr">
        <is>
          <t>Professional, Scientific, and Technical Services</t>
        </is>
      </c>
      <c r="C9892" t="inlineStr">
        <is>
          <t>43-6013</t>
        </is>
      </c>
      <c r="D9892" t="inlineStr">
        <is>
          <t>Medical Secretaries and Administrative Assistants</t>
        </is>
      </c>
      <c r="E9892" t="n">
        <v>13830</v>
      </c>
      <c r="F9892" t="n">
        <v>46470</v>
      </c>
      <c r="G9892">
        <f>IF(OR(E4240="",F4240=""),"",E4240*F4240)</f>
        <v/>
      </c>
      <c r="H9892" s="41">
        <f>IFERROR(XLOOKUP(C4240,'DATA Wharton'!$A$2:$A$785,'DATA Wharton'!$C$2:$C$785),"")</f>
        <v/>
      </c>
      <c r="I9892">
        <f>IF(OR(G4240="",H4240=""),"",G4240)</f>
        <v/>
      </c>
      <c r="J9892">
        <f>IF(OR(I4240="",H4240=""),"",I4240*H4240)</f>
        <v/>
      </c>
      <c r="K9892">
        <f>IF(G4240="","Missing OEWS wage",IF(H4240="","Missing Wharton SOC","Matched"))</f>
        <v/>
      </c>
    </row>
    <row r="9893">
      <c r="A9893" t="inlineStr">
        <is>
          <t>54</t>
        </is>
      </c>
      <c r="B9893" t="inlineStr">
        <is>
          <t>Professional, Scientific, and Technical Services</t>
        </is>
      </c>
      <c r="C9893" t="inlineStr">
        <is>
          <t>43-6014</t>
        </is>
      </c>
      <c r="D9893" t="inlineStr">
        <is>
          <t>Secretaries and Administrative Assistants, Except Legal, Medical, and Executive</t>
        </is>
      </c>
      <c r="E9893" t="n">
        <v>188270</v>
      </c>
      <c r="F9893" t="n">
        <v>52480</v>
      </c>
      <c r="G9893">
        <f>IF(OR(E4241="",F4241=""),"",E4241*F4241)</f>
        <v/>
      </c>
      <c r="H9893" s="41">
        <f>IFERROR(XLOOKUP(C4241,'DATA Wharton'!$A$2:$A$785,'DATA Wharton'!$C$2:$C$785),"")</f>
        <v/>
      </c>
      <c r="I9893">
        <f>IF(OR(G4241="",H4241=""),"",G4241)</f>
        <v/>
      </c>
      <c r="J9893">
        <f>IF(OR(I4241="",H4241=""),"",I4241*H4241)</f>
        <v/>
      </c>
      <c r="K9893">
        <f>IF(G4241="","Missing OEWS wage",IF(H4241="","Missing Wharton SOC","Matched"))</f>
        <v/>
      </c>
    </row>
    <row r="9894">
      <c r="A9894" t="inlineStr">
        <is>
          <t>54</t>
        </is>
      </c>
      <c r="B9894" t="inlineStr">
        <is>
          <t>Professional, Scientific, and Technical Services</t>
        </is>
      </c>
      <c r="C9894" t="inlineStr">
        <is>
          <t>43-9021</t>
        </is>
      </c>
      <c r="D9894" t="inlineStr">
        <is>
          <t>Data Entry Keyers</t>
        </is>
      </c>
      <c r="E9894" t="n">
        <v>25470</v>
      </c>
      <c r="F9894" t="n">
        <v>43260</v>
      </c>
      <c r="G9894">
        <f>IF(OR(E4242="",F4242=""),"",E4242*F4242)</f>
        <v/>
      </c>
      <c r="H9894" s="41">
        <f>IFERROR(XLOOKUP(C4242,'DATA Wharton'!$A$2:$A$785,'DATA Wharton'!$C$2:$C$785),"")</f>
        <v/>
      </c>
      <c r="I9894">
        <f>IF(OR(G4242="",H4242=""),"",G4242)</f>
        <v/>
      </c>
      <c r="J9894">
        <f>IF(OR(I4242="",H4242=""),"",I4242*H4242)</f>
        <v/>
      </c>
      <c r="K9894">
        <f>IF(G4242="","Missing OEWS wage",IF(H4242="","Missing Wharton SOC","Matched"))</f>
        <v/>
      </c>
    </row>
    <row r="9895">
      <c r="A9895" t="inlineStr">
        <is>
          <t>54</t>
        </is>
      </c>
      <c r="B9895" t="inlineStr">
        <is>
          <t>Professional, Scientific, and Technical Services</t>
        </is>
      </c>
      <c r="C9895" t="inlineStr">
        <is>
          <t>43-9022</t>
        </is>
      </c>
      <c r="D9895" t="inlineStr">
        <is>
          <t>Word Processors and Typists</t>
        </is>
      </c>
      <c r="E9895" t="n">
        <v>1880</v>
      </c>
      <c r="F9895" t="n">
        <v>57070</v>
      </c>
      <c r="G9895">
        <f>IF(OR(E4243="",F4243=""),"",E4243*F4243)</f>
        <v/>
      </c>
      <c r="H9895" s="41">
        <f>IFERROR(XLOOKUP(C4243,'DATA Wharton'!$A$2:$A$785,'DATA Wharton'!$C$2:$C$785),"")</f>
        <v/>
      </c>
      <c r="I9895">
        <f>IF(OR(G4243="",H4243=""),"",G4243)</f>
        <v/>
      </c>
      <c r="J9895">
        <f>IF(OR(I4243="",H4243=""),"",I4243*H4243)</f>
        <v/>
      </c>
      <c r="K9895">
        <f>IF(G4243="","Missing OEWS wage",IF(H4243="","Missing Wharton SOC","Matched"))</f>
        <v/>
      </c>
    </row>
    <row r="9896">
      <c r="A9896" t="inlineStr">
        <is>
          <t>54</t>
        </is>
      </c>
      <c r="B9896" t="inlineStr">
        <is>
          <t>Professional, Scientific, and Technical Services</t>
        </is>
      </c>
      <c r="C9896" t="inlineStr">
        <is>
          <t>43-9031</t>
        </is>
      </c>
      <c r="D9896" t="inlineStr">
        <is>
          <t>Desktop Publishers</t>
        </is>
      </c>
      <c r="E9896" t="n">
        <v>360</v>
      </c>
      <c r="F9896" t="n">
        <v>67940</v>
      </c>
      <c r="G9896">
        <f>IF(OR(E4244="",F4244=""),"",E4244*F4244)</f>
        <v/>
      </c>
      <c r="H9896" s="41">
        <f>IFERROR(XLOOKUP(C4244,'DATA Wharton'!$A$2:$A$785,'DATA Wharton'!$C$2:$C$785),"")</f>
        <v/>
      </c>
      <c r="I9896">
        <f>IF(OR(G4244="",H4244=""),"",G4244)</f>
        <v/>
      </c>
      <c r="J9896">
        <f>IF(OR(I4244="",H4244=""),"",I4244*H4244)</f>
        <v/>
      </c>
      <c r="K9896">
        <f>IF(G4244="","Missing OEWS wage",IF(H4244="","Missing Wharton SOC","Matched"))</f>
        <v/>
      </c>
    </row>
    <row r="9897">
      <c r="A9897" t="inlineStr">
        <is>
          <t>54</t>
        </is>
      </c>
      <c r="B9897" t="inlineStr">
        <is>
          <t>Professional, Scientific, and Technical Services</t>
        </is>
      </c>
      <c r="C9897" t="inlineStr">
        <is>
          <t>43-9041</t>
        </is>
      </c>
      <c r="D9897" t="inlineStr">
        <is>
          <t>Insurance Claims and Policy Processing Clerks</t>
        </is>
      </c>
      <c r="E9897" t="n">
        <v>5730</v>
      </c>
      <c r="F9897" t="n">
        <v>49770</v>
      </c>
      <c r="G9897">
        <f>IF(OR(E4245="",F4245=""),"",E4245*F4245)</f>
        <v/>
      </c>
      <c r="H9897" s="41">
        <f>IFERROR(XLOOKUP(C4245,'DATA Wharton'!$A$2:$A$785,'DATA Wharton'!$C$2:$C$785),"")</f>
        <v/>
      </c>
      <c r="I9897">
        <f>IF(OR(G4245="",H4245=""),"",G4245)</f>
        <v/>
      </c>
      <c r="J9897">
        <f>IF(OR(I4245="",H4245=""),"",I4245*H4245)</f>
        <v/>
      </c>
      <c r="K9897">
        <f>IF(G4245="","Missing OEWS wage",IF(H4245="","Missing Wharton SOC","Matched"))</f>
        <v/>
      </c>
    </row>
    <row r="9898">
      <c r="A9898" t="inlineStr">
        <is>
          <t>54</t>
        </is>
      </c>
      <c r="B9898" t="inlineStr">
        <is>
          <t>Professional, Scientific, and Technical Services</t>
        </is>
      </c>
      <c r="C9898" t="inlineStr">
        <is>
          <t>43-9051</t>
        </is>
      </c>
      <c r="D9898" t="inlineStr">
        <is>
          <t>Mail Clerks and Mail Machine Operators, Except Postal Service</t>
        </is>
      </c>
      <c r="E9898" t="n">
        <v>7760</v>
      </c>
      <c r="F9898" t="n">
        <v>41750</v>
      </c>
      <c r="G9898">
        <f>IF(OR(E4246="",F4246=""),"",E4246*F4246)</f>
        <v/>
      </c>
      <c r="H9898" s="41">
        <f>IFERROR(XLOOKUP(C4246,'DATA Wharton'!$A$2:$A$785,'DATA Wharton'!$C$2:$C$785),"")</f>
        <v/>
      </c>
      <c r="I9898">
        <f>IF(OR(G4246="",H4246=""),"",G4246)</f>
        <v/>
      </c>
      <c r="J9898">
        <f>IF(OR(I4246="",H4246=""),"",I4246*H4246)</f>
        <v/>
      </c>
      <c r="K9898">
        <f>IF(G4246="","Missing OEWS wage",IF(H4246="","Missing Wharton SOC","Matched"))</f>
        <v/>
      </c>
    </row>
    <row r="9899">
      <c r="A9899" t="inlineStr">
        <is>
          <t>54</t>
        </is>
      </c>
      <c r="B9899" t="inlineStr">
        <is>
          <t>Professional, Scientific, and Technical Services</t>
        </is>
      </c>
      <c r="C9899" t="inlineStr">
        <is>
          <t>43-9061</t>
        </is>
      </c>
      <c r="D9899" t="inlineStr">
        <is>
          <t>Office Clerks, General</t>
        </is>
      </c>
      <c r="E9899" t="n">
        <v>194890</v>
      </c>
      <c r="F9899" t="n">
        <v>47980</v>
      </c>
      <c r="G9899">
        <f>IF(OR(E4247="",F4247=""),"",E4247*F4247)</f>
        <v/>
      </c>
      <c r="H9899" s="41">
        <f>IFERROR(XLOOKUP(C4247,'DATA Wharton'!$A$2:$A$785,'DATA Wharton'!$C$2:$C$785),"")</f>
        <v/>
      </c>
      <c r="I9899">
        <f>IF(OR(G4247="",H4247=""),"",G4247)</f>
        <v/>
      </c>
      <c r="J9899">
        <f>IF(OR(I4247="",H4247=""),"",I4247*H4247)</f>
        <v/>
      </c>
      <c r="K9899">
        <f>IF(G4247="","Missing OEWS wage",IF(H4247="","Missing Wharton SOC","Matched"))</f>
        <v/>
      </c>
    </row>
    <row r="9900">
      <c r="A9900" t="inlineStr">
        <is>
          <t>54</t>
        </is>
      </c>
      <c r="B9900" t="inlineStr">
        <is>
          <t>Professional, Scientific, and Technical Services</t>
        </is>
      </c>
      <c r="C9900" t="inlineStr">
        <is>
          <t>43-9071</t>
        </is>
      </c>
      <c r="D9900" t="inlineStr">
        <is>
          <t>Office Machine Operators, Except Computer</t>
        </is>
      </c>
      <c r="E9900" t="n">
        <v>2040</v>
      </c>
      <c r="F9900" t="n">
        <v>45300</v>
      </c>
      <c r="G9900">
        <f>IF(OR(E4248="",F4248=""),"",E4248*F4248)</f>
        <v/>
      </c>
      <c r="H9900" s="41">
        <f>IFERROR(XLOOKUP(C4248,'DATA Wharton'!$A$2:$A$785,'DATA Wharton'!$C$2:$C$785),"")</f>
        <v/>
      </c>
      <c r="I9900">
        <f>IF(OR(G4248="",H4248=""),"",G4248)</f>
        <v/>
      </c>
      <c r="J9900">
        <f>IF(OR(I4248="",H4248=""),"",I4248*H4248)</f>
        <v/>
      </c>
      <c r="K9900">
        <f>IF(G4248="","Missing OEWS wage",IF(H4248="","Missing Wharton SOC","Matched"))</f>
        <v/>
      </c>
    </row>
    <row r="9901">
      <c r="A9901" t="inlineStr">
        <is>
          <t>54</t>
        </is>
      </c>
      <c r="B9901" t="inlineStr">
        <is>
          <t>Professional, Scientific, and Technical Services</t>
        </is>
      </c>
      <c r="C9901" t="inlineStr">
        <is>
          <t>43-9081</t>
        </is>
      </c>
      <c r="D9901" t="inlineStr">
        <is>
          <t>Proofreaders and Copy Markers</t>
        </is>
      </c>
      <c r="E9901" t="n">
        <v>1090</v>
      </c>
      <c r="F9901" t="n">
        <v>66830</v>
      </c>
      <c r="G9901">
        <f>IF(OR(E4249="",F4249=""),"",E4249*F4249)</f>
        <v/>
      </c>
      <c r="H9901" s="41">
        <f>IFERROR(XLOOKUP(C4249,'DATA Wharton'!$A$2:$A$785,'DATA Wharton'!$C$2:$C$785),"")</f>
        <v/>
      </c>
      <c r="I9901">
        <f>IF(OR(G4249="",H4249=""),"",G4249)</f>
        <v/>
      </c>
      <c r="J9901">
        <f>IF(OR(I4249="",H4249=""),"",I4249*H4249)</f>
        <v/>
      </c>
      <c r="K9901">
        <f>IF(G4249="","Missing OEWS wage",IF(H4249="","Missing Wharton SOC","Matched"))</f>
        <v/>
      </c>
    </row>
    <row r="9902">
      <c r="A9902" t="inlineStr">
        <is>
          <t>54</t>
        </is>
      </c>
      <c r="B9902" t="inlineStr">
        <is>
          <t>Professional, Scientific, and Technical Services</t>
        </is>
      </c>
      <c r="C9902" t="inlineStr">
        <is>
          <t>43-9111</t>
        </is>
      </c>
      <c r="D9902" t="inlineStr">
        <is>
          <t>Statistical Assistants</t>
        </is>
      </c>
      <c r="E9902" t="n">
        <v>800</v>
      </c>
      <c r="F9902" t="n">
        <v>60250</v>
      </c>
      <c r="G9902">
        <f>IF(OR(E4250="",F4250=""),"",E4250*F4250)</f>
        <v/>
      </c>
      <c r="H9902" s="41">
        <f>IFERROR(XLOOKUP(C4250,'DATA Wharton'!$A$2:$A$785,'DATA Wharton'!$C$2:$C$785),"")</f>
        <v/>
      </c>
      <c r="I9902">
        <f>IF(OR(G4250="",H4250=""),"",G4250)</f>
        <v/>
      </c>
      <c r="J9902">
        <f>IF(OR(I4250="",H4250=""),"",I4250*H4250)</f>
        <v/>
      </c>
      <c r="K9902">
        <f>IF(G4250="","Missing OEWS wage",IF(H4250="","Missing Wharton SOC","Matched"))</f>
        <v/>
      </c>
    </row>
    <row r="9903">
      <c r="A9903" t="inlineStr">
        <is>
          <t>54</t>
        </is>
      </c>
      <c r="B9903" t="inlineStr">
        <is>
          <t>Professional, Scientific, and Technical Services</t>
        </is>
      </c>
      <c r="C9903" t="inlineStr">
        <is>
          <t>43-9199</t>
        </is>
      </c>
      <c r="D9903" t="inlineStr">
        <is>
          <t>Office and Administrative Support Workers, All Other</t>
        </is>
      </c>
      <c r="E9903" t="n">
        <v>10830</v>
      </c>
      <c r="F9903" t="n">
        <v>48530</v>
      </c>
      <c r="G9903">
        <f>IF(OR(E4251="",F4251=""),"",E4251*F4251)</f>
        <v/>
      </c>
      <c r="H9903" s="41">
        <f>IFERROR(XLOOKUP(C4251,'DATA Wharton'!$A$2:$A$785,'DATA Wharton'!$C$2:$C$785),"")</f>
        <v/>
      </c>
      <c r="I9903">
        <f>IF(OR(G4251="",H4251=""),"",G4251)</f>
        <v/>
      </c>
      <c r="J9903">
        <f>IF(OR(I4251="",H4251=""),"",I4251*H4251)</f>
        <v/>
      </c>
      <c r="K9903">
        <f>IF(G4251="","Missing OEWS wage",IF(H4251="","Missing Wharton SOC","Matched"))</f>
        <v/>
      </c>
    </row>
    <row r="9904">
      <c r="A9904" t="inlineStr">
        <is>
          <t>54</t>
        </is>
      </c>
      <c r="B9904" t="inlineStr">
        <is>
          <t>Professional, Scientific, and Technical Services</t>
        </is>
      </c>
      <c r="C9904" t="inlineStr">
        <is>
          <t>45-1011</t>
        </is>
      </c>
      <c r="D9904" t="inlineStr">
        <is>
          <t>First-Line Supervisors of Farming, Fishing, and Forestry Workers</t>
        </is>
      </c>
      <c r="E9904" t="n">
        <v>470</v>
      </c>
      <c r="F9904" t="n">
        <v>65810</v>
      </c>
      <c r="G9904">
        <f>IF(OR(E4252="",F4252=""),"",E4252*F4252)</f>
        <v/>
      </c>
      <c r="H9904" s="41">
        <f>IFERROR(XLOOKUP(C4252,'DATA Wharton'!$A$2:$A$785,'DATA Wharton'!$C$2:$C$785),"")</f>
        <v/>
      </c>
      <c r="I9904">
        <f>IF(OR(G4252="",H4252=""),"",G4252)</f>
        <v/>
      </c>
      <c r="J9904">
        <f>IF(OR(I4252="",H4252=""),"",I4252*H4252)</f>
        <v/>
      </c>
      <c r="K9904">
        <f>IF(G4252="","Missing OEWS wage",IF(H4252="","Missing Wharton SOC","Matched"))</f>
        <v/>
      </c>
    </row>
    <row r="9905">
      <c r="A9905" t="inlineStr">
        <is>
          <t>54</t>
        </is>
      </c>
      <c r="B9905" t="inlineStr">
        <is>
          <t>Professional, Scientific, and Technical Services</t>
        </is>
      </c>
      <c r="C9905" t="inlineStr">
        <is>
          <t>45-2011</t>
        </is>
      </c>
      <c r="D9905" t="inlineStr">
        <is>
          <t>Agricultural Inspectors</t>
        </is>
      </c>
      <c r="E9905" t="n">
        <v>930</v>
      </c>
      <c r="F9905" t="n">
        <v>53230</v>
      </c>
      <c r="G9905">
        <f>IF(OR(E4253="",F4253=""),"",E4253*F4253)</f>
        <v/>
      </c>
      <c r="H9905" s="41">
        <f>IFERROR(XLOOKUP(C4253,'DATA Wharton'!$A$2:$A$785,'DATA Wharton'!$C$2:$C$785),"")</f>
        <v/>
      </c>
      <c r="I9905">
        <f>IF(OR(G4253="",H4253=""),"",G4253)</f>
        <v/>
      </c>
      <c r="J9905">
        <f>IF(OR(I4253="",H4253=""),"",I4253*H4253)</f>
        <v/>
      </c>
      <c r="K9905">
        <f>IF(G4253="","Missing OEWS wage",IF(H4253="","Missing Wharton SOC","Matched"))</f>
        <v/>
      </c>
    </row>
    <row r="9906">
      <c r="A9906" t="inlineStr">
        <is>
          <t>54</t>
        </is>
      </c>
      <c r="B9906" t="inlineStr">
        <is>
          <t>Professional, Scientific, and Technical Services</t>
        </is>
      </c>
      <c r="C9906" t="inlineStr">
        <is>
          <t>45-2021</t>
        </is>
      </c>
      <c r="D9906" t="inlineStr">
        <is>
          <t>Animal Breeders</t>
        </is>
      </c>
      <c r="F9906" t="n">
        <v>66060</v>
      </c>
      <c r="G9906">
        <f>IF(OR(E4254="",F4254=""),"",E4254*F4254)</f>
        <v/>
      </c>
      <c r="H9906" s="41">
        <f>IFERROR(XLOOKUP(C4254,'DATA Wharton'!$A$2:$A$785,'DATA Wharton'!$C$2:$C$785),"")</f>
        <v/>
      </c>
      <c r="I9906">
        <f>IF(OR(G4254="",H4254=""),"",G4254)</f>
        <v/>
      </c>
      <c r="J9906">
        <f>IF(OR(I4254="",H4254=""),"",I4254*H4254)</f>
        <v/>
      </c>
      <c r="K9906">
        <f>IF(G4254="","Missing OEWS wage",IF(H4254="","Missing Wharton SOC","Matched"))</f>
        <v/>
      </c>
    </row>
    <row r="9907">
      <c r="A9907" t="inlineStr">
        <is>
          <t>54</t>
        </is>
      </c>
      <c r="B9907" t="inlineStr">
        <is>
          <t>Professional, Scientific, and Technical Services</t>
        </is>
      </c>
      <c r="C9907" t="inlineStr">
        <is>
          <t>45-2041</t>
        </is>
      </c>
      <c r="D9907" t="inlineStr">
        <is>
          <t>Graders and Sorters, Agricultural Products</t>
        </is>
      </c>
      <c r="E9907" t="n">
        <v>390</v>
      </c>
      <c r="F9907" t="n">
        <v>43680</v>
      </c>
      <c r="G9907">
        <f>IF(OR(E4255="",F4255=""),"",E4255*F4255)</f>
        <v/>
      </c>
      <c r="H9907" s="41">
        <f>IFERROR(XLOOKUP(C4255,'DATA Wharton'!$A$2:$A$785,'DATA Wharton'!$C$2:$C$785),"")</f>
        <v/>
      </c>
      <c r="I9907">
        <f>IF(OR(G4255="",H4255=""),"",G4255)</f>
        <v/>
      </c>
      <c r="J9907">
        <f>IF(OR(I4255="",H4255=""),"",I4255*H4255)</f>
        <v/>
      </c>
      <c r="K9907">
        <f>IF(G4255="","Missing OEWS wage",IF(H4255="","Missing Wharton SOC","Matched"))</f>
        <v/>
      </c>
    </row>
    <row r="9908">
      <c r="A9908" t="inlineStr">
        <is>
          <t>54</t>
        </is>
      </c>
      <c r="B9908" t="inlineStr">
        <is>
          <t>Professional, Scientific, and Technical Services</t>
        </is>
      </c>
      <c r="C9908" t="inlineStr">
        <is>
          <t>45-2091</t>
        </is>
      </c>
      <c r="D9908" t="inlineStr">
        <is>
          <t>Agricultural Equipment Operators</t>
        </is>
      </c>
      <c r="E9908" t="n">
        <v>120</v>
      </c>
      <c r="F9908" t="n">
        <v>48020</v>
      </c>
      <c r="G9908">
        <f>IF(OR(E4256="",F4256=""),"",E4256*F4256)</f>
        <v/>
      </c>
      <c r="H9908" s="41">
        <f>IFERROR(XLOOKUP(C4256,'DATA Wharton'!$A$2:$A$785,'DATA Wharton'!$C$2:$C$785),"")</f>
        <v/>
      </c>
      <c r="I9908">
        <f>IF(OR(G4256="",H4256=""),"",G4256)</f>
        <v/>
      </c>
      <c r="J9908">
        <f>IF(OR(I4256="",H4256=""),"",I4256*H4256)</f>
        <v/>
      </c>
      <c r="K9908">
        <f>IF(G4256="","Missing OEWS wage",IF(H4256="","Missing Wharton SOC","Matched"))</f>
        <v/>
      </c>
    </row>
    <row r="9909">
      <c r="A9909" t="inlineStr">
        <is>
          <t>54</t>
        </is>
      </c>
      <c r="B9909" t="inlineStr">
        <is>
          <t>Professional, Scientific, and Technical Services</t>
        </is>
      </c>
      <c r="C9909" t="inlineStr">
        <is>
          <t>45-2092</t>
        </is>
      </c>
      <c r="D9909" t="inlineStr">
        <is>
          <t>Farmworkers and Laborers, Crop, Nursery, and Greenhouse</t>
        </is>
      </c>
      <c r="E9909" t="n">
        <v>1560</v>
      </c>
      <c r="F9909" t="n">
        <v>40030</v>
      </c>
      <c r="G9909">
        <f>IF(OR(E4257="",F4257=""),"",E4257*F4257)</f>
        <v/>
      </c>
      <c r="H9909" s="41">
        <f>IFERROR(XLOOKUP(C4257,'DATA Wharton'!$A$2:$A$785,'DATA Wharton'!$C$2:$C$785),"")</f>
        <v/>
      </c>
      <c r="I9909">
        <f>IF(OR(G4257="",H4257=""),"",G4257)</f>
        <v/>
      </c>
      <c r="J9909">
        <f>IF(OR(I4257="",H4257=""),"",I4257*H4257)</f>
        <v/>
      </c>
      <c r="K9909">
        <f>IF(G4257="","Missing OEWS wage",IF(H4257="","Missing Wharton SOC","Matched"))</f>
        <v/>
      </c>
    </row>
    <row r="9910">
      <c r="A9910" t="inlineStr">
        <is>
          <t>54</t>
        </is>
      </c>
      <c r="B9910" t="inlineStr">
        <is>
          <t>Professional, Scientific, and Technical Services</t>
        </is>
      </c>
      <c r="C9910" t="inlineStr">
        <is>
          <t>45-2093</t>
        </is>
      </c>
      <c r="D9910" t="inlineStr">
        <is>
          <t>Farmworkers, Farm, Ranch, and Aquacultural Animals</t>
        </is>
      </c>
      <c r="E9910" t="n">
        <v>670</v>
      </c>
      <c r="F9910" t="n">
        <v>43790</v>
      </c>
      <c r="G9910">
        <f>IF(OR(E4258="",F4258=""),"",E4258*F4258)</f>
        <v/>
      </c>
      <c r="H9910" s="41">
        <f>IFERROR(XLOOKUP(C4258,'DATA Wharton'!$A$2:$A$785,'DATA Wharton'!$C$2:$C$785),"")</f>
        <v/>
      </c>
      <c r="I9910">
        <f>IF(OR(G4258="",H4258=""),"",G4258)</f>
        <v/>
      </c>
      <c r="J9910">
        <f>IF(OR(I4258="",H4258=""),"",I4258*H4258)</f>
        <v/>
      </c>
      <c r="K9910">
        <f>IF(G4258="","Missing OEWS wage",IF(H4258="","Missing Wharton SOC","Matched"))</f>
        <v/>
      </c>
    </row>
    <row r="9911">
      <c r="A9911" t="inlineStr">
        <is>
          <t>54</t>
        </is>
      </c>
      <c r="B9911" t="inlineStr">
        <is>
          <t>Professional, Scientific, and Technical Services</t>
        </is>
      </c>
      <c r="C9911" t="inlineStr">
        <is>
          <t>45-2099</t>
        </is>
      </c>
      <c r="D9911" t="inlineStr">
        <is>
          <t>Agricultural Workers, All Other</t>
        </is>
      </c>
      <c r="E9911" t="n">
        <v>370</v>
      </c>
      <c r="F9911" t="n">
        <v>48060</v>
      </c>
      <c r="G9911">
        <f>IF(OR(E4259="",F4259=""),"",E4259*F4259)</f>
        <v/>
      </c>
      <c r="H9911" s="41">
        <f>IFERROR(XLOOKUP(C4259,'DATA Wharton'!$A$2:$A$785,'DATA Wharton'!$C$2:$C$785),"")</f>
        <v/>
      </c>
      <c r="I9911">
        <f>IF(OR(G4259="",H4259=""),"",G4259)</f>
        <v/>
      </c>
      <c r="J9911">
        <f>IF(OR(I4259="",H4259=""),"",I4259*H4259)</f>
        <v/>
      </c>
      <c r="K9911">
        <f>IF(G4259="","Missing OEWS wage",IF(H4259="","Missing Wharton SOC","Matched"))</f>
        <v/>
      </c>
    </row>
    <row r="9912">
      <c r="A9912" t="inlineStr">
        <is>
          <t>54</t>
        </is>
      </c>
      <c r="B9912" t="inlineStr">
        <is>
          <t>Professional, Scientific, and Technical Services</t>
        </is>
      </c>
      <c r="C9912" t="inlineStr">
        <is>
          <t>45-4011</t>
        </is>
      </c>
      <c r="D9912" t="inlineStr">
        <is>
          <t>Forest and Conservation Workers</t>
        </is>
      </c>
      <c r="E9912" t="n">
        <v>50</v>
      </c>
      <c r="F9912" t="n">
        <v>40800</v>
      </c>
      <c r="G9912">
        <f>IF(OR(E4260="",F4260=""),"",E4260*F4260)</f>
        <v/>
      </c>
      <c r="H9912" s="41">
        <f>IFERROR(XLOOKUP(C4260,'DATA Wharton'!$A$2:$A$785,'DATA Wharton'!$C$2:$C$785),"")</f>
        <v/>
      </c>
      <c r="I9912">
        <f>IF(OR(G4260="",H4260=""),"",G4260)</f>
        <v/>
      </c>
      <c r="J9912">
        <f>IF(OR(I4260="",H4260=""),"",I4260*H4260)</f>
        <v/>
      </c>
      <c r="K9912">
        <f>IF(G4260="","Missing OEWS wage",IF(H4260="","Missing Wharton SOC","Matched"))</f>
        <v/>
      </c>
    </row>
    <row r="9913">
      <c r="A9913" t="inlineStr">
        <is>
          <t>54</t>
        </is>
      </c>
      <c r="B9913" t="inlineStr">
        <is>
          <t>Professional, Scientific, and Technical Services</t>
        </is>
      </c>
      <c r="C9913" t="inlineStr">
        <is>
          <t>47-1011</t>
        </is>
      </c>
      <c r="D9913" t="inlineStr">
        <is>
          <t>First-Line Supervisors of Construction Trades and Extraction Workers</t>
        </is>
      </c>
      <c r="E9913" t="n">
        <v>10230</v>
      </c>
      <c r="F9913" t="n">
        <v>91020</v>
      </c>
      <c r="G9913">
        <f>IF(OR(E4261="",F4261=""),"",E4261*F4261)</f>
        <v/>
      </c>
      <c r="H9913" s="41">
        <f>IFERROR(XLOOKUP(C4261,'DATA Wharton'!$A$2:$A$785,'DATA Wharton'!$C$2:$C$785),"")</f>
        <v/>
      </c>
      <c r="I9913">
        <f>IF(OR(G4261="",H4261=""),"",G4261)</f>
        <v/>
      </c>
      <c r="J9913">
        <f>IF(OR(I4261="",H4261=""),"",I4261*H4261)</f>
        <v/>
      </c>
      <c r="K9913">
        <f>IF(G4261="","Missing OEWS wage",IF(H4261="","Missing Wharton SOC","Matched"))</f>
        <v/>
      </c>
    </row>
    <row r="9914">
      <c r="A9914" t="inlineStr">
        <is>
          <t>54</t>
        </is>
      </c>
      <c r="B9914" t="inlineStr">
        <is>
          <t>Professional, Scientific, and Technical Services</t>
        </is>
      </c>
      <c r="C9914" t="inlineStr">
        <is>
          <t>47-2031</t>
        </is>
      </c>
      <c r="D9914" t="inlineStr">
        <is>
          <t>Carpenters</t>
        </is>
      </c>
      <c r="E9914" t="n">
        <v>5120</v>
      </c>
      <c r="F9914" t="n">
        <v>59520</v>
      </c>
      <c r="G9914">
        <f>IF(OR(E4262="",F4262=""),"",E4262*F4262)</f>
        <v/>
      </c>
      <c r="H9914" s="41">
        <f>IFERROR(XLOOKUP(C4262,'DATA Wharton'!$A$2:$A$785,'DATA Wharton'!$C$2:$C$785),"")</f>
        <v/>
      </c>
      <c r="I9914">
        <f>IF(OR(G4262="",H4262=""),"",G4262)</f>
        <v/>
      </c>
      <c r="J9914">
        <f>IF(OR(I4262="",H4262=""),"",I4262*H4262)</f>
        <v/>
      </c>
      <c r="K9914">
        <f>IF(G4262="","Missing OEWS wage",IF(H4262="","Missing Wharton SOC","Matched"))</f>
        <v/>
      </c>
    </row>
    <row r="9915">
      <c r="A9915" t="inlineStr">
        <is>
          <t>54</t>
        </is>
      </c>
      <c r="B9915" t="inlineStr">
        <is>
          <t>Professional, Scientific, and Technical Services</t>
        </is>
      </c>
      <c r="C9915" t="inlineStr">
        <is>
          <t>47-2051</t>
        </is>
      </c>
      <c r="D9915" t="inlineStr">
        <is>
          <t>Cement Masons and Concrete Finishers</t>
        </is>
      </c>
      <c r="F9915" t="n">
        <v>60560</v>
      </c>
      <c r="G9915">
        <f>IF(OR(E4263="",F4263=""),"",E4263*F4263)</f>
        <v/>
      </c>
      <c r="H9915" s="41">
        <f>IFERROR(XLOOKUP(C4263,'DATA Wharton'!$A$2:$A$785,'DATA Wharton'!$C$2:$C$785),"")</f>
        <v/>
      </c>
      <c r="I9915">
        <f>IF(OR(G4263="",H4263=""),"",G4263)</f>
        <v/>
      </c>
      <c r="J9915">
        <f>IF(OR(I4263="",H4263=""),"",I4263*H4263)</f>
        <v/>
      </c>
      <c r="K9915">
        <f>IF(G4263="","Missing OEWS wage",IF(H4263="","Missing Wharton SOC","Matched"))</f>
        <v/>
      </c>
    </row>
    <row r="9916">
      <c r="A9916" t="inlineStr">
        <is>
          <t>54</t>
        </is>
      </c>
      <c r="B9916" t="inlineStr">
        <is>
          <t>Professional, Scientific, and Technical Services</t>
        </is>
      </c>
      <c r="C9916" t="inlineStr">
        <is>
          <t>47-2061</t>
        </is>
      </c>
      <c r="D9916" t="inlineStr">
        <is>
          <t>Construction Laborers</t>
        </is>
      </c>
      <c r="E9916" t="n">
        <v>8500</v>
      </c>
      <c r="F9916" t="n">
        <v>53170</v>
      </c>
      <c r="G9916">
        <f>IF(OR(E4264="",F4264=""),"",E4264*F4264)</f>
        <v/>
      </c>
      <c r="H9916" s="41">
        <f>IFERROR(XLOOKUP(C4264,'DATA Wharton'!$A$2:$A$785,'DATA Wharton'!$C$2:$C$785),"")</f>
        <v/>
      </c>
      <c r="I9916">
        <f>IF(OR(G4264="",H4264=""),"",G4264)</f>
        <v/>
      </c>
      <c r="J9916">
        <f>IF(OR(I4264="",H4264=""),"",I4264*H4264)</f>
        <v/>
      </c>
      <c r="K9916">
        <f>IF(G4264="","Missing OEWS wage",IF(H4264="","Missing Wharton SOC","Matched"))</f>
        <v/>
      </c>
    </row>
    <row r="9917">
      <c r="A9917" t="inlineStr">
        <is>
          <t>54</t>
        </is>
      </c>
      <c r="B9917" t="inlineStr">
        <is>
          <t>Professional, Scientific, and Technical Services</t>
        </is>
      </c>
      <c r="C9917" t="inlineStr">
        <is>
          <t>47-2071</t>
        </is>
      </c>
      <c r="D9917" t="inlineStr">
        <is>
          <t>Paving, Surfacing, and Tamping Equipment Operators</t>
        </is>
      </c>
      <c r="F9917" t="n">
        <v>43300</v>
      </c>
      <c r="G9917">
        <f>IF(OR(E4265="",F4265=""),"",E4265*F4265)</f>
        <v/>
      </c>
      <c r="H9917" s="41">
        <f>IFERROR(XLOOKUP(C4265,'DATA Wharton'!$A$2:$A$785,'DATA Wharton'!$C$2:$C$785),"")</f>
        <v/>
      </c>
      <c r="I9917">
        <f>IF(OR(G4265="",H4265=""),"",G4265)</f>
        <v/>
      </c>
      <c r="J9917">
        <f>IF(OR(I4265="",H4265=""),"",I4265*H4265)</f>
        <v/>
      </c>
      <c r="K9917">
        <f>IF(G4265="","Missing OEWS wage",IF(H4265="","Missing Wharton SOC","Matched"))</f>
        <v/>
      </c>
    </row>
    <row r="9918">
      <c r="A9918" t="inlineStr">
        <is>
          <t>54</t>
        </is>
      </c>
      <c r="B9918" t="inlineStr">
        <is>
          <t>Professional, Scientific, and Technical Services</t>
        </is>
      </c>
      <c r="C9918" t="inlineStr">
        <is>
          <t>47-2073</t>
        </is>
      </c>
      <c r="D9918" t="inlineStr">
        <is>
          <t>Operating Engineers and Other Construction Equipment Operators</t>
        </is>
      </c>
      <c r="E9918" t="n">
        <v>2730</v>
      </c>
      <c r="F9918" t="n">
        <v>64820</v>
      </c>
      <c r="G9918">
        <f>IF(OR(E4266="",F4266=""),"",E4266*F4266)</f>
        <v/>
      </c>
      <c r="H9918" s="41">
        <f>IFERROR(XLOOKUP(C4266,'DATA Wharton'!$A$2:$A$785,'DATA Wharton'!$C$2:$C$785),"")</f>
        <v/>
      </c>
      <c r="I9918">
        <f>IF(OR(G4266="",H4266=""),"",G4266)</f>
        <v/>
      </c>
      <c r="J9918">
        <f>IF(OR(I4266="",H4266=""),"",I4266*H4266)</f>
        <v/>
      </c>
      <c r="K9918">
        <f>IF(G4266="","Missing OEWS wage",IF(H4266="","Missing Wharton SOC","Matched"))</f>
        <v/>
      </c>
    </row>
    <row r="9919">
      <c r="A9919" t="inlineStr">
        <is>
          <t>54</t>
        </is>
      </c>
      <c r="B9919" t="inlineStr">
        <is>
          <t>Professional, Scientific, and Technical Services</t>
        </is>
      </c>
      <c r="C9919" t="inlineStr">
        <is>
          <t>47-2111</t>
        </is>
      </c>
      <c r="D9919" t="inlineStr">
        <is>
          <t>Electricians</t>
        </is>
      </c>
      <c r="E9919" t="n">
        <v>6620</v>
      </c>
      <c r="F9919" t="n">
        <v>76630</v>
      </c>
      <c r="G9919">
        <f>IF(OR(E4267="",F4267=""),"",E4267*F4267)</f>
        <v/>
      </c>
      <c r="H9919" s="41">
        <f>IFERROR(XLOOKUP(C4267,'DATA Wharton'!$A$2:$A$785,'DATA Wharton'!$C$2:$C$785),"")</f>
        <v/>
      </c>
      <c r="I9919">
        <f>IF(OR(G4267="",H4267=""),"",G4267)</f>
        <v/>
      </c>
      <c r="J9919">
        <f>IF(OR(I4267="",H4267=""),"",I4267*H4267)</f>
        <v/>
      </c>
      <c r="K9919">
        <f>IF(G4267="","Missing OEWS wage",IF(H4267="","Missing Wharton SOC","Matched"))</f>
        <v/>
      </c>
    </row>
    <row r="9920">
      <c r="A9920" t="inlineStr">
        <is>
          <t>54</t>
        </is>
      </c>
      <c r="B9920" t="inlineStr">
        <is>
          <t>Professional, Scientific, and Technical Services</t>
        </is>
      </c>
      <c r="C9920" t="inlineStr">
        <is>
          <t>47-2121</t>
        </is>
      </c>
      <c r="D9920" t="inlineStr">
        <is>
          <t>Glaziers</t>
        </is>
      </c>
      <c r="F9920" t="n">
        <v>73370</v>
      </c>
      <c r="G9920">
        <f>IF(OR(E4268="",F4268=""),"",E4268*F4268)</f>
        <v/>
      </c>
      <c r="H9920" s="41">
        <f>IFERROR(XLOOKUP(C4268,'DATA Wharton'!$A$2:$A$785,'DATA Wharton'!$C$2:$C$785),"")</f>
        <v/>
      </c>
      <c r="I9920">
        <f>IF(OR(G4268="",H4268=""),"",G4268)</f>
        <v/>
      </c>
      <c r="J9920">
        <f>IF(OR(I4268="",H4268=""),"",I4268*H4268)</f>
        <v/>
      </c>
      <c r="K9920">
        <f>IF(G4268="","Missing OEWS wage",IF(H4268="","Missing Wharton SOC","Matched"))</f>
        <v/>
      </c>
    </row>
    <row r="9921">
      <c r="A9921" t="inlineStr">
        <is>
          <t>54</t>
        </is>
      </c>
      <c r="B9921" t="inlineStr">
        <is>
          <t>Professional, Scientific, and Technical Services</t>
        </is>
      </c>
      <c r="C9921" t="inlineStr">
        <is>
          <t>47-2131</t>
        </is>
      </c>
      <c r="D9921" t="inlineStr">
        <is>
          <t>Insulation Workers, Floor, Ceiling, and Wall</t>
        </is>
      </c>
      <c r="E9921" t="n">
        <v>240</v>
      </c>
      <c r="F9921" t="n">
        <v>54520</v>
      </c>
      <c r="G9921">
        <f>IF(OR(E4269="",F4269=""),"",E4269*F4269)</f>
        <v/>
      </c>
      <c r="H9921" s="41">
        <f>IFERROR(XLOOKUP(C4269,'DATA Wharton'!$A$2:$A$785,'DATA Wharton'!$C$2:$C$785),"")</f>
        <v/>
      </c>
      <c r="I9921">
        <f>IF(OR(G4269="",H4269=""),"",G4269)</f>
        <v/>
      </c>
      <c r="J9921">
        <f>IF(OR(I4269="",H4269=""),"",I4269*H4269)</f>
        <v/>
      </c>
      <c r="K9921">
        <f>IF(G4269="","Missing OEWS wage",IF(H4269="","Missing Wharton SOC","Matched"))</f>
        <v/>
      </c>
    </row>
    <row r="9922">
      <c r="A9922" t="inlineStr">
        <is>
          <t>54</t>
        </is>
      </c>
      <c r="B9922" t="inlineStr">
        <is>
          <t>Professional, Scientific, and Technical Services</t>
        </is>
      </c>
      <c r="C9922" t="inlineStr">
        <is>
          <t>47-2132</t>
        </is>
      </c>
      <c r="D9922" t="inlineStr">
        <is>
          <t>Insulation Workers, Mechanical</t>
        </is>
      </c>
      <c r="E9922" t="n">
        <v>40</v>
      </c>
      <c r="F9922" t="n">
        <v>73880</v>
      </c>
      <c r="G9922">
        <f>IF(OR(E4270="",F4270=""),"",E4270*F4270)</f>
        <v/>
      </c>
      <c r="H9922" s="41">
        <f>IFERROR(XLOOKUP(C4270,'DATA Wharton'!$A$2:$A$785,'DATA Wharton'!$C$2:$C$785),"")</f>
        <v/>
      </c>
      <c r="I9922">
        <f>IF(OR(G4270="",H4270=""),"",G4270)</f>
        <v/>
      </c>
      <c r="J9922">
        <f>IF(OR(I4270="",H4270=""),"",I4270*H4270)</f>
        <v/>
      </c>
      <c r="K9922">
        <f>IF(G4270="","Missing OEWS wage",IF(H4270="","Missing Wharton SOC","Matched"))</f>
        <v/>
      </c>
    </row>
    <row r="9923">
      <c r="A9923" t="inlineStr">
        <is>
          <t>54</t>
        </is>
      </c>
      <c r="B9923" t="inlineStr">
        <is>
          <t>Professional, Scientific, and Technical Services</t>
        </is>
      </c>
      <c r="C9923" t="inlineStr">
        <is>
          <t>47-2141</t>
        </is>
      </c>
      <c r="D9923" t="inlineStr">
        <is>
          <t>Painters, Construction and Maintenance</t>
        </is>
      </c>
      <c r="E9923" t="n">
        <v>670</v>
      </c>
      <c r="F9923" t="n">
        <v>61100</v>
      </c>
      <c r="G9923">
        <f>IF(OR(E4271="",F4271=""),"",E4271*F4271)</f>
        <v/>
      </c>
      <c r="H9923" s="41">
        <f>IFERROR(XLOOKUP(C4271,'DATA Wharton'!$A$2:$A$785,'DATA Wharton'!$C$2:$C$785),"")</f>
        <v/>
      </c>
      <c r="I9923">
        <f>IF(OR(G4271="",H4271=""),"",G4271)</f>
        <v/>
      </c>
      <c r="J9923">
        <f>IF(OR(I4271="",H4271=""),"",I4271*H4271)</f>
        <v/>
      </c>
      <c r="K9923">
        <f>IF(G4271="","Missing OEWS wage",IF(H4271="","Missing Wharton SOC","Matched"))</f>
        <v/>
      </c>
    </row>
    <row r="9924">
      <c r="A9924" t="inlineStr">
        <is>
          <t>54</t>
        </is>
      </c>
      <c r="B9924" t="inlineStr">
        <is>
          <t>Professional, Scientific, and Technical Services</t>
        </is>
      </c>
      <c r="C9924" t="inlineStr">
        <is>
          <t>47-2142</t>
        </is>
      </c>
      <c r="D9924" t="inlineStr">
        <is>
          <t>Paperhangers</t>
        </is>
      </c>
      <c r="E9924" t="n">
        <v>1030</v>
      </c>
      <c r="F9924" t="n">
        <v>52160</v>
      </c>
      <c r="G9924">
        <f>IF(OR(E4272="",F4272=""),"",E4272*F4272)</f>
        <v/>
      </c>
      <c r="H9924" s="41">
        <f>IFERROR(XLOOKUP(C4272,'DATA Wharton'!$A$2:$A$785,'DATA Wharton'!$C$2:$C$785),"")</f>
        <v/>
      </c>
      <c r="I9924">
        <f>IF(OR(G4272="",H4272=""),"",G4272)</f>
        <v/>
      </c>
      <c r="J9924">
        <f>IF(OR(I4272="",H4272=""),"",I4272*H4272)</f>
        <v/>
      </c>
      <c r="K9924">
        <f>IF(G4272="","Missing OEWS wage",IF(H4272="","Missing Wharton SOC","Matched"))</f>
        <v/>
      </c>
    </row>
    <row r="9925">
      <c r="A9925" t="inlineStr">
        <is>
          <t>54</t>
        </is>
      </c>
      <c r="B9925" t="inlineStr">
        <is>
          <t>Professional, Scientific, and Technical Services</t>
        </is>
      </c>
      <c r="C9925" t="inlineStr">
        <is>
          <t>47-2151</t>
        </is>
      </c>
      <c r="D9925" t="inlineStr">
        <is>
          <t>Pipelayers</t>
        </is>
      </c>
      <c r="F9925" t="n">
        <v>45970</v>
      </c>
      <c r="G9925">
        <f>IF(OR(E4273="",F4273=""),"",E4273*F4273)</f>
        <v/>
      </c>
      <c r="H9925" s="41">
        <f>IFERROR(XLOOKUP(C4273,'DATA Wharton'!$A$2:$A$785,'DATA Wharton'!$C$2:$C$785),"")</f>
        <v/>
      </c>
      <c r="I9925">
        <f>IF(OR(G4273="",H4273=""),"",G4273)</f>
        <v/>
      </c>
      <c r="J9925">
        <f>IF(OR(I4273="",H4273=""),"",I4273*H4273)</f>
        <v/>
      </c>
      <c r="K9925">
        <f>IF(G4273="","Missing OEWS wage",IF(H4273="","Missing Wharton SOC","Matched"))</f>
        <v/>
      </c>
    </row>
    <row r="9926">
      <c r="A9926" t="inlineStr">
        <is>
          <t>54</t>
        </is>
      </c>
      <c r="B9926" t="inlineStr">
        <is>
          <t>Professional, Scientific, and Technical Services</t>
        </is>
      </c>
      <c r="C9926" t="inlineStr">
        <is>
          <t>47-2152</t>
        </is>
      </c>
      <c r="D9926" t="inlineStr">
        <is>
          <t>Plumbers, Pipefitters, and Steamfitters</t>
        </is>
      </c>
      <c r="E9926" t="n">
        <v>3350</v>
      </c>
      <c r="F9926" t="n">
        <v>69080</v>
      </c>
      <c r="G9926">
        <f>IF(OR(E4274="",F4274=""),"",E4274*F4274)</f>
        <v/>
      </c>
      <c r="H9926" s="41">
        <f>IFERROR(XLOOKUP(C4274,'DATA Wharton'!$A$2:$A$785,'DATA Wharton'!$C$2:$C$785),"")</f>
        <v/>
      </c>
      <c r="I9926">
        <f>IF(OR(G4274="",H4274=""),"",G4274)</f>
        <v/>
      </c>
      <c r="J9926">
        <f>IF(OR(I4274="",H4274=""),"",I4274*H4274)</f>
        <v/>
      </c>
      <c r="K9926">
        <f>IF(G4274="","Missing OEWS wage",IF(H4274="","Missing Wharton SOC","Matched"))</f>
        <v/>
      </c>
    </row>
    <row r="9927">
      <c r="A9927" t="inlineStr">
        <is>
          <t>54</t>
        </is>
      </c>
      <c r="B9927" t="inlineStr">
        <is>
          <t>Professional, Scientific, and Technical Services</t>
        </is>
      </c>
      <c r="C9927" t="inlineStr">
        <is>
          <t>47-2171</t>
        </is>
      </c>
      <c r="D9927" t="inlineStr">
        <is>
          <t>Reinforcing Iron and Rebar Workers</t>
        </is>
      </c>
      <c r="F9927" t="n">
        <v>60960</v>
      </c>
      <c r="G9927">
        <f>IF(OR(E4275="",F4275=""),"",E4275*F4275)</f>
        <v/>
      </c>
      <c r="H9927" s="41">
        <f>IFERROR(XLOOKUP(C4275,'DATA Wharton'!$A$2:$A$785,'DATA Wharton'!$C$2:$C$785),"")</f>
        <v/>
      </c>
      <c r="I9927">
        <f>IF(OR(G4275="",H4275=""),"",G4275)</f>
        <v/>
      </c>
      <c r="J9927">
        <f>IF(OR(I4275="",H4275=""),"",I4275*H4275)</f>
        <v/>
      </c>
      <c r="K9927">
        <f>IF(G4275="","Missing OEWS wage",IF(H4275="","Missing Wharton SOC","Matched"))</f>
        <v/>
      </c>
    </row>
    <row r="9928">
      <c r="A9928" t="inlineStr">
        <is>
          <t>54</t>
        </is>
      </c>
      <c r="B9928" t="inlineStr">
        <is>
          <t>Professional, Scientific, and Technical Services</t>
        </is>
      </c>
      <c r="C9928" t="inlineStr">
        <is>
          <t>47-2181</t>
        </is>
      </c>
      <c r="D9928" t="inlineStr">
        <is>
          <t>Roofers</t>
        </is>
      </c>
      <c r="F9928" t="n">
        <v>76450</v>
      </c>
      <c r="G9928">
        <f>IF(OR(E4276="",F4276=""),"",E4276*F4276)</f>
        <v/>
      </c>
      <c r="H9928" s="41">
        <f>IFERROR(XLOOKUP(C4276,'DATA Wharton'!$A$2:$A$785,'DATA Wharton'!$C$2:$C$785),"")</f>
        <v/>
      </c>
      <c r="I9928">
        <f>IF(OR(G4276="",H4276=""),"",G4276)</f>
        <v/>
      </c>
      <c r="J9928">
        <f>IF(OR(I4276="",H4276=""),"",I4276*H4276)</f>
        <v/>
      </c>
      <c r="K9928">
        <f>IF(G4276="","Missing OEWS wage",IF(H4276="","Missing Wharton SOC","Matched"))</f>
        <v/>
      </c>
    </row>
    <row r="9929">
      <c r="A9929" t="inlineStr">
        <is>
          <t>54</t>
        </is>
      </c>
      <c r="B9929" t="inlineStr">
        <is>
          <t>Professional, Scientific, and Technical Services</t>
        </is>
      </c>
      <c r="C9929" t="inlineStr">
        <is>
          <t>47-2211</t>
        </is>
      </c>
      <c r="D9929" t="inlineStr">
        <is>
          <t>Sheet Metal Workers</t>
        </is>
      </c>
      <c r="E9929" t="n">
        <v>640</v>
      </c>
      <c r="F9929" t="n">
        <v>65210</v>
      </c>
      <c r="G9929">
        <f>IF(OR(E4277="",F4277=""),"",E4277*F4277)</f>
        <v/>
      </c>
      <c r="H9929" s="41">
        <f>IFERROR(XLOOKUP(C4277,'DATA Wharton'!$A$2:$A$785,'DATA Wharton'!$C$2:$C$785),"")</f>
        <v/>
      </c>
      <c r="I9929">
        <f>IF(OR(G4277="",H4277=""),"",G4277)</f>
        <v/>
      </c>
      <c r="J9929">
        <f>IF(OR(I4277="",H4277=""),"",I4277*H4277)</f>
        <v/>
      </c>
      <c r="K9929">
        <f>IF(G4277="","Missing OEWS wage",IF(H4277="","Missing Wharton SOC","Matched"))</f>
        <v/>
      </c>
    </row>
    <row r="9930">
      <c r="A9930" t="inlineStr">
        <is>
          <t>54</t>
        </is>
      </c>
      <c r="B9930" t="inlineStr">
        <is>
          <t>Professional, Scientific, and Technical Services</t>
        </is>
      </c>
      <c r="C9930" t="inlineStr">
        <is>
          <t>47-2221</t>
        </is>
      </c>
      <c r="D9930" t="inlineStr">
        <is>
          <t>Structural Iron and Steel Workers</t>
        </is>
      </c>
      <c r="E9930" t="n">
        <v>400</v>
      </c>
      <c r="F9930" t="n">
        <v>53930</v>
      </c>
      <c r="G9930">
        <f>IF(OR(E4278="",F4278=""),"",E4278*F4278)</f>
        <v/>
      </c>
      <c r="H9930" s="41">
        <f>IFERROR(XLOOKUP(C4278,'DATA Wharton'!$A$2:$A$785,'DATA Wharton'!$C$2:$C$785),"")</f>
        <v/>
      </c>
      <c r="I9930">
        <f>IF(OR(G4278="",H4278=""),"",G4278)</f>
        <v/>
      </c>
      <c r="J9930">
        <f>IF(OR(I4278="",H4278=""),"",I4278*H4278)</f>
        <v/>
      </c>
      <c r="K9930">
        <f>IF(G4278="","Missing OEWS wage",IF(H4278="","Missing Wharton SOC","Matched"))</f>
        <v/>
      </c>
    </row>
    <row r="9931">
      <c r="A9931" t="inlineStr">
        <is>
          <t>54</t>
        </is>
      </c>
      <c r="B9931" t="inlineStr">
        <is>
          <t>Professional, Scientific, and Technical Services</t>
        </is>
      </c>
      <c r="C9931" t="inlineStr">
        <is>
          <t>47-2231</t>
        </is>
      </c>
      <c r="D9931" t="inlineStr">
        <is>
          <t>Solar Photovoltaic Installers</t>
        </is>
      </c>
      <c r="F9931" t="n">
        <v>66750</v>
      </c>
      <c r="G9931">
        <f>IF(OR(E4279="",F4279=""),"",E4279*F4279)</f>
        <v/>
      </c>
      <c r="H9931" s="41">
        <f>IFERROR(XLOOKUP(C4279,'DATA Wharton'!$A$2:$A$785,'DATA Wharton'!$C$2:$C$785),"")</f>
        <v/>
      </c>
      <c r="I9931">
        <f>IF(OR(G4279="",H4279=""),"",G4279)</f>
        <v/>
      </c>
      <c r="J9931">
        <f>IF(OR(I4279="",H4279=""),"",I4279*H4279)</f>
        <v/>
      </c>
      <c r="K9931">
        <f>IF(G4279="","Missing OEWS wage",IF(H4279="","Missing Wharton SOC","Matched"))</f>
        <v/>
      </c>
    </row>
    <row r="9932">
      <c r="A9932" t="inlineStr">
        <is>
          <t>54</t>
        </is>
      </c>
      <c r="B9932" t="inlineStr">
        <is>
          <t>Professional, Scientific, and Technical Services</t>
        </is>
      </c>
      <c r="C9932" t="inlineStr">
        <is>
          <t>47-3013</t>
        </is>
      </c>
      <c r="D9932" t="inlineStr">
        <is>
          <t>Helpers--Electricians</t>
        </is>
      </c>
      <c r="E9932" t="n">
        <v>120</v>
      </c>
      <c r="F9932" t="n">
        <v>44270</v>
      </c>
      <c r="G9932">
        <f>IF(OR(E4280="",F4280=""),"",E4280*F4280)</f>
        <v/>
      </c>
      <c r="H9932" s="41">
        <f>IFERROR(XLOOKUP(C4280,'DATA Wharton'!$A$2:$A$785,'DATA Wharton'!$C$2:$C$785),"")</f>
        <v/>
      </c>
      <c r="I9932">
        <f>IF(OR(G4280="",H4280=""),"",G4280)</f>
        <v/>
      </c>
      <c r="J9932">
        <f>IF(OR(I4280="",H4280=""),"",I4280*H4280)</f>
        <v/>
      </c>
      <c r="K9932">
        <f>IF(G4280="","Missing OEWS wage",IF(H4280="","Missing Wharton SOC","Matched"))</f>
        <v/>
      </c>
    </row>
    <row r="9933">
      <c r="A9933" t="inlineStr">
        <is>
          <t>54</t>
        </is>
      </c>
      <c r="B9933" t="inlineStr">
        <is>
          <t>Professional, Scientific, and Technical Services</t>
        </is>
      </c>
      <c r="C9933" t="inlineStr">
        <is>
          <t>47-3015</t>
        </is>
      </c>
      <c r="D9933" t="inlineStr">
        <is>
          <t>Helpers--Pipelayers, Plumbers, Pipefitters, and Steamfitters</t>
        </is>
      </c>
      <c r="E9933" t="n">
        <v>160</v>
      </c>
      <c r="F9933" t="n">
        <v>52950</v>
      </c>
      <c r="G9933">
        <f>IF(OR(E4281="",F4281=""),"",E4281*F4281)</f>
        <v/>
      </c>
      <c r="H9933" s="41">
        <f>IFERROR(XLOOKUP(C4281,'DATA Wharton'!$A$2:$A$785,'DATA Wharton'!$C$2:$C$785),"")</f>
        <v/>
      </c>
      <c r="I9933">
        <f>IF(OR(G4281="",H4281=""),"",G4281)</f>
        <v/>
      </c>
      <c r="J9933">
        <f>IF(OR(I4281="",H4281=""),"",I4281*H4281)</f>
        <v/>
      </c>
      <c r="K9933">
        <f>IF(G4281="","Missing OEWS wage",IF(H4281="","Missing Wharton SOC","Matched"))</f>
        <v/>
      </c>
    </row>
    <row r="9934">
      <c r="A9934" t="inlineStr">
        <is>
          <t>54</t>
        </is>
      </c>
      <c r="B9934" t="inlineStr">
        <is>
          <t>Professional, Scientific, and Technical Services</t>
        </is>
      </c>
      <c r="C9934" t="inlineStr">
        <is>
          <t>47-3019</t>
        </is>
      </c>
      <c r="D9934" t="inlineStr">
        <is>
          <t>Helpers, Construction Trades, All Other</t>
        </is>
      </c>
      <c r="E9934" t="n">
        <v>70</v>
      </c>
      <c r="F9934" t="n">
        <v>27650</v>
      </c>
      <c r="G9934">
        <f>IF(OR(E4282="",F4282=""),"",E4282*F4282)</f>
        <v/>
      </c>
      <c r="H9934" s="41">
        <f>IFERROR(XLOOKUP(C4282,'DATA Wharton'!$A$2:$A$785,'DATA Wharton'!$C$2:$C$785),"")</f>
        <v/>
      </c>
      <c r="I9934">
        <f>IF(OR(G4282="",H4282=""),"",G4282)</f>
        <v/>
      </c>
      <c r="J9934">
        <f>IF(OR(I4282="",H4282=""),"",I4282*H4282)</f>
        <v/>
      </c>
      <c r="K9934">
        <f>IF(G4282="","Missing OEWS wage",IF(H4282="","Missing Wharton SOC","Matched"))</f>
        <v/>
      </c>
    </row>
    <row r="9935">
      <c r="A9935" t="inlineStr">
        <is>
          <t>54</t>
        </is>
      </c>
      <c r="B9935" t="inlineStr">
        <is>
          <t>Professional, Scientific, and Technical Services</t>
        </is>
      </c>
      <c r="C9935" t="inlineStr">
        <is>
          <t>47-4011</t>
        </is>
      </c>
      <c r="D9935" t="inlineStr">
        <is>
          <t>Construction and Building Inspectors</t>
        </is>
      </c>
      <c r="E9935" t="n">
        <v>57320</v>
      </c>
      <c r="F9935" t="n">
        <v>77730</v>
      </c>
      <c r="G9935">
        <f>IF(OR(E4283="",F4283=""),"",E4283*F4283)</f>
        <v/>
      </c>
      <c r="H9935" s="41">
        <f>IFERROR(XLOOKUP(C4283,'DATA Wharton'!$A$2:$A$785,'DATA Wharton'!$C$2:$C$785),"")</f>
        <v/>
      </c>
      <c r="I9935">
        <f>IF(OR(G4283="",H4283=""),"",G4283)</f>
        <v/>
      </c>
      <c r="J9935">
        <f>IF(OR(I4283="",H4283=""),"",I4283*H4283)</f>
        <v/>
      </c>
      <c r="K9935">
        <f>IF(G4283="","Missing OEWS wage",IF(H4283="","Missing Wharton SOC","Matched"))</f>
        <v/>
      </c>
    </row>
    <row r="9936">
      <c r="A9936" t="inlineStr">
        <is>
          <t>54</t>
        </is>
      </c>
      <c r="B9936" t="inlineStr">
        <is>
          <t>Professional, Scientific, and Technical Services</t>
        </is>
      </c>
      <c r="C9936" t="inlineStr">
        <is>
          <t>47-4021</t>
        </is>
      </c>
      <c r="D9936" t="inlineStr">
        <is>
          <t>Elevator and Escalator Installers and Repairers</t>
        </is>
      </c>
      <c r="E9936" t="n">
        <v>190</v>
      </c>
      <c r="G9936">
        <f>IF(OR(E4284="",F4284=""),"",E4284*F4284)</f>
        <v/>
      </c>
      <c r="H9936" s="41">
        <f>IFERROR(XLOOKUP(C4284,'DATA Wharton'!$A$2:$A$785,'DATA Wharton'!$C$2:$C$785),"")</f>
        <v/>
      </c>
      <c r="I9936">
        <f>IF(OR(G4284="",H4284=""),"",G4284)</f>
        <v/>
      </c>
      <c r="J9936">
        <f>IF(OR(I4284="",H4284=""),"",I4284*H4284)</f>
        <v/>
      </c>
      <c r="K9936">
        <f>IF(G4284="","Missing OEWS wage",IF(H4284="","Missing Wharton SOC","Matched"))</f>
        <v/>
      </c>
    </row>
    <row r="9937">
      <c r="A9937" t="inlineStr">
        <is>
          <t>54</t>
        </is>
      </c>
      <c r="B9937" t="inlineStr">
        <is>
          <t>Professional, Scientific, and Technical Services</t>
        </is>
      </c>
      <c r="C9937" t="inlineStr">
        <is>
          <t>47-4041</t>
        </is>
      </c>
      <c r="D9937" t="inlineStr">
        <is>
          <t>Hazardous Materials Removal Workers</t>
        </is>
      </c>
      <c r="E9937" t="n">
        <v>1610</v>
      </c>
      <c r="F9937" t="n">
        <v>73790</v>
      </c>
      <c r="G9937">
        <f>IF(OR(E4285="",F4285=""),"",E4285*F4285)</f>
        <v/>
      </c>
      <c r="H9937" s="41">
        <f>IFERROR(XLOOKUP(C4285,'DATA Wharton'!$A$2:$A$785,'DATA Wharton'!$C$2:$C$785),"")</f>
        <v/>
      </c>
      <c r="I9937">
        <f>IF(OR(G4285="",H4285=""),"",G4285)</f>
        <v/>
      </c>
      <c r="J9937">
        <f>IF(OR(I4285="",H4285=""),"",I4285*H4285)</f>
        <v/>
      </c>
      <c r="K9937">
        <f>IF(G4285="","Missing OEWS wage",IF(H4285="","Missing Wharton SOC","Matched"))</f>
        <v/>
      </c>
    </row>
    <row r="9938">
      <c r="A9938" t="inlineStr">
        <is>
          <t>54</t>
        </is>
      </c>
      <c r="B9938" t="inlineStr">
        <is>
          <t>Professional, Scientific, and Technical Services</t>
        </is>
      </c>
      <c r="C9938" t="inlineStr">
        <is>
          <t>47-4071</t>
        </is>
      </c>
      <c r="D9938" t="inlineStr">
        <is>
          <t>Septic Tank Servicers and Sewer Pipe Cleaners</t>
        </is>
      </c>
      <c r="E9938" t="n">
        <v>320</v>
      </c>
      <c r="F9938" t="n">
        <v>62620</v>
      </c>
      <c r="G9938">
        <f>IF(OR(E4286="",F4286=""),"",E4286*F4286)</f>
        <v/>
      </c>
      <c r="H9938" s="41">
        <f>IFERROR(XLOOKUP(C4286,'DATA Wharton'!$A$2:$A$785,'DATA Wharton'!$C$2:$C$785),"")</f>
        <v/>
      </c>
      <c r="I9938">
        <f>IF(OR(G4286="",H4286=""),"",G4286)</f>
        <v/>
      </c>
      <c r="J9938">
        <f>IF(OR(I4286="",H4286=""),"",I4286*H4286)</f>
        <v/>
      </c>
      <c r="K9938">
        <f>IF(G4286="","Missing OEWS wage",IF(H4286="","Missing Wharton SOC","Matched"))</f>
        <v/>
      </c>
    </row>
    <row r="9939">
      <c r="A9939" t="inlineStr">
        <is>
          <t>54</t>
        </is>
      </c>
      <c r="B9939" t="inlineStr">
        <is>
          <t>Professional, Scientific, and Technical Services</t>
        </is>
      </c>
      <c r="C9939" t="inlineStr">
        <is>
          <t>47-4090</t>
        </is>
      </c>
      <c r="D9939" t="inlineStr">
        <is>
          <t>Miscellaneous Construction and Related Workers</t>
        </is>
      </c>
      <c r="E9939" t="n">
        <v>880</v>
      </c>
      <c r="F9939" t="n">
        <v>63590</v>
      </c>
      <c r="G9939">
        <f>IF(OR(E4287="",F4287=""),"",E4287*F4287)</f>
        <v/>
      </c>
      <c r="H9939" s="41">
        <f>IFERROR(XLOOKUP(C4287,'DATA Wharton'!$A$2:$A$785,'DATA Wharton'!$C$2:$C$785),"")</f>
        <v/>
      </c>
      <c r="I9939">
        <f>IF(OR(G4287="",H4287=""),"",G4287)</f>
        <v/>
      </c>
      <c r="J9939">
        <f>IF(OR(I4287="",H4287=""),"",I4287*H4287)</f>
        <v/>
      </c>
      <c r="K9939">
        <f>IF(G4287="","Missing OEWS wage",IF(H4287="","Missing Wharton SOC","Matched"))</f>
        <v/>
      </c>
    </row>
    <row r="9940">
      <c r="A9940" t="inlineStr">
        <is>
          <t>54</t>
        </is>
      </c>
      <c r="B9940" t="inlineStr">
        <is>
          <t>Professional, Scientific, and Technical Services</t>
        </is>
      </c>
      <c r="C9940" t="inlineStr">
        <is>
          <t>47-5011</t>
        </is>
      </c>
      <c r="D9940" t="inlineStr">
        <is>
          <t>Derrick Operators, Oil and Gas</t>
        </is>
      </c>
      <c r="F9940" t="n">
        <v>65570</v>
      </c>
      <c r="G9940">
        <f>IF(OR(E4288="",F4288=""),"",E4288*F4288)</f>
        <v/>
      </c>
      <c r="H9940" s="41">
        <f>IFERROR(XLOOKUP(C4288,'DATA Wharton'!$A$2:$A$785,'DATA Wharton'!$C$2:$C$785),"")</f>
        <v/>
      </c>
      <c r="I9940">
        <f>IF(OR(G4288="",H4288=""),"",G4288)</f>
        <v/>
      </c>
      <c r="J9940">
        <f>IF(OR(I4288="",H4288=""),"",I4288*H4288)</f>
        <v/>
      </c>
      <c r="K9940">
        <f>IF(G4288="","Missing OEWS wage",IF(H4288="","Missing Wharton SOC","Matched"))</f>
        <v/>
      </c>
    </row>
    <row r="9941">
      <c r="A9941" t="inlineStr">
        <is>
          <t>54</t>
        </is>
      </c>
      <c r="B9941" t="inlineStr">
        <is>
          <t>Professional, Scientific, and Technical Services</t>
        </is>
      </c>
      <c r="C9941" t="inlineStr">
        <is>
          <t>47-5012</t>
        </is>
      </c>
      <c r="D9941" t="inlineStr">
        <is>
          <t>Rotary Drill Operators, Oil and Gas</t>
        </is>
      </c>
      <c r="E9941" t="n">
        <v>210</v>
      </c>
      <c r="F9941" t="n">
        <v>79540</v>
      </c>
      <c r="G9941">
        <f>IF(OR(E4289="",F4289=""),"",E4289*F4289)</f>
        <v/>
      </c>
      <c r="H9941" s="41">
        <f>IFERROR(XLOOKUP(C4289,'DATA Wharton'!$A$2:$A$785,'DATA Wharton'!$C$2:$C$785),"")</f>
        <v/>
      </c>
      <c r="I9941">
        <f>IF(OR(G4289="",H4289=""),"",G4289)</f>
        <v/>
      </c>
      <c r="J9941">
        <f>IF(OR(I4289="",H4289=""),"",I4289*H4289)</f>
        <v/>
      </c>
      <c r="K9941">
        <f>IF(G4289="","Missing OEWS wage",IF(H4289="","Missing Wharton SOC","Matched"))</f>
        <v/>
      </c>
    </row>
    <row r="9942">
      <c r="A9942" t="inlineStr">
        <is>
          <t>54</t>
        </is>
      </c>
      <c r="B9942" t="inlineStr">
        <is>
          <t>Professional, Scientific, and Technical Services</t>
        </is>
      </c>
      <c r="C9942" t="inlineStr">
        <is>
          <t>47-5013</t>
        </is>
      </c>
      <c r="D9942" t="inlineStr">
        <is>
          <t>Service Unit Operators, Oil and Gas</t>
        </is>
      </c>
      <c r="E9942" t="n">
        <v>120</v>
      </c>
      <c r="F9942" t="n">
        <v>69630</v>
      </c>
      <c r="G9942">
        <f>IF(OR(E4290="",F4290=""),"",E4290*F4290)</f>
        <v/>
      </c>
      <c r="H9942" s="41">
        <f>IFERROR(XLOOKUP(C4290,'DATA Wharton'!$A$2:$A$785,'DATA Wharton'!$C$2:$C$785),"")</f>
        <v/>
      </c>
      <c r="I9942">
        <f>IF(OR(G4290="",H4290=""),"",G4290)</f>
        <v/>
      </c>
      <c r="J9942">
        <f>IF(OR(I4290="",H4290=""),"",I4290*H4290)</f>
        <v/>
      </c>
      <c r="K9942">
        <f>IF(G4290="","Missing OEWS wage",IF(H4290="","Missing Wharton SOC","Matched"))</f>
        <v/>
      </c>
    </row>
    <row r="9943">
      <c r="A9943" t="inlineStr">
        <is>
          <t>54</t>
        </is>
      </c>
      <c r="B9943" t="inlineStr">
        <is>
          <t>Professional, Scientific, and Technical Services</t>
        </is>
      </c>
      <c r="C9943" t="inlineStr">
        <is>
          <t>47-5022</t>
        </is>
      </c>
      <c r="D9943" t="inlineStr">
        <is>
          <t>Excavating and Loading Machine and Dragline Operators, Surface Mining</t>
        </is>
      </c>
      <c r="F9943" t="n">
        <v>53650</v>
      </c>
      <c r="G9943">
        <f>IF(OR(E4291="",F4291=""),"",E4291*F4291)</f>
        <v/>
      </c>
      <c r="H9943" s="41">
        <f>IFERROR(XLOOKUP(C4291,'DATA Wharton'!$A$2:$A$785,'DATA Wharton'!$C$2:$C$785),"")</f>
        <v/>
      </c>
      <c r="I9943">
        <f>IF(OR(G4291="",H4291=""),"",G4291)</f>
        <v/>
      </c>
      <c r="J9943">
        <f>IF(OR(I4291="",H4291=""),"",I4291*H4291)</f>
        <v/>
      </c>
      <c r="K9943">
        <f>IF(G4291="","Missing OEWS wage",IF(H4291="","Missing Wharton SOC","Matched"))</f>
        <v/>
      </c>
    </row>
    <row r="9944">
      <c r="A9944" t="inlineStr">
        <is>
          <t>54</t>
        </is>
      </c>
      <c r="B9944" t="inlineStr">
        <is>
          <t>Professional, Scientific, and Technical Services</t>
        </is>
      </c>
      <c r="C9944" t="inlineStr">
        <is>
          <t>47-5023</t>
        </is>
      </c>
      <c r="D9944" t="inlineStr">
        <is>
          <t>Earth Drillers, Except Oil and Gas</t>
        </is>
      </c>
      <c r="E9944" t="n">
        <v>1790</v>
      </c>
      <c r="F9944" t="n">
        <v>59610</v>
      </c>
      <c r="G9944">
        <f>IF(OR(E4292="",F4292=""),"",E4292*F4292)</f>
        <v/>
      </c>
      <c r="H9944" s="41">
        <f>IFERROR(XLOOKUP(C4292,'DATA Wharton'!$A$2:$A$785,'DATA Wharton'!$C$2:$C$785),"")</f>
        <v/>
      </c>
      <c r="I9944">
        <f>IF(OR(G4292="",H4292=""),"",G4292)</f>
        <v/>
      </c>
      <c r="J9944">
        <f>IF(OR(I4292="",H4292=""),"",I4292*H4292)</f>
        <v/>
      </c>
      <c r="K9944">
        <f>IF(G4292="","Missing OEWS wage",IF(H4292="","Missing Wharton SOC","Matched"))</f>
        <v/>
      </c>
    </row>
    <row r="9945">
      <c r="A9945" t="inlineStr">
        <is>
          <t>54</t>
        </is>
      </c>
      <c r="B9945" t="inlineStr">
        <is>
          <t>Professional, Scientific, and Technical Services</t>
        </is>
      </c>
      <c r="C9945" t="inlineStr">
        <is>
          <t>47-5032</t>
        </is>
      </c>
      <c r="D9945" t="inlineStr">
        <is>
          <t>Explosives Workers, Ordnance Handling Experts, and Blasters</t>
        </is>
      </c>
      <c r="F9945" t="n">
        <v>74610</v>
      </c>
      <c r="G9945">
        <f>IF(OR(E4293="",F4293=""),"",E4293*F4293)</f>
        <v/>
      </c>
      <c r="H9945" s="41">
        <f>IFERROR(XLOOKUP(C4293,'DATA Wharton'!$A$2:$A$785,'DATA Wharton'!$C$2:$C$785),"")</f>
        <v/>
      </c>
      <c r="I9945">
        <f>IF(OR(G4293="",H4293=""),"",G4293)</f>
        <v/>
      </c>
      <c r="J9945">
        <f>IF(OR(I4293="",H4293=""),"",I4293*H4293)</f>
        <v/>
      </c>
      <c r="K9945">
        <f>IF(G4293="","Missing OEWS wage",IF(H4293="","Missing Wharton SOC","Matched"))</f>
        <v/>
      </c>
    </row>
    <row r="9946">
      <c r="A9946" t="inlineStr">
        <is>
          <t>54</t>
        </is>
      </c>
      <c r="B9946" t="inlineStr">
        <is>
          <t>Professional, Scientific, and Technical Services</t>
        </is>
      </c>
      <c r="C9946" t="inlineStr">
        <is>
          <t>47-5071</t>
        </is>
      </c>
      <c r="D9946" t="inlineStr">
        <is>
          <t>Roustabouts, Oil and Gas</t>
        </is>
      </c>
      <c r="E9946" t="n">
        <v>200</v>
      </c>
      <c r="F9946" t="n">
        <v>61080</v>
      </c>
      <c r="G9946">
        <f>IF(OR(E4294="",F4294=""),"",E4294*F4294)</f>
        <v/>
      </c>
      <c r="H9946" s="41">
        <f>IFERROR(XLOOKUP(C4294,'DATA Wharton'!$A$2:$A$785,'DATA Wharton'!$C$2:$C$785),"")</f>
        <v/>
      </c>
      <c r="I9946">
        <f>IF(OR(G4294="",H4294=""),"",G4294)</f>
        <v/>
      </c>
      <c r="J9946">
        <f>IF(OR(I4294="",H4294=""),"",I4294*H4294)</f>
        <v/>
      </c>
      <c r="K9946">
        <f>IF(G4294="","Missing OEWS wage",IF(H4294="","Missing Wharton SOC","Matched"))</f>
        <v/>
      </c>
    </row>
    <row r="9947">
      <c r="A9947" t="inlineStr">
        <is>
          <t>54</t>
        </is>
      </c>
      <c r="B9947" t="inlineStr">
        <is>
          <t>Professional, Scientific, and Technical Services</t>
        </is>
      </c>
      <c r="C9947" t="inlineStr">
        <is>
          <t>47-5081</t>
        </is>
      </c>
      <c r="D9947" t="inlineStr">
        <is>
          <t>Helpers--Extraction Workers</t>
        </is>
      </c>
      <c r="E9947" t="n">
        <v>370</v>
      </c>
      <c r="F9947" t="n">
        <v>42580</v>
      </c>
      <c r="G9947">
        <f>IF(OR(E4295="",F4295=""),"",E4295*F4295)</f>
        <v/>
      </c>
      <c r="H9947" s="41">
        <f>IFERROR(XLOOKUP(C4295,'DATA Wharton'!$A$2:$A$785,'DATA Wharton'!$C$2:$C$785),"")</f>
        <v/>
      </c>
      <c r="I9947">
        <f>IF(OR(G4295="",H4295=""),"",G4295)</f>
        <v/>
      </c>
      <c r="J9947">
        <f>IF(OR(I4295="",H4295=""),"",I4295*H4295)</f>
        <v/>
      </c>
      <c r="K9947">
        <f>IF(G4295="","Missing OEWS wage",IF(H4295="","Missing Wharton SOC","Matched"))</f>
        <v/>
      </c>
    </row>
    <row r="9948">
      <c r="A9948" t="inlineStr">
        <is>
          <t>54</t>
        </is>
      </c>
      <c r="B9948" t="inlineStr">
        <is>
          <t>Professional, Scientific, and Technical Services</t>
        </is>
      </c>
      <c r="C9948" t="inlineStr">
        <is>
          <t>47-5099</t>
        </is>
      </c>
      <c r="D9948" t="inlineStr">
        <is>
          <t>Extraction Workers, All Other</t>
        </is>
      </c>
      <c r="E9948" t="n">
        <v>200</v>
      </c>
      <c r="F9948" t="n">
        <v>51630</v>
      </c>
      <c r="G9948">
        <f>IF(OR(E4296="",F4296=""),"",E4296*F4296)</f>
        <v/>
      </c>
      <c r="H9948" s="41">
        <f>IFERROR(XLOOKUP(C4296,'DATA Wharton'!$A$2:$A$785,'DATA Wharton'!$C$2:$C$785),"")</f>
        <v/>
      </c>
      <c r="I9948">
        <f>IF(OR(G4296="",H4296=""),"",G4296)</f>
        <v/>
      </c>
      <c r="J9948">
        <f>IF(OR(I4296="",H4296=""),"",I4296*H4296)</f>
        <v/>
      </c>
      <c r="K9948">
        <f>IF(G4296="","Missing OEWS wage",IF(H4296="","Missing Wharton SOC","Matched"))</f>
        <v/>
      </c>
    </row>
    <row r="9949">
      <c r="A9949" t="inlineStr">
        <is>
          <t>54</t>
        </is>
      </c>
      <c r="B9949" t="inlineStr">
        <is>
          <t>Professional, Scientific, and Technical Services</t>
        </is>
      </c>
      <c r="C9949" t="inlineStr">
        <is>
          <t>49-1011</t>
        </is>
      </c>
      <c r="D9949" t="inlineStr">
        <is>
          <t>First-Line Supervisors of Mechanics, Installers, and Repairers</t>
        </is>
      </c>
      <c r="E9949" t="n">
        <v>7060</v>
      </c>
      <c r="F9949" t="n">
        <v>91610</v>
      </c>
      <c r="G9949">
        <f>IF(OR(E4297="",F4297=""),"",E4297*F4297)</f>
        <v/>
      </c>
      <c r="H9949" s="41">
        <f>IFERROR(XLOOKUP(C4297,'DATA Wharton'!$A$2:$A$785,'DATA Wharton'!$C$2:$C$785),"")</f>
        <v/>
      </c>
      <c r="I9949">
        <f>IF(OR(G4297="",H4297=""),"",G4297)</f>
        <v/>
      </c>
      <c r="J9949">
        <f>IF(OR(I4297="",H4297=""),"",I4297*H4297)</f>
        <v/>
      </c>
      <c r="K9949">
        <f>IF(G4297="","Missing OEWS wage",IF(H4297="","Missing Wharton SOC","Matched"))</f>
        <v/>
      </c>
    </row>
    <row r="9950">
      <c r="A9950" t="inlineStr">
        <is>
          <t>54</t>
        </is>
      </c>
      <c r="B9950" t="inlineStr">
        <is>
          <t>Professional, Scientific, and Technical Services</t>
        </is>
      </c>
      <c r="C9950" t="inlineStr">
        <is>
          <t>49-2011</t>
        </is>
      </c>
      <c r="D9950" t="inlineStr">
        <is>
          <t>Computer, Automated Teller, and Office Machine Repairers</t>
        </is>
      </c>
      <c r="E9950" t="n">
        <v>3780</v>
      </c>
      <c r="F9950" t="n">
        <v>50930</v>
      </c>
      <c r="G9950">
        <f>IF(OR(E4298="",F4298=""),"",E4298*F4298)</f>
        <v/>
      </c>
      <c r="H9950" s="41">
        <f>IFERROR(XLOOKUP(C4298,'DATA Wharton'!$A$2:$A$785,'DATA Wharton'!$C$2:$C$785),"")</f>
        <v/>
      </c>
      <c r="I9950">
        <f>IF(OR(G4298="",H4298=""),"",G4298)</f>
        <v/>
      </c>
      <c r="J9950">
        <f>IF(OR(I4298="",H4298=""),"",I4298*H4298)</f>
        <v/>
      </c>
      <c r="K9950">
        <f>IF(G4298="","Missing OEWS wage",IF(H4298="","Missing Wharton SOC","Matched"))</f>
        <v/>
      </c>
    </row>
    <row r="9951">
      <c r="A9951" t="inlineStr">
        <is>
          <t>54</t>
        </is>
      </c>
      <c r="B9951" t="inlineStr">
        <is>
          <t>Professional, Scientific, and Technical Services</t>
        </is>
      </c>
      <c r="C9951" t="inlineStr">
        <is>
          <t>49-2021</t>
        </is>
      </c>
      <c r="D9951" t="inlineStr">
        <is>
          <t>Radio, Cellular, and Tower Equipment Installers and Repairers</t>
        </is>
      </c>
      <c r="E9951" t="n">
        <v>780</v>
      </c>
      <c r="F9951" t="n">
        <v>70070</v>
      </c>
      <c r="G9951">
        <f>IF(OR(E4299="",F4299=""),"",E4299*F4299)</f>
        <v/>
      </c>
      <c r="H9951" s="41">
        <f>IFERROR(XLOOKUP(C4299,'DATA Wharton'!$A$2:$A$785,'DATA Wharton'!$C$2:$C$785),"")</f>
        <v/>
      </c>
      <c r="I9951">
        <f>IF(OR(G4299="",H4299=""),"",G4299)</f>
        <v/>
      </c>
      <c r="J9951">
        <f>IF(OR(I4299="",H4299=""),"",I4299*H4299)</f>
        <v/>
      </c>
      <c r="K9951">
        <f>IF(G4299="","Missing OEWS wage",IF(H4299="","Missing Wharton SOC","Matched"))</f>
        <v/>
      </c>
    </row>
    <row r="9952">
      <c r="A9952" t="inlineStr">
        <is>
          <t>54</t>
        </is>
      </c>
      <c r="B9952" t="inlineStr">
        <is>
          <t>Professional, Scientific, and Technical Services</t>
        </is>
      </c>
      <c r="C9952" t="inlineStr">
        <is>
          <t>49-2022</t>
        </is>
      </c>
      <c r="D9952" t="inlineStr">
        <is>
          <t>Telecommunications Equipment Installers and Repairers, Except Line Installers</t>
        </is>
      </c>
      <c r="E9952" t="n">
        <v>6040</v>
      </c>
      <c r="F9952" t="n">
        <v>66640</v>
      </c>
      <c r="G9952">
        <f>IF(OR(E4300="",F4300=""),"",E4300*F4300)</f>
        <v/>
      </c>
      <c r="H9952" s="41">
        <f>IFERROR(XLOOKUP(C4300,'DATA Wharton'!$A$2:$A$785,'DATA Wharton'!$C$2:$C$785),"")</f>
        <v/>
      </c>
      <c r="I9952">
        <f>IF(OR(G4300="",H4300=""),"",G4300)</f>
        <v/>
      </c>
      <c r="J9952">
        <f>IF(OR(I4300="",H4300=""),"",I4300*H4300)</f>
        <v/>
      </c>
      <c r="K9952">
        <f>IF(G4300="","Missing OEWS wage",IF(H4300="","Missing Wharton SOC","Matched"))</f>
        <v/>
      </c>
    </row>
    <row r="9953">
      <c r="A9953" t="inlineStr">
        <is>
          <t>54</t>
        </is>
      </c>
      <c r="B9953" t="inlineStr">
        <is>
          <t>Professional, Scientific, and Technical Services</t>
        </is>
      </c>
      <c r="C9953" t="inlineStr">
        <is>
          <t>49-2091</t>
        </is>
      </c>
      <c r="D9953" t="inlineStr">
        <is>
          <t>Avionics Technicians</t>
        </is>
      </c>
      <c r="E9953" t="n">
        <v>1770</v>
      </c>
      <c r="F9953" t="n">
        <v>89170</v>
      </c>
      <c r="G9953">
        <f>IF(OR(E4301="",F4301=""),"",E4301*F4301)</f>
        <v/>
      </c>
      <c r="H9953" s="41">
        <f>IFERROR(XLOOKUP(C4301,'DATA Wharton'!$A$2:$A$785,'DATA Wharton'!$C$2:$C$785),"")</f>
        <v/>
      </c>
      <c r="I9953">
        <f>IF(OR(G4301="",H4301=""),"",G4301)</f>
        <v/>
      </c>
      <c r="J9953">
        <f>IF(OR(I4301="",H4301=""),"",I4301*H4301)</f>
        <v/>
      </c>
      <c r="K9953">
        <f>IF(G4301="","Missing OEWS wage",IF(H4301="","Missing Wharton SOC","Matched"))</f>
        <v/>
      </c>
    </row>
    <row r="9954">
      <c r="A9954" t="inlineStr">
        <is>
          <t>54</t>
        </is>
      </c>
      <c r="B9954" t="inlineStr">
        <is>
          <t>Professional, Scientific, and Technical Services</t>
        </is>
      </c>
      <c r="C9954" t="inlineStr">
        <is>
          <t>49-2092</t>
        </is>
      </c>
      <c r="D9954" t="inlineStr">
        <is>
          <t>Electric Motor, Power Tool, and Related Repairers</t>
        </is>
      </c>
      <c r="E9954" t="n">
        <v>50</v>
      </c>
      <c r="F9954" t="n">
        <v>60970</v>
      </c>
      <c r="G9954">
        <f>IF(OR(E4302="",F4302=""),"",E4302*F4302)</f>
        <v/>
      </c>
      <c r="H9954" s="41">
        <f>IFERROR(XLOOKUP(C4302,'DATA Wharton'!$A$2:$A$785,'DATA Wharton'!$C$2:$C$785),"")</f>
        <v/>
      </c>
      <c r="I9954">
        <f>IF(OR(G4302="",H4302=""),"",G4302)</f>
        <v/>
      </c>
      <c r="J9954">
        <f>IF(OR(I4302="",H4302=""),"",I4302*H4302)</f>
        <v/>
      </c>
      <c r="K9954">
        <f>IF(G4302="","Missing OEWS wage",IF(H4302="","Missing Wharton SOC","Matched"))</f>
        <v/>
      </c>
    </row>
    <row r="9955">
      <c r="A9955" t="inlineStr">
        <is>
          <t>54</t>
        </is>
      </c>
      <c r="B9955" t="inlineStr">
        <is>
          <t>Professional, Scientific, and Technical Services</t>
        </is>
      </c>
      <c r="C9955" t="inlineStr">
        <is>
          <t>49-2093</t>
        </is>
      </c>
      <c r="D9955" t="inlineStr">
        <is>
          <t>Electrical and Electronics Installers and Repairers, Transportation Equipment</t>
        </is>
      </c>
      <c r="F9955" t="n">
        <v>60110</v>
      </c>
      <c r="G9955">
        <f>IF(OR(E4303="",F4303=""),"",E4303*F4303)</f>
        <v/>
      </c>
      <c r="H9955" s="41">
        <f>IFERROR(XLOOKUP(C4303,'DATA Wharton'!$A$2:$A$785,'DATA Wharton'!$C$2:$C$785),"")</f>
        <v/>
      </c>
      <c r="I9955">
        <f>IF(OR(G4303="",H4303=""),"",G4303)</f>
        <v/>
      </c>
      <c r="J9955">
        <f>IF(OR(I4303="",H4303=""),"",I4303*H4303)</f>
        <v/>
      </c>
      <c r="K9955">
        <f>IF(G4303="","Missing OEWS wage",IF(H4303="","Missing Wharton SOC","Matched"))</f>
        <v/>
      </c>
    </row>
    <row r="9956">
      <c r="A9956" t="inlineStr">
        <is>
          <t>54</t>
        </is>
      </c>
      <c r="B9956" t="inlineStr">
        <is>
          <t>Professional, Scientific, and Technical Services</t>
        </is>
      </c>
      <c r="C9956" t="inlineStr">
        <is>
          <t>49-2094</t>
        </is>
      </c>
      <c r="D9956" t="inlineStr">
        <is>
          <t>Electrical and Electronics Repairers, Commercial and Industrial Equipment</t>
        </is>
      </c>
      <c r="E9956" t="n">
        <v>5110</v>
      </c>
      <c r="F9956" t="n">
        <v>73000</v>
      </c>
      <c r="G9956">
        <f>IF(OR(E4304="",F4304=""),"",E4304*F4304)</f>
        <v/>
      </c>
      <c r="H9956" s="41">
        <f>IFERROR(XLOOKUP(C4304,'DATA Wharton'!$A$2:$A$785,'DATA Wharton'!$C$2:$C$785),"")</f>
        <v/>
      </c>
      <c r="I9956">
        <f>IF(OR(G4304="",H4304=""),"",G4304)</f>
        <v/>
      </c>
      <c r="J9956">
        <f>IF(OR(I4304="",H4304=""),"",I4304*H4304)</f>
        <v/>
      </c>
      <c r="K9956">
        <f>IF(G4304="","Missing OEWS wage",IF(H4304="","Missing Wharton SOC","Matched"))</f>
        <v/>
      </c>
    </row>
    <row r="9957">
      <c r="A9957" t="inlineStr">
        <is>
          <t>54</t>
        </is>
      </c>
      <c r="B9957" t="inlineStr">
        <is>
          <t>Professional, Scientific, and Technical Services</t>
        </is>
      </c>
      <c r="C9957" t="inlineStr">
        <is>
          <t>49-2095</t>
        </is>
      </c>
      <c r="D9957" t="inlineStr">
        <is>
          <t>Electrical and Electronics Repairers, Powerhouse, Substation, and Relay</t>
        </is>
      </c>
      <c r="E9957" t="n">
        <v>560</v>
      </c>
      <c r="F9957" t="n">
        <v>90700</v>
      </c>
      <c r="G9957">
        <f>IF(OR(E4305="",F4305=""),"",E4305*F4305)</f>
        <v/>
      </c>
      <c r="H9957" s="41">
        <f>IFERROR(XLOOKUP(C4305,'DATA Wharton'!$A$2:$A$785,'DATA Wharton'!$C$2:$C$785),"")</f>
        <v/>
      </c>
      <c r="I9957">
        <f>IF(OR(G4305="",H4305=""),"",G4305)</f>
        <v/>
      </c>
      <c r="J9957">
        <f>IF(OR(I4305="",H4305=""),"",I4305*H4305)</f>
        <v/>
      </c>
      <c r="K9957">
        <f>IF(G4305="","Missing OEWS wage",IF(H4305="","Missing Wharton SOC","Matched"))</f>
        <v/>
      </c>
    </row>
    <row r="9958">
      <c r="A9958" t="inlineStr">
        <is>
          <t>54</t>
        </is>
      </c>
      <c r="B9958" t="inlineStr">
        <is>
          <t>Professional, Scientific, and Technical Services</t>
        </is>
      </c>
      <c r="C9958" t="inlineStr">
        <is>
          <t>49-2096</t>
        </is>
      </c>
      <c r="D9958" t="inlineStr">
        <is>
          <t>Electronic Equipment Installers and Repairers, Motor Vehicles</t>
        </is>
      </c>
      <c r="E9958" t="n">
        <v>40</v>
      </c>
      <c r="F9958" t="n">
        <v>63190</v>
      </c>
      <c r="G9958">
        <f>IF(OR(E4306="",F4306=""),"",E4306*F4306)</f>
        <v/>
      </c>
      <c r="H9958" s="41">
        <f>IFERROR(XLOOKUP(C4306,'DATA Wharton'!$A$2:$A$785,'DATA Wharton'!$C$2:$C$785),"")</f>
        <v/>
      </c>
      <c r="I9958">
        <f>IF(OR(G4306="",H4306=""),"",G4306)</f>
        <v/>
      </c>
      <c r="J9958">
        <f>IF(OR(I4306="",H4306=""),"",I4306*H4306)</f>
        <v/>
      </c>
      <c r="K9958">
        <f>IF(G4306="","Missing OEWS wage",IF(H4306="","Missing Wharton SOC","Matched"))</f>
        <v/>
      </c>
    </row>
    <row r="9959">
      <c r="A9959" t="inlineStr">
        <is>
          <t>54</t>
        </is>
      </c>
      <c r="B9959" t="inlineStr">
        <is>
          <t>Professional, Scientific, and Technical Services</t>
        </is>
      </c>
      <c r="C9959" t="inlineStr">
        <is>
          <t>49-2097</t>
        </is>
      </c>
      <c r="D9959" t="inlineStr">
        <is>
          <t>Audiovisual Equipment Installers and Repairers</t>
        </is>
      </c>
      <c r="E9959" t="n">
        <v>1070</v>
      </c>
      <c r="F9959" t="n">
        <v>71140</v>
      </c>
      <c r="G9959">
        <f>IF(OR(E4307="",F4307=""),"",E4307*F4307)</f>
        <v/>
      </c>
      <c r="H9959" s="41">
        <f>IFERROR(XLOOKUP(C4307,'DATA Wharton'!$A$2:$A$785,'DATA Wharton'!$C$2:$C$785),"")</f>
        <v/>
      </c>
      <c r="I9959">
        <f>IF(OR(G4307="",H4307=""),"",G4307)</f>
        <v/>
      </c>
      <c r="J9959">
        <f>IF(OR(I4307="",H4307=""),"",I4307*H4307)</f>
        <v/>
      </c>
      <c r="K9959">
        <f>IF(G4307="","Missing OEWS wage",IF(H4307="","Missing Wharton SOC","Matched"))</f>
        <v/>
      </c>
    </row>
    <row r="9960">
      <c r="A9960" t="inlineStr">
        <is>
          <t>54</t>
        </is>
      </c>
      <c r="B9960" t="inlineStr">
        <is>
          <t>Professional, Scientific, and Technical Services</t>
        </is>
      </c>
      <c r="C9960" t="inlineStr">
        <is>
          <t>49-2098</t>
        </is>
      </c>
      <c r="D9960" t="inlineStr">
        <is>
          <t>Security and Fire Alarm Systems Installers</t>
        </is>
      </c>
      <c r="E9960" t="n">
        <v>550</v>
      </c>
      <c r="F9960" t="n">
        <v>66850</v>
      </c>
      <c r="G9960">
        <f>IF(OR(E4308="",F4308=""),"",E4308*F4308)</f>
        <v/>
      </c>
      <c r="H9960" s="41">
        <f>IFERROR(XLOOKUP(C4308,'DATA Wharton'!$A$2:$A$785,'DATA Wharton'!$C$2:$C$785),"")</f>
        <v/>
      </c>
      <c r="I9960">
        <f>IF(OR(G4308="",H4308=""),"",G4308)</f>
        <v/>
      </c>
      <c r="J9960">
        <f>IF(OR(I4308="",H4308=""),"",I4308*H4308)</f>
        <v/>
      </c>
      <c r="K9960">
        <f>IF(G4308="","Missing OEWS wage",IF(H4308="","Missing Wharton SOC","Matched"))</f>
        <v/>
      </c>
    </row>
    <row r="9961">
      <c r="A9961" t="inlineStr">
        <is>
          <t>54</t>
        </is>
      </c>
      <c r="B9961" t="inlineStr">
        <is>
          <t>Professional, Scientific, and Technical Services</t>
        </is>
      </c>
      <c r="C9961" t="inlineStr">
        <is>
          <t>49-3011</t>
        </is>
      </c>
      <c r="D9961" t="inlineStr">
        <is>
          <t>Aircraft Mechanics and Service Technicians</t>
        </is>
      </c>
      <c r="E9961" t="n">
        <v>3100</v>
      </c>
      <c r="F9961" t="n">
        <v>85960</v>
      </c>
      <c r="G9961">
        <f>IF(OR(E4309="",F4309=""),"",E4309*F4309)</f>
        <v/>
      </c>
      <c r="H9961" s="41">
        <f>IFERROR(XLOOKUP(C4309,'DATA Wharton'!$A$2:$A$785,'DATA Wharton'!$C$2:$C$785),"")</f>
        <v/>
      </c>
      <c r="I9961">
        <f>IF(OR(G4309="",H4309=""),"",G4309)</f>
        <v/>
      </c>
      <c r="J9961">
        <f>IF(OR(I4309="",H4309=""),"",I4309*H4309)</f>
        <v/>
      </c>
      <c r="K9961">
        <f>IF(G4309="","Missing OEWS wage",IF(H4309="","Missing Wharton SOC","Matched"))</f>
        <v/>
      </c>
    </row>
    <row r="9962">
      <c r="A9962" t="inlineStr">
        <is>
          <t>54</t>
        </is>
      </c>
      <c r="B9962" t="inlineStr">
        <is>
          <t>Professional, Scientific, and Technical Services</t>
        </is>
      </c>
      <c r="C9962" t="inlineStr">
        <is>
          <t>49-3021</t>
        </is>
      </c>
      <c r="D9962" t="inlineStr">
        <is>
          <t>Automotive Body and Related Repairers</t>
        </is>
      </c>
      <c r="F9962" t="n">
        <v>41400</v>
      </c>
      <c r="G9962">
        <f>IF(OR(E4310="",F4310=""),"",E4310*F4310)</f>
        <v/>
      </c>
      <c r="H9962" s="41">
        <f>IFERROR(XLOOKUP(C4310,'DATA Wharton'!$A$2:$A$785,'DATA Wharton'!$C$2:$C$785),"")</f>
        <v/>
      </c>
      <c r="I9962">
        <f>IF(OR(G4310="",H4310=""),"",G4310)</f>
        <v/>
      </c>
      <c r="J9962">
        <f>IF(OR(I4310="",H4310=""),"",I4310*H4310)</f>
        <v/>
      </c>
      <c r="K9962">
        <f>IF(G4310="","Missing OEWS wage",IF(H4310="","Missing Wharton SOC","Matched"))</f>
        <v/>
      </c>
    </row>
    <row r="9963">
      <c r="A9963" t="inlineStr">
        <is>
          <t>54</t>
        </is>
      </c>
      <c r="B9963" t="inlineStr">
        <is>
          <t>Professional, Scientific, and Technical Services</t>
        </is>
      </c>
      <c r="C9963" t="inlineStr">
        <is>
          <t>49-3023</t>
        </is>
      </c>
      <c r="D9963" t="inlineStr">
        <is>
          <t>Automotive Service Technicians and Mechanics</t>
        </is>
      </c>
      <c r="E9963" t="n">
        <v>1830</v>
      </c>
      <c r="F9963" t="n">
        <v>62370</v>
      </c>
      <c r="G9963">
        <f>IF(OR(E4311="",F4311=""),"",E4311*F4311)</f>
        <v/>
      </c>
      <c r="H9963" s="41">
        <f>IFERROR(XLOOKUP(C4311,'DATA Wharton'!$A$2:$A$785,'DATA Wharton'!$C$2:$C$785),"")</f>
        <v/>
      </c>
      <c r="I9963">
        <f>IF(OR(G4311="",H4311=""),"",G4311)</f>
        <v/>
      </c>
      <c r="J9963">
        <f>IF(OR(I4311="",H4311=""),"",I4311*H4311)</f>
        <v/>
      </c>
      <c r="K9963">
        <f>IF(G4311="","Missing OEWS wage",IF(H4311="","Missing Wharton SOC","Matched"))</f>
        <v/>
      </c>
    </row>
    <row r="9964">
      <c r="A9964" t="inlineStr">
        <is>
          <t>54</t>
        </is>
      </c>
      <c r="B9964" t="inlineStr">
        <is>
          <t>Professional, Scientific, and Technical Services</t>
        </is>
      </c>
      <c r="C9964" t="inlineStr">
        <is>
          <t>49-3031</t>
        </is>
      </c>
      <c r="D9964" t="inlineStr">
        <is>
          <t>Bus and Truck Mechanics and Diesel Engine Specialists</t>
        </is>
      </c>
      <c r="E9964" t="n">
        <v>1820</v>
      </c>
      <c r="F9964" t="n">
        <v>60690</v>
      </c>
      <c r="G9964">
        <f>IF(OR(E4312="",F4312=""),"",E4312*F4312)</f>
        <v/>
      </c>
      <c r="H9964" s="41">
        <f>IFERROR(XLOOKUP(C4312,'DATA Wharton'!$A$2:$A$785,'DATA Wharton'!$C$2:$C$785),"")</f>
        <v/>
      </c>
      <c r="I9964">
        <f>IF(OR(G4312="",H4312=""),"",G4312)</f>
        <v/>
      </c>
      <c r="J9964">
        <f>IF(OR(I4312="",H4312=""),"",I4312*H4312)</f>
        <v/>
      </c>
      <c r="K9964">
        <f>IF(G4312="","Missing OEWS wage",IF(H4312="","Missing Wharton SOC","Matched"))</f>
        <v/>
      </c>
    </row>
    <row r="9965">
      <c r="A9965" t="inlineStr">
        <is>
          <t>54</t>
        </is>
      </c>
      <c r="B9965" t="inlineStr">
        <is>
          <t>Professional, Scientific, and Technical Services</t>
        </is>
      </c>
      <c r="C9965" t="inlineStr">
        <is>
          <t>49-3041</t>
        </is>
      </c>
      <c r="D9965" t="inlineStr">
        <is>
          <t>Farm Equipment Mechanics and Service Technicians</t>
        </is>
      </c>
      <c r="E9965" t="n">
        <v>220</v>
      </c>
      <c r="F9965" t="n">
        <v>79190</v>
      </c>
      <c r="G9965">
        <f>IF(OR(E4313="",F4313=""),"",E4313*F4313)</f>
        <v/>
      </c>
      <c r="H9965" s="41">
        <f>IFERROR(XLOOKUP(C4313,'DATA Wharton'!$A$2:$A$785,'DATA Wharton'!$C$2:$C$785),"")</f>
        <v/>
      </c>
      <c r="I9965">
        <f>IF(OR(G4313="",H4313=""),"",G4313)</f>
        <v/>
      </c>
      <c r="J9965">
        <f>IF(OR(I4313="",H4313=""),"",I4313*H4313)</f>
        <v/>
      </c>
      <c r="K9965">
        <f>IF(G4313="","Missing OEWS wage",IF(H4313="","Missing Wharton SOC","Matched"))</f>
        <v/>
      </c>
    </row>
    <row r="9966">
      <c r="A9966" t="inlineStr">
        <is>
          <t>54</t>
        </is>
      </c>
      <c r="B9966" t="inlineStr">
        <is>
          <t>Professional, Scientific, and Technical Services</t>
        </is>
      </c>
      <c r="C9966" t="inlineStr">
        <is>
          <t>49-3042</t>
        </is>
      </c>
      <c r="D9966" t="inlineStr">
        <is>
          <t>Mobile Heavy Equipment Mechanics, Except Engines</t>
        </is>
      </c>
      <c r="E9966" t="n">
        <v>1630</v>
      </c>
      <c r="F9966" t="n">
        <v>84640</v>
      </c>
      <c r="G9966">
        <f>IF(OR(E4314="",F4314=""),"",E4314*F4314)</f>
        <v/>
      </c>
      <c r="H9966" s="41">
        <f>IFERROR(XLOOKUP(C4314,'DATA Wharton'!$A$2:$A$785,'DATA Wharton'!$C$2:$C$785),"")</f>
        <v/>
      </c>
      <c r="I9966">
        <f>IF(OR(G4314="",H4314=""),"",G4314)</f>
        <v/>
      </c>
      <c r="J9966">
        <f>IF(OR(I4314="",H4314=""),"",I4314*H4314)</f>
        <v/>
      </c>
      <c r="K9966">
        <f>IF(G4314="","Missing OEWS wage",IF(H4314="","Missing Wharton SOC","Matched"))</f>
        <v/>
      </c>
    </row>
    <row r="9967">
      <c r="A9967" t="inlineStr">
        <is>
          <t>54</t>
        </is>
      </c>
      <c r="B9967" t="inlineStr">
        <is>
          <t>Professional, Scientific, and Technical Services</t>
        </is>
      </c>
      <c r="C9967" t="inlineStr">
        <is>
          <t>49-3043</t>
        </is>
      </c>
      <c r="D9967" t="inlineStr">
        <is>
          <t>Rail Car Repairers</t>
        </is>
      </c>
      <c r="F9967" t="n">
        <v>50080</v>
      </c>
      <c r="G9967">
        <f>IF(OR(E4315="",F4315=""),"",E4315*F4315)</f>
        <v/>
      </c>
      <c r="H9967" s="41">
        <f>IFERROR(XLOOKUP(C4315,'DATA Wharton'!$A$2:$A$785,'DATA Wharton'!$C$2:$C$785),"")</f>
        <v/>
      </c>
      <c r="I9967">
        <f>IF(OR(G4315="",H4315=""),"",G4315)</f>
        <v/>
      </c>
      <c r="J9967">
        <f>IF(OR(I4315="",H4315=""),"",I4315*H4315)</f>
        <v/>
      </c>
      <c r="K9967">
        <f>IF(G4315="","Missing OEWS wage",IF(H4315="","Missing Wharton SOC","Matched"))</f>
        <v/>
      </c>
    </row>
    <row r="9968">
      <c r="A9968" t="inlineStr">
        <is>
          <t>54</t>
        </is>
      </c>
      <c r="B9968" t="inlineStr">
        <is>
          <t>Professional, Scientific, and Technical Services</t>
        </is>
      </c>
      <c r="C9968" t="inlineStr">
        <is>
          <t>49-3051</t>
        </is>
      </c>
      <c r="D9968" t="inlineStr">
        <is>
          <t>Motorboat Mechanics and Service Technicians</t>
        </is>
      </c>
      <c r="E9968" t="n">
        <v>160</v>
      </c>
      <c r="F9968" t="n">
        <v>65840</v>
      </c>
      <c r="G9968">
        <f>IF(OR(E4316="",F4316=""),"",E4316*F4316)</f>
        <v/>
      </c>
      <c r="H9968" s="41">
        <f>IFERROR(XLOOKUP(C4316,'DATA Wharton'!$A$2:$A$785,'DATA Wharton'!$C$2:$C$785),"")</f>
        <v/>
      </c>
      <c r="I9968">
        <f>IF(OR(G4316="",H4316=""),"",G4316)</f>
        <v/>
      </c>
      <c r="J9968">
        <f>IF(OR(I4316="",H4316=""),"",I4316*H4316)</f>
        <v/>
      </c>
      <c r="K9968">
        <f>IF(G4316="","Missing OEWS wage",IF(H4316="","Missing Wharton SOC","Matched"))</f>
        <v/>
      </c>
    </row>
    <row r="9969">
      <c r="A9969" t="inlineStr">
        <is>
          <t>54</t>
        </is>
      </c>
      <c r="B9969" t="inlineStr">
        <is>
          <t>Professional, Scientific, and Technical Services</t>
        </is>
      </c>
      <c r="C9969" t="inlineStr">
        <is>
          <t>49-3053</t>
        </is>
      </c>
      <c r="D9969" t="inlineStr">
        <is>
          <t>Outdoor Power Equipment and Other Small Engine Mechanics</t>
        </is>
      </c>
      <c r="E9969" t="n">
        <v>80</v>
      </c>
      <c r="F9969" t="n">
        <v>50980</v>
      </c>
      <c r="G9969">
        <f>IF(OR(E4317="",F4317=""),"",E4317*F4317)</f>
        <v/>
      </c>
      <c r="H9969" s="41">
        <f>IFERROR(XLOOKUP(C4317,'DATA Wharton'!$A$2:$A$785,'DATA Wharton'!$C$2:$C$785),"")</f>
        <v/>
      </c>
      <c r="I9969">
        <f>IF(OR(G4317="",H4317=""),"",G4317)</f>
        <v/>
      </c>
      <c r="J9969">
        <f>IF(OR(I4317="",H4317=""),"",I4317*H4317)</f>
        <v/>
      </c>
      <c r="K9969">
        <f>IF(G4317="","Missing OEWS wage",IF(H4317="","Missing Wharton SOC","Matched"))</f>
        <v/>
      </c>
    </row>
    <row r="9970">
      <c r="A9970" t="inlineStr">
        <is>
          <t>54</t>
        </is>
      </c>
      <c r="B9970" t="inlineStr">
        <is>
          <t>Professional, Scientific, and Technical Services</t>
        </is>
      </c>
      <c r="C9970" t="inlineStr">
        <is>
          <t>49-3093</t>
        </is>
      </c>
      <c r="D9970" t="inlineStr">
        <is>
          <t>Tire Repairers and Changers</t>
        </is>
      </c>
      <c r="F9970" t="n">
        <v>39170</v>
      </c>
      <c r="G9970">
        <f>IF(OR(E4318="",F4318=""),"",E4318*F4318)</f>
        <v/>
      </c>
      <c r="H9970" s="41">
        <f>IFERROR(XLOOKUP(C4318,'DATA Wharton'!$A$2:$A$785,'DATA Wharton'!$C$2:$C$785),"")</f>
        <v/>
      </c>
      <c r="I9970">
        <f>IF(OR(G4318="",H4318=""),"",G4318)</f>
        <v/>
      </c>
      <c r="J9970">
        <f>IF(OR(I4318="",H4318=""),"",I4318*H4318)</f>
        <v/>
      </c>
      <c r="K9970">
        <f>IF(G4318="","Missing OEWS wage",IF(H4318="","Missing Wharton SOC","Matched"))</f>
        <v/>
      </c>
    </row>
    <row r="9971">
      <c r="A9971" t="inlineStr">
        <is>
          <t>54</t>
        </is>
      </c>
      <c r="B9971" t="inlineStr">
        <is>
          <t>Professional, Scientific, and Technical Services</t>
        </is>
      </c>
      <c r="C9971" t="inlineStr">
        <is>
          <t>49-9012</t>
        </is>
      </c>
      <c r="D9971" t="inlineStr">
        <is>
          <t>Control and Valve Installers and Repairers, Except Mechanical Door</t>
        </is>
      </c>
      <c r="E9971" t="n">
        <v>360</v>
      </c>
      <c r="F9971" t="n">
        <v>63750</v>
      </c>
      <c r="G9971">
        <f>IF(OR(E4319="",F4319=""),"",E4319*F4319)</f>
        <v/>
      </c>
      <c r="H9971" s="41">
        <f>IFERROR(XLOOKUP(C4319,'DATA Wharton'!$A$2:$A$785,'DATA Wharton'!$C$2:$C$785),"")</f>
        <v/>
      </c>
      <c r="I9971">
        <f>IF(OR(G4319="",H4319=""),"",G4319)</f>
        <v/>
      </c>
      <c r="J9971">
        <f>IF(OR(I4319="",H4319=""),"",I4319*H4319)</f>
        <v/>
      </c>
      <c r="K9971">
        <f>IF(G4319="","Missing OEWS wage",IF(H4319="","Missing Wharton SOC","Matched"))</f>
        <v/>
      </c>
    </row>
    <row r="9972">
      <c r="A9972" t="inlineStr">
        <is>
          <t>54</t>
        </is>
      </c>
      <c r="B9972" t="inlineStr">
        <is>
          <t>Professional, Scientific, and Technical Services</t>
        </is>
      </c>
      <c r="C9972" t="inlineStr">
        <is>
          <t>49-9021</t>
        </is>
      </c>
      <c r="D9972" t="inlineStr">
        <is>
          <t>Heating, Air Conditioning, and Refrigeration Mechanics and Installers</t>
        </is>
      </c>
      <c r="E9972" t="n">
        <v>2900</v>
      </c>
      <c r="F9972" t="n">
        <v>76580</v>
      </c>
      <c r="G9972">
        <f>IF(OR(E4320="",F4320=""),"",E4320*F4320)</f>
        <v/>
      </c>
      <c r="H9972" s="41">
        <f>IFERROR(XLOOKUP(C4320,'DATA Wharton'!$A$2:$A$785,'DATA Wharton'!$C$2:$C$785),"")</f>
        <v/>
      </c>
      <c r="I9972">
        <f>IF(OR(G4320="",H4320=""),"",G4320)</f>
        <v/>
      </c>
      <c r="J9972">
        <f>IF(OR(I4320="",H4320=""),"",I4320*H4320)</f>
        <v/>
      </c>
      <c r="K9972">
        <f>IF(G4320="","Missing OEWS wage",IF(H4320="","Missing Wharton SOC","Matched"))</f>
        <v/>
      </c>
    </row>
    <row r="9973">
      <c r="A9973" t="inlineStr">
        <is>
          <t>54</t>
        </is>
      </c>
      <c r="B9973" t="inlineStr">
        <is>
          <t>Professional, Scientific, and Technical Services</t>
        </is>
      </c>
      <c r="C9973" t="inlineStr">
        <is>
          <t>49-9031</t>
        </is>
      </c>
      <c r="D9973" t="inlineStr">
        <is>
          <t>Home Appliance Repairers</t>
        </is>
      </c>
      <c r="F9973" t="n">
        <v>61600</v>
      </c>
      <c r="G9973">
        <f>IF(OR(E4321="",F4321=""),"",E4321*F4321)</f>
        <v/>
      </c>
      <c r="H9973" s="41">
        <f>IFERROR(XLOOKUP(C4321,'DATA Wharton'!$A$2:$A$785,'DATA Wharton'!$C$2:$C$785),"")</f>
        <v/>
      </c>
      <c r="I9973">
        <f>IF(OR(G4321="",H4321=""),"",G4321)</f>
        <v/>
      </c>
      <c r="J9973">
        <f>IF(OR(I4321="",H4321=""),"",I4321*H4321)</f>
        <v/>
      </c>
      <c r="K9973">
        <f>IF(G4321="","Missing OEWS wage",IF(H4321="","Missing Wharton SOC","Matched"))</f>
        <v/>
      </c>
    </row>
    <row r="9974">
      <c r="A9974" t="inlineStr">
        <is>
          <t>54</t>
        </is>
      </c>
      <c r="B9974" t="inlineStr">
        <is>
          <t>Professional, Scientific, and Technical Services</t>
        </is>
      </c>
      <c r="C9974" t="inlineStr">
        <is>
          <t>49-9041</t>
        </is>
      </c>
      <c r="D9974" t="inlineStr">
        <is>
          <t>Industrial Machinery Mechanics</t>
        </is>
      </c>
      <c r="E9974" t="n">
        <v>4310</v>
      </c>
      <c r="F9974" t="n">
        <v>72380</v>
      </c>
      <c r="G9974">
        <f>IF(OR(E4322="",F4322=""),"",E4322*F4322)</f>
        <v/>
      </c>
      <c r="H9974" s="41">
        <f>IFERROR(XLOOKUP(C4322,'DATA Wharton'!$A$2:$A$785,'DATA Wharton'!$C$2:$C$785),"")</f>
        <v/>
      </c>
      <c r="I9974">
        <f>IF(OR(G4322="",H4322=""),"",G4322)</f>
        <v/>
      </c>
      <c r="J9974">
        <f>IF(OR(I4322="",H4322=""),"",I4322*H4322)</f>
        <v/>
      </c>
      <c r="K9974">
        <f>IF(G4322="","Missing OEWS wage",IF(H4322="","Missing Wharton SOC","Matched"))</f>
        <v/>
      </c>
    </row>
    <row r="9975">
      <c r="A9975" t="inlineStr">
        <is>
          <t>54</t>
        </is>
      </c>
      <c r="B9975" t="inlineStr">
        <is>
          <t>Professional, Scientific, and Technical Services</t>
        </is>
      </c>
      <c r="C9975" t="inlineStr">
        <is>
          <t>49-9043</t>
        </is>
      </c>
      <c r="D9975" t="inlineStr">
        <is>
          <t>Maintenance Workers, Machinery</t>
        </is>
      </c>
      <c r="E9975" t="n">
        <v>960</v>
      </c>
      <c r="F9975" t="n">
        <v>75530</v>
      </c>
      <c r="G9975">
        <f>IF(OR(E4323="",F4323=""),"",E4323*F4323)</f>
        <v/>
      </c>
      <c r="H9975" s="41">
        <f>IFERROR(XLOOKUP(C4323,'DATA Wharton'!$A$2:$A$785,'DATA Wharton'!$C$2:$C$785),"")</f>
        <v/>
      </c>
      <c r="I9975">
        <f>IF(OR(G4323="",H4323=""),"",G4323)</f>
        <v/>
      </c>
      <c r="J9975">
        <f>IF(OR(I4323="",H4323=""),"",I4323*H4323)</f>
        <v/>
      </c>
      <c r="K9975">
        <f>IF(G4323="","Missing OEWS wage",IF(H4323="","Missing Wharton SOC","Matched"))</f>
        <v/>
      </c>
    </row>
    <row r="9976">
      <c r="A9976" t="inlineStr">
        <is>
          <t>54</t>
        </is>
      </c>
      <c r="B9976" t="inlineStr">
        <is>
          <t>Professional, Scientific, and Technical Services</t>
        </is>
      </c>
      <c r="C9976" t="inlineStr">
        <is>
          <t>49-9044</t>
        </is>
      </c>
      <c r="D9976" t="inlineStr">
        <is>
          <t>Millwrights</t>
        </is>
      </c>
      <c r="E9976" t="n">
        <v>500</v>
      </c>
      <c r="F9976" t="n">
        <v>69670</v>
      </c>
      <c r="G9976">
        <f>IF(OR(E4324="",F4324=""),"",E4324*F4324)</f>
        <v/>
      </c>
      <c r="H9976" s="41">
        <f>IFERROR(XLOOKUP(C4324,'DATA Wharton'!$A$2:$A$785,'DATA Wharton'!$C$2:$C$785),"")</f>
        <v/>
      </c>
      <c r="I9976">
        <f>IF(OR(G4324="",H4324=""),"",G4324)</f>
        <v/>
      </c>
      <c r="J9976">
        <f>IF(OR(I4324="",H4324=""),"",I4324*H4324)</f>
        <v/>
      </c>
      <c r="K9976">
        <f>IF(G4324="","Missing OEWS wage",IF(H4324="","Missing Wharton SOC","Matched"))</f>
        <v/>
      </c>
    </row>
    <row r="9977">
      <c r="A9977" t="inlineStr">
        <is>
          <t>54</t>
        </is>
      </c>
      <c r="B9977" t="inlineStr">
        <is>
          <t>Professional, Scientific, and Technical Services</t>
        </is>
      </c>
      <c r="C9977" t="inlineStr">
        <is>
          <t>49-9051</t>
        </is>
      </c>
      <c r="D9977" t="inlineStr">
        <is>
          <t>Electrical Power-Line Installers and Repairers</t>
        </is>
      </c>
      <c r="E9977" t="n">
        <v>260</v>
      </c>
      <c r="F9977" t="n">
        <v>70090</v>
      </c>
      <c r="G9977">
        <f>IF(OR(E4325="",F4325=""),"",E4325*F4325)</f>
        <v/>
      </c>
      <c r="H9977" s="41">
        <f>IFERROR(XLOOKUP(C4325,'DATA Wharton'!$A$2:$A$785,'DATA Wharton'!$C$2:$C$785),"")</f>
        <v/>
      </c>
      <c r="I9977">
        <f>IF(OR(G4325="",H4325=""),"",G4325)</f>
        <v/>
      </c>
      <c r="J9977">
        <f>IF(OR(I4325="",H4325=""),"",I4325*H4325)</f>
        <v/>
      </c>
      <c r="K9977">
        <f>IF(G4325="","Missing OEWS wage",IF(H4325="","Missing Wharton SOC","Matched"))</f>
        <v/>
      </c>
    </row>
    <row r="9978">
      <c r="A9978" t="inlineStr">
        <is>
          <t>54</t>
        </is>
      </c>
      <c r="B9978" t="inlineStr">
        <is>
          <t>Professional, Scientific, and Technical Services</t>
        </is>
      </c>
      <c r="C9978" t="inlineStr">
        <is>
          <t>49-9052</t>
        </is>
      </c>
      <c r="D9978" t="inlineStr">
        <is>
          <t>Telecommunications Line Installers and Repairers</t>
        </is>
      </c>
      <c r="E9978" t="n">
        <v>2490</v>
      </c>
      <c r="F9978" t="n">
        <v>57770</v>
      </c>
      <c r="G9978">
        <f>IF(OR(E4326="",F4326=""),"",E4326*F4326)</f>
        <v/>
      </c>
      <c r="H9978" s="41">
        <f>IFERROR(XLOOKUP(C4326,'DATA Wharton'!$A$2:$A$785,'DATA Wharton'!$C$2:$C$785),"")</f>
        <v/>
      </c>
      <c r="I9978">
        <f>IF(OR(G4326="",H4326=""),"",G4326)</f>
        <v/>
      </c>
      <c r="J9978">
        <f>IF(OR(I4326="",H4326=""),"",I4326*H4326)</f>
        <v/>
      </c>
      <c r="K9978">
        <f>IF(G4326="","Missing OEWS wage",IF(H4326="","Missing Wharton SOC","Matched"))</f>
        <v/>
      </c>
    </row>
    <row r="9979">
      <c r="A9979" t="inlineStr">
        <is>
          <t>54</t>
        </is>
      </c>
      <c r="B9979" t="inlineStr">
        <is>
          <t>Professional, Scientific, and Technical Services</t>
        </is>
      </c>
      <c r="C9979" t="inlineStr">
        <is>
          <t>49-9061</t>
        </is>
      </c>
      <c r="D9979" t="inlineStr">
        <is>
          <t>Camera and Photographic Equipment Repairers</t>
        </is>
      </c>
      <c r="F9979" t="n">
        <v>52650</v>
      </c>
      <c r="G9979">
        <f>IF(OR(E4327="",F4327=""),"",E4327*F4327)</f>
        <v/>
      </c>
      <c r="H9979" s="41">
        <f>IFERROR(XLOOKUP(C4327,'DATA Wharton'!$A$2:$A$785,'DATA Wharton'!$C$2:$C$785),"")</f>
        <v/>
      </c>
      <c r="I9979">
        <f>IF(OR(G4327="",H4327=""),"",G4327)</f>
        <v/>
      </c>
      <c r="J9979">
        <f>IF(OR(I4327="",H4327=""),"",I4327*H4327)</f>
        <v/>
      </c>
      <c r="K9979">
        <f>IF(G4327="","Missing OEWS wage",IF(H4327="","Missing Wharton SOC","Matched"))</f>
        <v/>
      </c>
    </row>
    <row r="9980">
      <c r="A9980" t="inlineStr">
        <is>
          <t>54</t>
        </is>
      </c>
      <c r="B9980" t="inlineStr">
        <is>
          <t>Professional, Scientific, and Technical Services</t>
        </is>
      </c>
      <c r="C9980" t="inlineStr">
        <is>
          <t>49-9062</t>
        </is>
      </c>
      <c r="D9980" t="inlineStr">
        <is>
          <t>Medical Equipment Repairers</t>
        </is>
      </c>
      <c r="E9980" t="n">
        <v>1000</v>
      </c>
      <c r="F9980" t="n">
        <v>76970</v>
      </c>
      <c r="G9980">
        <f>IF(OR(E4328="",F4328=""),"",E4328*F4328)</f>
        <v/>
      </c>
      <c r="H9980" s="41">
        <f>IFERROR(XLOOKUP(C4328,'DATA Wharton'!$A$2:$A$785,'DATA Wharton'!$C$2:$C$785),"")</f>
        <v/>
      </c>
      <c r="I9980">
        <f>IF(OR(G4328="",H4328=""),"",G4328)</f>
        <v/>
      </c>
      <c r="J9980">
        <f>IF(OR(I4328="",H4328=""),"",I4328*H4328)</f>
        <v/>
      </c>
      <c r="K9980">
        <f>IF(G4328="","Missing OEWS wage",IF(H4328="","Missing Wharton SOC","Matched"))</f>
        <v/>
      </c>
    </row>
    <row r="9981">
      <c r="A9981" t="inlineStr">
        <is>
          <t>54</t>
        </is>
      </c>
      <c r="B9981" t="inlineStr">
        <is>
          <t>Professional, Scientific, and Technical Services</t>
        </is>
      </c>
      <c r="C9981" t="inlineStr">
        <is>
          <t>49-9069</t>
        </is>
      </c>
      <c r="D9981" t="inlineStr">
        <is>
          <t>Precision Instrument and Equipment Repairers, All Other</t>
        </is>
      </c>
      <c r="E9981" t="n">
        <v>880</v>
      </c>
      <c r="F9981" t="n">
        <v>76480</v>
      </c>
      <c r="G9981">
        <f>IF(OR(E4329="",F4329=""),"",E4329*F4329)</f>
        <v/>
      </c>
      <c r="H9981" s="41">
        <f>IFERROR(XLOOKUP(C4329,'DATA Wharton'!$A$2:$A$785,'DATA Wharton'!$C$2:$C$785),"")</f>
        <v/>
      </c>
      <c r="I9981">
        <f>IF(OR(G4329="",H4329=""),"",G4329)</f>
        <v/>
      </c>
      <c r="J9981">
        <f>IF(OR(I4329="",H4329=""),"",I4329*H4329)</f>
        <v/>
      </c>
      <c r="K9981">
        <f>IF(G4329="","Missing OEWS wage",IF(H4329="","Missing Wharton SOC","Matched"))</f>
        <v/>
      </c>
    </row>
    <row r="9982">
      <c r="A9982" t="inlineStr">
        <is>
          <t>54</t>
        </is>
      </c>
      <c r="B9982" t="inlineStr">
        <is>
          <t>Professional, Scientific, and Technical Services</t>
        </is>
      </c>
      <c r="C9982" t="inlineStr">
        <is>
          <t>49-9071</t>
        </is>
      </c>
      <c r="D9982" t="inlineStr">
        <is>
          <t>Maintenance and Repair Workers, General</t>
        </is>
      </c>
      <c r="E9982" t="n">
        <v>26580</v>
      </c>
      <c r="F9982" t="n">
        <v>59920</v>
      </c>
      <c r="G9982">
        <f>IF(OR(E4330="",F4330=""),"",E4330*F4330)</f>
        <v/>
      </c>
      <c r="H9982" s="41">
        <f>IFERROR(XLOOKUP(C4330,'DATA Wharton'!$A$2:$A$785,'DATA Wharton'!$C$2:$C$785),"")</f>
        <v/>
      </c>
      <c r="I9982">
        <f>IF(OR(G4330="",H4330=""),"",G4330)</f>
        <v/>
      </c>
      <c r="J9982">
        <f>IF(OR(I4330="",H4330=""),"",I4330*H4330)</f>
        <v/>
      </c>
      <c r="K9982">
        <f>IF(G4330="","Missing OEWS wage",IF(H4330="","Missing Wharton SOC","Matched"))</f>
        <v/>
      </c>
    </row>
    <row r="9983">
      <c r="A9983" t="inlineStr">
        <is>
          <t>54</t>
        </is>
      </c>
      <c r="B9983" t="inlineStr">
        <is>
          <t>Professional, Scientific, and Technical Services</t>
        </is>
      </c>
      <c r="C9983" t="inlineStr">
        <is>
          <t>49-9081</t>
        </is>
      </c>
      <c r="D9983" t="inlineStr">
        <is>
          <t>Wind Turbine Service Technicians</t>
        </is>
      </c>
      <c r="E9983" t="n">
        <v>380</v>
      </c>
      <c r="F9983" t="n">
        <v>70630</v>
      </c>
      <c r="G9983">
        <f>IF(OR(E4331="",F4331=""),"",E4331*F4331)</f>
        <v/>
      </c>
      <c r="H9983" s="41">
        <f>IFERROR(XLOOKUP(C4331,'DATA Wharton'!$A$2:$A$785,'DATA Wharton'!$C$2:$C$785),"")</f>
        <v/>
      </c>
      <c r="I9983">
        <f>IF(OR(G4331="",H4331=""),"",G4331)</f>
        <v/>
      </c>
      <c r="J9983">
        <f>IF(OR(I4331="",H4331=""),"",I4331*H4331)</f>
        <v/>
      </c>
      <c r="K9983">
        <f>IF(G4331="","Missing OEWS wage",IF(H4331="","Missing Wharton SOC","Matched"))</f>
        <v/>
      </c>
    </row>
    <row r="9984">
      <c r="A9984" t="inlineStr">
        <is>
          <t>54</t>
        </is>
      </c>
      <c r="B9984" t="inlineStr">
        <is>
          <t>Professional, Scientific, and Technical Services</t>
        </is>
      </c>
      <c r="C9984" t="inlineStr">
        <is>
          <t>49-9091</t>
        </is>
      </c>
      <c r="D9984" t="inlineStr">
        <is>
          <t>Coin, Vending, and Amusement Machine Servicers and Repairers</t>
        </is>
      </c>
      <c r="F9984" t="n">
        <v>61410</v>
      </c>
      <c r="G9984">
        <f>IF(OR(E4332="",F4332=""),"",E4332*F4332)</f>
        <v/>
      </c>
      <c r="H9984" s="41">
        <f>IFERROR(XLOOKUP(C4332,'DATA Wharton'!$A$2:$A$785,'DATA Wharton'!$C$2:$C$785),"")</f>
        <v/>
      </c>
      <c r="I9984">
        <f>IF(OR(G4332="",H4332=""),"",G4332)</f>
        <v/>
      </c>
      <c r="J9984">
        <f>IF(OR(I4332="",H4332=""),"",I4332*H4332)</f>
        <v/>
      </c>
      <c r="K9984">
        <f>IF(G4332="","Missing OEWS wage",IF(H4332="","Missing Wharton SOC","Matched"))</f>
        <v/>
      </c>
    </row>
    <row r="9985">
      <c r="A9985" t="inlineStr">
        <is>
          <t>54</t>
        </is>
      </c>
      <c r="B9985" t="inlineStr">
        <is>
          <t>Professional, Scientific, and Technical Services</t>
        </is>
      </c>
      <c r="C9985" t="inlineStr">
        <is>
          <t>49-9092</t>
        </is>
      </c>
      <c r="D9985" t="inlineStr">
        <is>
          <t>Commercial Divers</t>
        </is>
      </c>
      <c r="E9985" t="n">
        <v>240</v>
      </c>
      <c r="F9985" t="n">
        <v>79540</v>
      </c>
      <c r="G9985">
        <f>IF(OR(E4333="",F4333=""),"",E4333*F4333)</f>
        <v/>
      </c>
      <c r="H9985" s="41">
        <f>IFERROR(XLOOKUP(C4333,'DATA Wharton'!$A$2:$A$785,'DATA Wharton'!$C$2:$C$785),"")</f>
        <v/>
      </c>
      <c r="I9985">
        <f>IF(OR(G4333="",H4333=""),"",G4333)</f>
        <v/>
      </c>
      <c r="J9985">
        <f>IF(OR(I4333="",H4333=""),"",I4333*H4333)</f>
        <v/>
      </c>
      <c r="K9985">
        <f>IF(G4333="","Missing OEWS wage",IF(H4333="","Missing Wharton SOC","Matched"))</f>
        <v/>
      </c>
    </row>
    <row r="9986">
      <c r="A9986" t="inlineStr">
        <is>
          <t>54</t>
        </is>
      </c>
      <c r="B9986" t="inlineStr">
        <is>
          <t>Professional, Scientific, and Technical Services</t>
        </is>
      </c>
      <c r="C9986" t="inlineStr">
        <is>
          <t>49-9094</t>
        </is>
      </c>
      <c r="D9986" t="inlineStr">
        <is>
          <t>Locksmiths and Safe Repairers</t>
        </is>
      </c>
      <c r="F9986" t="n">
        <v>84200</v>
      </c>
      <c r="G9986">
        <f>IF(OR(E4334="",F4334=""),"",E4334*F4334)</f>
        <v/>
      </c>
      <c r="H9986" s="41">
        <f>IFERROR(XLOOKUP(C4334,'DATA Wharton'!$A$2:$A$785,'DATA Wharton'!$C$2:$C$785),"")</f>
        <v/>
      </c>
      <c r="I9986">
        <f>IF(OR(G4334="",H4334=""),"",G4334)</f>
        <v/>
      </c>
      <c r="J9986">
        <f>IF(OR(I4334="",H4334=""),"",I4334*H4334)</f>
        <v/>
      </c>
      <c r="K9986">
        <f>IF(G4334="","Missing OEWS wage",IF(H4334="","Missing Wharton SOC","Matched"))</f>
        <v/>
      </c>
    </row>
    <row r="9987">
      <c r="A9987" t="inlineStr">
        <is>
          <t>54</t>
        </is>
      </c>
      <c r="B9987" t="inlineStr">
        <is>
          <t>Professional, Scientific, and Technical Services</t>
        </is>
      </c>
      <c r="C9987" t="inlineStr">
        <is>
          <t>49-9096</t>
        </is>
      </c>
      <c r="D9987" t="inlineStr">
        <is>
          <t>Riggers</t>
        </is>
      </c>
      <c r="E9987" t="n">
        <v>600</v>
      </c>
      <c r="F9987" t="n">
        <v>68120</v>
      </c>
      <c r="G9987">
        <f>IF(OR(E4335="",F4335=""),"",E4335*F4335)</f>
        <v/>
      </c>
      <c r="H9987" s="41">
        <f>IFERROR(XLOOKUP(C4335,'DATA Wharton'!$A$2:$A$785,'DATA Wharton'!$C$2:$C$785),"")</f>
        <v/>
      </c>
      <c r="I9987">
        <f>IF(OR(G4335="",H4335=""),"",G4335)</f>
        <v/>
      </c>
      <c r="J9987">
        <f>IF(OR(I4335="",H4335=""),"",I4335*H4335)</f>
        <v/>
      </c>
      <c r="K9987">
        <f>IF(G4335="","Missing OEWS wage",IF(H4335="","Missing Wharton SOC","Matched"))</f>
        <v/>
      </c>
    </row>
    <row r="9988">
      <c r="A9988" t="inlineStr">
        <is>
          <t>54</t>
        </is>
      </c>
      <c r="B9988" t="inlineStr">
        <is>
          <t>Professional, Scientific, and Technical Services</t>
        </is>
      </c>
      <c r="C9988" t="inlineStr">
        <is>
          <t>49-9098</t>
        </is>
      </c>
      <c r="D9988" t="inlineStr">
        <is>
          <t>Helpers--Installation, Maintenance, and Repair Workers</t>
        </is>
      </c>
      <c r="E9988" t="n">
        <v>770</v>
      </c>
      <c r="F9988" t="n">
        <v>45190</v>
      </c>
      <c r="G9988">
        <f>IF(OR(E4336="",F4336=""),"",E4336*F4336)</f>
        <v/>
      </c>
      <c r="H9988" s="41">
        <f>IFERROR(XLOOKUP(C4336,'DATA Wharton'!$A$2:$A$785,'DATA Wharton'!$C$2:$C$785),"")</f>
        <v/>
      </c>
      <c r="I9988">
        <f>IF(OR(G4336="",H4336=""),"",G4336)</f>
        <v/>
      </c>
      <c r="J9988">
        <f>IF(OR(I4336="",H4336=""),"",I4336*H4336)</f>
        <v/>
      </c>
      <c r="K9988">
        <f>IF(G4336="","Missing OEWS wage",IF(H4336="","Missing Wharton SOC","Matched"))</f>
        <v/>
      </c>
    </row>
    <row r="9989">
      <c r="A9989" t="inlineStr">
        <is>
          <t>54</t>
        </is>
      </c>
      <c r="B9989" t="inlineStr">
        <is>
          <t>Professional, Scientific, and Technical Services</t>
        </is>
      </c>
      <c r="C9989" t="inlineStr">
        <is>
          <t>49-9099</t>
        </is>
      </c>
      <c r="D9989" t="inlineStr">
        <is>
          <t>Installation, Maintenance, and Repair Workers, All Other</t>
        </is>
      </c>
      <c r="E9989" t="n">
        <v>7950</v>
      </c>
      <c r="F9989" t="n">
        <v>53100</v>
      </c>
      <c r="G9989">
        <f>IF(OR(E4337="",F4337=""),"",E4337*F4337)</f>
        <v/>
      </c>
      <c r="H9989" s="41">
        <f>IFERROR(XLOOKUP(C4337,'DATA Wharton'!$A$2:$A$785,'DATA Wharton'!$C$2:$C$785),"")</f>
        <v/>
      </c>
      <c r="I9989">
        <f>IF(OR(G4337="",H4337=""),"",G4337)</f>
        <v/>
      </c>
      <c r="J9989">
        <f>IF(OR(I4337="",H4337=""),"",I4337*H4337)</f>
        <v/>
      </c>
      <c r="K9989">
        <f>IF(G4337="","Missing OEWS wage",IF(H4337="","Missing Wharton SOC","Matched"))</f>
        <v/>
      </c>
    </row>
    <row r="9990">
      <c r="A9990" t="inlineStr">
        <is>
          <t>54</t>
        </is>
      </c>
      <c r="B9990" t="inlineStr">
        <is>
          <t>Professional, Scientific, and Technical Services</t>
        </is>
      </c>
      <c r="C9990" t="inlineStr">
        <is>
          <t>51-1011</t>
        </is>
      </c>
      <c r="D9990" t="inlineStr">
        <is>
          <t>First-Line Supervisors of Production and Operating Workers</t>
        </is>
      </c>
      <c r="E9990" t="n">
        <v>12750</v>
      </c>
      <c r="F9990" t="n">
        <v>83170</v>
      </c>
      <c r="G9990">
        <f>IF(OR(E4338="",F4338=""),"",E4338*F4338)</f>
        <v/>
      </c>
      <c r="H9990" s="41">
        <f>IFERROR(XLOOKUP(C4338,'DATA Wharton'!$A$2:$A$785,'DATA Wharton'!$C$2:$C$785),"")</f>
        <v/>
      </c>
      <c r="I9990">
        <f>IF(OR(G4338="",H4338=""),"",G4338)</f>
        <v/>
      </c>
      <c r="J9990">
        <f>IF(OR(I4338="",H4338=""),"",I4338*H4338)</f>
        <v/>
      </c>
      <c r="K9990">
        <f>IF(G4338="","Missing OEWS wage",IF(H4338="","Missing Wharton SOC","Matched"))</f>
        <v/>
      </c>
    </row>
    <row r="9991">
      <c r="A9991" t="inlineStr">
        <is>
          <t>54</t>
        </is>
      </c>
      <c r="B9991" t="inlineStr">
        <is>
          <t>Professional, Scientific, and Technical Services</t>
        </is>
      </c>
      <c r="C9991" t="inlineStr">
        <is>
          <t>51-2011</t>
        </is>
      </c>
      <c r="D9991" t="inlineStr">
        <is>
          <t>Aircraft Structure, Surfaces, Rigging, and Systems Assemblers</t>
        </is>
      </c>
      <c r="E9991" t="n">
        <v>540</v>
      </c>
      <c r="F9991" t="n">
        <v>84730</v>
      </c>
      <c r="G9991">
        <f>IF(OR(E4339="",F4339=""),"",E4339*F4339)</f>
        <v/>
      </c>
      <c r="H9991" s="41">
        <f>IFERROR(XLOOKUP(C4339,'DATA Wharton'!$A$2:$A$785,'DATA Wharton'!$C$2:$C$785),"")</f>
        <v/>
      </c>
      <c r="I9991">
        <f>IF(OR(G4339="",H4339=""),"",G4339)</f>
        <v/>
      </c>
      <c r="J9991">
        <f>IF(OR(I4339="",H4339=""),"",I4339*H4339)</f>
        <v/>
      </c>
      <c r="K9991">
        <f>IF(G4339="","Missing OEWS wage",IF(H4339="","Missing Wharton SOC","Matched"))</f>
        <v/>
      </c>
    </row>
    <row r="9992">
      <c r="A9992" t="inlineStr">
        <is>
          <t>54</t>
        </is>
      </c>
      <c r="B9992" t="inlineStr">
        <is>
          <t>Professional, Scientific, and Technical Services</t>
        </is>
      </c>
      <c r="C9992" t="inlineStr">
        <is>
          <t>51-2028</t>
        </is>
      </c>
      <c r="D9992" t="inlineStr">
        <is>
          <t>Electrical, Electronic, and Electromechanical Assemblers, Except Coil Winders, Tapers, and Finishers</t>
        </is>
      </c>
      <c r="E9992" t="n">
        <v>6610</v>
      </c>
      <c r="F9992" t="n">
        <v>55920</v>
      </c>
      <c r="G9992">
        <f>IF(OR(E4340="",F4340=""),"",E4340*F4340)</f>
        <v/>
      </c>
      <c r="H9992" s="41">
        <f>IFERROR(XLOOKUP(C4340,'DATA Wharton'!$A$2:$A$785,'DATA Wharton'!$C$2:$C$785),"")</f>
        <v/>
      </c>
      <c r="I9992">
        <f>IF(OR(G4340="",H4340=""),"",G4340)</f>
        <v/>
      </c>
      <c r="J9992">
        <f>IF(OR(I4340="",H4340=""),"",I4340*H4340)</f>
        <v/>
      </c>
      <c r="K9992">
        <f>IF(G4340="","Missing OEWS wage",IF(H4340="","Missing Wharton SOC","Matched"))</f>
        <v/>
      </c>
    </row>
    <row r="9993">
      <c r="A9993" t="inlineStr">
        <is>
          <t>54</t>
        </is>
      </c>
      <c r="B9993" t="inlineStr">
        <is>
          <t>Professional, Scientific, and Technical Services</t>
        </is>
      </c>
      <c r="C9993" t="inlineStr">
        <is>
          <t>51-2031</t>
        </is>
      </c>
      <c r="D9993" t="inlineStr">
        <is>
          <t>Engine and Other Machine Assemblers</t>
        </is>
      </c>
      <c r="E9993" t="n">
        <v>580</v>
      </c>
      <c r="F9993" t="n">
        <v>60220</v>
      </c>
      <c r="G9993">
        <f>IF(OR(E4341="",F4341=""),"",E4341*F4341)</f>
        <v/>
      </c>
      <c r="H9993" s="41">
        <f>IFERROR(XLOOKUP(C4341,'DATA Wharton'!$A$2:$A$785,'DATA Wharton'!$C$2:$C$785),"")</f>
        <v/>
      </c>
      <c r="I9993">
        <f>IF(OR(G4341="",H4341=""),"",G4341)</f>
        <v/>
      </c>
      <c r="J9993">
        <f>IF(OR(I4341="",H4341=""),"",I4341*H4341)</f>
        <v/>
      </c>
      <c r="K9993">
        <f>IF(G4341="","Missing OEWS wage",IF(H4341="","Missing Wharton SOC","Matched"))</f>
        <v/>
      </c>
    </row>
    <row r="9994">
      <c r="A9994" t="inlineStr">
        <is>
          <t>54</t>
        </is>
      </c>
      <c r="B9994" t="inlineStr">
        <is>
          <t>Professional, Scientific, and Technical Services</t>
        </is>
      </c>
      <c r="C9994" t="inlineStr">
        <is>
          <t>51-2041</t>
        </is>
      </c>
      <c r="D9994" t="inlineStr">
        <is>
          <t>Structural Metal Fabricators and Fitters</t>
        </is>
      </c>
      <c r="E9994" t="n">
        <v>370</v>
      </c>
      <c r="F9994" t="n">
        <v>66770</v>
      </c>
      <c r="G9994">
        <f>IF(OR(E4342="",F4342=""),"",E4342*F4342)</f>
        <v/>
      </c>
      <c r="H9994" s="41">
        <f>IFERROR(XLOOKUP(C4342,'DATA Wharton'!$A$2:$A$785,'DATA Wharton'!$C$2:$C$785),"")</f>
        <v/>
      </c>
      <c r="I9994">
        <f>IF(OR(G4342="",H4342=""),"",G4342)</f>
        <v/>
      </c>
      <c r="J9994">
        <f>IF(OR(I4342="",H4342=""),"",I4342*H4342)</f>
        <v/>
      </c>
      <c r="K9994">
        <f>IF(G4342="","Missing OEWS wage",IF(H4342="","Missing Wharton SOC","Matched"))</f>
        <v/>
      </c>
    </row>
    <row r="9995">
      <c r="A9995" t="inlineStr">
        <is>
          <t>54</t>
        </is>
      </c>
      <c r="B9995" t="inlineStr">
        <is>
          <t>Professional, Scientific, and Technical Services</t>
        </is>
      </c>
      <c r="C9995" t="inlineStr">
        <is>
          <t>51-2051</t>
        </is>
      </c>
      <c r="D9995" t="inlineStr">
        <is>
          <t>Fiberglass Laminators and Fabricators</t>
        </is>
      </c>
      <c r="F9995" t="n">
        <v>49790</v>
      </c>
      <c r="G9995">
        <f>IF(OR(E4343="",F4343=""),"",E4343*F4343)</f>
        <v/>
      </c>
      <c r="H9995" s="41">
        <f>IFERROR(XLOOKUP(C4343,'DATA Wharton'!$A$2:$A$785,'DATA Wharton'!$C$2:$C$785),"")</f>
        <v/>
      </c>
      <c r="I9995">
        <f>IF(OR(G4343="",H4343=""),"",G4343)</f>
        <v/>
      </c>
      <c r="J9995">
        <f>IF(OR(I4343="",H4343=""),"",I4343*H4343)</f>
        <v/>
      </c>
      <c r="K9995">
        <f>IF(G4343="","Missing OEWS wage",IF(H4343="","Missing Wharton SOC","Matched"))</f>
        <v/>
      </c>
    </row>
    <row r="9996">
      <c r="A9996" t="inlineStr">
        <is>
          <t>54</t>
        </is>
      </c>
      <c r="B9996" t="inlineStr">
        <is>
          <t>Professional, Scientific, and Technical Services</t>
        </is>
      </c>
      <c r="C9996" t="inlineStr">
        <is>
          <t>51-2090</t>
        </is>
      </c>
      <c r="D9996" t="inlineStr">
        <is>
          <t>Miscellaneous Assemblers and Fabricators</t>
        </is>
      </c>
      <c r="E9996" t="n">
        <v>15860</v>
      </c>
      <c r="F9996" t="n">
        <v>48640</v>
      </c>
      <c r="G9996">
        <f>IF(OR(E4344="",F4344=""),"",E4344*F4344)</f>
        <v/>
      </c>
      <c r="H9996" s="41">
        <f>IFERROR(XLOOKUP(C4344,'DATA Wharton'!$A$2:$A$785,'DATA Wharton'!$C$2:$C$785),"")</f>
        <v/>
      </c>
      <c r="I9996">
        <f>IF(OR(G4344="",H4344=""),"",G4344)</f>
        <v/>
      </c>
      <c r="J9996">
        <f>IF(OR(I4344="",H4344=""),"",I4344*H4344)</f>
        <v/>
      </c>
      <c r="K9996">
        <f>IF(G4344="","Missing OEWS wage",IF(H4344="","Missing Wharton SOC","Matched"))</f>
        <v/>
      </c>
    </row>
    <row r="9997">
      <c r="A9997" t="inlineStr">
        <is>
          <t>54</t>
        </is>
      </c>
      <c r="B9997" t="inlineStr">
        <is>
          <t>Professional, Scientific, and Technical Services</t>
        </is>
      </c>
      <c r="C9997" t="inlineStr">
        <is>
          <t>51-3011</t>
        </is>
      </c>
      <c r="D9997" t="inlineStr">
        <is>
          <t>Bakers</t>
        </is>
      </c>
      <c r="F9997" t="n">
        <v>32820</v>
      </c>
      <c r="G9997">
        <f>IF(OR(E4345="",F4345=""),"",E4345*F4345)</f>
        <v/>
      </c>
      <c r="H9997" s="41">
        <f>IFERROR(XLOOKUP(C4345,'DATA Wharton'!$A$2:$A$785,'DATA Wharton'!$C$2:$C$785),"")</f>
        <v/>
      </c>
      <c r="I9997">
        <f>IF(OR(G4345="",H4345=""),"",G4345)</f>
        <v/>
      </c>
      <c r="J9997">
        <f>IF(OR(I4345="",H4345=""),"",I4345*H4345)</f>
        <v/>
      </c>
      <c r="K9997">
        <f>IF(G4345="","Missing OEWS wage",IF(H4345="","Missing Wharton SOC","Matched"))</f>
        <v/>
      </c>
    </row>
    <row r="9998">
      <c r="A9998" t="inlineStr">
        <is>
          <t>54</t>
        </is>
      </c>
      <c r="B9998" t="inlineStr">
        <is>
          <t>Professional, Scientific, and Technical Services</t>
        </is>
      </c>
      <c r="C9998" t="inlineStr">
        <is>
          <t>51-4031</t>
        </is>
      </c>
      <c r="D9998" t="inlineStr">
        <is>
          <t>Cutting, Punching, and Press Machine Setters, Operators, and Tenders, Metal and Plastic</t>
        </is>
      </c>
      <c r="E9998" t="n">
        <v>280</v>
      </c>
      <c r="F9998" t="n">
        <v>51490</v>
      </c>
      <c r="G9998">
        <f>IF(OR(E4346="",F4346=""),"",E4346*F4346)</f>
        <v/>
      </c>
      <c r="H9998" s="41">
        <f>IFERROR(XLOOKUP(C4346,'DATA Wharton'!$A$2:$A$785,'DATA Wharton'!$C$2:$C$785),"")</f>
        <v/>
      </c>
      <c r="I9998">
        <f>IF(OR(G4346="",H4346=""),"",G4346)</f>
        <v/>
      </c>
      <c r="J9998">
        <f>IF(OR(I4346="",H4346=""),"",I4346*H4346)</f>
        <v/>
      </c>
      <c r="K9998">
        <f>IF(G4346="","Missing OEWS wage",IF(H4346="","Missing Wharton SOC","Matched"))</f>
        <v/>
      </c>
    </row>
    <row r="9999">
      <c r="A9999" t="inlineStr">
        <is>
          <t>54</t>
        </is>
      </c>
      <c r="B9999" t="inlineStr">
        <is>
          <t>Professional, Scientific, and Technical Services</t>
        </is>
      </c>
      <c r="C9999" t="inlineStr">
        <is>
          <t>51-4032</t>
        </is>
      </c>
      <c r="D9999" t="inlineStr">
        <is>
          <t>Drilling and Boring Machine Tool Setters, Operators, and Tenders, Metal and Plastic</t>
        </is>
      </c>
      <c r="E9999" t="n">
        <v>100</v>
      </c>
      <c r="F9999" t="n">
        <v>54660</v>
      </c>
      <c r="G9999">
        <f>IF(OR(E4347="",F4347=""),"",E4347*F4347)</f>
        <v/>
      </c>
      <c r="H9999" s="41">
        <f>IFERROR(XLOOKUP(C4347,'DATA Wharton'!$A$2:$A$785,'DATA Wharton'!$C$2:$C$785),"")</f>
        <v/>
      </c>
      <c r="I9999">
        <f>IF(OR(G4347="",H4347=""),"",G4347)</f>
        <v/>
      </c>
      <c r="J9999">
        <f>IF(OR(I4347="",H4347=""),"",I4347*H4347)</f>
        <v/>
      </c>
      <c r="K9999">
        <f>IF(G4347="","Missing OEWS wage",IF(H4347="","Missing Wharton SOC","Matched"))</f>
        <v/>
      </c>
    </row>
    <row r="10000">
      <c r="A10000" t="inlineStr">
        <is>
          <t>54</t>
        </is>
      </c>
      <c r="B10000" t="inlineStr">
        <is>
          <t>Professional, Scientific, and Technical Services</t>
        </is>
      </c>
      <c r="C10000" t="inlineStr">
        <is>
          <t>51-4041</t>
        </is>
      </c>
      <c r="D10000" t="inlineStr">
        <is>
          <t>Machinists</t>
        </is>
      </c>
      <c r="E10000" t="n">
        <v>4100</v>
      </c>
      <c r="F10000" t="n">
        <v>72310</v>
      </c>
      <c r="G10000">
        <f>IF(OR(E4348="",F4348=""),"",E4348*F4348)</f>
        <v/>
      </c>
      <c r="H10000" s="41">
        <f>IFERROR(XLOOKUP(C4348,'DATA Wharton'!$A$2:$A$785,'DATA Wharton'!$C$2:$C$785),"")</f>
        <v/>
      </c>
      <c r="I10000">
        <f>IF(OR(G4348="",H4348=""),"",G4348)</f>
        <v/>
      </c>
      <c r="J10000">
        <f>IF(OR(I4348="",H4348=""),"",I4348*H4348)</f>
        <v/>
      </c>
      <c r="K10000">
        <f>IF(G4348="","Missing OEWS wage",IF(H4348="","Missing Wharton SOC","Matched"))</f>
        <v/>
      </c>
    </row>
    <row r="10001">
      <c r="A10001" t="inlineStr">
        <is>
          <t>54</t>
        </is>
      </c>
      <c r="B10001" t="inlineStr">
        <is>
          <t>Professional, Scientific, and Technical Services</t>
        </is>
      </c>
      <c r="C10001" t="inlineStr">
        <is>
          <t>51-4061</t>
        </is>
      </c>
      <c r="D10001" t="inlineStr">
        <is>
          <t>Model Makers, Metal and Plastic</t>
        </is>
      </c>
      <c r="E10001" t="n">
        <v>800</v>
      </c>
      <c r="F10001" t="n">
        <v>70960</v>
      </c>
      <c r="G10001">
        <f>IF(OR(E4349="",F4349=""),"",E4349*F4349)</f>
        <v/>
      </c>
      <c r="H10001" s="41">
        <f>IFERROR(XLOOKUP(C4349,'DATA Wharton'!$A$2:$A$785,'DATA Wharton'!$C$2:$C$785),"")</f>
        <v/>
      </c>
      <c r="I10001">
        <f>IF(OR(G4349="",H4349=""),"",G4349)</f>
        <v/>
      </c>
      <c r="J10001">
        <f>IF(OR(I4349="",H4349=""),"",I4349*H4349)</f>
        <v/>
      </c>
      <c r="K10001">
        <f>IF(G4349="","Missing OEWS wage",IF(H4349="","Missing Wharton SOC","Matched"))</f>
        <v/>
      </c>
    </row>
    <row r="10002">
      <c r="A10002" t="inlineStr">
        <is>
          <t>54</t>
        </is>
      </c>
      <c r="B10002" t="inlineStr">
        <is>
          <t>Professional, Scientific, and Technical Services</t>
        </is>
      </c>
      <c r="C10002" t="inlineStr">
        <is>
          <t>51-4072</t>
        </is>
      </c>
      <c r="D10002" t="inlineStr">
        <is>
          <t>Molding, Coremaking, and Casting Machine Setters, Operators, and Tenders, Metal and Plastic</t>
        </is>
      </c>
      <c r="E10002" t="n">
        <v>310</v>
      </c>
      <c r="F10002" t="n">
        <v>46740</v>
      </c>
      <c r="G10002">
        <f>IF(OR(E4350="",F4350=""),"",E4350*F4350)</f>
        <v/>
      </c>
      <c r="H10002" s="41">
        <f>IFERROR(XLOOKUP(C4350,'DATA Wharton'!$A$2:$A$785,'DATA Wharton'!$C$2:$C$785),"")</f>
        <v/>
      </c>
      <c r="I10002">
        <f>IF(OR(G4350="",H4350=""),"",G4350)</f>
        <v/>
      </c>
      <c r="J10002">
        <f>IF(OR(I4350="",H4350=""),"",I4350*H4350)</f>
        <v/>
      </c>
      <c r="K10002">
        <f>IF(G4350="","Missing OEWS wage",IF(H4350="","Missing Wharton SOC","Matched"))</f>
        <v/>
      </c>
    </row>
    <row r="10003">
      <c r="A10003" t="inlineStr">
        <is>
          <t>54</t>
        </is>
      </c>
      <c r="B10003" t="inlineStr">
        <is>
          <t>Professional, Scientific, and Technical Services</t>
        </is>
      </c>
      <c r="C10003" t="inlineStr">
        <is>
          <t>51-4081</t>
        </is>
      </c>
      <c r="D10003" t="inlineStr">
        <is>
          <t>Multiple Machine Tool Setters, Operators, and Tenders, Metal and Plastic</t>
        </is>
      </c>
      <c r="E10003" t="n">
        <v>820</v>
      </c>
      <c r="F10003" t="n">
        <v>49290</v>
      </c>
      <c r="G10003">
        <f>IF(OR(E4351="",F4351=""),"",E4351*F4351)</f>
        <v/>
      </c>
      <c r="H10003" s="41">
        <f>IFERROR(XLOOKUP(C4351,'DATA Wharton'!$A$2:$A$785,'DATA Wharton'!$C$2:$C$785),"")</f>
        <v/>
      </c>
      <c r="I10003">
        <f>IF(OR(G4351="",H4351=""),"",G4351)</f>
        <v/>
      </c>
      <c r="J10003">
        <f>IF(OR(I4351="",H4351=""),"",I4351*H4351)</f>
        <v/>
      </c>
      <c r="K10003">
        <f>IF(G4351="","Missing OEWS wage",IF(H4351="","Missing Wharton SOC","Matched"))</f>
        <v/>
      </c>
    </row>
    <row r="10004">
      <c r="A10004" t="inlineStr">
        <is>
          <t>54</t>
        </is>
      </c>
      <c r="B10004" t="inlineStr">
        <is>
          <t>Professional, Scientific, and Technical Services</t>
        </is>
      </c>
      <c r="C10004" t="inlineStr">
        <is>
          <t>51-4111</t>
        </is>
      </c>
      <c r="D10004" t="inlineStr">
        <is>
          <t>Tool and Die Makers</t>
        </is>
      </c>
      <c r="E10004" t="n">
        <v>300</v>
      </c>
      <c r="F10004" t="n">
        <v>77480</v>
      </c>
      <c r="G10004">
        <f>IF(OR(E4352="",F4352=""),"",E4352*F4352)</f>
        <v/>
      </c>
      <c r="H10004" s="41">
        <f>IFERROR(XLOOKUP(C4352,'DATA Wharton'!$A$2:$A$785,'DATA Wharton'!$C$2:$C$785),"")</f>
        <v/>
      </c>
      <c r="I10004">
        <f>IF(OR(G4352="",H4352=""),"",G4352)</f>
        <v/>
      </c>
      <c r="J10004">
        <f>IF(OR(I4352="",H4352=""),"",I4352*H4352)</f>
        <v/>
      </c>
      <c r="K10004">
        <f>IF(G4352="","Missing OEWS wage",IF(H4352="","Missing Wharton SOC","Matched"))</f>
        <v/>
      </c>
    </row>
    <row r="10005">
      <c r="A10005" t="inlineStr">
        <is>
          <t>54</t>
        </is>
      </c>
      <c r="B10005" t="inlineStr">
        <is>
          <t>Professional, Scientific, and Technical Services</t>
        </is>
      </c>
      <c r="C10005" t="inlineStr">
        <is>
          <t>51-4121</t>
        </is>
      </c>
      <c r="D10005" t="inlineStr">
        <is>
          <t>Welders, Cutters, Solderers, and Brazers</t>
        </is>
      </c>
      <c r="E10005" t="n">
        <v>3810</v>
      </c>
      <c r="F10005" t="n">
        <v>63100</v>
      </c>
      <c r="G10005">
        <f>IF(OR(E4353="",F4353=""),"",E4353*F4353)</f>
        <v/>
      </c>
      <c r="H10005" s="41">
        <f>IFERROR(XLOOKUP(C4353,'DATA Wharton'!$A$2:$A$785,'DATA Wharton'!$C$2:$C$785),"")</f>
        <v/>
      </c>
      <c r="I10005">
        <f>IF(OR(G4353="",H4353=""),"",G4353)</f>
        <v/>
      </c>
      <c r="J10005">
        <f>IF(OR(I4353="",H4353=""),"",I4353*H4353)</f>
        <v/>
      </c>
      <c r="K10005">
        <f>IF(G4353="","Missing OEWS wage",IF(H4353="","Missing Wharton SOC","Matched"))</f>
        <v/>
      </c>
    </row>
    <row r="10006">
      <c r="A10006" t="inlineStr">
        <is>
          <t>54</t>
        </is>
      </c>
      <c r="B10006" t="inlineStr">
        <is>
          <t>Professional, Scientific, and Technical Services</t>
        </is>
      </c>
      <c r="C10006" t="inlineStr">
        <is>
          <t>51-4122</t>
        </is>
      </c>
      <c r="D10006" t="inlineStr">
        <is>
          <t>Welding, Soldering, and Brazing Machine Setters, Operators, and Tenders</t>
        </is>
      </c>
      <c r="E10006" t="n">
        <v>240</v>
      </c>
      <c r="F10006" t="n">
        <v>67100</v>
      </c>
      <c r="G10006">
        <f>IF(OR(E4354="",F4354=""),"",E4354*F4354)</f>
        <v/>
      </c>
      <c r="H10006" s="41">
        <f>IFERROR(XLOOKUP(C4354,'DATA Wharton'!$A$2:$A$785,'DATA Wharton'!$C$2:$C$785),"")</f>
        <v/>
      </c>
      <c r="I10006">
        <f>IF(OR(G4354="",H4354=""),"",G4354)</f>
        <v/>
      </c>
      <c r="J10006">
        <f>IF(OR(I4354="",H4354=""),"",I4354*H4354)</f>
        <v/>
      </c>
      <c r="K10006">
        <f>IF(G4354="","Missing OEWS wage",IF(H4354="","Missing Wharton SOC","Matched"))</f>
        <v/>
      </c>
    </row>
    <row r="10007">
      <c r="A10007" t="inlineStr">
        <is>
          <t>54</t>
        </is>
      </c>
      <c r="B10007" t="inlineStr">
        <is>
          <t>Professional, Scientific, and Technical Services</t>
        </is>
      </c>
      <c r="C10007" t="inlineStr">
        <is>
          <t>51-4193</t>
        </is>
      </c>
      <c r="D10007" t="inlineStr">
        <is>
          <t>Plating Machine Setters, Operators, and Tenders, Metal and Plastic</t>
        </is>
      </c>
      <c r="E10007" t="n">
        <v>30</v>
      </c>
      <c r="F10007" t="n">
        <v>72570</v>
      </c>
      <c r="G10007">
        <f>IF(OR(E4355="",F4355=""),"",E4355*F4355)</f>
        <v/>
      </c>
      <c r="H10007" s="41">
        <f>IFERROR(XLOOKUP(C4355,'DATA Wharton'!$A$2:$A$785,'DATA Wharton'!$C$2:$C$785),"")</f>
        <v/>
      </c>
      <c r="I10007">
        <f>IF(OR(G4355="",H4355=""),"",G4355)</f>
        <v/>
      </c>
      <c r="J10007">
        <f>IF(OR(I4355="",H4355=""),"",I4355*H4355)</f>
        <v/>
      </c>
      <c r="K10007">
        <f>IF(G4355="","Missing OEWS wage",IF(H4355="","Missing Wharton SOC","Matched"))</f>
        <v/>
      </c>
    </row>
    <row r="10008">
      <c r="A10008" t="inlineStr">
        <is>
          <t>54</t>
        </is>
      </c>
      <c r="B10008" t="inlineStr">
        <is>
          <t>Professional, Scientific, and Technical Services</t>
        </is>
      </c>
      <c r="C10008" t="inlineStr">
        <is>
          <t>51-4199</t>
        </is>
      </c>
      <c r="D10008" t="inlineStr">
        <is>
          <t>Metal Workers and Plastic Workers, All Other</t>
        </is>
      </c>
      <c r="F10008" t="n">
        <v>55760</v>
      </c>
      <c r="G10008">
        <f>IF(OR(E4356="",F4356=""),"",E4356*F4356)</f>
        <v/>
      </c>
      <c r="H10008" s="41">
        <f>IFERROR(XLOOKUP(C4356,'DATA Wharton'!$A$2:$A$785,'DATA Wharton'!$C$2:$C$785),"")</f>
        <v/>
      </c>
      <c r="I10008">
        <f>IF(OR(G4356="",H4356=""),"",G4356)</f>
        <v/>
      </c>
      <c r="J10008">
        <f>IF(OR(I4356="",H4356=""),"",I4356*H4356)</f>
        <v/>
      </c>
      <c r="K10008">
        <f>IF(G4356="","Missing OEWS wage",IF(H4356="","Missing Wharton SOC","Matched"))</f>
        <v/>
      </c>
    </row>
    <row r="10009">
      <c r="A10009" t="inlineStr">
        <is>
          <t>54</t>
        </is>
      </c>
      <c r="B10009" t="inlineStr">
        <is>
          <t>Professional, Scientific, and Technical Services</t>
        </is>
      </c>
      <c r="C10009" t="inlineStr">
        <is>
          <t>51-5111</t>
        </is>
      </c>
      <c r="D10009" t="inlineStr">
        <is>
          <t>Prepress Technicians and Workers</t>
        </is>
      </c>
      <c r="E10009" t="n">
        <v>1250</v>
      </c>
      <c r="F10009" t="n">
        <v>50380</v>
      </c>
      <c r="G10009">
        <f>IF(OR(E4357="",F4357=""),"",E4357*F4357)</f>
        <v/>
      </c>
      <c r="H10009" s="41">
        <f>IFERROR(XLOOKUP(C4357,'DATA Wharton'!$A$2:$A$785,'DATA Wharton'!$C$2:$C$785),"")</f>
        <v/>
      </c>
      <c r="I10009">
        <f>IF(OR(G4357="",H4357=""),"",G4357)</f>
        <v/>
      </c>
      <c r="J10009">
        <f>IF(OR(I4357="",H4357=""),"",I4357*H4357)</f>
        <v/>
      </c>
      <c r="K10009">
        <f>IF(G4357="","Missing OEWS wage",IF(H4357="","Missing Wharton SOC","Matched"))</f>
        <v/>
      </c>
    </row>
    <row r="10010">
      <c r="A10010" t="inlineStr">
        <is>
          <t>54</t>
        </is>
      </c>
      <c r="B10010" t="inlineStr">
        <is>
          <t>Professional, Scientific, and Technical Services</t>
        </is>
      </c>
      <c r="C10010" t="inlineStr">
        <is>
          <t>51-5112</t>
        </is>
      </c>
      <c r="D10010" t="inlineStr">
        <is>
          <t>Printing Press Operators</t>
        </is>
      </c>
      <c r="E10010" t="n">
        <v>12500</v>
      </c>
      <c r="F10010" t="n">
        <v>43930</v>
      </c>
      <c r="G10010">
        <f>IF(OR(E4358="",F4358=""),"",E4358*F4358)</f>
        <v/>
      </c>
      <c r="H10010" s="41">
        <f>IFERROR(XLOOKUP(C4358,'DATA Wharton'!$A$2:$A$785,'DATA Wharton'!$C$2:$C$785),"")</f>
        <v/>
      </c>
      <c r="I10010">
        <f>IF(OR(G4358="",H4358=""),"",G4358)</f>
        <v/>
      </c>
      <c r="J10010">
        <f>IF(OR(I4358="",H4358=""),"",I4358*H4358)</f>
        <v/>
      </c>
      <c r="K10010">
        <f>IF(G4358="","Missing OEWS wage",IF(H4358="","Missing Wharton SOC","Matched"))</f>
        <v/>
      </c>
    </row>
    <row r="10011">
      <c r="A10011" t="inlineStr">
        <is>
          <t>54</t>
        </is>
      </c>
      <c r="B10011" t="inlineStr">
        <is>
          <t>Professional, Scientific, and Technical Services</t>
        </is>
      </c>
      <c r="C10011" t="inlineStr">
        <is>
          <t>51-5113</t>
        </is>
      </c>
      <c r="D10011" t="inlineStr">
        <is>
          <t>Print Binding and Finishing Workers</t>
        </is>
      </c>
      <c r="E10011" t="n">
        <v>1080</v>
      </c>
      <c r="F10011" t="n">
        <v>41350</v>
      </c>
      <c r="G10011">
        <f>IF(OR(E4359="",F4359=""),"",E4359*F4359)</f>
        <v/>
      </c>
      <c r="H10011" s="41">
        <f>IFERROR(XLOOKUP(C4359,'DATA Wharton'!$A$2:$A$785,'DATA Wharton'!$C$2:$C$785),"")</f>
        <v/>
      </c>
      <c r="I10011">
        <f>IF(OR(G4359="",H4359=""),"",G4359)</f>
        <v/>
      </c>
      <c r="J10011">
        <f>IF(OR(I4359="",H4359=""),"",I4359*H4359)</f>
        <v/>
      </c>
      <c r="K10011">
        <f>IF(G4359="","Missing OEWS wage",IF(H4359="","Missing Wharton SOC","Matched"))</f>
        <v/>
      </c>
    </row>
    <row r="10012">
      <c r="A10012" t="inlineStr">
        <is>
          <t>54</t>
        </is>
      </c>
      <c r="B10012" t="inlineStr">
        <is>
          <t>Professional, Scientific, and Technical Services</t>
        </is>
      </c>
      <c r="C10012" t="inlineStr">
        <is>
          <t>51-6011</t>
        </is>
      </c>
      <c r="D10012" t="inlineStr">
        <is>
          <t>Laundry and Dry-Cleaning Workers</t>
        </is>
      </c>
      <c r="F10012" t="n">
        <v>35250</v>
      </c>
      <c r="G10012">
        <f>IF(OR(E4360="",F4360=""),"",E4360*F4360)</f>
        <v/>
      </c>
      <c r="H10012" s="41">
        <f>IFERROR(XLOOKUP(C4360,'DATA Wharton'!$A$2:$A$785,'DATA Wharton'!$C$2:$C$785),"")</f>
        <v/>
      </c>
      <c r="I10012">
        <f>IF(OR(G4360="",H4360=""),"",G4360)</f>
        <v/>
      </c>
      <c r="J10012">
        <f>IF(OR(I4360="",H4360=""),"",I4360*H4360)</f>
        <v/>
      </c>
      <c r="K10012">
        <f>IF(G4360="","Missing OEWS wage",IF(H4360="","Missing Wharton SOC","Matched"))</f>
        <v/>
      </c>
    </row>
    <row r="10013">
      <c r="A10013" t="inlineStr">
        <is>
          <t>54</t>
        </is>
      </c>
      <c r="B10013" t="inlineStr">
        <is>
          <t>Professional, Scientific, and Technical Services</t>
        </is>
      </c>
      <c r="C10013" t="inlineStr">
        <is>
          <t>51-6021</t>
        </is>
      </c>
      <c r="D10013" t="inlineStr">
        <is>
          <t>Pressers, Textile, Garment, and Related Materials</t>
        </is>
      </c>
      <c r="F10013" t="n">
        <v>36060</v>
      </c>
      <c r="G10013">
        <f>IF(OR(E4361="",F4361=""),"",E4361*F4361)</f>
        <v/>
      </c>
      <c r="H10013" s="41">
        <f>IFERROR(XLOOKUP(C4361,'DATA Wharton'!$A$2:$A$785,'DATA Wharton'!$C$2:$C$785),"")</f>
        <v/>
      </c>
      <c r="I10013">
        <f>IF(OR(G4361="",H4361=""),"",G4361)</f>
        <v/>
      </c>
      <c r="J10013">
        <f>IF(OR(I4361="",H4361=""),"",I4361*H4361)</f>
        <v/>
      </c>
      <c r="K10013">
        <f>IF(G4361="","Missing OEWS wage",IF(H4361="","Missing Wharton SOC","Matched"))</f>
        <v/>
      </c>
    </row>
    <row r="10014">
      <c r="A10014" t="inlineStr">
        <is>
          <t>54</t>
        </is>
      </c>
      <c r="B10014" t="inlineStr">
        <is>
          <t>Professional, Scientific, and Technical Services</t>
        </is>
      </c>
      <c r="C10014" t="inlineStr">
        <is>
          <t>51-6031</t>
        </is>
      </c>
      <c r="D10014" t="inlineStr">
        <is>
          <t>Sewing Machine Operators</t>
        </is>
      </c>
      <c r="E10014" t="n">
        <v>2290</v>
      </c>
      <c r="F10014" t="n">
        <v>40510</v>
      </c>
      <c r="G10014">
        <f>IF(OR(E4362="",F4362=""),"",E4362*F4362)</f>
        <v/>
      </c>
      <c r="H10014" s="41">
        <f>IFERROR(XLOOKUP(C4362,'DATA Wharton'!$A$2:$A$785,'DATA Wharton'!$C$2:$C$785),"")</f>
        <v/>
      </c>
      <c r="I10014">
        <f>IF(OR(G4362="",H4362=""),"",G4362)</f>
        <v/>
      </c>
      <c r="J10014">
        <f>IF(OR(I4362="",H4362=""),"",I4362*H4362)</f>
        <v/>
      </c>
      <c r="K10014">
        <f>IF(G4362="","Missing OEWS wage",IF(H4362="","Missing Wharton SOC","Matched"))</f>
        <v/>
      </c>
    </row>
    <row r="10015">
      <c r="A10015" t="inlineStr">
        <is>
          <t>54</t>
        </is>
      </c>
      <c r="B10015" t="inlineStr">
        <is>
          <t>Professional, Scientific, and Technical Services</t>
        </is>
      </c>
      <c r="C10015" t="inlineStr">
        <is>
          <t>51-6051</t>
        </is>
      </c>
      <c r="D10015" t="inlineStr">
        <is>
          <t>Sewers, Hand</t>
        </is>
      </c>
      <c r="E10015" t="n">
        <v>60</v>
      </c>
      <c r="F10015" t="n">
        <v>37700</v>
      </c>
      <c r="G10015">
        <f>IF(OR(E4363="",F4363=""),"",E4363*F4363)</f>
        <v/>
      </c>
      <c r="H10015" s="41">
        <f>IFERROR(XLOOKUP(C4363,'DATA Wharton'!$A$2:$A$785,'DATA Wharton'!$C$2:$C$785),"")</f>
        <v/>
      </c>
      <c r="I10015">
        <f>IF(OR(G4363="",H4363=""),"",G4363)</f>
        <v/>
      </c>
      <c r="J10015">
        <f>IF(OR(I4363="",H4363=""),"",I4363*H4363)</f>
        <v/>
      </c>
      <c r="K10015">
        <f>IF(G4363="","Missing OEWS wage",IF(H4363="","Missing Wharton SOC","Matched"))</f>
        <v/>
      </c>
    </row>
    <row r="10016">
      <c r="A10016" t="inlineStr">
        <is>
          <t>54</t>
        </is>
      </c>
      <c r="B10016" t="inlineStr">
        <is>
          <t>Professional, Scientific, and Technical Services</t>
        </is>
      </c>
      <c r="C10016" t="inlineStr">
        <is>
          <t>51-6052</t>
        </is>
      </c>
      <c r="D10016" t="inlineStr">
        <is>
          <t>Tailors, Dressmakers, and Custom Sewers</t>
        </is>
      </c>
      <c r="E10016" t="n">
        <v>110</v>
      </c>
      <c r="F10016" t="n">
        <v>49050</v>
      </c>
      <c r="G10016">
        <f>IF(OR(E4364="",F4364=""),"",E4364*F4364)</f>
        <v/>
      </c>
      <c r="H10016" s="41">
        <f>IFERROR(XLOOKUP(C4364,'DATA Wharton'!$A$2:$A$785,'DATA Wharton'!$C$2:$C$785),"")</f>
        <v/>
      </c>
      <c r="I10016">
        <f>IF(OR(G4364="",H4364=""),"",G4364)</f>
        <v/>
      </c>
      <c r="J10016">
        <f>IF(OR(I4364="",H4364=""),"",I4364*H4364)</f>
        <v/>
      </c>
      <c r="K10016">
        <f>IF(G4364="","Missing OEWS wage",IF(H4364="","Missing Wharton SOC","Matched"))</f>
        <v/>
      </c>
    </row>
    <row r="10017">
      <c r="A10017" t="inlineStr">
        <is>
          <t>54</t>
        </is>
      </c>
      <c r="B10017" t="inlineStr">
        <is>
          <t>Professional, Scientific, and Technical Services</t>
        </is>
      </c>
      <c r="C10017" t="inlineStr">
        <is>
          <t>51-6092</t>
        </is>
      </c>
      <c r="D10017" t="inlineStr">
        <is>
          <t>Fabric and Apparel Patternmakers</t>
        </is>
      </c>
      <c r="E10017" t="n">
        <v>70</v>
      </c>
      <c r="F10017" t="n">
        <v>53630</v>
      </c>
      <c r="G10017">
        <f>IF(OR(E4365="",F4365=""),"",E4365*F4365)</f>
        <v/>
      </c>
      <c r="H10017" s="41">
        <f>IFERROR(XLOOKUP(C4365,'DATA Wharton'!$A$2:$A$785,'DATA Wharton'!$C$2:$C$785),"")</f>
        <v/>
      </c>
      <c r="I10017">
        <f>IF(OR(G4365="",H4365=""),"",G4365)</f>
        <v/>
      </c>
      <c r="J10017">
        <f>IF(OR(I4365="",H4365=""),"",I4365*H4365)</f>
        <v/>
      </c>
      <c r="K10017">
        <f>IF(G4365="","Missing OEWS wage",IF(H4365="","Missing Wharton SOC","Matched"))</f>
        <v/>
      </c>
    </row>
    <row r="10018">
      <c r="A10018" t="inlineStr">
        <is>
          <t>54</t>
        </is>
      </c>
      <c r="B10018" t="inlineStr">
        <is>
          <t>Professional, Scientific, and Technical Services</t>
        </is>
      </c>
      <c r="C10018" t="inlineStr">
        <is>
          <t>51-6093</t>
        </is>
      </c>
      <c r="D10018" t="inlineStr">
        <is>
          <t>Upholsterers</t>
        </is>
      </c>
      <c r="F10018" t="n">
        <v>46560</v>
      </c>
      <c r="G10018">
        <f>IF(OR(E4366="",F4366=""),"",E4366*F4366)</f>
        <v/>
      </c>
      <c r="H10018" s="41">
        <f>IFERROR(XLOOKUP(C4366,'DATA Wharton'!$A$2:$A$785,'DATA Wharton'!$C$2:$C$785),"")</f>
        <v/>
      </c>
      <c r="I10018">
        <f>IF(OR(G4366="",H4366=""),"",G4366)</f>
        <v/>
      </c>
      <c r="J10018">
        <f>IF(OR(I4366="",H4366=""),"",I4366*H4366)</f>
        <v/>
      </c>
      <c r="K10018">
        <f>IF(G4366="","Missing OEWS wage",IF(H4366="","Missing Wharton SOC","Matched"))</f>
        <v/>
      </c>
    </row>
    <row r="10019">
      <c r="A10019" t="inlineStr">
        <is>
          <t>54</t>
        </is>
      </c>
      <c r="B10019" t="inlineStr">
        <is>
          <t>Professional, Scientific, and Technical Services</t>
        </is>
      </c>
      <c r="C10019" t="inlineStr">
        <is>
          <t>51-6099</t>
        </is>
      </c>
      <c r="D10019" t="inlineStr">
        <is>
          <t>Textile, Apparel, and Furnishings Workers, All Other</t>
        </is>
      </c>
      <c r="E10019" t="n">
        <v>120</v>
      </c>
      <c r="F10019" t="n">
        <v>34380</v>
      </c>
      <c r="G10019">
        <f>IF(OR(E4367="",F4367=""),"",E4367*F4367)</f>
        <v/>
      </c>
      <c r="H10019" s="41">
        <f>IFERROR(XLOOKUP(C4367,'DATA Wharton'!$A$2:$A$785,'DATA Wharton'!$C$2:$C$785),"")</f>
        <v/>
      </c>
      <c r="I10019">
        <f>IF(OR(G4367="",H4367=""),"",G4367)</f>
        <v/>
      </c>
      <c r="J10019">
        <f>IF(OR(I4367="",H4367=""),"",I4367*H4367)</f>
        <v/>
      </c>
      <c r="K10019">
        <f>IF(G4367="","Missing OEWS wage",IF(H4367="","Missing Wharton SOC","Matched"))</f>
        <v/>
      </c>
    </row>
    <row r="10020">
      <c r="A10020" t="inlineStr">
        <is>
          <t>54</t>
        </is>
      </c>
      <c r="B10020" t="inlineStr">
        <is>
          <t>Professional, Scientific, and Technical Services</t>
        </is>
      </c>
      <c r="C10020" t="inlineStr">
        <is>
          <t>51-7011</t>
        </is>
      </c>
      <c r="D10020" t="inlineStr">
        <is>
          <t>Cabinetmakers and Bench Carpenters</t>
        </is>
      </c>
      <c r="E10020" t="n">
        <v>350</v>
      </c>
      <c r="F10020" t="n">
        <v>64720</v>
      </c>
      <c r="G10020">
        <f>IF(OR(E4368="",F4368=""),"",E4368*F4368)</f>
        <v/>
      </c>
      <c r="H10020" s="41">
        <f>IFERROR(XLOOKUP(C4368,'DATA Wharton'!$A$2:$A$785,'DATA Wharton'!$C$2:$C$785),"")</f>
        <v/>
      </c>
      <c r="I10020">
        <f>IF(OR(G4368="",H4368=""),"",G4368)</f>
        <v/>
      </c>
      <c r="J10020">
        <f>IF(OR(I4368="",H4368=""),"",I4368*H4368)</f>
        <v/>
      </c>
      <c r="K10020">
        <f>IF(G4368="","Missing OEWS wage",IF(H4368="","Missing Wharton SOC","Matched"))</f>
        <v/>
      </c>
    </row>
    <row r="10021">
      <c r="A10021" t="inlineStr">
        <is>
          <t>54</t>
        </is>
      </c>
      <c r="B10021" t="inlineStr">
        <is>
          <t>Professional, Scientific, and Technical Services</t>
        </is>
      </c>
      <c r="C10021" t="inlineStr">
        <is>
          <t>51-8013</t>
        </is>
      </c>
      <c r="D10021" t="inlineStr">
        <is>
          <t>Power Plant Operators</t>
        </is>
      </c>
      <c r="E10021" t="n">
        <v>880</v>
      </c>
      <c r="F10021" t="n">
        <v>77130</v>
      </c>
      <c r="G10021">
        <f>IF(OR(E4369="",F4369=""),"",E4369*F4369)</f>
        <v/>
      </c>
      <c r="H10021" s="41">
        <f>IFERROR(XLOOKUP(C4369,'DATA Wharton'!$A$2:$A$785,'DATA Wharton'!$C$2:$C$785),"")</f>
        <v/>
      </c>
      <c r="I10021">
        <f>IF(OR(G4369="",H4369=""),"",G4369)</f>
        <v/>
      </c>
      <c r="J10021">
        <f>IF(OR(I4369="",H4369=""),"",I4369*H4369)</f>
        <v/>
      </c>
      <c r="K10021">
        <f>IF(G4369="","Missing OEWS wage",IF(H4369="","Missing Wharton SOC","Matched"))</f>
        <v/>
      </c>
    </row>
    <row r="10022">
      <c r="A10022" t="inlineStr">
        <is>
          <t>54</t>
        </is>
      </c>
      <c r="B10022" t="inlineStr">
        <is>
          <t>Professional, Scientific, and Technical Services</t>
        </is>
      </c>
      <c r="C10022" t="inlineStr">
        <is>
          <t>51-8021</t>
        </is>
      </c>
      <c r="D10022" t="inlineStr">
        <is>
          <t>Stationary Engineers and Boiler Operators</t>
        </is>
      </c>
      <c r="E10022" t="n">
        <v>340</v>
      </c>
      <c r="F10022" t="n">
        <v>85860</v>
      </c>
      <c r="G10022">
        <f>IF(OR(E4370="",F4370=""),"",E4370*F4370)</f>
        <v/>
      </c>
      <c r="H10022" s="41">
        <f>IFERROR(XLOOKUP(C4370,'DATA Wharton'!$A$2:$A$785,'DATA Wharton'!$C$2:$C$785),"")</f>
        <v/>
      </c>
      <c r="I10022">
        <f>IF(OR(G4370="",H4370=""),"",G4370)</f>
        <v/>
      </c>
      <c r="J10022">
        <f>IF(OR(I4370="",H4370=""),"",I4370*H4370)</f>
        <v/>
      </c>
      <c r="K10022">
        <f>IF(G4370="","Missing OEWS wage",IF(H4370="","Missing Wharton SOC","Matched"))</f>
        <v/>
      </c>
    </row>
    <row r="10023">
      <c r="A10023" t="inlineStr">
        <is>
          <t>54</t>
        </is>
      </c>
      <c r="B10023" t="inlineStr">
        <is>
          <t>Professional, Scientific, and Technical Services</t>
        </is>
      </c>
      <c r="C10023" t="inlineStr">
        <is>
          <t>51-8031</t>
        </is>
      </c>
      <c r="D10023" t="inlineStr">
        <is>
          <t>Water and Wastewater Treatment Plant and System Operators</t>
        </is>
      </c>
      <c r="E10023" t="n">
        <v>1780</v>
      </c>
      <c r="F10023" t="n">
        <v>61920</v>
      </c>
      <c r="G10023">
        <f>IF(OR(E4371="",F4371=""),"",E4371*F4371)</f>
        <v/>
      </c>
      <c r="H10023" s="41">
        <f>IFERROR(XLOOKUP(C4371,'DATA Wharton'!$A$2:$A$785,'DATA Wharton'!$C$2:$C$785),"")</f>
        <v/>
      </c>
      <c r="I10023">
        <f>IF(OR(G4371="",H4371=""),"",G4371)</f>
        <v/>
      </c>
      <c r="J10023">
        <f>IF(OR(I4371="",H4371=""),"",I4371*H4371)</f>
        <v/>
      </c>
      <c r="K10023">
        <f>IF(G4371="","Missing OEWS wage",IF(H4371="","Missing Wharton SOC","Matched"))</f>
        <v/>
      </c>
    </row>
    <row r="10024">
      <c r="A10024" t="inlineStr">
        <is>
          <t>54</t>
        </is>
      </c>
      <c r="B10024" t="inlineStr">
        <is>
          <t>Professional, Scientific, and Technical Services</t>
        </is>
      </c>
      <c r="C10024" t="inlineStr">
        <is>
          <t>51-8091</t>
        </is>
      </c>
      <c r="D10024" t="inlineStr">
        <is>
          <t>Chemical Plant and System Operators</t>
        </is>
      </c>
      <c r="E10024" t="n">
        <v>820</v>
      </c>
      <c r="F10024" t="n">
        <v>71930</v>
      </c>
      <c r="G10024">
        <f>IF(OR(E4372="",F4372=""),"",E4372*F4372)</f>
        <v/>
      </c>
      <c r="H10024" s="41">
        <f>IFERROR(XLOOKUP(C4372,'DATA Wharton'!$A$2:$A$785,'DATA Wharton'!$C$2:$C$785),"")</f>
        <v/>
      </c>
      <c r="I10024">
        <f>IF(OR(G4372="",H4372=""),"",G4372)</f>
        <v/>
      </c>
      <c r="J10024">
        <f>IF(OR(I4372="",H4372=""),"",I4372*H4372)</f>
        <v/>
      </c>
      <c r="K10024">
        <f>IF(G4372="","Missing OEWS wage",IF(H4372="","Missing Wharton SOC","Matched"))</f>
        <v/>
      </c>
    </row>
    <row r="10025">
      <c r="A10025" t="inlineStr">
        <is>
          <t>54</t>
        </is>
      </c>
      <c r="B10025" t="inlineStr">
        <is>
          <t>Professional, Scientific, and Technical Services</t>
        </is>
      </c>
      <c r="C10025" t="inlineStr">
        <is>
          <t>51-8093</t>
        </is>
      </c>
      <c r="D10025" t="inlineStr">
        <is>
          <t>Petroleum Pump System Operators, Refinery Operators, and Gaugers</t>
        </is>
      </c>
      <c r="E10025" t="n">
        <v>70</v>
      </c>
      <c r="F10025" t="n">
        <v>87940</v>
      </c>
      <c r="G10025">
        <f>IF(OR(E4373="",F4373=""),"",E4373*F4373)</f>
        <v/>
      </c>
      <c r="H10025" s="41">
        <f>IFERROR(XLOOKUP(C4373,'DATA Wharton'!$A$2:$A$785,'DATA Wharton'!$C$2:$C$785),"")</f>
        <v/>
      </c>
      <c r="I10025">
        <f>IF(OR(G4373="",H4373=""),"",G4373)</f>
        <v/>
      </c>
      <c r="J10025">
        <f>IF(OR(I4373="",H4373=""),"",I4373*H4373)</f>
        <v/>
      </c>
      <c r="K10025">
        <f>IF(G4373="","Missing OEWS wage",IF(H4373="","Missing Wharton SOC","Matched"))</f>
        <v/>
      </c>
    </row>
    <row r="10026">
      <c r="A10026" t="inlineStr">
        <is>
          <t>54</t>
        </is>
      </c>
      <c r="B10026" t="inlineStr">
        <is>
          <t>Professional, Scientific, and Technical Services</t>
        </is>
      </c>
      <c r="C10026" t="inlineStr">
        <is>
          <t>51-8099</t>
        </is>
      </c>
      <c r="D10026" t="inlineStr">
        <is>
          <t>Plant and System Operators, All Other</t>
        </is>
      </c>
      <c r="E10026" t="n">
        <v>70</v>
      </c>
      <c r="F10026" t="n">
        <v>71300</v>
      </c>
      <c r="G10026">
        <f>IF(OR(E4374="",F4374=""),"",E4374*F4374)</f>
        <v/>
      </c>
      <c r="H10026" s="41">
        <f>IFERROR(XLOOKUP(C4374,'DATA Wharton'!$A$2:$A$785,'DATA Wharton'!$C$2:$C$785),"")</f>
        <v/>
      </c>
      <c r="I10026">
        <f>IF(OR(G4374="",H4374=""),"",G4374)</f>
        <v/>
      </c>
      <c r="J10026">
        <f>IF(OR(I4374="",H4374=""),"",I4374*H4374)</f>
        <v/>
      </c>
      <c r="K10026">
        <f>IF(G4374="","Missing OEWS wage",IF(H4374="","Missing Wharton SOC","Matched"))</f>
        <v/>
      </c>
    </row>
    <row r="10027">
      <c r="A10027" t="inlineStr">
        <is>
          <t>54</t>
        </is>
      </c>
      <c r="B10027" t="inlineStr">
        <is>
          <t>Professional, Scientific, and Technical Services</t>
        </is>
      </c>
      <c r="C10027" t="inlineStr">
        <is>
          <t>51-9011</t>
        </is>
      </c>
      <c r="D10027" t="inlineStr">
        <is>
          <t>Chemical Equipment Operators and Tenders</t>
        </is>
      </c>
      <c r="E10027" t="n">
        <v>670</v>
      </c>
      <c r="F10027" t="n">
        <v>71140</v>
      </c>
      <c r="G10027">
        <f>IF(OR(E4375="",F4375=""),"",E4375*F4375)</f>
        <v/>
      </c>
      <c r="H10027" s="41">
        <f>IFERROR(XLOOKUP(C4375,'DATA Wharton'!$A$2:$A$785,'DATA Wharton'!$C$2:$C$785),"")</f>
        <v/>
      </c>
      <c r="I10027">
        <f>IF(OR(G4375="",H4375=""),"",G4375)</f>
        <v/>
      </c>
      <c r="J10027">
        <f>IF(OR(I4375="",H4375=""),"",I4375*H4375)</f>
        <v/>
      </c>
      <c r="K10027">
        <f>IF(G4375="","Missing OEWS wage",IF(H4375="","Missing Wharton SOC","Matched"))</f>
        <v/>
      </c>
    </row>
    <row r="10028">
      <c r="A10028" t="inlineStr">
        <is>
          <t>54</t>
        </is>
      </c>
      <c r="B10028" t="inlineStr">
        <is>
          <t>Professional, Scientific, and Technical Services</t>
        </is>
      </c>
      <c r="C10028" t="inlineStr">
        <is>
          <t>51-9012</t>
        </is>
      </c>
      <c r="D10028" t="inlineStr">
        <is>
          <t>Separating, Filtering, Clarifying, Precipitating, and Still Machine Setters, Operators, and Tenders</t>
        </is>
      </c>
      <c r="E10028" t="n">
        <v>440</v>
      </c>
      <c r="F10028" t="n">
        <v>60760</v>
      </c>
      <c r="G10028">
        <f>IF(OR(E4376="",F4376=""),"",E4376*F4376)</f>
        <v/>
      </c>
      <c r="H10028" s="41">
        <f>IFERROR(XLOOKUP(C4376,'DATA Wharton'!$A$2:$A$785,'DATA Wharton'!$C$2:$C$785),"")</f>
        <v/>
      </c>
      <c r="I10028">
        <f>IF(OR(G4376="",H4376=""),"",G4376)</f>
        <v/>
      </c>
      <c r="J10028">
        <f>IF(OR(I4376="",H4376=""),"",I4376*H4376)</f>
        <v/>
      </c>
      <c r="K10028">
        <f>IF(G4376="","Missing OEWS wage",IF(H4376="","Missing Wharton SOC","Matched"))</f>
        <v/>
      </c>
    </row>
    <row r="10029">
      <c r="A10029" t="inlineStr">
        <is>
          <t>54</t>
        </is>
      </c>
      <c r="B10029" t="inlineStr">
        <is>
          <t>Professional, Scientific, and Technical Services</t>
        </is>
      </c>
      <c r="C10029" t="inlineStr">
        <is>
          <t>51-9021</t>
        </is>
      </c>
      <c r="D10029" t="inlineStr">
        <is>
          <t>Crushing, Grinding, and Polishing Machine Setters, Operators, and Tenders</t>
        </is>
      </c>
      <c r="E10029" t="n">
        <v>120</v>
      </c>
      <c r="F10029" t="n">
        <v>57740</v>
      </c>
      <c r="G10029">
        <f>IF(OR(E4377="",F4377=""),"",E4377*F4377)</f>
        <v/>
      </c>
      <c r="H10029" s="41">
        <f>IFERROR(XLOOKUP(C4377,'DATA Wharton'!$A$2:$A$785,'DATA Wharton'!$C$2:$C$785),"")</f>
        <v/>
      </c>
      <c r="I10029">
        <f>IF(OR(G4377="",H4377=""),"",G4377)</f>
        <v/>
      </c>
      <c r="J10029">
        <f>IF(OR(I4377="",H4377=""),"",I4377*H4377)</f>
        <v/>
      </c>
      <c r="K10029">
        <f>IF(G4377="","Missing OEWS wage",IF(H4377="","Missing Wharton SOC","Matched"))</f>
        <v/>
      </c>
    </row>
    <row r="10030">
      <c r="A10030" t="inlineStr">
        <is>
          <t>54</t>
        </is>
      </c>
      <c r="B10030" t="inlineStr">
        <is>
          <t>Professional, Scientific, and Technical Services</t>
        </is>
      </c>
      <c r="C10030" t="inlineStr">
        <is>
          <t>51-9023</t>
        </is>
      </c>
      <c r="D10030" t="inlineStr">
        <is>
          <t>Mixing and Blending Machine Setters, Operators, and Tenders</t>
        </is>
      </c>
      <c r="E10030" t="n">
        <v>510</v>
      </c>
      <c r="F10030" t="n">
        <v>58650</v>
      </c>
      <c r="G10030">
        <f>IF(OR(E4378="",F4378=""),"",E4378*F4378)</f>
        <v/>
      </c>
      <c r="H10030" s="41">
        <f>IFERROR(XLOOKUP(C4378,'DATA Wharton'!$A$2:$A$785,'DATA Wharton'!$C$2:$C$785),"")</f>
        <v/>
      </c>
      <c r="I10030">
        <f>IF(OR(G4378="",H4378=""),"",G4378)</f>
        <v/>
      </c>
      <c r="J10030">
        <f>IF(OR(I4378="",H4378=""),"",I4378*H4378)</f>
        <v/>
      </c>
      <c r="K10030">
        <f>IF(G4378="","Missing OEWS wage",IF(H4378="","Missing Wharton SOC","Matched"))</f>
        <v/>
      </c>
    </row>
    <row r="10031">
      <c r="A10031" t="inlineStr">
        <is>
          <t>54</t>
        </is>
      </c>
      <c r="B10031" t="inlineStr">
        <is>
          <t>Professional, Scientific, and Technical Services</t>
        </is>
      </c>
      <c r="C10031" t="inlineStr">
        <is>
          <t>51-9032</t>
        </is>
      </c>
      <c r="D10031" t="inlineStr">
        <is>
          <t>Cutting and Slicing Machine Setters, Operators, and Tenders</t>
        </is>
      </c>
      <c r="E10031" t="n">
        <v>40</v>
      </c>
      <c r="F10031" t="n">
        <v>49160</v>
      </c>
      <c r="G10031">
        <f>IF(OR(E4379="",F4379=""),"",E4379*F4379)</f>
        <v/>
      </c>
      <c r="H10031" s="41">
        <f>IFERROR(XLOOKUP(C4379,'DATA Wharton'!$A$2:$A$785,'DATA Wharton'!$C$2:$C$785),"")</f>
        <v/>
      </c>
      <c r="I10031">
        <f>IF(OR(G4379="",H4379=""),"",G4379)</f>
        <v/>
      </c>
      <c r="J10031">
        <f>IF(OR(I4379="",H4379=""),"",I4379*H4379)</f>
        <v/>
      </c>
      <c r="K10031">
        <f>IF(G4379="","Missing OEWS wage",IF(H4379="","Missing Wharton SOC","Matched"))</f>
        <v/>
      </c>
    </row>
    <row r="10032">
      <c r="A10032" t="inlineStr">
        <is>
          <t>54</t>
        </is>
      </c>
      <c r="B10032" t="inlineStr">
        <is>
          <t>Professional, Scientific, and Technical Services</t>
        </is>
      </c>
      <c r="C10032" t="inlineStr">
        <is>
          <t>51-9041</t>
        </is>
      </c>
      <c r="D10032" t="inlineStr">
        <is>
          <t>Extruding, Forming, Pressing, and Compacting Machine Setters, Operators, and Tenders</t>
        </is>
      </c>
      <c r="E10032" t="n">
        <v>60</v>
      </c>
      <c r="F10032" t="n">
        <v>45090</v>
      </c>
      <c r="G10032">
        <f>IF(OR(E4380="",F4380=""),"",E4380*F4380)</f>
        <v/>
      </c>
      <c r="H10032" s="41">
        <f>IFERROR(XLOOKUP(C4380,'DATA Wharton'!$A$2:$A$785,'DATA Wharton'!$C$2:$C$785),"")</f>
        <v/>
      </c>
      <c r="I10032">
        <f>IF(OR(G4380="",H4380=""),"",G4380)</f>
        <v/>
      </c>
      <c r="J10032">
        <f>IF(OR(I4380="",H4380=""),"",I4380*H4380)</f>
        <v/>
      </c>
      <c r="K10032">
        <f>IF(G4380="","Missing OEWS wage",IF(H4380="","Missing Wharton SOC","Matched"))</f>
        <v/>
      </c>
    </row>
    <row r="10033">
      <c r="A10033" t="inlineStr">
        <is>
          <t>54</t>
        </is>
      </c>
      <c r="B10033" t="inlineStr">
        <is>
          <t>Professional, Scientific, and Technical Services</t>
        </is>
      </c>
      <c r="C10033" t="inlineStr">
        <is>
          <t>51-9061</t>
        </is>
      </c>
      <c r="D10033" t="inlineStr">
        <is>
          <t>Inspectors, Testers, Sorters, Samplers, and Weighers</t>
        </is>
      </c>
      <c r="E10033" t="n">
        <v>57860</v>
      </c>
      <c r="F10033" t="n">
        <v>59710</v>
      </c>
      <c r="G10033">
        <f>IF(OR(E4381="",F4381=""),"",E4381*F4381)</f>
        <v/>
      </c>
      <c r="H10033" s="41">
        <f>IFERROR(XLOOKUP(C4381,'DATA Wharton'!$A$2:$A$785,'DATA Wharton'!$C$2:$C$785),"")</f>
        <v/>
      </c>
      <c r="I10033">
        <f>IF(OR(G4381="",H4381=""),"",G4381)</f>
        <v/>
      </c>
      <c r="J10033">
        <f>IF(OR(I4381="",H4381=""),"",I4381*H4381)</f>
        <v/>
      </c>
      <c r="K10033">
        <f>IF(G4381="","Missing OEWS wage",IF(H4381="","Missing Wharton SOC","Matched"))</f>
        <v/>
      </c>
    </row>
    <row r="10034">
      <c r="A10034" t="inlineStr">
        <is>
          <t>54</t>
        </is>
      </c>
      <c r="B10034" t="inlineStr">
        <is>
          <t>Professional, Scientific, and Technical Services</t>
        </is>
      </c>
      <c r="C10034" t="inlineStr">
        <is>
          <t>51-9071</t>
        </is>
      </c>
      <c r="D10034" t="inlineStr">
        <is>
          <t>Jewelers and Precious Stone and Metal Workers</t>
        </is>
      </c>
      <c r="E10034" t="n">
        <v>460</v>
      </c>
      <c r="F10034" t="n">
        <v>62240</v>
      </c>
      <c r="G10034">
        <f>IF(OR(E4382="",F4382=""),"",E4382*F4382)</f>
        <v/>
      </c>
      <c r="H10034" s="41">
        <f>IFERROR(XLOOKUP(C4382,'DATA Wharton'!$A$2:$A$785,'DATA Wharton'!$C$2:$C$785),"")</f>
        <v/>
      </c>
      <c r="I10034">
        <f>IF(OR(G4382="",H4382=""),"",G4382)</f>
        <v/>
      </c>
      <c r="J10034">
        <f>IF(OR(I4382="",H4382=""),"",I4382*H4382)</f>
        <v/>
      </c>
      <c r="K10034">
        <f>IF(G4382="","Missing OEWS wage",IF(H4382="","Missing Wharton SOC","Matched"))</f>
        <v/>
      </c>
    </row>
    <row r="10035">
      <c r="A10035" t="inlineStr">
        <is>
          <t>54</t>
        </is>
      </c>
      <c r="B10035" t="inlineStr">
        <is>
          <t>Professional, Scientific, and Technical Services</t>
        </is>
      </c>
      <c r="C10035" t="inlineStr">
        <is>
          <t>51-9081</t>
        </is>
      </c>
      <c r="D10035" t="inlineStr">
        <is>
          <t>Dental Laboratory Technicians</t>
        </is>
      </c>
      <c r="E10035" t="n">
        <v>30</v>
      </c>
      <c r="F10035" t="n">
        <v>45740</v>
      </c>
      <c r="G10035">
        <f>IF(OR(E4383="",F4383=""),"",E4383*F4383)</f>
        <v/>
      </c>
      <c r="H10035" s="41">
        <f>IFERROR(XLOOKUP(C4383,'DATA Wharton'!$A$2:$A$785,'DATA Wharton'!$C$2:$C$785),"")</f>
        <v/>
      </c>
      <c r="I10035">
        <f>IF(OR(G4383="",H4383=""),"",G4383)</f>
        <v/>
      </c>
      <c r="J10035">
        <f>IF(OR(I4383="",H4383=""),"",I4383*H4383)</f>
        <v/>
      </c>
      <c r="K10035">
        <f>IF(G4383="","Missing OEWS wage",IF(H4383="","Missing Wharton SOC","Matched"))</f>
        <v/>
      </c>
    </row>
    <row r="10036">
      <c r="A10036" t="inlineStr">
        <is>
          <t>54</t>
        </is>
      </c>
      <c r="B10036" t="inlineStr">
        <is>
          <t>Professional, Scientific, and Technical Services</t>
        </is>
      </c>
      <c r="C10036" t="inlineStr">
        <is>
          <t>51-9111</t>
        </is>
      </c>
      <c r="D10036" t="inlineStr">
        <is>
          <t>Packaging and Filling Machine Operators and Tenders</t>
        </is>
      </c>
      <c r="E10036" t="n">
        <v>1630</v>
      </c>
      <c r="F10036" t="n">
        <v>48940</v>
      </c>
      <c r="G10036">
        <f>IF(OR(E4384="",F4384=""),"",E4384*F4384)</f>
        <v/>
      </c>
      <c r="H10036" s="41">
        <f>IFERROR(XLOOKUP(C4384,'DATA Wharton'!$A$2:$A$785,'DATA Wharton'!$C$2:$C$785),"")</f>
        <v/>
      </c>
      <c r="I10036">
        <f>IF(OR(G4384="",H4384=""),"",G4384)</f>
        <v/>
      </c>
      <c r="J10036">
        <f>IF(OR(I4384="",H4384=""),"",I4384*H4384)</f>
        <v/>
      </c>
      <c r="K10036">
        <f>IF(G4384="","Missing OEWS wage",IF(H4384="","Missing Wharton SOC","Matched"))</f>
        <v/>
      </c>
    </row>
    <row r="10037">
      <c r="A10037" t="inlineStr">
        <is>
          <t>54</t>
        </is>
      </c>
      <c r="B10037" t="inlineStr">
        <is>
          <t>Professional, Scientific, and Technical Services</t>
        </is>
      </c>
      <c r="C10037" t="inlineStr">
        <is>
          <t>51-9123</t>
        </is>
      </c>
      <c r="D10037" t="inlineStr">
        <is>
          <t>Painting, Coating, and Decorating Workers</t>
        </is>
      </c>
      <c r="E10037" t="n">
        <v>360</v>
      </c>
      <c r="F10037" t="n">
        <v>48820</v>
      </c>
      <c r="G10037">
        <f>IF(OR(E4385="",F4385=""),"",E4385*F4385)</f>
        <v/>
      </c>
      <c r="H10037" s="41">
        <f>IFERROR(XLOOKUP(C4385,'DATA Wharton'!$A$2:$A$785,'DATA Wharton'!$C$2:$C$785),"")</f>
        <v/>
      </c>
      <c r="I10037">
        <f>IF(OR(G4385="",H4385=""),"",G4385)</f>
        <v/>
      </c>
      <c r="J10037">
        <f>IF(OR(I4385="",H4385=""),"",I4385*H4385)</f>
        <v/>
      </c>
      <c r="K10037">
        <f>IF(G4385="","Missing OEWS wage",IF(H4385="","Missing Wharton SOC","Matched"))</f>
        <v/>
      </c>
    </row>
    <row r="10038">
      <c r="A10038" t="inlineStr">
        <is>
          <t>54</t>
        </is>
      </c>
      <c r="B10038" t="inlineStr">
        <is>
          <t>Professional, Scientific, and Technical Services</t>
        </is>
      </c>
      <c r="C10038" t="inlineStr">
        <is>
          <t>51-9124</t>
        </is>
      </c>
      <c r="D10038" t="inlineStr">
        <is>
          <t>Coating, Painting, and Spraying Machine Setters, Operators, and Tenders</t>
        </is>
      </c>
      <c r="E10038" t="n">
        <v>870</v>
      </c>
      <c r="F10038" t="n">
        <v>64090</v>
      </c>
      <c r="G10038">
        <f>IF(OR(E4386="",F4386=""),"",E4386*F4386)</f>
        <v/>
      </c>
      <c r="H10038" s="41">
        <f>IFERROR(XLOOKUP(C4386,'DATA Wharton'!$A$2:$A$785,'DATA Wharton'!$C$2:$C$785),"")</f>
        <v/>
      </c>
      <c r="I10038">
        <f>IF(OR(G4386="",H4386=""),"",G4386)</f>
        <v/>
      </c>
      <c r="J10038">
        <f>IF(OR(I4386="",H4386=""),"",I4386*H4386)</f>
        <v/>
      </c>
      <c r="K10038">
        <f>IF(G4386="","Missing OEWS wage",IF(H4386="","Missing Wharton SOC","Matched"))</f>
        <v/>
      </c>
    </row>
    <row r="10039">
      <c r="A10039" t="inlineStr">
        <is>
          <t>54</t>
        </is>
      </c>
      <c r="B10039" t="inlineStr">
        <is>
          <t>Professional, Scientific, and Technical Services</t>
        </is>
      </c>
      <c r="C10039" t="inlineStr">
        <is>
          <t>51-9141</t>
        </is>
      </c>
      <c r="D10039" t="inlineStr">
        <is>
          <t>Semiconductor Processing Technicians</t>
        </is>
      </c>
      <c r="E10039" t="n">
        <v>300</v>
      </c>
      <c r="F10039" t="n">
        <v>75070</v>
      </c>
      <c r="G10039">
        <f>IF(OR(E4387="",F4387=""),"",E4387*F4387)</f>
        <v/>
      </c>
      <c r="H10039" s="41">
        <f>IFERROR(XLOOKUP(C4387,'DATA Wharton'!$A$2:$A$785,'DATA Wharton'!$C$2:$C$785),"")</f>
        <v/>
      </c>
      <c r="I10039">
        <f>IF(OR(G4387="",H4387=""),"",G4387)</f>
        <v/>
      </c>
      <c r="J10039">
        <f>IF(OR(I4387="",H4387=""),"",I4387*H4387)</f>
        <v/>
      </c>
      <c r="K10039">
        <f>IF(G4387="","Missing OEWS wage",IF(H4387="","Missing Wharton SOC","Matched"))</f>
        <v/>
      </c>
    </row>
    <row r="10040">
      <c r="A10040" t="inlineStr">
        <is>
          <t>54</t>
        </is>
      </c>
      <c r="B10040" t="inlineStr">
        <is>
          <t>Professional, Scientific, and Technical Services</t>
        </is>
      </c>
      <c r="C10040" t="inlineStr">
        <is>
          <t>51-9151</t>
        </is>
      </c>
      <c r="D10040" t="inlineStr">
        <is>
          <t>Photographic Process Workers and Processing Machine Operators</t>
        </is>
      </c>
      <c r="E10040" t="n">
        <v>2330</v>
      </c>
      <c r="F10040" t="n">
        <v>45040</v>
      </c>
      <c r="G10040">
        <f>IF(OR(E4388="",F4388=""),"",E4388*F4388)</f>
        <v/>
      </c>
      <c r="H10040" s="41">
        <f>IFERROR(XLOOKUP(C4388,'DATA Wharton'!$A$2:$A$785,'DATA Wharton'!$C$2:$C$785),"")</f>
        <v/>
      </c>
      <c r="I10040">
        <f>IF(OR(G4388="",H4388=""),"",G4388)</f>
        <v/>
      </c>
      <c r="J10040">
        <f>IF(OR(I4388="",H4388=""),"",I4388*H4388)</f>
        <v/>
      </c>
      <c r="K10040">
        <f>IF(G4388="","Missing OEWS wage",IF(H4388="","Missing Wharton SOC","Matched"))</f>
        <v/>
      </c>
    </row>
    <row r="10041">
      <c r="A10041" t="inlineStr">
        <is>
          <t>54</t>
        </is>
      </c>
      <c r="B10041" t="inlineStr">
        <is>
          <t>Professional, Scientific, and Technical Services</t>
        </is>
      </c>
      <c r="C10041" t="inlineStr">
        <is>
          <t>51-9161</t>
        </is>
      </c>
      <c r="D10041" t="inlineStr">
        <is>
          <t>Computer Numerically Controlled Tool Operators</t>
        </is>
      </c>
      <c r="E10041" t="n">
        <v>1560</v>
      </c>
      <c r="F10041" t="n">
        <v>63430</v>
      </c>
      <c r="G10041">
        <f>IF(OR(E4389="",F4389=""),"",E4389*F4389)</f>
        <v/>
      </c>
      <c r="H10041" s="41">
        <f>IFERROR(XLOOKUP(C4389,'DATA Wharton'!$A$2:$A$785,'DATA Wharton'!$C$2:$C$785),"")</f>
        <v/>
      </c>
      <c r="I10041">
        <f>IF(OR(G4389="",H4389=""),"",G4389)</f>
        <v/>
      </c>
      <c r="J10041">
        <f>IF(OR(I4389="",H4389=""),"",I4389*H4389)</f>
        <v/>
      </c>
      <c r="K10041">
        <f>IF(G4389="","Missing OEWS wage",IF(H4389="","Missing Wharton SOC","Matched"))</f>
        <v/>
      </c>
    </row>
    <row r="10042">
      <c r="A10042" t="inlineStr">
        <is>
          <t>54</t>
        </is>
      </c>
      <c r="B10042" t="inlineStr">
        <is>
          <t>Professional, Scientific, and Technical Services</t>
        </is>
      </c>
      <c r="C10042" t="inlineStr">
        <is>
          <t>51-9162</t>
        </is>
      </c>
      <c r="D10042" t="inlineStr">
        <is>
          <t>Computer Numerically Controlled Tool Programmers</t>
        </is>
      </c>
      <c r="E10042" t="n">
        <v>840</v>
      </c>
      <c r="F10042" t="n">
        <v>79360</v>
      </c>
      <c r="G10042">
        <f>IF(OR(E4390="",F4390=""),"",E4390*F4390)</f>
        <v/>
      </c>
      <c r="H10042" s="41">
        <f>IFERROR(XLOOKUP(C4390,'DATA Wharton'!$A$2:$A$785,'DATA Wharton'!$C$2:$C$785),"")</f>
        <v/>
      </c>
      <c r="I10042">
        <f>IF(OR(G4390="",H4390=""),"",G4390)</f>
        <v/>
      </c>
      <c r="J10042">
        <f>IF(OR(I4390="",H4390=""),"",I4390*H4390)</f>
        <v/>
      </c>
      <c r="K10042">
        <f>IF(G4390="","Missing OEWS wage",IF(H4390="","Missing Wharton SOC","Matched"))</f>
        <v/>
      </c>
    </row>
    <row r="10043">
      <c r="A10043" t="inlineStr">
        <is>
          <t>54</t>
        </is>
      </c>
      <c r="B10043" t="inlineStr">
        <is>
          <t>Professional, Scientific, and Technical Services</t>
        </is>
      </c>
      <c r="C10043" t="inlineStr">
        <is>
          <t>51-9192</t>
        </is>
      </c>
      <c r="D10043" t="inlineStr">
        <is>
          <t>Cleaning, Washing, and Metal Pickling Equipment Operators and Tenders</t>
        </is>
      </c>
      <c r="E10043" t="n">
        <v>40</v>
      </c>
      <c r="F10043" t="n">
        <v>48160</v>
      </c>
      <c r="G10043">
        <f>IF(OR(E4391="",F4391=""),"",E4391*F4391)</f>
        <v/>
      </c>
      <c r="H10043" s="41">
        <f>IFERROR(XLOOKUP(C4391,'DATA Wharton'!$A$2:$A$785,'DATA Wharton'!$C$2:$C$785),"")</f>
        <v/>
      </c>
      <c r="I10043">
        <f>IF(OR(G4391="",H4391=""),"",G4391)</f>
        <v/>
      </c>
      <c r="J10043">
        <f>IF(OR(I4391="",H4391=""),"",I4391*H4391)</f>
        <v/>
      </c>
      <c r="K10043">
        <f>IF(G4391="","Missing OEWS wage",IF(H4391="","Missing Wharton SOC","Matched"))</f>
        <v/>
      </c>
    </row>
    <row r="10044">
      <c r="A10044" t="inlineStr">
        <is>
          <t>54</t>
        </is>
      </c>
      <c r="B10044" t="inlineStr">
        <is>
          <t>Professional, Scientific, and Technical Services</t>
        </is>
      </c>
      <c r="C10044" t="inlineStr">
        <is>
          <t>51-9194</t>
        </is>
      </c>
      <c r="D10044" t="inlineStr">
        <is>
          <t>Etchers and Engravers</t>
        </is>
      </c>
      <c r="E10044" t="n">
        <v>290</v>
      </c>
      <c r="F10044" t="n">
        <v>42930</v>
      </c>
      <c r="G10044">
        <f>IF(OR(E4392="",F4392=""),"",E4392*F4392)</f>
        <v/>
      </c>
      <c r="H10044" s="41">
        <f>IFERROR(XLOOKUP(C4392,'DATA Wharton'!$A$2:$A$785,'DATA Wharton'!$C$2:$C$785),"")</f>
        <v/>
      </c>
      <c r="I10044">
        <f>IF(OR(G4392="",H4392=""),"",G4392)</f>
        <v/>
      </c>
      <c r="J10044">
        <f>IF(OR(I4392="",H4392=""),"",I4392*H4392)</f>
        <v/>
      </c>
      <c r="K10044">
        <f>IF(G4392="","Missing OEWS wage",IF(H4392="","Missing Wharton SOC","Matched"))</f>
        <v/>
      </c>
    </row>
    <row r="10045">
      <c r="A10045" t="inlineStr">
        <is>
          <t>54</t>
        </is>
      </c>
      <c r="B10045" t="inlineStr">
        <is>
          <t>Professional, Scientific, and Technical Services</t>
        </is>
      </c>
      <c r="C10045" t="inlineStr">
        <is>
          <t>51-9195</t>
        </is>
      </c>
      <c r="D10045" t="inlineStr">
        <is>
          <t>Molders, Shapers, and Casters, Except Metal and Plastic</t>
        </is>
      </c>
      <c r="F10045" t="n">
        <v>50020</v>
      </c>
      <c r="G10045">
        <f>IF(OR(E4393="",F4393=""),"",E4393*F4393)</f>
        <v/>
      </c>
      <c r="H10045" s="41">
        <f>IFERROR(XLOOKUP(C4393,'DATA Wharton'!$A$2:$A$785,'DATA Wharton'!$C$2:$C$785),"")</f>
        <v/>
      </c>
      <c r="I10045">
        <f>IF(OR(G4393="",H4393=""),"",G4393)</f>
        <v/>
      </c>
      <c r="J10045">
        <f>IF(OR(I4393="",H4393=""),"",I4393*H4393)</f>
        <v/>
      </c>
      <c r="K10045">
        <f>IF(G4393="","Missing OEWS wage",IF(H4393="","Missing Wharton SOC","Matched"))</f>
        <v/>
      </c>
    </row>
    <row r="10046">
      <c r="A10046" t="inlineStr">
        <is>
          <t>54</t>
        </is>
      </c>
      <c r="B10046" t="inlineStr">
        <is>
          <t>Professional, Scientific, and Technical Services</t>
        </is>
      </c>
      <c r="C10046" t="inlineStr">
        <is>
          <t>51-9196</t>
        </is>
      </c>
      <c r="D10046" t="inlineStr">
        <is>
          <t>Paper Goods Machine Setters, Operators, and Tenders</t>
        </is>
      </c>
      <c r="E10046" t="n">
        <v>70</v>
      </c>
      <c r="F10046" t="n">
        <v>48100</v>
      </c>
      <c r="G10046">
        <f>IF(OR(E4394="",F4394=""),"",E4394*F4394)</f>
        <v/>
      </c>
      <c r="H10046" s="41">
        <f>IFERROR(XLOOKUP(C4394,'DATA Wharton'!$A$2:$A$785,'DATA Wharton'!$C$2:$C$785),"")</f>
        <v/>
      </c>
      <c r="I10046">
        <f>IF(OR(G4394="",H4394=""),"",G4394)</f>
        <v/>
      </c>
      <c r="J10046">
        <f>IF(OR(I4394="",H4394=""),"",I4394*H4394)</f>
        <v/>
      </c>
      <c r="K10046">
        <f>IF(G4394="","Missing OEWS wage",IF(H4394="","Missing Wharton SOC","Matched"))</f>
        <v/>
      </c>
    </row>
    <row r="10047">
      <c r="A10047" t="inlineStr">
        <is>
          <t>54</t>
        </is>
      </c>
      <c r="B10047" t="inlineStr">
        <is>
          <t>Professional, Scientific, and Technical Services</t>
        </is>
      </c>
      <c r="C10047" t="inlineStr">
        <is>
          <t>51-9198</t>
        </is>
      </c>
      <c r="D10047" t="inlineStr">
        <is>
          <t>Helpers--Production Workers</t>
        </is>
      </c>
      <c r="E10047" t="n">
        <v>2770</v>
      </c>
      <c r="F10047" t="n">
        <v>40800</v>
      </c>
      <c r="G10047">
        <f>IF(OR(E4395="",F4395=""),"",E4395*F4395)</f>
        <v/>
      </c>
      <c r="H10047" s="41">
        <f>IFERROR(XLOOKUP(C4395,'DATA Wharton'!$A$2:$A$785,'DATA Wharton'!$C$2:$C$785),"")</f>
        <v/>
      </c>
      <c r="I10047">
        <f>IF(OR(G4395="",H4395=""),"",G4395)</f>
        <v/>
      </c>
      <c r="J10047">
        <f>IF(OR(I4395="",H4395=""),"",I4395*H4395)</f>
        <v/>
      </c>
      <c r="K10047">
        <f>IF(G4395="","Missing OEWS wage",IF(H4395="","Missing Wharton SOC","Matched"))</f>
        <v/>
      </c>
    </row>
    <row r="10048">
      <c r="A10048" t="inlineStr">
        <is>
          <t>54</t>
        </is>
      </c>
      <c r="B10048" t="inlineStr">
        <is>
          <t>Professional, Scientific, and Technical Services</t>
        </is>
      </c>
      <c r="C10048" t="inlineStr">
        <is>
          <t>51-9199</t>
        </is>
      </c>
      <c r="D10048" t="inlineStr">
        <is>
          <t>Production Workers, All Other</t>
        </is>
      </c>
      <c r="E10048" t="n">
        <v>4950</v>
      </c>
      <c r="F10048" t="n">
        <v>50550</v>
      </c>
      <c r="G10048">
        <f>IF(OR(E4396="",F4396=""),"",E4396*F4396)</f>
        <v/>
      </c>
      <c r="H10048" s="41">
        <f>IFERROR(XLOOKUP(C4396,'DATA Wharton'!$A$2:$A$785,'DATA Wharton'!$C$2:$C$785),"")</f>
        <v/>
      </c>
      <c r="I10048">
        <f>IF(OR(G4396="",H4396=""),"",G4396)</f>
        <v/>
      </c>
      <c r="J10048">
        <f>IF(OR(I4396="",H4396=""),"",I4396*H4396)</f>
        <v/>
      </c>
      <c r="K10048">
        <f>IF(G4396="","Missing OEWS wage",IF(H4396="","Missing Wharton SOC","Matched"))</f>
        <v/>
      </c>
    </row>
    <row r="10049">
      <c r="A10049" t="inlineStr">
        <is>
          <t>54</t>
        </is>
      </c>
      <c r="B10049" t="inlineStr">
        <is>
          <t>Professional, Scientific, and Technical Services</t>
        </is>
      </c>
      <c r="C10049" t="inlineStr">
        <is>
          <t>53-1047</t>
        </is>
      </c>
      <c r="D10049" t="inlineStr">
        <is>
          <t>First-Line Supervisors of Transportation and Material Moving Workers, Except Aircraft Cargo Handling Supervisors</t>
        </is>
      </c>
      <c r="E10049" t="n">
        <v>6530</v>
      </c>
      <c r="F10049" t="n">
        <v>71120</v>
      </c>
      <c r="G10049">
        <f>IF(OR(E4397="",F4397=""),"",E4397*F4397)</f>
        <v/>
      </c>
      <c r="H10049" s="41">
        <f>IFERROR(XLOOKUP(C4397,'DATA Wharton'!$A$2:$A$785,'DATA Wharton'!$C$2:$C$785),"")</f>
        <v/>
      </c>
      <c r="I10049">
        <f>IF(OR(G4397="",H4397=""),"",G4397)</f>
        <v/>
      </c>
      <c r="J10049">
        <f>IF(OR(I4397="",H4397=""),"",I4397*H4397)</f>
        <v/>
      </c>
      <c r="K10049">
        <f>IF(G4397="","Missing OEWS wage",IF(H4397="","Missing Wharton SOC","Matched"))</f>
        <v/>
      </c>
    </row>
    <row r="10050">
      <c r="A10050" t="inlineStr">
        <is>
          <t>54</t>
        </is>
      </c>
      <c r="B10050" t="inlineStr">
        <is>
          <t>Professional, Scientific, and Technical Services</t>
        </is>
      </c>
      <c r="C10050" t="inlineStr">
        <is>
          <t>53-2011</t>
        </is>
      </c>
      <c r="D10050" t="inlineStr">
        <is>
          <t>Airline Pilots, Copilots, and Flight Engineers</t>
        </is>
      </c>
      <c r="E10050" t="n">
        <v>100</v>
      </c>
      <c r="F10050" t="n">
        <v>146030</v>
      </c>
      <c r="G10050">
        <f>IF(OR(E4398="",F4398=""),"",E4398*F4398)</f>
        <v/>
      </c>
      <c r="H10050" s="41">
        <f>IFERROR(XLOOKUP(C4398,'DATA Wharton'!$A$2:$A$785,'DATA Wharton'!$C$2:$C$785),"")</f>
        <v/>
      </c>
      <c r="I10050">
        <f>IF(OR(G4398="",H4398=""),"",G4398)</f>
        <v/>
      </c>
      <c r="J10050">
        <f>IF(OR(I4398="",H4398=""),"",I4398*H4398)</f>
        <v/>
      </c>
      <c r="K10050">
        <f>IF(G4398="","Missing OEWS wage",IF(H4398="","Missing Wharton SOC","Matched"))</f>
        <v/>
      </c>
    </row>
    <row r="10051">
      <c r="A10051" t="inlineStr">
        <is>
          <t>54</t>
        </is>
      </c>
      <c r="B10051" t="inlineStr">
        <is>
          <t>Professional, Scientific, and Technical Services</t>
        </is>
      </c>
      <c r="C10051" t="inlineStr">
        <is>
          <t>53-2012</t>
        </is>
      </c>
      <c r="D10051" t="inlineStr">
        <is>
          <t>Commercial Pilots</t>
        </is>
      </c>
      <c r="E10051" t="n">
        <v>2720</v>
      </c>
      <c r="F10051" t="n">
        <v>140730</v>
      </c>
      <c r="G10051">
        <f>IF(OR(E4399="",F4399=""),"",E4399*F4399)</f>
        <v/>
      </c>
      <c r="H10051" s="41">
        <f>IFERROR(XLOOKUP(C4399,'DATA Wharton'!$A$2:$A$785,'DATA Wharton'!$C$2:$C$785),"")</f>
        <v/>
      </c>
      <c r="I10051">
        <f>IF(OR(G4399="",H4399=""),"",G4399)</f>
        <v/>
      </c>
      <c r="J10051">
        <f>IF(OR(I4399="",H4399=""),"",I4399*H4399)</f>
        <v/>
      </c>
      <c r="K10051">
        <f>IF(G4399="","Missing OEWS wage",IF(H4399="","Missing Wharton SOC","Matched"))</f>
        <v/>
      </c>
    </row>
    <row r="10052">
      <c r="A10052" t="inlineStr">
        <is>
          <t>54</t>
        </is>
      </c>
      <c r="B10052" t="inlineStr">
        <is>
          <t>Professional, Scientific, and Technical Services</t>
        </is>
      </c>
      <c r="C10052" t="inlineStr">
        <is>
          <t>53-2021</t>
        </is>
      </c>
      <c r="D10052" t="inlineStr">
        <is>
          <t>Air Traffic Controllers</t>
        </is>
      </c>
      <c r="F10052" t="n">
        <v>162980</v>
      </c>
      <c r="G10052">
        <f>IF(OR(E4400="",F4400=""),"",E4400*F4400)</f>
        <v/>
      </c>
      <c r="H10052" s="41">
        <f>IFERROR(XLOOKUP(C4400,'DATA Wharton'!$A$2:$A$785,'DATA Wharton'!$C$2:$C$785),"")</f>
        <v/>
      </c>
      <c r="I10052">
        <f>IF(OR(G4400="",H4400=""),"",G4400)</f>
        <v/>
      </c>
      <c r="J10052">
        <f>IF(OR(I4400="",H4400=""),"",I4400*H4400)</f>
        <v/>
      </c>
      <c r="K10052">
        <f>IF(G4400="","Missing OEWS wage",IF(H4400="","Missing Wharton SOC","Matched"))</f>
        <v/>
      </c>
    </row>
    <row r="10053">
      <c r="A10053" t="inlineStr">
        <is>
          <t>54</t>
        </is>
      </c>
      <c r="B10053" t="inlineStr">
        <is>
          <t>Professional, Scientific, and Technical Services</t>
        </is>
      </c>
      <c r="C10053" t="inlineStr">
        <is>
          <t>53-2022</t>
        </is>
      </c>
      <c r="D10053" t="inlineStr">
        <is>
          <t>Airfield Operations Specialists</t>
        </is>
      </c>
      <c r="F10053" t="n">
        <v>95880</v>
      </c>
      <c r="G10053">
        <f>IF(OR(E4401="",F4401=""),"",E4401*F4401)</f>
        <v/>
      </c>
      <c r="H10053" s="41">
        <f>IFERROR(XLOOKUP(C4401,'DATA Wharton'!$A$2:$A$785,'DATA Wharton'!$C$2:$C$785),"")</f>
        <v/>
      </c>
      <c r="I10053">
        <f>IF(OR(G4401="",H4401=""),"",G4401)</f>
        <v/>
      </c>
      <c r="J10053">
        <f>IF(OR(I4401="",H4401=""),"",I4401*H4401)</f>
        <v/>
      </c>
      <c r="K10053">
        <f>IF(G4401="","Missing OEWS wage",IF(H4401="","Missing Wharton SOC","Matched"))</f>
        <v/>
      </c>
    </row>
    <row r="10054">
      <c r="A10054" t="inlineStr">
        <is>
          <t>54</t>
        </is>
      </c>
      <c r="B10054" t="inlineStr">
        <is>
          <t>Professional, Scientific, and Technical Services</t>
        </is>
      </c>
      <c r="C10054" t="inlineStr">
        <is>
          <t>53-3031</t>
        </is>
      </c>
      <c r="D10054" t="inlineStr">
        <is>
          <t>Driver/Sales Workers</t>
        </is>
      </c>
      <c r="E10054" t="n">
        <v>450</v>
      </c>
      <c r="F10054" t="n">
        <v>41940</v>
      </c>
      <c r="G10054">
        <f>IF(OR(E4402="",F4402=""),"",E4402*F4402)</f>
        <v/>
      </c>
      <c r="H10054" s="41">
        <f>IFERROR(XLOOKUP(C4402,'DATA Wharton'!$A$2:$A$785,'DATA Wharton'!$C$2:$C$785),"")</f>
        <v/>
      </c>
      <c r="I10054">
        <f>IF(OR(G4402="",H4402=""),"",G4402)</f>
        <v/>
      </c>
      <c r="J10054">
        <f>IF(OR(I4402="",H4402=""),"",I4402*H4402)</f>
        <v/>
      </c>
      <c r="K10054">
        <f>IF(G4402="","Missing OEWS wage",IF(H4402="","Missing Wharton SOC","Matched"))</f>
        <v/>
      </c>
    </row>
    <row r="10055">
      <c r="A10055" t="inlineStr">
        <is>
          <t>54</t>
        </is>
      </c>
      <c r="B10055" t="inlineStr">
        <is>
          <t>Professional, Scientific, and Technical Services</t>
        </is>
      </c>
      <c r="C10055" t="inlineStr">
        <is>
          <t>53-3032</t>
        </is>
      </c>
      <c r="D10055" t="inlineStr">
        <is>
          <t>Heavy and Tractor-Trailer Truck Drivers</t>
        </is>
      </c>
      <c r="E10055" t="n">
        <v>19370</v>
      </c>
      <c r="F10055" t="n">
        <v>58290</v>
      </c>
      <c r="G10055">
        <f>IF(OR(E4403="",F4403=""),"",E4403*F4403)</f>
        <v/>
      </c>
      <c r="H10055" s="41">
        <f>IFERROR(XLOOKUP(C4403,'DATA Wharton'!$A$2:$A$785,'DATA Wharton'!$C$2:$C$785),"")</f>
        <v/>
      </c>
      <c r="I10055">
        <f>IF(OR(G4403="",H4403=""),"",G4403)</f>
        <v/>
      </c>
      <c r="J10055">
        <f>IF(OR(I4403="",H4403=""),"",I4403*H4403)</f>
        <v/>
      </c>
      <c r="K10055">
        <f>IF(G4403="","Missing OEWS wage",IF(H4403="","Missing Wharton SOC","Matched"))</f>
        <v/>
      </c>
    </row>
    <row r="10056">
      <c r="A10056" t="inlineStr">
        <is>
          <t>54</t>
        </is>
      </c>
      <c r="B10056" t="inlineStr">
        <is>
          <t>Professional, Scientific, and Technical Services</t>
        </is>
      </c>
      <c r="C10056" t="inlineStr">
        <is>
          <t>53-3033</t>
        </is>
      </c>
      <c r="D10056" t="inlineStr">
        <is>
          <t>Light Truck Drivers</t>
        </is>
      </c>
      <c r="E10056" t="n">
        <v>12310</v>
      </c>
      <c r="F10056" t="n">
        <v>45100</v>
      </c>
      <c r="G10056">
        <f>IF(OR(E4404="",F4404=""),"",E4404*F4404)</f>
        <v/>
      </c>
      <c r="H10056" s="41">
        <f>IFERROR(XLOOKUP(C4404,'DATA Wharton'!$A$2:$A$785,'DATA Wharton'!$C$2:$C$785),"")</f>
        <v/>
      </c>
      <c r="I10056">
        <f>IF(OR(G4404="",H4404=""),"",G4404)</f>
        <v/>
      </c>
      <c r="J10056">
        <f>IF(OR(I4404="",H4404=""),"",I4404*H4404)</f>
        <v/>
      </c>
      <c r="K10056">
        <f>IF(G4404="","Missing OEWS wage",IF(H4404="","Missing Wharton SOC","Matched"))</f>
        <v/>
      </c>
    </row>
    <row r="10057">
      <c r="A10057" t="inlineStr">
        <is>
          <t>54</t>
        </is>
      </c>
      <c r="B10057" t="inlineStr">
        <is>
          <t>Professional, Scientific, and Technical Services</t>
        </is>
      </c>
      <c r="C10057" t="inlineStr">
        <is>
          <t>53-3053</t>
        </is>
      </c>
      <c r="D10057" t="inlineStr">
        <is>
          <t>Shuttle Drivers and Chauffeurs</t>
        </is>
      </c>
      <c r="E10057" t="n">
        <v>780</v>
      </c>
      <c r="F10057" t="n">
        <v>56190</v>
      </c>
      <c r="G10057">
        <f>IF(OR(E4405="",F4405=""),"",E4405*F4405)</f>
        <v/>
      </c>
      <c r="H10057" s="41">
        <f>IFERROR(XLOOKUP(C4405,'DATA Wharton'!$A$2:$A$785,'DATA Wharton'!$C$2:$C$785),"")</f>
        <v/>
      </c>
      <c r="I10057">
        <f>IF(OR(G4405="",H4405=""),"",G4405)</f>
        <v/>
      </c>
      <c r="J10057">
        <f>IF(OR(I4405="",H4405=""),"",I4405*H4405)</f>
        <v/>
      </c>
      <c r="K10057">
        <f>IF(G4405="","Missing OEWS wage",IF(H4405="","Missing Wharton SOC","Matched"))</f>
        <v/>
      </c>
    </row>
    <row r="10058">
      <c r="A10058" t="inlineStr">
        <is>
          <t>54</t>
        </is>
      </c>
      <c r="B10058" t="inlineStr">
        <is>
          <t>Professional, Scientific, and Technical Services</t>
        </is>
      </c>
      <c r="C10058" t="inlineStr">
        <is>
          <t>53-3099</t>
        </is>
      </c>
      <c r="D10058" t="inlineStr">
        <is>
          <t>Motor Vehicle Operators, All Other</t>
        </is>
      </c>
      <c r="E10058" t="n">
        <v>840</v>
      </c>
      <c r="F10058" t="n">
        <v>38200</v>
      </c>
      <c r="G10058">
        <f>IF(OR(E4406="",F4406=""),"",E4406*F4406)</f>
        <v/>
      </c>
      <c r="H10058" s="41">
        <f>IFERROR(XLOOKUP(C4406,'DATA Wharton'!$A$2:$A$785,'DATA Wharton'!$C$2:$C$785),"")</f>
        <v/>
      </c>
      <c r="I10058">
        <f>IF(OR(G4406="",H4406=""),"",G4406)</f>
        <v/>
      </c>
      <c r="J10058">
        <f>IF(OR(I4406="",H4406=""),"",I4406*H4406)</f>
        <v/>
      </c>
      <c r="K10058">
        <f>IF(G4406="","Missing OEWS wage",IF(H4406="","Missing Wharton SOC","Matched"))</f>
        <v/>
      </c>
    </row>
    <row r="10059">
      <c r="A10059" t="inlineStr">
        <is>
          <t>54</t>
        </is>
      </c>
      <c r="B10059" t="inlineStr">
        <is>
          <t>Professional, Scientific, and Technical Services</t>
        </is>
      </c>
      <c r="C10059" t="inlineStr">
        <is>
          <t>53-4031</t>
        </is>
      </c>
      <c r="D10059" t="inlineStr">
        <is>
          <t>Railroad Conductors and Yardmasters</t>
        </is>
      </c>
      <c r="F10059" t="n">
        <v>52830</v>
      </c>
      <c r="G10059">
        <f>IF(OR(E4407="",F4407=""),"",E4407*F4407)</f>
        <v/>
      </c>
      <c r="H10059" s="41">
        <f>IFERROR(XLOOKUP(C4407,'DATA Wharton'!$A$2:$A$785,'DATA Wharton'!$C$2:$C$785),"")</f>
        <v/>
      </c>
      <c r="I10059">
        <f>IF(OR(G4407="",H4407=""),"",G4407)</f>
        <v/>
      </c>
      <c r="J10059">
        <f>IF(OR(I4407="",H4407=""),"",I4407*H4407)</f>
        <v/>
      </c>
      <c r="K10059">
        <f>IF(G4407="","Missing OEWS wage",IF(H4407="","Missing Wharton SOC","Matched"))</f>
        <v/>
      </c>
    </row>
    <row r="10060">
      <c r="A10060" t="inlineStr">
        <is>
          <t>54</t>
        </is>
      </c>
      <c r="B10060" t="inlineStr">
        <is>
          <t>Professional, Scientific, and Technical Services</t>
        </is>
      </c>
      <c r="C10060" t="inlineStr">
        <is>
          <t>53-5011</t>
        </is>
      </c>
      <c r="D10060" t="inlineStr">
        <is>
          <t>Sailors and Marine Oilers</t>
        </is>
      </c>
      <c r="E10060" t="n">
        <v>320</v>
      </c>
      <c r="F10060" t="n">
        <v>59560</v>
      </c>
      <c r="G10060">
        <f>IF(OR(E4408="",F4408=""),"",E4408*F4408)</f>
        <v/>
      </c>
      <c r="H10060" s="41">
        <f>IFERROR(XLOOKUP(C4408,'DATA Wharton'!$A$2:$A$785,'DATA Wharton'!$C$2:$C$785),"")</f>
        <v/>
      </c>
      <c r="I10060">
        <f>IF(OR(G4408="",H4408=""),"",G4408)</f>
        <v/>
      </c>
      <c r="J10060">
        <f>IF(OR(I4408="",H4408=""),"",I4408*H4408)</f>
        <v/>
      </c>
      <c r="K10060">
        <f>IF(G4408="","Missing OEWS wage",IF(H4408="","Missing Wharton SOC","Matched"))</f>
        <v/>
      </c>
    </row>
    <row r="10061">
      <c r="A10061" t="inlineStr">
        <is>
          <t>54</t>
        </is>
      </c>
      <c r="B10061" t="inlineStr">
        <is>
          <t>Professional, Scientific, and Technical Services</t>
        </is>
      </c>
      <c r="C10061" t="inlineStr">
        <is>
          <t>53-5021</t>
        </is>
      </c>
      <c r="D10061" t="inlineStr">
        <is>
          <t>Captains, Mates, and Pilots of Water Vessels</t>
        </is>
      </c>
      <c r="E10061" t="n">
        <v>420</v>
      </c>
      <c r="F10061" t="n">
        <v>77110</v>
      </c>
      <c r="G10061">
        <f>IF(OR(E4409="",F4409=""),"",E4409*F4409)</f>
        <v/>
      </c>
      <c r="H10061" s="41">
        <f>IFERROR(XLOOKUP(C4409,'DATA Wharton'!$A$2:$A$785,'DATA Wharton'!$C$2:$C$785),"")</f>
        <v/>
      </c>
      <c r="I10061">
        <f>IF(OR(G4409="",H4409=""),"",G4409)</f>
        <v/>
      </c>
      <c r="J10061">
        <f>IF(OR(I4409="",H4409=""),"",I4409*H4409)</f>
        <v/>
      </c>
      <c r="K10061">
        <f>IF(G4409="","Missing OEWS wage",IF(H4409="","Missing Wharton SOC","Matched"))</f>
        <v/>
      </c>
    </row>
    <row r="10062">
      <c r="A10062" t="inlineStr">
        <is>
          <t>54</t>
        </is>
      </c>
      <c r="B10062" t="inlineStr">
        <is>
          <t>Professional, Scientific, and Technical Services</t>
        </is>
      </c>
      <c r="C10062" t="inlineStr">
        <is>
          <t>53-5031</t>
        </is>
      </c>
      <c r="D10062" t="inlineStr">
        <is>
          <t>Ship Engineers</t>
        </is>
      </c>
      <c r="E10062" t="n">
        <v>50</v>
      </c>
      <c r="F10062" t="n">
        <v>105960</v>
      </c>
      <c r="G10062">
        <f>IF(OR(E4410="",F4410=""),"",E4410*F4410)</f>
        <v/>
      </c>
      <c r="H10062" s="41">
        <f>IFERROR(XLOOKUP(C4410,'DATA Wharton'!$A$2:$A$785,'DATA Wharton'!$C$2:$C$785),"")</f>
        <v/>
      </c>
      <c r="I10062">
        <f>IF(OR(G4410="",H4410=""),"",G4410)</f>
        <v/>
      </c>
      <c r="J10062">
        <f>IF(OR(I4410="",H4410=""),"",I4410*H4410)</f>
        <v/>
      </c>
      <c r="K10062">
        <f>IF(G4410="","Missing OEWS wage",IF(H4410="","Missing Wharton SOC","Matched"))</f>
        <v/>
      </c>
    </row>
    <row r="10063">
      <c r="A10063" t="inlineStr">
        <is>
          <t>54</t>
        </is>
      </c>
      <c r="B10063" t="inlineStr">
        <is>
          <t>Professional, Scientific, and Technical Services</t>
        </is>
      </c>
      <c r="C10063" t="inlineStr">
        <is>
          <t>53-6021</t>
        </is>
      </c>
      <c r="D10063" t="inlineStr">
        <is>
          <t>Parking Attendants</t>
        </is>
      </c>
      <c r="E10063" t="n">
        <v>100</v>
      </c>
      <c r="F10063" t="n">
        <v>35960</v>
      </c>
      <c r="G10063">
        <f>IF(OR(E4411="",F4411=""),"",E4411*F4411)</f>
        <v/>
      </c>
      <c r="H10063" s="41">
        <f>IFERROR(XLOOKUP(C4411,'DATA Wharton'!$A$2:$A$785,'DATA Wharton'!$C$2:$C$785),"")</f>
        <v/>
      </c>
      <c r="I10063">
        <f>IF(OR(G4411="",H4411=""),"",G4411)</f>
        <v/>
      </c>
      <c r="J10063">
        <f>IF(OR(I4411="",H4411=""),"",I4411*H4411)</f>
        <v/>
      </c>
      <c r="K10063">
        <f>IF(G4411="","Missing OEWS wage",IF(H4411="","Missing Wharton SOC","Matched"))</f>
        <v/>
      </c>
    </row>
    <row r="10064">
      <c r="A10064" t="inlineStr">
        <is>
          <t>54</t>
        </is>
      </c>
      <c r="B10064" t="inlineStr">
        <is>
          <t>Professional, Scientific, and Technical Services</t>
        </is>
      </c>
      <c r="C10064" t="inlineStr">
        <is>
          <t>53-6032</t>
        </is>
      </c>
      <c r="D10064" t="inlineStr">
        <is>
          <t>Aircraft Service Attendants</t>
        </is>
      </c>
      <c r="F10064" t="n">
        <v>57500</v>
      </c>
      <c r="G10064">
        <f>IF(OR(E4412="",F4412=""),"",E4412*F4412)</f>
        <v/>
      </c>
      <c r="H10064" s="41">
        <f>IFERROR(XLOOKUP(C4412,'DATA Wharton'!$A$2:$A$785,'DATA Wharton'!$C$2:$C$785),"")</f>
        <v/>
      </c>
      <c r="I10064">
        <f>IF(OR(G4412="",H4412=""),"",G4412)</f>
        <v/>
      </c>
      <c r="J10064">
        <f>IF(OR(I4412="",H4412=""),"",I4412*H4412)</f>
        <v/>
      </c>
      <c r="K10064">
        <f>IF(G4412="","Missing OEWS wage",IF(H4412="","Missing Wharton SOC","Matched"))</f>
        <v/>
      </c>
    </row>
    <row r="10065">
      <c r="A10065" t="inlineStr">
        <is>
          <t>54</t>
        </is>
      </c>
      <c r="B10065" t="inlineStr">
        <is>
          <t>Professional, Scientific, and Technical Services</t>
        </is>
      </c>
      <c r="C10065" t="inlineStr">
        <is>
          <t>53-6041</t>
        </is>
      </c>
      <c r="D10065" t="inlineStr">
        <is>
          <t>Traffic Technicians</t>
        </is>
      </c>
      <c r="E10065" t="n">
        <v>1000</v>
      </c>
      <c r="F10065" t="n">
        <v>66760</v>
      </c>
      <c r="G10065">
        <f>IF(OR(E4413="",F4413=""),"",E4413*F4413)</f>
        <v/>
      </c>
      <c r="H10065" s="41">
        <f>IFERROR(XLOOKUP(C4413,'DATA Wharton'!$A$2:$A$785,'DATA Wharton'!$C$2:$C$785),"")</f>
        <v/>
      </c>
      <c r="I10065">
        <f>IF(OR(G4413="",H4413=""),"",G4413)</f>
        <v/>
      </c>
      <c r="J10065">
        <f>IF(OR(I4413="",H4413=""),"",I4413*H4413)</f>
        <v/>
      </c>
      <c r="K10065">
        <f>IF(G4413="","Missing OEWS wage",IF(H4413="","Missing Wharton SOC","Matched"))</f>
        <v/>
      </c>
    </row>
    <row r="10066">
      <c r="A10066" t="inlineStr">
        <is>
          <t>54</t>
        </is>
      </c>
      <c r="B10066" t="inlineStr">
        <is>
          <t>Professional, Scientific, and Technical Services</t>
        </is>
      </c>
      <c r="C10066" t="inlineStr">
        <is>
          <t>53-6051</t>
        </is>
      </c>
      <c r="D10066" t="inlineStr">
        <is>
          <t>Transportation Inspectors</t>
        </is>
      </c>
      <c r="F10066" t="n">
        <v>79200</v>
      </c>
      <c r="G10066">
        <f>IF(OR(E4414="",F4414=""),"",E4414*F4414)</f>
        <v/>
      </c>
      <c r="H10066" s="41">
        <f>IFERROR(XLOOKUP(C4414,'DATA Wharton'!$A$2:$A$785,'DATA Wharton'!$C$2:$C$785),"")</f>
        <v/>
      </c>
      <c r="I10066">
        <f>IF(OR(G4414="",H4414=""),"",G4414)</f>
        <v/>
      </c>
      <c r="J10066">
        <f>IF(OR(I4414="",H4414=""),"",I4414*H4414)</f>
        <v/>
      </c>
      <c r="K10066">
        <f>IF(G4414="","Missing OEWS wage",IF(H4414="","Missing Wharton SOC","Matched"))</f>
        <v/>
      </c>
    </row>
    <row r="10067">
      <c r="A10067" t="inlineStr">
        <is>
          <t>54</t>
        </is>
      </c>
      <c r="B10067" t="inlineStr">
        <is>
          <t>Professional, Scientific, and Technical Services</t>
        </is>
      </c>
      <c r="C10067" t="inlineStr">
        <is>
          <t>53-6099</t>
        </is>
      </c>
      <c r="D10067" t="inlineStr">
        <is>
          <t>Transportation Workers, All Other</t>
        </is>
      </c>
      <c r="F10067" t="n">
        <v>68890</v>
      </c>
      <c r="G10067">
        <f>IF(OR(E4415="",F4415=""),"",E4415*F4415)</f>
        <v/>
      </c>
      <c r="H10067" s="41">
        <f>IFERROR(XLOOKUP(C4415,'DATA Wharton'!$A$2:$A$785,'DATA Wharton'!$C$2:$C$785),"")</f>
        <v/>
      </c>
      <c r="I10067">
        <f>IF(OR(G4415="",H4415=""),"",G4415)</f>
        <v/>
      </c>
      <c r="J10067">
        <f>IF(OR(I4415="",H4415=""),"",I4415*H4415)</f>
        <v/>
      </c>
      <c r="K10067">
        <f>IF(G4415="","Missing OEWS wage",IF(H4415="","Missing Wharton SOC","Matched"))</f>
        <v/>
      </c>
    </row>
    <row r="10068">
      <c r="A10068" t="inlineStr">
        <is>
          <t>54</t>
        </is>
      </c>
      <c r="B10068" t="inlineStr">
        <is>
          <t>Professional, Scientific, and Technical Services</t>
        </is>
      </c>
      <c r="C10068" t="inlineStr">
        <is>
          <t>53-7021</t>
        </is>
      </c>
      <c r="D10068" t="inlineStr">
        <is>
          <t>Crane and Tower Operators</t>
        </is>
      </c>
      <c r="E10068" t="n">
        <v>80</v>
      </c>
      <c r="F10068" t="n">
        <v>76560</v>
      </c>
      <c r="G10068">
        <f>IF(OR(E4416="",F4416=""),"",E4416*F4416)</f>
        <v/>
      </c>
      <c r="H10068" s="41">
        <f>IFERROR(XLOOKUP(C4416,'DATA Wharton'!$A$2:$A$785,'DATA Wharton'!$C$2:$C$785),"")</f>
        <v/>
      </c>
      <c r="I10068">
        <f>IF(OR(G4416="",H4416=""),"",G4416)</f>
        <v/>
      </c>
      <c r="J10068">
        <f>IF(OR(I4416="",H4416=""),"",I4416*H4416)</f>
        <v/>
      </c>
      <c r="K10068">
        <f>IF(G4416="","Missing OEWS wage",IF(H4416="","Missing Wharton SOC","Matched"))</f>
        <v/>
      </c>
    </row>
    <row r="10069">
      <c r="A10069" t="inlineStr">
        <is>
          <t>54</t>
        </is>
      </c>
      <c r="B10069" t="inlineStr">
        <is>
          <t>Professional, Scientific, and Technical Services</t>
        </is>
      </c>
      <c r="C10069" t="inlineStr">
        <is>
          <t>53-7041</t>
        </is>
      </c>
      <c r="D10069" t="inlineStr">
        <is>
          <t>Hoist and Winch Operators</t>
        </is>
      </c>
      <c r="F10069" t="n">
        <v>70180</v>
      </c>
      <c r="G10069">
        <f>IF(OR(E4417="",F4417=""),"",E4417*F4417)</f>
        <v/>
      </c>
      <c r="H10069" s="41">
        <f>IFERROR(XLOOKUP(C4417,'DATA Wharton'!$A$2:$A$785,'DATA Wharton'!$C$2:$C$785),"")</f>
        <v/>
      </c>
      <c r="I10069">
        <f>IF(OR(G4417="",H4417=""),"",G4417)</f>
        <v/>
      </c>
      <c r="J10069">
        <f>IF(OR(I4417="",H4417=""),"",I4417*H4417)</f>
        <v/>
      </c>
      <c r="K10069">
        <f>IF(G4417="","Missing OEWS wage",IF(H4417="","Missing Wharton SOC","Matched"))</f>
        <v/>
      </c>
    </row>
    <row r="10070">
      <c r="A10070" t="inlineStr">
        <is>
          <t>54</t>
        </is>
      </c>
      <c r="B10070" t="inlineStr">
        <is>
          <t>Professional, Scientific, and Technical Services</t>
        </is>
      </c>
      <c r="C10070" t="inlineStr">
        <is>
          <t>53-7051</t>
        </is>
      </c>
      <c r="D10070" t="inlineStr">
        <is>
          <t>Industrial Truck and Tractor Operators</t>
        </is>
      </c>
      <c r="E10070" t="n">
        <v>7900</v>
      </c>
      <c r="F10070" t="n">
        <v>44000</v>
      </c>
      <c r="G10070">
        <f>IF(OR(E4418="",F4418=""),"",E4418*F4418)</f>
        <v/>
      </c>
      <c r="H10070" s="41">
        <f>IFERROR(XLOOKUP(C4418,'DATA Wharton'!$A$2:$A$785,'DATA Wharton'!$C$2:$C$785),"")</f>
        <v/>
      </c>
      <c r="I10070">
        <f>IF(OR(G4418="",H4418=""),"",G4418)</f>
        <v/>
      </c>
      <c r="J10070">
        <f>IF(OR(I4418="",H4418=""),"",I4418*H4418)</f>
        <v/>
      </c>
      <c r="K10070">
        <f>IF(G4418="","Missing OEWS wage",IF(H4418="","Missing Wharton SOC","Matched"))</f>
        <v/>
      </c>
    </row>
    <row r="10071">
      <c r="A10071" t="inlineStr">
        <is>
          <t>54</t>
        </is>
      </c>
      <c r="B10071" t="inlineStr">
        <is>
          <t>Professional, Scientific, and Technical Services</t>
        </is>
      </c>
      <c r="C10071" t="inlineStr">
        <is>
          <t>53-7061</t>
        </is>
      </c>
      <c r="D10071" t="inlineStr">
        <is>
          <t>Cleaners of Vehicles and Equipment</t>
        </is>
      </c>
      <c r="E10071" t="n">
        <v>1160</v>
      </c>
      <c r="F10071" t="n">
        <v>39330</v>
      </c>
      <c r="G10071">
        <f>IF(OR(E4419="",F4419=""),"",E4419*F4419)</f>
        <v/>
      </c>
      <c r="H10071" s="41">
        <f>IFERROR(XLOOKUP(C4419,'DATA Wharton'!$A$2:$A$785,'DATA Wharton'!$C$2:$C$785),"")</f>
        <v/>
      </c>
      <c r="I10071">
        <f>IF(OR(G4419="",H4419=""),"",G4419)</f>
        <v/>
      </c>
      <c r="J10071">
        <f>IF(OR(I4419="",H4419=""),"",I4419*H4419)</f>
        <v/>
      </c>
      <c r="K10071">
        <f>IF(G4419="","Missing OEWS wage",IF(H4419="","Missing Wharton SOC","Matched"))</f>
        <v/>
      </c>
    </row>
    <row r="10072">
      <c r="A10072" t="inlineStr">
        <is>
          <t>54</t>
        </is>
      </c>
      <c r="B10072" t="inlineStr">
        <is>
          <t>Professional, Scientific, and Technical Services</t>
        </is>
      </c>
      <c r="C10072" t="inlineStr">
        <is>
          <t>53-7062</t>
        </is>
      </c>
      <c r="D10072" t="inlineStr">
        <is>
          <t>Laborers and Freight, Stock, and Material Movers, Hand</t>
        </is>
      </c>
      <c r="E10072" t="n">
        <v>41450</v>
      </c>
      <c r="F10072" t="n">
        <v>44070</v>
      </c>
      <c r="G10072">
        <f>IF(OR(E4420="",F4420=""),"",E4420*F4420)</f>
        <v/>
      </c>
      <c r="H10072" s="41">
        <f>IFERROR(XLOOKUP(C4420,'DATA Wharton'!$A$2:$A$785,'DATA Wharton'!$C$2:$C$785),"")</f>
        <v/>
      </c>
      <c r="I10072">
        <f>IF(OR(G4420="",H4420=""),"",G4420)</f>
        <v/>
      </c>
      <c r="J10072">
        <f>IF(OR(I4420="",H4420=""),"",I4420*H4420)</f>
        <v/>
      </c>
      <c r="K10072">
        <f>IF(G4420="","Missing OEWS wage",IF(H4420="","Missing Wharton SOC","Matched"))</f>
        <v/>
      </c>
    </row>
    <row r="10073">
      <c r="A10073" t="inlineStr">
        <is>
          <t>54</t>
        </is>
      </c>
      <c r="B10073" t="inlineStr">
        <is>
          <t>Professional, Scientific, and Technical Services</t>
        </is>
      </c>
      <c r="C10073" t="inlineStr">
        <is>
          <t>53-7063</t>
        </is>
      </c>
      <c r="D10073" t="inlineStr">
        <is>
          <t>Machine Feeders and Offbearers</t>
        </is>
      </c>
      <c r="E10073" t="n">
        <v>70</v>
      </c>
      <c r="F10073" t="n">
        <v>45010</v>
      </c>
      <c r="G10073">
        <f>IF(OR(E4421="",F4421=""),"",E4421*F4421)</f>
        <v/>
      </c>
      <c r="H10073" s="41">
        <f>IFERROR(XLOOKUP(C4421,'DATA Wharton'!$A$2:$A$785,'DATA Wharton'!$C$2:$C$785),"")</f>
        <v/>
      </c>
      <c r="I10073">
        <f>IF(OR(G4421="",H4421=""),"",G4421)</f>
        <v/>
      </c>
      <c r="J10073">
        <f>IF(OR(I4421="",H4421=""),"",I4421*H4421)</f>
        <v/>
      </c>
      <c r="K10073">
        <f>IF(G4421="","Missing OEWS wage",IF(H4421="","Missing Wharton SOC","Matched"))</f>
        <v/>
      </c>
    </row>
    <row r="10074">
      <c r="A10074" t="inlineStr">
        <is>
          <t>54</t>
        </is>
      </c>
      <c r="B10074" t="inlineStr">
        <is>
          <t>Professional, Scientific, and Technical Services</t>
        </is>
      </c>
      <c r="C10074" t="inlineStr">
        <is>
          <t>53-7064</t>
        </is>
      </c>
      <c r="D10074" t="inlineStr">
        <is>
          <t>Packers and Packagers, Hand</t>
        </is>
      </c>
      <c r="E10074" t="n">
        <v>4290</v>
      </c>
      <c r="F10074" t="n">
        <v>35180</v>
      </c>
      <c r="G10074">
        <f>IF(OR(E4422="",F4422=""),"",E4422*F4422)</f>
        <v/>
      </c>
      <c r="H10074" s="41">
        <f>IFERROR(XLOOKUP(C4422,'DATA Wharton'!$A$2:$A$785,'DATA Wharton'!$C$2:$C$785),"")</f>
        <v/>
      </c>
      <c r="I10074">
        <f>IF(OR(G4422="",H4422=""),"",G4422)</f>
        <v/>
      </c>
      <c r="J10074">
        <f>IF(OR(I4422="",H4422=""),"",I4422*H4422)</f>
        <v/>
      </c>
      <c r="K10074">
        <f>IF(G4422="","Missing OEWS wage",IF(H4422="","Missing Wharton SOC","Matched"))</f>
        <v/>
      </c>
    </row>
    <row r="10075">
      <c r="A10075" t="inlineStr">
        <is>
          <t>54</t>
        </is>
      </c>
      <c r="B10075" t="inlineStr">
        <is>
          <t>Professional, Scientific, and Technical Services</t>
        </is>
      </c>
      <c r="C10075" t="inlineStr">
        <is>
          <t>53-7065</t>
        </is>
      </c>
      <c r="D10075" t="inlineStr">
        <is>
          <t>Stockers and Order Fillers</t>
        </is>
      </c>
      <c r="E10075" t="n">
        <v>19730</v>
      </c>
      <c r="F10075" t="n">
        <v>39060</v>
      </c>
      <c r="G10075">
        <f>IF(OR(E4423="",F4423=""),"",E4423*F4423)</f>
        <v/>
      </c>
      <c r="H10075" s="41">
        <f>IFERROR(XLOOKUP(C4423,'DATA Wharton'!$A$2:$A$785,'DATA Wharton'!$C$2:$C$785),"")</f>
        <v/>
      </c>
      <c r="I10075">
        <f>IF(OR(G4423="",H4423=""),"",G4423)</f>
        <v/>
      </c>
      <c r="J10075">
        <f>IF(OR(I4423="",H4423=""),"",I4423*H4423)</f>
        <v/>
      </c>
      <c r="K10075">
        <f>IF(G4423="","Missing OEWS wage",IF(H4423="","Missing Wharton SOC","Matched"))</f>
        <v/>
      </c>
    </row>
    <row r="10076">
      <c r="A10076" t="inlineStr">
        <is>
          <t>54</t>
        </is>
      </c>
      <c r="B10076" t="inlineStr">
        <is>
          <t>Professional, Scientific, and Technical Services</t>
        </is>
      </c>
      <c r="C10076" t="inlineStr">
        <is>
          <t>53-7073</t>
        </is>
      </c>
      <c r="D10076" t="inlineStr">
        <is>
          <t>Wellhead Pumpers</t>
        </is>
      </c>
      <c r="F10076" t="n">
        <v>69030</v>
      </c>
      <c r="G10076">
        <f>IF(OR(E4424="",F4424=""),"",E4424*F4424)</f>
        <v/>
      </c>
      <c r="H10076" s="41">
        <f>IFERROR(XLOOKUP(C4424,'DATA Wharton'!$A$2:$A$785,'DATA Wharton'!$C$2:$C$785),"")</f>
        <v/>
      </c>
      <c r="I10076">
        <f>IF(OR(G4424="",H4424=""),"",G4424)</f>
        <v/>
      </c>
      <c r="J10076">
        <f>IF(OR(I4424="",H4424=""),"",I4424*H4424)</f>
        <v/>
      </c>
      <c r="K10076">
        <f>IF(G4424="","Missing OEWS wage",IF(H4424="","Missing Wharton SOC","Matched"))</f>
        <v/>
      </c>
    </row>
    <row r="10077">
      <c r="A10077" t="inlineStr">
        <is>
          <t>54</t>
        </is>
      </c>
      <c r="B10077" t="inlineStr">
        <is>
          <t>Professional, Scientific, and Technical Services</t>
        </is>
      </c>
      <c r="C10077" t="inlineStr">
        <is>
          <t>53-7081</t>
        </is>
      </c>
      <c r="D10077" t="inlineStr">
        <is>
          <t>Refuse and Recyclable Material Collectors</t>
        </is>
      </c>
      <c r="E10077" t="n">
        <v>200</v>
      </c>
      <c r="F10077" t="n">
        <v>58610</v>
      </c>
      <c r="G10077">
        <f>IF(OR(E4425="",F4425=""),"",E4425*F4425)</f>
        <v/>
      </c>
      <c r="H10077" s="41">
        <f>IFERROR(XLOOKUP(C4425,'DATA Wharton'!$A$2:$A$785,'DATA Wharton'!$C$2:$C$785),"")</f>
        <v/>
      </c>
      <c r="I10077">
        <f>IF(OR(G4425="",H4425=""),"",G4425)</f>
        <v/>
      </c>
      <c r="J10077">
        <f>IF(OR(I4425="",H4425=""),"",I4425*H4425)</f>
        <v/>
      </c>
      <c r="K10077">
        <f>IF(G4425="","Missing OEWS wage",IF(H4425="","Missing Wharton SOC","Matched"))</f>
        <v/>
      </c>
    </row>
    <row r="10078">
      <c r="A10078" t="inlineStr">
        <is>
          <t>54</t>
        </is>
      </c>
      <c r="B10078" t="inlineStr">
        <is>
          <t>Professional, Scientific, and Technical Services</t>
        </is>
      </c>
      <c r="C10078" t="inlineStr">
        <is>
          <t>53-7121</t>
        </is>
      </c>
      <c r="D10078" t="inlineStr">
        <is>
          <t>Tank Car, Truck, and Ship Loaders</t>
        </is>
      </c>
      <c r="F10078" t="n">
        <v>48790</v>
      </c>
      <c r="G10078">
        <f>IF(OR(E4426="",F4426=""),"",E4426*F4426)</f>
        <v/>
      </c>
      <c r="H10078" s="41">
        <f>IFERROR(XLOOKUP(C4426,'DATA Wharton'!$A$2:$A$785,'DATA Wharton'!$C$2:$C$785),"")</f>
        <v/>
      </c>
      <c r="I10078">
        <f>IF(OR(G4426="",H4426=""),"",G4426)</f>
        <v/>
      </c>
      <c r="J10078">
        <f>IF(OR(I4426="",H4426=""),"",I4426*H4426)</f>
        <v/>
      </c>
      <c r="K10078">
        <f>IF(G4426="","Missing OEWS wage",IF(H4426="","Missing Wharton SOC","Matched"))</f>
        <v/>
      </c>
    </row>
    <row r="10079">
      <c r="A10079" t="inlineStr">
        <is>
          <t>54</t>
        </is>
      </c>
      <c r="B10079" t="inlineStr">
        <is>
          <t>Professional, Scientific, and Technical Services</t>
        </is>
      </c>
      <c r="C10079" t="inlineStr">
        <is>
          <t>53-7199</t>
        </is>
      </c>
      <c r="D10079" t="inlineStr">
        <is>
          <t>Material Moving Workers, All Other</t>
        </is>
      </c>
      <c r="E10079" t="n">
        <v>220</v>
      </c>
      <c r="F10079" t="n">
        <v>56240</v>
      </c>
      <c r="G10079">
        <f>IF(OR(E4427="",F4427=""),"",E4427*F4427)</f>
        <v/>
      </c>
      <c r="H10079" s="41">
        <f>IFERROR(XLOOKUP(C4427,'DATA Wharton'!$A$2:$A$785,'DATA Wharton'!$C$2:$C$785),"")</f>
        <v/>
      </c>
      <c r="I10079">
        <f>IF(OR(G4427="",H4427=""),"",G4427)</f>
        <v/>
      </c>
      <c r="J10079">
        <f>IF(OR(I4427="",H4427=""),"",I4427*H4427)</f>
        <v/>
      </c>
      <c r="K10079">
        <f>IF(G4427="","Missing OEWS wage",IF(H4427="","Missing Wharton SOC","Matched"))</f>
        <v/>
      </c>
    </row>
    <row r="10080">
      <c r="A10080" t="inlineStr">
        <is>
          <t>55</t>
        </is>
      </c>
      <c r="B10080" t="inlineStr">
        <is>
          <t>Management of Companies and Enterprises</t>
        </is>
      </c>
      <c r="C10080" t="inlineStr">
        <is>
          <t>11-1011</t>
        </is>
      </c>
      <c r="D10080" t="inlineStr">
        <is>
          <t>Chief Executives</t>
        </is>
      </c>
      <c r="E10080" t="n">
        <v>15470</v>
      </c>
      <c r="F10080" t="n">
        <v>413600</v>
      </c>
      <c r="G10080">
        <f>IF(OR(E4428="",F4428=""),"",E4428*F4428)</f>
        <v/>
      </c>
      <c r="H10080" s="41">
        <f>IFERROR(XLOOKUP(C4428,'DATA Wharton'!$A$2:$A$785,'DATA Wharton'!$C$2:$C$785),"")</f>
        <v/>
      </c>
      <c r="I10080">
        <f>IF(OR(G4428="",H4428=""),"",G4428)</f>
        <v/>
      </c>
      <c r="J10080">
        <f>IF(OR(I4428="",H4428=""),"",I4428*H4428)</f>
        <v/>
      </c>
      <c r="K10080">
        <f>IF(G4428="","Missing OEWS wage",IF(H4428="","Missing Wharton SOC","Matched"))</f>
        <v/>
      </c>
    </row>
    <row r="10081">
      <c r="A10081" t="inlineStr">
        <is>
          <t>55</t>
        </is>
      </c>
      <c r="B10081" t="inlineStr">
        <is>
          <t>Management of Companies and Enterprises</t>
        </is>
      </c>
      <c r="C10081" t="inlineStr">
        <is>
          <t>11-1021</t>
        </is>
      </c>
      <c r="D10081" t="inlineStr">
        <is>
          <t>General and Operations Managers</t>
        </is>
      </c>
      <c r="E10081" t="n">
        <v>124740</v>
      </c>
      <c r="F10081" t="n">
        <v>197930</v>
      </c>
      <c r="G10081">
        <f>IF(OR(E4429="",F4429=""),"",E4429*F4429)</f>
        <v/>
      </c>
      <c r="H10081" s="41">
        <f>IFERROR(XLOOKUP(C4429,'DATA Wharton'!$A$2:$A$785,'DATA Wharton'!$C$2:$C$785),"")</f>
        <v/>
      </c>
      <c r="I10081">
        <f>IF(OR(G4429="",H4429=""),"",G4429)</f>
        <v/>
      </c>
      <c r="J10081">
        <f>IF(OR(I4429="",H4429=""),"",I4429*H4429)</f>
        <v/>
      </c>
      <c r="K10081">
        <f>IF(G4429="","Missing OEWS wage",IF(H4429="","Missing Wharton SOC","Matched"))</f>
        <v/>
      </c>
    </row>
    <row r="10082">
      <c r="A10082" t="inlineStr">
        <is>
          <t>55</t>
        </is>
      </c>
      <c r="B10082" t="inlineStr">
        <is>
          <t>Management of Companies and Enterprises</t>
        </is>
      </c>
      <c r="C10082" t="inlineStr">
        <is>
          <t>11-2011</t>
        </is>
      </c>
      <c r="D10082" t="inlineStr">
        <is>
          <t>Advertising and Promotions Managers</t>
        </is>
      </c>
      <c r="E10082" t="n">
        <v>2200</v>
      </c>
      <c r="F10082" t="n">
        <v>185500</v>
      </c>
      <c r="G10082">
        <f>IF(OR(E4430="",F4430=""),"",E4430*F4430)</f>
        <v/>
      </c>
      <c r="H10082" s="41">
        <f>IFERROR(XLOOKUP(C4430,'DATA Wharton'!$A$2:$A$785,'DATA Wharton'!$C$2:$C$785),"")</f>
        <v/>
      </c>
      <c r="I10082">
        <f>IF(OR(G4430="",H4430=""),"",G4430)</f>
        <v/>
      </c>
      <c r="J10082">
        <f>IF(OR(I4430="",H4430=""),"",I4430*H4430)</f>
        <v/>
      </c>
      <c r="K10082">
        <f>IF(G4430="","Missing OEWS wage",IF(H4430="","Missing Wharton SOC","Matched"))</f>
        <v/>
      </c>
    </row>
    <row r="10083">
      <c r="A10083" t="inlineStr">
        <is>
          <t>55</t>
        </is>
      </c>
      <c r="B10083" t="inlineStr">
        <is>
          <t>Management of Companies and Enterprises</t>
        </is>
      </c>
      <c r="C10083" t="inlineStr">
        <is>
          <t>11-2021</t>
        </is>
      </c>
      <c r="D10083" t="inlineStr">
        <is>
          <t>Marketing Managers</t>
        </is>
      </c>
      <c r="E10083" t="n">
        <v>52430</v>
      </c>
      <c r="F10083" t="n">
        <v>194000</v>
      </c>
      <c r="G10083">
        <f>IF(OR(E4431="",F4431=""),"",E4431*F4431)</f>
        <v/>
      </c>
      <c r="H10083" s="41">
        <f>IFERROR(XLOOKUP(C4431,'DATA Wharton'!$A$2:$A$785,'DATA Wharton'!$C$2:$C$785),"")</f>
        <v/>
      </c>
      <c r="I10083">
        <f>IF(OR(G4431="",H4431=""),"",G4431)</f>
        <v/>
      </c>
      <c r="J10083">
        <f>IF(OR(I4431="",H4431=""),"",I4431*H4431)</f>
        <v/>
      </c>
      <c r="K10083">
        <f>IF(G4431="","Missing OEWS wage",IF(H4431="","Missing Wharton SOC","Matched"))</f>
        <v/>
      </c>
    </row>
    <row r="10084">
      <c r="A10084" t="inlineStr">
        <is>
          <t>55</t>
        </is>
      </c>
      <c r="B10084" t="inlineStr">
        <is>
          <t>Management of Companies and Enterprises</t>
        </is>
      </c>
      <c r="C10084" t="inlineStr">
        <is>
          <t>11-2022</t>
        </is>
      </c>
      <c r="D10084" t="inlineStr">
        <is>
          <t>Sales Managers</t>
        </is>
      </c>
      <c r="E10084" t="n">
        <v>37750</v>
      </c>
      <c r="F10084" t="n">
        <v>181030</v>
      </c>
      <c r="G10084">
        <f>IF(OR(E4432="",F4432=""),"",E4432*F4432)</f>
        <v/>
      </c>
      <c r="H10084" s="41">
        <f>IFERROR(XLOOKUP(C4432,'DATA Wharton'!$A$2:$A$785,'DATA Wharton'!$C$2:$C$785),"")</f>
        <v/>
      </c>
      <c r="I10084">
        <f>IF(OR(G4432="",H4432=""),"",G4432)</f>
        <v/>
      </c>
      <c r="J10084">
        <f>IF(OR(I4432="",H4432=""),"",I4432*H4432)</f>
        <v/>
      </c>
      <c r="K10084">
        <f>IF(G4432="","Missing OEWS wage",IF(H4432="","Missing Wharton SOC","Matched"))</f>
        <v/>
      </c>
    </row>
    <row r="10085">
      <c r="A10085" t="inlineStr">
        <is>
          <t>55</t>
        </is>
      </c>
      <c r="B10085" t="inlineStr">
        <is>
          <t>Management of Companies and Enterprises</t>
        </is>
      </c>
      <c r="C10085" t="inlineStr">
        <is>
          <t>11-2032</t>
        </is>
      </c>
      <c r="D10085" t="inlineStr">
        <is>
          <t>Public Relations Managers</t>
        </is>
      </c>
      <c r="E10085" t="n">
        <v>7710</v>
      </c>
      <c r="F10085" t="n">
        <v>189140</v>
      </c>
      <c r="G10085">
        <f>IF(OR(E4433="",F4433=""),"",E4433*F4433)</f>
        <v/>
      </c>
      <c r="H10085" s="41">
        <f>IFERROR(XLOOKUP(C4433,'DATA Wharton'!$A$2:$A$785,'DATA Wharton'!$C$2:$C$785),"")</f>
        <v/>
      </c>
      <c r="I10085">
        <f>IF(OR(G4433="",H4433=""),"",G4433)</f>
        <v/>
      </c>
      <c r="J10085">
        <f>IF(OR(I4433="",H4433=""),"",I4433*H4433)</f>
        <v/>
      </c>
      <c r="K10085">
        <f>IF(G4433="","Missing OEWS wage",IF(H4433="","Missing Wharton SOC","Matched"))</f>
        <v/>
      </c>
    </row>
    <row r="10086">
      <c r="A10086" t="inlineStr">
        <is>
          <t>55</t>
        </is>
      </c>
      <c r="B10086" t="inlineStr">
        <is>
          <t>Management of Companies and Enterprises</t>
        </is>
      </c>
      <c r="C10086" t="inlineStr">
        <is>
          <t>11-2033</t>
        </is>
      </c>
      <c r="D10086" t="inlineStr">
        <is>
          <t>Fundraising Managers</t>
        </is>
      </c>
      <c r="E10086" t="n">
        <v>1540</v>
      </c>
      <c r="F10086" t="n">
        <v>156170</v>
      </c>
      <c r="G10086">
        <f>IF(OR(E4434="",F4434=""),"",E4434*F4434)</f>
        <v/>
      </c>
      <c r="H10086" s="41">
        <f>IFERROR(XLOOKUP(C4434,'DATA Wharton'!$A$2:$A$785,'DATA Wharton'!$C$2:$C$785),"")</f>
        <v/>
      </c>
      <c r="I10086">
        <f>IF(OR(G4434="",H4434=""),"",G4434)</f>
        <v/>
      </c>
      <c r="J10086">
        <f>IF(OR(I4434="",H4434=""),"",I4434*H4434)</f>
        <v/>
      </c>
      <c r="K10086">
        <f>IF(G4434="","Missing OEWS wage",IF(H4434="","Missing Wharton SOC","Matched"))</f>
        <v/>
      </c>
    </row>
    <row r="10087">
      <c r="A10087" t="inlineStr">
        <is>
          <t>55</t>
        </is>
      </c>
      <c r="B10087" t="inlineStr">
        <is>
          <t>Management of Companies and Enterprises</t>
        </is>
      </c>
      <c r="C10087" t="inlineStr">
        <is>
          <t>11-3012</t>
        </is>
      </c>
      <c r="D10087" t="inlineStr">
        <is>
          <t>Administrative Services Managers</t>
        </is>
      </c>
      <c r="E10087" t="n">
        <v>14780</v>
      </c>
      <c r="F10087" t="n">
        <v>164310</v>
      </c>
      <c r="G10087">
        <f>IF(OR(E4435="",F4435=""),"",E4435*F4435)</f>
        <v/>
      </c>
      <c r="H10087" s="41">
        <f>IFERROR(XLOOKUP(C4435,'DATA Wharton'!$A$2:$A$785,'DATA Wharton'!$C$2:$C$785),"")</f>
        <v/>
      </c>
      <c r="I10087">
        <f>IF(OR(G4435="",H4435=""),"",G4435)</f>
        <v/>
      </c>
      <c r="J10087">
        <f>IF(OR(I4435="",H4435=""),"",I4435*H4435)</f>
        <v/>
      </c>
      <c r="K10087">
        <f>IF(G4435="","Missing OEWS wage",IF(H4435="","Missing Wharton SOC","Matched"))</f>
        <v/>
      </c>
    </row>
    <row r="10088">
      <c r="A10088" t="inlineStr">
        <is>
          <t>55</t>
        </is>
      </c>
      <c r="B10088" t="inlineStr">
        <is>
          <t>Management of Companies and Enterprises</t>
        </is>
      </c>
      <c r="C10088" t="inlineStr">
        <is>
          <t>11-3013</t>
        </is>
      </c>
      <c r="D10088" t="inlineStr">
        <is>
          <t>Facilities Managers</t>
        </is>
      </c>
      <c r="E10088" t="n">
        <v>8960</v>
      </c>
      <c r="F10088" t="n">
        <v>135100</v>
      </c>
      <c r="G10088">
        <f>IF(OR(E4436="",F4436=""),"",E4436*F4436)</f>
        <v/>
      </c>
      <c r="H10088" s="41">
        <f>IFERROR(XLOOKUP(C4436,'DATA Wharton'!$A$2:$A$785,'DATA Wharton'!$C$2:$C$785),"")</f>
        <v/>
      </c>
      <c r="I10088">
        <f>IF(OR(G4436="",H4436=""),"",G4436)</f>
        <v/>
      </c>
      <c r="J10088">
        <f>IF(OR(I4436="",H4436=""),"",I4436*H4436)</f>
        <v/>
      </c>
      <c r="K10088">
        <f>IF(G4436="","Missing OEWS wage",IF(H4436="","Missing Wharton SOC","Matched"))</f>
        <v/>
      </c>
    </row>
    <row r="10089">
      <c r="A10089" t="inlineStr">
        <is>
          <t>55</t>
        </is>
      </c>
      <c r="B10089" t="inlineStr">
        <is>
          <t>Management of Companies and Enterprises</t>
        </is>
      </c>
      <c r="C10089" t="inlineStr">
        <is>
          <t>11-3021</t>
        </is>
      </c>
      <c r="D10089" t="inlineStr">
        <is>
          <t>Computer and Information Systems Managers</t>
        </is>
      </c>
      <c r="E10089" t="n">
        <v>73160</v>
      </c>
      <c r="F10089" t="n">
        <v>209900</v>
      </c>
      <c r="G10089">
        <f>IF(OR(E4437="",F4437=""),"",E4437*F4437)</f>
        <v/>
      </c>
      <c r="H10089" s="41">
        <f>IFERROR(XLOOKUP(C4437,'DATA Wharton'!$A$2:$A$785,'DATA Wharton'!$C$2:$C$785),"")</f>
        <v/>
      </c>
      <c r="I10089">
        <f>IF(OR(G4437="",H4437=""),"",G4437)</f>
        <v/>
      </c>
      <c r="J10089">
        <f>IF(OR(I4437="",H4437=""),"",I4437*H4437)</f>
        <v/>
      </c>
      <c r="K10089">
        <f>IF(G4437="","Missing OEWS wage",IF(H4437="","Missing Wharton SOC","Matched"))</f>
        <v/>
      </c>
    </row>
    <row r="10090">
      <c r="A10090" t="inlineStr">
        <is>
          <t>55</t>
        </is>
      </c>
      <c r="B10090" t="inlineStr">
        <is>
          <t>Management of Companies and Enterprises</t>
        </is>
      </c>
      <c r="C10090" t="inlineStr">
        <is>
          <t>11-3031</t>
        </is>
      </c>
      <c r="D10090" t="inlineStr">
        <is>
          <t>Financial Managers</t>
        </is>
      </c>
      <c r="E10090" t="n">
        <v>94170</v>
      </c>
      <c r="F10090" t="n">
        <v>202070</v>
      </c>
      <c r="G10090">
        <f>IF(OR(E4438="",F4438=""),"",E4438*F4438)</f>
        <v/>
      </c>
      <c r="H10090" s="41">
        <f>IFERROR(XLOOKUP(C4438,'DATA Wharton'!$A$2:$A$785,'DATA Wharton'!$C$2:$C$785),"")</f>
        <v/>
      </c>
      <c r="I10090">
        <f>IF(OR(G4438="",H4438=""),"",G4438)</f>
        <v/>
      </c>
      <c r="J10090">
        <f>IF(OR(I4438="",H4438=""),"",I4438*H4438)</f>
        <v/>
      </c>
      <c r="K10090">
        <f>IF(G4438="","Missing OEWS wage",IF(H4438="","Missing Wharton SOC","Matched"))</f>
        <v/>
      </c>
    </row>
    <row r="10091">
      <c r="A10091" t="inlineStr">
        <is>
          <t>55</t>
        </is>
      </c>
      <c r="B10091" t="inlineStr">
        <is>
          <t>Management of Companies and Enterprises</t>
        </is>
      </c>
      <c r="C10091" t="inlineStr">
        <is>
          <t>11-3051</t>
        </is>
      </c>
      <c r="D10091" t="inlineStr">
        <is>
          <t>Industrial Production Managers</t>
        </is>
      </c>
      <c r="E10091" t="n">
        <v>7120</v>
      </c>
      <c r="F10091" t="n">
        <v>175320</v>
      </c>
      <c r="G10091">
        <f>IF(OR(E4439="",F4439=""),"",E4439*F4439)</f>
        <v/>
      </c>
      <c r="H10091" s="41">
        <f>IFERROR(XLOOKUP(C4439,'DATA Wharton'!$A$2:$A$785,'DATA Wharton'!$C$2:$C$785),"")</f>
        <v/>
      </c>
      <c r="I10091">
        <f>IF(OR(G4439="",H4439=""),"",G4439)</f>
        <v/>
      </c>
      <c r="J10091">
        <f>IF(OR(I4439="",H4439=""),"",I4439*H4439)</f>
        <v/>
      </c>
      <c r="K10091">
        <f>IF(G4439="","Missing OEWS wage",IF(H4439="","Missing Wharton SOC","Matched"))</f>
        <v/>
      </c>
    </row>
    <row r="10092">
      <c r="A10092" t="inlineStr">
        <is>
          <t>55</t>
        </is>
      </c>
      <c r="B10092" t="inlineStr">
        <is>
          <t>Management of Companies and Enterprises</t>
        </is>
      </c>
      <c r="C10092" t="inlineStr">
        <is>
          <t>11-3061</t>
        </is>
      </c>
      <c r="D10092" t="inlineStr">
        <is>
          <t>Purchasing Managers</t>
        </is>
      </c>
      <c r="E10092" t="n">
        <v>16750</v>
      </c>
      <c r="F10092" t="n">
        <v>178770</v>
      </c>
      <c r="G10092">
        <f>IF(OR(E4440="",F4440=""),"",E4440*F4440)</f>
        <v/>
      </c>
      <c r="H10092" s="41">
        <f>IFERROR(XLOOKUP(C4440,'DATA Wharton'!$A$2:$A$785,'DATA Wharton'!$C$2:$C$785),"")</f>
        <v/>
      </c>
      <c r="I10092">
        <f>IF(OR(G4440="",H4440=""),"",G4440)</f>
        <v/>
      </c>
      <c r="J10092">
        <f>IF(OR(I4440="",H4440=""),"",I4440*H4440)</f>
        <v/>
      </c>
      <c r="K10092">
        <f>IF(G4440="","Missing OEWS wage",IF(H4440="","Missing Wharton SOC","Matched"))</f>
        <v/>
      </c>
    </row>
    <row r="10093">
      <c r="A10093" t="inlineStr">
        <is>
          <t>55</t>
        </is>
      </c>
      <c r="B10093" t="inlineStr">
        <is>
          <t>Management of Companies and Enterprises</t>
        </is>
      </c>
      <c r="C10093" t="inlineStr">
        <is>
          <t>11-3071</t>
        </is>
      </c>
      <c r="D10093" t="inlineStr">
        <is>
          <t>Transportation, Storage, and Distribution Managers</t>
        </is>
      </c>
      <c r="E10093" t="n">
        <v>17630</v>
      </c>
      <c r="F10093" t="n">
        <v>164170</v>
      </c>
      <c r="G10093">
        <f>IF(OR(E4441="",F4441=""),"",E4441*F4441)</f>
        <v/>
      </c>
      <c r="H10093" s="41">
        <f>IFERROR(XLOOKUP(C4441,'DATA Wharton'!$A$2:$A$785,'DATA Wharton'!$C$2:$C$785),"")</f>
        <v/>
      </c>
      <c r="I10093">
        <f>IF(OR(G4441="",H4441=""),"",G4441)</f>
        <v/>
      </c>
      <c r="J10093">
        <f>IF(OR(I4441="",H4441=""),"",I4441*H4441)</f>
        <v/>
      </c>
      <c r="K10093">
        <f>IF(G4441="","Missing OEWS wage",IF(H4441="","Missing Wharton SOC","Matched"))</f>
        <v/>
      </c>
    </row>
    <row r="10094">
      <c r="A10094" t="inlineStr">
        <is>
          <t>55</t>
        </is>
      </c>
      <c r="B10094" t="inlineStr">
        <is>
          <t>Management of Companies and Enterprises</t>
        </is>
      </c>
      <c r="C10094" t="inlineStr">
        <is>
          <t>11-3111</t>
        </is>
      </c>
      <c r="D10094" t="inlineStr">
        <is>
          <t>Compensation and Benefits Managers</t>
        </is>
      </c>
      <c r="E10094" t="n">
        <v>5500</v>
      </c>
      <c r="F10094" t="n">
        <v>174350</v>
      </c>
      <c r="G10094">
        <f>IF(OR(E4442="",F4442=""),"",E4442*F4442)</f>
        <v/>
      </c>
      <c r="H10094" s="41">
        <f>IFERROR(XLOOKUP(C4442,'DATA Wharton'!$A$2:$A$785,'DATA Wharton'!$C$2:$C$785),"")</f>
        <v/>
      </c>
      <c r="I10094">
        <f>IF(OR(G4442="",H4442=""),"",G4442)</f>
        <v/>
      </c>
      <c r="J10094">
        <f>IF(OR(I4442="",H4442=""),"",I4442*H4442)</f>
        <v/>
      </c>
      <c r="K10094">
        <f>IF(G4442="","Missing OEWS wage",IF(H4442="","Missing Wharton SOC","Matched"))</f>
        <v/>
      </c>
    </row>
    <row r="10095">
      <c r="A10095" t="inlineStr">
        <is>
          <t>55</t>
        </is>
      </c>
      <c r="B10095" t="inlineStr">
        <is>
          <t>Management of Companies and Enterprises</t>
        </is>
      </c>
      <c r="C10095" t="inlineStr">
        <is>
          <t>11-3121</t>
        </is>
      </c>
      <c r="D10095" t="inlineStr">
        <is>
          <t>Human Resources Managers</t>
        </is>
      </c>
      <c r="E10095" t="n">
        <v>33150</v>
      </c>
      <c r="F10095" t="n">
        <v>184820</v>
      </c>
      <c r="G10095">
        <f>IF(OR(E4443="",F4443=""),"",E4443*F4443)</f>
        <v/>
      </c>
      <c r="H10095" s="41">
        <f>IFERROR(XLOOKUP(C4443,'DATA Wharton'!$A$2:$A$785,'DATA Wharton'!$C$2:$C$785),"")</f>
        <v/>
      </c>
      <c r="I10095">
        <f>IF(OR(G4443="",H4443=""),"",G4443)</f>
        <v/>
      </c>
      <c r="J10095">
        <f>IF(OR(I4443="",H4443=""),"",I4443*H4443)</f>
        <v/>
      </c>
      <c r="K10095">
        <f>IF(G4443="","Missing OEWS wage",IF(H4443="","Missing Wharton SOC","Matched"))</f>
        <v/>
      </c>
    </row>
    <row r="10096">
      <c r="A10096" t="inlineStr">
        <is>
          <t>55</t>
        </is>
      </c>
      <c r="B10096" t="inlineStr">
        <is>
          <t>Management of Companies and Enterprises</t>
        </is>
      </c>
      <c r="C10096" t="inlineStr">
        <is>
          <t>11-3131</t>
        </is>
      </c>
      <c r="D10096" t="inlineStr">
        <is>
          <t>Training and Development Managers</t>
        </is>
      </c>
      <c r="E10096" t="n">
        <v>6510</v>
      </c>
      <c r="F10096" t="n">
        <v>152340</v>
      </c>
      <c r="G10096">
        <f>IF(OR(E4444="",F4444=""),"",E4444*F4444)</f>
        <v/>
      </c>
      <c r="H10096" s="41">
        <f>IFERROR(XLOOKUP(C4444,'DATA Wharton'!$A$2:$A$785,'DATA Wharton'!$C$2:$C$785),"")</f>
        <v/>
      </c>
      <c r="I10096">
        <f>IF(OR(G4444="",H4444=""),"",G4444)</f>
        <v/>
      </c>
      <c r="J10096">
        <f>IF(OR(I4444="",H4444=""),"",I4444*H4444)</f>
        <v/>
      </c>
      <c r="K10096">
        <f>IF(G4444="","Missing OEWS wage",IF(H4444="","Missing Wharton SOC","Matched"))</f>
        <v/>
      </c>
    </row>
    <row r="10097">
      <c r="A10097" t="inlineStr">
        <is>
          <t>55</t>
        </is>
      </c>
      <c r="B10097" t="inlineStr">
        <is>
          <t>Management of Companies and Enterprises</t>
        </is>
      </c>
      <c r="C10097" t="inlineStr">
        <is>
          <t>11-9013</t>
        </is>
      </c>
      <c r="D10097" t="inlineStr">
        <is>
          <t>Farmers, Ranchers, and Other Agricultural Managers</t>
        </is>
      </c>
      <c r="E10097" t="n">
        <v>270</v>
      </c>
      <c r="F10097" t="n">
        <v>123390</v>
      </c>
      <c r="G10097">
        <f>IF(OR(E4445="",F4445=""),"",E4445*F4445)</f>
        <v/>
      </c>
      <c r="H10097" s="41">
        <f>IFERROR(XLOOKUP(C4445,'DATA Wharton'!$A$2:$A$785,'DATA Wharton'!$C$2:$C$785),"")</f>
        <v/>
      </c>
      <c r="I10097">
        <f>IF(OR(G4445="",H4445=""),"",G4445)</f>
        <v/>
      </c>
      <c r="J10097">
        <f>IF(OR(I4445="",H4445=""),"",I4445*H4445)</f>
        <v/>
      </c>
      <c r="K10097">
        <f>IF(G4445="","Missing OEWS wage",IF(H4445="","Missing Wharton SOC","Matched"))</f>
        <v/>
      </c>
    </row>
    <row r="10098">
      <c r="A10098" t="inlineStr">
        <is>
          <t>55</t>
        </is>
      </c>
      <c r="B10098" t="inlineStr">
        <is>
          <t>Management of Companies and Enterprises</t>
        </is>
      </c>
      <c r="C10098" t="inlineStr">
        <is>
          <t>11-9021</t>
        </is>
      </c>
      <c r="D10098" t="inlineStr">
        <is>
          <t>Construction Managers</t>
        </is>
      </c>
      <c r="E10098" t="n">
        <v>6530</v>
      </c>
      <c r="F10098" t="n">
        <v>153030</v>
      </c>
      <c r="G10098">
        <f>IF(OR(E4446="",F4446=""),"",E4446*F4446)</f>
        <v/>
      </c>
      <c r="H10098" s="41">
        <f>IFERROR(XLOOKUP(C4446,'DATA Wharton'!$A$2:$A$785,'DATA Wharton'!$C$2:$C$785),"")</f>
        <v/>
      </c>
      <c r="I10098">
        <f>IF(OR(G4446="",H4446=""),"",G4446)</f>
        <v/>
      </c>
      <c r="J10098">
        <f>IF(OR(I4446="",H4446=""),"",I4446*H4446)</f>
        <v/>
      </c>
      <c r="K10098">
        <f>IF(G4446="","Missing OEWS wage",IF(H4446="","Missing Wharton SOC","Matched"))</f>
        <v/>
      </c>
    </row>
    <row r="10099">
      <c r="A10099" t="inlineStr">
        <is>
          <t>55</t>
        </is>
      </c>
      <c r="B10099" t="inlineStr">
        <is>
          <t>Management of Companies and Enterprises</t>
        </is>
      </c>
      <c r="C10099" t="inlineStr">
        <is>
          <t>11-9031</t>
        </is>
      </c>
      <c r="D10099" t="inlineStr">
        <is>
          <t>Education and Childcare Administrators, Preschool and Daycare</t>
        </is>
      </c>
      <c r="E10099" t="n">
        <v>580</v>
      </c>
      <c r="F10099" t="n">
        <v>78710</v>
      </c>
      <c r="G10099">
        <f>IF(OR(E4447="",F4447=""),"",E4447*F4447)</f>
        <v/>
      </c>
      <c r="H10099" s="41">
        <f>IFERROR(XLOOKUP(C4447,'DATA Wharton'!$A$2:$A$785,'DATA Wharton'!$C$2:$C$785),"")</f>
        <v/>
      </c>
      <c r="I10099">
        <f>IF(OR(G4447="",H4447=""),"",G4447)</f>
        <v/>
      </c>
      <c r="J10099">
        <f>IF(OR(I4447="",H4447=""),"",I4447*H4447)</f>
        <v/>
      </c>
      <c r="K10099">
        <f>IF(G4447="","Missing OEWS wage",IF(H4447="","Missing Wharton SOC","Matched"))</f>
        <v/>
      </c>
    </row>
    <row r="10100">
      <c r="A10100" t="inlineStr">
        <is>
          <t>55</t>
        </is>
      </c>
      <c r="B10100" t="inlineStr">
        <is>
          <t>Management of Companies and Enterprises</t>
        </is>
      </c>
      <c r="C10100" t="inlineStr">
        <is>
          <t>11-9032</t>
        </is>
      </c>
      <c r="D10100" t="inlineStr">
        <is>
          <t>Education Administrators, Kindergarten through Secondary</t>
        </is>
      </c>
      <c r="E10100" t="n">
        <v>210</v>
      </c>
      <c r="F10100" t="n">
        <v>130340</v>
      </c>
      <c r="G10100">
        <f>IF(OR(E4448="",F4448=""),"",E4448*F4448)</f>
        <v/>
      </c>
      <c r="H10100" s="41">
        <f>IFERROR(XLOOKUP(C4448,'DATA Wharton'!$A$2:$A$785,'DATA Wharton'!$C$2:$C$785),"")</f>
        <v/>
      </c>
      <c r="I10100">
        <f>IF(OR(G4448="",H4448=""),"",G4448)</f>
        <v/>
      </c>
      <c r="J10100">
        <f>IF(OR(I4448="",H4448=""),"",I4448*H4448)</f>
        <v/>
      </c>
      <c r="K10100">
        <f>IF(G4448="","Missing OEWS wage",IF(H4448="","Missing Wharton SOC","Matched"))</f>
        <v/>
      </c>
    </row>
    <row r="10101">
      <c r="A10101" t="inlineStr">
        <is>
          <t>55</t>
        </is>
      </c>
      <c r="B10101" t="inlineStr">
        <is>
          <t>Management of Companies and Enterprises</t>
        </is>
      </c>
      <c r="C10101" t="inlineStr">
        <is>
          <t>11-9033</t>
        </is>
      </c>
      <c r="D10101" t="inlineStr">
        <is>
          <t>Education Administrators, Postsecondary</t>
        </is>
      </c>
      <c r="E10101" t="n">
        <v>320</v>
      </c>
      <c r="F10101" t="n">
        <v>141310</v>
      </c>
      <c r="G10101">
        <f>IF(OR(E4449="",F4449=""),"",E4449*F4449)</f>
        <v/>
      </c>
      <c r="H10101" s="41">
        <f>IFERROR(XLOOKUP(C4449,'DATA Wharton'!$A$2:$A$785,'DATA Wharton'!$C$2:$C$785),"")</f>
        <v/>
      </c>
      <c r="I10101">
        <f>IF(OR(G4449="",H4449=""),"",G4449)</f>
        <v/>
      </c>
      <c r="J10101">
        <f>IF(OR(I4449="",H4449=""),"",I4449*H4449)</f>
        <v/>
      </c>
      <c r="K10101">
        <f>IF(G4449="","Missing OEWS wage",IF(H4449="","Missing Wharton SOC","Matched"))</f>
        <v/>
      </c>
    </row>
    <row r="10102">
      <c r="A10102" t="inlineStr">
        <is>
          <t>55</t>
        </is>
      </c>
      <c r="B10102" t="inlineStr">
        <is>
          <t>Management of Companies and Enterprises</t>
        </is>
      </c>
      <c r="C10102" t="inlineStr">
        <is>
          <t>11-9039</t>
        </is>
      </c>
      <c r="D10102" t="inlineStr">
        <is>
          <t>Education Administrators, All Other</t>
        </is>
      </c>
      <c r="E10102" t="n">
        <v>540</v>
      </c>
      <c r="F10102" t="n">
        <v>121960</v>
      </c>
      <c r="G10102">
        <f>IF(OR(E4450="",F4450=""),"",E4450*F4450)</f>
        <v/>
      </c>
      <c r="H10102" s="41">
        <f>IFERROR(XLOOKUP(C4450,'DATA Wharton'!$A$2:$A$785,'DATA Wharton'!$C$2:$C$785),"")</f>
        <v/>
      </c>
      <c r="I10102">
        <f>IF(OR(G4450="",H4450=""),"",G4450)</f>
        <v/>
      </c>
      <c r="J10102">
        <f>IF(OR(I4450="",H4450=""),"",I4450*H4450)</f>
        <v/>
      </c>
      <c r="K10102">
        <f>IF(G4450="","Missing OEWS wage",IF(H4450="","Missing Wharton SOC","Matched"))</f>
        <v/>
      </c>
    </row>
    <row r="10103">
      <c r="A10103" t="inlineStr">
        <is>
          <t>55</t>
        </is>
      </c>
      <c r="B10103" t="inlineStr">
        <is>
          <t>Management of Companies and Enterprises</t>
        </is>
      </c>
      <c r="C10103" t="inlineStr">
        <is>
          <t>11-9041</t>
        </is>
      </c>
      <c r="D10103" t="inlineStr">
        <is>
          <t>Architectural and Engineering Managers</t>
        </is>
      </c>
      <c r="E10103" t="n">
        <v>14950</v>
      </c>
      <c r="F10103" t="n">
        <v>197390</v>
      </c>
      <c r="G10103">
        <f>IF(OR(E4451="",F4451=""),"",E4451*F4451)</f>
        <v/>
      </c>
      <c r="H10103" s="41">
        <f>IFERROR(XLOOKUP(C4451,'DATA Wharton'!$A$2:$A$785,'DATA Wharton'!$C$2:$C$785),"")</f>
        <v/>
      </c>
      <c r="I10103">
        <f>IF(OR(G4451="",H4451=""),"",G4451)</f>
        <v/>
      </c>
      <c r="J10103">
        <f>IF(OR(I4451="",H4451=""),"",I4451*H4451)</f>
        <v/>
      </c>
      <c r="K10103">
        <f>IF(G4451="","Missing OEWS wage",IF(H4451="","Missing Wharton SOC","Matched"))</f>
        <v/>
      </c>
    </row>
    <row r="10104">
      <c r="A10104" t="inlineStr">
        <is>
          <t>55</t>
        </is>
      </c>
      <c r="B10104" t="inlineStr">
        <is>
          <t>Management of Companies and Enterprises</t>
        </is>
      </c>
      <c r="C10104" t="inlineStr">
        <is>
          <t>11-9051</t>
        </is>
      </c>
      <c r="D10104" t="inlineStr">
        <is>
          <t>Food Service Managers</t>
        </is>
      </c>
      <c r="E10104" t="n">
        <v>7720</v>
      </c>
      <c r="F10104" t="n">
        <v>90810</v>
      </c>
      <c r="G10104">
        <f>IF(OR(E4452="",F4452=""),"",E4452*F4452)</f>
        <v/>
      </c>
      <c r="H10104" s="41">
        <f>IFERROR(XLOOKUP(C4452,'DATA Wharton'!$A$2:$A$785,'DATA Wharton'!$C$2:$C$785),"")</f>
        <v/>
      </c>
      <c r="I10104">
        <f>IF(OR(G4452="",H4452=""),"",G4452)</f>
        <v/>
      </c>
      <c r="J10104">
        <f>IF(OR(I4452="",H4452=""),"",I4452*H4452)</f>
        <v/>
      </c>
      <c r="K10104">
        <f>IF(G4452="","Missing OEWS wage",IF(H4452="","Missing Wharton SOC","Matched"))</f>
        <v/>
      </c>
    </row>
    <row r="10105">
      <c r="A10105" t="inlineStr">
        <is>
          <t>55</t>
        </is>
      </c>
      <c r="B10105" t="inlineStr">
        <is>
          <t>Management of Companies and Enterprises</t>
        </is>
      </c>
      <c r="C10105" t="inlineStr">
        <is>
          <t>11-9071</t>
        </is>
      </c>
      <c r="D10105" t="inlineStr">
        <is>
          <t>Gambling Managers</t>
        </is>
      </c>
      <c r="E10105" t="n">
        <v>80</v>
      </c>
      <c r="F10105" t="n">
        <v>160550</v>
      </c>
      <c r="G10105">
        <f>IF(OR(E4453="",F4453=""),"",E4453*F4453)</f>
        <v/>
      </c>
      <c r="H10105" s="41">
        <f>IFERROR(XLOOKUP(C4453,'DATA Wharton'!$A$2:$A$785,'DATA Wharton'!$C$2:$C$785),"")</f>
        <v/>
      </c>
      <c r="I10105">
        <f>IF(OR(G4453="",H4453=""),"",G4453)</f>
        <v/>
      </c>
      <c r="J10105">
        <f>IF(OR(I4453="",H4453=""),"",I4453*H4453)</f>
        <v/>
      </c>
      <c r="K10105">
        <f>IF(G4453="","Missing OEWS wage",IF(H4453="","Missing Wharton SOC","Matched"))</f>
        <v/>
      </c>
    </row>
    <row r="10106">
      <c r="A10106" t="inlineStr">
        <is>
          <t>55</t>
        </is>
      </c>
      <c r="B10106" t="inlineStr">
        <is>
          <t>Management of Companies and Enterprises</t>
        </is>
      </c>
      <c r="C10106" t="inlineStr">
        <is>
          <t>11-9072</t>
        </is>
      </c>
      <c r="D10106" t="inlineStr">
        <is>
          <t>Entertainment and Recreation Managers, Except Gambling</t>
        </is>
      </c>
      <c r="E10106" t="n">
        <v>320</v>
      </c>
      <c r="F10106" t="n">
        <v>106280</v>
      </c>
      <c r="G10106">
        <f>IF(OR(E4454="",F4454=""),"",E4454*F4454)</f>
        <v/>
      </c>
      <c r="H10106" s="41">
        <f>IFERROR(XLOOKUP(C4454,'DATA Wharton'!$A$2:$A$785,'DATA Wharton'!$C$2:$C$785),"")</f>
        <v/>
      </c>
      <c r="I10106">
        <f>IF(OR(G4454="",H4454=""),"",G4454)</f>
        <v/>
      </c>
      <c r="J10106">
        <f>IF(OR(I4454="",H4454=""),"",I4454*H4454)</f>
        <v/>
      </c>
      <c r="K10106">
        <f>IF(G4454="","Missing OEWS wage",IF(H4454="","Missing Wharton SOC","Matched"))</f>
        <v/>
      </c>
    </row>
    <row r="10107">
      <c r="A10107" t="inlineStr">
        <is>
          <t>55</t>
        </is>
      </c>
      <c r="B10107" t="inlineStr">
        <is>
          <t>Management of Companies and Enterprises</t>
        </is>
      </c>
      <c r="C10107" t="inlineStr">
        <is>
          <t>11-9081</t>
        </is>
      </c>
      <c r="D10107" t="inlineStr">
        <is>
          <t>Lodging Managers</t>
        </is>
      </c>
      <c r="E10107" t="n">
        <v>800</v>
      </c>
      <c r="F10107" t="n">
        <v>128760</v>
      </c>
      <c r="G10107">
        <f>IF(OR(E4455="",F4455=""),"",E4455*F4455)</f>
        <v/>
      </c>
      <c r="H10107" s="41">
        <f>IFERROR(XLOOKUP(C4455,'DATA Wharton'!$A$2:$A$785,'DATA Wharton'!$C$2:$C$785),"")</f>
        <v/>
      </c>
      <c r="I10107">
        <f>IF(OR(G4455="",H4455=""),"",G4455)</f>
        <v/>
      </c>
      <c r="J10107">
        <f>IF(OR(I4455="",H4455=""),"",I4455*H4455)</f>
        <v/>
      </c>
      <c r="K10107">
        <f>IF(G4455="","Missing OEWS wage",IF(H4455="","Missing Wharton SOC","Matched"))</f>
        <v/>
      </c>
    </row>
    <row r="10108">
      <c r="A10108" t="inlineStr">
        <is>
          <t>55</t>
        </is>
      </c>
      <c r="B10108" t="inlineStr">
        <is>
          <t>Management of Companies and Enterprises</t>
        </is>
      </c>
      <c r="C10108" t="inlineStr">
        <is>
          <t>11-9111</t>
        </is>
      </c>
      <c r="D10108" t="inlineStr">
        <is>
          <t>Medical and Health Services Managers</t>
        </is>
      </c>
      <c r="E10108" t="n">
        <v>18960</v>
      </c>
      <c r="F10108" t="n">
        <v>177530</v>
      </c>
      <c r="G10108">
        <f>IF(OR(E4456="",F4456=""),"",E4456*F4456)</f>
        <v/>
      </c>
      <c r="H10108" s="41">
        <f>IFERROR(XLOOKUP(C4456,'DATA Wharton'!$A$2:$A$785,'DATA Wharton'!$C$2:$C$785),"")</f>
        <v/>
      </c>
      <c r="I10108">
        <f>IF(OR(G4456="",H4456=""),"",G4456)</f>
        <v/>
      </c>
      <c r="J10108">
        <f>IF(OR(I4456="",H4456=""),"",I4456*H4456)</f>
        <v/>
      </c>
      <c r="K10108">
        <f>IF(G4456="","Missing OEWS wage",IF(H4456="","Missing Wharton SOC","Matched"))</f>
        <v/>
      </c>
    </row>
    <row r="10109">
      <c r="A10109" t="inlineStr">
        <is>
          <t>55</t>
        </is>
      </c>
      <c r="B10109" t="inlineStr">
        <is>
          <t>Management of Companies and Enterprises</t>
        </is>
      </c>
      <c r="C10109" t="inlineStr">
        <is>
          <t>11-9121</t>
        </is>
      </c>
      <c r="D10109" t="inlineStr">
        <is>
          <t>Natural Sciences Managers</t>
        </is>
      </c>
      <c r="E10109" t="n">
        <v>5080</v>
      </c>
      <c r="F10109" t="n">
        <v>214450</v>
      </c>
      <c r="G10109">
        <f>IF(OR(E4457="",F4457=""),"",E4457*F4457)</f>
        <v/>
      </c>
      <c r="H10109" s="41">
        <f>IFERROR(XLOOKUP(C4457,'DATA Wharton'!$A$2:$A$785,'DATA Wharton'!$C$2:$C$785),"")</f>
        <v/>
      </c>
      <c r="I10109">
        <f>IF(OR(G4457="",H4457=""),"",G4457)</f>
        <v/>
      </c>
      <c r="J10109">
        <f>IF(OR(I4457="",H4457=""),"",I4457*H4457)</f>
        <v/>
      </c>
      <c r="K10109">
        <f>IF(G4457="","Missing OEWS wage",IF(H4457="","Missing Wharton SOC","Matched"))</f>
        <v/>
      </c>
    </row>
    <row r="10110">
      <c r="A10110" t="inlineStr">
        <is>
          <t>55</t>
        </is>
      </c>
      <c r="B10110" t="inlineStr">
        <is>
          <t>Management of Companies and Enterprises</t>
        </is>
      </c>
      <c r="C10110" t="inlineStr">
        <is>
          <t>11-9141</t>
        </is>
      </c>
      <c r="D10110" t="inlineStr">
        <is>
          <t>Property, Real Estate, and Community Association Managers</t>
        </is>
      </c>
      <c r="E10110" t="n">
        <v>8920</v>
      </c>
      <c r="F10110" t="n">
        <v>129280</v>
      </c>
      <c r="G10110">
        <f>IF(OR(E4458="",F4458=""),"",E4458*F4458)</f>
        <v/>
      </c>
      <c r="H10110" s="41">
        <f>IFERROR(XLOOKUP(C4458,'DATA Wharton'!$A$2:$A$785,'DATA Wharton'!$C$2:$C$785),"")</f>
        <v/>
      </c>
      <c r="I10110">
        <f>IF(OR(G4458="",H4458=""),"",G4458)</f>
        <v/>
      </c>
      <c r="J10110">
        <f>IF(OR(I4458="",H4458=""),"",I4458*H4458)</f>
        <v/>
      </c>
      <c r="K10110">
        <f>IF(G4458="","Missing OEWS wage",IF(H4458="","Missing Wharton SOC","Matched"))</f>
        <v/>
      </c>
    </row>
    <row r="10111">
      <c r="A10111" t="inlineStr">
        <is>
          <t>55</t>
        </is>
      </c>
      <c r="B10111" t="inlineStr">
        <is>
          <t>Management of Companies and Enterprises</t>
        </is>
      </c>
      <c r="C10111" t="inlineStr">
        <is>
          <t>11-9151</t>
        </is>
      </c>
      <c r="D10111" t="inlineStr">
        <is>
          <t>Social and Community Service Managers</t>
        </is>
      </c>
      <c r="E10111" t="n">
        <v>5360</v>
      </c>
      <c r="F10111" t="n">
        <v>99110</v>
      </c>
      <c r="G10111">
        <f>IF(OR(E4459="",F4459=""),"",E4459*F4459)</f>
        <v/>
      </c>
      <c r="H10111" s="41">
        <f>IFERROR(XLOOKUP(C4459,'DATA Wharton'!$A$2:$A$785,'DATA Wharton'!$C$2:$C$785),"")</f>
        <v/>
      </c>
      <c r="I10111">
        <f>IF(OR(G4459="",H4459=""),"",G4459)</f>
        <v/>
      </c>
      <c r="J10111">
        <f>IF(OR(I4459="",H4459=""),"",I4459*H4459)</f>
        <v/>
      </c>
      <c r="K10111">
        <f>IF(G4459="","Missing OEWS wage",IF(H4459="","Missing Wharton SOC","Matched"))</f>
        <v/>
      </c>
    </row>
    <row r="10112">
      <c r="A10112" t="inlineStr">
        <is>
          <t>55</t>
        </is>
      </c>
      <c r="B10112" t="inlineStr">
        <is>
          <t>Management of Companies and Enterprises</t>
        </is>
      </c>
      <c r="C10112" t="inlineStr">
        <is>
          <t>11-9161</t>
        </is>
      </c>
      <c r="D10112" t="inlineStr">
        <is>
          <t>Emergency Management Directors</t>
        </is>
      </c>
      <c r="E10112" t="n">
        <v>320</v>
      </c>
      <c r="F10112" t="n">
        <v>141920</v>
      </c>
      <c r="G10112">
        <f>IF(OR(E4460="",F4460=""),"",E4460*F4460)</f>
        <v/>
      </c>
      <c r="H10112" s="41">
        <f>IFERROR(XLOOKUP(C4460,'DATA Wharton'!$A$2:$A$785,'DATA Wharton'!$C$2:$C$785),"")</f>
        <v/>
      </c>
      <c r="I10112">
        <f>IF(OR(G4460="",H4460=""),"",G4460)</f>
        <v/>
      </c>
      <c r="J10112">
        <f>IF(OR(I4460="",H4460=""),"",I4460*H4460)</f>
        <v/>
      </c>
      <c r="K10112">
        <f>IF(G4460="","Missing OEWS wage",IF(H4460="","Missing Wharton SOC","Matched"))</f>
        <v/>
      </c>
    </row>
    <row r="10113">
      <c r="A10113" t="inlineStr">
        <is>
          <t>55</t>
        </is>
      </c>
      <c r="B10113" t="inlineStr">
        <is>
          <t>Management of Companies and Enterprises</t>
        </is>
      </c>
      <c r="C10113" t="inlineStr">
        <is>
          <t>11-9179</t>
        </is>
      </c>
      <c r="D10113" t="inlineStr">
        <is>
          <t>Personal Service Managers, All Other</t>
        </is>
      </c>
      <c r="E10113" t="n">
        <v>210</v>
      </c>
      <c r="F10113" t="n">
        <v>101420</v>
      </c>
      <c r="G10113">
        <f>IF(OR(E4461="",F4461=""),"",E4461*F4461)</f>
        <v/>
      </c>
      <c r="H10113" s="41">
        <f>IFERROR(XLOOKUP(C4461,'DATA Wharton'!$A$2:$A$785,'DATA Wharton'!$C$2:$C$785),"")</f>
        <v/>
      </c>
      <c r="I10113">
        <f>IF(OR(G4461="",H4461=""),"",G4461)</f>
        <v/>
      </c>
      <c r="J10113">
        <f>IF(OR(I4461="",H4461=""),"",I4461*H4461)</f>
        <v/>
      </c>
      <c r="K10113">
        <f>IF(G4461="","Missing OEWS wage",IF(H4461="","Missing Wharton SOC","Matched"))</f>
        <v/>
      </c>
    </row>
    <row r="10114">
      <c r="A10114" t="inlineStr">
        <is>
          <t>55</t>
        </is>
      </c>
      <c r="B10114" t="inlineStr">
        <is>
          <t>Management of Companies and Enterprises</t>
        </is>
      </c>
      <c r="C10114" t="inlineStr">
        <is>
          <t>11-9199</t>
        </is>
      </c>
      <c r="D10114" t="inlineStr">
        <is>
          <t>Managers, All Other</t>
        </is>
      </c>
      <c r="E10114" t="n">
        <v>51180</v>
      </c>
      <c r="F10114" t="n">
        <v>180280</v>
      </c>
      <c r="G10114">
        <f>IF(OR(E4462="",F4462=""),"",E4462*F4462)</f>
        <v/>
      </c>
      <c r="H10114" s="41">
        <f>IFERROR(XLOOKUP(C4462,'DATA Wharton'!$A$2:$A$785,'DATA Wharton'!$C$2:$C$785),"")</f>
        <v/>
      </c>
      <c r="I10114">
        <f>IF(OR(G4462="",H4462=""),"",G4462)</f>
        <v/>
      </c>
      <c r="J10114">
        <f>IF(OR(I4462="",H4462=""),"",I4462*H4462)</f>
        <v/>
      </c>
      <c r="K10114">
        <f>IF(G4462="","Missing OEWS wage",IF(H4462="","Missing Wharton SOC","Matched"))</f>
        <v/>
      </c>
    </row>
    <row r="10115">
      <c r="A10115" t="inlineStr">
        <is>
          <t>55</t>
        </is>
      </c>
      <c r="B10115" t="inlineStr">
        <is>
          <t>Management of Companies and Enterprises</t>
        </is>
      </c>
      <c r="C10115" t="inlineStr">
        <is>
          <t>13-1020</t>
        </is>
      </c>
      <c r="D10115" t="inlineStr">
        <is>
          <t>Buyers and Purchasing Agents</t>
        </is>
      </c>
      <c r="E10115" t="n">
        <v>46080</v>
      </c>
      <c r="F10115" t="n">
        <v>93960</v>
      </c>
      <c r="G10115">
        <f>IF(OR(E4463="",F4463=""),"",E4463*F4463)</f>
        <v/>
      </c>
      <c r="H10115" s="41">
        <f>IFERROR(XLOOKUP(C4463,'DATA Wharton'!$A$2:$A$785,'DATA Wharton'!$C$2:$C$785),"")</f>
        <v/>
      </c>
      <c r="I10115">
        <f>IF(OR(G4463="",H4463=""),"",G4463)</f>
        <v/>
      </c>
      <c r="J10115">
        <f>IF(OR(I4463="",H4463=""),"",I4463*H4463)</f>
        <v/>
      </c>
      <c r="K10115">
        <f>IF(G4463="","Missing OEWS wage",IF(H4463="","Missing Wharton SOC","Matched"))</f>
        <v/>
      </c>
    </row>
    <row r="10116">
      <c r="A10116" t="inlineStr">
        <is>
          <t>55</t>
        </is>
      </c>
      <c r="B10116" t="inlineStr">
        <is>
          <t>Management of Companies and Enterprises</t>
        </is>
      </c>
      <c r="C10116" t="inlineStr">
        <is>
          <t>13-1031</t>
        </is>
      </c>
      <c r="D10116" t="inlineStr">
        <is>
          <t>Claims Adjusters, Examiners, and Investigators</t>
        </is>
      </c>
      <c r="E10116" t="n">
        <v>6530</v>
      </c>
      <c r="F10116" t="n">
        <v>72730</v>
      </c>
      <c r="G10116">
        <f>IF(OR(E4464="",F4464=""),"",E4464*F4464)</f>
        <v/>
      </c>
      <c r="H10116" s="41">
        <f>IFERROR(XLOOKUP(C4464,'DATA Wharton'!$A$2:$A$785,'DATA Wharton'!$C$2:$C$785),"")</f>
        <v/>
      </c>
      <c r="I10116">
        <f>IF(OR(G4464="",H4464=""),"",G4464)</f>
        <v/>
      </c>
      <c r="J10116">
        <f>IF(OR(I4464="",H4464=""),"",I4464*H4464)</f>
        <v/>
      </c>
      <c r="K10116">
        <f>IF(G4464="","Missing OEWS wage",IF(H4464="","Missing Wharton SOC","Matched"))</f>
        <v/>
      </c>
    </row>
    <row r="10117">
      <c r="A10117" t="inlineStr">
        <is>
          <t>55</t>
        </is>
      </c>
      <c r="B10117" t="inlineStr">
        <is>
          <t>Management of Companies and Enterprises</t>
        </is>
      </c>
      <c r="C10117" t="inlineStr">
        <is>
          <t>13-1032</t>
        </is>
      </c>
      <c r="D10117" t="inlineStr">
        <is>
          <t>Insurance Appraisers, Auto Damage</t>
        </is>
      </c>
      <c r="F10117" t="n">
        <v>65640</v>
      </c>
      <c r="G10117">
        <f>IF(OR(E4465="",F4465=""),"",E4465*F4465)</f>
        <v/>
      </c>
      <c r="H10117" s="41">
        <f>IFERROR(XLOOKUP(C4465,'DATA Wharton'!$A$2:$A$785,'DATA Wharton'!$C$2:$C$785),"")</f>
        <v/>
      </c>
      <c r="I10117">
        <f>IF(OR(G4465="",H4465=""),"",G4465)</f>
        <v/>
      </c>
      <c r="J10117">
        <f>IF(OR(I4465="",H4465=""),"",I4465*H4465)</f>
        <v/>
      </c>
      <c r="K10117">
        <f>IF(G4465="","Missing OEWS wage",IF(H4465="","Missing Wharton SOC","Matched"))</f>
        <v/>
      </c>
    </row>
    <row r="10118">
      <c r="A10118" t="inlineStr">
        <is>
          <t>55</t>
        </is>
      </c>
      <c r="B10118" t="inlineStr">
        <is>
          <t>Management of Companies and Enterprises</t>
        </is>
      </c>
      <c r="C10118" t="inlineStr">
        <is>
          <t>13-1041</t>
        </is>
      </c>
      <c r="D10118" t="inlineStr">
        <is>
          <t>Compliance Officers</t>
        </is>
      </c>
      <c r="E10118" t="n">
        <v>23550</v>
      </c>
      <c r="F10118" t="n">
        <v>96620</v>
      </c>
      <c r="G10118">
        <f>IF(OR(E4466="",F4466=""),"",E4466*F4466)</f>
        <v/>
      </c>
      <c r="H10118" s="41">
        <f>IFERROR(XLOOKUP(C4466,'DATA Wharton'!$A$2:$A$785,'DATA Wharton'!$C$2:$C$785),"")</f>
        <v/>
      </c>
      <c r="I10118">
        <f>IF(OR(G4466="",H4466=""),"",G4466)</f>
        <v/>
      </c>
      <c r="J10118">
        <f>IF(OR(I4466="",H4466=""),"",I4466*H4466)</f>
        <v/>
      </c>
      <c r="K10118">
        <f>IF(G4466="","Missing OEWS wage",IF(H4466="","Missing Wharton SOC","Matched"))</f>
        <v/>
      </c>
    </row>
    <row r="10119">
      <c r="A10119" t="inlineStr">
        <is>
          <t>55</t>
        </is>
      </c>
      <c r="B10119" t="inlineStr">
        <is>
          <t>Management of Companies and Enterprises</t>
        </is>
      </c>
      <c r="C10119" t="inlineStr">
        <is>
          <t>13-1051</t>
        </is>
      </c>
      <c r="D10119" t="inlineStr">
        <is>
          <t>Cost Estimators</t>
        </is>
      </c>
      <c r="E10119" t="n">
        <v>3640</v>
      </c>
      <c r="F10119" t="n">
        <v>90940</v>
      </c>
      <c r="G10119">
        <f>IF(OR(E4467="",F4467=""),"",E4467*F4467)</f>
        <v/>
      </c>
      <c r="H10119" s="41">
        <f>IFERROR(XLOOKUP(C4467,'DATA Wharton'!$A$2:$A$785,'DATA Wharton'!$C$2:$C$785),"")</f>
        <v/>
      </c>
      <c r="I10119">
        <f>IF(OR(G4467="",H4467=""),"",G4467)</f>
        <v/>
      </c>
      <c r="J10119">
        <f>IF(OR(I4467="",H4467=""),"",I4467*H4467)</f>
        <v/>
      </c>
      <c r="K10119">
        <f>IF(G4467="","Missing OEWS wage",IF(H4467="","Missing Wharton SOC","Matched"))</f>
        <v/>
      </c>
    </row>
    <row r="10120">
      <c r="A10120" t="inlineStr">
        <is>
          <t>55</t>
        </is>
      </c>
      <c r="B10120" t="inlineStr">
        <is>
          <t>Management of Companies and Enterprises</t>
        </is>
      </c>
      <c r="C10120" t="inlineStr">
        <is>
          <t>13-1071</t>
        </is>
      </c>
      <c r="D10120" t="inlineStr">
        <is>
          <t>Human Resources Specialists</t>
        </is>
      </c>
      <c r="E10120" t="n">
        <v>73460</v>
      </c>
      <c r="F10120" t="n">
        <v>87580</v>
      </c>
      <c r="G10120">
        <f>IF(OR(E4468="",F4468=""),"",E4468*F4468)</f>
        <v/>
      </c>
      <c r="H10120" s="41">
        <f>IFERROR(XLOOKUP(C4468,'DATA Wharton'!$A$2:$A$785,'DATA Wharton'!$C$2:$C$785),"")</f>
        <v/>
      </c>
      <c r="I10120">
        <f>IF(OR(G4468="",H4468=""),"",G4468)</f>
        <v/>
      </c>
      <c r="J10120">
        <f>IF(OR(I4468="",H4468=""),"",I4468*H4468)</f>
        <v/>
      </c>
      <c r="K10120">
        <f>IF(G4468="","Missing OEWS wage",IF(H4468="","Missing Wharton SOC","Matched"))</f>
        <v/>
      </c>
    </row>
    <row r="10121">
      <c r="A10121" t="inlineStr">
        <is>
          <t>55</t>
        </is>
      </c>
      <c r="B10121" t="inlineStr">
        <is>
          <t>Management of Companies and Enterprises</t>
        </is>
      </c>
      <c r="C10121" t="inlineStr">
        <is>
          <t>13-1075</t>
        </is>
      </c>
      <c r="D10121" t="inlineStr">
        <is>
          <t>Labor Relations Specialists</t>
        </is>
      </c>
      <c r="E10121" t="n">
        <v>2190</v>
      </c>
      <c r="F10121" t="n">
        <v>105790</v>
      </c>
      <c r="G10121">
        <f>IF(OR(E4469="",F4469=""),"",E4469*F4469)</f>
        <v/>
      </c>
      <c r="H10121" s="41">
        <f>IFERROR(XLOOKUP(C4469,'DATA Wharton'!$A$2:$A$785,'DATA Wharton'!$C$2:$C$785),"")</f>
        <v/>
      </c>
      <c r="I10121">
        <f>IF(OR(G4469="",H4469=""),"",G4469)</f>
        <v/>
      </c>
      <c r="J10121">
        <f>IF(OR(I4469="",H4469=""),"",I4469*H4469)</f>
        <v/>
      </c>
      <c r="K10121">
        <f>IF(G4469="","Missing OEWS wage",IF(H4469="","Missing Wharton SOC","Matched"))</f>
        <v/>
      </c>
    </row>
    <row r="10122">
      <c r="A10122" t="inlineStr">
        <is>
          <t>55</t>
        </is>
      </c>
      <c r="B10122" t="inlineStr">
        <is>
          <t>Management of Companies and Enterprises</t>
        </is>
      </c>
      <c r="C10122" t="inlineStr">
        <is>
          <t>13-1081</t>
        </is>
      </c>
      <c r="D10122" t="inlineStr">
        <is>
          <t>Logisticians</t>
        </is>
      </c>
      <c r="E10122" t="n">
        <v>29300</v>
      </c>
      <c r="F10122" t="n">
        <v>96770</v>
      </c>
      <c r="G10122">
        <f>IF(OR(E4470="",F4470=""),"",E4470*F4470)</f>
        <v/>
      </c>
      <c r="H10122" s="41">
        <f>IFERROR(XLOOKUP(C4470,'DATA Wharton'!$A$2:$A$785,'DATA Wharton'!$C$2:$C$785),"")</f>
        <v/>
      </c>
      <c r="I10122">
        <f>IF(OR(G4470="",H4470=""),"",G4470)</f>
        <v/>
      </c>
      <c r="J10122">
        <f>IF(OR(I4470="",H4470=""),"",I4470*H4470)</f>
        <v/>
      </c>
      <c r="K10122">
        <f>IF(G4470="","Missing OEWS wage",IF(H4470="","Missing Wharton SOC","Matched"))</f>
        <v/>
      </c>
    </row>
    <row r="10123">
      <c r="A10123" t="inlineStr">
        <is>
          <t>55</t>
        </is>
      </c>
      <c r="B10123" t="inlineStr">
        <is>
          <t>Management of Companies and Enterprises</t>
        </is>
      </c>
      <c r="C10123" t="inlineStr">
        <is>
          <t>13-1082</t>
        </is>
      </c>
      <c r="D10123" t="inlineStr">
        <is>
          <t>Project Management Specialists</t>
        </is>
      </c>
      <c r="E10123" t="n">
        <v>50570</v>
      </c>
      <c r="F10123" t="n">
        <v>122540</v>
      </c>
      <c r="G10123">
        <f>IF(OR(E4471="",F4471=""),"",E4471*F4471)</f>
        <v/>
      </c>
      <c r="H10123" s="41">
        <f>IFERROR(XLOOKUP(C4471,'DATA Wharton'!$A$2:$A$785,'DATA Wharton'!$C$2:$C$785),"")</f>
        <v/>
      </c>
      <c r="I10123">
        <f>IF(OR(G4471="",H4471=""),"",G4471)</f>
        <v/>
      </c>
      <c r="J10123">
        <f>IF(OR(I4471="",H4471=""),"",I4471*H4471)</f>
        <v/>
      </c>
      <c r="K10123">
        <f>IF(G4471="","Missing OEWS wage",IF(H4471="","Missing Wharton SOC","Matched"))</f>
        <v/>
      </c>
    </row>
    <row r="10124">
      <c r="A10124" t="inlineStr">
        <is>
          <t>55</t>
        </is>
      </c>
      <c r="B10124" t="inlineStr">
        <is>
          <t>Management of Companies and Enterprises</t>
        </is>
      </c>
      <c r="C10124" t="inlineStr">
        <is>
          <t>13-1111</t>
        </is>
      </c>
      <c r="D10124" t="inlineStr">
        <is>
          <t>Management Analysts</t>
        </is>
      </c>
      <c r="E10124" t="n">
        <v>52380</v>
      </c>
      <c r="F10124" t="n">
        <v>113090</v>
      </c>
      <c r="G10124">
        <f>IF(OR(E4472="",F4472=""),"",E4472*F4472)</f>
        <v/>
      </c>
      <c r="H10124" s="41">
        <f>IFERROR(XLOOKUP(C4472,'DATA Wharton'!$A$2:$A$785,'DATA Wharton'!$C$2:$C$785),"")</f>
        <v/>
      </c>
      <c r="I10124">
        <f>IF(OR(G4472="",H4472=""),"",G4472)</f>
        <v/>
      </c>
      <c r="J10124">
        <f>IF(OR(I4472="",H4472=""),"",I4472*H4472)</f>
        <v/>
      </c>
      <c r="K10124">
        <f>IF(G4472="","Missing OEWS wage",IF(H4472="","Missing Wharton SOC","Matched"))</f>
        <v/>
      </c>
    </row>
    <row r="10125">
      <c r="A10125" t="inlineStr">
        <is>
          <t>55</t>
        </is>
      </c>
      <c r="B10125" t="inlineStr">
        <is>
          <t>Management of Companies and Enterprises</t>
        </is>
      </c>
      <c r="C10125" t="inlineStr">
        <is>
          <t>13-1121</t>
        </is>
      </c>
      <c r="D10125" t="inlineStr">
        <is>
          <t>Meeting, Convention, and Event Planners</t>
        </is>
      </c>
      <c r="E10125" t="n">
        <v>3530</v>
      </c>
      <c r="F10125" t="n">
        <v>90770</v>
      </c>
      <c r="G10125">
        <f>IF(OR(E4473="",F4473=""),"",E4473*F4473)</f>
        <v/>
      </c>
      <c r="H10125" s="41">
        <f>IFERROR(XLOOKUP(C4473,'DATA Wharton'!$A$2:$A$785,'DATA Wharton'!$C$2:$C$785),"")</f>
        <v/>
      </c>
      <c r="I10125">
        <f>IF(OR(G4473="",H4473=""),"",G4473)</f>
        <v/>
      </c>
      <c r="J10125">
        <f>IF(OR(I4473="",H4473=""),"",I4473*H4473)</f>
        <v/>
      </c>
      <c r="K10125">
        <f>IF(G4473="","Missing OEWS wage",IF(H4473="","Missing Wharton SOC","Matched"))</f>
        <v/>
      </c>
    </row>
    <row r="10126">
      <c r="A10126" t="inlineStr">
        <is>
          <t>55</t>
        </is>
      </c>
      <c r="B10126" t="inlineStr">
        <is>
          <t>Management of Companies and Enterprises</t>
        </is>
      </c>
      <c r="C10126" t="inlineStr">
        <is>
          <t>13-1131</t>
        </is>
      </c>
      <c r="D10126" t="inlineStr">
        <is>
          <t>Fundraisers</t>
        </is>
      </c>
      <c r="E10126" t="n">
        <v>2870</v>
      </c>
      <c r="F10126" t="n">
        <v>78770</v>
      </c>
      <c r="G10126">
        <f>IF(OR(E4474="",F4474=""),"",E4474*F4474)</f>
        <v/>
      </c>
      <c r="H10126" s="41">
        <f>IFERROR(XLOOKUP(C4474,'DATA Wharton'!$A$2:$A$785,'DATA Wharton'!$C$2:$C$785),"")</f>
        <v/>
      </c>
      <c r="I10126">
        <f>IF(OR(G4474="",H4474=""),"",G4474)</f>
        <v/>
      </c>
      <c r="J10126">
        <f>IF(OR(I4474="",H4474=""),"",I4474*H4474)</f>
        <v/>
      </c>
      <c r="K10126">
        <f>IF(G4474="","Missing OEWS wage",IF(H4474="","Missing Wharton SOC","Matched"))</f>
        <v/>
      </c>
    </row>
    <row r="10127">
      <c r="A10127" t="inlineStr">
        <is>
          <t>55</t>
        </is>
      </c>
      <c r="B10127" t="inlineStr">
        <is>
          <t>Management of Companies and Enterprises</t>
        </is>
      </c>
      <c r="C10127" t="inlineStr">
        <is>
          <t>13-1141</t>
        </is>
      </c>
      <c r="D10127" t="inlineStr">
        <is>
          <t>Compensation, Benefits, and Job Analysis Specialists</t>
        </is>
      </c>
      <c r="E10127" t="n">
        <v>13920</v>
      </c>
      <c r="F10127" t="n">
        <v>91730</v>
      </c>
      <c r="G10127">
        <f>IF(OR(E4475="",F4475=""),"",E4475*F4475)</f>
        <v/>
      </c>
      <c r="H10127" s="41">
        <f>IFERROR(XLOOKUP(C4475,'DATA Wharton'!$A$2:$A$785,'DATA Wharton'!$C$2:$C$785),"")</f>
        <v/>
      </c>
      <c r="I10127">
        <f>IF(OR(G4475="",H4475=""),"",G4475)</f>
        <v/>
      </c>
      <c r="J10127">
        <f>IF(OR(I4475="",H4475=""),"",I4475*H4475)</f>
        <v/>
      </c>
      <c r="K10127">
        <f>IF(G4475="","Missing OEWS wage",IF(H4475="","Missing Wharton SOC","Matched"))</f>
        <v/>
      </c>
    </row>
    <row r="10128">
      <c r="A10128" t="inlineStr">
        <is>
          <t>55</t>
        </is>
      </c>
      <c r="B10128" t="inlineStr">
        <is>
          <t>Management of Companies and Enterprises</t>
        </is>
      </c>
      <c r="C10128" t="inlineStr">
        <is>
          <t>13-1151</t>
        </is>
      </c>
      <c r="D10128" t="inlineStr">
        <is>
          <t>Training and Development Specialists</t>
        </is>
      </c>
      <c r="E10128" t="n">
        <v>24530</v>
      </c>
      <c r="F10128" t="n">
        <v>86600</v>
      </c>
      <c r="G10128">
        <f>IF(OR(E4476="",F4476=""),"",E4476*F4476)</f>
        <v/>
      </c>
      <c r="H10128" s="41">
        <f>IFERROR(XLOOKUP(C4476,'DATA Wharton'!$A$2:$A$785,'DATA Wharton'!$C$2:$C$785),"")</f>
        <v/>
      </c>
      <c r="I10128">
        <f>IF(OR(G4476="",H4476=""),"",G4476)</f>
        <v/>
      </c>
      <c r="J10128">
        <f>IF(OR(I4476="",H4476=""),"",I4476*H4476)</f>
        <v/>
      </c>
      <c r="K10128">
        <f>IF(G4476="","Missing OEWS wage",IF(H4476="","Missing Wharton SOC","Matched"))</f>
        <v/>
      </c>
    </row>
    <row r="10129">
      <c r="A10129" t="inlineStr">
        <is>
          <t>55</t>
        </is>
      </c>
      <c r="B10129" t="inlineStr">
        <is>
          <t>Management of Companies and Enterprises</t>
        </is>
      </c>
      <c r="C10129" t="inlineStr">
        <is>
          <t>13-1161</t>
        </is>
      </c>
      <c r="D10129" t="inlineStr">
        <is>
          <t>Market Research Analysts and Marketing Specialists</t>
        </is>
      </c>
      <c r="E10129" t="n">
        <v>74470</v>
      </c>
      <c r="F10129" t="n">
        <v>104380</v>
      </c>
      <c r="G10129">
        <f>IF(OR(E4477="",F4477=""),"",E4477*F4477)</f>
        <v/>
      </c>
      <c r="H10129" s="41">
        <f>IFERROR(XLOOKUP(C4477,'DATA Wharton'!$A$2:$A$785,'DATA Wharton'!$C$2:$C$785),"")</f>
        <v/>
      </c>
      <c r="I10129">
        <f>IF(OR(G4477="",H4477=""),"",G4477)</f>
        <v/>
      </c>
      <c r="J10129">
        <f>IF(OR(I4477="",H4477=""),"",I4477*H4477)</f>
        <v/>
      </c>
      <c r="K10129">
        <f>IF(G4477="","Missing OEWS wage",IF(H4477="","Missing Wharton SOC","Matched"))</f>
        <v/>
      </c>
    </row>
    <row r="10130">
      <c r="A10130" t="inlineStr">
        <is>
          <t>55</t>
        </is>
      </c>
      <c r="B10130" t="inlineStr">
        <is>
          <t>Management of Companies and Enterprises</t>
        </is>
      </c>
      <c r="C10130" t="inlineStr">
        <is>
          <t>13-1199</t>
        </is>
      </c>
      <c r="D10130" t="inlineStr">
        <is>
          <t>Business Operations Specialists, All Other</t>
        </is>
      </c>
      <c r="E10130" t="n">
        <v>64250</v>
      </c>
      <c r="F10130" t="n">
        <v>96970</v>
      </c>
      <c r="G10130">
        <f>IF(OR(E4478="",F4478=""),"",E4478*F4478)</f>
        <v/>
      </c>
      <c r="H10130" s="41">
        <f>IFERROR(XLOOKUP(C4478,'DATA Wharton'!$A$2:$A$785,'DATA Wharton'!$C$2:$C$785),"")</f>
        <v/>
      </c>
      <c r="I10130">
        <f>IF(OR(G4478="",H4478=""),"",G4478)</f>
        <v/>
      </c>
      <c r="J10130">
        <f>IF(OR(I4478="",H4478=""),"",I4478*H4478)</f>
        <v/>
      </c>
      <c r="K10130">
        <f>IF(G4478="","Missing OEWS wage",IF(H4478="","Missing Wharton SOC","Matched"))</f>
        <v/>
      </c>
    </row>
    <row r="10131">
      <c r="A10131" t="inlineStr">
        <is>
          <t>55</t>
        </is>
      </c>
      <c r="B10131" t="inlineStr">
        <is>
          <t>Management of Companies and Enterprises</t>
        </is>
      </c>
      <c r="C10131" t="inlineStr">
        <is>
          <t>13-2011</t>
        </is>
      </c>
      <c r="D10131" t="inlineStr">
        <is>
          <t>Accountants and Auditors</t>
        </is>
      </c>
      <c r="E10131" t="n">
        <v>105120</v>
      </c>
      <c r="F10131" t="n">
        <v>97900</v>
      </c>
      <c r="G10131">
        <f>IF(OR(E4479="",F4479=""),"",E4479*F4479)</f>
        <v/>
      </c>
      <c r="H10131" s="41">
        <f>IFERROR(XLOOKUP(C4479,'DATA Wharton'!$A$2:$A$785,'DATA Wharton'!$C$2:$C$785),"")</f>
        <v/>
      </c>
      <c r="I10131">
        <f>IF(OR(G4479="",H4479=""),"",G4479)</f>
        <v/>
      </c>
      <c r="J10131">
        <f>IF(OR(I4479="",H4479=""),"",I4479*H4479)</f>
        <v/>
      </c>
      <c r="K10131">
        <f>IF(G4479="","Missing OEWS wage",IF(H4479="","Missing Wharton SOC","Matched"))</f>
        <v/>
      </c>
    </row>
    <row r="10132">
      <c r="A10132" t="inlineStr">
        <is>
          <t>55</t>
        </is>
      </c>
      <c r="B10132" t="inlineStr">
        <is>
          <t>Management of Companies and Enterprises</t>
        </is>
      </c>
      <c r="C10132" t="inlineStr">
        <is>
          <t>13-2020</t>
        </is>
      </c>
      <c r="D10132" t="inlineStr">
        <is>
          <t>Property Appraisers and Assessors</t>
        </is>
      </c>
      <c r="E10132" t="n">
        <v>870</v>
      </c>
      <c r="F10132" t="n">
        <v>90100</v>
      </c>
      <c r="G10132">
        <f>IF(OR(E4480="",F4480=""),"",E4480*F4480)</f>
        <v/>
      </c>
      <c r="H10132" s="41">
        <f>IFERROR(XLOOKUP(C4480,'DATA Wharton'!$A$2:$A$785,'DATA Wharton'!$C$2:$C$785),"")</f>
        <v/>
      </c>
      <c r="I10132">
        <f>IF(OR(G4480="",H4480=""),"",G4480)</f>
        <v/>
      </c>
      <c r="J10132">
        <f>IF(OR(I4480="",H4480=""),"",I4480*H4480)</f>
        <v/>
      </c>
      <c r="K10132">
        <f>IF(G4480="","Missing OEWS wage",IF(H4480="","Missing Wharton SOC","Matched"))</f>
        <v/>
      </c>
    </row>
    <row r="10133">
      <c r="A10133" t="inlineStr">
        <is>
          <t>55</t>
        </is>
      </c>
      <c r="B10133" t="inlineStr">
        <is>
          <t>Management of Companies and Enterprises</t>
        </is>
      </c>
      <c r="C10133" t="inlineStr">
        <is>
          <t>13-2031</t>
        </is>
      </c>
      <c r="D10133" t="inlineStr">
        <is>
          <t>Budget Analysts</t>
        </is>
      </c>
      <c r="E10133" t="n">
        <v>3380</v>
      </c>
      <c r="F10133" t="n">
        <v>95820</v>
      </c>
      <c r="G10133">
        <f>IF(OR(E4481="",F4481=""),"",E4481*F4481)</f>
        <v/>
      </c>
      <c r="H10133" s="41">
        <f>IFERROR(XLOOKUP(C4481,'DATA Wharton'!$A$2:$A$785,'DATA Wharton'!$C$2:$C$785),"")</f>
        <v/>
      </c>
      <c r="I10133">
        <f>IF(OR(G4481="",H4481=""),"",G4481)</f>
        <v/>
      </c>
      <c r="J10133">
        <f>IF(OR(I4481="",H4481=""),"",I4481*H4481)</f>
        <v/>
      </c>
      <c r="K10133">
        <f>IF(G4481="","Missing OEWS wage",IF(H4481="","Missing Wharton SOC","Matched"))</f>
        <v/>
      </c>
    </row>
    <row r="10134">
      <c r="A10134" t="inlineStr">
        <is>
          <t>55</t>
        </is>
      </c>
      <c r="B10134" t="inlineStr">
        <is>
          <t>Management of Companies and Enterprises</t>
        </is>
      </c>
      <c r="C10134" t="inlineStr">
        <is>
          <t>13-2041</t>
        </is>
      </c>
      <c r="D10134" t="inlineStr">
        <is>
          <t>Credit Analysts</t>
        </is>
      </c>
      <c r="E10134" t="n">
        <v>7830</v>
      </c>
      <c r="F10134" t="n">
        <v>97770</v>
      </c>
      <c r="G10134">
        <f>IF(OR(E4482="",F4482=""),"",E4482*F4482)</f>
        <v/>
      </c>
      <c r="H10134" s="41">
        <f>IFERROR(XLOOKUP(C4482,'DATA Wharton'!$A$2:$A$785,'DATA Wharton'!$C$2:$C$785),"")</f>
        <v/>
      </c>
      <c r="I10134">
        <f>IF(OR(G4482="",H4482=""),"",G4482)</f>
        <v/>
      </c>
      <c r="J10134">
        <f>IF(OR(I4482="",H4482=""),"",I4482*H4482)</f>
        <v/>
      </c>
      <c r="K10134">
        <f>IF(G4482="","Missing OEWS wage",IF(H4482="","Missing Wharton SOC","Matched"))</f>
        <v/>
      </c>
    </row>
    <row r="10135">
      <c r="A10135" t="inlineStr">
        <is>
          <t>55</t>
        </is>
      </c>
      <c r="B10135" t="inlineStr">
        <is>
          <t>Management of Companies and Enterprises</t>
        </is>
      </c>
      <c r="C10135" t="inlineStr">
        <is>
          <t>13-2051</t>
        </is>
      </c>
      <c r="D10135" t="inlineStr">
        <is>
          <t>Financial and Investment Analysts</t>
        </is>
      </c>
      <c r="E10135" t="n">
        <v>44850</v>
      </c>
      <c r="F10135" t="n">
        <v>109180</v>
      </c>
      <c r="G10135">
        <f>IF(OR(E4483="",F4483=""),"",E4483*F4483)</f>
        <v/>
      </c>
      <c r="H10135" s="41">
        <f>IFERROR(XLOOKUP(C4483,'DATA Wharton'!$A$2:$A$785,'DATA Wharton'!$C$2:$C$785),"")</f>
        <v/>
      </c>
      <c r="I10135">
        <f>IF(OR(G4483="",H4483=""),"",G4483)</f>
        <v/>
      </c>
      <c r="J10135">
        <f>IF(OR(I4483="",H4483=""),"",I4483*H4483)</f>
        <v/>
      </c>
      <c r="K10135">
        <f>IF(G4483="","Missing OEWS wage",IF(H4483="","Missing Wharton SOC","Matched"))</f>
        <v/>
      </c>
    </row>
    <row r="10136">
      <c r="A10136" t="inlineStr">
        <is>
          <t>55</t>
        </is>
      </c>
      <c r="B10136" t="inlineStr">
        <is>
          <t>Management of Companies and Enterprises</t>
        </is>
      </c>
      <c r="C10136" t="inlineStr">
        <is>
          <t>13-2052</t>
        </is>
      </c>
      <c r="D10136" t="inlineStr">
        <is>
          <t>Personal Financial Advisors</t>
        </is>
      </c>
      <c r="E10136" t="n">
        <v>4680</v>
      </c>
      <c r="F10136" t="n">
        <v>122670</v>
      </c>
      <c r="G10136">
        <f>IF(OR(E4484="",F4484=""),"",E4484*F4484)</f>
        <v/>
      </c>
      <c r="H10136" s="41">
        <f>IFERROR(XLOOKUP(C4484,'DATA Wharton'!$A$2:$A$785,'DATA Wharton'!$C$2:$C$785),"")</f>
        <v/>
      </c>
      <c r="I10136">
        <f>IF(OR(G4484="",H4484=""),"",G4484)</f>
        <v/>
      </c>
      <c r="J10136">
        <f>IF(OR(I4484="",H4484=""),"",I4484*H4484)</f>
        <v/>
      </c>
      <c r="K10136">
        <f>IF(G4484="","Missing OEWS wage",IF(H4484="","Missing Wharton SOC","Matched"))</f>
        <v/>
      </c>
    </row>
    <row r="10137">
      <c r="A10137" t="inlineStr">
        <is>
          <t>55</t>
        </is>
      </c>
      <c r="B10137" t="inlineStr">
        <is>
          <t>Management of Companies and Enterprises</t>
        </is>
      </c>
      <c r="C10137" t="inlineStr">
        <is>
          <t>13-2053</t>
        </is>
      </c>
      <c r="D10137" t="inlineStr">
        <is>
          <t>Insurance Underwriters</t>
        </is>
      </c>
      <c r="E10137" t="n">
        <v>2940</v>
      </c>
      <c r="F10137" t="n">
        <v>89250</v>
      </c>
      <c r="G10137">
        <f>IF(OR(E4485="",F4485=""),"",E4485*F4485)</f>
        <v/>
      </c>
      <c r="H10137" s="41">
        <f>IFERROR(XLOOKUP(C4485,'DATA Wharton'!$A$2:$A$785,'DATA Wharton'!$C$2:$C$785),"")</f>
        <v/>
      </c>
      <c r="I10137">
        <f>IF(OR(G4485="",H4485=""),"",G4485)</f>
        <v/>
      </c>
      <c r="J10137">
        <f>IF(OR(I4485="",H4485=""),"",I4485*H4485)</f>
        <v/>
      </c>
      <c r="K10137">
        <f>IF(G4485="","Missing OEWS wage",IF(H4485="","Missing Wharton SOC","Matched"))</f>
        <v/>
      </c>
    </row>
    <row r="10138">
      <c r="A10138" t="inlineStr">
        <is>
          <t>55</t>
        </is>
      </c>
      <c r="B10138" t="inlineStr">
        <is>
          <t>Management of Companies and Enterprises</t>
        </is>
      </c>
      <c r="C10138" t="inlineStr">
        <is>
          <t>13-2054</t>
        </is>
      </c>
      <c r="D10138" t="inlineStr">
        <is>
          <t>Financial Risk Specialists</t>
        </is>
      </c>
      <c r="E10138" t="n">
        <v>6700</v>
      </c>
      <c r="F10138" t="n">
        <v>118270</v>
      </c>
      <c r="G10138">
        <f>IF(OR(E4486="",F4486=""),"",E4486*F4486)</f>
        <v/>
      </c>
      <c r="H10138" s="41">
        <f>IFERROR(XLOOKUP(C4486,'DATA Wharton'!$A$2:$A$785,'DATA Wharton'!$C$2:$C$785),"")</f>
        <v/>
      </c>
      <c r="I10138">
        <f>IF(OR(G4486="",H4486=""),"",G4486)</f>
        <v/>
      </c>
      <c r="J10138">
        <f>IF(OR(I4486="",H4486=""),"",I4486*H4486)</f>
        <v/>
      </c>
      <c r="K10138">
        <f>IF(G4486="","Missing OEWS wage",IF(H4486="","Missing Wharton SOC","Matched"))</f>
        <v/>
      </c>
    </row>
    <row r="10139">
      <c r="A10139" t="inlineStr">
        <is>
          <t>55</t>
        </is>
      </c>
      <c r="B10139" t="inlineStr">
        <is>
          <t>Management of Companies and Enterprises</t>
        </is>
      </c>
      <c r="C10139" t="inlineStr">
        <is>
          <t>13-2061</t>
        </is>
      </c>
      <c r="D10139" t="inlineStr">
        <is>
          <t>Financial Examiners</t>
        </is>
      </c>
      <c r="E10139" t="n">
        <v>5030</v>
      </c>
      <c r="F10139" t="n">
        <v>98320</v>
      </c>
      <c r="G10139">
        <f>IF(OR(E4487="",F4487=""),"",E4487*F4487)</f>
        <v/>
      </c>
      <c r="H10139" s="41">
        <f>IFERROR(XLOOKUP(C4487,'DATA Wharton'!$A$2:$A$785,'DATA Wharton'!$C$2:$C$785),"")</f>
        <v/>
      </c>
      <c r="I10139">
        <f>IF(OR(G4487="",H4487=""),"",G4487)</f>
        <v/>
      </c>
      <c r="J10139">
        <f>IF(OR(I4487="",H4487=""),"",I4487*H4487)</f>
        <v/>
      </c>
      <c r="K10139">
        <f>IF(G4487="","Missing OEWS wage",IF(H4487="","Missing Wharton SOC","Matched"))</f>
        <v/>
      </c>
    </row>
    <row r="10140">
      <c r="A10140" t="inlineStr">
        <is>
          <t>55</t>
        </is>
      </c>
      <c r="B10140" t="inlineStr">
        <is>
          <t>Management of Companies and Enterprises</t>
        </is>
      </c>
      <c r="C10140" t="inlineStr">
        <is>
          <t>13-2071</t>
        </is>
      </c>
      <c r="D10140" t="inlineStr">
        <is>
          <t>Credit Counselors</t>
        </is>
      </c>
      <c r="E10140" t="n">
        <v>900</v>
      </c>
      <c r="F10140" t="n">
        <v>62450</v>
      </c>
      <c r="G10140">
        <f>IF(OR(E4488="",F4488=""),"",E4488*F4488)</f>
        <v/>
      </c>
      <c r="H10140" s="41">
        <f>IFERROR(XLOOKUP(C4488,'DATA Wharton'!$A$2:$A$785,'DATA Wharton'!$C$2:$C$785),"")</f>
        <v/>
      </c>
      <c r="I10140">
        <f>IF(OR(G4488="",H4488=""),"",G4488)</f>
        <v/>
      </c>
      <c r="J10140">
        <f>IF(OR(I4488="",H4488=""),"",I4488*H4488)</f>
        <v/>
      </c>
      <c r="K10140">
        <f>IF(G4488="","Missing OEWS wage",IF(H4488="","Missing Wharton SOC","Matched"))</f>
        <v/>
      </c>
    </row>
    <row r="10141">
      <c r="A10141" t="inlineStr">
        <is>
          <t>55</t>
        </is>
      </c>
      <c r="B10141" t="inlineStr">
        <is>
          <t>Management of Companies and Enterprises</t>
        </is>
      </c>
      <c r="C10141" t="inlineStr">
        <is>
          <t>13-2072</t>
        </is>
      </c>
      <c r="D10141" t="inlineStr">
        <is>
          <t>Loan Officers</t>
        </is>
      </c>
      <c r="E10141" t="n">
        <v>12320</v>
      </c>
      <c r="F10141" t="n">
        <v>93680</v>
      </c>
      <c r="G10141">
        <f>IF(OR(E4489="",F4489=""),"",E4489*F4489)</f>
        <v/>
      </c>
      <c r="H10141" s="41">
        <f>IFERROR(XLOOKUP(C4489,'DATA Wharton'!$A$2:$A$785,'DATA Wharton'!$C$2:$C$785),"")</f>
        <v/>
      </c>
      <c r="I10141">
        <f>IF(OR(G4489="",H4489=""),"",G4489)</f>
        <v/>
      </c>
      <c r="J10141">
        <f>IF(OR(I4489="",H4489=""),"",I4489*H4489)</f>
        <v/>
      </c>
      <c r="K10141">
        <f>IF(G4489="","Missing OEWS wage",IF(H4489="","Missing Wharton SOC","Matched"))</f>
        <v/>
      </c>
    </row>
    <row r="10142">
      <c r="A10142" t="inlineStr">
        <is>
          <t>55</t>
        </is>
      </c>
      <c r="B10142" t="inlineStr">
        <is>
          <t>Management of Companies and Enterprises</t>
        </is>
      </c>
      <c r="C10142" t="inlineStr">
        <is>
          <t>13-2082</t>
        </is>
      </c>
      <c r="D10142" t="inlineStr">
        <is>
          <t>Tax Preparers</t>
        </is>
      </c>
      <c r="E10142" t="n">
        <v>40</v>
      </c>
      <c r="F10142" t="n">
        <v>85980</v>
      </c>
      <c r="G10142">
        <f>IF(OR(E4490="",F4490=""),"",E4490*F4490)</f>
        <v/>
      </c>
      <c r="H10142" s="41">
        <f>IFERROR(XLOOKUP(C4490,'DATA Wharton'!$A$2:$A$785,'DATA Wharton'!$C$2:$C$785),"")</f>
        <v/>
      </c>
      <c r="I10142">
        <f>IF(OR(G4490="",H4490=""),"",G4490)</f>
        <v/>
      </c>
      <c r="J10142">
        <f>IF(OR(I4490="",H4490=""),"",I4490*H4490)</f>
        <v/>
      </c>
      <c r="K10142">
        <f>IF(G4490="","Missing OEWS wage",IF(H4490="","Missing Wharton SOC","Matched"))</f>
        <v/>
      </c>
    </row>
    <row r="10143">
      <c r="A10143" t="inlineStr">
        <is>
          <t>55</t>
        </is>
      </c>
      <c r="B10143" t="inlineStr">
        <is>
          <t>Management of Companies and Enterprises</t>
        </is>
      </c>
      <c r="C10143" t="inlineStr">
        <is>
          <t>13-2099</t>
        </is>
      </c>
      <c r="D10143" t="inlineStr">
        <is>
          <t>Financial Specialists, All Other</t>
        </is>
      </c>
      <c r="E10143" t="n">
        <v>9310</v>
      </c>
      <c r="F10143" t="n">
        <v>99420</v>
      </c>
      <c r="G10143">
        <f>IF(OR(E4491="",F4491=""),"",E4491*F4491)</f>
        <v/>
      </c>
      <c r="H10143" s="41">
        <f>IFERROR(XLOOKUP(C4491,'DATA Wharton'!$A$2:$A$785,'DATA Wharton'!$C$2:$C$785),"")</f>
        <v/>
      </c>
      <c r="I10143">
        <f>IF(OR(G4491="",H4491=""),"",G4491)</f>
        <v/>
      </c>
      <c r="J10143">
        <f>IF(OR(I4491="",H4491=""),"",I4491*H4491)</f>
        <v/>
      </c>
      <c r="K10143">
        <f>IF(G4491="","Missing OEWS wage",IF(H4491="","Missing Wharton SOC","Matched"))</f>
        <v/>
      </c>
    </row>
    <row r="10144">
      <c r="A10144" t="inlineStr">
        <is>
          <t>55</t>
        </is>
      </c>
      <c r="B10144" t="inlineStr">
        <is>
          <t>Management of Companies and Enterprises</t>
        </is>
      </c>
      <c r="C10144" t="inlineStr">
        <is>
          <t>15-1211</t>
        </is>
      </c>
      <c r="D10144" t="inlineStr">
        <is>
          <t>Computer Systems Analysts</t>
        </is>
      </c>
      <c r="E10144" t="n">
        <v>60580</v>
      </c>
      <c r="F10144" t="n">
        <v>116720</v>
      </c>
      <c r="G10144">
        <f>IF(OR(E4492="",F4492=""),"",E4492*F4492)</f>
        <v/>
      </c>
      <c r="H10144" s="41">
        <f>IFERROR(XLOOKUP(C4492,'DATA Wharton'!$A$2:$A$785,'DATA Wharton'!$C$2:$C$785),"")</f>
        <v/>
      </c>
      <c r="I10144">
        <f>IF(OR(G4492="",H4492=""),"",G4492)</f>
        <v/>
      </c>
      <c r="J10144">
        <f>IF(OR(I4492="",H4492=""),"",I4492*H4492)</f>
        <v/>
      </c>
      <c r="K10144">
        <f>IF(G4492="","Missing OEWS wage",IF(H4492="","Missing Wharton SOC","Matched"))</f>
        <v/>
      </c>
    </row>
    <row r="10145">
      <c r="A10145" t="inlineStr">
        <is>
          <t>55</t>
        </is>
      </c>
      <c r="B10145" t="inlineStr">
        <is>
          <t>Management of Companies and Enterprises</t>
        </is>
      </c>
      <c r="C10145" t="inlineStr">
        <is>
          <t>15-1212</t>
        </is>
      </c>
      <c r="D10145" t="inlineStr">
        <is>
          <t>Information Security Analysts</t>
        </is>
      </c>
      <c r="E10145" t="n">
        <v>19390</v>
      </c>
      <c r="F10145" t="n">
        <v>130550</v>
      </c>
      <c r="G10145">
        <f>IF(OR(E4493="",F4493=""),"",E4493*F4493)</f>
        <v/>
      </c>
      <c r="H10145" s="41">
        <f>IFERROR(XLOOKUP(C4493,'DATA Wharton'!$A$2:$A$785,'DATA Wharton'!$C$2:$C$785),"")</f>
        <v/>
      </c>
      <c r="I10145">
        <f>IF(OR(G4493="",H4493=""),"",G4493)</f>
        <v/>
      </c>
      <c r="J10145">
        <f>IF(OR(I4493="",H4493=""),"",I4493*H4493)</f>
        <v/>
      </c>
      <c r="K10145">
        <f>IF(G4493="","Missing OEWS wage",IF(H4493="","Missing Wharton SOC","Matched"))</f>
        <v/>
      </c>
    </row>
    <row r="10146">
      <c r="A10146" t="inlineStr">
        <is>
          <t>55</t>
        </is>
      </c>
      <c r="B10146" t="inlineStr">
        <is>
          <t>Management of Companies and Enterprises</t>
        </is>
      </c>
      <c r="C10146" t="inlineStr">
        <is>
          <t>15-1221</t>
        </is>
      </c>
      <c r="D10146" t="inlineStr">
        <is>
          <t>Computer and Information Research Scientists</t>
        </is>
      </c>
      <c r="E10146" t="n">
        <v>530</v>
      </c>
      <c r="F10146" t="n">
        <v>170050</v>
      </c>
      <c r="G10146">
        <f>IF(OR(E4494="",F4494=""),"",E4494*F4494)</f>
        <v/>
      </c>
      <c r="H10146" s="41">
        <f>IFERROR(XLOOKUP(C4494,'DATA Wharton'!$A$2:$A$785,'DATA Wharton'!$C$2:$C$785),"")</f>
        <v/>
      </c>
      <c r="I10146">
        <f>IF(OR(G4494="",H4494=""),"",G4494)</f>
        <v/>
      </c>
      <c r="J10146">
        <f>IF(OR(I4494="",H4494=""),"",I4494*H4494)</f>
        <v/>
      </c>
      <c r="K10146">
        <f>IF(G4494="","Missing OEWS wage",IF(H4494="","Missing Wharton SOC","Matched"))</f>
        <v/>
      </c>
    </row>
    <row r="10147">
      <c r="A10147" t="inlineStr">
        <is>
          <t>55</t>
        </is>
      </c>
      <c r="B10147" t="inlineStr">
        <is>
          <t>Management of Companies and Enterprises</t>
        </is>
      </c>
      <c r="C10147" t="inlineStr">
        <is>
          <t>15-1231</t>
        </is>
      </c>
      <c r="D10147" t="inlineStr">
        <is>
          <t>Computer Network Support Specialists</t>
        </is>
      </c>
      <c r="E10147" t="n">
        <v>8650</v>
      </c>
      <c r="F10147" t="n">
        <v>92040</v>
      </c>
      <c r="G10147">
        <f>IF(OR(E4495="",F4495=""),"",E4495*F4495)</f>
        <v/>
      </c>
      <c r="H10147" s="41">
        <f>IFERROR(XLOOKUP(C4495,'DATA Wharton'!$A$2:$A$785,'DATA Wharton'!$C$2:$C$785),"")</f>
        <v/>
      </c>
      <c r="I10147">
        <f>IF(OR(G4495="",H4495=""),"",G4495)</f>
        <v/>
      </c>
      <c r="J10147">
        <f>IF(OR(I4495="",H4495=""),"",I4495*H4495)</f>
        <v/>
      </c>
      <c r="K10147">
        <f>IF(G4495="","Missing OEWS wage",IF(H4495="","Missing Wharton SOC","Matched"))</f>
        <v/>
      </c>
    </row>
    <row r="10148">
      <c r="A10148" t="inlineStr">
        <is>
          <t>55</t>
        </is>
      </c>
      <c r="B10148" t="inlineStr">
        <is>
          <t>Management of Companies and Enterprises</t>
        </is>
      </c>
      <c r="C10148" t="inlineStr">
        <is>
          <t>15-1232</t>
        </is>
      </c>
      <c r="D10148" t="inlineStr">
        <is>
          <t>Computer User Support Specialists</t>
        </is>
      </c>
      <c r="E10148" t="n">
        <v>39110</v>
      </c>
      <c r="F10148" t="n">
        <v>71380</v>
      </c>
      <c r="G10148">
        <f>IF(OR(E4496="",F4496=""),"",E4496*F4496)</f>
        <v/>
      </c>
      <c r="H10148" s="41">
        <f>IFERROR(XLOOKUP(C4496,'DATA Wharton'!$A$2:$A$785,'DATA Wharton'!$C$2:$C$785),"")</f>
        <v/>
      </c>
      <c r="I10148">
        <f>IF(OR(G4496="",H4496=""),"",G4496)</f>
        <v/>
      </c>
      <c r="J10148">
        <f>IF(OR(I4496="",H4496=""),"",I4496*H4496)</f>
        <v/>
      </c>
      <c r="K10148">
        <f>IF(G4496="","Missing OEWS wage",IF(H4496="","Missing Wharton SOC","Matched"))</f>
        <v/>
      </c>
    </row>
    <row r="10149">
      <c r="A10149" t="inlineStr">
        <is>
          <t>55</t>
        </is>
      </c>
      <c r="B10149" t="inlineStr">
        <is>
          <t>Management of Companies and Enterprises</t>
        </is>
      </c>
      <c r="C10149" t="inlineStr">
        <is>
          <t>15-1241</t>
        </is>
      </c>
      <c r="D10149" t="inlineStr">
        <is>
          <t>Computer Network Architects</t>
        </is>
      </c>
      <c r="E10149" t="n">
        <v>16910</v>
      </c>
      <c r="F10149" t="n">
        <v>144590</v>
      </c>
      <c r="G10149">
        <f>IF(OR(E4497="",F4497=""),"",E4497*F4497)</f>
        <v/>
      </c>
      <c r="H10149" s="41">
        <f>IFERROR(XLOOKUP(C4497,'DATA Wharton'!$A$2:$A$785,'DATA Wharton'!$C$2:$C$785),"")</f>
        <v/>
      </c>
      <c r="I10149">
        <f>IF(OR(G4497="",H4497=""),"",G4497)</f>
        <v/>
      </c>
      <c r="J10149">
        <f>IF(OR(I4497="",H4497=""),"",I4497*H4497)</f>
        <v/>
      </c>
      <c r="K10149">
        <f>IF(G4497="","Missing OEWS wage",IF(H4497="","Missing Wharton SOC","Matched"))</f>
        <v/>
      </c>
    </row>
    <row r="10150">
      <c r="A10150" t="inlineStr">
        <is>
          <t>55</t>
        </is>
      </c>
      <c r="B10150" t="inlineStr">
        <is>
          <t>Management of Companies and Enterprises</t>
        </is>
      </c>
      <c r="C10150" t="inlineStr">
        <is>
          <t>15-1242</t>
        </is>
      </c>
      <c r="D10150" t="inlineStr">
        <is>
          <t>Database Administrators</t>
        </is>
      </c>
      <c r="E10150" t="n">
        <v>5320</v>
      </c>
      <c r="F10150" t="n">
        <v>119400</v>
      </c>
      <c r="G10150">
        <f>IF(OR(E4498="",F4498=""),"",E4498*F4498)</f>
        <v/>
      </c>
      <c r="H10150" s="41">
        <f>IFERROR(XLOOKUP(C4498,'DATA Wharton'!$A$2:$A$785,'DATA Wharton'!$C$2:$C$785),"")</f>
        <v/>
      </c>
      <c r="I10150">
        <f>IF(OR(G4498="",H4498=""),"",G4498)</f>
        <v/>
      </c>
      <c r="J10150">
        <f>IF(OR(I4498="",H4498=""),"",I4498*H4498)</f>
        <v/>
      </c>
      <c r="K10150">
        <f>IF(G4498="","Missing OEWS wage",IF(H4498="","Missing Wharton SOC","Matched"))</f>
        <v/>
      </c>
    </row>
    <row r="10151">
      <c r="A10151" t="inlineStr">
        <is>
          <t>55</t>
        </is>
      </c>
      <c r="B10151" t="inlineStr">
        <is>
          <t>Management of Companies and Enterprises</t>
        </is>
      </c>
      <c r="C10151" t="inlineStr">
        <is>
          <t>15-1243</t>
        </is>
      </c>
      <c r="D10151" t="inlineStr">
        <is>
          <t>Database Architects</t>
        </is>
      </c>
      <c r="E10151" t="n">
        <v>6830</v>
      </c>
      <c r="F10151" t="n">
        <v>142890</v>
      </c>
      <c r="G10151">
        <f>IF(OR(E4499="",F4499=""),"",E4499*F4499)</f>
        <v/>
      </c>
      <c r="H10151" s="41">
        <f>IFERROR(XLOOKUP(C4499,'DATA Wharton'!$A$2:$A$785,'DATA Wharton'!$C$2:$C$785),"")</f>
        <v/>
      </c>
      <c r="I10151">
        <f>IF(OR(G4499="",H4499=""),"",G4499)</f>
        <v/>
      </c>
      <c r="J10151">
        <f>IF(OR(I4499="",H4499=""),"",I4499*H4499)</f>
        <v/>
      </c>
      <c r="K10151">
        <f>IF(G4499="","Missing OEWS wage",IF(H4499="","Missing Wharton SOC","Matched"))</f>
        <v/>
      </c>
    </row>
    <row r="10152">
      <c r="A10152" t="inlineStr">
        <is>
          <t>55</t>
        </is>
      </c>
      <c r="B10152" t="inlineStr">
        <is>
          <t>Management of Companies and Enterprises</t>
        </is>
      </c>
      <c r="C10152" t="inlineStr">
        <is>
          <t>15-1244</t>
        </is>
      </c>
      <c r="D10152" t="inlineStr">
        <is>
          <t>Network and Computer Systems Administrators</t>
        </is>
      </c>
      <c r="E10152" t="n">
        <v>23490</v>
      </c>
      <c r="F10152" t="n">
        <v>108490</v>
      </c>
      <c r="G10152">
        <f>IF(OR(E4500="",F4500=""),"",E4500*F4500)</f>
        <v/>
      </c>
      <c r="H10152" s="41">
        <f>IFERROR(XLOOKUP(C4500,'DATA Wharton'!$A$2:$A$785,'DATA Wharton'!$C$2:$C$785),"")</f>
        <v/>
      </c>
      <c r="I10152">
        <f>IF(OR(G4500="",H4500=""),"",G4500)</f>
        <v/>
      </c>
      <c r="J10152">
        <f>IF(OR(I4500="",H4500=""),"",I4500*H4500)</f>
        <v/>
      </c>
      <c r="K10152">
        <f>IF(G4500="","Missing OEWS wage",IF(H4500="","Missing Wharton SOC","Matched"))</f>
        <v/>
      </c>
    </row>
    <row r="10153">
      <c r="A10153" t="inlineStr">
        <is>
          <t>55</t>
        </is>
      </c>
      <c r="B10153" t="inlineStr">
        <is>
          <t>Management of Companies and Enterprises</t>
        </is>
      </c>
      <c r="C10153" t="inlineStr">
        <is>
          <t>15-1251</t>
        </is>
      </c>
      <c r="D10153" t="inlineStr">
        <is>
          <t>Computer Programmers</t>
        </is>
      </c>
      <c r="E10153" t="n">
        <v>3290</v>
      </c>
      <c r="F10153" t="n">
        <v>110990</v>
      </c>
      <c r="G10153">
        <f>IF(OR(E4501="",F4501=""),"",E4501*F4501)</f>
        <v/>
      </c>
      <c r="H10153" s="41">
        <f>IFERROR(XLOOKUP(C4501,'DATA Wharton'!$A$2:$A$785,'DATA Wharton'!$C$2:$C$785),"")</f>
        <v/>
      </c>
      <c r="I10153">
        <f>IF(OR(G4501="",H4501=""),"",G4501)</f>
        <v/>
      </c>
      <c r="J10153">
        <f>IF(OR(I4501="",H4501=""),"",I4501*H4501)</f>
        <v/>
      </c>
      <c r="K10153">
        <f>IF(G4501="","Missing OEWS wage",IF(H4501="","Missing Wharton SOC","Matched"))</f>
        <v/>
      </c>
    </row>
    <row r="10154">
      <c r="A10154" t="inlineStr">
        <is>
          <t>55</t>
        </is>
      </c>
      <c r="B10154" t="inlineStr">
        <is>
          <t>Management of Companies and Enterprises</t>
        </is>
      </c>
      <c r="C10154" t="inlineStr">
        <is>
          <t>15-1252</t>
        </is>
      </c>
      <c r="D10154" t="inlineStr">
        <is>
          <t>Software Developers</t>
        </is>
      </c>
      <c r="E10154" t="n">
        <v>103450</v>
      </c>
      <c r="F10154" t="n">
        <v>156760</v>
      </c>
      <c r="G10154">
        <f>IF(OR(E4502="",F4502=""),"",E4502*F4502)</f>
        <v/>
      </c>
      <c r="H10154" s="41">
        <f>IFERROR(XLOOKUP(C4502,'DATA Wharton'!$A$2:$A$785,'DATA Wharton'!$C$2:$C$785),"")</f>
        <v/>
      </c>
      <c r="I10154">
        <f>IF(OR(G4502="",H4502=""),"",G4502)</f>
        <v/>
      </c>
      <c r="J10154">
        <f>IF(OR(I4502="",H4502=""),"",I4502*H4502)</f>
        <v/>
      </c>
      <c r="K10154">
        <f>IF(G4502="","Missing OEWS wage",IF(H4502="","Missing Wharton SOC","Matched"))</f>
        <v/>
      </c>
    </row>
    <row r="10155">
      <c r="A10155" t="inlineStr">
        <is>
          <t>55</t>
        </is>
      </c>
      <c r="B10155" t="inlineStr">
        <is>
          <t>Management of Companies and Enterprises</t>
        </is>
      </c>
      <c r="C10155" t="inlineStr">
        <is>
          <t>15-1253</t>
        </is>
      </c>
      <c r="D10155" t="inlineStr">
        <is>
          <t>Software Quality Assurance Analysts and Testers</t>
        </is>
      </c>
      <c r="E10155" t="n">
        <v>10290</v>
      </c>
      <c r="F10155" t="n">
        <v>121240</v>
      </c>
      <c r="G10155">
        <f>IF(OR(E4503="",F4503=""),"",E4503*F4503)</f>
        <v/>
      </c>
      <c r="H10155" s="41">
        <f>IFERROR(XLOOKUP(C4503,'DATA Wharton'!$A$2:$A$785,'DATA Wharton'!$C$2:$C$785),"")</f>
        <v/>
      </c>
      <c r="I10155">
        <f>IF(OR(G4503="",H4503=""),"",G4503)</f>
        <v/>
      </c>
      <c r="J10155">
        <f>IF(OR(I4503="",H4503=""),"",I4503*H4503)</f>
        <v/>
      </c>
      <c r="K10155">
        <f>IF(G4503="","Missing OEWS wage",IF(H4503="","Missing Wharton SOC","Matched"))</f>
        <v/>
      </c>
    </row>
    <row r="10156">
      <c r="A10156" t="inlineStr">
        <is>
          <t>55</t>
        </is>
      </c>
      <c r="B10156" t="inlineStr">
        <is>
          <t>Management of Companies and Enterprises</t>
        </is>
      </c>
      <c r="C10156" t="inlineStr">
        <is>
          <t>15-1254</t>
        </is>
      </c>
      <c r="D10156" t="inlineStr">
        <is>
          <t>Web Developers</t>
        </is>
      </c>
      <c r="E10156" t="n">
        <v>2900</v>
      </c>
      <c r="F10156" t="n">
        <v>114890</v>
      </c>
      <c r="G10156">
        <f>IF(OR(E4504="",F4504=""),"",E4504*F4504)</f>
        <v/>
      </c>
      <c r="H10156" s="41">
        <f>IFERROR(XLOOKUP(C4504,'DATA Wharton'!$A$2:$A$785,'DATA Wharton'!$C$2:$C$785),"")</f>
        <v/>
      </c>
      <c r="I10156">
        <f>IF(OR(G4504="",H4504=""),"",G4504)</f>
        <v/>
      </c>
      <c r="J10156">
        <f>IF(OR(I4504="",H4504=""),"",I4504*H4504)</f>
        <v/>
      </c>
      <c r="K10156">
        <f>IF(G4504="","Missing OEWS wage",IF(H4504="","Missing Wharton SOC","Matched"))</f>
        <v/>
      </c>
    </row>
    <row r="10157">
      <c r="A10157" t="inlineStr">
        <is>
          <t>55</t>
        </is>
      </c>
      <c r="B10157" t="inlineStr">
        <is>
          <t>Management of Companies and Enterprises</t>
        </is>
      </c>
      <c r="C10157" t="inlineStr">
        <is>
          <t>15-1255</t>
        </is>
      </c>
      <c r="D10157" t="inlineStr">
        <is>
          <t>Web and Digital Interface Designers</t>
        </is>
      </c>
      <c r="E10157" t="n">
        <v>6280</v>
      </c>
      <c r="F10157" t="n">
        <v>132060</v>
      </c>
      <c r="G10157">
        <f>IF(OR(E4505="",F4505=""),"",E4505*F4505)</f>
        <v/>
      </c>
      <c r="H10157" s="41">
        <f>IFERROR(XLOOKUP(C4505,'DATA Wharton'!$A$2:$A$785,'DATA Wharton'!$C$2:$C$785),"")</f>
        <v/>
      </c>
      <c r="I10157">
        <f>IF(OR(G4505="",H4505=""),"",G4505)</f>
        <v/>
      </c>
      <c r="J10157">
        <f>IF(OR(I4505="",H4505=""),"",I4505*H4505)</f>
        <v/>
      </c>
      <c r="K10157">
        <f>IF(G4505="","Missing OEWS wage",IF(H4505="","Missing Wharton SOC","Matched"))</f>
        <v/>
      </c>
    </row>
    <row r="10158">
      <c r="A10158" t="inlineStr">
        <is>
          <t>55</t>
        </is>
      </c>
      <c r="B10158" t="inlineStr">
        <is>
          <t>Management of Companies and Enterprises</t>
        </is>
      </c>
      <c r="C10158" t="inlineStr">
        <is>
          <t>15-1299</t>
        </is>
      </c>
      <c r="D10158" t="inlineStr">
        <is>
          <t>Computer Occupations, All Other</t>
        </is>
      </c>
      <c r="E10158" t="n">
        <v>25080</v>
      </c>
      <c r="F10158" t="n">
        <v>133260</v>
      </c>
      <c r="G10158">
        <f>IF(OR(E4506="",F4506=""),"",E4506*F4506)</f>
        <v/>
      </c>
      <c r="H10158" s="41">
        <f>IFERROR(XLOOKUP(C4506,'DATA Wharton'!$A$2:$A$785,'DATA Wharton'!$C$2:$C$785),"")</f>
        <v/>
      </c>
      <c r="I10158">
        <f>IF(OR(G4506="",H4506=""),"",G4506)</f>
        <v/>
      </c>
      <c r="J10158">
        <f>IF(OR(I4506="",H4506=""),"",I4506*H4506)</f>
        <v/>
      </c>
      <c r="K10158">
        <f>IF(G4506="","Missing OEWS wage",IF(H4506="","Missing Wharton SOC","Matched"))</f>
        <v/>
      </c>
    </row>
    <row r="10159">
      <c r="A10159" t="inlineStr">
        <is>
          <t>55</t>
        </is>
      </c>
      <c r="B10159" t="inlineStr">
        <is>
          <t>Management of Companies and Enterprises</t>
        </is>
      </c>
      <c r="C10159" t="inlineStr">
        <is>
          <t>15-2011</t>
        </is>
      </c>
      <c r="D10159" t="inlineStr">
        <is>
          <t>Actuaries</t>
        </is>
      </c>
      <c r="E10159" t="n">
        <v>1150</v>
      </c>
      <c r="F10159" t="n">
        <v>140690</v>
      </c>
      <c r="G10159">
        <f>IF(OR(E4507="",F4507=""),"",E4507*F4507)</f>
        <v/>
      </c>
      <c r="H10159" s="41">
        <f>IFERROR(XLOOKUP(C4507,'DATA Wharton'!$A$2:$A$785,'DATA Wharton'!$C$2:$C$785),"")</f>
        <v/>
      </c>
      <c r="I10159">
        <f>IF(OR(G4507="",H4507=""),"",G4507)</f>
        <v/>
      </c>
      <c r="J10159">
        <f>IF(OR(I4507="",H4507=""),"",I4507*H4507)</f>
        <v/>
      </c>
      <c r="K10159">
        <f>IF(G4507="","Missing OEWS wage",IF(H4507="","Missing Wharton SOC","Matched"))</f>
        <v/>
      </c>
    </row>
    <row r="10160">
      <c r="A10160" t="inlineStr">
        <is>
          <t>55</t>
        </is>
      </c>
      <c r="B10160" t="inlineStr">
        <is>
          <t>Management of Companies and Enterprises</t>
        </is>
      </c>
      <c r="C10160" t="inlineStr">
        <is>
          <t>15-2021</t>
        </is>
      </c>
      <c r="D10160" t="inlineStr">
        <is>
          <t>Mathematicians</t>
        </is>
      </c>
      <c r="E10160" t="n">
        <v>30</v>
      </c>
      <c r="F10160" t="n">
        <v>124370</v>
      </c>
      <c r="G10160">
        <f>IF(OR(E4508="",F4508=""),"",E4508*F4508)</f>
        <v/>
      </c>
      <c r="H10160" s="41">
        <f>IFERROR(XLOOKUP(C4508,'DATA Wharton'!$A$2:$A$785,'DATA Wharton'!$C$2:$C$785),"")</f>
        <v/>
      </c>
      <c r="I10160">
        <f>IF(OR(G4508="",H4508=""),"",G4508)</f>
        <v/>
      </c>
      <c r="J10160">
        <f>IF(OR(I4508="",H4508=""),"",I4508*H4508)</f>
        <v/>
      </c>
      <c r="K10160">
        <f>IF(G4508="","Missing OEWS wage",IF(H4508="","Missing Wharton SOC","Matched"))</f>
        <v/>
      </c>
    </row>
    <row r="10161">
      <c r="A10161" t="inlineStr">
        <is>
          <t>55</t>
        </is>
      </c>
      <c r="B10161" t="inlineStr">
        <is>
          <t>Management of Companies and Enterprises</t>
        </is>
      </c>
      <c r="C10161" t="inlineStr">
        <is>
          <t>15-2031</t>
        </is>
      </c>
      <c r="D10161" t="inlineStr">
        <is>
          <t>Operations Research Analysts</t>
        </is>
      </c>
      <c r="E10161" t="n">
        <v>10550</v>
      </c>
      <c r="F10161" t="n">
        <v>103130</v>
      </c>
      <c r="G10161">
        <f>IF(OR(E4509="",F4509=""),"",E4509*F4509)</f>
        <v/>
      </c>
      <c r="H10161" s="41">
        <f>IFERROR(XLOOKUP(C4509,'DATA Wharton'!$A$2:$A$785,'DATA Wharton'!$C$2:$C$785),"")</f>
        <v/>
      </c>
      <c r="I10161">
        <f>IF(OR(G4509="",H4509=""),"",G4509)</f>
        <v/>
      </c>
      <c r="J10161">
        <f>IF(OR(I4509="",H4509=""),"",I4509*H4509)</f>
        <v/>
      </c>
      <c r="K10161">
        <f>IF(G4509="","Missing OEWS wage",IF(H4509="","Missing Wharton SOC","Matched"))</f>
        <v/>
      </c>
    </row>
    <row r="10162">
      <c r="A10162" t="inlineStr">
        <is>
          <t>55</t>
        </is>
      </c>
      <c r="B10162" t="inlineStr">
        <is>
          <t>Management of Companies and Enterprises</t>
        </is>
      </c>
      <c r="C10162" t="inlineStr">
        <is>
          <t>15-2041</t>
        </is>
      </c>
      <c r="D10162" t="inlineStr">
        <is>
          <t>Statisticians</t>
        </is>
      </c>
      <c r="E10162" t="n">
        <v>1390</v>
      </c>
      <c r="F10162" t="n">
        <v>124470</v>
      </c>
      <c r="G10162">
        <f>IF(OR(E4510="",F4510=""),"",E4510*F4510)</f>
        <v/>
      </c>
      <c r="H10162" s="41">
        <f>IFERROR(XLOOKUP(C4510,'DATA Wharton'!$A$2:$A$785,'DATA Wharton'!$C$2:$C$785),"")</f>
        <v/>
      </c>
      <c r="I10162">
        <f>IF(OR(G4510="",H4510=""),"",G4510)</f>
        <v/>
      </c>
      <c r="J10162">
        <f>IF(OR(I4510="",H4510=""),"",I4510*H4510)</f>
        <v/>
      </c>
      <c r="K10162">
        <f>IF(G4510="","Missing OEWS wage",IF(H4510="","Missing Wharton SOC","Matched"))</f>
        <v/>
      </c>
    </row>
    <row r="10163">
      <c r="A10163" t="inlineStr">
        <is>
          <t>55</t>
        </is>
      </c>
      <c r="B10163" t="inlineStr">
        <is>
          <t>Management of Companies and Enterprises</t>
        </is>
      </c>
      <c r="C10163" t="inlineStr">
        <is>
          <t>15-2051</t>
        </is>
      </c>
      <c r="D10163" t="inlineStr">
        <is>
          <t>Data Scientists</t>
        </is>
      </c>
      <c r="E10163" t="n">
        <v>28620</v>
      </c>
      <c r="F10163" t="n">
        <v>135910</v>
      </c>
      <c r="G10163">
        <f>IF(OR(E4511="",F4511=""),"",E4511*F4511)</f>
        <v/>
      </c>
      <c r="H10163" s="41">
        <f>IFERROR(XLOOKUP(C4511,'DATA Wharton'!$A$2:$A$785,'DATA Wharton'!$C$2:$C$785),"")</f>
        <v/>
      </c>
      <c r="I10163">
        <f>IF(OR(G4511="",H4511=""),"",G4511)</f>
        <v/>
      </c>
      <c r="J10163">
        <f>IF(OR(I4511="",H4511=""),"",I4511*H4511)</f>
        <v/>
      </c>
      <c r="K10163">
        <f>IF(G4511="","Missing OEWS wage",IF(H4511="","Missing Wharton SOC","Matched"))</f>
        <v/>
      </c>
    </row>
    <row r="10164">
      <c r="A10164" t="inlineStr">
        <is>
          <t>55</t>
        </is>
      </c>
      <c r="B10164" t="inlineStr">
        <is>
          <t>Management of Companies and Enterprises</t>
        </is>
      </c>
      <c r="C10164" t="inlineStr">
        <is>
          <t>15-2099</t>
        </is>
      </c>
      <c r="D10164" t="inlineStr">
        <is>
          <t>Mathematical Science Occupations, All Other</t>
        </is>
      </c>
      <c r="E10164" t="n">
        <v>130</v>
      </c>
      <c r="F10164" t="n">
        <v>80880</v>
      </c>
      <c r="G10164">
        <f>IF(OR(E4512="",F4512=""),"",E4512*F4512)</f>
        <v/>
      </c>
      <c r="H10164" s="41">
        <f>IFERROR(XLOOKUP(C4512,'DATA Wharton'!$A$2:$A$785,'DATA Wharton'!$C$2:$C$785),"")</f>
        <v/>
      </c>
      <c r="I10164">
        <f>IF(OR(G4512="",H4512=""),"",G4512)</f>
        <v/>
      </c>
      <c r="J10164">
        <f>IF(OR(I4512="",H4512=""),"",I4512*H4512)</f>
        <v/>
      </c>
      <c r="K10164">
        <f>IF(G4512="","Missing OEWS wage",IF(H4512="","Missing Wharton SOC","Matched"))</f>
        <v/>
      </c>
    </row>
    <row r="10165">
      <c r="A10165" t="inlineStr">
        <is>
          <t>55</t>
        </is>
      </c>
      <c r="B10165" t="inlineStr">
        <is>
          <t>Management of Companies and Enterprises</t>
        </is>
      </c>
      <c r="C10165" t="inlineStr">
        <is>
          <t>17-1011</t>
        </is>
      </c>
      <c r="D10165" t="inlineStr">
        <is>
          <t>Architects, Except Landscape and Naval</t>
        </is>
      </c>
      <c r="E10165" t="n">
        <v>840</v>
      </c>
      <c r="F10165" t="n">
        <v>133140</v>
      </c>
      <c r="G10165">
        <f>IF(OR(E4513="",F4513=""),"",E4513*F4513)</f>
        <v/>
      </c>
      <c r="H10165" s="41">
        <f>IFERROR(XLOOKUP(C4513,'DATA Wharton'!$A$2:$A$785,'DATA Wharton'!$C$2:$C$785),"")</f>
        <v/>
      </c>
      <c r="I10165">
        <f>IF(OR(G4513="",H4513=""),"",G4513)</f>
        <v/>
      </c>
      <c r="J10165">
        <f>IF(OR(I4513="",H4513=""),"",I4513*H4513)</f>
        <v/>
      </c>
      <c r="K10165">
        <f>IF(G4513="","Missing OEWS wage",IF(H4513="","Missing Wharton SOC","Matched"))</f>
        <v/>
      </c>
    </row>
    <row r="10166">
      <c r="A10166" t="inlineStr">
        <is>
          <t>55</t>
        </is>
      </c>
      <c r="B10166" t="inlineStr">
        <is>
          <t>Management of Companies and Enterprises</t>
        </is>
      </c>
      <c r="C10166" t="inlineStr">
        <is>
          <t>17-1012</t>
        </is>
      </c>
      <c r="D10166" t="inlineStr">
        <is>
          <t>Landscape Architects</t>
        </is>
      </c>
      <c r="E10166" t="n">
        <v>40</v>
      </c>
      <c r="F10166" t="n">
        <v>126610</v>
      </c>
      <c r="G10166">
        <f>IF(OR(E4514="",F4514=""),"",E4514*F4514)</f>
        <v/>
      </c>
      <c r="H10166" s="41">
        <f>IFERROR(XLOOKUP(C4514,'DATA Wharton'!$A$2:$A$785,'DATA Wharton'!$C$2:$C$785),"")</f>
        <v/>
      </c>
      <c r="I10166">
        <f>IF(OR(G4514="",H4514=""),"",G4514)</f>
        <v/>
      </c>
      <c r="J10166">
        <f>IF(OR(I4514="",H4514=""),"",I4514*H4514)</f>
        <v/>
      </c>
      <c r="K10166">
        <f>IF(G4514="","Missing OEWS wage",IF(H4514="","Missing Wharton SOC","Matched"))</f>
        <v/>
      </c>
    </row>
    <row r="10167">
      <c r="A10167" t="inlineStr">
        <is>
          <t>55</t>
        </is>
      </c>
      <c r="B10167" t="inlineStr">
        <is>
          <t>Management of Companies and Enterprises</t>
        </is>
      </c>
      <c r="C10167" t="inlineStr">
        <is>
          <t>17-1021</t>
        </is>
      </c>
      <c r="D10167" t="inlineStr">
        <is>
          <t>Cartographers and Photogrammetrists</t>
        </is>
      </c>
      <c r="E10167" t="n">
        <v>300</v>
      </c>
      <c r="F10167" t="n">
        <v>101700</v>
      </c>
      <c r="G10167">
        <f>IF(OR(E4515="",F4515=""),"",E4515*F4515)</f>
        <v/>
      </c>
      <c r="H10167" s="41">
        <f>IFERROR(XLOOKUP(C4515,'DATA Wharton'!$A$2:$A$785,'DATA Wharton'!$C$2:$C$785),"")</f>
        <v/>
      </c>
      <c r="I10167">
        <f>IF(OR(G4515="",H4515=""),"",G4515)</f>
        <v/>
      </c>
      <c r="J10167">
        <f>IF(OR(I4515="",H4515=""),"",I4515*H4515)</f>
        <v/>
      </c>
      <c r="K10167">
        <f>IF(G4515="","Missing OEWS wage",IF(H4515="","Missing Wharton SOC","Matched"))</f>
        <v/>
      </c>
    </row>
    <row r="10168">
      <c r="A10168" t="inlineStr">
        <is>
          <t>55</t>
        </is>
      </c>
      <c r="B10168" t="inlineStr">
        <is>
          <t>Management of Companies and Enterprises</t>
        </is>
      </c>
      <c r="C10168" t="inlineStr">
        <is>
          <t>17-1022</t>
        </is>
      </c>
      <c r="D10168" t="inlineStr">
        <is>
          <t>Surveyors</t>
        </is>
      </c>
      <c r="E10168" t="n">
        <v>300</v>
      </c>
      <c r="F10168" t="n">
        <v>94010</v>
      </c>
      <c r="G10168">
        <f>IF(OR(E4516="",F4516=""),"",E4516*F4516)</f>
        <v/>
      </c>
      <c r="H10168" s="41">
        <f>IFERROR(XLOOKUP(C4516,'DATA Wharton'!$A$2:$A$785,'DATA Wharton'!$C$2:$C$785),"")</f>
        <v/>
      </c>
      <c r="I10168">
        <f>IF(OR(G4516="",H4516=""),"",G4516)</f>
        <v/>
      </c>
      <c r="J10168">
        <f>IF(OR(I4516="",H4516=""),"",I4516*H4516)</f>
        <v/>
      </c>
      <c r="K10168">
        <f>IF(G4516="","Missing OEWS wage",IF(H4516="","Missing Wharton SOC","Matched"))</f>
        <v/>
      </c>
    </row>
    <row r="10169">
      <c r="A10169" t="inlineStr">
        <is>
          <t>55</t>
        </is>
      </c>
      <c r="B10169" t="inlineStr">
        <is>
          <t>Management of Companies and Enterprises</t>
        </is>
      </c>
      <c r="C10169" t="inlineStr">
        <is>
          <t>17-2011</t>
        </is>
      </c>
      <c r="D10169" t="inlineStr">
        <is>
          <t>Aerospace Engineers</t>
        </is>
      </c>
      <c r="E10169" t="n">
        <v>860</v>
      </c>
      <c r="F10169" t="n">
        <v>146310</v>
      </c>
      <c r="G10169">
        <f>IF(OR(E4517="",F4517=""),"",E4517*F4517)</f>
        <v/>
      </c>
      <c r="H10169" s="41">
        <f>IFERROR(XLOOKUP(C4517,'DATA Wharton'!$A$2:$A$785,'DATA Wharton'!$C$2:$C$785),"")</f>
        <v/>
      </c>
      <c r="I10169">
        <f>IF(OR(G4517="",H4517=""),"",G4517)</f>
        <v/>
      </c>
      <c r="J10169">
        <f>IF(OR(I4517="",H4517=""),"",I4517*H4517)</f>
        <v/>
      </c>
      <c r="K10169">
        <f>IF(G4517="","Missing OEWS wage",IF(H4517="","Missing Wharton SOC","Matched"))</f>
        <v/>
      </c>
    </row>
    <row r="10170">
      <c r="A10170" t="inlineStr">
        <is>
          <t>55</t>
        </is>
      </c>
      <c r="B10170" t="inlineStr">
        <is>
          <t>Management of Companies and Enterprises</t>
        </is>
      </c>
      <c r="C10170" t="inlineStr">
        <is>
          <t>17-2021</t>
        </is>
      </c>
      <c r="D10170" t="inlineStr">
        <is>
          <t>Agricultural Engineers</t>
        </is>
      </c>
      <c r="E10170" t="n">
        <v>120</v>
      </c>
      <c r="F10170" t="n">
        <v>125030</v>
      </c>
      <c r="G10170">
        <f>IF(OR(E4518="",F4518=""),"",E4518*F4518)</f>
        <v/>
      </c>
      <c r="H10170" s="41">
        <f>IFERROR(XLOOKUP(C4518,'DATA Wharton'!$A$2:$A$785,'DATA Wharton'!$C$2:$C$785),"")</f>
        <v/>
      </c>
      <c r="I10170">
        <f>IF(OR(G4518="",H4518=""),"",G4518)</f>
        <v/>
      </c>
      <c r="J10170">
        <f>IF(OR(I4518="",H4518=""),"",I4518*H4518)</f>
        <v/>
      </c>
      <c r="K10170">
        <f>IF(G4518="","Missing OEWS wage",IF(H4518="","Missing Wharton SOC","Matched"))</f>
        <v/>
      </c>
    </row>
    <row r="10171">
      <c r="A10171" t="inlineStr">
        <is>
          <t>55</t>
        </is>
      </c>
      <c r="B10171" t="inlineStr">
        <is>
          <t>Management of Companies and Enterprises</t>
        </is>
      </c>
      <c r="C10171" t="inlineStr">
        <is>
          <t>17-2031</t>
        </is>
      </c>
      <c r="D10171" t="inlineStr">
        <is>
          <t>Bioengineers and Biomedical Engineers</t>
        </is>
      </c>
      <c r="E10171" t="n">
        <v>1230</v>
      </c>
      <c r="F10171" t="n">
        <v>130420</v>
      </c>
      <c r="G10171">
        <f>IF(OR(E4519="",F4519=""),"",E4519*F4519)</f>
        <v/>
      </c>
      <c r="H10171" s="41">
        <f>IFERROR(XLOOKUP(C4519,'DATA Wharton'!$A$2:$A$785,'DATA Wharton'!$C$2:$C$785),"")</f>
        <v/>
      </c>
      <c r="I10171">
        <f>IF(OR(G4519="",H4519=""),"",G4519)</f>
        <v/>
      </c>
      <c r="J10171">
        <f>IF(OR(I4519="",H4519=""),"",I4519*H4519)</f>
        <v/>
      </c>
      <c r="K10171">
        <f>IF(G4519="","Missing OEWS wage",IF(H4519="","Missing Wharton SOC","Matched"))</f>
        <v/>
      </c>
    </row>
    <row r="10172">
      <c r="A10172" t="inlineStr">
        <is>
          <t>55</t>
        </is>
      </c>
      <c r="B10172" t="inlineStr">
        <is>
          <t>Management of Companies and Enterprises</t>
        </is>
      </c>
      <c r="C10172" t="inlineStr">
        <is>
          <t>17-2041</t>
        </is>
      </c>
      <c r="D10172" t="inlineStr">
        <is>
          <t>Chemical Engineers</t>
        </is>
      </c>
      <c r="E10172" t="n">
        <v>1360</v>
      </c>
      <c r="F10172" t="n">
        <v>144510</v>
      </c>
      <c r="G10172">
        <f>IF(OR(E4520="",F4520=""),"",E4520*F4520)</f>
        <v/>
      </c>
      <c r="H10172" s="41">
        <f>IFERROR(XLOOKUP(C4520,'DATA Wharton'!$A$2:$A$785,'DATA Wharton'!$C$2:$C$785),"")</f>
        <v/>
      </c>
      <c r="I10172">
        <f>IF(OR(G4520="",H4520=""),"",G4520)</f>
        <v/>
      </c>
      <c r="J10172">
        <f>IF(OR(I4520="",H4520=""),"",I4520*H4520)</f>
        <v/>
      </c>
      <c r="K10172">
        <f>IF(G4520="","Missing OEWS wage",IF(H4520="","Missing Wharton SOC","Matched"))</f>
        <v/>
      </c>
    </row>
    <row r="10173">
      <c r="A10173" t="inlineStr">
        <is>
          <t>55</t>
        </is>
      </c>
      <c r="B10173" t="inlineStr">
        <is>
          <t>Management of Companies and Enterprises</t>
        </is>
      </c>
      <c r="C10173" t="inlineStr">
        <is>
          <t>17-2051</t>
        </is>
      </c>
      <c r="D10173" t="inlineStr">
        <is>
          <t>Civil Engineers</t>
        </is>
      </c>
      <c r="E10173" t="n">
        <v>3040</v>
      </c>
      <c r="F10173" t="n">
        <v>124330</v>
      </c>
      <c r="G10173">
        <f>IF(OR(E4521="",F4521=""),"",E4521*F4521)</f>
        <v/>
      </c>
      <c r="H10173" s="41">
        <f>IFERROR(XLOOKUP(C4521,'DATA Wharton'!$A$2:$A$785,'DATA Wharton'!$C$2:$C$785),"")</f>
        <v/>
      </c>
      <c r="I10173">
        <f>IF(OR(G4521="",H4521=""),"",G4521)</f>
        <v/>
      </c>
      <c r="J10173">
        <f>IF(OR(I4521="",H4521=""),"",I4521*H4521)</f>
        <v/>
      </c>
      <c r="K10173">
        <f>IF(G4521="","Missing OEWS wage",IF(H4521="","Missing Wharton SOC","Matched"))</f>
        <v/>
      </c>
    </row>
    <row r="10174">
      <c r="A10174" t="inlineStr">
        <is>
          <t>55</t>
        </is>
      </c>
      <c r="B10174" t="inlineStr">
        <is>
          <t>Management of Companies and Enterprises</t>
        </is>
      </c>
      <c r="C10174" t="inlineStr">
        <is>
          <t>17-2061</t>
        </is>
      </c>
      <c r="D10174" t="inlineStr">
        <is>
          <t>Computer Hardware Engineers</t>
        </is>
      </c>
      <c r="E10174" t="n">
        <v>3930</v>
      </c>
      <c r="F10174" t="n">
        <v>164480</v>
      </c>
      <c r="G10174">
        <f>IF(OR(E4522="",F4522=""),"",E4522*F4522)</f>
        <v/>
      </c>
      <c r="H10174" s="41">
        <f>IFERROR(XLOOKUP(C4522,'DATA Wharton'!$A$2:$A$785,'DATA Wharton'!$C$2:$C$785),"")</f>
        <v/>
      </c>
      <c r="I10174">
        <f>IF(OR(G4522="",H4522=""),"",G4522)</f>
        <v/>
      </c>
      <c r="J10174">
        <f>IF(OR(I4522="",H4522=""),"",I4522*H4522)</f>
        <v/>
      </c>
      <c r="K10174">
        <f>IF(G4522="","Missing OEWS wage",IF(H4522="","Missing Wharton SOC","Matched"))</f>
        <v/>
      </c>
    </row>
    <row r="10175">
      <c r="A10175" t="inlineStr">
        <is>
          <t>55</t>
        </is>
      </c>
      <c r="B10175" t="inlineStr">
        <is>
          <t>Management of Companies and Enterprises</t>
        </is>
      </c>
      <c r="C10175" t="inlineStr">
        <is>
          <t>17-2071</t>
        </is>
      </c>
      <c r="D10175" t="inlineStr">
        <is>
          <t>Electrical Engineers</t>
        </is>
      </c>
      <c r="E10175" t="n">
        <v>10260</v>
      </c>
      <c r="F10175" t="n">
        <v>134640</v>
      </c>
      <c r="G10175">
        <f>IF(OR(E4523="",F4523=""),"",E4523*F4523)</f>
        <v/>
      </c>
      <c r="H10175" s="41">
        <f>IFERROR(XLOOKUP(C4523,'DATA Wharton'!$A$2:$A$785,'DATA Wharton'!$C$2:$C$785),"")</f>
        <v/>
      </c>
      <c r="I10175">
        <f>IF(OR(G4523="",H4523=""),"",G4523)</f>
        <v/>
      </c>
      <c r="J10175">
        <f>IF(OR(I4523="",H4523=""),"",I4523*H4523)</f>
        <v/>
      </c>
      <c r="K10175">
        <f>IF(G4523="","Missing OEWS wage",IF(H4523="","Missing Wharton SOC","Matched"))</f>
        <v/>
      </c>
    </row>
    <row r="10176">
      <c r="A10176" t="inlineStr">
        <is>
          <t>55</t>
        </is>
      </c>
      <c r="B10176" t="inlineStr">
        <is>
          <t>Management of Companies and Enterprises</t>
        </is>
      </c>
      <c r="C10176" t="inlineStr">
        <is>
          <t>17-2072</t>
        </is>
      </c>
      <c r="D10176" t="inlineStr">
        <is>
          <t>Electronics Engineers, Except Computer</t>
        </is>
      </c>
      <c r="E10176" t="n">
        <v>2940</v>
      </c>
      <c r="F10176" t="n">
        <v>148370</v>
      </c>
      <c r="G10176">
        <f>IF(OR(E4524="",F4524=""),"",E4524*F4524)</f>
        <v/>
      </c>
      <c r="H10176" s="41">
        <f>IFERROR(XLOOKUP(C4524,'DATA Wharton'!$A$2:$A$785,'DATA Wharton'!$C$2:$C$785),"")</f>
        <v/>
      </c>
      <c r="I10176">
        <f>IF(OR(G4524="",H4524=""),"",G4524)</f>
        <v/>
      </c>
      <c r="J10176">
        <f>IF(OR(I4524="",H4524=""),"",I4524*H4524)</f>
        <v/>
      </c>
      <c r="K10176">
        <f>IF(G4524="","Missing OEWS wage",IF(H4524="","Missing Wharton SOC","Matched"))</f>
        <v/>
      </c>
    </row>
    <row r="10177">
      <c r="A10177" t="inlineStr">
        <is>
          <t>55</t>
        </is>
      </c>
      <c r="B10177" t="inlineStr">
        <is>
          <t>Management of Companies and Enterprises</t>
        </is>
      </c>
      <c r="C10177" t="inlineStr">
        <is>
          <t>17-2081</t>
        </is>
      </c>
      <c r="D10177" t="inlineStr">
        <is>
          <t>Environmental Engineers</t>
        </is>
      </c>
      <c r="E10177" t="n">
        <v>1040</v>
      </c>
      <c r="F10177" t="n">
        <v>122120</v>
      </c>
      <c r="G10177">
        <f>IF(OR(E4525="",F4525=""),"",E4525*F4525)</f>
        <v/>
      </c>
      <c r="H10177" s="41">
        <f>IFERROR(XLOOKUP(C4525,'DATA Wharton'!$A$2:$A$785,'DATA Wharton'!$C$2:$C$785),"")</f>
        <v/>
      </c>
      <c r="I10177">
        <f>IF(OR(G4525="",H4525=""),"",G4525)</f>
        <v/>
      </c>
      <c r="J10177">
        <f>IF(OR(I4525="",H4525=""),"",I4525*H4525)</f>
        <v/>
      </c>
      <c r="K10177">
        <f>IF(G4525="","Missing OEWS wage",IF(H4525="","Missing Wharton SOC","Matched"))</f>
        <v/>
      </c>
    </row>
    <row r="10178">
      <c r="A10178" t="inlineStr">
        <is>
          <t>55</t>
        </is>
      </c>
      <c r="B10178" t="inlineStr">
        <is>
          <t>Management of Companies and Enterprises</t>
        </is>
      </c>
      <c r="C10178" t="inlineStr">
        <is>
          <t>17-2111</t>
        </is>
      </c>
      <c r="D10178" t="inlineStr">
        <is>
          <t>Health and Safety Engineers, Except Mining Safety Engineers and Inspectors</t>
        </is>
      </c>
      <c r="E10178" t="n">
        <v>1050</v>
      </c>
      <c r="F10178" t="n">
        <v>130480</v>
      </c>
      <c r="G10178">
        <f>IF(OR(E4526="",F4526=""),"",E4526*F4526)</f>
        <v/>
      </c>
      <c r="H10178" s="41">
        <f>IFERROR(XLOOKUP(C4526,'DATA Wharton'!$A$2:$A$785,'DATA Wharton'!$C$2:$C$785),"")</f>
        <v/>
      </c>
      <c r="I10178">
        <f>IF(OR(G4526="",H4526=""),"",G4526)</f>
        <v/>
      </c>
      <c r="J10178">
        <f>IF(OR(I4526="",H4526=""),"",I4526*H4526)</f>
        <v/>
      </c>
      <c r="K10178">
        <f>IF(G4526="","Missing OEWS wage",IF(H4526="","Missing Wharton SOC","Matched"))</f>
        <v/>
      </c>
    </row>
    <row r="10179">
      <c r="A10179" t="inlineStr">
        <is>
          <t>55</t>
        </is>
      </c>
      <c r="B10179" t="inlineStr">
        <is>
          <t>Management of Companies and Enterprises</t>
        </is>
      </c>
      <c r="C10179" t="inlineStr">
        <is>
          <t>17-2112</t>
        </is>
      </c>
      <c r="D10179" t="inlineStr">
        <is>
          <t>Industrial Engineers</t>
        </is>
      </c>
      <c r="E10179" t="n">
        <v>15380</v>
      </c>
      <c r="F10179" t="n">
        <v>124560</v>
      </c>
      <c r="G10179">
        <f>IF(OR(E4527="",F4527=""),"",E4527*F4527)</f>
        <v/>
      </c>
      <c r="H10179" s="41">
        <f>IFERROR(XLOOKUP(C4527,'DATA Wharton'!$A$2:$A$785,'DATA Wharton'!$C$2:$C$785),"")</f>
        <v/>
      </c>
      <c r="I10179">
        <f>IF(OR(G4527="",H4527=""),"",G4527)</f>
        <v/>
      </c>
      <c r="J10179">
        <f>IF(OR(I4527="",H4527=""),"",I4527*H4527)</f>
        <v/>
      </c>
      <c r="K10179">
        <f>IF(G4527="","Missing OEWS wage",IF(H4527="","Missing Wharton SOC","Matched"))</f>
        <v/>
      </c>
    </row>
    <row r="10180">
      <c r="A10180" t="inlineStr">
        <is>
          <t>55</t>
        </is>
      </c>
      <c r="B10180" t="inlineStr">
        <is>
          <t>Management of Companies and Enterprises</t>
        </is>
      </c>
      <c r="C10180" t="inlineStr">
        <is>
          <t>17-2121</t>
        </is>
      </c>
      <c r="D10180" t="inlineStr">
        <is>
          <t>Marine Engineers and Naval Architects</t>
        </is>
      </c>
      <c r="E10180" t="n">
        <v>60</v>
      </c>
      <c r="F10180" t="n">
        <v>169480</v>
      </c>
      <c r="G10180">
        <f>IF(OR(E4528="",F4528=""),"",E4528*F4528)</f>
        <v/>
      </c>
      <c r="H10180" s="41">
        <f>IFERROR(XLOOKUP(C4528,'DATA Wharton'!$A$2:$A$785,'DATA Wharton'!$C$2:$C$785),"")</f>
        <v/>
      </c>
      <c r="I10180">
        <f>IF(OR(G4528="",H4528=""),"",G4528)</f>
        <v/>
      </c>
      <c r="J10180">
        <f>IF(OR(I4528="",H4528=""),"",I4528*H4528)</f>
        <v/>
      </c>
      <c r="K10180">
        <f>IF(G4528="","Missing OEWS wage",IF(H4528="","Missing Wharton SOC","Matched"))</f>
        <v/>
      </c>
    </row>
    <row r="10181">
      <c r="A10181" t="inlineStr">
        <is>
          <t>55</t>
        </is>
      </c>
      <c r="B10181" t="inlineStr">
        <is>
          <t>Management of Companies and Enterprises</t>
        </is>
      </c>
      <c r="C10181" t="inlineStr">
        <is>
          <t>17-2131</t>
        </is>
      </c>
      <c r="D10181" t="inlineStr">
        <is>
          <t>Materials Engineers</t>
        </is>
      </c>
      <c r="E10181" t="n">
        <v>1740</v>
      </c>
      <c r="F10181" t="n">
        <v>127190</v>
      </c>
      <c r="G10181">
        <f>IF(OR(E4529="",F4529=""),"",E4529*F4529)</f>
        <v/>
      </c>
      <c r="H10181" s="41">
        <f>IFERROR(XLOOKUP(C4529,'DATA Wharton'!$A$2:$A$785,'DATA Wharton'!$C$2:$C$785),"")</f>
        <v/>
      </c>
      <c r="I10181">
        <f>IF(OR(G4529="",H4529=""),"",G4529)</f>
        <v/>
      </c>
      <c r="J10181">
        <f>IF(OR(I4529="",H4529=""),"",I4529*H4529)</f>
        <v/>
      </c>
      <c r="K10181">
        <f>IF(G4529="","Missing OEWS wage",IF(H4529="","Missing Wharton SOC","Matched"))</f>
        <v/>
      </c>
    </row>
    <row r="10182">
      <c r="A10182" t="inlineStr">
        <is>
          <t>55</t>
        </is>
      </c>
      <c r="B10182" t="inlineStr">
        <is>
          <t>Management of Companies and Enterprises</t>
        </is>
      </c>
      <c r="C10182" t="inlineStr">
        <is>
          <t>17-2141</t>
        </is>
      </c>
      <c r="D10182" t="inlineStr">
        <is>
          <t>Mechanical Engineers</t>
        </is>
      </c>
      <c r="E10182" t="n">
        <v>11950</v>
      </c>
      <c r="F10182" t="n">
        <v>129140</v>
      </c>
      <c r="G10182">
        <f>IF(OR(E4530="",F4530=""),"",E4530*F4530)</f>
        <v/>
      </c>
      <c r="H10182" s="41">
        <f>IFERROR(XLOOKUP(C4530,'DATA Wharton'!$A$2:$A$785,'DATA Wharton'!$C$2:$C$785),"")</f>
        <v/>
      </c>
      <c r="I10182">
        <f>IF(OR(G4530="",H4530=""),"",G4530)</f>
        <v/>
      </c>
      <c r="J10182">
        <f>IF(OR(I4530="",H4530=""),"",I4530*H4530)</f>
        <v/>
      </c>
      <c r="K10182">
        <f>IF(G4530="","Missing OEWS wage",IF(H4530="","Missing Wharton SOC","Matched"))</f>
        <v/>
      </c>
    </row>
    <row r="10183">
      <c r="A10183" t="inlineStr">
        <is>
          <t>55</t>
        </is>
      </c>
      <c r="B10183" t="inlineStr">
        <is>
          <t>Management of Companies and Enterprises</t>
        </is>
      </c>
      <c r="C10183" t="inlineStr">
        <is>
          <t>17-2151</t>
        </is>
      </c>
      <c r="D10183" t="inlineStr">
        <is>
          <t>Mining and Geological Engineers, Including Mining Safety Engineers</t>
        </is>
      </c>
      <c r="E10183" t="n">
        <v>350</v>
      </c>
      <c r="F10183" t="n">
        <v>131450</v>
      </c>
      <c r="G10183">
        <f>IF(OR(E4531="",F4531=""),"",E4531*F4531)</f>
        <v/>
      </c>
      <c r="H10183" s="41">
        <f>IFERROR(XLOOKUP(C4531,'DATA Wharton'!$A$2:$A$785,'DATA Wharton'!$C$2:$C$785),"")</f>
        <v/>
      </c>
      <c r="I10183">
        <f>IF(OR(G4531="",H4531=""),"",G4531)</f>
        <v/>
      </c>
      <c r="J10183">
        <f>IF(OR(I4531="",H4531=""),"",I4531*H4531)</f>
        <v/>
      </c>
      <c r="K10183">
        <f>IF(G4531="","Missing OEWS wage",IF(H4531="","Missing Wharton SOC","Matched"))</f>
        <v/>
      </c>
    </row>
    <row r="10184">
      <c r="A10184" t="inlineStr">
        <is>
          <t>55</t>
        </is>
      </c>
      <c r="B10184" t="inlineStr">
        <is>
          <t>Management of Companies and Enterprises</t>
        </is>
      </c>
      <c r="C10184" t="inlineStr">
        <is>
          <t>17-2161</t>
        </is>
      </c>
      <c r="D10184" t="inlineStr">
        <is>
          <t>Nuclear Engineers</t>
        </is>
      </c>
      <c r="E10184" t="n">
        <v>340</v>
      </c>
      <c r="F10184" t="n">
        <v>142540</v>
      </c>
      <c r="G10184">
        <f>IF(OR(E4532="",F4532=""),"",E4532*F4532)</f>
        <v/>
      </c>
      <c r="H10184" s="41">
        <f>IFERROR(XLOOKUP(C4532,'DATA Wharton'!$A$2:$A$785,'DATA Wharton'!$C$2:$C$785),"")</f>
        <v/>
      </c>
      <c r="I10184">
        <f>IF(OR(G4532="",H4532=""),"",G4532)</f>
        <v/>
      </c>
      <c r="J10184">
        <f>IF(OR(I4532="",H4532=""),"",I4532*H4532)</f>
        <v/>
      </c>
      <c r="K10184">
        <f>IF(G4532="","Missing OEWS wage",IF(H4532="","Missing Wharton SOC","Matched"))</f>
        <v/>
      </c>
    </row>
    <row r="10185">
      <c r="A10185" t="inlineStr">
        <is>
          <t>55</t>
        </is>
      </c>
      <c r="B10185" t="inlineStr">
        <is>
          <t>Management of Companies and Enterprises</t>
        </is>
      </c>
      <c r="C10185" t="inlineStr">
        <is>
          <t>17-2171</t>
        </is>
      </c>
      <c r="D10185" t="inlineStr">
        <is>
          <t>Petroleum Engineers</t>
        </is>
      </c>
      <c r="E10185" t="n">
        <v>1670</v>
      </c>
      <c r="F10185" t="n">
        <v>177950</v>
      </c>
      <c r="G10185">
        <f>IF(OR(E4533="",F4533=""),"",E4533*F4533)</f>
        <v/>
      </c>
      <c r="H10185" s="41">
        <f>IFERROR(XLOOKUP(C4533,'DATA Wharton'!$A$2:$A$785,'DATA Wharton'!$C$2:$C$785),"")</f>
        <v/>
      </c>
      <c r="I10185">
        <f>IF(OR(G4533="",H4533=""),"",G4533)</f>
        <v/>
      </c>
      <c r="J10185">
        <f>IF(OR(I4533="",H4533=""),"",I4533*H4533)</f>
        <v/>
      </c>
      <c r="K10185">
        <f>IF(G4533="","Missing OEWS wage",IF(H4533="","Missing Wharton SOC","Matched"))</f>
        <v/>
      </c>
    </row>
    <row r="10186">
      <c r="A10186" t="inlineStr">
        <is>
          <t>55</t>
        </is>
      </c>
      <c r="B10186" t="inlineStr">
        <is>
          <t>Management of Companies and Enterprises</t>
        </is>
      </c>
      <c r="C10186" t="inlineStr">
        <is>
          <t>17-2199</t>
        </is>
      </c>
      <c r="D10186" t="inlineStr">
        <is>
          <t>Engineers, All Other</t>
        </is>
      </c>
      <c r="E10186" t="n">
        <v>8330</v>
      </c>
      <c r="F10186" t="n">
        <v>130650</v>
      </c>
      <c r="G10186">
        <f>IF(OR(E4534="",F4534=""),"",E4534*F4534)</f>
        <v/>
      </c>
      <c r="H10186" s="41">
        <f>IFERROR(XLOOKUP(C4534,'DATA Wharton'!$A$2:$A$785,'DATA Wharton'!$C$2:$C$785),"")</f>
        <v/>
      </c>
      <c r="I10186">
        <f>IF(OR(G4534="",H4534=""),"",G4534)</f>
        <v/>
      </c>
      <c r="J10186">
        <f>IF(OR(I4534="",H4534=""),"",I4534*H4534)</f>
        <v/>
      </c>
      <c r="K10186">
        <f>IF(G4534="","Missing OEWS wage",IF(H4534="","Missing Wharton SOC","Matched"))</f>
        <v/>
      </c>
    </row>
    <row r="10187">
      <c r="A10187" t="inlineStr">
        <is>
          <t>55</t>
        </is>
      </c>
      <c r="B10187" t="inlineStr">
        <is>
          <t>Management of Companies and Enterprises</t>
        </is>
      </c>
      <c r="C10187" t="inlineStr">
        <is>
          <t>17-3011</t>
        </is>
      </c>
      <c r="D10187" t="inlineStr">
        <is>
          <t>Architectural and Civil Drafters</t>
        </is>
      </c>
      <c r="E10187" t="n">
        <v>2150</v>
      </c>
      <c r="F10187" t="n">
        <v>81480</v>
      </c>
      <c r="G10187">
        <f>IF(OR(E4535="",F4535=""),"",E4535*F4535)</f>
        <v/>
      </c>
      <c r="H10187" s="41">
        <f>IFERROR(XLOOKUP(C4535,'DATA Wharton'!$A$2:$A$785,'DATA Wharton'!$C$2:$C$785),"")</f>
        <v/>
      </c>
      <c r="I10187">
        <f>IF(OR(G4535="",H4535=""),"",G4535)</f>
        <v/>
      </c>
      <c r="J10187">
        <f>IF(OR(I4535="",H4535=""),"",I4535*H4535)</f>
        <v/>
      </c>
      <c r="K10187">
        <f>IF(G4535="","Missing OEWS wage",IF(H4535="","Missing Wharton SOC","Matched"))</f>
        <v/>
      </c>
    </row>
    <row r="10188">
      <c r="A10188" t="inlineStr">
        <is>
          <t>55</t>
        </is>
      </c>
      <c r="B10188" t="inlineStr">
        <is>
          <t>Management of Companies and Enterprises</t>
        </is>
      </c>
      <c r="C10188" t="inlineStr">
        <is>
          <t>17-3012</t>
        </is>
      </c>
      <c r="D10188" t="inlineStr">
        <is>
          <t>Electrical and Electronics Drafters</t>
        </is>
      </c>
      <c r="E10188" t="n">
        <v>300</v>
      </c>
      <c r="F10188" t="n">
        <v>83610</v>
      </c>
      <c r="G10188">
        <f>IF(OR(E4536="",F4536=""),"",E4536*F4536)</f>
        <v/>
      </c>
      <c r="H10188" s="41">
        <f>IFERROR(XLOOKUP(C4536,'DATA Wharton'!$A$2:$A$785,'DATA Wharton'!$C$2:$C$785),"")</f>
        <v/>
      </c>
      <c r="I10188">
        <f>IF(OR(G4536="",H4536=""),"",G4536)</f>
        <v/>
      </c>
      <c r="J10188">
        <f>IF(OR(I4536="",H4536=""),"",I4536*H4536)</f>
        <v/>
      </c>
      <c r="K10188">
        <f>IF(G4536="","Missing OEWS wage",IF(H4536="","Missing Wharton SOC","Matched"))</f>
        <v/>
      </c>
    </row>
    <row r="10189">
      <c r="A10189" t="inlineStr">
        <is>
          <t>55</t>
        </is>
      </c>
      <c r="B10189" t="inlineStr">
        <is>
          <t>Management of Companies and Enterprises</t>
        </is>
      </c>
      <c r="C10189" t="inlineStr">
        <is>
          <t>17-3013</t>
        </is>
      </c>
      <c r="D10189" t="inlineStr">
        <is>
          <t>Mechanical Drafters</t>
        </is>
      </c>
      <c r="E10189" t="n">
        <v>620</v>
      </c>
      <c r="F10189" t="n">
        <v>83800</v>
      </c>
      <c r="G10189">
        <f>IF(OR(E4537="",F4537=""),"",E4537*F4537)</f>
        <v/>
      </c>
      <c r="H10189" s="41">
        <f>IFERROR(XLOOKUP(C4537,'DATA Wharton'!$A$2:$A$785,'DATA Wharton'!$C$2:$C$785),"")</f>
        <v/>
      </c>
      <c r="I10189">
        <f>IF(OR(G4537="",H4537=""),"",G4537)</f>
        <v/>
      </c>
      <c r="J10189">
        <f>IF(OR(I4537="",H4537=""),"",I4537*H4537)</f>
        <v/>
      </c>
      <c r="K10189">
        <f>IF(G4537="","Missing OEWS wage",IF(H4537="","Missing Wharton SOC","Matched"))</f>
        <v/>
      </c>
    </row>
    <row r="10190">
      <c r="A10190" t="inlineStr">
        <is>
          <t>55</t>
        </is>
      </c>
      <c r="B10190" t="inlineStr">
        <is>
          <t>Management of Companies and Enterprises</t>
        </is>
      </c>
      <c r="C10190" t="inlineStr">
        <is>
          <t>17-3019</t>
        </is>
      </c>
      <c r="D10190" t="inlineStr">
        <is>
          <t>Drafters, All Other</t>
        </is>
      </c>
      <c r="E10190" t="n">
        <v>300</v>
      </c>
      <c r="F10190" t="n">
        <v>76330</v>
      </c>
      <c r="G10190">
        <f>IF(OR(E4538="",F4538=""),"",E4538*F4538)</f>
        <v/>
      </c>
      <c r="H10190" s="41">
        <f>IFERROR(XLOOKUP(C4538,'DATA Wharton'!$A$2:$A$785,'DATA Wharton'!$C$2:$C$785),"")</f>
        <v/>
      </c>
      <c r="I10190">
        <f>IF(OR(G4538="",H4538=""),"",G4538)</f>
        <v/>
      </c>
      <c r="J10190">
        <f>IF(OR(I4538="",H4538=""),"",I4538*H4538)</f>
        <v/>
      </c>
      <c r="K10190">
        <f>IF(G4538="","Missing OEWS wage",IF(H4538="","Missing Wharton SOC","Matched"))</f>
        <v/>
      </c>
    </row>
    <row r="10191">
      <c r="A10191" t="inlineStr">
        <is>
          <t>55</t>
        </is>
      </c>
      <c r="B10191" t="inlineStr">
        <is>
          <t>Management of Companies and Enterprises</t>
        </is>
      </c>
      <c r="C10191" t="inlineStr">
        <is>
          <t>17-3022</t>
        </is>
      </c>
      <c r="D10191" t="inlineStr">
        <is>
          <t>Civil Engineering Technologists and Technicians</t>
        </is>
      </c>
      <c r="E10191" t="n">
        <v>220</v>
      </c>
      <c r="F10191" t="n">
        <v>77070</v>
      </c>
      <c r="G10191">
        <f>IF(OR(E4539="",F4539=""),"",E4539*F4539)</f>
        <v/>
      </c>
      <c r="H10191" s="41">
        <f>IFERROR(XLOOKUP(C4539,'DATA Wharton'!$A$2:$A$785,'DATA Wharton'!$C$2:$C$785),"")</f>
        <v/>
      </c>
      <c r="I10191">
        <f>IF(OR(G4539="",H4539=""),"",G4539)</f>
        <v/>
      </c>
      <c r="J10191">
        <f>IF(OR(I4539="",H4539=""),"",I4539*H4539)</f>
        <v/>
      </c>
      <c r="K10191">
        <f>IF(G4539="","Missing OEWS wage",IF(H4539="","Missing Wharton SOC","Matched"))</f>
        <v/>
      </c>
    </row>
    <row r="10192">
      <c r="A10192" t="inlineStr">
        <is>
          <t>55</t>
        </is>
      </c>
      <c r="B10192" t="inlineStr">
        <is>
          <t>Management of Companies and Enterprises</t>
        </is>
      </c>
      <c r="C10192" t="inlineStr">
        <is>
          <t>17-3023</t>
        </is>
      </c>
      <c r="D10192" t="inlineStr">
        <is>
          <t>Electrical and Electronic Engineering Technologists and Technicians</t>
        </is>
      </c>
      <c r="E10192" t="n">
        <v>2210</v>
      </c>
      <c r="F10192" t="n">
        <v>84180</v>
      </c>
      <c r="G10192">
        <f>IF(OR(E4540="",F4540=""),"",E4540*F4540)</f>
        <v/>
      </c>
      <c r="H10192" s="41">
        <f>IFERROR(XLOOKUP(C4540,'DATA Wharton'!$A$2:$A$785,'DATA Wharton'!$C$2:$C$785),"")</f>
        <v/>
      </c>
      <c r="I10192">
        <f>IF(OR(G4540="",H4540=""),"",G4540)</f>
        <v/>
      </c>
      <c r="J10192">
        <f>IF(OR(I4540="",H4540=""),"",I4540*H4540)</f>
        <v/>
      </c>
      <c r="K10192">
        <f>IF(G4540="","Missing OEWS wage",IF(H4540="","Missing Wharton SOC","Matched"))</f>
        <v/>
      </c>
    </row>
    <row r="10193">
      <c r="A10193" t="inlineStr">
        <is>
          <t>55</t>
        </is>
      </c>
      <c r="B10193" t="inlineStr">
        <is>
          <t>Management of Companies and Enterprises</t>
        </is>
      </c>
      <c r="C10193" t="inlineStr">
        <is>
          <t>17-3024</t>
        </is>
      </c>
      <c r="D10193" t="inlineStr">
        <is>
          <t>Electro-Mechanical and Mechatronics Technologists and Technicians</t>
        </is>
      </c>
      <c r="E10193" t="n">
        <v>50</v>
      </c>
      <c r="F10193" t="n">
        <v>76370</v>
      </c>
      <c r="G10193">
        <f>IF(OR(E4541="",F4541=""),"",E4541*F4541)</f>
        <v/>
      </c>
      <c r="H10193" s="41">
        <f>IFERROR(XLOOKUP(C4541,'DATA Wharton'!$A$2:$A$785,'DATA Wharton'!$C$2:$C$785),"")</f>
        <v/>
      </c>
      <c r="I10193">
        <f>IF(OR(G4541="",H4541=""),"",G4541)</f>
        <v/>
      </c>
      <c r="J10193">
        <f>IF(OR(I4541="",H4541=""),"",I4541*H4541)</f>
        <v/>
      </c>
      <c r="K10193">
        <f>IF(G4541="","Missing OEWS wage",IF(H4541="","Missing Wharton SOC","Matched"))</f>
        <v/>
      </c>
    </row>
    <row r="10194">
      <c r="A10194" t="inlineStr">
        <is>
          <t>55</t>
        </is>
      </c>
      <c r="B10194" t="inlineStr">
        <is>
          <t>Management of Companies and Enterprises</t>
        </is>
      </c>
      <c r="C10194" t="inlineStr">
        <is>
          <t>17-3025</t>
        </is>
      </c>
      <c r="D10194" t="inlineStr">
        <is>
          <t>Environmental Engineering Technologists and Technicians</t>
        </is>
      </c>
      <c r="E10194" t="n">
        <v>100</v>
      </c>
      <c r="F10194" t="n">
        <v>87530</v>
      </c>
      <c r="G10194">
        <f>IF(OR(E4542="",F4542=""),"",E4542*F4542)</f>
        <v/>
      </c>
      <c r="H10194" s="41">
        <f>IFERROR(XLOOKUP(C4542,'DATA Wharton'!$A$2:$A$785,'DATA Wharton'!$C$2:$C$785),"")</f>
        <v/>
      </c>
      <c r="I10194">
        <f>IF(OR(G4542="",H4542=""),"",G4542)</f>
        <v/>
      </c>
      <c r="J10194">
        <f>IF(OR(I4542="",H4542=""),"",I4542*H4542)</f>
        <v/>
      </c>
      <c r="K10194">
        <f>IF(G4542="","Missing OEWS wage",IF(H4542="","Missing Wharton SOC","Matched"))</f>
        <v/>
      </c>
    </row>
    <row r="10195">
      <c r="A10195" t="inlineStr">
        <is>
          <t>55</t>
        </is>
      </c>
      <c r="B10195" t="inlineStr">
        <is>
          <t>Management of Companies and Enterprises</t>
        </is>
      </c>
      <c r="C10195" t="inlineStr">
        <is>
          <t>17-3026</t>
        </is>
      </c>
      <c r="D10195" t="inlineStr">
        <is>
          <t>Industrial Engineering Technologists and Technicians</t>
        </is>
      </c>
      <c r="E10195" t="n">
        <v>2540</v>
      </c>
      <c r="F10195" t="n">
        <v>85460</v>
      </c>
      <c r="G10195">
        <f>IF(OR(E4543="",F4543=""),"",E4543*F4543)</f>
        <v/>
      </c>
      <c r="H10195" s="41">
        <f>IFERROR(XLOOKUP(C4543,'DATA Wharton'!$A$2:$A$785,'DATA Wharton'!$C$2:$C$785),"")</f>
        <v/>
      </c>
      <c r="I10195">
        <f>IF(OR(G4543="",H4543=""),"",G4543)</f>
        <v/>
      </c>
      <c r="J10195">
        <f>IF(OR(I4543="",H4543=""),"",I4543*H4543)</f>
        <v/>
      </c>
      <c r="K10195">
        <f>IF(G4543="","Missing OEWS wage",IF(H4543="","Missing Wharton SOC","Matched"))</f>
        <v/>
      </c>
    </row>
    <row r="10196">
      <c r="A10196" t="inlineStr">
        <is>
          <t>55</t>
        </is>
      </c>
      <c r="B10196" t="inlineStr">
        <is>
          <t>Management of Companies and Enterprises</t>
        </is>
      </c>
      <c r="C10196" t="inlineStr">
        <is>
          <t>17-3027</t>
        </is>
      </c>
      <c r="D10196" t="inlineStr">
        <is>
          <t>Mechanical Engineering Technologists and Technicians</t>
        </is>
      </c>
      <c r="E10196" t="n">
        <v>650</v>
      </c>
      <c r="F10196" t="n">
        <v>83190</v>
      </c>
      <c r="G10196">
        <f>IF(OR(E4544="",F4544=""),"",E4544*F4544)</f>
        <v/>
      </c>
      <c r="H10196" s="41">
        <f>IFERROR(XLOOKUP(C4544,'DATA Wharton'!$A$2:$A$785,'DATA Wharton'!$C$2:$C$785),"")</f>
        <v/>
      </c>
      <c r="I10196">
        <f>IF(OR(G4544="",H4544=""),"",G4544)</f>
        <v/>
      </c>
      <c r="J10196">
        <f>IF(OR(I4544="",H4544=""),"",I4544*H4544)</f>
        <v/>
      </c>
      <c r="K10196">
        <f>IF(G4544="","Missing OEWS wage",IF(H4544="","Missing Wharton SOC","Matched"))</f>
        <v/>
      </c>
    </row>
    <row r="10197">
      <c r="A10197" t="inlineStr">
        <is>
          <t>55</t>
        </is>
      </c>
      <c r="B10197" t="inlineStr">
        <is>
          <t>Management of Companies and Enterprises</t>
        </is>
      </c>
      <c r="C10197" t="inlineStr">
        <is>
          <t>17-3028</t>
        </is>
      </c>
      <c r="D10197" t="inlineStr">
        <is>
          <t>Calibration Technologists and Technicians</t>
        </is>
      </c>
      <c r="E10197" t="n">
        <v>50</v>
      </c>
      <c r="F10197" t="n">
        <v>82780</v>
      </c>
      <c r="G10197">
        <f>IF(OR(E4545="",F4545=""),"",E4545*F4545)</f>
        <v/>
      </c>
      <c r="H10197" s="41">
        <f>IFERROR(XLOOKUP(C4545,'DATA Wharton'!$A$2:$A$785,'DATA Wharton'!$C$2:$C$785),"")</f>
        <v/>
      </c>
      <c r="I10197">
        <f>IF(OR(G4545="",H4545=""),"",G4545)</f>
        <v/>
      </c>
      <c r="J10197">
        <f>IF(OR(I4545="",H4545=""),"",I4545*H4545)</f>
        <v/>
      </c>
      <c r="K10197">
        <f>IF(G4545="","Missing OEWS wage",IF(H4545="","Missing Wharton SOC","Matched"))</f>
        <v/>
      </c>
    </row>
    <row r="10198">
      <c r="A10198" t="inlineStr">
        <is>
          <t>55</t>
        </is>
      </c>
      <c r="B10198" t="inlineStr">
        <is>
          <t>Management of Companies and Enterprises</t>
        </is>
      </c>
      <c r="C10198" t="inlineStr">
        <is>
          <t>17-3029</t>
        </is>
      </c>
      <c r="D10198" t="inlineStr">
        <is>
          <t>Engineering Technologists and Technicians, Except Drafters, All Other</t>
        </is>
      </c>
      <c r="E10198" t="n">
        <v>1330</v>
      </c>
      <c r="F10198" t="n">
        <v>77110</v>
      </c>
      <c r="G10198">
        <f>IF(OR(E4546="",F4546=""),"",E4546*F4546)</f>
        <v/>
      </c>
      <c r="H10198" s="41">
        <f>IFERROR(XLOOKUP(C4546,'DATA Wharton'!$A$2:$A$785,'DATA Wharton'!$C$2:$C$785),"")</f>
        <v/>
      </c>
      <c r="I10198">
        <f>IF(OR(G4546="",H4546=""),"",G4546)</f>
        <v/>
      </c>
      <c r="J10198">
        <f>IF(OR(I4546="",H4546=""),"",I4546*H4546)</f>
        <v/>
      </c>
      <c r="K10198">
        <f>IF(G4546="","Missing OEWS wage",IF(H4546="","Missing Wharton SOC","Matched"))</f>
        <v/>
      </c>
    </row>
    <row r="10199">
      <c r="A10199" t="inlineStr">
        <is>
          <t>55</t>
        </is>
      </c>
      <c r="B10199" t="inlineStr">
        <is>
          <t>Management of Companies and Enterprises</t>
        </is>
      </c>
      <c r="C10199" t="inlineStr">
        <is>
          <t>17-3031</t>
        </is>
      </c>
      <c r="D10199" t="inlineStr">
        <is>
          <t>Surveying and Mapping Technicians</t>
        </is>
      </c>
      <c r="F10199" t="n">
        <v>77130</v>
      </c>
      <c r="G10199">
        <f>IF(OR(E4547="",F4547=""),"",E4547*F4547)</f>
        <v/>
      </c>
      <c r="H10199" s="41">
        <f>IFERROR(XLOOKUP(C4547,'DATA Wharton'!$A$2:$A$785,'DATA Wharton'!$C$2:$C$785),"")</f>
        <v/>
      </c>
      <c r="I10199">
        <f>IF(OR(G4547="",H4547=""),"",G4547)</f>
        <v/>
      </c>
      <c r="J10199">
        <f>IF(OR(I4547="",H4547=""),"",I4547*H4547)</f>
        <v/>
      </c>
      <c r="K10199">
        <f>IF(G4547="","Missing OEWS wage",IF(H4547="","Missing Wharton SOC","Matched"))</f>
        <v/>
      </c>
    </row>
    <row r="10200">
      <c r="A10200" t="inlineStr">
        <is>
          <t>55</t>
        </is>
      </c>
      <c r="B10200" t="inlineStr">
        <is>
          <t>Management of Companies and Enterprises</t>
        </is>
      </c>
      <c r="C10200" t="inlineStr">
        <is>
          <t>19-1011</t>
        </is>
      </c>
      <c r="D10200" t="inlineStr">
        <is>
          <t>Animal Scientists</t>
        </is>
      </c>
      <c r="E10200" t="n">
        <v>90</v>
      </c>
      <c r="F10200" t="n">
        <v>105800</v>
      </c>
      <c r="G10200">
        <f>IF(OR(E4548="",F4548=""),"",E4548*F4548)</f>
        <v/>
      </c>
      <c r="H10200" s="41">
        <f>IFERROR(XLOOKUP(C4548,'DATA Wharton'!$A$2:$A$785,'DATA Wharton'!$C$2:$C$785),"")</f>
        <v/>
      </c>
      <c r="I10200">
        <f>IF(OR(G4548="",H4548=""),"",G4548)</f>
        <v/>
      </c>
      <c r="J10200">
        <f>IF(OR(I4548="",H4548=""),"",I4548*H4548)</f>
        <v/>
      </c>
      <c r="K10200">
        <f>IF(G4548="","Missing OEWS wage",IF(H4548="","Missing Wharton SOC","Matched"))</f>
        <v/>
      </c>
    </row>
    <row r="10201">
      <c r="A10201" t="inlineStr">
        <is>
          <t>55</t>
        </is>
      </c>
      <c r="B10201" t="inlineStr">
        <is>
          <t>Management of Companies and Enterprises</t>
        </is>
      </c>
      <c r="C10201" t="inlineStr">
        <is>
          <t>19-1012</t>
        </is>
      </c>
      <c r="D10201" t="inlineStr">
        <is>
          <t>Food Scientists and Technologists</t>
        </is>
      </c>
      <c r="E10201" t="n">
        <v>1610</v>
      </c>
      <c r="F10201" t="n">
        <v>112920</v>
      </c>
      <c r="G10201">
        <f>IF(OR(E4549="",F4549=""),"",E4549*F4549)</f>
        <v/>
      </c>
      <c r="H10201" s="41">
        <f>IFERROR(XLOOKUP(C4549,'DATA Wharton'!$A$2:$A$785,'DATA Wharton'!$C$2:$C$785),"")</f>
        <v/>
      </c>
      <c r="I10201">
        <f>IF(OR(G4549="",H4549=""),"",G4549)</f>
        <v/>
      </c>
      <c r="J10201">
        <f>IF(OR(I4549="",H4549=""),"",I4549*H4549)</f>
        <v/>
      </c>
      <c r="K10201">
        <f>IF(G4549="","Missing OEWS wage",IF(H4549="","Missing Wharton SOC","Matched"))</f>
        <v/>
      </c>
    </row>
    <row r="10202">
      <c r="A10202" t="inlineStr">
        <is>
          <t>55</t>
        </is>
      </c>
      <c r="B10202" t="inlineStr">
        <is>
          <t>Management of Companies and Enterprises</t>
        </is>
      </c>
      <c r="C10202" t="inlineStr">
        <is>
          <t>19-1013</t>
        </is>
      </c>
      <c r="D10202" t="inlineStr">
        <is>
          <t>Soil and Plant Scientists</t>
        </is>
      </c>
      <c r="E10202" t="n">
        <v>300</v>
      </c>
      <c r="F10202" t="n">
        <v>103500</v>
      </c>
      <c r="G10202">
        <f>IF(OR(E4550="",F4550=""),"",E4550*F4550)</f>
        <v/>
      </c>
      <c r="H10202" s="41">
        <f>IFERROR(XLOOKUP(C4550,'DATA Wharton'!$A$2:$A$785,'DATA Wharton'!$C$2:$C$785),"")</f>
        <v/>
      </c>
      <c r="I10202">
        <f>IF(OR(G4550="",H4550=""),"",G4550)</f>
        <v/>
      </c>
      <c r="J10202">
        <f>IF(OR(I4550="",H4550=""),"",I4550*H4550)</f>
        <v/>
      </c>
      <c r="K10202">
        <f>IF(G4550="","Missing OEWS wage",IF(H4550="","Missing Wharton SOC","Matched"))</f>
        <v/>
      </c>
    </row>
    <row r="10203">
      <c r="A10203" t="inlineStr">
        <is>
          <t>55</t>
        </is>
      </c>
      <c r="B10203" t="inlineStr">
        <is>
          <t>Management of Companies and Enterprises</t>
        </is>
      </c>
      <c r="C10203" t="inlineStr">
        <is>
          <t>19-1021</t>
        </is>
      </c>
      <c r="D10203" t="inlineStr">
        <is>
          <t>Biochemists and Biophysicists</t>
        </is>
      </c>
      <c r="F10203" t="n">
        <v>116220</v>
      </c>
      <c r="G10203">
        <f>IF(OR(E4551="",F4551=""),"",E4551*F4551)</f>
        <v/>
      </c>
      <c r="H10203" s="41">
        <f>IFERROR(XLOOKUP(C4551,'DATA Wharton'!$A$2:$A$785,'DATA Wharton'!$C$2:$C$785),"")</f>
        <v/>
      </c>
      <c r="I10203">
        <f>IF(OR(G4551="",H4551=""),"",G4551)</f>
        <v/>
      </c>
      <c r="J10203">
        <f>IF(OR(I4551="",H4551=""),"",I4551*H4551)</f>
        <v/>
      </c>
      <c r="K10203">
        <f>IF(G4551="","Missing OEWS wage",IF(H4551="","Missing Wharton SOC","Matched"))</f>
        <v/>
      </c>
    </row>
    <row r="10204">
      <c r="A10204" t="inlineStr">
        <is>
          <t>55</t>
        </is>
      </c>
      <c r="B10204" t="inlineStr">
        <is>
          <t>Management of Companies and Enterprises</t>
        </is>
      </c>
      <c r="C10204" t="inlineStr">
        <is>
          <t>19-1022</t>
        </is>
      </c>
      <c r="D10204" t="inlineStr">
        <is>
          <t>Microbiologists</t>
        </is>
      </c>
      <c r="E10204" t="n">
        <v>320</v>
      </c>
      <c r="F10204" t="n">
        <v>114990</v>
      </c>
      <c r="G10204">
        <f>IF(OR(E4552="",F4552=""),"",E4552*F4552)</f>
        <v/>
      </c>
      <c r="H10204" s="41">
        <f>IFERROR(XLOOKUP(C4552,'DATA Wharton'!$A$2:$A$785,'DATA Wharton'!$C$2:$C$785),"")</f>
        <v/>
      </c>
      <c r="I10204">
        <f>IF(OR(G4552="",H4552=""),"",G4552)</f>
        <v/>
      </c>
      <c r="J10204">
        <f>IF(OR(I4552="",H4552=""),"",I4552*H4552)</f>
        <v/>
      </c>
      <c r="K10204">
        <f>IF(G4552="","Missing OEWS wage",IF(H4552="","Missing Wharton SOC","Matched"))</f>
        <v/>
      </c>
    </row>
    <row r="10205">
      <c r="A10205" t="inlineStr">
        <is>
          <t>55</t>
        </is>
      </c>
      <c r="B10205" t="inlineStr">
        <is>
          <t>Management of Companies and Enterprises</t>
        </is>
      </c>
      <c r="C10205" t="inlineStr">
        <is>
          <t>19-1029</t>
        </is>
      </c>
      <c r="D10205" t="inlineStr">
        <is>
          <t>Biological Scientists, All Other</t>
        </is>
      </c>
      <c r="E10205" t="n">
        <v>690</v>
      </c>
      <c r="F10205" t="n">
        <v>132760</v>
      </c>
      <c r="G10205">
        <f>IF(OR(E4553="",F4553=""),"",E4553*F4553)</f>
        <v/>
      </c>
      <c r="H10205" s="41">
        <f>IFERROR(XLOOKUP(C4553,'DATA Wharton'!$A$2:$A$785,'DATA Wharton'!$C$2:$C$785),"")</f>
        <v/>
      </c>
      <c r="I10205">
        <f>IF(OR(G4553="",H4553=""),"",G4553)</f>
        <v/>
      </c>
      <c r="J10205">
        <f>IF(OR(I4553="",H4553=""),"",I4553*H4553)</f>
        <v/>
      </c>
      <c r="K10205">
        <f>IF(G4553="","Missing OEWS wage",IF(H4553="","Missing Wharton SOC","Matched"))</f>
        <v/>
      </c>
    </row>
    <row r="10206">
      <c r="A10206" t="inlineStr">
        <is>
          <t>55</t>
        </is>
      </c>
      <c r="B10206" t="inlineStr">
        <is>
          <t>Management of Companies and Enterprises</t>
        </is>
      </c>
      <c r="C10206" t="inlineStr">
        <is>
          <t>19-1032</t>
        </is>
      </c>
      <c r="D10206" t="inlineStr">
        <is>
          <t>Foresters</t>
        </is>
      </c>
      <c r="E10206" t="n">
        <v>270</v>
      </c>
      <c r="F10206" t="n">
        <v>97140</v>
      </c>
      <c r="G10206">
        <f>IF(OR(E4554="",F4554=""),"",E4554*F4554)</f>
        <v/>
      </c>
      <c r="H10206" s="41">
        <f>IFERROR(XLOOKUP(C4554,'DATA Wharton'!$A$2:$A$785,'DATA Wharton'!$C$2:$C$785),"")</f>
        <v/>
      </c>
      <c r="I10206">
        <f>IF(OR(G4554="",H4554=""),"",G4554)</f>
        <v/>
      </c>
      <c r="J10206">
        <f>IF(OR(I4554="",H4554=""),"",I4554*H4554)</f>
        <v/>
      </c>
      <c r="K10206">
        <f>IF(G4554="","Missing OEWS wage",IF(H4554="","Missing Wharton SOC","Matched"))</f>
        <v/>
      </c>
    </row>
    <row r="10207">
      <c r="A10207" t="inlineStr">
        <is>
          <t>55</t>
        </is>
      </c>
      <c r="B10207" t="inlineStr">
        <is>
          <t>Management of Companies and Enterprises</t>
        </is>
      </c>
      <c r="C10207" t="inlineStr">
        <is>
          <t>19-1041</t>
        </is>
      </c>
      <c r="D10207" t="inlineStr">
        <is>
          <t>Epidemiologists</t>
        </is>
      </c>
      <c r="E10207" t="n">
        <v>210</v>
      </c>
      <c r="G10207">
        <f>IF(OR(E4555="",F4555=""),"",E4555*F4555)</f>
        <v/>
      </c>
      <c r="H10207" s="41">
        <f>IFERROR(XLOOKUP(C4555,'DATA Wharton'!$A$2:$A$785,'DATA Wharton'!$C$2:$C$785),"")</f>
        <v/>
      </c>
      <c r="I10207">
        <f>IF(OR(G4555="",H4555=""),"",G4555)</f>
        <v/>
      </c>
      <c r="J10207">
        <f>IF(OR(I4555="",H4555=""),"",I4555*H4555)</f>
        <v/>
      </c>
      <c r="K10207">
        <f>IF(G4555="","Missing OEWS wage",IF(H4555="","Missing Wharton SOC","Matched"))</f>
        <v/>
      </c>
    </row>
    <row r="10208">
      <c r="A10208" t="inlineStr">
        <is>
          <t>55</t>
        </is>
      </c>
      <c r="B10208" t="inlineStr">
        <is>
          <t>Management of Companies and Enterprises</t>
        </is>
      </c>
      <c r="C10208" t="inlineStr">
        <is>
          <t>19-1042</t>
        </is>
      </c>
      <c r="D10208" t="inlineStr">
        <is>
          <t>Medical Scientists, Except Epidemiologists</t>
        </is>
      </c>
      <c r="E10208" t="n">
        <v>2510</v>
      </c>
      <c r="F10208" t="n">
        <v>138180</v>
      </c>
      <c r="G10208">
        <f>IF(OR(E4556="",F4556=""),"",E4556*F4556)</f>
        <v/>
      </c>
      <c r="H10208" s="41">
        <f>IFERROR(XLOOKUP(C4556,'DATA Wharton'!$A$2:$A$785,'DATA Wharton'!$C$2:$C$785),"")</f>
        <v/>
      </c>
      <c r="I10208">
        <f>IF(OR(G4556="",H4556=""),"",G4556)</f>
        <v/>
      </c>
      <c r="J10208">
        <f>IF(OR(I4556="",H4556=""),"",I4556*H4556)</f>
        <v/>
      </c>
      <c r="K10208">
        <f>IF(G4556="","Missing OEWS wage",IF(H4556="","Missing Wharton SOC","Matched"))</f>
        <v/>
      </c>
    </row>
    <row r="10209">
      <c r="A10209" t="inlineStr">
        <is>
          <t>55</t>
        </is>
      </c>
      <c r="B10209" t="inlineStr">
        <is>
          <t>Management of Companies and Enterprises</t>
        </is>
      </c>
      <c r="C10209" t="inlineStr">
        <is>
          <t>19-1099</t>
        </is>
      </c>
      <c r="D10209" t="inlineStr">
        <is>
          <t>Life Scientists, All Other</t>
        </is>
      </c>
      <c r="F10209" t="n">
        <v>106560</v>
      </c>
      <c r="G10209">
        <f>IF(OR(E4557="",F4557=""),"",E4557*F4557)</f>
        <v/>
      </c>
      <c r="H10209" s="41">
        <f>IFERROR(XLOOKUP(C4557,'DATA Wharton'!$A$2:$A$785,'DATA Wharton'!$C$2:$C$785),"")</f>
        <v/>
      </c>
      <c r="I10209">
        <f>IF(OR(G4557="",H4557=""),"",G4557)</f>
        <v/>
      </c>
      <c r="J10209">
        <f>IF(OR(I4557="",H4557=""),"",I4557*H4557)</f>
        <v/>
      </c>
      <c r="K10209">
        <f>IF(G4557="","Missing OEWS wage",IF(H4557="","Missing Wharton SOC","Matched"))</f>
        <v/>
      </c>
    </row>
    <row r="10210">
      <c r="A10210" t="inlineStr">
        <is>
          <t>55</t>
        </is>
      </c>
      <c r="B10210" t="inlineStr">
        <is>
          <t>Management of Companies and Enterprises</t>
        </is>
      </c>
      <c r="C10210" t="inlineStr">
        <is>
          <t>19-2021</t>
        </is>
      </c>
      <c r="D10210" t="inlineStr">
        <is>
          <t>Atmospheric and Space Scientists</t>
        </is>
      </c>
      <c r="E10210" t="n">
        <v>100</v>
      </c>
      <c r="F10210" t="n">
        <v>102790</v>
      </c>
      <c r="G10210">
        <f>IF(OR(E4558="",F4558=""),"",E4558*F4558)</f>
        <v/>
      </c>
      <c r="H10210" s="41">
        <f>IFERROR(XLOOKUP(C4558,'DATA Wharton'!$A$2:$A$785,'DATA Wharton'!$C$2:$C$785),"")</f>
        <v/>
      </c>
      <c r="I10210">
        <f>IF(OR(G4558="",H4558=""),"",G4558)</f>
        <v/>
      </c>
      <c r="J10210">
        <f>IF(OR(I4558="",H4558=""),"",I4558*H4558)</f>
        <v/>
      </c>
      <c r="K10210">
        <f>IF(G4558="","Missing OEWS wage",IF(H4558="","Missing Wharton SOC","Matched"))</f>
        <v/>
      </c>
    </row>
    <row r="10211">
      <c r="A10211" t="inlineStr">
        <is>
          <t>55</t>
        </is>
      </c>
      <c r="B10211" t="inlineStr">
        <is>
          <t>Management of Companies and Enterprises</t>
        </is>
      </c>
      <c r="C10211" t="inlineStr">
        <is>
          <t>19-2031</t>
        </is>
      </c>
      <c r="D10211" t="inlineStr">
        <is>
          <t>Chemists</t>
        </is>
      </c>
      <c r="E10211" t="n">
        <v>2690</v>
      </c>
      <c r="F10211" t="n">
        <v>123440</v>
      </c>
      <c r="G10211">
        <f>IF(OR(E4559="",F4559=""),"",E4559*F4559)</f>
        <v/>
      </c>
      <c r="H10211" s="41">
        <f>IFERROR(XLOOKUP(C4559,'DATA Wharton'!$A$2:$A$785,'DATA Wharton'!$C$2:$C$785),"")</f>
        <v/>
      </c>
      <c r="I10211">
        <f>IF(OR(G4559="",H4559=""),"",G4559)</f>
        <v/>
      </c>
      <c r="J10211">
        <f>IF(OR(I4559="",H4559=""),"",I4559*H4559)</f>
        <v/>
      </c>
      <c r="K10211">
        <f>IF(G4559="","Missing OEWS wage",IF(H4559="","Missing Wharton SOC","Matched"))</f>
        <v/>
      </c>
    </row>
    <row r="10212">
      <c r="A10212" t="inlineStr">
        <is>
          <t>55</t>
        </is>
      </c>
      <c r="B10212" t="inlineStr">
        <is>
          <t>Management of Companies and Enterprises</t>
        </is>
      </c>
      <c r="C10212" t="inlineStr">
        <is>
          <t>19-2032</t>
        </is>
      </c>
      <c r="D10212" t="inlineStr">
        <is>
          <t>Materials Scientists</t>
        </is>
      </c>
      <c r="E10212" t="n">
        <v>590</v>
      </c>
      <c r="F10212" t="n">
        <v>124770</v>
      </c>
      <c r="G10212">
        <f>IF(OR(E4560="",F4560=""),"",E4560*F4560)</f>
        <v/>
      </c>
      <c r="H10212" s="41">
        <f>IFERROR(XLOOKUP(C4560,'DATA Wharton'!$A$2:$A$785,'DATA Wharton'!$C$2:$C$785),"")</f>
        <v/>
      </c>
      <c r="I10212">
        <f>IF(OR(G4560="",H4560=""),"",G4560)</f>
        <v/>
      </c>
      <c r="J10212">
        <f>IF(OR(I4560="",H4560=""),"",I4560*H4560)</f>
        <v/>
      </c>
      <c r="K10212">
        <f>IF(G4560="","Missing OEWS wage",IF(H4560="","Missing Wharton SOC","Matched"))</f>
        <v/>
      </c>
    </row>
    <row r="10213">
      <c r="A10213" t="inlineStr">
        <is>
          <t>55</t>
        </is>
      </c>
      <c r="B10213" t="inlineStr">
        <is>
          <t>Management of Companies and Enterprises</t>
        </is>
      </c>
      <c r="C10213" t="inlineStr">
        <is>
          <t>19-2041</t>
        </is>
      </c>
      <c r="D10213" t="inlineStr">
        <is>
          <t>Environmental Scientists and Specialists, Including Health</t>
        </is>
      </c>
      <c r="E10213" t="n">
        <v>1410</v>
      </c>
      <c r="F10213" t="n">
        <v>118310</v>
      </c>
      <c r="G10213">
        <f>IF(OR(E4561="",F4561=""),"",E4561*F4561)</f>
        <v/>
      </c>
      <c r="H10213" s="41">
        <f>IFERROR(XLOOKUP(C4561,'DATA Wharton'!$A$2:$A$785,'DATA Wharton'!$C$2:$C$785),"")</f>
        <v/>
      </c>
      <c r="I10213">
        <f>IF(OR(G4561="",H4561=""),"",G4561)</f>
        <v/>
      </c>
      <c r="J10213">
        <f>IF(OR(I4561="",H4561=""),"",I4561*H4561)</f>
        <v/>
      </c>
      <c r="K10213">
        <f>IF(G4561="","Missing OEWS wage",IF(H4561="","Missing Wharton SOC","Matched"))</f>
        <v/>
      </c>
    </row>
    <row r="10214">
      <c r="A10214" t="inlineStr">
        <is>
          <t>55</t>
        </is>
      </c>
      <c r="B10214" t="inlineStr">
        <is>
          <t>Management of Companies and Enterprises</t>
        </is>
      </c>
      <c r="C10214" t="inlineStr">
        <is>
          <t>19-2042</t>
        </is>
      </c>
      <c r="D10214" t="inlineStr">
        <is>
          <t>Geoscientists, Except Hydrologists and Geographers</t>
        </is>
      </c>
      <c r="E10214" t="n">
        <v>910</v>
      </c>
      <c r="F10214" t="n">
        <v>171000</v>
      </c>
      <c r="G10214">
        <f>IF(OR(E4562="",F4562=""),"",E4562*F4562)</f>
        <v/>
      </c>
      <c r="H10214" s="41">
        <f>IFERROR(XLOOKUP(C4562,'DATA Wharton'!$A$2:$A$785,'DATA Wharton'!$C$2:$C$785),"")</f>
        <v/>
      </c>
      <c r="I10214">
        <f>IF(OR(G4562="",H4562=""),"",G4562)</f>
        <v/>
      </c>
      <c r="J10214">
        <f>IF(OR(I4562="",H4562=""),"",I4562*H4562)</f>
        <v/>
      </c>
      <c r="K10214">
        <f>IF(G4562="","Missing OEWS wage",IF(H4562="","Missing Wharton SOC","Matched"))</f>
        <v/>
      </c>
    </row>
    <row r="10215">
      <c r="A10215" t="inlineStr">
        <is>
          <t>55</t>
        </is>
      </c>
      <c r="B10215" t="inlineStr">
        <is>
          <t>Management of Companies and Enterprises</t>
        </is>
      </c>
      <c r="C10215" t="inlineStr">
        <is>
          <t>19-2099</t>
        </is>
      </c>
      <c r="D10215" t="inlineStr">
        <is>
          <t>Physical Scientists, All Other</t>
        </is>
      </c>
      <c r="E10215" t="n">
        <v>400</v>
      </c>
      <c r="F10215" t="n">
        <v>188610</v>
      </c>
      <c r="G10215">
        <f>IF(OR(E4563="",F4563=""),"",E4563*F4563)</f>
        <v/>
      </c>
      <c r="H10215" s="41">
        <f>IFERROR(XLOOKUP(C4563,'DATA Wharton'!$A$2:$A$785,'DATA Wharton'!$C$2:$C$785),"")</f>
        <v/>
      </c>
      <c r="I10215">
        <f>IF(OR(G4563="",H4563=""),"",G4563)</f>
        <v/>
      </c>
      <c r="J10215">
        <f>IF(OR(I4563="",H4563=""),"",I4563*H4563)</f>
        <v/>
      </c>
      <c r="K10215">
        <f>IF(G4563="","Missing OEWS wage",IF(H4563="","Missing Wharton SOC","Matched"))</f>
        <v/>
      </c>
    </row>
    <row r="10216">
      <c r="A10216" t="inlineStr">
        <is>
          <t>55</t>
        </is>
      </c>
      <c r="B10216" t="inlineStr">
        <is>
          <t>Management of Companies and Enterprises</t>
        </is>
      </c>
      <c r="C10216" t="inlineStr">
        <is>
          <t>19-3011</t>
        </is>
      </c>
      <c r="D10216" t="inlineStr">
        <is>
          <t>Economists</t>
        </is>
      </c>
      <c r="E10216" t="n">
        <v>170</v>
      </c>
      <c r="F10216" t="n">
        <v>179250</v>
      </c>
      <c r="G10216">
        <f>IF(OR(E4564="",F4564=""),"",E4564*F4564)</f>
        <v/>
      </c>
      <c r="H10216" s="41">
        <f>IFERROR(XLOOKUP(C4564,'DATA Wharton'!$A$2:$A$785,'DATA Wharton'!$C$2:$C$785),"")</f>
        <v/>
      </c>
      <c r="I10216">
        <f>IF(OR(G4564="",H4564=""),"",G4564)</f>
        <v/>
      </c>
      <c r="J10216">
        <f>IF(OR(I4564="",H4564=""),"",I4564*H4564)</f>
        <v/>
      </c>
      <c r="K10216">
        <f>IF(G4564="","Missing OEWS wage",IF(H4564="","Missing Wharton SOC","Matched"))</f>
        <v/>
      </c>
    </row>
    <row r="10217">
      <c r="A10217" t="inlineStr">
        <is>
          <t>55</t>
        </is>
      </c>
      <c r="B10217" t="inlineStr">
        <is>
          <t>Management of Companies and Enterprises</t>
        </is>
      </c>
      <c r="C10217" t="inlineStr">
        <is>
          <t>19-3022</t>
        </is>
      </c>
      <c r="D10217" t="inlineStr">
        <is>
          <t>Survey Researchers</t>
        </is>
      </c>
      <c r="E10217" t="n">
        <v>60</v>
      </c>
      <c r="F10217" t="n">
        <v>99470</v>
      </c>
      <c r="G10217">
        <f>IF(OR(E4565="",F4565=""),"",E4565*F4565)</f>
        <v/>
      </c>
      <c r="H10217" s="41">
        <f>IFERROR(XLOOKUP(C4565,'DATA Wharton'!$A$2:$A$785,'DATA Wharton'!$C$2:$C$785),"")</f>
        <v/>
      </c>
      <c r="I10217">
        <f>IF(OR(G4565="",H4565=""),"",G4565)</f>
        <v/>
      </c>
      <c r="J10217">
        <f>IF(OR(I4565="",H4565=""),"",I4565*H4565)</f>
        <v/>
      </c>
      <c r="K10217">
        <f>IF(G4565="","Missing OEWS wage",IF(H4565="","Missing Wharton SOC","Matched"))</f>
        <v/>
      </c>
    </row>
    <row r="10218">
      <c r="A10218" t="inlineStr">
        <is>
          <t>55</t>
        </is>
      </c>
      <c r="B10218" t="inlineStr">
        <is>
          <t>Management of Companies and Enterprises</t>
        </is>
      </c>
      <c r="C10218" t="inlineStr">
        <is>
          <t>19-3032</t>
        </is>
      </c>
      <c r="D10218" t="inlineStr">
        <is>
          <t>Industrial-Organizational Psychologists</t>
        </is>
      </c>
      <c r="E10218" t="n">
        <v>30</v>
      </c>
      <c r="F10218" t="n">
        <v>152660</v>
      </c>
      <c r="G10218">
        <f>IF(OR(E4566="",F4566=""),"",E4566*F4566)</f>
        <v/>
      </c>
      <c r="H10218" s="41">
        <f>IFERROR(XLOOKUP(C4566,'DATA Wharton'!$A$2:$A$785,'DATA Wharton'!$C$2:$C$785),"")</f>
        <v/>
      </c>
      <c r="I10218">
        <f>IF(OR(G4566="",H4566=""),"",G4566)</f>
        <v/>
      </c>
      <c r="J10218">
        <f>IF(OR(I4566="",H4566=""),"",I4566*H4566)</f>
        <v/>
      </c>
      <c r="K10218">
        <f>IF(G4566="","Missing OEWS wage",IF(H4566="","Missing Wharton SOC","Matched"))</f>
        <v/>
      </c>
    </row>
    <row r="10219">
      <c r="A10219" t="inlineStr">
        <is>
          <t>55</t>
        </is>
      </c>
      <c r="B10219" t="inlineStr">
        <is>
          <t>Management of Companies and Enterprises</t>
        </is>
      </c>
      <c r="C10219" t="inlineStr">
        <is>
          <t>19-3033</t>
        </is>
      </c>
      <c r="D10219" t="inlineStr">
        <is>
          <t>Clinical and Counseling Psychologists</t>
        </is>
      </c>
      <c r="E10219" t="n">
        <v>580</v>
      </c>
      <c r="F10219" t="n">
        <v>88450</v>
      </c>
      <c r="G10219">
        <f>IF(OR(E4567="",F4567=""),"",E4567*F4567)</f>
        <v/>
      </c>
      <c r="H10219" s="41">
        <f>IFERROR(XLOOKUP(C4567,'DATA Wharton'!$A$2:$A$785,'DATA Wharton'!$C$2:$C$785),"")</f>
        <v/>
      </c>
      <c r="I10219">
        <f>IF(OR(G4567="",H4567=""),"",G4567)</f>
        <v/>
      </c>
      <c r="J10219">
        <f>IF(OR(I4567="",H4567=""),"",I4567*H4567)</f>
        <v/>
      </c>
      <c r="K10219">
        <f>IF(G4567="","Missing OEWS wage",IF(H4567="","Missing Wharton SOC","Matched"))</f>
        <v/>
      </c>
    </row>
    <row r="10220">
      <c r="A10220" t="inlineStr">
        <is>
          <t>55</t>
        </is>
      </c>
      <c r="B10220" t="inlineStr">
        <is>
          <t>Management of Companies and Enterprises</t>
        </is>
      </c>
      <c r="C10220" t="inlineStr">
        <is>
          <t>19-3034</t>
        </is>
      </c>
      <c r="D10220" t="inlineStr">
        <is>
          <t>School Psychologists</t>
        </is>
      </c>
      <c r="E10220" t="n">
        <v>150</v>
      </c>
      <c r="F10220" t="n">
        <v>80060</v>
      </c>
      <c r="G10220">
        <f>IF(OR(E4568="",F4568=""),"",E4568*F4568)</f>
        <v/>
      </c>
      <c r="H10220" s="41">
        <f>IFERROR(XLOOKUP(C4568,'DATA Wharton'!$A$2:$A$785,'DATA Wharton'!$C$2:$C$785),"")</f>
        <v/>
      </c>
      <c r="I10220">
        <f>IF(OR(G4568="",H4568=""),"",G4568)</f>
        <v/>
      </c>
      <c r="J10220">
        <f>IF(OR(I4568="",H4568=""),"",I4568*H4568)</f>
        <v/>
      </c>
      <c r="K10220">
        <f>IF(G4568="","Missing OEWS wage",IF(H4568="","Missing Wharton SOC","Matched"))</f>
        <v/>
      </c>
    </row>
    <row r="10221">
      <c r="A10221" t="inlineStr">
        <is>
          <t>55</t>
        </is>
      </c>
      <c r="B10221" t="inlineStr">
        <is>
          <t>Management of Companies and Enterprises</t>
        </is>
      </c>
      <c r="C10221" t="inlineStr">
        <is>
          <t>19-3039</t>
        </is>
      </c>
      <c r="D10221" t="inlineStr">
        <is>
          <t>Psychologists, All Other</t>
        </is>
      </c>
      <c r="E10221" t="n">
        <v>80</v>
      </c>
      <c r="F10221" t="n">
        <v>135040</v>
      </c>
      <c r="G10221">
        <f>IF(OR(E4569="",F4569=""),"",E4569*F4569)</f>
        <v/>
      </c>
      <c r="H10221" s="41">
        <f>IFERROR(XLOOKUP(C4569,'DATA Wharton'!$A$2:$A$785,'DATA Wharton'!$C$2:$C$785),"")</f>
        <v/>
      </c>
      <c r="I10221">
        <f>IF(OR(G4569="",H4569=""),"",G4569)</f>
        <v/>
      </c>
      <c r="J10221">
        <f>IF(OR(I4569="",H4569=""),"",I4569*H4569)</f>
        <v/>
      </c>
      <c r="K10221">
        <f>IF(G4569="","Missing OEWS wage",IF(H4569="","Missing Wharton SOC","Matched"))</f>
        <v/>
      </c>
    </row>
    <row r="10222">
      <c r="A10222" t="inlineStr">
        <is>
          <t>55</t>
        </is>
      </c>
      <c r="B10222" t="inlineStr">
        <is>
          <t>Management of Companies and Enterprises</t>
        </is>
      </c>
      <c r="C10222" t="inlineStr">
        <is>
          <t>19-3099</t>
        </is>
      </c>
      <c r="D10222" t="inlineStr">
        <is>
          <t>Social Scientists and Related Workers, All Other</t>
        </is>
      </c>
      <c r="E10222" t="n">
        <v>780</v>
      </c>
      <c r="F10222" t="n">
        <v>184110</v>
      </c>
      <c r="G10222">
        <f>IF(OR(E4570="",F4570=""),"",E4570*F4570)</f>
        <v/>
      </c>
      <c r="H10222" s="41">
        <f>IFERROR(XLOOKUP(C4570,'DATA Wharton'!$A$2:$A$785,'DATA Wharton'!$C$2:$C$785),"")</f>
        <v/>
      </c>
      <c r="I10222">
        <f>IF(OR(G4570="",H4570=""),"",G4570)</f>
        <v/>
      </c>
      <c r="J10222">
        <f>IF(OR(I4570="",H4570=""),"",I4570*H4570)</f>
        <v/>
      </c>
      <c r="K10222">
        <f>IF(G4570="","Missing OEWS wage",IF(H4570="","Missing Wharton SOC","Matched"))</f>
        <v/>
      </c>
    </row>
    <row r="10223">
      <c r="A10223" t="inlineStr">
        <is>
          <t>55</t>
        </is>
      </c>
      <c r="B10223" t="inlineStr">
        <is>
          <t>Management of Companies and Enterprises</t>
        </is>
      </c>
      <c r="C10223" t="inlineStr">
        <is>
          <t>19-4012</t>
        </is>
      </c>
      <c r="D10223" t="inlineStr">
        <is>
          <t>Agricultural Technicians</t>
        </is>
      </c>
      <c r="E10223" t="n">
        <v>410</v>
      </c>
      <c r="F10223" t="n">
        <v>63200</v>
      </c>
      <c r="G10223">
        <f>IF(OR(E4571="",F4571=""),"",E4571*F4571)</f>
        <v/>
      </c>
      <c r="H10223" s="41">
        <f>IFERROR(XLOOKUP(C4571,'DATA Wharton'!$A$2:$A$785,'DATA Wharton'!$C$2:$C$785),"")</f>
        <v/>
      </c>
      <c r="I10223">
        <f>IF(OR(G4571="",H4571=""),"",G4571)</f>
        <v/>
      </c>
      <c r="J10223">
        <f>IF(OR(I4571="",H4571=""),"",I4571*H4571)</f>
        <v/>
      </c>
      <c r="K10223">
        <f>IF(G4571="","Missing OEWS wage",IF(H4571="","Missing Wharton SOC","Matched"))</f>
        <v/>
      </c>
    </row>
    <row r="10224">
      <c r="A10224" t="inlineStr">
        <is>
          <t>55</t>
        </is>
      </c>
      <c r="B10224" t="inlineStr">
        <is>
          <t>Management of Companies and Enterprises</t>
        </is>
      </c>
      <c r="C10224" t="inlineStr">
        <is>
          <t>19-4013</t>
        </is>
      </c>
      <c r="D10224" t="inlineStr">
        <is>
          <t>Food Science Technicians</t>
        </is>
      </c>
      <c r="E10224" t="n">
        <v>660</v>
      </c>
      <c r="F10224" t="n">
        <v>71090</v>
      </c>
      <c r="G10224">
        <f>IF(OR(E4572="",F4572=""),"",E4572*F4572)</f>
        <v/>
      </c>
      <c r="H10224" s="41">
        <f>IFERROR(XLOOKUP(C4572,'DATA Wharton'!$A$2:$A$785,'DATA Wharton'!$C$2:$C$785),"")</f>
        <v/>
      </c>
      <c r="I10224">
        <f>IF(OR(G4572="",H4572=""),"",G4572)</f>
        <v/>
      </c>
      <c r="J10224">
        <f>IF(OR(I4572="",H4572=""),"",I4572*H4572)</f>
        <v/>
      </c>
      <c r="K10224">
        <f>IF(G4572="","Missing OEWS wage",IF(H4572="","Missing Wharton SOC","Matched"))</f>
        <v/>
      </c>
    </row>
    <row r="10225">
      <c r="A10225" t="inlineStr">
        <is>
          <t>55</t>
        </is>
      </c>
      <c r="B10225" t="inlineStr">
        <is>
          <t>Management of Companies and Enterprises</t>
        </is>
      </c>
      <c r="C10225" t="inlineStr">
        <is>
          <t>19-4021</t>
        </is>
      </c>
      <c r="D10225" t="inlineStr">
        <is>
          <t>Biological Technicians</t>
        </is>
      </c>
      <c r="E10225" t="n">
        <v>250</v>
      </c>
      <c r="F10225" t="n">
        <v>65490</v>
      </c>
      <c r="G10225">
        <f>IF(OR(E4573="",F4573=""),"",E4573*F4573)</f>
        <v/>
      </c>
      <c r="H10225" s="41">
        <f>IFERROR(XLOOKUP(C4573,'DATA Wharton'!$A$2:$A$785,'DATA Wharton'!$C$2:$C$785),"")</f>
        <v/>
      </c>
      <c r="I10225">
        <f>IF(OR(G4573="",H4573=""),"",G4573)</f>
        <v/>
      </c>
      <c r="J10225">
        <f>IF(OR(I4573="",H4573=""),"",I4573*H4573)</f>
        <v/>
      </c>
      <c r="K10225">
        <f>IF(G4573="","Missing OEWS wage",IF(H4573="","Missing Wharton SOC","Matched"))</f>
        <v/>
      </c>
    </row>
    <row r="10226">
      <c r="A10226" t="inlineStr">
        <is>
          <t>55</t>
        </is>
      </c>
      <c r="B10226" t="inlineStr">
        <is>
          <t>Management of Companies and Enterprises</t>
        </is>
      </c>
      <c r="C10226" t="inlineStr">
        <is>
          <t>19-4031</t>
        </is>
      </c>
      <c r="D10226" t="inlineStr">
        <is>
          <t>Chemical Technicians</t>
        </is>
      </c>
      <c r="E10226" t="n">
        <v>1160</v>
      </c>
      <c r="F10226" t="n">
        <v>69020</v>
      </c>
      <c r="G10226">
        <f>IF(OR(E4574="",F4574=""),"",E4574*F4574)</f>
        <v/>
      </c>
      <c r="H10226" s="41">
        <f>IFERROR(XLOOKUP(C4574,'DATA Wharton'!$A$2:$A$785,'DATA Wharton'!$C$2:$C$785),"")</f>
        <v/>
      </c>
      <c r="I10226">
        <f>IF(OR(G4574="",H4574=""),"",G4574)</f>
        <v/>
      </c>
      <c r="J10226">
        <f>IF(OR(I4574="",H4574=""),"",I4574*H4574)</f>
        <v/>
      </c>
      <c r="K10226">
        <f>IF(G4574="","Missing OEWS wage",IF(H4574="","Missing Wharton SOC","Matched"))</f>
        <v/>
      </c>
    </row>
    <row r="10227">
      <c r="A10227" t="inlineStr">
        <is>
          <t>55</t>
        </is>
      </c>
      <c r="B10227" t="inlineStr">
        <is>
          <t>Management of Companies and Enterprises</t>
        </is>
      </c>
      <c r="C10227" t="inlineStr">
        <is>
          <t>19-4042</t>
        </is>
      </c>
      <c r="D10227" t="inlineStr">
        <is>
          <t>Environmental Science and Protection Technicians, Including Health</t>
        </is>
      </c>
      <c r="E10227" t="n">
        <v>310</v>
      </c>
      <c r="F10227" t="n">
        <v>67890</v>
      </c>
      <c r="G10227">
        <f>IF(OR(E4575="",F4575=""),"",E4575*F4575)</f>
        <v/>
      </c>
      <c r="H10227" s="41">
        <f>IFERROR(XLOOKUP(C4575,'DATA Wharton'!$A$2:$A$785,'DATA Wharton'!$C$2:$C$785),"")</f>
        <v/>
      </c>
      <c r="I10227">
        <f>IF(OR(G4575="",H4575=""),"",G4575)</f>
        <v/>
      </c>
      <c r="J10227">
        <f>IF(OR(I4575="",H4575=""),"",I4575*H4575)</f>
        <v/>
      </c>
      <c r="K10227">
        <f>IF(G4575="","Missing OEWS wage",IF(H4575="","Missing Wharton SOC","Matched"))</f>
        <v/>
      </c>
    </row>
    <row r="10228">
      <c r="A10228" t="inlineStr">
        <is>
          <t>55</t>
        </is>
      </c>
      <c r="B10228" t="inlineStr">
        <is>
          <t>Management of Companies and Enterprises</t>
        </is>
      </c>
      <c r="C10228" t="inlineStr">
        <is>
          <t>19-4043</t>
        </is>
      </c>
      <c r="D10228" t="inlineStr">
        <is>
          <t>Geological Technicians, Except Hydrologic Technicians</t>
        </is>
      </c>
      <c r="E10228" t="n">
        <v>90</v>
      </c>
      <c r="F10228" t="n">
        <v>92210</v>
      </c>
      <c r="G10228">
        <f>IF(OR(E4576="",F4576=""),"",E4576*F4576)</f>
        <v/>
      </c>
      <c r="H10228" s="41">
        <f>IFERROR(XLOOKUP(C4576,'DATA Wharton'!$A$2:$A$785,'DATA Wharton'!$C$2:$C$785),"")</f>
        <v/>
      </c>
      <c r="I10228">
        <f>IF(OR(G4576="",H4576=""),"",G4576)</f>
        <v/>
      </c>
      <c r="J10228">
        <f>IF(OR(I4576="",H4576=""),"",I4576*H4576)</f>
        <v/>
      </c>
      <c r="K10228">
        <f>IF(G4576="","Missing OEWS wage",IF(H4576="","Missing Wharton SOC","Matched"))</f>
        <v/>
      </c>
    </row>
    <row r="10229">
      <c r="A10229" t="inlineStr">
        <is>
          <t>55</t>
        </is>
      </c>
      <c r="B10229" t="inlineStr">
        <is>
          <t>Management of Companies and Enterprises</t>
        </is>
      </c>
      <c r="C10229" t="inlineStr">
        <is>
          <t>19-4051</t>
        </is>
      </c>
      <c r="D10229" t="inlineStr">
        <is>
          <t>Nuclear Technicians</t>
        </is>
      </c>
      <c r="E10229" t="n">
        <v>90</v>
      </c>
      <c r="F10229" t="n">
        <v>114380</v>
      </c>
      <c r="G10229">
        <f>IF(OR(E4577="",F4577=""),"",E4577*F4577)</f>
        <v/>
      </c>
      <c r="H10229" s="41">
        <f>IFERROR(XLOOKUP(C4577,'DATA Wharton'!$A$2:$A$785,'DATA Wharton'!$C$2:$C$785),"")</f>
        <v/>
      </c>
      <c r="I10229">
        <f>IF(OR(G4577="",H4577=""),"",G4577)</f>
        <v/>
      </c>
      <c r="J10229">
        <f>IF(OR(I4577="",H4577=""),"",I4577*H4577)</f>
        <v/>
      </c>
      <c r="K10229">
        <f>IF(G4577="","Missing OEWS wage",IF(H4577="","Missing Wharton SOC","Matched"))</f>
        <v/>
      </c>
    </row>
    <row r="10230">
      <c r="A10230" t="inlineStr">
        <is>
          <t>55</t>
        </is>
      </c>
      <c r="B10230" t="inlineStr">
        <is>
          <t>Management of Companies and Enterprises</t>
        </is>
      </c>
      <c r="C10230" t="inlineStr">
        <is>
          <t>19-4061</t>
        </is>
      </c>
      <c r="D10230" t="inlineStr">
        <is>
          <t>Social Science Research Assistants</t>
        </is>
      </c>
      <c r="E10230" t="n">
        <v>190</v>
      </c>
      <c r="F10230" t="n">
        <v>56040</v>
      </c>
      <c r="G10230">
        <f>IF(OR(E4578="",F4578=""),"",E4578*F4578)</f>
        <v/>
      </c>
      <c r="H10230" s="41">
        <f>IFERROR(XLOOKUP(C4578,'DATA Wharton'!$A$2:$A$785,'DATA Wharton'!$C$2:$C$785),"")</f>
        <v/>
      </c>
      <c r="I10230">
        <f>IF(OR(G4578="",H4578=""),"",G4578)</f>
        <v/>
      </c>
      <c r="J10230">
        <f>IF(OR(I4578="",H4578=""),"",I4578*H4578)</f>
        <v/>
      </c>
      <c r="K10230">
        <f>IF(G4578="","Missing OEWS wage",IF(H4578="","Missing Wharton SOC","Matched"))</f>
        <v/>
      </c>
    </row>
    <row r="10231">
      <c r="A10231" t="inlineStr">
        <is>
          <t>55</t>
        </is>
      </c>
      <c r="B10231" t="inlineStr">
        <is>
          <t>Management of Companies and Enterprises</t>
        </is>
      </c>
      <c r="C10231" t="inlineStr">
        <is>
          <t>19-4099</t>
        </is>
      </c>
      <c r="D10231" t="inlineStr">
        <is>
          <t>Life, Physical, and Social Science Technicians, All Other</t>
        </is>
      </c>
      <c r="E10231" t="n">
        <v>800</v>
      </c>
      <c r="F10231" t="n">
        <v>75090</v>
      </c>
      <c r="G10231">
        <f>IF(OR(E4579="",F4579=""),"",E4579*F4579)</f>
        <v/>
      </c>
      <c r="H10231" s="41">
        <f>IFERROR(XLOOKUP(C4579,'DATA Wharton'!$A$2:$A$785,'DATA Wharton'!$C$2:$C$785),"")</f>
        <v/>
      </c>
      <c r="I10231">
        <f>IF(OR(G4579="",H4579=""),"",G4579)</f>
        <v/>
      </c>
      <c r="J10231">
        <f>IF(OR(I4579="",H4579=""),"",I4579*H4579)</f>
        <v/>
      </c>
      <c r="K10231">
        <f>IF(G4579="","Missing OEWS wage",IF(H4579="","Missing Wharton SOC","Matched"))</f>
        <v/>
      </c>
    </row>
    <row r="10232">
      <c r="A10232" t="inlineStr">
        <is>
          <t>55</t>
        </is>
      </c>
      <c r="B10232" t="inlineStr">
        <is>
          <t>Management of Companies and Enterprises</t>
        </is>
      </c>
      <c r="C10232" t="inlineStr">
        <is>
          <t>19-5011</t>
        </is>
      </c>
      <c r="D10232" t="inlineStr">
        <is>
          <t>Occupational Health and Safety Specialists</t>
        </is>
      </c>
      <c r="E10232" t="n">
        <v>6070</v>
      </c>
      <c r="F10232" t="n">
        <v>104280</v>
      </c>
      <c r="G10232">
        <f>IF(OR(E4580="",F4580=""),"",E4580*F4580)</f>
        <v/>
      </c>
      <c r="H10232" s="41">
        <f>IFERROR(XLOOKUP(C4580,'DATA Wharton'!$A$2:$A$785,'DATA Wharton'!$C$2:$C$785),"")</f>
        <v/>
      </c>
      <c r="I10232">
        <f>IF(OR(G4580="",H4580=""),"",G4580)</f>
        <v/>
      </c>
      <c r="J10232">
        <f>IF(OR(I4580="",H4580=""),"",I4580*H4580)</f>
        <v/>
      </c>
      <c r="K10232">
        <f>IF(G4580="","Missing OEWS wage",IF(H4580="","Missing Wharton SOC","Matched"))</f>
        <v/>
      </c>
    </row>
    <row r="10233">
      <c r="A10233" t="inlineStr">
        <is>
          <t>55</t>
        </is>
      </c>
      <c r="B10233" t="inlineStr">
        <is>
          <t>Management of Companies and Enterprises</t>
        </is>
      </c>
      <c r="C10233" t="inlineStr">
        <is>
          <t>19-5012</t>
        </is>
      </c>
      <c r="D10233" t="inlineStr">
        <is>
          <t>Occupational Health and Safety Technicians</t>
        </is>
      </c>
      <c r="E10233" t="n">
        <v>910</v>
      </c>
      <c r="F10233" t="n">
        <v>70340</v>
      </c>
      <c r="G10233">
        <f>IF(OR(E4581="",F4581=""),"",E4581*F4581)</f>
        <v/>
      </c>
      <c r="H10233" s="41">
        <f>IFERROR(XLOOKUP(C4581,'DATA Wharton'!$A$2:$A$785,'DATA Wharton'!$C$2:$C$785),"")</f>
        <v/>
      </c>
      <c r="I10233">
        <f>IF(OR(G4581="",H4581=""),"",G4581)</f>
        <v/>
      </c>
      <c r="J10233">
        <f>IF(OR(I4581="",H4581=""),"",I4581*H4581)</f>
        <v/>
      </c>
      <c r="K10233">
        <f>IF(G4581="","Missing OEWS wage",IF(H4581="","Missing Wharton SOC","Matched"))</f>
        <v/>
      </c>
    </row>
    <row r="10234">
      <c r="A10234" t="inlineStr">
        <is>
          <t>55</t>
        </is>
      </c>
      <c r="B10234" t="inlineStr">
        <is>
          <t>Management of Companies and Enterprises</t>
        </is>
      </c>
      <c r="C10234" t="inlineStr">
        <is>
          <t>21-1012</t>
        </is>
      </c>
      <c r="D10234" t="inlineStr">
        <is>
          <t>Educational, Guidance, and Career Counselors and Advisors</t>
        </is>
      </c>
      <c r="E10234" t="n">
        <v>1060</v>
      </c>
      <c r="F10234" t="n">
        <v>62600</v>
      </c>
      <c r="G10234">
        <f>IF(OR(E4582="",F4582=""),"",E4582*F4582)</f>
        <v/>
      </c>
      <c r="H10234" s="41">
        <f>IFERROR(XLOOKUP(C4582,'DATA Wharton'!$A$2:$A$785,'DATA Wharton'!$C$2:$C$785),"")</f>
        <v/>
      </c>
      <c r="I10234">
        <f>IF(OR(G4582="",H4582=""),"",G4582)</f>
        <v/>
      </c>
      <c r="J10234">
        <f>IF(OR(I4582="",H4582=""),"",I4582*H4582)</f>
        <v/>
      </c>
      <c r="K10234">
        <f>IF(G4582="","Missing OEWS wage",IF(H4582="","Missing Wharton SOC","Matched"))</f>
        <v/>
      </c>
    </row>
    <row r="10235">
      <c r="A10235" t="inlineStr">
        <is>
          <t>55</t>
        </is>
      </c>
      <c r="B10235" t="inlineStr">
        <is>
          <t>Management of Companies and Enterprises</t>
        </is>
      </c>
      <c r="C10235" t="inlineStr">
        <is>
          <t>21-1013</t>
        </is>
      </c>
      <c r="D10235" t="inlineStr">
        <is>
          <t>Marriage and Family Therapists</t>
        </is>
      </c>
      <c r="E10235" t="n">
        <v>350</v>
      </c>
      <c r="F10235" t="n">
        <v>70600</v>
      </c>
      <c r="G10235">
        <f>IF(OR(E4583="",F4583=""),"",E4583*F4583)</f>
        <v/>
      </c>
      <c r="H10235" s="41">
        <f>IFERROR(XLOOKUP(C4583,'DATA Wharton'!$A$2:$A$785,'DATA Wharton'!$C$2:$C$785),"")</f>
        <v/>
      </c>
      <c r="I10235">
        <f>IF(OR(G4583="",H4583=""),"",G4583)</f>
        <v/>
      </c>
      <c r="J10235">
        <f>IF(OR(I4583="",H4583=""),"",I4583*H4583)</f>
        <v/>
      </c>
      <c r="K10235">
        <f>IF(G4583="","Missing OEWS wage",IF(H4583="","Missing Wharton SOC","Matched"))</f>
        <v/>
      </c>
    </row>
    <row r="10236">
      <c r="A10236" t="inlineStr">
        <is>
          <t>55</t>
        </is>
      </c>
      <c r="B10236" t="inlineStr">
        <is>
          <t>Management of Companies and Enterprises</t>
        </is>
      </c>
      <c r="C10236" t="inlineStr">
        <is>
          <t>21-1015</t>
        </is>
      </c>
      <c r="D10236" t="inlineStr">
        <is>
          <t>Rehabilitation Counselors</t>
        </is>
      </c>
      <c r="E10236" t="n">
        <v>1070</v>
      </c>
      <c r="F10236" t="n">
        <v>48790</v>
      </c>
      <c r="G10236">
        <f>IF(OR(E4584="",F4584=""),"",E4584*F4584)</f>
        <v/>
      </c>
      <c r="H10236" s="41">
        <f>IFERROR(XLOOKUP(C4584,'DATA Wharton'!$A$2:$A$785,'DATA Wharton'!$C$2:$C$785),"")</f>
        <v/>
      </c>
      <c r="I10236">
        <f>IF(OR(G4584="",H4584=""),"",G4584)</f>
        <v/>
      </c>
      <c r="J10236">
        <f>IF(OR(I4584="",H4584=""),"",I4584*H4584)</f>
        <v/>
      </c>
      <c r="K10236">
        <f>IF(G4584="","Missing OEWS wage",IF(H4584="","Missing Wharton SOC","Matched"))</f>
        <v/>
      </c>
    </row>
    <row r="10237">
      <c r="A10237" t="inlineStr">
        <is>
          <t>55</t>
        </is>
      </c>
      <c r="B10237" t="inlineStr">
        <is>
          <t>Management of Companies and Enterprises</t>
        </is>
      </c>
      <c r="C10237" t="inlineStr">
        <is>
          <t>21-1018</t>
        </is>
      </c>
      <c r="D10237" t="inlineStr">
        <is>
          <t>Substance Abuse, Behavioral Disorder, and Mental Health Counselors</t>
        </is>
      </c>
      <c r="E10237" t="n">
        <v>2850</v>
      </c>
      <c r="F10237" t="n">
        <v>63450</v>
      </c>
      <c r="G10237">
        <f>IF(OR(E4585="",F4585=""),"",E4585*F4585)</f>
        <v/>
      </c>
      <c r="H10237" s="41">
        <f>IFERROR(XLOOKUP(C4585,'DATA Wharton'!$A$2:$A$785,'DATA Wharton'!$C$2:$C$785),"")</f>
        <v/>
      </c>
      <c r="I10237">
        <f>IF(OR(G4585="",H4585=""),"",G4585)</f>
        <v/>
      </c>
      <c r="J10237">
        <f>IF(OR(I4585="",H4585=""),"",I4585*H4585)</f>
        <v/>
      </c>
      <c r="K10237">
        <f>IF(G4585="","Missing OEWS wage",IF(H4585="","Missing Wharton SOC","Matched"))</f>
        <v/>
      </c>
    </row>
    <row r="10238">
      <c r="A10238" t="inlineStr">
        <is>
          <t>55</t>
        </is>
      </c>
      <c r="B10238" t="inlineStr">
        <is>
          <t>Management of Companies and Enterprises</t>
        </is>
      </c>
      <c r="C10238" t="inlineStr">
        <is>
          <t>21-1019</t>
        </is>
      </c>
      <c r="D10238" t="inlineStr">
        <is>
          <t>Counselors, All Other</t>
        </is>
      </c>
      <c r="E10238" t="n">
        <v>190</v>
      </c>
      <c r="F10238" t="n">
        <v>63920</v>
      </c>
      <c r="G10238">
        <f>IF(OR(E4586="",F4586=""),"",E4586*F4586)</f>
        <v/>
      </c>
      <c r="H10238" s="41">
        <f>IFERROR(XLOOKUP(C4586,'DATA Wharton'!$A$2:$A$785,'DATA Wharton'!$C$2:$C$785),"")</f>
        <v/>
      </c>
      <c r="I10238">
        <f>IF(OR(G4586="",H4586=""),"",G4586)</f>
        <v/>
      </c>
      <c r="J10238">
        <f>IF(OR(I4586="",H4586=""),"",I4586*H4586)</f>
        <v/>
      </c>
      <c r="K10238">
        <f>IF(G4586="","Missing OEWS wage",IF(H4586="","Missing Wharton SOC","Matched"))</f>
        <v/>
      </c>
    </row>
    <row r="10239">
      <c r="A10239" t="inlineStr">
        <is>
          <t>55</t>
        </is>
      </c>
      <c r="B10239" t="inlineStr">
        <is>
          <t>Management of Companies and Enterprises</t>
        </is>
      </c>
      <c r="C10239" t="inlineStr">
        <is>
          <t>21-1021</t>
        </is>
      </c>
      <c r="D10239" t="inlineStr">
        <is>
          <t>Child, Family, and School Social Workers</t>
        </is>
      </c>
      <c r="E10239" t="n">
        <v>2930</v>
      </c>
      <c r="F10239" t="n">
        <v>56750</v>
      </c>
      <c r="G10239">
        <f>IF(OR(E4587="",F4587=""),"",E4587*F4587)</f>
        <v/>
      </c>
      <c r="H10239" s="41">
        <f>IFERROR(XLOOKUP(C4587,'DATA Wharton'!$A$2:$A$785,'DATA Wharton'!$C$2:$C$785),"")</f>
        <v/>
      </c>
      <c r="I10239">
        <f>IF(OR(G4587="",H4587=""),"",G4587)</f>
        <v/>
      </c>
      <c r="J10239">
        <f>IF(OR(I4587="",H4587=""),"",I4587*H4587)</f>
        <v/>
      </c>
      <c r="K10239">
        <f>IF(G4587="","Missing OEWS wage",IF(H4587="","Missing Wharton SOC","Matched"))</f>
        <v/>
      </c>
    </row>
    <row r="10240">
      <c r="A10240" t="inlineStr">
        <is>
          <t>55</t>
        </is>
      </c>
      <c r="B10240" t="inlineStr">
        <is>
          <t>Management of Companies and Enterprises</t>
        </is>
      </c>
      <c r="C10240" t="inlineStr">
        <is>
          <t>21-1022</t>
        </is>
      </c>
      <c r="D10240" t="inlineStr">
        <is>
          <t>Healthcare Social Workers</t>
        </is>
      </c>
      <c r="E10240" t="n">
        <v>4000</v>
      </c>
      <c r="F10240" t="n">
        <v>63130</v>
      </c>
      <c r="G10240">
        <f>IF(OR(E4588="",F4588=""),"",E4588*F4588)</f>
        <v/>
      </c>
      <c r="H10240" s="41">
        <f>IFERROR(XLOOKUP(C4588,'DATA Wharton'!$A$2:$A$785,'DATA Wharton'!$C$2:$C$785),"")</f>
        <v/>
      </c>
      <c r="I10240">
        <f>IF(OR(G4588="",H4588=""),"",G4588)</f>
        <v/>
      </c>
      <c r="J10240">
        <f>IF(OR(I4588="",H4588=""),"",I4588*H4588)</f>
        <v/>
      </c>
      <c r="K10240">
        <f>IF(G4588="","Missing OEWS wage",IF(H4588="","Missing Wharton SOC","Matched"))</f>
        <v/>
      </c>
    </row>
    <row r="10241">
      <c r="A10241" t="inlineStr">
        <is>
          <t>55</t>
        </is>
      </c>
      <c r="B10241" t="inlineStr">
        <is>
          <t>Management of Companies and Enterprises</t>
        </is>
      </c>
      <c r="C10241" t="inlineStr">
        <is>
          <t>21-1023</t>
        </is>
      </c>
      <c r="D10241" t="inlineStr">
        <is>
          <t>Mental Health and Substance Abuse Social Workers</t>
        </is>
      </c>
      <c r="E10241" t="n">
        <v>1600</v>
      </c>
      <c r="F10241" t="n">
        <v>71990</v>
      </c>
      <c r="G10241">
        <f>IF(OR(E4589="",F4589=""),"",E4589*F4589)</f>
        <v/>
      </c>
      <c r="H10241" s="41">
        <f>IFERROR(XLOOKUP(C4589,'DATA Wharton'!$A$2:$A$785,'DATA Wharton'!$C$2:$C$785),"")</f>
        <v/>
      </c>
      <c r="I10241">
        <f>IF(OR(G4589="",H4589=""),"",G4589)</f>
        <v/>
      </c>
      <c r="J10241">
        <f>IF(OR(I4589="",H4589=""),"",I4589*H4589)</f>
        <v/>
      </c>
      <c r="K10241">
        <f>IF(G4589="","Missing OEWS wage",IF(H4589="","Missing Wharton SOC","Matched"))</f>
        <v/>
      </c>
    </row>
    <row r="10242">
      <c r="A10242" t="inlineStr">
        <is>
          <t>55</t>
        </is>
      </c>
      <c r="B10242" t="inlineStr">
        <is>
          <t>Management of Companies and Enterprises</t>
        </is>
      </c>
      <c r="C10242" t="inlineStr">
        <is>
          <t>21-1029</t>
        </is>
      </c>
      <c r="D10242" t="inlineStr">
        <is>
          <t>Social Workers, All Other</t>
        </is>
      </c>
      <c r="E10242" t="n">
        <v>720</v>
      </c>
      <c r="F10242" t="n">
        <v>59500</v>
      </c>
      <c r="G10242">
        <f>IF(OR(E4590="",F4590=""),"",E4590*F4590)</f>
        <v/>
      </c>
      <c r="H10242" s="41">
        <f>IFERROR(XLOOKUP(C4590,'DATA Wharton'!$A$2:$A$785,'DATA Wharton'!$C$2:$C$785),"")</f>
        <v/>
      </c>
      <c r="I10242">
        <f>IF(OR(G4590="",H4590=""),"",G4590)</f>
        <v/>
      </c>
      <c r="J10242">
        <f>IF(OR(I4590="",H4590=""),"",I4590*H4590)</f>
        <v/>
      </c>
      <c r="K10242">
        <f>IF(G4590="","Missing OEWS wage",IF(H4590="","Missing Wharton SOC","Matched"))</f>
        <v/>
      </c>
    </row>
    <row r="10243">
      <c r="A10243" t="inlineStr">
        <is>
          <t>55</t>
        </is>
      </c>
      <c r="B10243" t="inlineStr">
        <is>
          <t>Management of Companies and Enterprises</t>
        </is>
      </c>
      <c r="C10243" t="inlineStr">
        <is>
          <t>21-1091</t>
        </is>
      </c>
      <c r="D10243" t="inlineStr">
        <is>
          <t>Health Education Specialists</t>
        </is>
      </c>
      <c r="E10243" t="n">
        <v>1370</v>
      </c>
      <c r="F10243" t="n">
        <v>73870</v>
      </c>
      <c r="G10243">
        <f>IF(OR(E4591="",F4591=""),"",E4591*F4591)</f>
        <v/>
      </c>
      <c r="H10243" s="41">
        <f>IFERROR(XLOOKUP(C4591,'DATA Wharton'!$A$2:$A$785,'DATA Wharton'!$C$2:$C$785),"")</f>
        <v/>
      </c>
      <c r="I10243">
        <f>IF(OR(G4591="",H4591=""),"",G4591)</f>
        <v/>
      </c>
      <c r="J10243">
        <f>IF(OR(I4591="",H4591=""),"",I4591*H4591)</f>
        <v/>
      </c>
      <c r="K10243">
        <f>IF(G4591="","Missing OEWS wage",IF(H4591="","Missing Wharton SOC","Matched"))</f>
        <v/>
      </c>
    </row>
    <row r="10244">
      <c r="A10244" t="inlineStr">
        <is>
          <t>55</t>
        </is>
      </c>
      <c r="B10244" t="inlineStr">
        <is>
          <t>Management of Companies and Enterprises</t>
        </is>
      </c>
      <c r="C10244" t="inlineStr">
        <is>
          <t>21-1093</t>
        </is>
      </c>
      <c r="D10244" t="inlineStr">
        <is>
          <t>Social and Human Service Assistants</t>
        </is>
      </c>
      <c r="E10244" t="n">
        <v>7550</v>
      </c>
      <c r="F10244" t="n">
        <v>48420</v>
      </c>
      <c r="G10244">
        <f>IF(OR(E4592="",F4592=""),"",E4592*F4592)</f>
        <v/>
      </c>
      <c r="H10244" s="41">
        <f>IFERROR(XLOOKUP(C4592,'DATA Wharton'!$A$2:$A$785,'DATA Wharton'!$C$2:$C$785),"")</f>
        <v/>
      </c>
      <c r="I10244">
        <f>IF(OR(G4592="",H4592=""),"",G4592)</f>
        <v/>
      </c>
      <c r="J10244">
        <f>IF(OR(I4592="",H4592=""),"",I4592*H4592)</f>
        <v/>
      </c>
      <c r="K10244">
        <f>IF(G4592="","Missing OEWS wage",IF(H4592="","Missing Wharton SOC","Matched"))</f>
        <v/>
      </c>
    </row>
    <row r="10245">
      <c r="A10245" t="inlineStr">
        <is>
          <t>55</t>
        </is>
      </c>
      <c r="B10245" t="inlineStr">
        <is>
          <t>Management of Companies and Enterprises</t>
        </is>
      </c>
      <c r="C10245" t="inlineStr">
        <is>
          <t>21-1094</t>
        </is>
      </c>
      <c r="D10245" t="inlineStr">
        <is>
          <t>Community Health Workers</t>
        </is>
      </c>
      <c r="E10245" t="n">
        <v>1480</v>
      </c>
      <c r="F10245" t="n">
        <v>58480</v>
      </c>
      <c r="G10245">
        <f>IF(OR(E4593="",F4593=""),"",E4593*F4593)</f>
        <v/>
      </c>
      <c r="H10245" s="41">
        <f>IFERROR(XLOOKUP(C4593,'DATA Wharton'!$A$2:$A$785,'DATA Wharton'!$C$2:$C$785),"")</f>
        <v/>
      </c>
      <c r="I10245">
        <f>IF(OR(G4593="",H4593=""),"",G4593)</f>
        <v/>
      </c>
      <c r="J10245">
        <f>IF(OR(I4593="",H4593=""),"",I4593*H4593)</f>
        <v/>
      </c>
      <c r="K10245">
        <f>IF(G4593="","Missing OEWS wage",IF(H4593="","Missing Wharton SOC","Matched"))</f>
        <v/>
      </c>
    </row>
    <row r="10246">
      <c r="A10246" t="inlineStr">
        <is>
          <t>55</t>
        </is>
      </c>
      <c r="B10246" t="inlineStr">
        <is>
          <t>Management of Companies and Enterprises</t>
        </is>
      </c>
      <c r="C10246" t="inlineStr">
        <is>
          <t>21-1099</t>
        </is>
      </c>
      <c r="D10246" t="inlineStr">
        <is>
          <t>Community and Social Service Specialists, All Other</t>
        </is>
      </c>
      <c r="E10246" t="n">
        <v>1630</v>
      </c>
      <c r="F10246" t="n">
        <v>56540</v>
      </c>
      <c r="G10246">
        <f>IF(OR(E4594="",F4594=""),"",E4594*F4594)</f>
        <v/>
      </c>
      <c r="H10246" s="41">
        <f>IFERROR(XLOOKUP(C4594,'DATA Wharton'!$A$2:$A$785,'DATA Wharton'!$C$2:$C$785),"")</f>
        <v/>
      </c>
      <c r="I10246">
        <f>IF(OR(G4594="",H4594=""),"",G4594)</f>
        <v/>
      </c>
      <c r="J10246">
        <f>IF(OR(I4594="",H4594=""),"",I4594*H4594)</f>
        <v/>
      </c>
      <c r="K10246">
        <f>IF(G4594="","Missing OEWS wage",IF(H4594="","Missing Wharton SOC","Matched"))</f>
        <v/>
      </c>
    </row>
    <row r="10247">
      <c r="A10247" t="inlineStr">
        <is>
          <t>55</t>
        </is>
      </c>
      <c r="B10247" t="inlineStr">
        <is>
          <t>Management of Companies and Enterprises</t>
        </is>
      </c>
      <c r="C10247" t="inlineStr">
        <is>
          <t>21-2011</t>
        </is>
      </c>
      <c r="D10247" t="inlineStr">
        <is>
          <t>Clergy</t>
        </is>
      </c>
      <c r="E10247" t="n">
        <v>610</v>
      </c>
      <c r="F10247" t="n">
        <v>67950</v>
      </c>
      <c r="G10247">
        <f>IF(OR(E4595="",F4595=""),"",E4595*F4595)</f>
        <v/>
      </c>
      <c r="H10247" s="41">
        <f>IFERROR(XLOOKUP(C4595,'DATA Wharton'!$A$2:$A$785,'DATA Wharton'!$C$2:$C$785),"")</f>
        <v/>
      </c>
      <c r="I10247">
        <f>IF(OR(G4595="",H4595=""),"",G4595)</f>
        <v/>
      </c>
      <c r="J10247">
        <f>IF(OR(I4595="",H4595=""),"",I4595*H4595)</f>
        <v/>
      </c>
      <c r="K10247">
        <f>IF(G4595="","Missing OEWS wage",IF(H4595="","Missing Wharton SOC","Matched"))</f>
        <v/>
      </c>
    </row>
    <row r="10248">
      <c r="A10248" t="inlineStr">
        <is>
          <t>55</t>
        </is>
      </c>
      <c r="B10248" t="inlineStr">
        <is>
          <t>Management of Companies and Enterprises</t>
        </is>
      </c>
      <c r="C10248" t="inlineStr">
        <is>
          <t>21-2021</t>
        </is>
      </c>
      <c r="D10248" t="inlineStr">
        <is>
          <t>Directors, Religious Activities and Education</t>
        </is>
      </c>
      <c r="E10248" t="n">
        <v>70</v>
      </c>
      <c r="F10248" t="n">
        <v>73480</v>
      </c>
      <c r="G10248">
        <f>IF(OR(E4596="",F4596=""),"",E4596*F4596)</f>
        <v/>
      </c>
      <c r="H10248" s="41">
        <f>IFERROR(XLOOKUP(C4596,'DATA Wharton'!$A$2:$A$785,'DATA Wharton'!$C$2:$C$785),"")</f>
        <v/>
      </c>
      <c r="I10248">
        <f>IF(OR(G4596="",H4596=""),"",G4596)</f>
        <v/>
      </c>
      <c r="J10248">
        <f>IF(OR(I4596="",H4596=""),"",I4596*H4596)</f>
        <v/>
      </c>
      <c r="K10248">
        <f>IF(G4596="","Missing OEWS wage",IF(H4596="","Missing Wharton SOC","Matched"))</f>
        <v/>
      </c>
    </row>
    <row r="10249">
      <c r="A10249" t="inlineStr">
        <is>
          <t>55</t>
        </is>
      </c>
      <c r="B10249" t="inlineStr">
        <is>
          <t>Management of Companies and Enterprises</t>
        </is>
      </c>
      <c r="C10249" t="inlineStr">
        <is>
          <t>23-1011</t>
        </is>
      </c>
      <c r="D10249" t="inlineStr">
        <is>
          <t>Lawyers</t>
        </is>
      </c>
      <c r="E10249" t="n">
        <v>24980</v>
      </c>
      <c r="F10249" t="n">
        <v>245000</v>
      </c>
      <c r="G10249">
        <f>IF(OR(E4597="",F4597=""),"",E4597*F4597)</f>
        <v/>
      </c>
      <c r="H10249" s="41">
        <f>IFERROR(XLOOKUP(C4597,'DATA Wharton'!$A$2:$A$785,'DATA Wharton'!$C$2:$C$785),"")</f>
        <v/>
      </c>
      <c r="I10249">
        <f>IF(OR(G4597="",H4597=""),"",G4597)</f>
        <v/>
      </c>
      <c r="J10249">
        <f>IF(OR(I4597="",H4597=""),"",I4597*H4597)</f>
        <v/>
      </c>
      <c r="K10249">
        <f>IF(G4597="","Missing OEWS wage",IF(H4597="","Missing Wharton SOC","Matched"))</f>
        <v/>
      </c>
    </row>
    <row r="10250">
      <c r="A10250" t="inlineStr">
        <is>
          <t>55</t>
        </is>
      </c>
      <c r="B10250" t="inlineStr">
        <is>
          <t>Management of Companies and Enterprises</t>
        </is>
      </c>
      <c r="C10250" t="inlineStr">
        <is>
          <t>23-1022</t>
        </is>
      </c>
      <c r="D10250" t="inlineStr">
        <is>
          <t>Arbitrators, Mediators, and Conciliators</t>
        </is>
      </c>
      <c r="E10250" t="n">
        <v>70</v>
      </c>
      <c r="F10250" t="n">
        <v>75050</v>
      </c>
      <c r="G10250">
        <f>IF(OR(E4598="",F4598=""),"",E4598*F4598)</f>
        <v/>
      </c>
      <c r="H10250" s="41">
        <f>IFERROR(XLOOKUP(C4598,'DATA Wharton'!$A$2:$A$785,'DATA Wharton'!$C$2:$C$785),"")</f>
        <v/>
      </c>
      <c r="I10250">
        <f>IF(OR(G4598="",H4598=""),"",G4598)</f>
        <v/>
      </c>
      <c r="J10250">
        <f>IF(OR(I4598="",H4598=""),"",I4598*H4598)</f>
        <v/>
      </c>
      <c r="K10250">
        <f>IF(G4598="","Missing OEWS wage",IF(H4598="","Missing Wharton SOC","Matched"))</f>
        <v/>
      </c>
    </row>
    <row r="10251">
      <c r="A10251" t="inlineStr">
        <is>
          <t>55</t>
        </is>
      </c>
      <c r="B10251" t="inlineStr">
        <is>
          <t>Management of Companies and Enterprises</t>
        </is>
      </c>
      <c r="C10251" t="inlineStr">
        <is>
          <t>23-2011</t>
        </is>
      </c>
      <c r="D10251" t="inlineStr">
        <is>
          <t>Paralegals and Legal Assistants</t>
        </is>
      </c>
      <c r="E10251" t="n">
        <v>6970</v>
      </c>
      <c r="F10251" t="n">
        <v>94320</v>
      </c>
      <c r="G10251">
        <f>IF(OR(E4599="",F4599=""),"",E4599*F4599)</f>
        <v/>
      </c>
      <c r="H10251" s="41">
        <f>IFERROR(XLOOKUP(C4599,'DATA Wharton'!$A$2:$A$785,'DATA Wharton'!$C$2:$C$785),"")</f>
        <v/>
      </c>
      <c r="I10251">
        <f>IF(OR(G4599="",H4599=""),"",G4599)</f>
        <v/>
      </c>
      <c r="J10251">
        <f>IF(OR(I4599="",H4599=""),"",I4599*H4599)</f>
        <v/>
      </c>
      <c r="K10251">
        <f>IF(G4599="","Missing OEWS wage",IF(H4599="","Missing Wharton SOC","Matched"))</f>
        <v/>
      </c>
    </row>
    <row r="10252">
      <c r="A10252" t="inlineStr">
        <is>
          <t>55</t>
        </is>
      </c>
      <c r="B10252" t="inlineStr">
        <is>
          <t>Management of Companies and Enterprises</t>
        </is>
      </c>
      <c r="C10252" t="inlineStr">
        <is>
          <t>23-2093</t>
        </is>
      </c>
      <c r="D10252" t="inlineStr">
        <is>
          <t>Title Examiners, Abstractors, and Searchers</t>
        </is>
      </c>
      <c r="E10252" t="n">
        <v>560</v>
      </c>
      <c r="F10252" t="n">
        <v>63890</v>
      </c>
      <c r="G10252">
        <f>IF(OR(E4600="",F4600=""),"",E4600*F4600)</f>
        <v/>
      </c>
      <c r="H10252" s="41">
        <f>IFERROR(XLOOKUP(C4600,'DATA Wharton'!$A$2:$A$785,'DATA Wharton'!$C$2:$C$785),"")</f>
        <v/>
      </c>
      <c r="I10252">
        <f>IF(OR(G4600="",H4600=""),"",G4600)</f>
        <v/>
      </c>
      <c r="J10252">
        <f>IF(OR(I4600="",H4600=""),"",I4600*H4600)</f>
        <v/>
      </c>
      <c r="K10252">
        <f>IF(G4600="","Missing OEWS wage",IF(H4600="","Missing Wharton SOC","Matched"))</f>
        <v/>
      </c>
    </row>
    <row r="10253">
      <c r="A10253" t="inlineStr">
        <is>
          <t>55</t>
        </is>
      </c>
      <c r="B10253" t="inlineStr">
        <is>
          <t>Management of Companies and Enterprises</t>
        </is>
      </c>
      <c r="C10253" t="inlineStr">
        <is>
          <t>23-2099</t>
        </is>
      </c>
      <c r="D10253" t="inlineStr">
        <is>
          <t>Legal Support Workers, All Other</t>
        </is>
      </c>
      <c r="E10253" t="n">
        <v>810</v>
      </c>
      <c r="F10253" t="n">
        <v>93210</v>
      </c>
      <c r="G10253">
        <f>IF(OR(E4601="",F4601=""),"",E4601*F4601)</f>
        <v/>
      </c>
      <c r="H10253" s="41">
        <f>IFERROR(XLOOKUP(C4601,'DATA Wharton'!$A$2:$A$785,'DATA Wharton'!$C$2:$C$785),"")</f>
        <v/>
      </c>
      <c r="I10253">
        <f>IF(OR(G4601="",H4601=""),"",G4601)</f>
        <v/>
      </c>
      <c r="J10253">
        <f>IF(OR(I4601="",H4601=""),"",I4601*H4601)</f>
        <v/>
      </c>
      <c r="K10253">
        <f>IF(G4601="","Missing OEWS wage",IF(H4601="","Missing Wharton SOC","Matched"))</f>
        <v/>
      </c>
    </row>
    <row r="10254">
      <c r="A10254" t="inlineStr">
        <is>
          <t>55</t>
        </is>
      </c>
      <c r="B10254" t="inlineStr">
        <is>
          <t>Management of Companies and Enterprises</t>
        </is>
      </c>
      <c r="C10254" t="inlineStr">
        <is>
          <t>25-2011</t>
        </is>
      </c>
      <c r="D10254" t="inlineStr">
        <is>
          <t>Preschool Teachers, Except Special Education</t>
        </is>
      </c>
      <c r="E10254" t="n">
        <v>550</v>
      </c>
      <c r="F10254" t="n">
        <v>45790</v>
      </c>
      <c r="G10254">
        <f>IF(OR(E4602="",F4602=""),"",E4602*F4602)</f>
        <v/>
      </c>
      <c r="H10254" s="41">
        <f>IFERROR(XLOOKUP(C4602,'DATA Wharton'!$A$2:$A$785,'DATA Wharton'!$C$2:$C$785),"")</f>
        <v/>
      </c>
      <c r="I10254">
        <f>IF(OR(G4602="",H4602=""),"",G4602)</f>
        <v/>
      </c>
      <c r="J10254">
        <f>IF(OR(I4602="",H4602=""),"",I4602*H4602)</f>
        <v/>
      </c>
      <c r="K10254">
        <f>IF(G4602="","Missing OEWS wage",IF(H4602="","Missing Wharton SOC","Matched"))</f>
        <v/>
      </c>
    </row>
    <row r="10255">
      <c r="A10255" t="inlineStr">
        <is>
          <t>55</t>
        </is>
      </c>
      <c r="B10255" t="inlineStr">
        <is>
          <t>Management of Companies and Enterprises</t>
        </is>
      </c>
      <c r="C10255" t="inlineStr">
        <is>
          <t>25-2059</t>
        </is>
      </c>
      <c r="D10255" t="inlineStr">
        <is>
          <t>Special Education Teachers, All Other</t>
        </is>
      </c>
      <c r="E10255" t="n">
        <v>90</v>
      </c>
      <c r="F10255" t="n">
        <v>69330</v>
      </c>
      <c r="G10255">
        <f>IF(OR(E4603="",F4603=""),"",E4603*F4603)</f>
        <v/>
      </c>
      <c r="H10255" s="41">
        <f>IFERROR(XLOOKUP(C4603,'DATA Wharton'!$A$2:$A$785,'DATA Wharton'!$C$2:$C$785),"")</f>
        <v/>
      </c>
      <c r="I10255">
        <f>IF(OR(G4603="",H4603=""),"",G4603)</f>
        <v/>
      </c>
      <c r="J10255">
        <f>IF(OR(I4603="",H4603=""),"",I4603*H4603)</f>
        <v/>
      </c>
      <c r="K10255">
        <f>IF(G4603="","Missing OEWS wage",IF(H4603="","Missing Wharton SOC","Matched"))</f>
        <v/>
      </c>
    </row>
    <row r="10256">
      <c r="A10256" t="inlineStr">
        <is>
          <t>55</t>
        </is>
      </c>
      <c r="B10256" t="inlineStr">
        <is>
          <t>Management of Companies and Enterprises</t>
        </is>
      </c>
      <c r="C10256" t="inlineStr">
        <is>
          <t>25-3011</t>
        </is>
      </c>
      <c r="D10256" t="inlineStr">
        <is>
          <t>Adult Basic Education, Adult Secondary Education, and English as a Second Language Instructors</t>
        </is>
      </c>
      <c r="F10256" t="n">
        <v>60990</v>
      </c>
      <c r="G10256">
        <f>IF(OR(E4604="",F4604=""),"",E4604*F4604)</f>
        <v/>
      </c>
      <c r="H10256" s="41">
        <f>IFERROR(XLOOKUP(C4604,'DATA Wharton'!$A$2:$A$785,'DATA Wharton'!$C$2:$C$785),"")</f>
        <v/>
      </c>
      <c r="I10256">
        <f>IF(OR(G4604="",H4604=""),"",G4604)</f>
        <v/>
      </c>
      <c r="J10256">
        <f>IF(OR(I4604="",H4604=""),"",I4604*H4604)</f>
        <v/>
      </c>
      <c r="K10256">
        <f>IF(G4604="","Missing OEWS wage",IF(H4604="","Missing Wharton SOC","Matched"))</f>
        <v/>
      </c>
    </row>
    <row r="10257">
      <c r="A10257" t="inlineStr">
        <is>
          <t>55</t>
        </is>
      </c>
      <c r="B10257" t="inlineStr">
        <is>
          <t>Management of Companies and Enterprises</t>
        </is>
      </c>
      <c r="C10257" t="inlineStr">
        <is>
          <t>25-3021</t>
        </is>
      </c>
      <c r="D10257" t="inlineStr">
        <is>
          <t>Self-Enrichment Teachers</t>
        </is>
      </c>
      <c r="E10257" t="n">
        <v>450</v>
      </c>
      <c r="F10257" t="n">
        <v>54960</v>
      </c>
      <c r="G10257">
        <f>IF(OR(E4605="",F4605=""),"",E4605*F4605)</f>
        <v/>
      </c>
      <c r="H10257" s="41">
        <f>IFERROR(XLOOKUP(C4605,'DATA Wharton'!$A$2:$A$785,'DATA Wharton'!$C$2:$C$785),"")</f>
        <v/>
      </c>
      <c r="I10257">
        <f>IF(OR(G4605="",H4605=""),"",G4605)</f>
        <v/>
      </c>
      <c r="J10257">
        <f>IF(OR(I4605="",H4605=""),"",I4605*H4605)</f>
        <v/>
      </c>
      <c r="K10257">
        <f>IF(G4605="","Missing OEWS wage",IF(H4605="","Missing Wharton SOC","Matched"))</f>
        <v/>
      </c>
    </row>
    <row r="10258">
      <c r="A10258" t="inlineStr">
        <is>
          <t>55</t>
        </is>
      </c>
      <c r="B10258" t="inlineStr">
        <is>
          <t>Management of Companies and Enterprises</t>
        </is>
      </c>
      <c r="C10258" t="inlineStr">
        <is>
          <t>25-3031</t>
        </is>
      </c>
      <c r="D10258" t="inlineStr">
        <is>
          <t>Substitute Teachers, Short-Term</t>
        </is>
      </c>
      <c r="E10258" t="n">
        <v>60</v>
      </c>
      <c r="F10258" t="n">
        <v>34740</v>
      </c>
      <c r="G10258">
        <f>IF(OR(E4606="",F4606=""),"",E4606*F4606)</f>
        <v/>
      </c>
      <c r="H10258" s="41">
        <f>IFERROR(XLOOKUP(C4606,'DATA Wharton'!$A$2:$A$785,'DATA Wharton'!$C$2:$C$785),"")</f>
        <v/>
      </c>
      <c r="I10258">
        <f>IF(OR(G4606="",H4606=""),"",G4606)</f>
        <v/>
      </c>
      <c r="J10258">
        <f>IF(OR(I4606="",H4606=""),"",I4606*H4606)</f>
        <v/>
      </c>
      <c r="K10258">
        <f>IF(G4606="","Missing OEWS wage",IF(H4606="","Missing Wharton SOC","Matched"))</f>
        <v/>
      </c>
    </row>
    <row r="10259">
      <c r="A10259" t="inlineStr">
        <is>
          <t>55</t>
        </is>
      </c>
      <c r="B10259" t="inlineStr">
        <is>
          <t>Management of Companies and Enterprises</t>
        </is>
      </c>
      <c r="C10259" t="inlineStr">
        <is>
          <t>25-3041</t>
        </is>
      </c>
      <c r="D10259" t="inlineStr">
        <is>
          <t>Tutors</t>
        </is>
      </c>
      <c r="E10259" t="n">
        <v>110</v>
      </c>
      <c r="F10259" t="n">
        <v>43090</v>
      </c>
      <c r="G10259">
        <f>IF(OR(E4607="",F4607=""),"",E4607*F4607)</f>
        <v/>
      </c>
      <c r="H10259" s="41">
        <f>IFERROR(XLOOKUP(C4607,'DATA Wharton'!$A$2:$A$785,'DATA Wharton'!$C$2:$C$785),"")</f>
        <v/>
      </c>
      <c r="I10259">
        <f>IF(OR(G4607="",H4607=""),"",G4607)</f>
        <v/>
      </c>
      <c r="J10259">
        <f>IF(OR(I4607="",H4607=""),"",I4607*H4607)</f>
        <v/>
      </c>
      <c r="K10259">
        <f>IF(G4607="","Missing OEWS wage",IF(H4607="","Missing Wharton SOC","Matched"))</f>
        <v/>
      </c>
    </row>
    <row r="10260">
      <c r="A10260" t="inlineStr">
        <is>
          <t>55</t>
        </is>
      </c>
      <c r="B10260" t="inlineStr">
        <is>
          <t>Management of Companies and Enterprises</t>
        </is>
      </c>
      <c r="C10260" t="inlineStr">
        <is>
          <t>25-3099</t>
        </is>
      </c>
      <c r="D10260" t="inlineStr">
        <is>
          <t>Teachers and Instructors, All Other</t>
        </is>
      </c>
      <c r="E10260" t="n">
        <v>220</v>
      </c>
      <c r="F10260" t="n">
        <v>48010</v>
      </c>
      <c r="G10260">
        <f>IF(OR(E4608="",F4608=""),"",E4608*F4608)</f>
        <v/>
      </c>
      <c r="H10260" s="41">
        <f>IFERROR(XLOOKUP(C4608,'DATA Wharton'!$A$2:$A$785,'DATA Wharton'!$C$2:$C$785),"")</f>
        <v/>
      </c>
      <c r="I10260">
        <f>IF(OR(G4608="",H4608=""),"",G4608)</f>
        <v/>
      </c>
      <c r="J10260">
        <f>IF(OR(I4608="",H4608=""),"",I4608*H4608)</f>
        <v/>
      </c>
      <c r="K10260">
        <f>IF(G4608="","Missing OEWS wage",IF(H4608="","Missing Wharton SOC","Matched"))</f>
        <v/>
      </c>
    </row>
    <row r="10261">
      <c r="A10261" t="inlineStr">
        <is>
          <t>55</t>
        </is>
      </c>
      <c r="B10261" t="inlineStr">
        <is>
          <t>Management of Companies and Enterprises</t>
        </is>
      </c>
      <c r="C10261" t="inlineStr">
        <is>
          <t>25-4011</t>
        </is>
      </c>
      <c r="D10261" t="inlineStr">
        <is>
          <t>Archivists</t>
        </is>
      </c>
      <c r="E10261" t="n">
        <v>200</v>
      </c>
      <c r="F10261" t="n">
        <v>91840</v>
      </c>
      <c r="G10261">
        <f>IF(OR(E4609="",F4609=""),"",E4609*F4609)</f>
        <v/>
      </c>
      <c r="H10261" s="41">
        <f>IFERROR(XLOOKUP(C4609,'DATA Wharton'!$A$2:$A$785,'DATA Wharton'!$C$2:$C$785),"")</f>
        <v/>
      </c>
      <c r="I10261">
        <f>IF(OR(G4609="",H4609=""),"",G4609)</f>
        <v/>
      </c>
      <c r="J10261">
        <f>IF(OR(I4609="",H4609=""),"",I4609*H4609)</f>
        <v/>
      </c>
      <c r="K10261">
        <f>IF(G4609="","Missing OEWS wage",IF(H4609="","Missing Wharton SOC","Matched"))</f>
        <v/>
      </c>
    </row>
    <row r="10262">
      <c r="A10262" t="inlineStr">
        <is>
          <t>55</t>
        </is>
      </c>
      <c r="B10262" t="inlineStr">
        <is>
          <t>Management of Companies and Enterprises</t>
        </is>
      </c>
      <c r="C10262" t="inlineStr">
        <is>
          <t>25-4012</t>
        </is>
      </c>
      <c r="D10262" t="inlineStr">
        <is>
          <t>Curators</t>
        </is>
      </c>
      <c r="E10262" t="n">
        <v>30</v>
      </c>
      <c r="F10262" t="n">
        <v>82060</v>
      </c>
      <c r="G10262">
        <f>IF(OR(E4610="",F4610=""),"",E4610*F4610)</f>
        <v/>
      </c>
      <c r="H10262" s="41">
        <f>IFERROR(XLOOKUP(C4610,'DATA Wharton'!$A$2:$A$785,'DATA Wharton'!$C$2:$C$785),"")</f>
        <v/>
      </c>
      <c r="I10262">
        <f>IF(OR(G4610="",H4610=""),"",G4610)</f>
        <v/>
      </c>
      <c r="J10262">
        <f>IF(OR(I4610="",H4610=""),"",I4610*H4610)</f>
        <v/>
      </c>
      <c r="K10262">
        <f>IF(G4610="","Missing OEWS wage",IF(H4610="","Missing Wharton SOC","Matched"))</f>
        <v/>
      </c>
    </row>
    <row r="10263">
      <c r="A10263" t="inlineStr">
        <is>
          <t>55</t>
        </is>
      </c>
      <c r="B10263" t="inlineStr">
        <is>
          <t>Management of Companies and Enterprises</t>
        </is>
      </c>
      <c r="C10263" t="inlineStr">
        <is>
          <t>25-4022</t>
        </is>
      </c>
      <c r="D10263" t="inlineStr">
        <is>
          <t>Librarians and Media Collections Specialists</t>
        </is>
      </c>
      <c r="E10263" t="n">
        <v>130</v>
      </c>
      <c r="F10263" t="n">
        <v>88860</v>
      </c>
      <c r="G10263">
        <f>IF(OR(E4611="",F4611=""),"",E4611*F4611)</f>
        <v/>
      </c>
      <c r="H10263" s="41">
        <f>IFERROR(XLOOKUP(C4611,'DATA Wharton'!$A$2:$A$785,'DATA Wharton'!$C$2:$C$785),"")</f>
        <v/>
      </c>
      <c r="I10263">
        <f>IF(OR(G4611="",H4611=""),"",G4611)</f>
        <v/>
      </c>
      <c r="J10263">
        <f>IF(OR(I4611="",H4611=""),"",I4611*H4611)</f>
        <v/>
      </c>
      <c r="K10263">
        <f>IF(G4611="","Missing OEWS wage",IF(H4611="","Missing Wharton SOC","Matched"))</f>
        <v/>
      </c>
    </row>
    <row r="10264">
      <c r="A10264" t="inlineStr">
        <is>
          <t>55</t>
        </is>
      </c>
      <c r="B10264" t="inlineStr">
        <is>
          <t>Management of Companies and Enterprises</t>
        </is>
      </c>
      <c r="C10264" t="inlineStr">
        <is>
          <t>25-9031</t>
        </is>
      </c>
      <c r="D10264" t="inlineStr">
        <is>
          <t>Instructional Coordinators</t>
        </is>
      </c>
      <c r="E10264" t="n">
        <v>1500</v>
      </c>
      <c r="F10264" t="n">
        <v>76920</v>
      </c>
      <c r="G10264">
        <f>IF(OR(E4612="",F4612=""),"",E4612*F4612)</f>
        <v/>
      </c>
      <c r="H10264" s="41">
        <f>IFERROR(XLOOKUP(C4612,'DATA Wharton'!$A$2:$A$785,'DATA Wharton'!$C$2:$C$785),"")</f>
        <v/>
      </c>
      <c r="I10264">
        <f>IF(OR(G4612="",H4612=""),"",G4612)</f>
        <v/>
      </c>
      <c r="J10264">
        <f>IF(OR(I4612="",H4612=""),"",I4612*H4612)</f>
        <v/>
      </c>
      <c r="K10264">
        <f>IF(G4612="","Missing OEWS wage",IF(H4612="","Missing Wharton SOC","Matched"))</f>
        <v/>
      </c>
    </row>
    <row r="10265">
      <c r="A10265" t="inlineStr">
        <is>
          <t>55</t>
        </is>
      </c>
      <c r="B10265" t="inlineStr">
        <is>
          <t>Management of Companies and Enterprises</t>
        </is>
      </c>
      <c r="C10265" t="inlineStr">
        <is>
          <t>25-9045</t>
        </is>
      </c>
      <c r="D10265" t="inlineStr">
        <is>
          <t>Teaching Assistants, Except Postsecondary</t>
        </is>
      </c>
      <c r="E10265" t="n">
        <v>740</v>
      </c>
      <c r="F10265" t="n">
        <v>38830</v>
      </c>
      <c r="G10265">
        <f>IF(OR(E4613="",F4613=""),"",E4613*F4613)</f>
        <v/>
      </c>
      <c r="H10265" s="41">
        <f>IFERROR(XLOOKUP(C4613,'DATA Wharton'!$A$2:$A$785,'DATA Wharton'!$C$2:$C$785),"")</f>
        <v/>
      </c>
      <c r="I10265">
        <f>IF(OR(G4613="",H4613=""),"",G4613)</f>
        <v/>
      </c>
      <c r="J10265">
        <f>IF(OR(I4613="",H4613=""),"",I4613*H4613)</f>
        <v/>
      </c>
      <c r="K10265">
        <f>IF(G4613="","Missing OEWS wage",IF(H4613="","Missing Wharton SOC","Matched"))</f>
        <v/>
      </c>
    </row>
    <row r="10266">
      <c r="A10266" t="inlineStr">
        <is>
          <t>55</t>
        </is>
      </c>
      <c r="B10266" t="inlineStr">
        <is>
          <t>Management of Companies and Enterprises</t>
        </is>
      </c>
      <c r="C10266" t="inlineStr">
        <is>
          <t>25-9099</t>
        </is>
      </c>
      <c r="D10266" t="inlineStr">
        <is>
          <t>Educational Instruction and Library Workers, All Other</t>
        </is>
      </c>
      <c r="E10266" t="n">
        <v>250</v>
      </c>
      <c r="F10266" t="n">
        <v>65480</v>
      </c>
      <c r="G10266">
        <f>IF(OR(E4614="",F4614=""),"",E4614*F4614)</f>
        <v/>
      </c>
      <c r="H10266" s="41">
        <f>IFERROR(XLOOKUP(C4614,'DATA Wharton'!$A$2:$A$785,'DATA Wharton'!$C$2:$C$785),"")</f>
        <v/>
      </c>
      <c r="I10266">
        <f>IF(OR(G4614="",H4614=""),"",G4614)</f>
        <v/>
      </c>
      <c r="J10266">
        <f>IF(OR(I4614="",H4614=""),"",I4614*H4614)</f>
        <v/>
      </c>
      <c r="K10266">
        <f>IF(G4614="","Missing OEWS wage",IF(H4614="","Missing Wharton SOC","Matched"))</f>
        <v/>
      </c>
    </row>
    <row r="10267">
      <c r="A10267" t="inlineStr">
        <is>
          <t>55</t>
        </is>
      </c>
      <c r="B10267" t="inlineStr">
        <is>
          <t>Management of Companies and Enterprises</t>
        </is>
      </c>
      <c r="C10267" t="inlineStr">
        <is>
          <t>27-1011</t>
        </is>
      </c>
      <c r="D10267" t="inlineStr">
        <is>
          <t>Art Directors</t>
        </is>
      </c>
      <c r="E10267" t="n">
        <v>3240</v>
      </c>
      <c r="F10267" t="n">
        <v>154350</v>
      </c>
      <c r="G10267">
        <f>IF(OR(E4615="",F4615=""),"",E4615*F4615)</f>
        <v/>
      </c>
      <c r="H10267" s="41">
        <f>IFERROR(XLOOKUP(C4615,'DATA Wharton'!$A$2:$A$785,'DATA Wharton'!$C$2:$C$785),"")</f>
        <v/>
      </c>
      <c r="I10267">
        <f>IF(OR(G4615="",H4615=""),"",G4615)</f>
        <v/>
      </c>
      <c r="J10267">
        <f>IF(OR(I4615="",H4615=""),"",I4615*H4615)</f>
        <v/>
      </c>
      <c r="K10267">
        <f>IF(G4615="","Missing OEWS wage",IF(H4615="","Missing Wharton SOC","Matched"))</f>
        <v/>
      </c>
    </row>
    <row r="10268">
      <c r="A10268" t="inlineStr">
        <is>
          <t>55</t>
        </is>
      </c>
      <c r="B10268" t="inlineStr">
        <is>
          <t>Management of Companies and Enterprises</t>
        </is>
      </c>
      <c r="C10268" t="inlineStr">
        <is>
          <t>27-1013</t>
        </is>
      </c>
      <c r="D10268" t="inlineStr">
        <is>
          <t>Fine Artists, Including Painters, Sculptors, and Illustrators</t>
        </is>
      </c>
      <c r="F10268" t="n">
        <v>93390</v>
      </c>
      <c r="G10268">
        <f>IF(OR(E4616="",F4616=""),"",E4616*F4616)</f>
        <v/>
      </c>
      <c r="H10268" s="41">
        <f>IFERROR(XLOOKUP(C4616,'DATA Wharton'!$A$2:$A$785,'DATA Wharton'!$C$2:$C$785),"")</f>
        <v/>
      </c>
      <c r="I10268">
        <f>IF(OR(G4616="",H4616=""),"",G4616)</f>
        <v/>
      </c>
      <c r="J10268">
        <f>IF(OR(I4616="",H4616=""),"",I4616*H4616)</f>
        <v/>
      </c>
      <c r="K10268">
        <f>IF(G4616="","Missing OEWS wage",IF(H4616="","Missing Wharton SOC","Matched"))</f>
        <v/>
      </c>
    </row>
    <row r="10269">
      <c r="A10269" t="inlineStr">
        <is>
          <t>55</t>
        </is>
      </c>
      <c r="B10269" t="inlineStr">
        <is>
          <t>Management of Companies and Enterprises</t>
        </is>
      </c>
      <c r="C10269" t="inlineStr">
        <is>
          <t>27-1014</t>
        </is>
      </c>
      <c r="D10269" t="inlineStr">
        <is>
          <t>Special Effects Artists and Animators</t>
        </is>
      </c>
      <c r="E10269" t="n">
        <v>610</v>
      </c>
      <c r="G10269">
        <f>IF(OR(E4617="",F4617=""),"",E4617*F4617)</f>
        <v/>
      </c>
      <c r="H10269" s="41">
        <f>IFERROR(XLOOKUP(C4617,'DATA Wharton'!$A$2:$A$785,'DATA Wharton'!$C$2:$C$785),"")</f>
        <v/>
      </c>
      <c r="I10269">
        <f>IF(OR(G4617="",H4617=""),"",G4617)</f>
        <v/>
      </c>
      <c r="J10269">
        <f>IF(OR(I4617="",H4617=""),"",I4617*H4617)</f>
        <v/>
      </c>
      <c r="K10269">
        <f>IF(G4617="","Missing OEWS wage",IF(H4617="","Missing Wharton SOC","Matched"))</f>
        <v/>
      </c>
    </row>
    <row r="10270">
      <c r="A10270" t="inlineStr">
        <is>
          <t>55</t>
        </is>
      </c>
      <c r="B10270" t="inlineStr">
        <is>
          <t>Management of Companies and Enterprises</t>
        </is>
      </c>
      <c r="C10270" t="inlineStr">
        <is>
          <t>27-1019</t>
        </is>
      </c>
      <c r="D10270" t="inlineStr">
        <is>
          <t>Artists and Related Workers, All Other</t>
        </is>
      </c>
      <c r="E10270" t="n">
        <v>40</v>
      </c>
      <c r="F10270" t="n">
        <v>66300</v>
      </c>
      <c r="G10270">
        <f>IF(OR(E4618="",F4618=""),"",E4618*F4618)</f>
        <v/>
      </c>
      <c r="H10270" s="41">
        <f>IFERROR(XLOOKUP(C4618,'DATA Wharton'!$A$2:$A$785,'DATA Wharton'!$C$2:$C$785),"")</f>
        <v/>
      </c>
      <c r="I10270">
        <f>IF(OR(G4618="",H4618=""),"",G4618)</f>
        <v/>
      </c>
      <c r="J10270">
        <f>IF(OR(I4618="",H4618=""),"",I4618*H4618)</f>
        <v/>
      </c>
      <c r="K10270">
        <f>IF(G4618="","Missing OEWS wage",IF(H4618="","Missing Wharton SOC","Matched"))</f>
        <v/>
      </c>
    </row>
    <row r="10271">
      <c r="A10271" t="inlineStr">
        <is>
          <t>55</t>
        </is>
      </c>
      <c r="B10271" t="inlineStr">
        <is>
          <t>Management of Companies and Enterprises</t>
        </is>
      </c>
      <c r="C10271" t="inlineStr">
        <is>
          <t>27-1021</t>
        </is>
      </c>
      <c r="D10271" t="inlineStr">
        <is>
          <t>Commercial and Industrial Designers</t>
        </is>
      </c>
      <c r="E10271" t="n">
        <v>3820</v>
      </c>
      <c r="F10271" t="n">
        <v>105210</v>
      </c>
      <c r="G10271">
        <f>IF(OR(E4619="",F4619=""),"",E4619*F4619)</f>
        <v/>
      </c>
      <c r="H10271" s="41">
        <f>IFERROR(XLOOKUP(C4619,'DATA Wharton'!$A$2:$A$785,'DATA Wharton'!$C$2:$C$785),"")</f>
        <v/>
      </c>
      <c r="I10271">
        <f>IF(OR(G4619="",H4619=""),"",G4619)</f>
        <v/>
      </c>
      <c r="J10271">
        <f>IF(OR(I4619="",H4619=""),"",I4619*H4619)</f>
        <v/>
      </c>
      <c r="K10271">
        <f>IF(G4619="","Missing OEWS wage",IF(H4619="","Missing Wharton SOC","Matched"))</f>
        <v/>
      </c>
    </row>
    <row r="10272">
      <c r="A10272" t="inlineStr">
        <is>
          <t>55</t>
        </is>
      </c>
      <c r="B10272" t="inlineStr">
        <is>
          <t>Management of Companies and Enterprises</t>
        </is>
      </c>
      <c r="C10272" t="inlineStr">
        <is>
          <t>27-1022</t>
        </is>
      </c>
      <c r="D10272" t="inlineStr">
        <is>
          <t>Fashion Designers</t>
        </is>
      </c>
      <c r="E10272" t="n">
        <v>3890</v>
      </c>
      <c r="F10272" t="n">
        <v>113240</v>
      </c>
      <c r="G10272">
        <f>IF(OR(E4620="",F4620=""),"",E4620*F4620)</f>
        <v/>
      </c>
      <c r="H10272" s="41">
        <f>IFERROR(XLOOKUP(C4620,'DATA Wharton'!$A$2:$A$785,'DATA Wharton'!$C$2:$C$785),"")</f>
        <v/>
      </c>
      <c r="I10272">
        <f>IF(OR(G4620="",H4620=""),"",G4620)</f>
        <v/>
      </c>
      <c r="J10272">
        <f>IF(OR(I4620="",H4620=""),"",I4620*H4620)</f>
        <v/>
      </c>
      <c r="K10272">
        <f>IF(G4620="","Missing OEWS wage",IF(H4620="","Missing Wharton SOC","Matched"))</f>
        <v/>
      </c>
    </row>
    <row r="10273">
      <c r="A10273" t="inlineStr">
        <is>
          <t>55</t>
        </is>
      </c>
      <c r="B10273" t="inlineStr">
        <is>
          <t>Management of Companies and Enterprises</t>
        </is>
      </c>
      <c r="C10273" t="inlineStr">
        <is>
          <t>27-1023</t>
        </is>
      </c>
      <c r="D10273" t="inlineStr">
        <is>
          <t>Floral Designers</t>
        </is>
      </c>
      <c r="E10273" t="n">
        <v>90</v>
      </c>
      <c r="F10273" t="n">
        <v>55390</v>
      </c>
      <c r="G10273">
        <f>IF(OR(E4621="",F4621=""),"",E4621*F4621)</f>
        <v/>
      </c>
      <c r="H10273" s="41">
        <f>IFERROR(XLOOKUP(C4621,'DATA Wharton'!$A$2:$A$785,'DATA Wharton'!$C$2:$C$785),"")</f>
        <v/>
      </c>
      <c r="I10273">
        <f>IF(OR(G4621="",H4621=""),"",G4621)</f>
        <v/>
      </c>
      <c r="J10273">
        <f>IF(OR(I4621="",H4621=""),"",I4621*H4621)</f>
        <v/>
      </c>
      <c r="K10273">
        <f>IF(G4621="","Missing OEWS wage",IF(H4621="","Missing Wharton SOC","Matched"))</f>
        <v/>
      </c>
    </row>
    <row r="10274">
      <c r="A10274" t="inlineStr">
        <is>
          <t>55</t>
        </is>
      </c>
      <c r="B10274" t="inlineStr">
        <is>
          <t>Management of Companies and Enterprises</t>
        </is>
      </c>
      <c r="C10274" t="inlineStr">
        <is>
          <t>27-1024</t>
        </is>
      </c>
      <c r="D10274" t="inlineStr">
        <is>
          <t>Graphic Designers</t>
        </is>
      </c>
      <c r="E10274" t="n">
        <v>8590</v>
      </c>
      <c r="F10274" t="n">
        <v>83060</v>
      </c>
      <c r="G10274">
        <f>IF(OR(E4622="",F4622=""),"",E4622*F4622)</f>
        <v/>
      </c>
      <c r="H10274" s="41">
        <f>IFERROR(XLOOKUP(C4622,'DATA Wharton'!$A$2:$A$785,'DATA Wharton'!$C$2:$C$785),"")</f>
        <v/>
      </c>
      <c r="I10274">
        <f>IF(OR(G4622="",H4622=""),"",G4622)</f>
        <v/>
      </c>
      <c r="J10274">
        <f>IF(OR(I4622="",H4622=""),"",I4622*H4622)</f>
        <v/>
      </c>
      <c r="K10274">
        <f>IF(G4622="","Missing OEWS wage",IF(H4622="","Missing Wharton SOC","Matched"))</f>
        <v/>
      </c>
    </row>
    <row r="10275">
      <c r="A10275" t="inlineStr">
        <is>
          <t>55</t>
        </is>
      </c>
      <c r="B10275" t="inlineStr">
        <is>
          <t>Management of Companies and Enterprises</t>
        </is>
      </c>
      <c r="C10275" t="inlineStr">
        <is>
          <t>27-1025</t>
        </is>
      </c>
      <c r="D10275" t="inlineStr">
        <is>
          <t>Interior Designers</t>
        </is>
      </c>
      <c r="E10275" t="n">
        <v>1870</v>
      </c>
      <c r="F10275" t="n">
        <v>92420</v>
      </c>
      <c r="G10275">
        <f>IF(OR(E4623="",F4623=""),"",E4623*F4623)</f>
        <v/>
      </c>
      <c r="H10275" s="41">
        <f>IFERROR(XLOOKUP(C4623,'DATA Wharton'!$A$2:$A$785,'DATA Wharton'!$C$2:$C$785),"")</f>
        <v/>
      </c>
      <c r="I10275">
        <f>IF(OR(G4623="",H4623=""),"",G4623)</f>
        <v/>
      </c>
      <c r="J10275">
        <f>IF(OR(I4623="",H4623=""),"",I4623*H4623)</f>
        <v/>
      </c>
      <c r="K10275">
        <f>IF(G4623="","Missing OEWS wage",IF(H4623="","Missing Wharton SOC","Matched"))</f>
        <v/>
      </c>
    </row>
    <row r="10276">
      <c r="A10276" t="inlineStr">
        <is>
          <t>55</t>
        </is>
      </c>
      <c r="B10276" t="inlineStr">
        <is>
          <t>Management of Companies and Enterprises</t>
        </is>
      </c>
      <c r="C10276" t="inlineStr">
        <is>
          <t>27-1026</t>
        </is>
      </c>
      <c r="D10276" t="inlineStr">
        <is>
          <t>Merchandise Displayers and Window Trimmers</t>
        </is>
      </c>
      <c r="E10276" t="n">
        <v>4720</v>
      </c>
      <c r="F10276" t="n">
        <v>60640</v>
      </c>
      <c r="G10276">
        <f>IF(OR(E4624="",F4624=""),"",E4624*F4624)</f>
        <v/>
      </c>
      <c r="H10276" s="41">
        <f>IFERROR(XLOOKUP(C4624,'DATA Wharton'!$A$2:$A$785,'DATA Wharton'!$C$2:$C$785),"")</f>
        <v/>
      </c>
      <c r="I10276">
        <f>IF(OR(G4624="",H4624=""),"",G4624)</f>
        <v/>
      </c>
      <c r="J10276">
        <f>IF(OR(I4624="",H4624=""),"",I4624*H4624)</f>
        <v/>
      </c>
      <c r="K10276">
        <f>IF(G4624="","Missing OEWS wage",IF(H4624="","Missing Wharton SOC","Matched"))</f>
        <v/>
      </c>
    </row>
    <row r="10277">
      <c r="A10277" t="inlineStr">
        <is>
          <t>55</t>
        </is>
      </c>
      <c r="B10277" t="inlineStr">
        <is>
          <t>Management of Companies and Enterprises</t>
        </is>
      </c>
      <c r="C10277" t="inlineStr">
        <is>
          <t>27-1027</t>
        </is>
      </c>
      <c r="D10277" t="inlineStr">
        <is>
          <t>Set and Exhibit Designers</t>
        </is>
      </c>
      <c r="E10277" t="n">
        <v>50</v>
      </c>
      <c r="F10277" t="n">
        <v>84860</v>
      </c>
      <c r="G10277">
        <f>IF(OR(E4625="",F4625=""),"",E4625*F4625)</f>
        <v/>
      </c>
      <c r="H10277" s="41">
        <f>IFERROR(XLOOKUP(C4625,'DATA Wharton'!$A$2:$A$785,'DATA Wharton'!$C$2:$C$785),"")</f>
        <v/>
      </c>
      <c r="I10277">
        <f>IF(OR(G4625="",H4625=""),"",G4625)</f>
        <v/>
      </c>
      <c r="J10277">
        <f>IF(OR(I4625="",H4625=""),"",I4625*H4625)</f>
        <v/>
      </c>
      <c r="K10277">
        <f>IF(G4625="","Missing OEWS wage",IF(H4625="","Missing Wharton SOC","Matched"))</f>
        <v/>
      </c>
    </row>
    <row r="10278">
      <c r="A10278" t="inlineStr">
        <is>
          <t>55</t>
        </is>
      </c>
      <c r="B10278" t="inlineStr">
        <is>
          <t>Management of Companies and Enterprises</t>
        </is>
      </c>
      <c r="C10278" t="inlineStr">
        <is>
          <t>27-1029</t>
        </is>
      </c>
      <c r="D10278" t="inlineStr">
        <is>
          <t>Designers, All Other</t>
        </is>
      </c>
      <c r="E10278" t="n">
        <v>690</v>
      </c>
      <c r="F10278" t="n">
        <v>91170</v>
      </c>
      <c r="G10278">
        <f>IF(OR(E4626="",F4626=""),"",E4626*F4626)</f>
        <v/>
      </c>
      <c r="H10278" s="41">
        <f>IFERROR(XLOOKUP(C4626,'DATA Wharton'!$A$2:$A$785,'DATA Wharton'!$C$2:$C$785),"")</f>
        <v/>
      </c>
      <c r="I10278">
        <f>IF(OR(G4626="",H4626=""),"",G4626)</f>
        <v/>
      </c>
      <c r="J10278">
        <f>IF(OR(I4626="",H4626=""),"",I4626*H4626)</f>
        <v/>
      </c>
      <c r="K10278">
        <f>IF(G4626="","Missing OEWS wage",IF(H4626="","Missing Wharton SOC","Matched"))</f>
        <v/>
      </c>
    </row>
    <row r="10279">
      <c r="A10279" t="inlineStr">
        <is>
          <t>55</t>
        </is>
      </c>
      <c r="B10279" t="inlineStr">
        <is>
          <t>Management of Companies and Enterprises</t>
        </is>
      </c>
      <c r="C10279" t="inlineStr">
        <is>
          <t>27-2012</t>
        </is>
      </c>
      <c r="D10279" t="inlineStr">
        <is>
          <t>Producers and Directors</t>
        </is>
      </c>
      <c r="E10279" t="n">
        <v>2350</v>
      </c>
      <c r="F10279" t="n">
        <v>240800</v>
      </c>
      <c r="G10279">
        <f>IF(OR(E4627="",F4627=""),"",E4627*F4627)</f>
        <v/>
      </c>
      <c r="H10279" s="41">
        <f>IFERROR(XLOOKUP(C4627,'DATA Wharton'!$A$2:$A$785,'DATA Wharton'!$C$2:$C$785),"")</f>
        <v/>
      </c>
      <c r="I10279">
        <f>IF(OR(G4627="",H4627=""),"",G4627)</f>
        <v/>
      </c>
      <c r="J10279">
        <f>IF(OR(I4627="",H4627=""),"",I4627*H4627)</f>
        <v/>
      </c>
      <c r="K10279">
        <f>IF(G4627="","Missing OEWS wage",IF(H4627="","Missing Wharton SOC","Matched"))</f>
        <v/>
      </c>
    </row>
    <row r="10280">
      <c r="A10280" t="inlineStr">
        <is>
          <t>55</t>
        </is>
      </c>
      <c r="B10280" t="inlineStr">
        <is>
          <t>Management of Companies and Enterprises</t>
        </is>
      </c>
      <c r="C10280" t="inlineStr">
        <is>
          <t>27-3023</t>
        </is>
      </c>
      <c r="D10280" t="inlineStr">
        <is>
          <t>News Analysts, Reporters, and Journalists</t>
        </is>
      </c>
      <c r="F10280" t="n">
        <v>89100</v>
      </c>
      <c r="G10280">
        <f>IF(OR(E4628="",F4628=""),"",E4628*F4628)</f>
        <v/>
      </c>
      <c r="H10280" s="41">
        <f>IFERROR(XLOOKUP(C4628,'DATA Wharton'!$A$2:$A$785,'DATA Wharton'!$C$2:$C$785),"")</f>
        <v/>
      </c>
      <c r="I10280">
        <f>IF(OR(G4628="",H4628=""),"",G4628)</f>
        <v/>
      </c>
      <c r="J10280">
        <f>IF(OR(I4628="",H4628=""),"",I4628*H4628)</f>
        <v/>
      </c>
      <c r="K10280">
        <f>IF(G4628="","Missing OEWS wage",IF(H4628="","Missing Wharton SOC","Matched"))</f>
        <v/>
      </c>
    </row>
    <row r="10281">
      <c r="A10281" t="inlineStr">
        <is>
          <t>55</t>
        </is>
      </c>
      <c r="B10281" t="inlineStr">
        <is>
          <t>Management of Companies and Enterprises</t>
        </is>
      </c>
      <c r="C10281" t="inlineStr">
        <is>
          <t>27-3031</t>
        </is>
      </c>
      <c r="D10281" t="inlineStr">
        <is>
          <t>Public Relations Specialists</t>
        </is>
      </c>
      <c r="E10281" t="n">
        <v>13420</v>
      </c>
      <c r="F10281" t="n">
        <v>99790</v>
      </c>
      <c r="G10281">
        <f>IF(OR(E4629="",F4629=""),"",E4629*F4629)</f>
        <v/>
      </c>
      <c r="H10281" s="41">
        <f>IFERROR(XLOOKUP(C4629,'DATA Wharton'!$A$2:$A$785,'DATA Wharton'!$C$2:$C$785),"")</f>
        <v/>
      </c>
      <c r="I10281">
        <f>IF(OR(G4629="",H4629=""),"",G4629)</f>
        <v/>
      </c>
      <c r="J10281">
        <f>IF(OR(I4629="",H4629=""),"",I4629*H4629)</f>
        <v/>
      </c>
      <c r="K10281">
        <f>IF(G4629="","Missing OEWS wage",IF(H4629="","Missing Wharton SOC","Matched"))</f>
        <v/>
      </c>
    </row>
    <row r="10282">
      <c r="A10282" t="inlineStr">
        <is>
          <t>55</t>
        </is>
      </c>
      <c r="B10282" t="inlineStr">
        <is>
          <t>Management of Companies and Enterprises</t>
        </is>
      </c>
      <c r="C10282" t="inlineStr">
        <is>
          <t>27-3041</t>
        </is>
      </c>
      <c r="D10282" t="inlineStr">
        <is>
          <t>Editors</t>
        </is>
      </c>
      <c r="E10282" t="n">
        <v>1170</v>
      </c>
      <c r="F10282" t="n">
        <v>103660</v>
      </c>
      <c r="G10282">
        <f>IF(OR(E4630="",F4630=""),"",E4630*F4630)</f>
        <v/>
      </c>
      <c r="H10282" s="41">
        <f>IFERROR(XLOOKUP(C4630,'DATA Wharton'!$A$2:$A$785,'DATA Wharton'!$C$2:$C$785),"")</f>
        <v/>
      </c>
      <c r="I10282">
        <f>IF(OR(G4630="",H4630=""),"",G4630)</f>
        <v/>
      </c>
      <c r="J10282">
        <f>IF(OR(I4630="",H4630=""),"",I4630*H4630)</f>
        <v/>
      </c>
      <c r="K10282">
        <f>IF(G4630="","Missing OEWS wage",IF(H4630="","Missing Wharton SOC","Matched"))</f>
        <v/>
      </c>
    </row>
    <row r="10283">
      <c r="A10283" t="inlineStr">
        <is>
          <t>55</t>
        </is>
      </c>
      <c r="B10283" t="inlineStr">
        <is>
          <t>Management of Companies and Enterprises</t>
        </is>
      </c>
      <c r="C10283" t="inlineStr">
        <is>
          <t>27-3042</t>
        </is>
      </c>
      <c r="D10283" t="inlineStr">
        <is>
          <t>Technical Writers</t>
        </is>
      </c>
      <c r="E10283" t="n">
        <v>1560</v>
      </c>
      <c r="F10283" t="n">
        <v>96940</v>
      </c>
      <c r="G10283">
        <f>IF(OR(E4631="",F4631=""),"",E4631*F4631)</f>
        <v/>
      </c>
      <c r="H10283" s="41">
        <f>IFERROR(XLOOKUP(C4631,'DATA Wharton'!$A$2:$A$785,'DATA Wharton'!$C$2:$C$785),"")</f>
        <v/>
      </c>
      <c r="I10283">
        <f>IF(OR(G4631="",H4631=""),"",G4631)</f>
        <v/>
      </c>
      <c r="J10283">
        <f>IF(OR(I4631="",H4631=""),"",I4631*H4631)</f>
        <v/>
      </c>
      <c r="K10283">
        <f>IF(G4631="","Missing OEWS wage",IF(H4631="","Missing Wharton SOC","Matched"))</f>
        <v/>
      </c>
    </row>
    <row r="10284">
      <c r="A10284" t="inlineStr">
        <is>
          <t>55</t>
        </is>
      </c>
      <c r="B10284" t="inlineStr">
        <is>
          <t>Management of Companies and Enterprises</t>
        </is>
      </c>
      <c r="C10284" t="inlineStr">
        <is>
          <t>27-3043</t>
        </is>
      </c>
      <c r="D10284" t="inlineStr">
        <is>
          <t>Writers and Authors</t>
        </is>
      </c>
      <c r="E10284" t="n">
        <v>1620</v>
      </c>
      <c r="F10284" t="n">
        <v>91160</v>
      </c>
      <c r="G10284">
        <f>IF(OR(E4632="",F4632=""),"",E4632*F4632)</f>
        <v/>
      </c>
      <c r="H10284" s="41">
        <f>IFERROR(XLOOKUP(C4632,'DATA Wharton'!$A$2:$A$785,'DATA Wharton'!$C$2:$C$785),"")</f>
        <v/>
      </c>
      <c r="I10284">
        <f>IF(OR(G4632="",H4632=""),"",G4632)</f>
        <v/>
      </c>
      <c r="J10284">
        <f>IF(OR(I4632="",H4632=""),"",I4632*H4632)</f>
        <v/>
      </c>
      <c r="K10284">
        <f>IF(G4632="","Missing OEWS wage",IF(H4632="","Missing Wharton SOC","Matched"))</f>
        <v/>
      </c>
    </row>
    <row r="10285">
      <c r="A10285" t="inlineStr">
        <is>
          <t>55</t>
        </is>
      </c>
      <c r="B10285" t="inlineStr">
        <is>
          <t>Management of Companies and Enterprises</t>
        </is>
      </c>
      <c r="C10285" t="inlineStr">
        <is>
          <t>27-3091</t>
        </is>
      </c>
      <c r="D10285" t="inlineStr">
        <is>
          <t>Interpreters and Translators</t>
        </is>
      </c>
      <c r="E10285" t="n">
        <v>290</v>
      </c>
      <c r="F10285" t="n">
        <v>63600</v>
      </c>
      <c r="G10285">
        <f>IF(OR(E4633="",F4633=""),"",E4633*F4633)</f>
        <v/>
      </c>
      <c r="H10285" s="41">
        <f>IFERROR(XLOOKUP(C4633,'DATA Wharton'!$A$2:$A$785,'DATA Wharton'!$C$2:$C$785),"")</f>
        <v/>
      </c>
      <c r="I10285">
        <f>IF(OR(G4633="",H4633=""),"",G4633)</f>
        <v/>
      </c>
      <c r="J10285">
        <f>IF(OR(I4633="",H4633=""),"",I4633*H4633)</f>
        <v/>
      </c>
      <c r="K10285">
        <f>IF(G4633="","Missing OEWS wage",IF(H4633="","Missing Wharton SOC","Matched"))</f>
        <v/>
      </c>
    </row>
    <row r="10286">
      <c r="A10286" t="inlineStr">
        <is>
          <t>55</t>
        </is>
      </c>
      <c r="B10286" t="inlineStr">
        <is>
          <t>Management of Companies and Enterprises</t>
        </is>
      </c>
      <c r="C10286" t="inlineStr">
        <is>
          <t>27-3099</t>
        </is>
      </c>
      <c r="D10286" t="inlineStr">
        <is>
          <t>Media and Communication Workers, All Other</t>
        </is>
      </c>
      <c r="E10286" t="n">
        <v>430</v>
      </c>
      <c r="F10286" t="n">
        <v>106800</v>
      </c>
      <c r="G10286">
        <f>IF(OR(E4634="",F4634=""),"",E4634*F4634)</f>
        <v/>
      </c>
      <c r="H10286" s="41">
        <f>IFERROR(XLOOKUP(C4634,'DATA Wharton'!$A$2:$A$785,'DATA Wharton'!$C$2:$C$785),"")</f>
        <v/>
      </c>
      <c r="I10286">
        <f>IF(OR(G4634="",H4634=""),"",G4634)</f>
        <v/>
      </c>
      <c r="J10286">
        <f>IF(OR(I4634="",H4634=""),"",I4634*H4634)</f>
        <v/>
      </c>
      <c r="K10286">
        <f>IF(G4634="","Missing OEWS wage",IF(H4634="","Missing Wharton SOC","Matched"))</f>
        <v/>
      </c>
    </row>
    <row r="10287">
      <c r="A10287" t="inlineStr">
        <is>
          <t>55</t>
        </is>
      </c>
      <c r="B10287" t="inlineStr">
        <is>
          <t>Management of Companies and Enterprises</t>
        </is>
      </c>
      <c r="C10287" t="inlineStr">
        <is>
          <t>27-4011</t>
        </is>
      </c>
      <c r="D10287" t="inlineStr">
        <is>
          <t>Audio and Video Technicians</t>
        </is>
      </c>
      <c r="E10287" t="n">
        <v>590</v>
      </c>
      <c r="F10287" t="n">
        <v>74150</v>
      </c>
      <c r="G10287">
        <f>IF(OR(E4635="",F4635=""),"",E4635*F4635)</f>
        <v/>
      </c>
      <c r="H10287" s="41">
        <f>IFERROR(XLOOKUP(C4635,'DATA Wharton'!$A$2:$A$785,'DATA Wharton'!$C$2:$C$785),"")</f>
        <v/>
      </c>
      <c r="I10287">
        <f>IF(OR(G4635="",H4635=""),"",G4635)</f>
        <v/>
      </c>
      <c r="J10287">
        <f>IF(OR(I4635="",H4635=""),"",I4635*H4635)</f>
        <v/>
      </c>
      <c r="K10287">
        <f>IF(G4635="","Missing OEWS wage",IF(H4635="","Missing Wharton SOC","Matched"))</f>
        <v/>
      </c>
    </row>
    <row r="10288">
      <c r="A10288" t="inlineStr">
        <is>
          <t>55</t>
        </is>
      </c>
      <c r="B10288" t="inlineStr">
        <is>
          <t>Management of Companies and Enterprises</t>
        </is>
      </c>
      <c r="C10288" t="inlineStr">
        <is>
          <t>27-4012</t>
        </is>
      </c>
      <c r="D10288" t="inlineStr">
        <is>
          <t>Broadcast Technicians</t>
        </is>
      </c>
      <c r="E10288" t="n">
        <v>60</v>
      </c>
      <c r="F10288" t="n">
        <v>81790</v>
      </c>
      <c r="G10288">
        <f>IF(OR(E4636="",F4636=""),"",E4636*F4636)</f>
        <v/>
      </c>
      <c r="H10288" s="41">
        <f>IFERROR(XLOOKUP(C4636,'DATA Wharton'!$A$2:$A$785,'DATA Wharton'!$C$2:$C$785),"")</f>
        <v/>
      </c>
      <c r="I10288">
        <f>IF(OR(G4636="",H4636=""),"",G4636)</f>
        <v/>
      </c>
      <c r="J10288">
        <f>IF(OR(I4636="",H4636=""),"",I4636*H4636)</f>
        <v/>
      </c>
      <c r="K10288">
        <f>IF(G4636="","Missing OEWS wage",IF(H4636="","Missing Wharton SOC","Matched"))</f>
        <v/>
      </c>
    </row>
    <row r="10289">
      <c r="A10289" t="inlineStr">
        <is>
          <t>55</t>
        </is>
      </c>
      <c r="B10289" t="inlineStr">
        <is>
          <t>Management of Companies and Enterprises</t>
        </is>
      </c>
      <c r="C10289" t="inlineStr">
        <is>
          <t>27-4014</t>
        </is>
      </c>
      <c r="D10289" t="inlineStr">
        <is>
          <t>Sound Engineering Technicians</t>
        </is>
      </c>
      <c r="E10289" t="n">
        <v>100</v>
      </c>
      <c r="G10289">
        <f>IF(OR(E4637="",F4637=""),"",E4637*F4637)</f>
        <v/>
      </c>
      <c r="H10289" s="41">
        <f>IFERROR(XLOOKUP(C4637,'DATA Wharton'!$A$2:$A$785,'DATA Wharton'!$C$2:$C$785),"")</f>
        <v/>
      </c>
      <c r="I10289">
        <f>IF(OR(G4637="",H4637=""),"",G4637)</f>
        <v/>
      </c>
      <c r="J10289">
        <f>IF(OR(I4637="",H4637=""),"",I4637*H4637)</f>
        <v/>
      </c>
      <c r="K10289">
        <f>IF(G4637="","Missing OEWS wage",IF(H4637="","Missing Wharton SOC","Matched"))</f>
        <v/>
      </c>
    </row>
    <row r="10290">
      <c r="A10290" t="inlineStr">
        <is>
          <t>55</t>
        </is>
      </c>
      <c r="B10290" t="inlineStr">
        <is>
          <t>Management of Companies and Enterprises</t>
        </is>
      </c>
      <c r="C10290" t="inlineStr">
        <is>
          <t>27-4021</t>
        </is>
      </c>
      <c r="D10290" t="inlineStr">
        <is>
          <t>Photographers</t>
        </is>
      </c>
      <c r="E10290" t="n">
        <v>600</v>
      </c>
      <c r="F10290" t="n">
        <v>80220</v>
      </c>
      <c r="G10290">
        <f>IF(OR(E4638="",F4638=""),"",E4638*F4638)</f>
        <v/>
      </c>
      <c r="H10290" s="41">
        <f>IFERROR(XLOOKUP(C4638,'DATA Wharton'!$A$2:$A$785,'DATA Wharton'!$C$2:$C$785),"")</f>
        <v/>
      </c>
      <c r="I10290">
        <f>IF(OR(G4638="",H4638=""),"",G4638)</f>
        <v/>
      </c>
      <c r="J10290">
        <f>IF(OR(I4638="",H4638=""),"",I4638*H4638)</f>
        <v/>
      </c>
      <c r="K10290">
        <f>IF(G4638="","Missing OEWS wage",IF(H4638="","Missing Wharton SOC","Matched"))</f>
        <v/>
      </c>
    </row>
    <row r="10291">
      <c r="A10291" t="inlineStr">
        <is>
          <t>55</t>
        </is>
      </c>
      <c r="B10291" t="inlineStr">
        <is>
          <t>Management of Companies and Enterprises</t>
        </is>
      </c>
      <c r="C10291" t="inlineStr">
        <is>
          <t>27-4031</t>
        </is>
      </c>
      <c r="D10291" t="inlineStr">
        <is>
          <t>Camera Operators, Television, Video, and Film</t>
        </is>
      </c>
      <c r="E10291" t="n">
        <v>240</v>
      </c>
      <c r="F10291" t="n">
        <v>78440</v>
      </c>
      <c r="G10291">
        <f>IF(OR(E4639="",F4639=""),"",E4639*F4639)</f>
        <v/>
      </c>
      <c r="H10291" s="41">
        <f>IFERROR(XLOOKUP(C4639,'DATA Wharton'!$A$2:$A$785,'DATA Wharton'!$C$2:$C$785),"")</f>
        <v/>
      </c>
      <c r="I10291">
        <f>IF(OR(G4639="",H4639=""),"",G4639)</f>
        <v/>
      </c>
      <c r="J10291">
        <f>IF(OR(I4639="",H4639=""),"",I4639*H4639)</f>
        <v/>
      </c>
      <c r="K10291">
        <f>IF(G4639="","Missing OEWS wage",IF(H4639="","Missing Wharton SOC","Matched"))</f>
        <v/>
      </c>
    </row>
    <row r="10292">
      <c r="A10292" t="inlineStr">
        <is>
          <t>55</t>
        </is>
      </c>
      <c r="B10292" t="inlineStr">
        <is>
          <t>Management of Companies and Enterprises</t>
        </is>
      </c>
      <c r="C10292" t="inlineStr">
        <is>
          <t>27-4032</t>
        </is>
      </c>
      <c r="D10292" t="inlineStr">
        <is>
          <t>Film and Video Editors</t>
        </is>
      </c>
      <c r="E10292" t="n">
        <v>430</v>
      </c>
      <c r="F10292" t="n">
        <v>95930</v>
      </c>
      <c r="G10292">
        <f>IF(OR(E4640="",F4640=""),"",E4640*F4640)</f>
        <v/>
      </c>
      <c r="H10292" s="41">
        <f>IFERROR(XLOOKUP(C4640,'DATA Wharton'!$A$2:$A$785,'DATA Wharton'!$C$2:$C$785),"")</f>
        <v/>
      </c>
      <c r="I10292">
        <f>IF(OR(G4640="",H4640=""),"",G4640)</f>
        <v/>
      </c>
      <c r="J10292">
        <f>IF(OR(I4640="",H4640=""),"",I4640*H4640)</f>
        <v/>
      </c>
      <c r="K10292">
        <f>IF(G4640="","Missing OEWS wage",IF(H4640="","Missing Wharton SOC","Matched"))</f>
        <v/>
      </c>
    </row>
    <row r="10293">
      <c r="A10293" t="inlineStr">
        <is>
          <t>55</t>
        </is>
      </c>
      <c r="B10293" t="inlineStr">
        <is>
          <t>Management of Companies and Enterprises</t>
        </is>
      </c>
      <c r="C10293" t="inlineStr">
        <is>
          <t>27-4099</t>
        </is>
      </c>
      <c r="D10293" t="inlineStr">
        <is>
          <t>Media and Communication Equipment Workers, All Other</t>
        </is>
      </c>
      <c r="E10293" t="n">
        <v>60</v>
      </c>
      <c r="F10293" t="n">
        <v>74030</v>
      </c>
      <c r="G10293">
        <f>IF(OR(E4641="",F4641=""),"",E4641*F4641)</f>
        <v/>
      </c>
      <c r="H10293" s="41">
        <f>IFERROR(XLOOKUP(C4641,'DATA Wharton'!$A$2:$A$785,'DATA Wharton'!$C$2:$C$785),"")</f>
        <v/>
      </c>
      <c r="I10293">
        <f>IF(OR(G4641="",H4641=""),"",G4641)</f>
        <v/>
      </c>
      <c r="J10293">
        <f>IF(OR(I4641="",H4641=""),"",I4641*H4641)</f>
        <v/>
      </c>
      <c r="K10293">
        <f>IF(G4641="","Missing OEWS wage",IF(H4641="","Missing Wharton SOC","Matched"))</f>
        <v/>
      </c>
    </row>
    <row r="10294">
      <c r="A10294" t="inlineStr">
        <is>
          <t>55</t>
        </is>
      </c>
      <c r="B10294" t="inlineStr">
        <is>
          <t>Management of Companies and Enterprises</t>
        </is>
      </c>
      <c r="C10294" t="inlineStr">
        <is>
          <t>29-1011</t>
        </is>
      </c>
      <c r="D10294" t="inlineStr">
        <is>
          <t>Chiropractors</t>
        </is>
      </c>
      <c r="E10294" t="n">
        <v>200</v>
      </c>
      <c r="F10294" t="n">
        <v>103280</v>
      </c>
      <c r="G10294">
        <f>IF(OR(E4642="",F4642=""),"",E4642*F4642)</f>
        <v/>
      </c>
      <c r="H10294" s="41">
        <f>IFERROR(XLOOKUP(C4642,'DATA Wharton'!$A$2:$A$785,'DATA Wharton'!$C$2:$C$785),"")</f>
        <v/>
      </c>
      <c r="I10294">
        <f>IF(OR(G4642="",H4642=""),"",G4642)</f>
        <v/>
      </c>
      <c r="J10294">
        <f>IF(OR(I4642="",H4642=""),"",I4642*H4642)</f>
        <v/>
      </c>
      <c r="K10294">
        <f>IF(G4642="","Missing OEWS wage",IF(H4642="","Missing Wharton SOC","Matched"))</f>
        <v/>
      </c>
    </row>
    <row r="10295">
      <c r="A10295" t="inlineStr">
        <is>
          <t>55</t>
        </is>
      </c>
      <c r="B10295" t="inlineStr">
        <is>
          <t>Management of Companies and Enterprises</t>
        </is>
      </c>
      <c r="C10295" t="inlineStr">
        <is>
          <t>29-1021</t>
        </is>
      </c>
      <c r="D10295" t="inlineStr">
        <is>
          <t>Dentists, General</t>
        </is>
      </c>
      <c r="E10295" t="n">
        <v>140</v>
      </c>
      <c r="G10295">
        <f>IF(OR(E4643="",F4643=""),"",E4643*F4643)</f>
        <v/>
      </c>
      <c r="H10295" s="41">
        <f>IFERROR(XLOOKUP(C4643,'DATA Wharton'!$A$2:$A$785,'DATA Wharton'!$C$2:$C$785),"")</f>
        <v/>
      </c>
      <c r="I10295">
        <f>IF(OR(G4643="",H4643=""),"",G4643)</f>
        <v/>
      </c>
      <c r="J10295">
        <f>IF(OR(I4643="",H4643=""),"",I4643*H4643)</f>
        <v/>
      </c>
      <c r="K10295">
        <f>IF(G4643="","Missing OEWS wage",IF(H4643="","Missing Wharton SOC","Matched"))</f>
        <v/>
      </c>
    </row>
    <row r="10296">
      <c r="A10296" t="inlineStr">
        <is>
          <t>55</t>
        </is>
      </c>
      <c r="B10296" t="inlineStr">
        <is>
          <t>Management of Companies and Enterprises</t>
        </is>
      </c>
      <c r="C10296" t="inlineStr">
        <is>
          <t>29-1031</t>
        </is>
      </c>
      <c r="D10296" t="inlineStr">
        <is>
          <t>Dietitians and Nutritionists</t>
        </is>
      </c>
      <c r="E10296" t="n">
        <v>800</v>
      </c>
      <c r="F10296" t="n">
        <v>80360</v>
      </c>
      <c r="G10296">
        <f>IF(OR(E4644="",F4644=""),"",E4644*F4644)</f>
        <v/>
      </c>
      <c r="H10296" s="41">
        <f>IFERROR(XLOOKUP(C4644,'DATA Wharton'!$A$2:$A$785,'DATA Wharton'!$C$2:$C$785),"")</f>
        <v/>
      </c>
      <c r="I10296">
        <f>IF(OR(G4644="",H4644=""),"",G4644)</f>
        <v/>
      </c>
      <c r="J10296">
        <f>IF(OR(I4644="",H4644=""),"",I4644*H4644)</f>
        <v/>
      </c>
      <c r="K10296">
        <f>IF(G4644="","Missing OEWS wage",IF(H4644="","Missing Wharton SOC","Matched"))</f>
        <v/>
      </c>
    </row>
    <row r="10297">
      <c r="A10297" t="inlineStr">
        <is>
          <t>55</t>
        </is>
      </c>
      <c r="B10297" t="inlineStr">
        <is>
          <t>Management of Companies and Enterprises</t>
        </is>
      </c>
      <c r="C10297" t="inlineStr">
        <is>
          <t>29-1041</t>
        </is>
      </c>
      <c r="D10297" t="inlineStr">
        <is>
          <t>Optometrists</t>
        </is>
      </c>
      <c r="E10297" t="n">
        <v>60</v>
      </c>
      <c r="F10297" t="n">
        <v>152520</v>
      </c>
      <c r="G10297">
        <f>IF(OR(E4645="",F4645=""),"",E4645*F4645)</f>
        <v/>
      </c>
      <c r="H10297" s="41">
        <f>IFERROR(XLOOKUP(C4645,'DATA Wharton'!$A$2:$A$785,'DATA Wharton'!$C$2:$C$785),"")</f>
        <v/>
      </c>
      <c r="I10297">
        <f>IF(OR(G4645="",H4645=""),"",G4645)</f>
        <v/>
      </c>
      <c r="J10297">
        <f>IF(OR(I4645="",H4645=""),"",I4645*H4645)</f>
        <v/>
      </c>
      <c r="K10297">
        <f>IF(G4645="","Missing OEWS wage",IF(H4645="","Missing Wharton SOC","Matched"))</f>
        <v/>
      </c>
    </row>
    <row r="10298">
      <c r="A10298" t="inlineStr">
        <is>
          <t>55</t>
        </is>
      </c>
      <c r="B10298" t="inlineStr">
        <is>
          <t>Management of Companies and Enterprises</t>
        </is>
      </c>
      <c r="C10298" t="inlineStr">
        <is>
          <t>29-1051</t>
        </is>
      </c>
      <c r="D10298" t="inlineStr">
        <is>
          <t>Pharmacists</t>
        </is>
      </c>
      <c r="E10298" t="n">
        <v>4710</v>
      </c>
      <c r="F10298" t="n">
        <v>145290</v>
      </c>
      <c r="G10298">
        <f>IF(OR(E4646="",F4646=""),"",E4646*F4646)</f>
        <v/>
      </c>
      <c r="H10298" s="41">
        <f>IFERROR(XLOOKUP(C4646,'DATA Wharton'!$A$2:$A$785,'DATA Wharton'!$C$2:$C$785),"")</f>
        <v/>
      </c>
      <c r="I10298">
        <f>IF(OR(G4646="",H4646=""),"",G4646)</f>
        <v/>
      </c>
      <c r="J10298">
        <f>IF(OR(I4646="",H4646=""),"",I4646*H4646)</f>
        <v/>
      </c>
      <c r="K10298">
        <f>IF(G4646="","Missing OEWS wage",IF(H4646="","Missing Wharton SOC","Matched"))</f>
        <v/>
      </c>
    </row>
    <row r="10299">
      <c r="A10299" t="inlineStr">
        <is>
          <t>55</t>
        </is>
      </c>
      <c r="B10299" t="inlineStr">
        <is>
          <t>Management of Companies and Enterprises</t>
        </is>
      </c>
      <c r="C10299" t="inlineStr">
        <is>
          <t>29-1071</t>
        </is>
      </c>
      <c r="D10299" t="inlineStr">
        <is>
          <t>Physician Assistants</t>
        </is>
      </c>
      <c r="E10299" t="n">
        <v>350</v>
      </c>
      <c r="F10299" t="n">
        <v>136730</v>
      </c>
      <c r="G10299">
        <f>IF(OR(E4647="",F4647=""),"",E4647*F4647)</f>
        <v/>
      </c>
      <c r="H10299" s="41">
        <f>IFERROR(XLOOKUP(C4647,'DATA Wharton'!$A$2:$A$785,'DATA Wharton'!$C$2:$C$785),"")</f>
        <v/>
      </c>
      <c r="I10299">
        <f>IF(OR(G4647="",H4647=""),"",G4647)</f>
        <v/>
      </c>
      <c r="J10299">
        <f>IF(OR(I4647="",H4647=""),"",I4647*H4647)</f>
        <v/>
      </c>
      <c r="K10299">
        <f>IF(G4647="","Missing OEWS wage",IF(H4647="","Missing Wharton SOC","Matched"))</f>
        <v/>
      </c>
    </row>
    <row r="10300">
      <c r="A10300" t="inlineStr">
        <is>
          <t>55</t>
        </is>
      </c>
      <c r="B10300" t="inlineStr">
        <is>
          <t>Management of Companies and Enterprises</t>
        </is>
      </c>
      <c r="C10300" t="inlineStr">
        <is>
          <t>29-1081</t>
        </is>
      </c>
      <c r="D10300" t="inlineStr">
        <is>
          <t>Podiatrists</t>
        </is>
      </c>
      <c r="E10300" t="n">
        <v>40</v>
      </c>
      <c r="F10300" t="n">
        <v>185440</v>
      </c>
      <c r="G10300">
        <f>IF(OR(E4648="",F4648=""),"",E4648*F4648)</f>
        <v/>
      </c>
      <c r="H10300" s="41">
        <f>IFERROR(XLOOKUP(C4648,'DATA Wharton'!$A$2:$A$785,'DATA Wharton'!$C$2:$C$785),"")</f>
        <v/>
      </c>
      <c r="I10300">
        <f>IF(OR(G4648="",H4648=""),"",G4648)</f>
        <v/>
      </c>
      <c r="J10300">
        <f>IF(OR(I4648="",H4648=""),"",I4648*H4648)</f>
        <v/>
      </c>
      <c r="K10300">
        <f>IF(G4648="","Missing OEWS wage",IF(H4648="","Missing Wharton SOC","Matched"))</f>
        <v/>
      </c>
    </row>
    <row r="10301">
      <c r="A10301" t="inlineStr">
        <is>
          <t>55</t>
        </is>
      </c>
      <c r="B10301" t="inlineStr">
        <is>
          <t>Management of Companies and Enterprises</t>
        </is>
      </c>
      <c r="C10301" t="inlineStr">
        <is>
          <t>29-1122</t>
        </is>
      </c>
      <c r="D10301" t="inlineStr">
        <is>
          <t>Occupational Therapists</t>
        </is>
      </c>
      <c r="E10301" t="n">
        <v>570</v>
      </c>
      <c r="F10301" t="n">
        <v>101040</v>
      </c>
      <c r="G10301">
        <f>IF(OR(E4649="",F4649=""),"",E4649*F4649)</f>
        <v/>
      </c>
      <c r="H10301" s="41">
        <f>IFERROR(XLOOKUP(C4649,'DATA Wharton'!$A$2:$A$785,'DATA Wharton'!$C$2:$C$785),"")</f>
        <v/>
      </c>
      <c r="I10301">
        <f>IF(OR(G4649="",H4649=""),"",G4649)</f>
        <v/>
      </c>
      <c r="J10301">
        <f>IF(OR(I4649="",H4649=""),"",I4649*H4649)</f>
        <v/>
      </c>
      <c r="K10301">
        <f>IF(G4649="","Missing OEWS wage",IF(H4649="","Missing Wharton SOC","Matched"))</f>
        <v/>
      </c>
    </row>
    <row r="10302">
      <c r="A10302" t="inlineStr">
        <is>
          <t>55</t>
        </is>
      </c>
      <c r="B10302" t="inlineStr">
        <is>
          <t>Management of Companies and Enterprises</t>
        </is>
      </c>
      <c r="C10302" t="inlineStr">
        <is>
          <t>29-1123</t>
        </is>
      </c>
      <c r="D10302" t="inlineStr">
        <is>
          <t>Physical Therapists</t>
        </is>
      </c>
      <c r="E10302" t="n">
        <v>670</v>
      </c>
      <c r="F10302" t="n">
        <v>102610</v>
      </c>
      <c r="G10302">
        <f>IF(OR(E4650="",F4650=""),"",E4650*F4650)</f>
        <v/>
      </c>
      <c r="H10302" s="41">
        <f>IFERROR(XLOOKUP(C4650,'DATA Wharton'!$A$2:$A$785,'DATA Wharton'!$C$2:$C$785),"")</f>
        <v/>
      </c>
      <c r="I10302">
        <f>IF(OR(G4650="",H4650=""),"",G4650)</f>
        <v/>
      </c>
      <c r="J10302">
        <f>IF(OR(I4650="",H4650=""),"",I4650*H4650)</f>
        <v/>
      </c>
      <c r="K10302">
        <f>IF(G4650="","Missing OEWS wage",IF(H4650="","Missing Wharton SOC","Matched"))</f>
        <v/>
      </c>
    </row>
    <row r="10303">
      <c r="A10303" t="inlineStr">
        <is>
          <t>55</t>
        </is>
      </c>
      <c r="B10303" t="inlineStr">
        <is>
          <t>Management of Companies and Enterprises</t>
        </is>
      </c>
      <c r="C10303" t="inlineStr">
        <is>
          <t>29-1126</t>
        </is>
      </c>
      <c r="D10303" t="inlineStr">
        <is>
          <t>Respiratory Therapists</t>
        </is>
      </c>
      <c r="E10303" t="n">
        <v>200</v>
      </c>
      <c r="F10303" t="n">
        <v>85560</v>
      </c>
      <c r="G10303">
        <f>IF(OR(E4651="",F4651=""),"",E4651*F4651)</f>
        <v/>
      </c>
      <c r="H10303" s="41">
        <f>IFERROR(XLOOKUP(C4651,'DATA Wharton'!$A$2:$A$785,'DATA Wharton'!$C$2:$C$785),"")</f>
        <v/>
      </c>
      <c r="I10303">
        <f>IF(OR(G4651="",H4651=""),"",G4651)</f>
        <v/>
      </c>
      <c r="J10303">
        <f>IF(OR(I4651="",H4651=""),"",I4651*H4651)</f>
        <v/>
      </c>
      <c r="K10303">
        <f>IF(G4651="","Missing OEWS wage",IF(H4651="","Missing Wharton SOC","Matched"))</f>
        <v/>
      </c>
    </row>
    <row r="10304">
      <c r="A10304" t="inlineStr">
        <is>
          <t>55</t>
        </is>
      </c>
      <c r="B10304" t="inlineStr">
        <is>
          <t>Management of Companies and Enterprises</t>
        </is>
      </c>
      <c r="C10304" t="inlineStr">
        <is>
          <t>29-1127</t>
        </is>
      </c>
      <c r="D10304" t="inlineStr">
        <is>
          <t>Speech-Language Pathologists</t>
        </is>
      </c>
      <c r="E10304" t="n">
        <v>530</v>
      </c>
      <c r="F10304" t="n">
        <v>88550</v>
      </c>
      <c r="G10304">
        <f>IF(OR(E4652="",F4652=""),"",E4652*F4652)</f>
        <v/>
      </c>
      <c r="H10304" s="41">
        <f>IFERROR(XLOOKUP(C4652,'DATA Wharton'!$A$2:$A$785,'DATA Wharton'!$C$2:$C$785),"")</f>
        <v/>
      </c>
      <c r="I10304">
        <f>IF(OR(G4652="",H4652=""),"",G4652)</f>
        <v/>
      </c>
      <c r="J10304">
        <f>IF(OR(I4652="",H4652=""),"",I4652*H4652)</f>
        <v/>
      </c>
      <c r="K10304">
        <f>IF(G4652="","Missing OEWS wage",IF(H4652="","Missing Wharton SOC","Matched"))</f>
        <v/>
      </c>
    </row>
    <row r="10305">
      <c r="A10305" t="inlineStr">
        <is>
          <t>55</t>
        </is>
      </c>
      <c r="B10305" t="inlineStr">
        <is>
          <t>Management of Companies and Enterprises</t>
        </is>
      </c>
      <c r="C10305" t="inlineStr">
        <is>
          <t>29-1129</t>
        </is>
      </c>
      <c r="D10305" t="inlineStr">
        <is>
          <t>Therapists, All Other</t>
        </is>
      </c>
      <c r="E10305" t="n">
        <v>100</v>
      </c>
      <c r="F10305" t="n">
        <v>72610</v>
      </c>
      <c r="G10305">
        <f>IF(OR(E4653="",F4653=""),"",E4653*F4653)</f>
        <v/>
      </c>
      <c r="H10305" s="41">
        <f>IFERROR(XLOOKUP(C4653,'DATA Wharton'!$A$2:$A$785,'DATA Wharton'!$C$2:$C$785),"")</f>
        <v/>
      </c>
      <c r="I10305">
        <f>IF(OR(G4653="",H4653=""),"",G4653)</f>
        <v/>
      </c>
      <c r="J10305">
        <f>IF(OR(I4653="",H4653=""),"",I4653*H4653)</f>
        <v/>
      </c>
      <c r="K10305">
        <f>IF(G4653="","Missing OEWS wage",IF(H4653="","Missing Wharton SOC","Matched"))</f>
        <v/>
      </c>
    </row>
    <row r="10306">
      <c r="A10306" t="inlineStr">
        <is>
          <t>55</t>
        </is>
      </c>
      <c r="B10306" t="inlineStr">
        <is>
          <t>Management of Companies and Enterprises</t>
        </is>
      </c>
      <c r="C10306" t="inlineStr">
        <is>
          <t>29-1131</t>
        </is>
      </c>
      <c r="D10306" t="inlineStr">
        <is>
          <t>Veterinarians</t>
        </is>
      </c>
      <c r="E10306" t="n">
        <v>70</v>
      </c>
      <c r="F10306" t="n">
        <v>144800</v>
      </c>
      <c r="G10306">
        <f>IF(OR(E4654="",F4654=""),"",E4654*F4654)</f>
        <v/>
      </c>
      <c r="H10306" s="41">
        <f>IFERROR(XLOOKUP(C4654,'DATA Wharton'!$A$2:$A$785,'DATA Wharton'!$C$2:$C$785),"")</f>
        <v/>
      </c>
      <c r="I10306">
        <f>IF(OR(G4654="",H4654=""),"",G4654)</f>
        <v/>
      </c>
      <c r="J10306">
        <f>IF(OR(I4654="",H4654=""),"",I4654*H4654)</f>
        <v/>
      </c>
      <c r="K10306">
        <f>IF(G4654="","Missing OEWS wage",IF(H4654="","Missing Wharton SOC","Matched"))</f>
        <v/>
      </c>
    </row>
    <row r="10307">
      <c r="A10307" t="inlineStr">
        <is>
          <t>55</t>
        </is>
      </c>
      <c r="B10307" t="inlineStr">
        <is>
          <t>Management of Companies and Enterprises</t>
        </is>
      </c>
      <c r="C10307" t="inlineStr">
        <is>
          <t>29-1141</t>
        </is>
      </c>
      <c r="D10307" t="inlineStr">
        <is>
          <t>Registered Nurses</t>
        </is>
      </c>
      <c r="E10307" t="n">
        <v>22900</v>
      </c>
      <c r="F10307" t="n">
        <v>103540</v>
      </c>
      <c r="G10307">
        <f>IF(OR(E4655="",F4655=""),"",E4655*F4655)</f>
        <v/>
      </c>
      <c r="H10307" s="41">
        <f>IFERROR(XLOOKUP(C4655,'DATA Wharton'!$A$2:$A$785,'DATA Wharton'!$C$2:$C$785),"")</f>
        <v/>
      </c>
      <c r="I10307">
        <f>IF(OR(G4655="",H4655=""),"",G4655)</f>
        <v/>
      </c>
      <c r="J10307">
        <f>IF(OR(I4655="",H4655=""),"",I4655*H4655)</f>
        <v/>
      </c>
      <c r="K10307">
        <f>IF(G4655="","Missing OEWS wage",IF(H4655="","Missing Wharton SOC","Matched"))</f>
        <v/>
      </c>
    </row>
    <row r="10308">
      <c r="A10308" t="inlineStr">
        <is>
          <t>55</t>
        </is>
      </c>
      <c r="B10308" t="inlineStr">
        <is>
          <t>Management of Companies and Enterprises</t>
        </is>
      </c>
      <c r="C10308" t="inlineStr">
        <is>
          <t>29-1171</t>
        </is>
      </c>
      <c r="D10308" t="inlineStr">
        <is>
          <t>Nurse Practitioners</t>
        </is>
      </c>
      <c r="E10308" t="n">
        <v>1810</v>
      </c>
      <c r="F10308" t="n">
        <v>140690</v>
      </c>
      <c r="G10308">
        <f>IF(OR(E4656="",F4656=""),"",E4656*F4656)</f>
        <v/>
      </c>
      <c r="H10308" s="41">
        <f>IFERROR(XLOOKUP(C4656,'DATA Wharton'!$A$2:$A$785,'DATA Wharton'!$C$2:$C$785),"")</f>
        <v/>
      </c>
      <c r="I10308">
        <f>IF(OR(G4656="",H4656=""),"",G4656)</f>
        <v/>
      </c>
      <c r="J10308">
        <f>IF(OR(I4656="",H4656=""),"",I4656*H4656)</f>
        <v/>
      </c>
      <c r="K10308">
        <f>IF(G4656="","Missing OEWS wage",IF(H4656="","Missing Wharton SOC","Matched"))</f>
        <v/>
      </c>
    </row>
    <row r="10309">
      <c r="A10309" t="inlineStr">
        <is>
          <t>55</t>
        </is>
      </c>
      <c r="B10309" t="inlineStr">
        <is>
          <t>Management of Companies and Enterprises</t>
        </is>
      </c>
      <c r="C10309" t="inlineStr">
        <is>
          <t>29-1212</t>
        </is>
      </c>
      <c r="D10309" t="inlineStr">
        <is>
          <t>Cardiologists</t>
        </is>
      </c>
      <c r="E10309" t="n">
        <v>280</v>
      </c>
      <c r="G10309">
        <f>IF(OR(E4657="",F4657=""),"",E4657*F4657)</f>
        <v/>
      </c>
      <c r="H10309" s="41">
        <f>IFERROR(XLOOKUP(C4657,'DATA Wharton'!$A$2:$A$785,'DATA Wharton'!$C$2:$C$785),"")</f>
        <v/>
      </c>
      <c r="I10309">
        <f>IF(OR(G4657="",H4657=""),"",G4657)</f>
        <v/>
      </c>
      <c r="J10309">
        <f>IF(OR(I4657="",H4657=""),"",I4657*H4657)</f>
        <v/>
      </c>
      <c r="K10309">
        <f>IF(G4657="","Missing OEWS wage",IF(H4657="","Missing Wharton SOC","Matched"))</f>
        <v/>
      </c>
    </row>
    <row r="10310">
      <c r="A10310" t="inlineStr">
        <is>
          <t>55</t>
        </is>
      </c>
      <c r="B10310" t="inlineStr">
        <is>
          <t>Management of Companies and Enterprises</t>
        </is>
      </c>
      <c r="C10310" t="inlineStr">
        <is>
          <t>29-1214</t>
        </is>
      </c>
      <c r="D10310" t="inlineStr">
        <is>
          <t>Emergency Medicine Physicians</t>
        </is>
      </c>
      <c r="E10310" t="n">
        <v>320</v>
      </c>
      <c r="G10310">
        <f>IF(OR(E4658="",F4658=""),"",E4658*F4658)</f>
        <v/>
      </c>
      <c r="H10310" s="41">
        <f>IFERROR(XLOOKUP(C4658,'DATA Wharton'!$A$2:$A$785,'DATA Wharton'!$C$2:$C$785),"")</f>
        <v/>
      </c>
      <c r="I10310">
        <f>IF(OR(G4658="",H4658=""),"",G4658)</f>
        <v/>
      </c>
      <c r="J10310">
        <f>IF(OR(I4658="",H4658=""),"",I4658*H4658)</f>
        <v/>
      </c>
      <c r="K10310">
        <f>IF(G4658="","Missing OEWS wage",IF(H4658="","Missing Wharton SOC","Matched"))</f>
        <v/>
      </c>
    </row>
    <row r="10311">
      <c r="A10311" t="inlineStr">
        <is>
          <t>55</t>
        </is>
      </c>
      <c r="B10311" t="inlineStr">
        <is>
          <t>Management of Companies and Enterprises</t>
        </is>
      </c>
      <c r="C10311" t="inlineStr">
        <is>
          <t>29-1215</t>
        </is>
      </c>
      <c r="D10311" t="inlineStr">
        <is>
          <t>Family Medicine Physicians</t>
        </is>
      </c>
      <c r="E10311" t="n">
        <v>1160</v>
      </c>
      <c r="F10311" t="n">
        <v>245300</v>
      </c>
      <c r="G10311">
        <f>IF(OR(E4659="",F4659=""),"",E4659*F4659)</f>
        <v/>
      </c>
      <c r="H10311" s="41">
        <f>IFERROR(XLOOKUP(C4659,'DATA Wharton'!$A$2:$A$785,'DATA Wharton'!$C$2:$C$785),"")</f>
        <v/>
      </c>
      <c r="I10311">
        <f>IF(OR(G4659="",H4659=""),"",G4659)</f>
        <v/>
      </c>
      <c r="J10311">
        <f>IF(OR(I4659="",H4659=""),"",I4659*H4659)</f>
        <v/>
      </c>
      <c r="K10311">
        <f>IF(G4659="","Missing OEWS wage",IF(H4659="","Missing Wharton SOC","Matched"))</f>
        <v/>
      </c>
    </row>
    <row r="10312">
      <c r="A10312" t="inlineStr">
        <is>
          <t>55</t>
        </is>
      </c>
      <c r="B10312" t="inlineStr">
        <is>
          <t>Management of Companies and Enterprises</t>
        </is>
      </c>
      <c r="C10312" t="inlineStr">
        <is>
          <t>29-1216</t>
        </is>
      </c>
      <c r="D10312" t="inlineStr">
        <is>
          <t>General Internal Medicine Physicians</t>
        </is>
      </c>
      <c r="E10312" t="n">
        <v>160</v>
      </c>
      <c r="F10312" t="n">
        <v>322670</v>
      </c>
      <c r="G10312">
        <f>IF(OR(E4660="",F4660=""),"",E4660*F4660)</f>
        <v/>
      </c>
      <c r="H10312" s="41">
        <f>IFERROR(XLOOKUP(C4660,'DATA Wharton'!$A$2:$A$785,'DATA Wharton'!$C$2:$C$785),"")</f>
        <v/>
      </c>
      <c r="I10312">
        <f>IF(OR(G4660="",H4660=""),"",G4660)</f>
        <v/>
      </c>
      <c r="J10312">
        <f>IF(OR(I4660="",H4660=""),"",I4660*H4660)</f>
        <v/>
      </c>
      <c r="K10312">
        <f>IF(G4660="","Missing OEWS wage",IF(H4660="","Missing Wharton SOC","Matched"))</f>
        <v/>
      </c>
    </row>
    <row r="10313">
      <c r="A10313" t="inlineStr">
        <is>
          <t>55</t>
        </is>
      </c>
      <c r="B10313" t="inlineStr">
        <is>
          <t>Management of Companies and Enterprises</t>
        </is>
      </c>
      <c r="C10313" t="inlineStr">
        <is>
          <t>29-1218</t>
        </is>
      </c>
      <c r="D10313" t="inlineStr">
        <is>
          <t>Obstetricians and Gynecologists</t>
        </is>
      </c>
      <c r="E10313" t="n">
        <v>50</v>
      </c>
      <c r="F10313" t="n">
        <v>249910</v>
      </c>
      <c r="G10313">
        <f>IF(OR(E4661="",F4661=""),"",E4661*F4661)</f>
        <v/>
      </c>
      <c r="H10313" s="41">
        <f>IFERROR(XLOOKUP(C4661,'DATA Wharton'!$A$2:$A$785,'DATA Wharton'!$C$2:$C$785),"")</f>
        <v/>
      </c>
      <c r="I10313">
        <f>IF(OR(G4661="",H4661=""),"",G4661)</f>
        <v/>
      </c>
      <c r="J10313">
        <f>IF(OR(I4661="",H4661=""),"",I4661*H4661)</f>
        <v/>
      </c>
      <c r="K10313">
        <f>IF(G4661="","Missing OEWS wage",IF(H4661="","Missing Wharton SOC","Matched"))</f>
        <v/>
      </c>
    </row>
    <row r="10314">
      <c r="A10314" t="inlineStr">
        <is>
          <t>55</t>
        </is>
      </c>
      <c r="B10314" t="inlineStr">
        <is>
          <t>Management of Companies and Enterprises</t>
        </is>
      </c>
      <c r="C10314" t="inlineStr">
        <is>
          <t>29-1221</t>
        </is>
      </c>
      <c r="D10314" t="inlineStr">
        <is>
          <t>Pediatricians, General</t>
        </is>
      </c>
      <c r="E10314" t="n">
        <v>30</v>
      </c>
      <c r="F10314" t="n">
        <v>285160</v>
      </c>
      <c r="G10314">
        <f>IF(OR(E4662="",F4662=""),"",E4662*F4662)</f>
        <v/>
      </c>
      <c r="H10314" s="41">
        <f>IFERROR(XLOOKUP(C4662,'DATA Wharton'!$A$2:$A$785,'DATA Wharton'!$C$2:$C$785),"")</f>
        <v/>
      </c>
      <c r="I10314">
        <f>IF(OR(G4662="",H4662=""),"",G4662)</f>
        <v/>
      </c>
      <c r="J10314">
        <f>IF(OR(I4662="",H4662=""),"",I4662*H4662)</f>
        <v/>
      </c>
      <c r="K10314">
        <f>IF(G4662="","Missing OEWS wage",IF(H4662="","Missing Wharton SOC","Matched"))</f>
        <v/>
      </c>
    </row>
    <row r="10315">
      <c r="A10315" t="inlineStr">
        <is>
          <t>55</t>
        </is>
      </c>
      <c r="B10315" t="inlineStr">
        <is>
          <t>Management of Companies and Enterprises</t>
        </is>
      </c>
      <c r="C10315" t="inlineStr">
        <is>
          <t>29-1223</t>
        </is>
      </c>
      <c r="D10315" t="inlineStr">
        <is>
          <t>Psychiatrists</t>
        </is>
      </c>
      <c r="E10315" t="n">
        <v>90</v>
      </c>
      <c r="F10315" t="n">
        <v>306590</v>
      </c>
      <c r="G10315">
        <f>IF(OR(E4663="",F4663=""),"",E4663*F4663)</f>
        <v/>
      </c>
      <c r="H10315" s="41">
        <f>IFERROR(XLOOKUP(C4663,'DATA Wharton'!$A$2:$A$785,'DATA Wharton'!$C$2:$C$785),"")</f>
        <v/>
      </c>
      <c r="I10315">
        <f>IF(OR(G4663="",H4663=""),"",G4663)</f>
        <v/>
      </c>
      <c r="J10315">
        <f>IF(OR(I4663="",H4663=""),"",I4663*H4663)</f>
        <v/>
      </c>
      <c r="K10315">
        <f>IF(G4663="","Missing OEWS wage",IF(H4663="","Missing Wharton SOC","Matched"))</f>
        <v/>
      </c>
    </row>
    <row r="10316">
      <c r="A10316" t="inlineStr">
        <is>
          <t>55</t>
        </is>
      </c>
      <c r="B10316" t="inlineStr">
        <is>
          <t>Management of Companies and Enterprises</t>
        </is>
      </c>
      <c r="C10316" t="inlineStr">
        <is>
          <t>29-1229</t>
        </is>
      </c>
      <c r="D10316" t="inlineStr">
        <is>
          <t>Physicians, All Other</t>
        </is>
      </c>
      <c r="E10316" t="n">
        <v>1620</v>
      </c>
      <c r="F10316" t="n">
        <v>271270</v>
      </c>
      <c r="G10316">
        <f>IF(OR(E4664="",F4664=""),"",E4664*F4664)</f>
        <v/>
      </c>
      <c r="H10316" s="41">
        <f>IFERROR(XLOOKUP(C4664,'DATA Wharton'!$A$2:$A$785,'DATA Wharton'!$C$2:$C$785),"")</f>
        <v/>
      </c>
      <c r="I10316">
        <f>IF(OR(G4664="",H4664=""),"",G4664)</f>
        <v/>
      </c>
      <c r="J10316">
        <f>IF(OR(I4664="",H4664=""),"",I4664*H4664)</f>
        <v/>
      </c>
      <c r="K10316">
        <f>IF(G4664="","Missing OEWS wage",IF(H4664="","Missing Wharton SOC","Matched"))</f>
        <v/>
      </c>
    </row>
    <row r="10317">
      <c r="A10317" t="inlineStr">
        <is>
          <t>55</t>
        </is>
      </c>
      <c r="B10317" t="inlineStr">
        <is>
          <t>Management of Companies and Enterprises</t>
        </is>
      </c>
      <c r="C10317" t="inlineStr">
        <is>
          <t>29-1241</t>
        </is>
      </c>
      <c r="D10317" t="inlineStr">
        <is>
          <t>Ophthalmologists, Except Pediatric</t>
        </is>
      </c>
      <c r="G10317">
        <f>IF(OR(E4665="",F4665=""),"",E4665*F4665)</f>
        <v/>
      </c>
      <c r="H10317" s="41">
        <f>IFERROR(XLOOKUP(C4665,'DATA Wharton'!$A$2:$A$785,'DATA Wharton'!$C$2:$C$785),"")</f>
        <v/>
      </c>
      <c r="I10317">
        <f>IF(OR(G4665="",H4665=""),"",G4665)</f>
        <v/>
      </c>
      <c r="J10317">
        <f>IF(OR(I4665="",H4665=""),"",I4665*H4665)</f>
        <v/>
      </c>
      <c r="K10317">
        <f>IF(G4665="","Missing OEWS wage",IF(H4665="","Missing Wharton SOC","Matched"))</f>
        <v/>
      </c>
    </row>
    <row r="10318">
      <c r="A10318" t="inlineStr">
        <is>
          <t>55</t>
        </is>
      </c>
      <c r="B10318" t="inlineStr">
        <is>
          <t>Management of Companies and Enterprises</t>
        </is>
      </c>
      <c r="C10318" t="inlineStr">
        <is>
          <t>29-1292</t>
        </is>
      </c>
      <c r="D10318" t="inlineStr">
        <is>
          <t>Dental Hygienists</t>
        </is>
      </c>
      <c r="E10318" t="n">
        <v>120</v>
      </c>
      <c r="F10318" t="n">
        <v>98030</v>
      </c>
      <c r="G10318">
        <f>IF(OR(E4666="",F4666=""),"",E4666*F4666)</f>
        <v/>
      </c>
      <c r="H10318" s="41">
        <f>IFERROR(XLOOKUP(C4666,'DATA Wharton'!$A$2:$A$785,'DATA Wharton'!$C$2:$C$785),"")</f>
        <v/>
      </c>
      <c r="I10318">
        <f>IF(OR(G4666="",H4666=""),"",G4666)</f>
        <v/>
      </c>
      <c r="J10318">
        <f>IF(OR(I4666="",H4666=""),"",I4666*H4666)</f>
        <v/>
      </c>
      <c r="K10318">
        <f>IF(G4666="","Missing OEWS wage",IF(H4666="","Missing Wharton SOC","Matched"))</f>
        <v/>
      </c>
    </row>
    <row r="10319">
      <c r="A10319" t="inlineStr">
        <is>
          <t>55</t>
        </is>
      </c>
      <c r="B10319" t="inlineStr">
        <is>
          <t>Management of Companies and Enterprises</t>
        </is>
      </c>
      <c r="C10319" t="inlineStr">
        <is>
          <t>29-1299</t>
        </is>
      </c>
      <c r="D10319" t="inlineStr">
        <is>
          <t>Healthcare Diagnosing or Treating Practitioners, All Other</t>
        </is>
      </c>
      <c r="E10319" t="n">
        <v>70</v>
      </c>
      <c r="F10319" t="n">
        <v>111560</v>
      </c>
      <c r="G10319">
        <f>IF(OR(E4667="",F4667=""),"",E4667*F4667)</f>
        <v/>
      </c>
      <c r="H10319" s="41">
        <f>IFERROR(XLOOKUP(C4667,'DATA Wharton'!$A$2:$A$785,'DATA Wharton'!$C$2:$C$785),"")</f>
        <v/>
      </c>
      <c r="I10319">
        <f>IF(OR(G4667="",H4667=""),"",G4667)</f>
        <v/>
      </c>
      <c r="J10319">
        <f>IF(OR(I4667="",H4667=""),"",I4667*H4667)</f>
        <v/>
      </c>
      <c r="K10319">
        <f>IF(G4667="","Missing OEWS wage",IF(H4667="","Missing Wharton SOC","Matched"))</f>
        <v/>
      </c>
    </row>
    <row r="10320">
      <c r="A10320" t="inlineStr">
        <is>
          <t>55</t>
        </is>
      </c>
      <c r="B10320" t="inlineStr">
        <is>
          <t>Management of Companies and Enterprises</t>
        </is>
      </c>
      <c r="C10320" t="inlineStr">
        <is>
          <t>29-2010</t>
        </is>
      </c>
      <c r="D10320" t="inlineStr">
        <is>
          <t>Clinical Laboratory Technologists and Technicians</t>
        </is>
      </c>
      <c r="E10320" t="n">
        <v>2250</v>
      </c>
      <c r="F10320" t="n">
        <v>66220</v>
      </c>
      <c r="G10320">
        <f>IF(OR(E4668="",F4668=""),"",E4668*F4668)</f>
        <v/>
      </c>
      <c r="H10320" s="41">
        <f>IFERROR(XLOOKUP(C4668,'DATA Wharton'!$A$2:$A$785,'DATA Wharton'!$C$2:$C$785),"")</f>
        <v/>
      </c>
      <c r="I10320">
        <f>IF(OR(G4668="",H4668=""),"",G4668)</f>
        <v/>
      </c>
      <c r="J10320">
        <f>IF(OR(I4668="",H4668=""),"",I4668*H4668)</f>
        <v/>
      </c>
      <c r="K10320">
        <f>IF(G4668="","Missing OEWS wage",IF(H4668="","Missing Wharton SOC","Matched"))</f>
        <v/>
      </c>
    </row>
    <row r="10321">
      <c r="A10321" t="inlineStr">
        <is>
          <t>55</t>
        </is>
      </c>
      <c r="B10321" t="inlineStr">
        <is>
          <t>Management of Companies and Enterprises</t>
        </is>
      </c>
      <c r="C10321" t="inlineStr">
        <is>
          <t>29-2031</t>
        </is>
      </c>
      <c r="D10321" t="inlineStr">
        <is>
          <t>Cardiovascular Technologists and Technicians</t>
        </is>
      </c>
      <c r="E10321" t="n">
        <v>140</v>
      </c>
      <c r="G10321">
        <f>IF(OR(E4669="",F4669=""),"",E4669*F4669)</f>
        <v/>
      </c>
      <c r="H10321" s="41">
        <f>IFERROR(XLOOKUP(C4669,'DATA Wharton'!$A$2:$A$785,'DATA Wharton'!$C$2:$C$785),"")</f>
        <v/>
      </c>
      <c r="I10321">
        <f>IF(OR(G4669="",H4669=""),"",G4669)</f>
        <v/>
      </c>
      <c r="J10321">
        <f>IF(OR(I4669="",H4669=""),"",I4669*H4669)</f>
        <v/>
      </c>
      <c r="K10321">
        <f>IF(G4669="","Missing OEWS wage",IF(H4669="","Missing Wharton SOC","Matched"))</f>
        <v/>
      </c>
    </row>
    <row r="10322">
      <c r="A10322" t="inlineStr">
        <is>
          <t>55</t>
        </is>
      </c>
      <c r="B10322" t="inlineStr">
        <is>
          <t>Management of Companies and Enterprises</t>
        </is>
      </c>
      <c r="C10322" t="inlineStr">
        <is>
          <t>29-2032</t>
        </is>
      </c>
      <c r="D10322" t="inlineStr">
        <is>
          <t>Diagnostic Medical Sonographers</t>
        </is>
      </c>
      <c r="E10322" t="n">
        <v>180</v>
      </c>
      <c r="F10322" t="n">
        <v>118400</v>
      </c>
      <c r="G10322">
        <f>IF(OR(E4670="",F4670=""),"",E4670*F4670)</f>
        <v/>
      </c>
      <c r="H10322" s="41">
        <f>IFERROR(XLOOKUP(C4670,'DATA Wharton'!$A$2:$A$785,'DATA Wharton'!$C$2:$C$785),"")</f>
        <v/>
      </c>
      <c r="I10322">
        <f>IF(OR(G4670="",H4670=""),"",G4670)</f>
        <v/>
      </c>
      <c r="J10322">
        <f>IF(OR(I4670="",H4670=""),"",I4670*H4670)</f>
        <v/>
      </c>
      <c r="K10322">
        <f>IF(G4670="","Missing OEWS wage",IF(H4670="","Missing Wharton SOC","Matched"))</f>
        <v/>
      </c>
    </row>
    <row r="10323">
      <c r="A10323" t="inlineStr">
        <is>
          <t>55</t>
        </is>
      </c>
      <c r="B10323" t="inlineStr">
        <is>
          <t>Management of Companies and Enterprises</t>
        </is>
      </c>
      <c r="C10323" t="inlineStr">
        <is>
          <t>29-2034</t>
        </is>
      </c>
      <c r="D10323" t="inlineStr">
        <is>
          <t>Radiologic Technologists and Technicians</t>
        </is>
      </c>
      <c r="E10323" t="n">
        <v>680</v>
      </c>
      <c r="F10323" t="n">
        <v>106570</v>
      </c>
      <c r="G10323">
        <f>IF(OR(E4671="",F4671=""),"",E4671*F4671)</f>
        <v/>
      </c>
      <c r="H10323" s="41">
        <f>IFERROR(XLOOKUP(C4671,'DATA Wharton'!$A$2:$A$785,'DATA Wharton'!$C$2:$C$785),"")</f>
        <v/>
      </c>
      <c r="I10323">
        <f>IF(OR(G4671="",H4671=""),"",G4671)</f>
        <v/>
      </c>
      <c r="J10323">
        <f>IF(OR(I4671="",H4671=""),"",I4671*H4671)</f>
        <v/>
      </c>
      <c r="K10323">
        <f>IF(G4671="","Missing OEWS wage",IF(H4671="","Missing Wharton SOC","Matched"))</f>
        <v/>
      </c>
    </row>
    <row r="10324">
      <c r="A10324" t="inlineStr">
        <is>
          <t>55</t>
        </is>
      </c>
      <c r="B10324" t="inlineStr">
        <is>
          <t>Management of Companies and Enterprises</t>
        </is>
      </c>
      <c r="C10324" t="inlineStr">
        <is>
          <t>29-2035</t>
        </is>
      </c>
      <c r="D10324" t="inlineStr">
        <is>
          <t>Magnetic Resonance Imaging Technologists</t>
        </is>
      </c>
      <c r="E10324" t="n">
        <v>100</v>
      </c>
      <c r="F10324" t="n">
        <v>109890</v>
      </c>
      <c r="G10324">
        <f>IF(OR(E4672="",F4672=""),"",E4672*F4672)</f>
        <v/>
      </c>
      <c r="H10324" s="41">
        <f>IFERROR(XLOOKUP(C4672,'DATA Wharton'!$A$2:$A$785,'DATA Wharton'!$C$2:$C$785),"")</f>
        <v/>
      </c>
      <c r="I10324">
        <f>IF(OR(G4672="",H4672=""),"",G4672)</f>
        <v/>
      </c>
      <c r="J10324">
        <f>IF(OR(I4672="",H4672=""),"",I4672*H4672)</f>
        <v/>
      </c>
      <c r="K10324">
        <f>IF(G4672="","Missing OEWS wage",IF(H4672="","Missing Wharton SOC","Matched"))</f>
        <v/>
      </c>
    </row>
    <row r="10325">
      <c r="A10325" t="inlineStr">
        <is>
          <t>55</t>
        </is>
      </c>
      <c r="B10325" t="inlineStr">
        <is>
          <t>Management of Companies and Enterprises</t>
        </is>
      </c>
      <c r="C10325" t="inlineStr">
        <is>
          <t>29-2042</t>
        </is>
      </c>
      <c r="D10325" t="inlineStr">
        <is>
          <t>Emergency Medical Technicians</t>
        </is>
      </c>
      <c r="E10325" t="n">
        <v>40</v>
      </c>
      <c r="F10325" t="n">
        <v>59770</v>
      </c>
      <c r="G10325">
        <f>IF(OR(E4673="",F4673=""),"",E4673*F4673)</f>
        <v/>
      </c>
      <c r="H10325" s="41">
        <f>IFERROR(XLOOKUP(C4673,'DATA Wharton'!$A$2:$A$785,'DATA Wharton'!$C$2:$C$785),"")</f>
        <v/>
      </c>
      <c r="I10325">
        <f>IF(OR(G4673="",H4673=""),"",G4673)</f>
        <v/>
      </c>
      <c r="J10325">
        <f>IF(OR(I4673="",H4673=""),"",I4673*H4673)</f>
        <v/>
      </c>
      <c r="K10325">
        <f>IF(G4673="","Missing OEWS wage",IF(H4673="","Missing Wharton SOC","Matched"))</f>
        <v/>
      </c>
    </row>
    <row r="10326">
      <c r="A10326" t="inlineStr">
        <is>
          <t>55</t>
        </is>
      </c>
      <c r="B10326" t="inlineStr">
        <is>
          <t>Management of Companies and Enterprises</t>
        </is>
      </c>
      <c r="C10326" t="inlineStr">
        <is>
          <t>29-2043</t>
        </is>
      </c>
      <c r="D10326" t="inlineStr">
        <is>
          <t>Paramedics</t>
        </is>
      </c>
      <c r="E10326" t="n">
        <v>140</v>
      </c>
      <c r="F10326" t="n">
        <v>59670</v>
      </c>
      <c r="G10326">
        <f>IF(OR(E4674="",F4674=""),"",E4674*F4674)</f>
        <v/>
      </c>
      <c r="H10326" s="41">
        <f>IFERROR(XLOOKUP(C4674,'DATA Wharton'!$A$2:$A$785,'DATA Wharton'!$C$2:$C$785),"")</f>
        <v/>
      </c>
      <c r="I10326">
        <f>IF(OR(G4674="",H4674=""),"",G4674)</f>
        <v/>
      </c>
      <c r="J10326">
        <f>IF(OR(I4674="",H4674=""),"",I4674*H4674)</f>
        <v/>
      </c>
      <c r="K10326">
        <f>IF(G4674="","Missing OEWS wage",IF(H4674="","Missing Wharton SOC","Matched"))</f>
        <v/>
      </c>
    </row>
    <row r="10327">
      <c r="A10327" t="inlineStr">
        <is>
          <t>55</t>
        </is>
      </c>
      <c r="B10327" t="inlineStr">
        <is>
          <t>Management of Companies and Enterprises</t>
        </is>
      </c>
      <c r="C10327" t="inlineStr">
        <is>
          <t>29-2051</t>
        </is>
      </c>
      <c r="D10327" t="inlineStr">
        <is>
          <t>Dietetic Technicians</t>
        </is>
      </c>
      <c r="F10327" t="n">
        <v>32240</v>
      </c>
      <c r="G10327">
        <f>IF(OR(E4675="",F4675=""),"",E4675*F4675)</f>
        <v/>
      </c>
      <c r="H10327" s="41">
        <f>IFERROR(XLOOKUP(C4675,'DATA Wharton'!$A$2:$A$785,'DATA Wharton'!$C$2:$C$785),"")</f>
        <v/>
      </c>
      <c r="I10327">
        <f>IF(OR(G4675="",H4675=""),"",G4675)</f>
        <v/>
      </c>
      <c r="J10327">
        <f>IF(OR(I4675="",H4675=""),"",I4675*H4675)</f>
        <v/>
      </c>
      <c r="K10327">
        <f>IF(G4675="","Missing OEWS wage",IF(H4675="","Missing Wharton SOC","Matched"))</f>
        <v/>
      </c>
    </row>
    <row r="10328">
      <c r="A10328" t="inlineStr">
        <is>
          <t>55</t>
        </is>
      </c>
      <c r="B10328" t="inlineStr">
        <is>
          <t>Management of Companies and Enterprises</t>
        </is>
      </c>
      <c r="C10328" t="inlineStr">
        <is>
          <t>29-2052</t>
        </is>
      </c>
      <c r="D10328" t="inlineStr">
        <is>
          <t>Pharmacy Technicians</t>
        </is>
      </c>
      <c r="E10328" t="n">
        <v>2870</v>
      </c>
      <c r="F10328" t="n">
        <v>51640</v>
      </c>
      <c r="G10328">
        <f>IF(OR(E4676="",F4676=""),"",E4676*F4676)</f>
        <v/>
      </c>
      <c r="H10328" s="41">
        <f>IFERROR(XLOOKUP(C4676,'DATA Wharton'!$A$2:$A$785,'DATA Wharton'!$C$2:$C$785),"")</f>
        <v/>
      </c>
      <c r="I10328">
        <f>IF(OR(G4676="",H4676=""),"",G4676)</f>
        <v/>
      </c>
      <c r="J10328">
        <f>IF(OR(I4676="",H4676=""),"",I4676*H4676)</f>
        <v/>
      </c>
      <c r="K10328">
        <f>IF(G4676="","Missing OEWS wage",IF(H4676="","Missing Wharton SOC","Matched"))</f>
        <v/>
      </c>
    </row>
    <row r="10329">
      <c r="A10329" t="inlineStr">
        <is>
          <t>55</t>
        </is>
      </c>
      <c r="B10329" t="inlineStr">
        <is>
          <t>Management of Companies and Enterprises</t>
        </is>
      </c>
      <c r="C10329" t="inlineStr">
        <is>
          <t>29-2053</t>
        </is>
      </c>
      <c r="D10329" t="inlineStr">
        <is>
          <t>Psychiatric Technicians</t>
        </is>
      </c>
      <c r="F10329" t="n">
        <v>51790</v>
      </c>
      <c r="G10329">
        <f>IF(OR(E4677="",F4677=""),"",E4677*F4677)</f>
        <v/>
      </c>
      <c r="H10329" s="41">
        <f>IFERROR(XLOOKUP(C4677,'DATA Wharton'!$A$2:$A$785,'DATA Wharton'!$C$2:$C$785),"")</f>
        <v/>
      </c>
      <c r="I10329">
        <f>IF(OR(G4677="",H4677=""),"",G4677)</f>
        <v/>
      </c>
      <c r="J10329">
        <f>IF(OR(I4677="",H4677=""),"",I4677*H4677)</f>
        <v/>
      </c>
      <c r="K10329">
        <f>IF(G4677="","Missing OEWS wage",IF(H4677="","Missing Wharton SOC","Matched"))</f>
        <v/>
      </c>
    </row>
    <row r="10330">
      <c r="A10330" t="inlineStr">
        <is>
          <t>55</t>
        </is>
      </c>
      <c r="B10330" t="inlineStr">
        <is>
          <t>Management of Companies and Enterprises</t>
        </is>
      </c>
      <c r="C10330" t="inlineStr">
        <is>
          <t>29-2055</t>
        </is>
      </c>
      <c r="D10330" t="inlineStr">
        <is>
          <t>Surgical Technologists</t>
        </is>
      </c>
      <c r="E10330" t="n">
        <v>410</v>
      </c>
      <c r="F10330" t="n">
        <v>50030</v>
      </c>
      <c r="G10330">
        <f>IF(OR(E4678="",F4678=""),"",E4678*F4678)</f>
        <v/>
      </c>
      <c r="H10330" s="41">
        <f>IFERROR(XLOOKUP(C4678,'DATA Wharton'!$A$2:$A$785,'DATA Wharton'!$C$2:$C$785),"")</f>
        <v/>
      </c>
      <c r="I10330">
        <f>IF(OR(G4678="",H4678=""),"",G4678)</f>
        <v/>
      </c>
      <c r="J10330">
        <f>IF(OR(I4678="",H4678=""),"",I4678*H4678)</f>
        <v/>
      </c>
      <c r="K10330">
        <f>IF(G4678="","Missing OEWS wage",IF(H4678="","Missing Wharton SOC","Matched"))</f>
        <v/>
      </c>
    </row>
    <row r="10331">
      <c r="A10331" t="inlineStr">
        <is>
          <t>55</t>
        </is>
      </c>
      <c r="B10331" t="inlineStr">
        <is>
          <t>Management of Companies and Enterprises</t>
        </is>
      </c>
      <c r="C10331" t="inlineStr">
        <is>
          <t>29-2056</t>
        </is>
      </c>
      <c r="D10331" t="inlineStr">
        <is>
          <t>Veterinary Technologists and Technicians</t>
        </is>
      </c>
      <c r="E10331" t="n">
        <v>40</v>
      </c>
      <c r="F10331" t="n">
        <v>68100</v>
      </c>
      <c r="G10331">
        <f>IF(OR(E4679="",F4679=""),"",E4679*F4679)</f>
        <v/>
      </c>
      <c r="H10331" s="41">
        <f>IFERROR(XLOOKUP(C4679,'DATA Wharton'!$A$2:$A$785,'DATA Wharton'!$C$2:$C$785),"")</f>
        <v/>
      </c>
      <c r="I10331">
        <f>IF(OR(G4679="",H4679=""),"",G4679)</f>
        <v/>
      </c>
      <c r="J10331">
        <f>IF(OR(I4679="",H4679=""),"",I4679*H4679)</f>
        <v/>
      </c>
      <c r="K10331">
        <f>IF(G4679="","Missing OEWS wage",IF(H4679="","Missing Wharton SOC","Matched"))</f>
        <v/>
      </c>
    </row>
    <row r="10332">
      <c r="A10332" t="inlineStr">
        <is>
          <t>55</t>
        </is>
      </c>
      <c r="B10332" t="inlineStr">
        <is>
          <t>Management of Companies and Enterprises</t>
        </is>
      </c>
      <c r="C10332" t="inlineStr">
        <is>
          <t>29-2057</t>
        </is>
      </c>
      <c r="D10332" t="inlineStr">
        <is>
          <t>Ophthalmic Medical Technicians</t>
        </is>
      </c>
      <c r="F10332" t="n">
        <v>58480</v>
      </c>
      <c r="G10332">
        <f>IF(OR(E4680="",F4680=""),"",E4680*F4680)</f>
        <v/>
      </c>
      <c r="H10332" s="41">
        <f>IFERROR(XLOOKUP(C4680,'DATA Wharton'!$A$2:$A$785,'DATA Wharton'!$C$2:$C$785),"")</f>
        <v/>
      </c>
      <c r="I10332">
        <f>IF(OR(G4680="",H4680=""),"",G4680)</f>
        <v/>
      </c>
      <c r="J10332">
        <f>IF(OR(I4680="",H4680=""),"",I4680*H4680)</f>
        <v/>
      </c>
      <c r="K10332">
        <f>IF(G4680="","Missing OEWS wage",IF(H4680="","Missing Wharton SOC","Matched"))</f>
        <v/>
      </c>
    </row>
    <row r="10333">
      <c r="A10333" t="inlineStr">
        <is>
          <t>55</t>
        </is>
      </c>
      <c r="B10333" t="inlineStr">
        <is>
          <t>Management of Companies and Enterprises</t>
        </is>
      </c>
      <c r="C10333" t="inlineStr">
        <is>
          <t>29-2061</t>
        </is>
      </c>
      <c r="D10333" t="inlineStr">
        <is>
          <t>Licensed Practical and Licensed Vocational Nurses</t>
        </is>
      </c>
      <c r="E10333" t="n">
        <v>1920</v>
      </c>
      <c r="F10333" t="n">
        <v>67180</v>
      </c>
      <c r="G10333">
        <f>IF(OR(E4681="",F4681=""),"",E4681*F4681)</f>
        <v/>
      </c>
      <c r="H10333" s="41">
        <f>IFERROR(XLOOKUP(C4681,'DATA Wharton'!$A$2:$A$785,'DATA Wharton'!$C$2:$C$785),"")</f>
        <v/>
      </c>
      <c r="I10333">
        <f>IF(OR(G4681="",H4681=""),"",G4681)</f>
        <v/>
      </c>
      <c r="J10333">
        <f>IF(OR(I4681="",H4681=""),"",I4681*H4681)</f>
        <v/>
      </c>
      <c r="K10333">
        <f>IF(G4681="","Missing OEWS wage",IF(H4681="","Missing Wharton SOC","Matched"))</f>
        <v/>
      </c>
    </row>
    <row r="10334">
      <c r="A10334" t="inlineStr">
        <is>
          <t>55</t>
        </is>
      </c>
      <c r="B10334" t="inlineStr">
        <is>
          <t>Management of Companies and Enterprises</t>
        </is>
      </c>
      <c r="C10334" t="inlineStr">
        <is>
          <t>29-2072</t>
        </is>
      </c>
      <c r="D10334" t="inlineStr">
        <is>
          <t>Medical Records Specialists</t>
        </is>
      </c>
      <c r="E10334" t="n">
        <v>14870</v>
      </c>
      <c r="F10334" t="n">
        <v>64590</v>
      </c>
      <c r="G10334">
        <f>IF(OR(E4682="",F4682=""),"",E4682*F4682)</f>
        <v/>
      </c>
      <c r="H10334" s="41">
        <f>IFERROR(XLOOKUP(C4682,'DATA Wharton'!$A$2:$A$785,'DATA Wharton'!$C$2:$C$785),"")</f>
        <v/>
      </c>
      <c r="I10334">
        <f>IF(OR(G4682="",H4682=""),"",G4682)</f>
        <v/>
      </c>
      <c r="J10334">
        <f>IF(OR(I4682="",H4682=""),"",I4682*H4682)</f>
        <v/>
      </c>
      <c r="K10334">
        <f>IF(G4682="","Missing OEWS wage",IF(H4682="","Missing Wharton SOC","Matched"))</f>
        <v/>
      </c>
    </row>
    <row r="10335">
      <c r="A10335" t="inlineStr">
        <is>
          <t>55</t>
        </is>
      </c>
      <c r="B10335" t="inlineStr">
        <is>
          <t>Management of Companies and Enterprises</t>
        </is>
      </c>
      <c r="C10335" t="inlineStr">
        <is>
          <t>29-2081</t>
        </is>
      </c>
      <c r="D10335" t="inlineStr">
        <is>
          <t>Opticians, Dispensing</t>
        </is>
      </c>
      <c r="F10335" t="n">
        <v>64770</v>
      </c>
      <c r="G10335">
        <f>IF(OR(E4683="",F4683=""),"",E4683*F4683)</f>
        <v/>
      </c>
      <c r="H10335" s="41">
        <f>IFERROR(XLOOKUP(C4683,'DATA Wharton'!$A$2:$A$785,'DATA Wharton'!$C$2:$C$785),"")</f>
        <v/>
      </c>
      <c r="I10335">
        <f>IF(OR(G4683="",H4683=""),"",G4683)</f>
        <v/>
      </c>
      <c r="J10335">
        <f>IF(OR(I4683="",H4683=""),"",I4683*H4683)</f>
        <v/>
      </c>
      <c r="K10335">
        <f>IF(G4683="","Missing OEWS wage",IF(H4683="","Missing Wharton SOC","Matched"))</f>
        <v/>
      </c>
    </row>
    <row r="10336">
      <c r="A10336" t="inlineStr">
        <is>
          <t>55</t>
        </is>
      </c>
      <c r="B10336" t="inlineStr">
        <is>
          <t>Management of Companies and Enterprises</t>
        </is>
      </c>
      <c r="C10336" t="inlineStr">
        <is>
          <t>29-2099</t>
        </is>
      </c>
      <c r="D10336" t="inlineStr">
        <is>
          <t>Health Technologists and Technicians, All Other</t>
        </is>
      </c>
      <c r="E10336" t="n">
        <v>2310</v>
      </c>
      <c r="F10336" t="n">
        <v>56690</v>
      </c>
      <c r="G10336">
        <f>IF(OR(E4684="",F4684=""),"",E4684*F4684)</f>
        <v/>
      </c>
      <c r="H10336" s="41">
        <f>IFERROR(XLOOKUP(C4684,'DATA Wharton'!$A$2:$A$785,'DATA Wharton'!$C$2:$C$785),"")</f>
        <v/>
      </c>
      <c r="I10336">
        <f>IF(OR(G4684="",H4684=""),"",G4684)</f>
        <v/>
      </c>
      <c r="J10336">
        <f>IF(OR(I4684="",H4684=""),"",I4684*H4684)</f>
        <v/>
      </c>
      <c r="K10336">
        <f>IF(G4684="","Missing OEWS wage",IF(H4684="","Missing Wharton SOC","Matched"))</f>
        <v/>
      </c>
    </row>
    <row r="10337">
      <c r="A10337" t="inlineStr">
        <is>
          <t>55</t>
        </is>
      </c>
      <c r="B10337" t="inlineStr">
        <is>
          <t>Management of Companies and Enterprises</t>
        </is>
      </c>
      <c r="C10337" t="inlineStr">
        <is>
          <t>29-9021</t>
        </is>
      </c>
      <c r="D10337" t="inlineStr">
        <is>
          <t>Health Information Technologists and Medical Registrars</t>
        </is>
      </c>
      <c r="E10337" t="n">
        <v>2690</v>
      </c>
      <c r="F10337" t="n">
        <v>84340</v>
      </c>
      <c r="G10337">
        <f>IF(OR(E4685="",F4685=""),"",E4685*F4685)</f>
        <v/>
      </c>
      <c r="H10337" s="41">
        <f>IFERROR(XLOOKUP(C4685,'DATA Wharton'!$A$2:$A$785,'DATA Wharton'!$C$2:$C$785),"")</f>
        <v/>
      </c>
      <c r="I10337">
        <f>IF(OR(G4685="",H4685=""),"",G4685)</f>
        <v/>
      </c>
      <c r="J10337">
        <f>IF(OR(I4685="",H4685=""),"",I4685*H4685)</f>
        <v/>
      </c>
      <c r="K10337">
        <f>IF(G4685="","Missing OEWS wage",IF(H4685="","Missing Wharton SOC","Matched"))</f>
        <v/>
      </c>
    </row>
    <row r="10338">
      <c r="A10338" t="inlineStr">
        <is>
          <t>55</t>
        </is>
      </c>
      <c r="B10338" t="inlineStr">
        <is>
          <t>Management of Companies and Enterprises</t>
        </is>
      </c>
      <c r="C10338" t="inlineStr">
        <is>
          <t>29-9091</t>
        </is>
      </c>
      <c r="D10338" t="inlineStr">
        <is>
          <t>Athletic Trainers</t>
        </is>
      </c>
      <c r="E10338" t="n">
        <v>40</v>
      </c>
      <c r="F10338" t="n">
        <v>64470</v>
      </c>
      <c r="G10338">
        <f>IF(OR(E4686="",F4686=""),"",E4686*F4686)</f>
        <v/>
      </c>
      <c r="H10338" s="41">
        <f>IFERROR(XLOOKUP(C4686,'DATA Wharton'!$A$2:$A$785,'DATA Wharton'!$C$2:$C$785),"")</f>
        <v/>
      </c>
      <c r="I10338">
        <f>IF(OR(G4686="",H4686=""),"",G4686)</f>
        <v/>
      </c>
      <c r="J10338">
        <f>IF(OR(I4686="",H4686=""),"",I4686*H4686)</f>
        <v/>
      </c>
      <c r="K10338">
        <f>IF(G4686="","Missing OEWS wage",IF(H4686="","Missing Wharton SOC","Matched"))</f>
        <v/>
      </c>
    </row>
    <row r="10339">
      <c r="A10339" t="inlineStr">
        <is>
          <t>55</t>
        </is>
      </c>
      <c r="B10339" t="inlineStr">
        <is>
          <t>Management of Companies and Enterprises</t>
        </is>
      </c>
      <c r="C10339" t="inlineStr">
        <is>
          <t>29-9092</t>
        </is>
      </c>
      <c r="D10339" t="inlineStr">
        <is>
          <t>Genetic Counselors</t>
        </is>
      </c>
      <c r="E10339" t="n">
        <v>60</v>
      </c>
      <c r="F10339" t="n">
        <v>122530</v>
      </c>
      <c r="G10339">
        <f>IF(OR(E4687="",F4687=""),"",E4687*F4687)</f>
        <v/>
      </c>
      <c r="H10339" s="41">
        <f>IFERROR(XLOOKUP(C4687,'DATA Wharton'!$A$2:$A$785,'DATA Wharton'!$C$2:$C$785),"")</f>
        <v/>
      </c>
      <c r="I10339">
        <f>IF(OR(G4687="",H4687=""),"",G4687)</f>
        <v/>
      </c>
      <c r="J10339">
        <f>IF(OR(I4687="",H4687=""),"",I4687*H4687)</f>
        <v/>
      </c>
      <c r="K10339">
        <f>IF(G4687="","Missing OEWS wage",IF(H4687="","Missing Wharton SOC","Matched"))</f>
        <v/>
      </c>
    </row>
    <row r="10340">
      <c r="A10340" t="inlineStr">
        <is>
          <t>55</t>
        </is>
      </c>
      <c r="B10340" t="inlineStr">
        <is>
          <t>Management of Companies and Enterprises</t>
        </is>
      </c>
      <c r="C10340" t="inlineStr">
        <is>
          <t>29-9093</t>
        </is>
      </c>
      <c r="D10340" t="inlineStr">
        <is>
          <t>Surgical Assistants</t>
        </is>
      </c>
      <c r="E10340" t="n">
        <v>310</v>
      </c>
      <c r="F10340" t="n">
        <v>71760</v>
      </c>
      <c r="G10340">
        <f>IF(OR(E4688="",F4688=""),"",E4688*F4688)</f>
        <v/>
      </c>
      <c r="H10340" s="41">
        <f>IFERROR(XLOOKUP(C4688,'DATA Wharton'!$A$2:$A$785,'DATA Wharton'!$C$2:$C$785),"")</f>
        <v/>
      </c>
      <c r="I10340">
        <f>IF(OR(G4688="",H4688=""),"",G4688)</f>
        <v/>
      </c>
      <c r="J10340">
        <f>IF(OR(I4688="",H4688=""),"",I4688*H4688)</f>
        <v/>
      </c>
      <c r="K10340">
        <f>IF(G4688="","Missing OEWS wage",IF(H4688="","Missing Wharton SOC","Matched"))</f>
        <v/>
      </c>
    </row>
    <row r="10341">
      <c r="A10341" t="inlineStr">
        <is>
          <t>55</t>
        </is>
      </c>
      <c r="B10341" t="inlineStr">
        <is>
          <t>Management of Companies and Enterprises</t>
        </is>
      </c>
      <c r="C10341" t="inlineStr">
        <is>
          <t>29-9099</t>
        </is>
      </c>
      <c r="D10341" t="inlineStr">
        <is>
          <t>Healthcare Practitioners and Technical Workers, All Other</t>
        </is>
      </c>
      <c r="E10341" t="n">
        <v>630</v>
      </c>
      <c r="F10341" t="n">
        <v>91150</v>
      </c>
      <c r="G10341">
        <f>IF(OR(E4689="",F4689=""),"",E4689*F4689)</f>
        <v/>
      </c>
      <c r="H10341" s="41">
        <f>IFERROR(XLOOKUP(C4689,'DATA Wharton'!$A$2:$A$785,'DATA Wharton'!$C$2:$C$785),"")</f>
        <v/>
      </c>
      <c r="I10341">
        <f>IF(OR(G4689="",H4689=""),"",G4689)</f>
        <v/>
      </c>
      <c r="J10341">
        <f>IF(OR(I4689="",H4689=""),"",I4689*H4689)</f>
        <v/>
      </c>
      <c r="K10341">
        <f>IF(G4689="","Missing OEWS wage",IF(H4689="","Missing Wharton SOC","Matched"))</f>
        <v/>
      </c>
    </row>
    <row r="10342">
      <c r="A10342" t="inlineStr">
        <is>
          <t>55</t>
        </is>
      </c>
      <c r="B10342" t="inlineStr">
        <is>
          <t>Management of Companies and Enterprises</t>
        </is>
      </c>
      <c r="C10342" t="inlineStr">
        <is>
          <t>31-1120</t>
        </is>
      </c>
      <c r="D10342" t="inlineStr">
        <is>
          <t>Home Health and Personal Care Aides</t>
        </is>
      </c>
      <c r="E10342" t="n">
        <v>6690</v>
      </c>
      <c r="F10342" t="n">
        <v>39270</v>
      </c>
      <c r="G10342">
        <f>IF(OR(E4690="",F4690=""),"",E4690*F4690)</f>
        <v/>
      </c>
      <c r="H10342" s="41">
        <f>IFERROR(XLOOKUP(C4690,'DATA Wharton'!$A$2:$A$785,'DATA Wharton'!$C$2:$C$785),"")</f>
        <v/>
      </c>
      <c r="I10342">
        <f>IF(OR(G4690="",H4690=""),"",G4690)</f>
        <v/>
      </c>
      <c r="J10342">
        <f>IF(OR(I4690="",H4690=""),"",I4690*H4690)</f>
        <v/>
      </c>
      <c r="K10342">
        <f>IF(G4690="","Missing OEWS wage",IF(H4690="","Missing Wharton SOC","Matched"))</f>
        <v/>
      </c>
    </row>
    <row r="10343">
      <c r="A10343" t="inlineStr">
        <is>
          <t>55</t>
        </is>
      </c>
      <c r="B10343" t="inlineStr">
        <is>
          <t>Management of Companies and Enterprises</t>
        </is>
      </c>
      <c r="C10343" t="inlineStr">
        <is>
          <t>31-1131</t>
        </is>
      </c>
      <c r="D10343" t="inlineStr">
        <is>
          <t>Nursing Assistants</t>
        </is>
      </c>
      <c r="E10343" t="n">
        <v>2220</v>
      </c>
      <c r="F10343" t="n">
        <v>43750</v>
      </c>
      <c r="G10343">
        <f>IF(OR(E4691="",F4691=""),"",E4691*F4691)</f>
        <v/>
      </c>
      <c r="H10343" s="41">
        <f>IFERROR(XLOOKUP(C4691,'DATA Wharton'!$A$2:$A$785,'DATA Wharton'!$C$2:$C$785),"")</f>
        <v/>
      </c>
      <c r="I10343">
        <f>IF(OR(G4691="",H4691=""),"",G4691)</f>
        <v/>
      </c>
      <c r="J10343">
        <f>IF(OR(I4691="",H4691=""),"",I4691*H4691)</f>
        <v/>
      </c>
      <c r="K10343">
        <f>IF(G4691="","Missing OEWS wage",IF(H4691="","Missing Wharton SOC","Matched"))</f>
        <v/>
      </c>
    </row>
    <row r="10344">
      <c r="A10344" t="inlineStr">
        <is>
          <t>55</t>
        </is>
      </c>
      <c r="B10344" t="inlineStr">
        <is>
          <t>Management of Companies and Enterprises</t>
        </is>
      </c>
      <c r="C10344" t="inlineStr">
        <is>
          <t>31-1132</t>
        </is>
      </c>
      <c r="D10344" t="inlineStr">
        <is>
          <t>Orderlies</t>
        </is>
      </c>
      <c r="E10344" t="n">
        <v>160</v>
      </c>
      <c r="F10344" t="n">
        <v>44800</v>
      </c>
      <c r="G10344">
        <f>IF(OR(E4692="",F4692=""),"",E4692*F4692)</f>
        <v/>
      </c>
      <c r="H10344" s="41">
        <f>IFERROR(XLOOKUP(C4692,'DATA Wharton'!$A$2:$A$785,'DATA Wharton'!$C$2:$C$785),"")</f>
        <v/>
      </c>
      <c r="I10344">
        <f>IF(OR(G4692="",H4692=""),"",G4692)</f>
        <v/>
      </c>
      <c r="J10344">
        <f>IF(OR(I4692="",H4692=""),"",I4692*H4692)</f>
        <v/>
      </c>
      <c r="K10344">
        <f>IF(G4692="","Missing OEWS wage",IF(H4692="","Missing Wharton SOC","Matched"))</f>
        <v/>
      </c>
    </row>
    <row r="10345">
      <c r="A10345" t="inlineStr">
        <is>
          <t>55</t>
        </is>
      </c>
      <c r="B10345" t="inlineStr">
        <is>
          <t>Management of Companies and Enterprises</t>
        </is>
      </c>
      <c r="C10345" t="inlineStr">
        <is>
          <t>31-1133</t>
        </is>
      </c>
      <c r="D10345" t="inlineStr">
        <is>
          <t>Psychiatric Aides</t>
        </is>
      </c>
      <c r="E10345" t="n">
        <v>190</v>
      </c>
      <c r="F10345" t="n">
        <v>45320</v>
      </c>
      <c r="G10345">
        <f>IF(OR(E4693="",F4693=""),"",E4693*F4693)</f>
        <v/>
      </c>
      <c r="H10345" s="41">
        <f>IFERROR(XLOOKUP(C4693,'DATA Wharton'!$A$2:$A$785,'DATA Wharton'!$C$2:$C$785),"")</f>
        <v/>
      </c>
      <c r="I10345">
        <f>IF(OR(G4693="",H4693=""),"",G4693)</f>
        <v/>
      </c>
      <c r="J10345">
        <f>IF(OR(I4693="",H4693=""),"",I4693*H4693)</f>
        <v/>
      </c>
      <c r="K10345">
        <f>IF(G4693="","Missing OEWS wage",IF(H4693="","Missing Wharton SOC","Matched"))</f>
        <v/>
      </c>
    </row>
    <row r="10346">
      <c r="A10346" t="inlineStr">
        <is>
          <t>55</t>
        </is>
      </c>
      <c r="B10346" t="inlineStr">
        <is>
          <t>Management of Companies and Enterprises</t>
        </is>
      </c>
      <c r="C10346" t="inlineStr">
        <is>
          <t>31-2011</t>
        </is>
      </c>
      <c r="D10346" t="inlineStr">
        <is>
          <t>Occupational Therapy Assistants</t>
        </is>
      </c>
      <c r="F10346" t="n">
        <v>70790</v>
      </c>
      <c r="G10346">
        <f>IF(OR(E4694="",F4694=""),"",E4694*F4694)</f>
        <v/>
      </c>
      <c r="H10346" s="41">
        <f>IFERROR(XLOOKUP(C4694,'DATA Wharton'!$A$2:$A$785,'DATA Wharton'!$C$2:$C$785),"")</f>
        <v/>
      </c>
      <c r="I10346">
        <f>IF(OR(G4694="",H4694=""),"",G4694)</f>
        <v/>
      </c>
      <c r="J10346">
        <f>IF(OR(I4694="",H4694=""),"",I4694*H4694)</f>
        <v/>
      </c>
      <c r="K10346">
        <f>IF(G4694="","Missing OEWS wage",IF(H4694="","Missing Wharton SOC","Matched"))</f>
        <v/>
      </c>
    </row>
    <row r="10347">
      <c r="A10347" t="inlineStr">
        <is>
          <t>55</t>
        </is>
      </c>
      <c r="B10347" t="inlineStr">
        <is>
          <t>Management of Companies and Enterprises</t>
        </is>
      </c>
      <c r="C10347" t="inlineStr">
        <is>
          <t>31-2021</t>
        </is>
      </c>
      <c r="D10347" t="inlineStr">
        <is>
          <t>Physical Therapist Assistants</t>
        </is>
      </c>
      <c r="F10347" t="n">
        <v>71560</v>
      </c>
      <c r="G10347">
        <f>IF(OR(E4695="",F4695=""),"",E4695*F4695)</f>
        <v/>
      </c>
      <c r="H10347" s="41">
        <f>IFERROR(XLOOKUP(C4695,'DATA Wharton'!$A$2:$A$785,'DATA Wharton'!$C$2:$C$785),"")</f>
        <v/>
      </c>
      <c r="I10347">
        <f>IF(OR(G4695="",H4695=""),"",G4695)</f>
        <v/>
      </c>
      <c r="J10347">
        <f>IF(OR(I4695="",H4695=""),"",I4695*H4695)</f>
        <v/>
      </c>
      <c r="K10347">
        <f>IF(G4695="","Missing OEWS wage",IF(H4695="","Missing Wharton SOC","Matched"))</f>
        <v/>
      </c>
    </row>
    <row r="10348">
      <c r="A10348" t="inlineStr">
        <is>
          <t>55</t>
        </is>
      </c>
      <c r="B10348" t="inlineStr">
        <is>
          <t>Management of Companies and Enterprises</t>
        </is>
      </c>
      <c r="C10348" t="inlineStr">
        <is>
          <t>31-9091</t>
        </is>
      </c>
      <c r="D10348" t="inlineStr">
        <is>
          <t>Dental Assistants</t>
        </is>
      </c>
      <c r="E10348" t="n">
        <v>200</v>
      </c>
      <c r="F10348" t="n">
        <v>46920</v>
      </c>
      <c r="G10348">
        <f>IF(OR(E4696="",F4696=""),"",E4696*F4696)</f>
        <v/>
      </c>
      <c r="H10348" s="41">
        <f>IFERROR(XLOOKUP(C4696,'DATA Wharton'!$A$2:$A$785,'DATA Wharton'!$C$2:$C$785),"")</f>
        <v/>
      </c>
      <c r="I10348">
        <f>IF(OR(G4696="",H4696=""),"",G4696)</f>
        <v/>
      </c>
      <c r="J10348">
        <f>IF(OR(I4696="",H4696=""),"",I4696*H4696)</f>
        <v/>
      </c>
      <c r="K10348">
        <f>IF(G4696="","Missing OEWS wage",IF(H4696="","Missing Wharton SOC","Matched"))</f>
        <v/>
      </c>
    </row>
    <row r="10349">
      <c r="A10349" t="inlineStr">
        <is>
          <t>55</t>
        </is>
      </c>
      <c r="B10349" t="inlineStr">
        <is>
          <t>Management of Companies and Enterprises</t>
        </is>
      </c>
      <c r="C10349" t="inlineStr">
        <is>
          <t>31-9092</t>
        </is>
      </c>
      <c r="D10349" t="inlineStr">
        <is>
          <t>Medical Assistants</t>
        </is>
      </c>
      <c r="E10349" t="n">
        <v>5060</v>
      </c>
      <c r="F10349" t="n">
        <v>47650</v>
      </c>
      <c r="G10349">
        <f>IF(OR(E4697="",F4697=""),"",E4697*F4697)</f>
        <v/>
      </c>
      <c r="H10349" s="41">
        <f>IFERROR(XLOOKUP(C4697,'DATA Wharton'!$A$2:$A$785,'DATA Wharton'!$C$2:$C$785),"")</f>
        <v/>
      </c>
      <c r="I10349">
        <f>IF(OR(G4697="",H4697=""),"",G4697)</f>
        <v/>
      </c>
      <c r="J10349">
        <f>IF(OR(I4697="",H4697=""),"",I4697*H4697)</f>
        <v/>
      </c>
      <c r="K10349">
        <f>IF(G4697="","Missing OEWS wage",IF(H4697="","Missing Wharton SOC","Matched"))</f>
        <v/>
      </c>
    </row>
    <row r="10350">
      <c r="A10350" t="inlineStr">
        <is>
          <t>55</t>
        </is>
      </c>
      <c r="B10350" t="inlineStr">
        <is>
          <t>Management of Companies and Enterprises</t>
        </is>
      </c>
      <c r="C10350" t="inlineStr">
        <is>
          <t>31-9093</t>
        </is>
      </c>
      <c r="D10350" t="inlineStr">
        <is>
          <t>Medical Equipment Preparers</t>
        </is>
      </c>
      <c r="E10350" t="n">
        <v>390</v>
      </c>
      <c r="F10350" t="n">
        <v>51840</v>
      </c>
      <c r="G10350">
        <f>IF(OR(E4698="",F4698=""),"",E4698*F4698)</f>
        <v/>
      </c>
      <c r="H10350" s="41">
        <f>IFERROR(XLOOKUP(C4698,'DATA Wharton'!$A$2:$A$785,'DATA Wharton'!$C$2:$C$785),"")</f>
        <v/>
      </c>
      <c r="I10350">
        <f>IF(OR(G4698="",H4698=""),"",G4698)</f>
        <v/>
      </c>
      <c r="J10350">
        <f>IF(OR(I4698="",H4698=""),"",I4698*H4698)</f>
        <v/>
      </c>
      <c r="K10350">
        <f>IF(G4698="","Missing OEWS wage",IF(H4698="","Missing Wharton SOC","Matched"))</f>
        <v/>
      </c>
    </row>
    <row r="10351">
      <c r="A10351" t="inlineStr">
        <is>
          <t>55</t>
        </is>
      </c>
      <c r="B10351" t="inlineStr">
        <is>
          <t>Management of Companies and Enterprises</t>
        </is>
      </c>
      <c r="C10351" t="inlineStr">
        <is>
          <t>31-9094</t>
        </is>
      </c>
      <c r="D10351" t="inlineStr">
        <is>
          <t>Medical Transcriptionists</t>
        </is>
      </c>
      <c r="E10351" t="n">
        <v>550</v>
      </c>
      <c r="F10351" t="n">
        <v>50930</v>
      </c>
      <c r="G10351">
        <f>IF(OR(E4699="",F4699=""),"",E4699*F4699)</f>
        <v/>
      </c>
      <c r="H10351" s="41">
        <f>IFERROR(XLOOKUP(C4699,'DATA Wharton'!$A$2:$A$785,'DATA Wharton'!$C$2:$C$785),"")</f>
        <v/>
      </c>
      <c r="I10351">
        <f>IF(OR(G4699="",H4699=""),"",G4699)</f>
        <v/>
      </c>
      <c r="J10351">
        <f>IF(OR(I4699="",H4699=""),"",I4699*H4699)</f>
        <v/>
      </c>
      <c r="K10351">
        <f>IF(G4699="","Missing OEWS wage",IF(H4699="","Missing Wharton SOC","Matched"))</f>
        <v/>
      </c>
    </row>
    <row r="10352">
      <c r="A10352" t="inlineStr">
        <is>
          <t>55</t>
        </is>
      </c>
      <c r="B10352" t="inlineStr">
        <is>
          <t>Management of Companies and Enterprises</t>
        </is>
      </c>
      <c r="C10352" t="inlineStr">
        <is>
          <t>31-9095</t>
        </is>
      </c>
      <c r="D10352" t="inlineStr">
        <is>
          <t>Pharmacy Aides</t>
        </is>
      </c>
      <c r="E10352" t="n">
        <v>140</v>
      </c>
      <c r="F10352" t="n">
        <v>49450</v>
      </c>
      <c r="G10352">
        <f>IF(OR(E4700="",F4700=""),"",E4700*F4700)</f>
        <v/>
      </c>
      <c r="H10352" s="41">
        <f>IFERROR(XLOOKUP(C4700,'DATA Wharton'!$A$2:$A$785,'DATA Wharton'!$C$2:$C$785),"")</f>
        <v/>
      </c>
      <c r="I10352">
        <f>IF(OR(G4700="",H4700=""),"",G4700)</f>
        <v/>
      </c>
      <c r="J10352">
        <f>IF(OR(I4700="",H4700=""),"",I4700*H4700)</f>
        <v/>
      </c>
      <c r="K10352">
        <f>IF(G4700="","Missing OEWS wage",IF(H4700="","Missing Wharton SOC","Matched"))</f>
        <v/>
      </c>
    </row>
    <row r="10353">
      <c r="A10353" t="inlineStr">
        <is>
          <t>55</t>
        </is>
      </c>
      <c r="B10353" t="inlineStr">
        <is>
          <t>Management of Companies and Enterprises</t>
        </is>
      </c>
      <c r="C10353" t="inlineStr">
        <is>
          <t>31-9097</t>
        </is>
      </c>
      <c r="D10353" t="inlineStr">
        <is>
          <t>Phlebotomists</t>
        </is>
      </c>
      <c r="E10353" t="n">
        <v>330</v>
      </c>
      <c r="F10353" t="n">
        <v>57090</v>
      </c>
      <c r="G10353">
        <f>IF(OR(E4701="",F4701=""),"",E4701*F4701)</f>
        <v/>
      </c>
      <c r="H10353" s="41">
        <f>IFERROR(XLOOKUP(C4701,'DATA Wharton'!$A$2:$A$785,'DATA Wharton'!$C$2:$C$785),"")</f>
        <v/>
      </c>
      <c r="I10353">
        <f>IF(OR(G4701="",H4701=""),"",G4701)</f>
        <v/>
      </c>
      <c r="J10353">
        <f>IF(OR(I4701="",H4701=""),"",I4701*H4701)</f>
        <v/>
      </c>
      <c r="K10353">
        <f>IF(G4701="","Missing OEWS wage",IF(H4701="","Missing Wharton SOC","Matched"))</f>
        <v/>
      </c>
    </row>
    <row r="10354">
      <c r="A10354" t="inlineStr">
        <is>
          <t>55</t>
        </is>
      </c>
      <c r="B10354" t="inlineStr">
        <is>
          <t>Management of Companies and Enterprises</t>
        </is>
      </c>
      <c r="C10354" t="inlineStr">
        <is>
          <t>31-9099</t>
        </is>
      </c>
      <c r="D10354" t="inlineStr">
        <is>
          <t>Healthcare Support Workers, All Other</t>
        </is>
      </c>
      <c r="E10354" t="n">
        <v>860</v>
      </c>
      <c r="F10354" t="n">
        <v>42610</v>
      </c>
      <c r="G10354">
        <f>IF(OR(E4702="",F4702=""),"",E4702*F4702)</f>
        <v/>
      </c>
      <c r="H10354" s="41">
        <f>IFERROR(XLOOKUP(C4702,'DATA Wharton'!$A$2:$A$785,'DATA Wharton'!$C$2:$C$785),"")</f>
        <v/>
      </c>
      <c r="I10354">
        <f>IF(OR(G4702="",H4702=""),"",G4702)</f>
        <v/>
      </c>
      <c r="J10354">
        <f>IF(OR(I4702="",H4702=""),"",I4702*H4702)</f>
        <v/>
      </c>
      <c r="K10354">
        <f>IF(G4702="","Missing OEWS wage",IF(H4702="","Missing Wharton SOC","Matched"))</f>
        <v/>
      </c>
    </row>
    <row r="10355">
      <c r="A10355" t="inlineStr">
        <is>
          <t>55</t>
        </is>
      </c>
      <c r="B10355" t="inlineStr">
        <is>
          <t>Management of Companies and Enterprises</t>
        </is>
      </c>
      <c r="C10355" t="inlineStr">
        <is>
          <t>33-1091</t>
        </is>
      </c>
      <c r="D10355" t="inlineStr">
        <is>
          <t>First-Line Supervisors of Security Workers</t>
        </is>
      </c>
      <c r="E10355" t="n">
        <v>1520</v>
      </c>
      <c r="F10355" t="n">
        <v>83880</v>
      </c>
      <c r="G10355">
        <f>IF(OR(E4703="",F4703=""),"",E4703*F4703)</f>
        <v/>
      </c>
      <c r="H10355" s="41">
        <f>IFERROR(XLOOKUP(C4703,'DATA Wharton'!$A$2:$A$785,'DATA Wharton'!$C$2:$C$785),"")</f>
        <v/>
      </c>
      <c r="I10355">
        <f>IF(OR(G4703="",H4703=""),"",G4703)</f>
        <v/>
      </c>
      <c r="J10355">
        <f>IF(OR(I4703="",H4703=""),"",I4703*H4703)</f>
        <v/>
      </c>
      <c r="K10355">
        <f>IF(G4703="","Missing OEWS wage",IF(H4703="","Missing Wharton SOC","Matched"))</f>
        <v/>
      </c>
    </row>
    <row r="10356">
      <c r="A10356" t="inlineStr">
        <is>
          <t>55</t>
        </is>
      </c>
      <c r="B10356" t="inlineStr">
        <is>
          <t>Management of Companies and Enterprises</t>
        </is>
      </c>
      <c r="C10356" t="inlineStr">
        <is>
          <t>33-1099</t>
        </is>
      </c>
      <c r="D10356" t="inlineStr">
        <is>
          <t>First-Line Supervisors of Protective Service Workers, All Other</t>
        </is>
      </c>
      <c r="E10356" t="n">
        <v>210</v>
      </c>
      <c r="F10356" t="n">
        <v>96240</v>
      </c>
      <c r="G10356">
        <f>IF(OR(E4704="",F4704=""),"",E4704*F4704)</f>
        <v/>
      </c>
      <c r="H10356" s="41">
        <f>IFERROR(XLOOKUP(C4704,'DATA Wharton'!$A$2:$A$785,'DATA Wharton'!$C$2:$C$785),"")</f>
        <v/>
      </c>
      <c r="I10356">
        <f>IF(OR(G4704="",H4704=""),"",G4704)</f>
        <v/>
      </c>
      <c r="J10356">
        <f>IF(OR(I4704="",H4704=""),"",I4704*H4704)</f>
        <v/>
      </c>
      <c r="K10356">
        <f>IF(G4704="","Missing OEWS wage",IF(H4704="","Missing Wharton SOC","Matched"))</f>
        <v/>
      </c>
    </row>
    <row r="10357">
      <c r="A10357" t="inlineStr">
        <is>
          <t>55</t>
        </is>
      </c>
      <c r="B10357" t="inlineStr">
        <is>
          <t>Management of Companies and Enterprises</t>
        </is>
      </c>
      <c r="C10357" t="inlineStr">
        <is>
          <t>33-9021</t>
        </is>
      </c>
      <c r="D10357" t="inlineStr">
        <is>
          <t>Private Detectives and Investigators</t>
        </is>
      </c>
      <c r="E10357" t="n">
        <v>1270</v>
      </c>
      <c r="F10357" t="n">
        <v>84770</v>
      </c>
      <c r="G10357">
        <f>IF(OR(E4705="",F4705=""),"",E4705*F4705)</f>
        <v/>
      </c>
      <c r="H10357" s="41">
        <f>IFERROR(XLOOKUP(C4705,'DATA Wharton'!$A$2:$A$785,'DATA Wharton'!$C$2:$C$785),"")</f>
        <v/>
      </c>
      <c r="I10357">
        <f>IF(OR(G4705="",H4705=""),"",G4705)</f>
        <v/>
      </c>
      <c r="J10357">
        <f>IF(OR(I4705="",H4705=""),"",I4705*H4705)</f>
        <v/>
      </c>
      <c r="K10357">
        <f>IF(G4705="","Missing OEWS wage",IF(H4705="","Missing Wharton SOC","Matched"))</f>
        <v/>
      </c>
    </row>
    <row r="10358">
      <c r="A10358" t="inlineStr">
        <is>
          <t>55</t>
        </is>
      </c>
      <c r="B10358" t="inlineStr">
        <is>
          <t>Management of Companies and Enterprises</t>
        </is>
      </c>
      <c r="C10358" t="inlineStr">
        <is>
          <t>33-9032</t>
        </is>
      </c>
      <c r="D10358" t="inlineStr">
        <is>
          <t>Security Guards</t>
        </is>
      </c>
      <c r="E10358" t="n">
        <v>9700</v>
      </c>
      <c r="F10358" t="n">
        <v>50740</v>
      </c>
      <c r="G10358">
        <f>IF(OR(E4706="",F4706=""),"",E4706*F4706)</f>
        <v/>
      </c>
      <c r="H10358" s="41">
        <f>IFERROR(XLOOKUP(C4706,'DATA Wharton'!$A$2:$A$785,'DATA Wharton'!$C$2:$C$785),"")</f>
        <v/>
      </c>
      <c r="I10358">
        <f>IF(OR(G4706="",H4706=""),"",G4706)</f>
        <v/>
      </c>
      <c r="J10358">
        <f>IF(OR(I4706="",H4706=""),"",I4706*H4706)</f>
        <v/>
      </c>
      <c r="K10358">
        <f>IF(G4706="","Missing OEWS wage",IF(H4706="","Missing Wharton SOC","Matched"))</f>
        <v/>
      </c>
    </row>
    <row r="10359">
      <c r="A10359" t="inlineStr">
        <is>
          <t>55</t>
        </is>
      </c>
      <c r="B10359" t="inlineStr">
        <is>
          <t>Management of Companies and Enterprises</t>
        </is>
      </c>
      <c r="C10359" t="inlineStr">
        <is>
          <t>33-9092</t>
        </is>
      </c>
      <c r="D10359" t="inlineStr">
        <is>
          <t>Lifeguards, Ski Patrol, and Other Recreational Protective Service Workers</t>
        </is>
      </c>
      <c r="F10359" t="n">
        <v>27260</v>
      </c>
      <c r="G10359">
        <f>IF(OR(E4707="",F4707=""),"",E4707*F4707)</f>
        <v/>
      </c>
      <c r="H10359" s="41">
        <f>IFERROR(XLOOKUP(C4707,'DATA Wharton'!$A$2:$A$785,'DATA Wharton'!$C$2:$C$785),"")</f>
        <v/>
      </c>
      <c r="I10359">
        <f>IF(OR(G4707="",H4707=""),"",G4707)</f>
        <v/>
      </c>
      <c r="J10359">
        <f>IF(OR(I4707="",H4707=""),"",I4707*H4707)</f>
        <v/>
      </c>
      <c r="K10359">
        <f>IF(G4707="","Missing OEWS wage",IF(H4707="","Missing Wharton SOC","Matched"))</f>
        <v/>
      </c>
    </row>
    <row r="10360">
      <c r="A10360" t="inlineStr">
        <is>
          <t>55</t>
        </is>
      </c>
      <c r="B10360" t="inlineStr">
        <is>
          <t>Management of Companies and Enterprises</t>
        </is>
      </c>
      <c r="C10360" t="inlineStr">
        <is>
          <t>33-9099</t>
        </is>
      </c>
      <c r="D10360" t="inlineStr">
        <is>
          <t>Protective Service Workers, All Other</t>
        </is>
      </c>
      <c r="E10360" t="n">
        <v>1410</v>
      </c>
      <c r="F10360" t="n">
        <v>62770</v>
      </c>
      <c r="G10360">
        <f>IF(OR(E4708="",F4708=""),"",E4708*F4708)</f>
        <v/>
      </c>
      <c r="H10360" s="41">
        <f>IFERROR(XLOOKUP(C4708,'DATA Wharton'!$A$2:$A$785,'DATA Wharton'!$C$2:$C$785),"")</f>
        <v/>
      </c>
      <c r="I10360">
        <f>IF(OR(G4708="",H4708=""),"",G4708)</f>
        <v/>
      </c>
      <c r="J10360">
        <f>IF(OR(I4708="",H4708=""),"",I4708*H4708)</f>
        <v/>
      </c>
      <c r="K10360">
        <f>IF(G4708="","Missing OEWS wage",IF(H4708="","Missing Wharton SOC","Matched"))</f>
        <v/>
      </c>
    </row>
    <row r="10361">
      <c r="A10361" t="inlineStr">
        <is>
          <t>55</t>
        </is>
      </c>
      <c r="B10361" t="inlineStr">
        <is>
          <t>Management of Companies and Enterprises</t>
        </is>
      </c>
      <c r="C10361" t="inlineStr">
        <is>
          <t>35-1011</t>
        </is>
      </c>
      <c r="D10361" t="inlineStr">
        <is>
          <t>Chefs and Head Cooks</t>
        </is>
      </c>
      <c r="E10361" t="n">
        <v>1660</v>
      </c>
      <c r="F10361" t="n">
        <v>87630</v>
      </c>
      <c r="G10361">
        <f>IF(OR(E4709="",F4709=""),"",E4709*F4709)</f>
        <v/>
      </c>
      <c r="H10361" s="41">
        <f>IFERROR(XLOOKUP(C4709,'DATA Wharton'!$A$2:$A$785,'DATA Wharton'!$C$2:$C$785),"")</f>
        <v/>
      </c>
      <c r="I10361">
        <f>IF(OR(G4709="",H4709=""),"",G4709)</f>
        <v/>
      </c>
      <c r="J10361">
        <f>IF(OR(I4709="",H4709=""),"",I4709*H4709)</f>
        <v/>
      </c>
      <c r="K10361">
        <f>IF(G4709="","Missing OEWS wage",IF(H4709="","Missing Wharton SOC","Matched"))</f>
        <v/>
      </c>
    </row>
    <row r="10362">
      <c r="A10362" t="inlineStr">
        <is>
          <t>55</t>
        </is>
      </c>
      <c r="B10362" t="inlineStr">
        <is>
          <t>Management of Companies and Enterprises</t>
        </is>
      </c>
      <c r="C10362" t="inlineStr">
        <is>
          <t>35-1012</t>
        </is>
      </c>
      <c r="D10362" t="inlineStr">
        <is>
          <t>First-Line Supervisors of Food Preparation and Serving Workers</t>
        </is>
      </c>
      <c r="E10362" t="n">
        <v>4300</v>
      </c>
      <c r="F10362" t="n">
        <v>49470</v>
      </c>
      <c r="G10362">
        <f>IF(OR(E4710="",F4710=""),"",E4710*F4710)</f>
        <v/>
      </c>
      <c r="H10362" s="41">
        <f>IFERROR(XLOOKUP(C4710,'DATA Wharton'!$A$2:$A$785,'DATA Wharton'!$C$2:$C$785),"")</f>
        <v/>
      </c>
      <c r="I10362">
        <f>IF(OR(G4710="",H4710=""),"",G4710)</f>
        <v/>
      </c>
      <c r="J10362">
        <f>IF(OR(I4710="",H4710=""),"",I4710*H4710)</f>
        <v/>
      </c>
      <c r="K10362">
        <f>IF(G4710="","Missing OEWS wage",IF(H4710="","Missing Wharton SOC","Matched"))</f>
        <v/>
      </c>
    </row>
    <row r="10363">
      <c r="A10363" t="inlineStr">
        <is>
          <t>55</t>
        </is>
      </c>
      <c r="B10363" t="inlineStr">
        <is>
          <t>Management of Companies and Enterprises</t>
        </is>
      </c>
      <c r="C10363" t="inlineStr">
        <is>
          <t>35-2012</t>
        </is>
      </c>
      <c r="D10363" t="inlineStr">
        <is>
          <t>Cooks, Institution and Cafeteria</t>
        </is>
      </c>
      <c r="E10363" t="n">
        <v>710</v>
      </c>
      <c r="F10363" t="n">
        <v>41730</v>
      </c>
      <c r="G10363">
        <f>IF(OR(E4711="",F4711=""),"",E4711*F4711)</f>
        <v/>
      </c>
      <c r="H10363" s="41">
        <f>IFERROR(XLOOKUP(C4711,'DATA Wharton'!$A$2:$A$785,'DATA Wharton'!$C$2:$C$785),"")</f>
        <v/>
      </c>
      <c r="I10363">
        <f>IF(OR(G4711="",H4711=""),"",G4711)</f>
        <v/>
      </c>
      <c r="J10363">
        <f>IF(OR(I4711="",H4711=""),"",I4711*H4711)</f>
        <v/>
      </c>
      <c r="K10363">
        <f>IF(G4711="","Missing OEWS wage",IF(H4711="","Missing Wharton SOC","Matched"))</f>
        <v/>
      </c>
    </row>
    <row r="10364">
      <c r="A10364" t="inlineStr">
        <is>
          <t>55</t>
        </is>
      </c>
      <c r="B10364" t="inlineStr">
        <is>
          <t>Management of Companies and Enterprises</t>
        </is>
      </c>
      <c r="C10364" t="inlineStr">
        <is>
          <t>35-2014</t>
        </is>
      </c>
      <c r="D10364" t="inlineStr">
        <is>
          <t>Cooks, Restaurant</t>
        </is>
      </c>
      <c r="E10364" t="n">
        <v>610</v>
      </c>
      <c r="F10364" t="n">
        <v>44700</v>
      </c>
      <c r="G10364">
        <f>IF(OR(E4712="",F4712=""),"",E4712*F4712)</f>
        <v/>
      </c>
      <c r="H10364" s="41">
        <f>IFERROR(XLOOKUP(C4712,'DATA Wharton'!$A$2:$A$785,'DATA Wharton'!$C$2:$C$785),"")</f>
        <v/>
      </c>
      <c r="I10364">
        <f>IF(OR(G4712="",H4712=""),"",G4712)</f>
        <v/>
      </c>
      <c r="J10364">
        <f>IF(OR(I4712="",H4712=""),"",I4712*H4712)</f>
        <v/>
      </c>
      <c r="K10364">
        <f>IF(G4712="","Missing OEWS wage",IF(H4712="","Missing Wharton SOC","Matched"))</f>
        <v/>
      </c>
    </row>
    <row r="10365">
      <c r="A10365" t="inlineStr">
        <is>
          <t>55</t>
        </is>
      </c>
      <c r="B10365" t="inlineStr">
        <is>
          <t>Management of Companies and Enterprises</t>
        </is>
      </c>
      <c r="C10365" t="inlineStr">
        <is>
          <t>35-2019</t>
        </is>
      </c>
      <c r="D10365" t="inlineStr">
        <is>
          <t>Cooks, All Other</t>
        </is>
      </c>
      <c r="E10365" t="n">
        <v>50</v>
      </c>
      <c r="F10365" t="n">
        <v>58000</v>
      </c>
      <c r="G10365">
        <f>IF(OR(E4713="",F4713=""),"",E4713*F4713)</f>
        <v/>
      </c>
      <c r="H10365" s="41">
        <f>IFERROR(XLOOKUP(C4713,'DATA Wharton'!$A$2:$A$785,'DATA Wharton'!$C$2:$C$785),"")</f>
        <v/>
      </c>
      <c r="I10365">
        <f>IF(OR(G4713="",H4713=""),"",G4713)</f>
        <v/>
      </c>
      <c r="J10365">
        <f>IF(OR(I4713="",H4713=""),"",I4713*H4713)</f>
        <v/>
      </c>
      <c r="K10365">
        <f>IF(G4713="","Missing OEWS wage",IF(H4713="","Missing Wharton SOC","Matched"))</f>
        <v/>
      </c>
    </row>
    <row r="10366">
      <c r="A10366" t="inlineStr">
        <is>
          <t>55</t>
        </is>
      </c>
      <c r="B10366" t="inlineStr">
        <is>
          <t>Management of Companies and Enterprises</t>
        </is>
      </c>
      <c r="C10366" t="inlineStr">
        <is>
          <t>35-2021</t>
        </is>
      </c>
      <c r="D10366" t="inlineStr">
        <is>
          <t>Food Preparation Workers</t>
        </is>
      </c>
      <c r="E10366" t="n">
        <v>1260</v>
      </c>
      <c r="F10366" t="n">
        <v>38400</v>
      </c>
      <c r="G10366">
        <f>IF(OR(E4714="",F4714=""),"",E4714*F4714)</f>
        <v/>
      </c>
      <c r="H10366" s="41">
        <f>IFERROR(XLOOKUP(C4714,'DATA Wharton'!$A$2:$A$785,'DATA Wharton'!$C$2:$C$785),"")</f>
        <v/>
      </c>
      <c r="I10366">
        <f>IF(OR(G4714="",H4714=""),"",G4714)</f>
        <v/>
      </c>
      <c r="J10366">
        <f>IF(OR(I4714="",H4714=""),"",I4714*H4714)</f>
        <v/>
      </c>
      <c r="K10366">
        <f>IF(G4714="","Missing OEWS wage",IF(H4714="","Missing Wharton SOC","Matched"))</f>
        <v/>
      </c>
    </row>
    <row r="10367">
      <c r="A10367" t="inlineStr">
        <is>
          <t>55</t>
        </is>
      </c>
      <c r="B10367" t="inlineStr">
        <is>
          <t>Management of Companies and Enterprises</t>
        </is>
      </c>
      <c r="C10367" t="inlineStr">
        <is>
          <t>35-3011</t>
        </is>
      </c>
      <c r="D10367" t="inlineStr">
        <is>
          <t>Bartenders</t>
        </is>
      </c>
      <c r="E10367" t="n">
        <v>240</v>
      </c>
      <c r="F10367" t="n">
        <v>37800</v>
      </c>
      <c r="G10367">
        <f>IF(OR(E4715="",F4715=""),"",E4715*F4715)</f>
        <v/>
      </c>
      <c r="H10367" s="41">
        <f>IFERROR(XLOOKUP(C4715,'DATA Wharton'!$A$2:$A$785,'DATA Wharton'!$C$2:$C$785),"")</f>
        <v/>
      </c>
      <c r="I10367">
        <f>IF(OR(G4715="",H4715=""),"",G4715)</f>
        <v/>
      </c>
      <c r="J10367">
        <f>IF(OR(I4715="",H4715=""),"",I4715*H4715)</f>
        <v/>
      </c>
      <c r="K10367">
        <f>IF(G4715="","Missing OEWS wage",IF(H4715="","Missing Wharton SOC","Matched"))</f>
        <v/>
      </c>
    </row>
    <row r="10368">
      <c r="A10368" t="inlineStr">
        <is>
          <t>55</t>
        </is>
      </c>
      <c r="B10368" t="inlineStr">
        <is>
          <t>Management of Companies and Enterprises</t>
        </is>
      </c>
      <c r="C10368" t="inlineStr">
        <is>
          <t>35-3031</t>
        </is>
      </c>
      <c r="D10368" t="inlineStr">
        <is>
          <t>Waiters and Waitresses</t>
        </is>
      </c>
      <c r="E10368" t="n">
        <v>830</v>
      </c>
      <c r="F10368" t="n">
        <v>37050</v>
      </c>
      <c r="G10368">
        <f>IF(OR(E4716="",F4716=""),"",E4716*F4716)</f>
        <v/>
      </c>
      <c r="H10368" s="41">
        <f>IFERROR(XLOOKUP(C4716,'DATA Wharton'!$A$2:$A$785,'DATA Wharton'!$C$2:$C$785),"")</f>
        <v/>
      </c>
      <c r="I10368">
        <f>IF(OR(G4716="",H4716=""),"",G4716)</f>
        <v/>
      </c>
      <c r="J10368">
        <f>IF(OR(I4716="",H4716=""),"",I4716*H4716)</f>
        <v/>
      </c>
      <c r="K10368">
        <f>IF(G4716="","Missing OEWS wage",IF(H4716="","Missing Wharton SOC","Matched"))</f>
        <v/>
      </c>
    </row>
    <row r="10369">
      <c r="A10369" t="inlineStr">
        <is>
          <t>55</t>
        </is>
      </c>
      <c r="B10369" t="inlineStr">
        <is>
          <t>Management of Companies and Enterprises</t>
        </is>
      </c>
      <c r="C10369" t="inlineStr">
        <is>
          <t>35-3041</t>
        </is>
      </c>
      <c r="D10369" t="inlineStr">
        <is>
          <t>Food Servers, Nonrestaurant</t>
        </is>
      </c>
      <c r="E10369" t="n">
        <v>650</v>
      </c>
      <c r="F10369" t="n">
        <v>33510</v>
      </c>
      <c r="G10369">
        <f>IF(OR(E4717="",F4717=""),"",E4717*F4717)</f>
        <v/>
      </c>
      <c r="H10369" s="41">
        <f>IFERROR(XLOOKUP(C4717,'DATA Wharton'!$A$2:$A$785,'DATA Wharton'!$C$2:$C$785),"")</f>
        <v/>
      </c>
      <c r="I10369">
        <f>IF(OR(G4717="",H4717=""),"",G4717)</f>
        <v/>
      </c>
      <c r="J10369">
        <f>IF(OR(I4717="",H4717=""),"",I4717*H4717)</f>
        <v/>
      </c>
      <c r="K10369">
        <f>IF(G4717="","Missing OEWS wage",IF(H4717="","Missing Wharton SOC","Matched"))</f>
        <v/>
      </c>
    </row>
    <row r="10370">
      <c r="A10370" t="inlineStr">
        <is>
          <t>55</t>
        </is>
      </c>
      <c r="B10370" t="inlineStr">
        <is>
          <t>Management of Companies and Enterprises</t>
        </is>
      </c>
      <c r="C10370" t="inlineStr">
        <is>
          <t>35-9011</t>
        </is>
      </c>
      <c r="D10370" t="inlineStr">
        <is>
          <t>Dining Room and Cafeteria Attendants and Bartender Helpers</t>
        </is>
      </c>
      <c r="E10370" t="n">
        <v>290</v>
      </c>
      <c r="F10370" t="n">
        <v>39390</v>
      </c>
      <c r="G10370">
        <f>IF(OR(E4718="",F4718=""),"",E4718*F4718)</f>
        <v/>
      </c>
      <c r="H10370" s="41">
        <f>IFERROR(XLOOKUP(C4718,'DATA Wharton'!$A$2:$A$785,'DATA Wharton'!$C$2:$C$785),"")</f>
        <v/>
      </c>
      <c r="I10370">
        <f>IF(OR(G4718="",H4718=""),"",G4718)</f>
        <v/>
      </c>
      <c r="J10370">
        <f>IF(OR(I4718="",H4718=""),"",I4718*H4718)</f>
        <v/>
      </c>
      <c r="K10370">
        <f>IF(G4718="","Missing OEWS wage",IF(H4718="","Missing Wharton SOC","Matched"))</f>
        <v/>
      </c>
    </row>
    <row r="10371">
      <c r="A10371" t="inlineStr">
        <is>
          <t>55</t>
        </is>
      </c>
      <c r="B10371" t="inlineStr">
        <is>
          <t>Management of Companies and Enterprises</t>
        </is>
      </c>
      <c r="C10371" t="inlineStr">
        <is>
          <t>35-9021</t>
        </is>
      </c>
      <c r="D10371" t="inlineStr">
        <is>
          <t>Dishwashers</t>
        </is>
      </c>
      <c r="E10371" t="n">
        <v>160</v>
      </c>
      <c r="F10371" t="n">
        <v>40770</v>
      </c>
      <c r="G10371">
        <f>IF(OR(E4719="",F4719=""),"",E4719*F4719)</f>
        <v/>
      </c>
      <c r="H10371" s="41">
        <f>IFERROR(XLOOKUP(C4719,'DATA Wharton'!$A$2:$A$785,'DATA Wharton'!$C$2:$C$785),"")</f>
        <v/>
      </c>
      <c r="I10371">
        <f>IF(OR(G4719="",H4719=""),"",G4719)</f>
        <v/>
      </c>
      <c r="J10371">
        <f>IF(OR(I4719="",H4719=""),"",I4719*H4719)</f>
        <v/>
      </c>
      <c r="K10371">
        <f>IF(G4719="","Missing OEWS wage",IF(H4719="","Missing Wharton SOC","Matched"))</f>
        <v/>
      </c>
    </row>
    <row r="10372">
      <c r="A10372" t="inlineStr">
        <is>
          <t>55</t>
        </is>
      </c>
      <c r="B10372" t="inlineStr">
        <is>
          <t>Management of Companies and Enterprises</t>
        </is>
      </c>
      <c r="C10372" t="inlineStr">
        <is>
          <t>35-9031</t>
        </is>
      </c>
      <c r="D10372" t="inlineStr">
        <is>
          <t>Hosts and Hostesses, Restaurant, Lounge, and Coffee Shop</t>
        </is>
      </c>
      <c r="E10372" t="n">
        <v>210</v>
      </c>
      <c r="F10372" t="n">
        <v>33060</v>
      </c>
      <c r="G10372">
        <f>IF(OR(E4720="",F4720=""),"",E4720*F4720)</f>
        <v/>
      </c>
      <c r="H10372" s="41">
        <f>IFERROR(XLOOKUP(C4720,'DATA Wharton'!$A$2:$A$785,'DATA Wharton'!$C$2:$C$785),"")</f>
        <v/>
      </c>
      <c r="I10372">
        <f>IF(OR(G4720="",H4720=""),"",G4720)</f>
        <v/>
      </c>
      <c r="J10372">
        <f>IF(OR(I4720="",H4720=""),"",I4720*H4720)</f>
        <v/>
      </c>
      <c r="K10372">
        <f>IF(G4720="","Missing OEWS wage",IF(H4720="","Missing Wharton SOC","Matched"))</f>
        <v/>
      </c>
    </row>
    <row r="10373">
      <c r="A10373" t="inlineStr">
        <is>
          <t>55</t>
        </is>
      </c>
      <c r="B10373" t="inlineStr">
        <is>
          <t>Management of Companies and Enterprises</t>
        </is>
      </c>
      <c r="C10373" t="inlineStr">
        <is>
          <t>37-1011</t>
        </is>
      </c>
      <c r="D10373" t="inlineStr">
        <is>
          <t>First-Line Supervisors of Housekeeping and Janitorial Workers</t>
        </is>
      </c>
      <c r="E10373" t="n">
        <v>450</v>
      </c>
      <c r="F10373" t="n">
        <v>58300</v>
      </c>
      <c r="G10373">
        <f>IF(OR(E4721="",F4721=""),"",E4721*F4721)</f>
        <v/>
      </c>
      <c r="H10373" s="41">
        <f>IFERROR(XLOOKUP(C4721,'DATA Wharton'!$A$2:$A$785,'DATA Wharton'!$C$2:$C$785),"")</f>
        <v/>
      </c>
      <c r="I10373">
        <f>IF(OR(G4721="",H4721=""),"",G4721)</f>
        <v/>
      </c>
      <c r="J10373">
        <f>IF(OR(I4721="",H4721=""),"",I4721*H4721)</f>
        <v/>
      </c>
      <c r="K10373">
        <f>IF(G4721="","Missing OEWS wage",IF(H4721="","Missing Wharton SOC","Matched"))</f>
        <v/>
      </c>
    </row>
    <row r="10374">
      <c r="A10374" t="inlineStr">
        <is>
          <t>55</t>
        </is>
      </c>
      <c r="B10374" t="inlineStr">
        <is>
          <t>Management of Companies and Enterprises</t>
        </is>
      </c>
      <c r="C10374" t="inlineStr">
        <is>
          <t>37-1012</t>
        </is>
      </c>
      <c r="D10374" t="inlineStr">
        <is>
          <t>First-Line Supervisors of Landscaping, Lawn Service, and Groundskeeping Workers</t>
        </is>
      </c>
      <c r="E10374" t="n">
        <v>100</v>
      </c>
      <c r="F10374" t="n">
        <v>69800</v>
      </c>
      <c r="G10374">
        <f>IF(OR(E4722="",F4722=""),"",E4722*F4722)</f>
        <v/>
      </c>
      <c r="H10374" s="41">
        <f>IFERROR(XLOOKUP(C4722,'DATA Wharton'!$A$2:$A$785,'DATA Wharton'!$C$2:$C$785),"")</f>
        <v/>
      </c>
      <c r="I10374">
        <f>IF(OR(G4722="",H4722=""),"",G4722)</f>
        <v/>
      </c>
      <c r="J10374">
        <f>IF(OR(I4722="",H4722=""),"",I4722*H4722)</f>
        <v/>
      </c>
      <c r="K10374">
        <f>IF(G4722="","Missing OEWS wage",IF(H4722="","Missing Wharton SOC","Matched"))</f>
        <v/>
      </c>
    </row>
    <row r="10375">
      <c r="A10375" t="inlineStr">
        <is>
          <t>55</t>
        </is>
      </c>
      <c r="B10375" t="inlineStr">
        <is>
          <t>Management of Companies and Enterprises</t>
        </is>
      </c>
      <c r="C10375" t="inlineStr">
        <is>
          <t>37-2011</t>
        </is>
      </c>
      <c r="D10375" t="inlineStr">
        <is>
          <t>Janitors and Cleaners, Except Maids and Housekeeping Cleaners</t>
        </is>
      </c>
      <c r="E10375" t="n">
        <v>6930</v>
      </c>
      <c r="F10375" t="n">
        <v>41590</v>
      </c>
      <c r="G10375">
        <f>IF(OR(E4723="",F4723=""),"",E4723*F4723)</f>
        <v/>
      </c>
      <c r="H10375" s="41">
        <f>IFERROR(XLOOKUP(C4723,'DATA Wharton'!$A$2:$A$785,'DATA Wharton'!$C$2:$C$785),"")</f>
        <v/>
      </c>
      <c r="I10375">
        <f>IF(OR(G4723="",H4723=""),"",G4723)</f>
        <v/>
      </c>
      <c r="J10375">
        <f>IF(OR(I4723="",H4723=""),"",I4723*H4723)</f>
        <v/>
      </c>
      <c r="K10375">
        <f>IF(G4723="","Missing OEWS wage",IF(H4723="","Missing Wharton SOC","Matched"))</f>
        <v/>
      </c>
    </row>
    <row r="10376">
      <c r="A10376" t="inlineStr">
        <is>
          <t>55</t>
        </is>
      </c>
      <c r="B10376" t="inlineStr">
        <is>
          <t>Management of Companies and Enterprises</t>
        </is>
      </c>
      <c r="C10376" t="inlineStr">
        <is>
          <t>37-2021</t>
        </is>
      </c>
      <c r="D10376" t="inlineStr">
        <is>
          <t>Pest Control Workers</t>
        </is>
      </c>
      <c r="E10376" t="n">
        <v>180</v>
      </c>
      <c r="F10376" t="n">
        <v>46840</v>
      </c>
      <c r="G10376">
        <f>IF(OR(E4724="",F4724=""),"",E4724*F4724)</f>
        <v/>
      </c>
      <c r="H10376" s="41">
        <f>IFERROR(XLOOKUP(C4724,'DATA Wharton'!$A$2:$A$785,'DATA Wharton'!$C$2:$C$785),"")</f>
        <v/>
      </c>
      <c r="I10376">
        <f>IF(OR(G4724="",H4724=""),"",G4724)</f>
        <v/>
      </c>
      <c r="J10376">
        <f>IF(OR(I4724="",H4724=""),"",I4724*H4724)</f>
        <v/>
      </c>
      <c r="K10376">
        <f>IF(G4724="","Missing OEWS wage",IF(H4724="","Missing Wharton SOC","Matched"))</f>
        <v/>
      </c>
    </row>
    <row r="10377">
      <c r="A10377" t="inlineStr">
        <is>
          <t>55</t>
        </is>
      </c>
      <c r="B10377" t="inlineStr">
        <is>
          <t>Management of Companies and Enterprises</t>
        </is>
      </c>
      <c r="C10377" t="inlineStr">
        <is>
          <t>37-3011</t>
        </is>
      </c>
      <c r="D10377" t="inlineStr">
        <is>
          <t>Landscaping and Groundskeeping Workers</t>
        </is>
      </c>
      <c r="E10377" t="n">
        <v>1380</v>
      </c>
      <c r="F10377" t="n">
        <v>43820</v>
      </c>
      <c r="G10377">
        <f>IF(OR(E4725="",F4725=""),"",E4725*F4725)</f>
        <v/>
      </c>
      <c r="H10377" s="41">
        <f>IFERROR(XLOOKUP(C4725,'DATA Wharton'!$A$2:$A$785,'DATA Wharton'!$C$2:$C$785),"")</f>
        <v/>
      </c>
      <c r="I10377">
        <f>IF(OR(G4725="",H4725=""),"",G4725)</f>
        <v/>
      </c>
      <c r="J10377">
        <f>IF(OR(I4725="",H4725=""),"",I4725*H4725)</f>
        <v/>
      </c>
      <c r="K10377">
        <f>IF(G4725="","Missing OEWS wage",IF(H4725="","Missing Wharton SOC","Matched"))</f>
        <v/>
      </c>
    </row>
    <row r="10378">
      <c r="A10378" t="inlineStr">
        <is>
          <t>55</t>
        </is>
      </c>
      <c r="B10378" t="inlineStr">
        <is>
          <t>Management of Companies and Enterprises</t>
        </is>
      </c>
      <c r="C10378" t="inlineStr">
        <is>
          <t>37-3019</t>
        </is>
      </c>
      <c r="D10378" t="inlineStr">
        <is>
          <t>Grounds Maintenance Workers, All Other</t>
        </is>
      </c>
      <c r="F10378" t="n">
        <v>37370</v>
      </c>
      <c r="G10378">
        <f>IF(OR(E4726="",F4726=""),"",E4726*F4726)</f>
        <v/>
      </c>
      <c r="H10378" s="41">
        <f>IFERROR(XLOOKUP(C4726,'DATA Wharton'!$A$2:$A$785,'DATA Wharton'!$C$2:$C$785),"")</f>
        <v/>
      </c>
      <c r="I10378">
        <f>IF(OR(G4726="",H4726=""),"",G4726)</f>
        <v/>
      </c>
      <c r="J10378">
        <f>IF(OR(I4726="",H4726=""),"",I4726*H4726)</f>
        <v/>
      </c>
      <c r="K10378">
        <f>IF(G4726="","Missing OEWS wage",IF(H4726="","Missing Wharton SOC","Matched"))</f>
        <v/>
      </c>
    </row>
    <row r="10379">
      <c r="A10379" t="inlineStr">
        <is>
          <t>55</t>
        </is>
      </c>
      <c r="B10379" t="inlineStr">
        <is>
          <t>Management of Companies and Enterprises</t>
        </is>
      </c>
      <c r="C10379" t="inlineStr">
        <is>
          <t>39-1014</t>
        </is>
      </c>
      <c r="D10379" t="inlineStr">
        <is>
          <t>First-Line Supervisors of Entertainment and Recreation Workers, Except Gambling Services</t>
        </is>
      </c>
      <c r="E10379" t="n">
        <v>240</v>
      </c>
      <c r="F10379" t="n">
        <v>51860</v>
      </c>
      <c r="G10379">
        <f>IF(OR(E4727="",F4727=""),"",E4727*F4727)</f>
        <v/>
      </c>
      <c r="H10379" s="41">
        <f>IFERROR(XLOOKUP(C4727,'DATA Wharton'!$A$2:$A$785,'DATA Wharton'!$C$2:$C$785),"")</f>
        <v/>
      </c>
      <c r="I10379">
        <f>IF(OR(G4727="",H4727=""),"",G4727)</f>
        <v/>
      </c>
      <c r="J10379">
        <f>IF(OR(I4727="",H4727=""),"",I4727*H4727)</f>
        <v/>
      </c>
      <c r="K10379">
        <f>IF(G4727="","Missing OEWS wage",IF(H4727="","Missing Wharton SOC","Matched"))</f>
        <v/>
      </c>
    </row>
    <row r="10380">
      <c r="A10380" t="inlineStr">
        <is>
          <t>55</t>
        </is>
      </c>
      <c r="B10380" t="inlineStr">
        <is>
          <t>Management of Companies and Enterprises</t>
        </is>
      </c>
      <c r="C10380" t="inlineStr">
        <is>
          <t>39-1022</t>
        </is>
      </c>
      <c r="D10380" t="inlineStr">
        <is>
          <t>First-Line Supervisors of Personal Service Workers</t>
        </is>
      </c>
      <c r="E10380" t="n">
        <v>690</v>
      </c>
      <c r="F10380" t="n">
        <v>60190</v>
      </c>
      <c r="G10380">
        <f>IF(OR(E4728="",F4728=""),"",E4728*F4728)</f>
        <v/>
      </c>
      <c r="H10380" s="41">
        <f>IFERROR(XLOOKUP(C4728,'DATA Wharton'!$A$2:$A$785,'DATA Wharton'!$C$2:$C$785),"")</f>
        <v/>
      </c>
      <c r="I10380">
        <f>IF(OR(G4728="",H4728=""),"",G4728)</f>
        <v/>
      </c>
      <c r="J10380">
        <f>IF(OR(I4728="",H4728=""),"",I4728*H4728)</f>
        <v/>
      </c>
      <c r="K10380">
        <f>IF(G4728="","Missing OEWS wage",IF(H4728="","Missing Wharton SOC","Matched"))</f>
        <v/>
      </c>
    </row>
    <row r="10381">
      <c r="A10381" t="inlineStr">
        <is>
          <t>55</t>
        </is>
      </c>
      <c r="B10381" t="inlineStr">
        <is>
          <t>Management of Companies and Enterprises</t>
        </is>
      </c>
      <c r="C10381" t="inlineStr">
        <is>
          <t>39-2011</t>
        </is>
      </c>
      <c r="D10381" t="inlineStr">
        <is>
          <t>Animal Trainers</t>
        </is>
      </c>
      <c r="F10381" t="n">
        <v>60320</v>
      </c>
      <c r="G10381">
        <f>IF(OR(E4729="",F4729=""),"",E4729*F4729)</f>
        <v/>
      </c>
      <c r="H10381" s="41">
        <f>IFERROR(XLOOKUP(C4729,'DATA Wharton'!$A$2:$A$785,'DATA Wharton'!$C$2:$C$785),"")</f>
        <v/>
      </c>
      <c r="I10381">
        <f>IF(OR(G4729="",H4729=""),"",G4729)</f>
        <v/>
      </c>
      <c r="J10381">
        <f>IF(OR(I4729="",H4729=""),"",I4729*H4729)</f>
        <v/>
      </c>
      <c r="K10381">
        <f>IF(G4729="","Missing OEWS wage",IF(H4729="","Missing Wharton SOC","Matched"))</f>
        <v/>
      </c>
    </row>
    <row r="10382">
      <c r="A10382" t="inlineStr">
        <is>
          <t>55</t>
        </is>
      </c>
      <c r="B10382" t="inlineStr">
        <is>
          <t>Management of Companies and Enterprises</t>
        </is>
      </c>
      <c r="C10382" t="inlineStr">
        <is>
          <t>39-2021</t>
        </is>
      </c>
      <c r="D10382" t="inlineStr">
        <is>
          <t>Animal Caretakers</t>
        </is>
      </c>
      <c r="F10382" t="n">
        <v>47960</v>
      </c>
      <c r="G10382">
        <f>IF(OR(E4730="",F4730=""),"",E4730*F4730)</f>
        <v/>
      </c>
      <c r="H10382" s="41">
        <f>IFERROR(XLOOKUP(C4730,'DATA Wharton'!$A$2:$A$785,'DATA Wharton'!$C$2:$C$785),"")</f>
        <v/>
      </c>
      <c r="I10382">
        <f>IF(OR(G4730="",H4730=""),"",G4730)</f>
        <v/>
      </c>
      <c r="J10382">
        <f>IF(OR(I4730="",H4730=""),"",I4730*H4730)</f>
        <v/>
      </c>
      <c r="K10382">
        <f>IF(G4730="","Missing OEWS wage",IF(H4730="","Missing Wharton SOC","Matched"))</f>
        <v/>
      </c>
    </row>
    <row r="10383">
      <c r="A10383" t="inlineStr">
        <is>
          <t>55</t>
        </is>
      </c>
      <c r="B10383" t="inlineStr">
        <is>
          <t>Management of Companies and Enterprises</t>
        </is>
      </c>
      <c r="C10383" t="inlineStr">
        <is>
          <t>39-3031</t>
        </is>
      </c>
      <c r="D10383" t="inlineStr">
        <is>
          <t>Ushers, Lobby Attendants, and Ticket Takers</t>
        </is>
      </c>
      <c r="F10383" t="n">
        <v>33700</v>
      </c>
      <c r="G10383">
        <f>IF(OR(E4731="",F4731=""),"",E4731*F4731)</f>
        <v/>
      </c>
      <c r="H10383" s="41">
        <f>IFERROR(XLOOKUP(C4731,'DATA Wharton'!$A$2:$A$785,'DATA Wharton'!$C$2:$C$785),"")</f>
        <v/>
      </c>
      <c r="I10383">
        <f>IF(OR(G4731="",H4731=""),"",G4731)</f>
        <v/>
      </c>
      <c r="J10383">
        <f>IF(OR(I4731="",H4731=""),"",I4731*H4731)</f>
        <v/>
      </c>
      <c r="K10383">
        <f>IF(G4731="","Missing OEWS wage",IF(H4731="","Missing Wharton SOC","Matched"))</f>
        <v/>
      </c>
    </row>
    <row r="10384">
      <c r="A10384" t="inlineStr">
        <is>
          <t>55</t>
        </is>
      </c>
      <c r="B10384" t="inlineStr">
        <is>
          <t>Management of Companies and Enterprises</t>
        </is>
      </c>
      <c r="C10384" t="inlineStr">
        <is>
          <t>39-3091</t>
        </is>
      </c>
      <c r="D10384" t="inlineStr">
        <is>
          <t>Amusement and Recreation Attendants</t>
        </is>
      </c>
      <c r="E10384" t="n">
        <v>420</v>
      </c>
      <c r="F10384" t="n">
        <v>35310</v>
      </c>
      <c r="G10384">
        <f>IF(OR(E4732="",F4732=""),"",E4732*F4732)</f>
        <v/>
      </c>
      <c r="H10384" s="41">
        <f>IFERROR(XLOOKUP(C4732,'DATA Wharton'!$A$2:$A$785,'DATA Wharton'!$C$2:$C$785),"")</f>
        <v/>
      </c>
      <c r="I10384">
        <f>IF(OR(G4732="",H4732=""),"",G4732)</f>
        <v/>
      </c>
      <c r="J10384">
        <f>IF(OR(I4732="",H4732=""),"",I4732*H4732)</f>
        <v/>
      </c>
      <c r="K10384">
        <f>IF(G4732="","Missing OEWS wage",IF(H4732="","Missing Wharton SOC","Matched"))</f>
        <v/>
      </c>
    </row>
    <row r="10385">
      <c r="A10385" t="inlineStr">
        <is>
          <t>55</t>
        </is>
      </c>
      <c r="B10385" t="inlineStr">
        <is>
          <t>Management of Companies and Enterprises</t>
        </is>
      </c>
      <c r="C10385" t="inlineStr">
        <is>
          <t>39-5012</t>
        </is>
      </c>
      <c r="D10385" t="inlineStr">
        <is>
          <t>Hairdressers, Hairstylists, and Cosmetologists</t>
        </is>
      </c>
      <c r="F10385" t="n">
        <v>52970</v>
      </c>
      <c r="G10385">
        <f>IF(OR(E4733="",F4733=""),"",E4733*F4733)</f>
        <v/>
      </c>
      <c r="H10385" s="41">
        <f>IFERROR(XLOOKUP(C4733,'DATA Wharton'!$A$2:$A$785,'DATA Wharton'!$C$2:$C$785),"")</f>
        <v/>
      </c>
      <c r="I10385">
        <f>IF(OR(G4733="",H4733=""),"",G4733)</f>
        <v/>
      </c>
      <c r="J10385">
        <f>IF(OR(I4733="",H4733=""),"",I4733*H4733)</f>
        <v/>
      </c>
      <c r="K10385">
        <f>IF(G4733="","Missing OEWS wage",IF(H4733="","Missing Wharton SOC","Matched"))</f>
        <v/>
      </c>
    </row>
    <row r="10386">
      <c r="A10386" t="inlineStr">
        <is>
          <t>55</t>
        </is>
      </c>
      <c r="B10386" t="inlineStr">
        <is>
          <t>Management of Companies and Enterprises</t>
        </is>
      </c>
      <c r="C10386" t="inlineStr">
        <is>
          <t>39-5094</t>
        </is>
      </c>
      <c r="D10386" t="inlineStr">
        <is>
          <t>Skincare Specialists</t>
        </is>
      </c>
      <c r="F10386" t="n">
        <v>66890</v>
      </c>
      <c r="G10386">
        <f>IF(OR(E4734="",F4734=""),"",E4734*F4734)</f>
        <v/>
      </c>
      <c r="H10386" s="41">
        <f>IFERROR(XLOOKUP(C4734,'DATA Wharton'!$A$2:$A$785,'DATA Wharton'!$C$2:$C$785),"")</f>
        <v/>
      </c>
      <c r="I10386">
        <f>IF(OR(G4734="",H4734=""),"",G4734)</f>
        <v/>
      </c>
      <c r="J10386">
        <f>IF(OR(I4734="",H4734=""),"",I4734*H4734)</f>
        <v/>
      </c>
      <c r="K10386">
        <f>IF(G4734="","Missing OEWS wage",IF(H4734="","Missing Wharton SOC","Matched"))</f>
        <v/>
      </c>
    </row>
    <row r="10387">
      <c r="A10387" t="inlineStr">
        <is>
          <t>55</t>
        </is>
      </c>
      <c r="B10387" t="inlineStr">
        <is>
          <t>Management of Companies and Enterprises</t>
        </is>
      </c>
      <c r="C10387" t="inlineStr">
        <is>
          <t>39-6012</t>
        </is>
      </c>
      <c r="D10387" t="inlineStr">
        <is>
          <t>Concierges</t>
        </is>
      </c>
      <c r="E10387" t="n">
        <v>670</v>
      </c>
      <c r="F10387" t="n">
        <v>42260</v>
      </c>
      <c r="G10387">
        <f>IF(OR(E4735="",F4735=""),"",E4735*F4735)</f>
        <v/>
      </c>
      <c r="H10387" s="41">
        <f>IFERROR(XLOOKUP(C4735,'DATA Wharton'!$A$2:$A$785,'DATA Wharton'!$C$2:$C$785),"")</f>
        <v/>
      </c>
      <c r="I10387">
        <f>IF(OR(G4735="",H4735=""),"",G4735)</f>
        <v/>
      </c>
      <c r="J10387">
        <f>IF(OR(I4735="",H4735=""),"",I4735*H4735)</f>
        <v/>
      </c>
      <c r="K10387">
        <f>IF(G4735="","Missing OEWS wage",IF(H4735="","Missing Wharton SOC","Matched"))</f>
        <v/>
      </c>
    </row>
    <row r="10388">
      <c r="A10388" t="inlineStr">
        <is>
          <t>55</t>
        </is>
      </c>
      <c r="B10388" t="inlineStr">
        <is>
          <t>Management of Companies and Enterprises</t>
        </is>
      </c>
      <c r="C10388" t="inlineStr">
        <is>
          <t>39-7010</t>
        </is>
      </c>
      <c r="D10388" t="inlineStr">
        <is>
          <t>Tour and Travel Guides</t>
        </is>
      </c>
      <c r="F10388" t="n">
        <v>45530</v>
      </c>
      <c r="G10388">
        <f>IF(OR(E4736="",F4736=""),"",E4736*F4736)</f>
        <v/>
      </c>
      <c r="H10388" s="41">
        <f>IFERROR(XLOOKUP(C4736,'DATA Wharton'!$A$2:$A$785,'DATA Wharton'!$C$2:$C$785),"")</f>
        <v/>
      </c>
      <c r="I10388">
        <f>IF(OR(G4736="",H4736=""),"",G4736)</f>
        <v/>
      </c>
      <c r="J10388">
        <f>IF(OR(I4736="",H4736=""),"",I4736*H4736)</f>
        <v/>
      </c>
      <c r="K10388">
        <f>IF(G4736="","Missing OEWS wage",IF(H4736="","Missing Wharton SOC","Matched"))</f>
        <v/>
      </c>
    </row>
    <row r="10389">
      <c r="A10389" t="inlineStr">
        <is>
          <t>55</t>
        </is>
      </c>
      <c r="B10389" t="inlineStr">
        <is>
          <t>Management of Companies and Enterprises</t>
        </is>
      </c>
      <c r="C10389" t="inlineStr">
        <is>
          <t>39-9011</t>
        </is>
      </c>
      <c r="D10389" t="inlineStr">
        <is>
          <t>Childcare Workers</t>
        </is>
      </c>
      <c r="E10389" t="n">
        <v>890</v>
      </c>
      <c r="F10389" t="n">
        <v>35170</v>
      </c>
      <c r="G10389">
        <f>IF(OR(E4737="",F4737=""),"",E4737*F4737)</f>
        <v/>
      </c>
      <c r="H10389" s="41">
        <f>IFERROR(XLOOKUP(C4737,'DATA Wharton'!$A$2:$A$785,'DATA Wharton'!$C$2:$C$785),"")</f>
        <v/>
      </c>
      <c r="I10389">
        <f>IF(OR(G4737="",H4737=""),"",G4737)</f>
        <v/>
      </c>
      <c r="J10389">
        <f>IF(OR(I4737="",H4737=""),"",I4737*H4737)</f>
        <v/>
      </c>
      <c r="K10389">
        <f>IF(G4737="","Missing OEWS wage",IF(H4737="","Missing Wharton SOC","Matched"))</f>
        <v/>
      </c>
    </row>
    <row r="10390">
      <c r="A10390" t="inlineStr">
        <is>
          <t>55</t>
        </is>
      </c>
      <c r="B10390" t="inlineStr">
        <is>
          <t>Management of Companies and Enterprises</t>
        </is>
      </c>
      <c r="C10390" t="inlineStr">
        <is>
          <t>39-9031</t>
        </is>
      </c>
      <c r="D10390" t="inlineStr">
        <is>
          <t>Exercise Trainers and Group Fitness Instructors</t>
        </is>
      </c>
      <c r="F10390" t="n">
        <v>73450</v>
      </c>
      <c r="G10390">
        <f>IF(OR(E4738="",F4738=""),"",E4738*F4738)</f>
        <v/>
      </c>
      <c r="H10390" s="41">
        <f>IFERROR(XLOOKUP(C4738,'DATA Wharton'!$A$2:$A$785,'DATA Wharton'!$C$2:$C$785),"")</f>
        <v/>
      </c>
      <c r="I10390">
        <f>IF(OR(G4738="",H4738=""),"",G4738)</f>
        <v/>
      </c>
      <c r="J10390">
        <f>IF(OR(I4738="",H4738=""),"",I4738*H4738)</f>
        <v/>
      </c>
      <c r="K10390">
        <f>IF(G4738="","Missing OEWS wage",IF(H4738="","Missing Wharton SOC","Matched"))</f>
        <v/>
      </c>
    </row>
    <row r="10391">
      <c r="A10391" t="inlineStr">
        <is>
          <t>55</t>
        </is>
      </c>
      <c r="B10391" t="inlineStr">
        <is>
          <t>Management of Companies and Enterprises</t>
        </is>
      </c>
      <c r="C10391" t="inlineStr">
        <is>
          <t>39-9032</t>
        </is>
      </c>
      <c r="D10391" t="inlineStr">
        <is>
          <t>Recreation Workers</t>
        </is>
      </c>
      <c r="E10391" t="n">
        <v>600</v>
      </c>
      <c r="F10391" t="n">
        <v>39760</v>
      </c>
      <c r="G10391">
        <f>IF(OR(E4739="",F4739=""),"",E4739*F4739)</f>
        <v/>
      </c>
      <c r="H10391" s="41">
        <f>IFERROR(XLOOKUP(C4739,'DATA Wharton'!$A$2:$A$785,'DATA Wharton'!$C$2:$C$785),"")</f>
        <v/>
      </c>
      <c r="I10391">
        <f>IF(OR(G4739="",H4739=""),"",G4739)</f>
        <v/>
      </c>
      <c r="J10391">
        <f>IF(OR(I4739="",H4739=""),"",I4739*H4739)</f>
        <v/>
      </c>
      <c r="K10391">
        <f>IF(G4739="","Missing OEWS wage",IF(H4739="","Missing Wharton SOC","Matched"))</f>
        <v/>
      </c>
    </row>
    <row r="10392">
      <c r="A10392" t="inlineStr">
        <is>
          <t>55</t>
        </is>
      </c>
      <c r="B10392" t="inlineStr">
        <is>
          <t>Management of Companies and Enterprises</t>
        </is>
      </c>
      <c r="C10392" t="inlineStr">
        <is>
          <t>39-9041</t>
        </is>
      </c>
      <c r="D10392" t="inlineStr">
        <is>
          <t>Residential Advisors</t>
        </is>
      </c>
      <c r="E10392" t="n">
        <v>630</v>
      </c>
      <c r="F10392" t="n">
        <v>58200</v>
      </c>
      <c r="G10392">
        <f>IF(OR(E4740="",F4740=""),"",E4740*F4740)</f>
        <v/>
      </c>
      <c r="H10392" s="41">
        <f>IFERROR(XLOOKUP(C4740,'DATA Wharton'!$A$2:$A$785,'DATA Wharton'!$C$2:$C$785),"")</f>
        <v/>
      </c>
      <c r="I10392">
        <f>IF(OR(G4740="",H4740=""),"",G4740)</f>
        <v/>
      </c>
      <c r="J10392">
        <f>IF(OR(I4740="",H4740=""),"",I4740*H4740)</f>
        <v/>
      </c>
      <c r="K10392">
        <f>IF(G4740="","Missing OEWS wage",IF(H4740="","Missing Wharton SOC","Matched"))</f>
        <v/>
      </c>
    </row>
    <row r="10393">
      <c r="A10393" t="inlineStr">
        <is>
          <t>55</t>
        </is>
      </c>
      <c r="B10393" t="inlineStr">
        <is>
          <t>Management of Companies and Enterprises</t>
        </is>
      </c>
      <c r="C10393" t="inlineStr">
        <is>
          <t>39-9099</t>
        </is>
      </c>
      <c r="D10393" t="inlineStr">
        <is>
          <t>Personal Care and Service Workers, All Other</t>
        </is>
      </c>
      <c r="F10393" t="n">
        <v>52960</v>
      </c>
      <c r="G10393">
        <f>IF(OR(E4741="",F4741=""),"",E4741*F4741)</f>
        <v/>
      </c>
      <c r="H10393" s="41">
        <f>IFERROR(XLOOKUP(C4741,'DATA Wharton'!$A$2:$A$785,'DATA Wharton'!$C$2:$C$785),"")</f>
        <v/>
      </c>
      <c r="I10393">
        <f>IF(OR(G4741="",H4741=""),"",G4741)</f>
        <v/>
      </c>
      <c r="J10393">
        <f>IF(OR(I4741="",H4741=""),"",I4741*H4741)</f>
        <v/>
      </c>
      <c r="K10393">
        <f>IF(G4741="","Missing OEWS wage",IF(H4741="","Missing Wharton SOC","Matched"))</f>
        <v/>
      </c>
    </row>
    <row r="10394">
      <c r="A10394" t="inlineStr">
        <is>
          <t>55</t>
        </is>
      </c>
      <c r="B10394" t="inlineStr">
        <is>
          <t>Management of Companies and Enterprises</t>
        </is>
      </c>
      <c r="C10394" t="inlineStr">
        <is>
          <t>41-1011</t>
        </is>
      </c>
      <c r="D10394" t="inlineStr">
        <is>
          <t>First-Line Supervisors of Retail Sales Workers</t>
        </is>
      </c>
      <c r="E10394" t="n">
        <v>4330</v>
      </c>
      <c r="F10394" t="n">
        <v>66550</v>
      </c>
      <c r="G10394">
        <f>IF(OR(E4742="",F4742=""),"",E4742*F4742)</f>
        <v/>
      </c>
      <c r="H10394" s="41">
        <f>IFERROR(XLOOKUP(C4742,'DATA Wharton'!$A$2:$A$785,'DATA Wharton'!$C$2:$C$785),"")</f>
        <v/>
      </c>
      <c r="I10394">
        <f>IF(OR(G4742="",H4742=""),"",G4742)</f>
        <v/>
      </c>
      <c r="J10394">
        <f>IF(OR(I4742="",H4742=""),"",I4742*H4742)</f>
        <v/>
      </c>
      <c r="K10394">
        <f>IF(G4742="","Missing OEWS wage",IF(H4742="","Missing Wharton SOC","Matched"))</f>
        <v/>
      </c>
    </row>
    <row r="10395">
      <c r="A10395" t="inlineStr">
        <is>
          <t>55</t>
        </is>
      </c>
      <c r="B10395" t="inlineStr">
        <is>
          <t>Management of Companies and Enterprises</t>
        </is>
      </c>
      <c r="C10395" t="inlineStr">
        <is>
          <t>41-1012</t>
        </is>
      </c>
      <c r="D10395" t="inlineStr">
        <is>
          <t>First-Line Supervisors of Non-Retail Sales Workers</t>
        </is>
      </c>
      <c r="E10395" t="n">
        <v>6750</v>
      </c>
      <c r="F10395" t="n">
        <v>123330</v>
      </c>
      <c r="G10395">
        <f>IF(OR(E4743="",F4743=""),"",E4743*F4743)</f>
        <v/>
      </c>
      <c r="H10395" s="41">
        <f>IFERROR(XLOOKUP(C4743,'DATA Wharton'!$A$2:$A$785,'DATA Wharton'!$C$2:$C$785),"")</f>
        <v/>
      </c>
      <c r="I10395">
        <f>IF(OR(G4743="",H4743=""),"",G4743)</f>
        <v/>
      </c>
      <c r="J10395">
        <f>IF(OR(I4743="",H4743=""),"",I4743*H4743)</f>
        <v/>
      </c>
      <c r="K10395">
        <f>IF(G4743="","Missing OEWS wage",IF(H4743="","Missing Wharton SOC","Matched"))</f>
        <v/>
      </c>
    </row>
    <row r="10396">
      <c r="A10396" t="inlineStr">
        <is>
          <t>55</t>
        </is>
      </c>
      <c r="B10396" t="inlineStr">
        <is>
          <t>Management of Companies and Enterprises</t>
        </is>
      </c>
      <c r="C10396" t="inlineStr">
        <is>
          <t>41-2011</t>
        </is>
      </c>
      <c r="D10396" t="inlineStr">
        <is>
          <t>Cashiers</t>
        </is>
      </c>
      <c r="E10396" t="n">
        <v>2050</v>
      </c>
      <c r="F10396" t="n">
        <v>37750</v>
      </c>
      <c r="G10396">
        <f>IF(OR(E4744="",F4744=""),"",E4744*F4744)</f>
        <v/>
      </c>
      <c r="H10396" s="41">
        <f>IFERROR(XLOOKUP(C4744,'DATA Wharton'!$A$2:$A$785,'DATA Wharton'!$C$2:$C$785),"")</f>
        <v/>
      </c>
      <c r="I10396">
        <f>IF(OR(G4744="",H4744=""),"",G4744)</f>
        <v/>
      </c>
      <c r="J10396">
        <f>IF(OR(I4744="",H4744=""),"",I4744*H4744)</f>
        <v/>
      </c>
      <c r="K10396">
        <f>IF(G4744="","Missing OEWS wage",IF(H4744="","Missing Wharton SOC","Matched"))</f>
        <v/>
      </c>
    </row>
    <row r="10397">
      <c r="A10397" t="inlineStr">
        <is>
          <t>55</t>
        </is>
      </c>
      <c r="B10397" t="inlineStr">
        <is>
          <t>Management of Companies and Enterprises</t>
        </is>
      </c>
      <c r="C10397" t="inlineStr">
        <is>
          <t>41-2021</t>
        </is>
      </c>
      <c r="D10397" t="inlineStr">
        <is>
          <t>Counter and Rental Clerks</t>
        </is>
      </c>
      <c r="E10397" t="n">
        <v>800</v>
      </c>
      <c r="F10397" t="n">
        <v>45520</v>
      </c>
      <c r="G10397">
        <f>IF(OR(E4745="",F4745=""),"",E4745*F4745)</f>
        <v/>
      </c>
      <c r="H10397" s="41">
        <f>IFERROR(XLOOKUP(C4745,'DATA Wharton'!$A$2:$A$785,'DATA Wharton'!$C$2:$C$785),"")</f>
        <v/>
      </c>
      <c r="I10397">
        <f>IF(OR(G4745="",H4745=""),"",G4745)</f>
        <v/>
      </c>
      <c r="J10397">
        <f>IF(OR(I4745="",H4745=""),"",I4745*H4745)</f>
        <v/>
      </c>
      <c r="K10397">
        <f>IF(G4745="","Missing OEWS wage",IF(H4745="","Missing Wharton SOC","Matched"))</f>
        <v/>
      </c>
    </row>
    <row r="10398">
      <c r="A10398" t="inlineStr">
        <is>
          <t>55</t>
        </is>
      </c>
      <c r="B10398" t="inlineStr">
        <is>
          <t>Management of Companies and Enterprises</t>
        </is>
      </c>
      <c r="C10398" t="inlineStr">
        <is>
          <t>41-2022</t>
        </is>
      </c>
      <c r="D10398" t="inlineStr">
        <is>
          <t>Parts Salespersons</t>
        </is>
      </c>
      <c r="E10398" t="n">
        <v>510</v>
      </c>
      <c r="F10398" t="n">
        <v>56570</v>
      </c>
      <c r="G10398">
        <f>IF(OR(E4746="",F4746=""),"",E4746*F4746)</f>
        <v/>
      </c>
      <c r="H10398" s="41">
        <f>IFERROR(XLOOKUP(C4746,'DATA Wharton'!$A$2:$A$785,'DATA Wharton'!$C$2:$C$785),"")</f>
        <v/>
      </c>
      <c r="I10398">
        <f>IF(OR(G4746="",H4746=""),"",G4746)</f>
        <v/>
      </c>
      <c r="J10398">
        <f>IF(OR(I4746="",H4746=""),"",I4746*H4746)</f>
        <v/>
      </c>
      <c r="K10398">
        <f>IF(G4746="","Missing OEWS wage",IF(H4746="","Missing Wharton SOC","Matched"))</f>
        <v/>
      </c>
    </row>
    <row r="10399">
      <c r="A10399" t="inlineStr">
        <is>
          <t>55</t>
        </is>
      </c>
      <c r="B10399" t="inlineStr">
        <is>
          <t>Management of Companies and Enterprises</t>
        </is>
      </c>
      <c r="C10399" t="inlineStr">
        <is>
          <t>41-2031</t>
        </is>
      </c>
      <c r="D10399" t="inlineStr">
        <is>
          <t>Retail Salespersons</t>
        </is>
      </c>
      <c r="E10399" t="n">
        <v>7960</v>
      </c>
      <c r="F10399" t="n">
        <v>42360</v>
      </c>
      <c r="G10399">
        <f>IF(OR(E4747="",F4747=""),"",E4747*F4747)</f>
        <v/>
      </c>
      <c r="H10399" s="41">
        <f>IFERROR(XLOOKUP(C4747,'DATA Wharton'!$A$2:$A$785,'DATA Wharton'!$C$2:$C$785),"")</f>
        <v/>
      </c>
      <c r="I10399">
        <f>IF(OR(G4747="",H4747=""),"",G4747)</f>
        <v/>
      </c>
      <c r="J10399">
        <f>IF(OR(I4747="",H4747=""),"",I4747*H4747)</f>
        <v/>
      </c>
      <c r="K10399">
        <f>IF(G4747="","Missing OEWS wage",IF(H4747="","Missing Wharton SOC","Matched"))</f>
        <v/>
      </c>
    </row>
    <row r="10400">
      <c r="A10400" t="inlineStr">
        <is>
          <t>55</t>
        </is>
      </c>
      <c r="B10400" t="inlineStr">
        <is>
          <t>Management of Companies and Enterprises</t>
        </is>
      </c>
      <c r="C10400" t="inlineStr">
        <is>
          <t>41-3011</t>
        </is>
      </c>
      <c r="D10400" t="inlineStr">
        <is>
          <t>Advertising Sales Agents</t>
        </is>
      </c>
      <c r="E10400" t="n">
        <v>740</v>
      </c>
      <c r="F10400" t="n">
        <v>90910</v>
      </c>
      <c r="G10400">
        <f>IF(OR(E4748="",F4748=""),"",E4748*F4748)</f>
        <v/>
      </c>
      <c r="H10400" s="41">
        <f>IFERROR(XLOOKUP(C4748,'DATA Wharton'!$A$2:$A$785,'DATA Wharton'!$C$2:$C$785),"")</f>
        <v/>
      </c>
      <c r="I10400">
        <f>IF(OR(G4748="",H4748=""),"",G4748)</f>
        <v/>
      </c>
      <c r="J10400">
        <f>IF(OR(I4748="",H4748=""),"",I4748*H4748)</f>
        <v/>
      </c>
      <c r="K10400">
        <f>IF(G4748="","Missing OEWS wage",IF(H4748="","Missing Wharton SOC","Matched"))</f>
        <v/>
      </c>
    </row>
    <row r="10401">
      <c r="A10401" t="inlineStr">
        <is>
          <t>55</t>
        </is>
      </c>
      <c r="B10401" t="inlineStr">
        <is>
          <t>Management of Companies and Enterprises</t>
        </is>
      </c>
      <c r="C10401" t="inlineStr">
        <is>
          <t>41-3021</t>
        </is>
      </c>
      <c r="D10401" t="inlineStr">
        <is>
          <t>Insurance Sales Agents</t>
        </is>
      </c>
      <c r="E10401" t="n">
        <v>3240</v>
      </c>
      <c r="F10401" t="n">
        <v>101420</v>
      </c>
      <c r="G10401">
        <f>IF(OR(E4749="",F4749=""),"",E4749*F4749)</f>
        <v/>
      </c>
      <c r="H10401" s="41">
        <f>IFERROR(XLOOKUP(C4749,'DATA Wharton'!$A$2:$A$785,'DATA Wharton'!$C$2:$C$785),"")</f>
        <v/>
      </c>
      <c r="I10401">
        <f>IF(OR(G4749="",H4749=""),"",G4749)</f>
        <v/>
      </c>
      <c r="J10401">
        <f>IF(OR(I4749="",H4749=""),"",I4749*H4749)</f>
        <v/>
      </c>
      <c r="K10401">
        <f>IF(G4749="","Missing OEWS wage",IF(H4749="","Missing Wharton SOC","Matched"))</f>
        <v/>
      </c>
    </row>
    <row r="10402">
      <c r="A10402" t="inlineStr">
        <is>
          <t>55</t>
        </is>
      </c>
      <c r="B10402" t="inlineStr">
        <is>
          <t>Management of Companies and Enterprises</t>
        </is>
      </c>
      <c r="C10402" t="inlineStr">
        <is>
          <t>41-3031</t>
        </is>
      </c>
      <c r="D10402" t="inlineStr">
        <is>
          <t>Securities, Commodities, and Financial Services Sales Agents</t>
        </is>
      </c>
      <c r="E10402" t="n">
        <v>12610</v>
      </c>
      <c r="F10402" t="n">
        <v>119910</v>
      </c>
      <c r="G10402">
        <f>IF(OR(E4750="",F4750=""),"",E4750*F4750)</f>
        <v/>
      </c>
      <c r="H10402" s="41">
        <f>IFERROR(XLOOKUP(C4750,'DATA Wharton'!$A$2:$A$785,'DATA Wharton'!$C$2:$C$785),"")</f>
        <v/>
      </c>
      <c r="I10402">
        <f>IF(OR(G4750="",H4750=""),"",G4750)</f>
        <v/>
      </c>
      <c r="J10402">
        <f>IF(OR(I4750="",H4750=""),"",I4750*H4750)</f>
        <v/>
      </c>
      <c r="K10402">
        <f>IF(G4750="","Missing OEWS wage",IF(H4750="","Missing Wharton SOC","Matched"))</f>
        <v/>
      </c>
    </row>
    <row r="10403">
      <c r="A10403" t="inlineStr">
        <is>
          <t>55</t>
        </is>
      </c>
      <c r="B10403" t="inlineStr">
        <is>
          <t>Management of Companies and Enterprises</t>
        </is>
      </c>
      <c r="C10403" t="inlineStr">
        <is>
          <t>41-3041</t>
        </is>
      </c>
      <c r="D10403" t="inlineStr">
        <is>
          <t>Travel Agents</t>
        </is>
      </c>
      <c r="E10403" t="n">
        <v>2690</v>
      </c>
      <c r="F10403" t="n">
        <v>61440</v>
      </c>
      <c r="G10403">
        <f>IF(OR(E4751="",F4751=""),"",E4751*F4751)</f>
        <v/>
      </c>
      <c r="H10403" s="41">
        <f>IFERROR(XLOOKUP(C4751,'DATA Wharton'!$A$2:$A$785,'DATA Wharton'!$C$2:$C$785),"")</f>
        <v/>
      </c>
      <c r="I10403">
        <f>IF(OR(G4751="",H4751=""),"",G4751)</f>
        <v/>
      </c>
      <c r="J10403">
        <f>IF(OR(I4751="",H4751=""),"",I4751*H4751)</f>
        <v/>
      </c>
      <c r="K10403">
        <f>IF(G4751="","Missing OEWS wage",IF(H4751="","Missing Wharton SOC","Matched"))</f>
        <v/>
      </c>
    </row>
    <row r="10404">
      <c r="A10404" t="inlineStr">
        <is>
          <t>55</t>
        </is>
      </c>
      <c r="B10404" t="inlineStr">
        <is>
          <t>Management of Companies and Enterprises</t>
        </is>
      </c>
      <c r="C10404" t="inlineStr">
        <is>
          <t>41-3091</t>
        </is>
      </c>
      <c r="D10404" t="inlineStr">
        <is>
          <t>Sales Representatives of Services, Except Advertising, Insurance, Financial Services, and Travel</t>
        </is>
      </c>
      <c r="E10404" t="n">
        <v>28370</v>
      </c>
      <c r="F10404" t="n">
        <v>83840</v>
      </c>
      <c r="G10404">
        <f>IF(OR(E4752="",F4752=""),"",E4752*F4752)</f>
        <v/>
      </c>
      <c r="H10404" s="41">
        <f>IFERROR(XLOOKUP(C4752,'DATA Wharton'!$A$2:$A$785,'DATA Wharton'!$C$2:$C$785),"")</f>
        <v/>
      </c>
      <c r="I10404">
        <f>IF(OR(G4752="",H4752=""),"",G4752)</f>
        <v/>
      </c>
      <c r="J10404">
        <f>IF(OR(I4752="",H4752=""),"",I4752*H4752)</f>
        <v/>
      </c>
      <c r="K10404">
        <f>IF(G4752="","Missing OEWS wage",IF(H4752="","Missing Wharton SOC","Matched"))</f>
        <v/>
      </c>
    </row>
    <row r="10405">
      <c r="A10405" t="inlineStr">
        <is>
          <t>55</t>
        </is>
      </c>
      <c r="B10405" t="inlineStr">
        <is>
          <t>Management of Companies and Enterprises</t>
        </is>
      </c>
      <c r="C10405" t="inlineStr">
        <is>
          <t>41-4011</t>
        </is>
      </c>
      <c r="D10405" t="inlineStr">
        <is>
          <t>Sales Representatives, Wholesale and Manufacturing, Technical and Scientific Products</t>
        </is>
      </c>
      <c r="E10405" t="n">
        <v>6170</v>
      </c>
      <c r="F10405" t="n">
        <v>116760</v>
      </c>
      <c r="G10405">
        <f>IF(OR(E4753="",F4753=""),"",E4753*F4753)</f>
        <v/>
      </c>
      <c r="H10405" s="41">
        <f>IFERROR(XLOOKUP(C4753,'DATA Wharton'!$A$2:$A$785,'DATA Wharton'!$C$2:$C$785),"")</f>
        <v/>
      </c>
      <c r="I10405">
        <f>IF(OR(G4753="",H4753=""),"",G4753)</f>
        <v/>
      </c>
      <c r="J10405">
        <f>IF(OR(I4753="",H4753=""),"",I4753*H4753)</f>
        <v/>
      </c>
      <c r="K10405">
        <f>IF(G4753="","Missing OEWS wage",IF(H4753="","Missing Wharton SOC","Matched"))</f>
        <v/>
      </c>
    </row>
    <row r="10406">
      <c r="A10406" t="inlineStr">
        <is>
          <t>55</t>
        </is>
      </c>
      <c r="B10406" t="inlineStr">
        <is>
          <t>Management of Companies and Enterprises</t>
        </is>
      </c>
      <c r="C10406" t="inlineStr">
        <is>
          <t>41-4012</t>
        </is>
      </c>
      <c r="D10406" t="inlineStr">
        <is>
          <t>Sales Representatives, Wholesale and Manufacturing, Except Technical and Scientific Products</t>
        </is>
      </c>
      <c r="E10406" t="n">
        <v>30320</v>
      </c>
      <c r="F10406" t="n">
        <v>94530</v>
      </c>
      <c r="G10406">
        <f>IF(OR(E4754="",F4754=""),"",E4754*F4754)</f>
        <v/>
      </c>
      <c r="H10406" s="41">
        <f>IFERROR(XLOOKUP(C4754,'DATA Wharton'!$A$2:$A$785,'DATA Wharton'!$C$2:$C$785),"")</f>
        <v/>
      </c>
      <c r="I10406">
        <f>IF(OR(G4754="",H4754=""),"",G4754)</f>
        <v/>
      </c>
      <c r="J10406">
        <f>IF(OR(I4754="",H4754=""),"",I4754*H4754)</f>
        <v/>
      </c>
      <c r="K10406">
        <f>IF(G4754="","Missing OEWS wage",IF(H4754="","Missing Wharton SOC","Matched"))</f>
        <v/>
      </c>
    </row>
    <row r="10407">
      <c r="A10407" t="inlineStr">
        <is>
          <t>55</t>
        </is>
      </c>
      <c r="B10407" t="inlineStr">
        <is>
          <t>Management of Companies and Enterprises</t>
        </is>
      </c>
      <c r="C10407" t="inlineStr">
        <is>
          <t>41-9011</t>
        </is>
      </c>
      <c r="D10407" t="inlineStr">
        <is>
          <t>Demonstrators and Product Promoters</t>
        </is>
      </c>
      <c r="E10407" t="n">
        <v>670</v>
      </c>
      <c r="F10407" t="n">
        <v>50380</v>
      </c>
      <c r="G10407">
        <f>IF(OR(E4755="",F4755=""),"",E4755*F4755)</f>
        <v/>
      </c>
      <c r="H10407" s="41">
        <f>IFERROR(XLOOKUP(C4755,'DATA Wharton'!$A$2:$A$785,'DATA Wharton'!$C$2:$C$785),"")</f>
        <v/>
      </c>
      <c r="I10407">
        <f>IF(OR(G4755="",H4755=""),"",G4755)</f>
        <v/>
      </c>
      <c r="J10407">
        <f>IF(OR(I4755="",H4755=""),"",I4755*H4755)</f>
        <v/>
      </c>
      <c r="K10407">
        <f>IF(G4755="","Missing OEWS wage",IF(H4755="","Missing Wharton SOC","Matched"))</f>
        <v/>
      </c>
    </row>
    <row r="10408">
      <c r="A10408" t="inlineStr">
        <is>
          <t>55</t>
        </is>
      </c>
      <c r="B10408" t="inlineStr">
        <is>
          <t>Management of Companies and Enterprises</t>
        </is>
      </c>
      <c r="C10408" t="inlineStr">
        <is>
          <t>41-9012</t>
        </is>
      </c>
      <c r="D10408" t="inlineStr">
        <is>
          <t>Models</t>
        </is>
      </c>
      <c r="E10408" t="n">
        <v>70</v>
      </c>
      <c r="F10408" t="n">
        <v>65120</v>
      </c>
      <c r="G10408">
        <f>IF(OR(E4756="",F4756=""),"",E4756*F4756)</f>
        <v/>
      </c>
      <c r="H10408" s="41">
        <f>IFERROR(XLOOKUP(C4756,'DATA Wharton'!$A$2:$A$785,'DATA Wharton'!$C$2:$C$785),"")</f>
        <v/>
      </c>
      <c r="I10408">
        <f>IF(OR(G4756="",H4756=""),"",G4756)</f>
        <v/>
      </c>
      <c r="J10408">
        <f>IF(OR(I4756="",H4756=""),"",I4756*H4756)</f>
        <v/>
      </c>
      <c r="K10408">
        <f>IF(G4756="","Missing OEWS wage",IF(H4756="","Missing Wharton SOC","Matched"))</f>
        <v/>
      </c>
    </row>
    <row r="10409">
      <c r="A10409" t="inlineStr">
        <is>
          <t>55</t>
        </is>
      </c>
      <c r="B10409" t="inlineStr">
        <is>
          <t>Management of Companies and Enterprises</t>
        </is>
      </c>
      <c r="C10409" t="inlineStr">
        <is>
          <t>41-9021</t>
        </is>
      </c>
      <c r="D10409" t="inlineStr">
        <is>
          <t>Real Estate Brokers</t>
        </is>
      </c>
      <c r="E10409" t="n">
        <v>350</v>
      </c>
      <c r="F10409" t="n">
        <v>85980</v>
      </c>
      <c r="G10409">
        <f>IF(OR(E4757="",F4757=""),"",E4757*F4757)</f>
        <v/>
      </c>
      <c r="H10409" s="41">
        <f>IFERROR(XLOOKUP(C4757,'DATA Wharton'!$A$2:$A$785,'DATA Wharton'!$C$2:$C$785),"")</f>
        <v/>
      </c>
      <c r="I10409">
        <f>IF(OR(G4757="",H4757=""),"",G4757)</f>
        <v/>
      </c>
      <c r="J10409">
        <f>IF(OR(I4757="",H4757=""),"",I4757*H4757)</f>
        <v/>
      </c>
      <c r="K10409">
        <f>IF(G4757="","Missing OEWS wage",IF(H4757="","Missing Wharton SOC","Matched"))</f>
        <v/>
      </c>
    </row>
    <row r="10410">
      <c r="A10410" t="inlineStr">
        <is>
          <t>55</t>
        </is>
      </c>
      <c r="B10410" t="inlineStr">
        <is>
          <t>Management of Companies and Enterprises</t>
        </is>
      </c>
      <c r="C10410" t="inlineStr">
        <is>
          <t>41-9022</t>
        </is>
      </c>
      <c r="D10410" t="inlineStr">
        <is>
          <t>Real Estate Sales Agents</t>
        </is>
      </c>
      <c r="E10410" t="n">
        <v>2340</v>
      </c>
      <c r="F10410" t="n">
        <v>94540</v>
      </c>
      <c r="G10410">
        <f>IF(OR(E4758="",F4758=""),"",E4758*F4758)</f>
        <v/>
      </c>
      <c r="H10410" s="41">
        <f>IFERROR(XLOOKUP(C4758,'DATA Wharton'!$A$2:$A$785,'DATA Wharton'!$C$2:$C$785),"")</f>
        <v/>
      </c>
      <c r="I10410">
        <f>IF(OR(G4758="",H4758=""),"",G4758)</f>
        <v/>
      </c>
      <c r="J10410">
        <f>IF(OR(I4758="",H4758=""),"",I4758*H4758)</f>
        <v/>
      </c>
      <c r="K10410">
        <f>IF(G4758="","Missing OEWS wage",IF(H4758="","Missing Wharton SOC","Matched"))</f>
        <v/>
      </c>
    </row>
    <row r="10411">
      <c r="A10411" t="inlineStr">
        <is>
          <t>55</t>
        </is>
      </c>
      <c r="B10411" t="inlineStr">
        <is>
          <t>Management of Companies and Enterprises</t>
        </is>
      </c>
      <c r="C10411" t="inlineStr">
        <is>
          <t>41-9031</t>
        </is>
      </c>
      <c r="D10411" t="inlineStr">
        <is>
          <t>Sales Engineers</t>
        </is>
      </c>
      <c r="E10411" t="n">
        <v>1210</v>
      </c>
      <c r="F10411" t="n">
        <v>142420</v>
      </c>
      <c r="G10411">
        <f>IF(OR(E4759="",F4759=""),"",E4759*F4759)</f>
        <v/>
      </c>
      <c r="H10411" s="41">
        <f>IFERROR(XLOOKUP(C4759,'DATA Wharton'!$A$2:$A$785,'DATA Wharton'!$C$2:$C$785),"")</f>
        <v/>
      </c>
      <c r="I10411">
        <f>IF(OR(G4759="",H4759=""),"",G4759)</f>
        <v/>
      </c>
      <c r="J10411">
        <f>IF(OR(I4759="",H4759=""),"",I4759*H4759)</f>
        <v/>
      </c>
      <c r="K10411">
        <f>IF(G4759="","Missing OEWS wage",IF(H4759="","Missing Wharton SOC","Matched"))</f>
        <v/>
      </c>
    </row>
    <row r="10412">
      <c r="A10412" t="inlineStr">
        <is>
          <t>55</t>
        </is>
      </c>
      <c r="B10412" t="inlineStr">
        <is>
          <t>Management of Companies and Enterprises</t>
        </is>
      </c>
      <c r="C10412" t="inlineStr">
        <is>
          <t>41-9041</t>
        </is>
      </c>
      <c r="D10412" t="inlineStr">
        <is>
          <t>Telemarketers</t>
        </is>
      </c>
      <c r="F10412" t="n">
        <v>45480</v>
      </c>
      <c r="G10412">
        <f>IF(OR(E4760="",F4760=""),"",E4760*F4760)</f>
        <v/>
      </c>
      <c r="H10412" s="41">
        <f>IFERROR(XLOOKUP(C4760,'DATA Wharton'!$A$2:$A$785,'DATA Wharton'!$C$2:$C$785),"")</f>
        <v/>
      </c>
      <c r="I10412">
        <f>IF(OR(G4760="",H4760=""),"",G4760)</f>
        <v/>
      </c>
      <c r="J10412">
        <f>IF(OR(I4760="",H4760=""),"",I4760*H4760)</f>
        <v/>
      </c>
      <c r="K10412">
        <f>IF(G4760="","Missing OEWS wage",IF(H4760="","Missing Wharton SOC","Matched"))</f>
        <v/>
      </c>
    </row>
    <row r="10413">
      <c r="A10413" t="inlineStr">
        <is>
          <t>55</t>
        </is>
      </c>
      <c r="B10413" t="inlineStr">
        <is>
          <t>Management of Companies and Enterprises</t>
        </is>
      </c>
      <c r="C10413" t="inlineStr">
        <is>
          <t>41-9099</t>
        </is>
      </c>
      <c r="D10413" t="inlineStr">
        <is>
          <t>Sales and Related Workers, All Other</t>
        </is>
      </c>
      <c r="E10413" t="n">
        <v>4120</v>
      </c>
      <c r="F10413" t="n">
        <v>69020</v>
      </c>
      <c r="G10413">
        <f>IF(OR(E4761="",F4761=""),"",E4761*F4761)</f>
        <v/>
      </c>
      <c r="H10413" s="41">
        <f>IFERROR(XLOOKUP(C4761,'DATA Wharton'!$A$2:$A$785,'DATA Wharton'!$C$2:$C$785),"")</f>
        <v/>
      </c>
      <c r="I10413">
        <f>IF(OR(G4761="",H4761=""),"",G4761)</f>
        <v/>
      </c>
      <c r="J10413">
        <f>IF(OR(I4761="",H4761=""),"",I4761*H4761)</f>
        <v/>
      </c>
      <c r="K10413">
        <f>IF(G4761="","Missing OEWS wage",IF(H4761="","Missing Wharton SOC","Matched"))</f>
        <v/>
      </c>
    </row>
    <row r="10414">
      <c r="A10414" t="inlineStr">
        <is>
          <t>55</t>
        </is>
      </c>
      <c r="B10414" t="inlineStr">
        <is>
          <t>Management of Companies and Enterprises</t>
        </is>
      </c>
      <c r="C10414" t="inlineStr">
        <is>
          <t>43-1011</t>
        </is>
      </c>
      <c r="D10414" t="inlineStr">
        <is>
          <t>First-Line Supervisors of Office and Administrative Support Workers</t>
        </is>
      </c>
      <c r="E10414" t="n">
        <v>55680</v>
      </c>
      <c r="F10414" t="n">
        <v>87600</v>
      </c>
      <c r="G10414">
        <f>IF(OR(E4762="",F4762=""),"",E4762*F4762)</f>
        <v/>
      </c>
      <c r="H10414" s="41">
        <f>IFERROR(XLOOKUP(C4762,'DATA Wharton'!$A$2:$A$785,'DATA Wharton'!$C$2:$C$785),"")</f>
        <v/>
      </c>
      <c r="I10414">
        <f>IF(OR(G4762="",H4762=""),"",G4762)</f>
        <v/>
      </c>
      <c r="J10414">
        <f>IF(OR(I4762="",H4762=""),"",I4762*H4762)</f>
        <v/>
      </c>
      <c r="K10414">
        <f>IF(G4762="","Missing OEWS wage",IF(H4762="","Missing Wharton SOC","Matched"))</f>
        <v/>
      </c>
    </row>
    <row r="10415">
      <c r="A10415" t="inlineStr">
        <is>
          <t>55</t>
        </is>
      </c>
      <c r="B10415" t="inlineStr">
        <is>
          <t>Management of Companies and Enterprises</t>
        </is>
      </c>
      <c r="C10415" t="inlineStr">
        <is>
          <t>43-2011</t>
        </is>
      </c>
      <c r="D10415" t="inlineStr">
        <is>
          <t>Switchboard Operators, Including Answering Service</t>
        </is>
      </c>
      <c r="E10415" t="n">
        <v>720</v>
      </c>
      <c r="F10415" t="n">
        <v>42310</v>
      </c>
      <c r="G10415">
        <f>IF(OR(E4763="",F4763=""),"",E4763*F4763)</f>
        <v/>
      </c>
      <c r="H10415" s="41">
        <f>IFERROR(XLOOKUP(C4763,'DATA Wharton'!$A$2:$A$785,'DATA Wharton'!$C$2:$C$785),"")</f>
        <v/>
      </c>
      <c r="I10415">
        <f>IF(OR(G4763="",H4763=""),"",G4763)</f>
        <v/>
      </c>
      <c r="J10415">
        <f>IF(OR(I4763="",H4763=""),"",I4763*H4763)</f>
        <v/>
      </c>
      <c r="K10415">
        <f>IF(G4763="","Missing OEWS wage",IF(H4763="","Missing Wharton SOC","Matched"))</f>
        <v/>
      </c>
    </row>
    <row r="10416">
      <c r="A10416" t="inlineStr">
        <is>
          <t>55</t>
        </is>
      </c>
      <c r="B10416" t="inlineStr">
        <is>
          <t>Management of Companies and Enterprises</t>
        </is>
      </c>
      <c r="C10416" t="inlineStr">
        <is>
          <t>43-2021</t>
        </is>
      </c>
      <c r="D10416" t="inlineStr">
        <is>
          <t>Telephone Operators</t>
        </is>
      </c>
      <c r="E10416" t="n">
        <v>60</v>
      </c>
      <c r="F10416" t="n">
        <v>50860</v>
      </c>
      <c r="G10416">
        <f>IF(OR(E4764="",F4764=""),"",E4764*F4764)</f>
        <v/>
      </c>
      <c r="H10416" s="41">
        <f>IFERROR(XLOOKUP(C4764,'DATA Wharton'!$A$2:$A$785,'DATA Wharton'!$C$2:$C$785),"")</f>
        <v/>
      </c>
      <c r="I10416">
        <f>IF(OR(G4764="",H4764=""),"",G4764)</f>
        <v/>
      </c>
      <c r="J10416">
        <f>IF(OR(I4764="",H4764=""),"",I4764*H4764)</f>
        <v/>
      </c>
      <c r="K10416">
        <f>IF(G4764="","Missing OEWS wage",IF(H4764="","Missing Wharton SOC","Matched"))</f>
        <v/>
      </c>
    </row>
    <row r="10417">
      <c r="A10417" t="inlineStr">
        <is>
          <t>55</t>
        </is>
      </c>
      <c r="B10417" t="inlineStr">
        <is>
          <t>Management of Companies and Enterprises</t>
        </is>
      </c>
      <c r="C10417" t="inlineStr">
        <is>
          <t>43-3011</t>
        </is>
      </c>
      <c r="D10417" t="inlineStr">
        <is>
          <t>Bill and Account Collectors</t>
        </is>
      </c>
      <c r="E10417" t="n">
        <v>11510</v>
      </c>
      <c r="F10417" t="n">
        <v>53870</v>
      </c>
      <c r="G10417">
        <f>IF(OR(E4765="",F4765=""),"",E4765*F4765)</f>
        <v/>
      </c>
      <c r="H10417" s="41">
        <f>IFERROR(XLOOKUP(C4765,'DATA Wharton'!$A$2:$A$785,'DATA Wharton'!$C$2:$C$785),"")</f>
        <v/>
      </c>
      <c r="I10417">
        <f>IF(OR(G4765="",H4765=""),"",G4765)</f>
        <v/>
      </c>
      <c r="J10417">
        <f>IF(OR(I4765="",H4765=""),"",I4765*H4765)</f>
        <v/>
      </c>
      <c r="K10417">
        <f>IF(G4765="","Missing OEWS wage",IF(H4765="","Missing Wharton SOC","Matched"))</f>
        <v/>
      </c>
    </row>
    <row r="10418">
      <c r="A10418" t="inlineStr">
        <is>
          <t>55</t>
        </is>
      </c>
      <c r="B10418" t="inlineStr">
        <is>
          <t>Management of Companies and Enterprises</t>
        </is>
      </c>
      <c r="C10418" t="inlineStr">
        <is>
          <t>43-3021</t>
        </is>
      </c>
      <c r="D10418" t="inlineStr">
        <is>
          <t>Billing and Posting Clerks</t>
        </is>
      </c>
      <c r="E10418" t="n">
        <v>27520</v>
      </c>
      <c r="F10418" t="n">
        <v>51860</v>
      </c>
      <c r="G10418">
        <f>IF(OR(E4766="",F4766=""),"",E4766*F4766)</f>
        <v/>
      </c>
      <c r="H10418" s="41">
        <f>IFERROR(XLOOKUP(C4766,'DATA Wharton'!$A$2:$A$785,'DATA Wharton'!$C$2:$C$785),"")</f>
        <v/>
      </c>
      <c r="I10418">
        <f>IF(OR(G4766="",H4766=""),"",G4766)</f>
        <v/>
      </c>
      <c r="J10418">
        <f>IF(OR(I4766="",H4766=""),"",I4766*H4766)</f>
        <v/>
      </c>
      <c r="K10418">
        <f>IF(G4766="","Missing OEWS wage",IF(H4766="","Missing Wharton SOC","Matched"))</f>
        <v/>
      </c>
    </row>
    <row r="10419">
      <c r="A10419" t="inlineStr">
        <is>
          <t>55</t>
        </is>
      </c>
      <c r="B10419" t="inlineStr">
        <is>
          <t>Management of Companies and Enterprises</t>
        </is>
      </c>
      <c r="C10419" t="inlineStr">
        <is>
          <t>43-3031</t>
        </is>
      </c>
      <c r="D10419" t="inlineStr">
        <is>
          <t>Bookkeeping, Accounting, and Auditing Clerks</t>
        </is>
      </c>
      <c r="E10419" t="n">
        <v>71290</v>
      </c>
      <c r="F10419" t="n">
        <v>54740</v>
      </c>
      <c r="G10419">
        <f>IF(OR(E4767="",F4767=""),"",E4767*F4767)</f>
        <v/>
      </c>
      <c r="H10419" s="41">
        <f>IFERROR(XLOOKUP(C4767,'DATA Wharton'!$A$2:$A$785,'DATA Wharton'!$C$2:$C$785),"")</f>
        <v/>
      </c>
      <c r="I10419">
        <f>IF(OR(G4767="",H4767=""),"",G4767)</f>
        <v/>
      </c>
      <c r="J10419">
        <f>IF(OR(I4767="",H4767=""),"",I4767*H4767)</f>
        <v/>
      </c>
      <c r="K10419">
        <f>IF(G4767="","Missing OEWS wage",IF(H4767="","Missing Wharton SOC","Matched"))</f>
        <v/>
      </c>
    </row>
    <row r="10420">
      <c r="A10420" t="inlineStr">
        <is>
          <t>55</t>
        </is>
      </c>
      <c r="B10420" t="inlineStr">
        <is>
          <t>Management of Companies and Enterprises</t>
        </is>
      </c>
      <c r="C10420" t="inlineStr">
        <is>
          <t>43-3051</t>
        </is>
      </c>
      <c r="D10420" t="inlineStr">
        <is>
          <t>Payroll and Timekeeping Clerks</t>
        </is>
      </c>
      <c r="E10420" t="n">
        <v>14220</v>
      </c>
      <c r="F10420" t="n">
        <v>63370</v>
      </c>
      <c r="G10420">
        <f>IF(OR(E4768="",F4768=""),"",E4768*F4768)</f>
        <v/>
      </c>
      <c r="H10420" s="41">
        <f>IFERROR(XLOOKUP(C4768,'DATA Wharton'!$A$2:$A$785,'DATA Wharton'!$C$2:$C$785),"")</f>
        <v/>
      </c>
      <c r="I10420">
        <f>IF(OR(G4768="",H4768=""),"",G4768)</f>
        <v/>
      </c>
      <c r="J10420">
        <f>IF(OR(I4768="",H4768=""),"",I4768*H4768)</f>
        <v/>
      </c>
      <c r="K10420">
        <f>IF(G4768="","Missing OEWS wage",IF(H4768="","Missing Wharton SOC","Matched"))</f>
        <v/>
      </c>
    </row>
    <row r="10421">
      <c r="A10421" t="inlineStr">
        <is>
          <t>55</t>
        </is>
      </c>
      <c r="B10421" t="inlineStr">
        <is>
          <t>Management of Companies and Enterprises</t>
        </is>
      </c>
      <c r="C10421" t="inlineStr">
        <is>
          <t>43-3061</t>
        </is>
      </c>
      <c r="D10421" t="inlineStr">
        <is>
          <t>Procurement Clerks</t>
        </is>
      </c>
      <c r="E10421" t="n">
        <v>3040</v>
      </c>
      <c r="F10421" t="n">
        <v>55280</v>
      </c>
      <c r="G10421">
        <f>IF(OR(E4769="",F4769=""),"",E4769*F4769)</f>
        <v/>
      </c>
      <c r="H10421" s="41">
        <f>IFERROR(XLOOKUP(C4769,'DATA Wharton'!$A$2:$A$785,'DATA Wharton'!$C$2:$C$785),"")</f>
        <v/>
      </c>
      <c r="I10421">
        <f>IF(OR(G4769="",H4769=""),"",G4769)</f>
        <v/>
      </c>
      <c r="J10421">
        <f>IF(OR(I4769="",H4769=""),"",I4769*H4769)</f>
        <v/>
      </c>
      <c r="K10421">
        <f>IF(G4769="","Missing OEWS wage",IF(H4769="","Missing Wharton SOC","Matched"))</f>
        <v/>
      </c>
    </row>
    <row r="10422">
      <c r="A10422" t="inlineStr">
        <is>
          <t>55</t>
        </is>
      </c>
      <c r="B10422" t="inlineStr">
        <is>
          <t>Management of Companies and Enterprises</t>
        </is>
      </c>
      <c r="C10422" t="inlineStr">
        <is>
          <t>43-3071</t>
        </is>
      </c>
      <c r="D10422" t="inlineStr">
        <is>
          <t>Tellers</t>
        </is>
      </c>
      <c r="E10422" t="n">
        <v>4340</v>
      </c>
      <c r="F10422" t="n">
        <v>44680</v>
      </c>
      <c r="G10422">
        <f>IF(OR(E4770="",F4770=""),"",E4770*F4770)</f>
        <v/>
      </c>
      <c r="H10422" s="41">
        <f>IFERROR(XLOOKUP(C4770,'DATA Wharton'!$A$2:$A$785,'DATA Wharton'!$C$2:$C$785),"")</f>
        <v/>
      </c>
      <c r="I10422">
        <f>IF(OR(G4770="",H4770=""),"",G4770)</f>
        <v/>
      </c>
      <c r="J10422">
        <f>IF(OR(I4770="",H4770=""),"",I4770*H4770)</f>
        <v/>
      </c>
      <c r="K10422">
        <f>IF(G4770="","Missing OEWS wage",IF(H4770="","Missing Wharton SOC","Matched"))</f>
        <v/>
      </c>
    </row>
    <row r="10423">
      <c r="A10423" t="inlineStr">
        <is>
          <t>55</t>
        </is>
      </c>
      <c r="B10423" t="inlineStr">
        <is>
          <t>Management of Companies and Enterprises</t>
        </is>
      </c>
      <c r="C10423" t="inlineStr">
        <is>
          <t>43-3099</t>
        </is>
      </c>
      <c r="D10423" t="inlineStr">
        <is>
          <t>Financial Clerks, All Other</t>
        </is>
      </c>
      <c r="E10423" t="n">
        <v>2670</v>
      </c>
      <c r="F10423" t="n">
        <v>56450</v>
      </c>
      <c r="G10423">
        <f>IF(OR(E4771="",F4771=""),"",E4771*F4771)</f>
        <v/>
      </c>
      <c r="H10423" s="41">
        <f>IFERROR(XLOOKUP(C4771,'DATA Wharton'!$A$2:$A$785,'DATA Wharton'!$C$2:$C$785),"")</f>
        <v/>
      </c>
      <c r="I10423">
        <f>IF(OR(G4771="",H4771=""),"",G4771)</f>
        <v/>
      </c>
      <c r="J10423">
        <f>IF(OR(I4771="",H4771=""),"",I4771*H4771)</f>
        <v/>
      </c>
      <c r="K10423">
        <f>IF(G4771="","Missing OEWS wage",IF(H4771="","Missing Wharton SOC","Matched"))</f>
        <v/>
      </c>
    </row>
    <row r="10424">
      <c r="A10424" t="inlineStr">
        <is>
          <t>55</t>
        </is>
      </c>
      <c r="B10424" t="inlineStr">
        <is>
          <t>Management of Companies and Enterprises</t>
        </is>
      </c>
      <c r="C10424" t="inlineStr">
        <is>
          <t>43-4011</t>
        </is>
      </c>
      <c r="D10424" t="inlineStr">
        <is>
          <t>Brokerage Clerks</t>
        </is>
      </c>
      <c r="E10424" t="n">
        <v>1430</v>
      </c>
      <c r="F10424" t="n">
        <v>72280</v>
      </c>
      <c r="G10424">
        <f>IF(OR(E4772="",F4772=""),"",E4772*F4772)</f>
        <v/>
      </c>
      <c r="H10424" s="41">
        <f>IFERROR(XLOOKUP(C4772,'DATA Wharton'!$A$2:$A$785,'DATA Wharton'!$C$2:$C$785),"")</f>
        <v/>
      </c>
      <c r="I10424">
        <f>IF(OR(G4772="",H4772=""),"",G4772)</f>
        <v/>
      </c>
      <c r="J10424">
        <f>IF(OR(I4772="",H4772=""),"",I4772*H4772)</f>
        <v/>
      </c>
      <c r="K10424">
        <f>IF(G4772="","Missing OEWS wage",IF(H4772="","Missing Wharton SOC","Matched"))</f>
        <v/>
      </c>
    </row>
    <row r="10425">
      <c r="A10425" t="inlineStr">
        <is>
          <t>55</t>
        </is>
      </c>
      <c r="B10425" t="inlineStr">
        <is>
          <t>Management of Companies and Enterprises</t>
        </is>
      </c>
      <c r="C10425" t="inlineStr">
        <is>
          <t>43-4021</t>
        </is>
      </c>
      <c r="D10425" t="inlineStr">
        <is>
          <t>Correspondence Clerks</t>
        </is>
      </c>
      <c r="E10425" t="n">
        <v>260</v>
      </c>
      <c r="F10425" t="n">
        <v>48940</v>
      </c>
      <c r="G10425">
        <f>IF(OR(E4773="",F4773=""),"",E4773*F4773)</f>
        <v/>
      </c>
      <c r="H10425" s="41">
        <f>IFERROR(XLOOKUP(C4773,'DATA Wharton'!$A$2:$A$785,'DATA Wharton'!$C$2:$C$785),"")</f>
        <v/>
      </c>
      <c r="I10425">
        <f>IF(OR(G4773="",H4773=""),"",G4773)</f>
        <v/>
      </c>
      <c r="J10425">
        <f>IF(OR(I4773="",H4773=""),"",I4773*H4773)</f>
        <v/>
      </c>
      <c r="K10425">
        <f>IF(G4773="","Missing OEWS wage",IF(H4773="","Missing Wharton SOC","Matched"))</f>
        <v/>
      </c>
    </row>
    <row r="10426">
      <c r="A10426" t="inlineStr">
        <is>
          <t>55</t>
        </is>
      </c>
      <c r="B10426" t="inlineStr">
        <is>
          <t>Management of Companies and Enterprises</t>
        </is>
      </c>
      <c r="C10426" t="inlineStr">
        <is>
          <t>43-4041</t>
        </is>
      </c>
      <c r="D10426" t="inlineStr">
        <is>
          <t>Credit Authorizers, Checkers, and Clerks</t>
        </is>
      </c>
      <c r="E10426" t="n">
        <v>1390</v>
      </c>
      <c r="F10426" t="n">
        <v>57380</v>
      </c>
      <c r="G10426">
        <f>IF(OR(E4774="",F4774=""),"",E4774*F4774)</f>
        <v/>
      </c>
      <c r="H10426" s="41">
        <f>IFERROR(XLOOKUP(C4774,'DATA Wharton'!$A$2:$A$785,'DATA Wharton'!$C$2:$C$785),"")</f>
        <v/>
      </c>
      <c r="I10426">
        <f>IF(OR(G4774="",H4774=""),"",G4774)</f>
        <v/>
      </c>
      <c r="J10426">
        <f>IF(OR(I4774="",H4774=""),"",I4774*H4774)</f>
        <v/>
      </c>
      <c r="K10426">
        <f>IF(G4774="","Missing OEWS wage",IF(H4774="","Missing Wharton SOC","Matched"))</f>
        <v/>
      </c>
    </row>
    <row r="10427">
      <c r="A10427" t="inlineStr">
        <is>
          <t>55</t>
        </is>
      </c>
      <c r="B10427" t="inlineStr">
        <is>
          <t>Management of Companies and Enterprises</t>
        </is>
      </c>
      <c r="C10427" t="inlineStr">
        <is>
          <t>43-4051</t>
        </is>
      </c>
      <c r="D10427" t="inlineStr">
        <is>
          <t>Customer Service Representatives</t>
        </is>
      </c>
      <c r="E10427" t="n">
        <v>108330</v>
      </c>
      <c r="F10427" t="n">
        <v>51700</v>
      </c>
      <c r="G10427">
        <f>IF(OR(E4775="",F4775=""),"",E4775*F4775)</f>
        <v/>
      </c>
      <c r="H10427" s="41">
        <f>IFERROR(XLOOKUP(C4775,'DATA Wharton'!$A$2:$A$785,'DATA Wharton'!$C$2:$C$785),"")</f>
        <v/>
      </c>
      <c r="I10427">
        <f>IF(OR(G4775="",H4775=""),"",G4775)</f>
        <v/>
      </c>
      <c r="J10427">
        <f>IF(OR(I4775="",H4775=""),"",I4775*H4775)</f>
        <v/>
      </c>
      <c r="K10427">
        <f>IF(G4775="","Missing OEWS wage",IF(H4775="","Missing Wharton SOC","Matched"))</f>
        <v/>
      </c>
    </row>
    <row r="10428">
      <c r="A10428" t="inlineStr">
        <is>
          <t>55</t>
        </is>
      </c>
      <c r="B10428" t="inlineStr">
        <is>
          <t>Management of Companies and Enterprises</t>
        </is>
      </c>
      <c r="C10428" t="inlineStr">
        <is>
          <t>43-4061</t>
        </is>
      </c>
      <c r="D10428" t="inlineStr">
        <is>
          <t>Eligibility Interviewers, Government Programs</t>
        </is>
      </c>
      <c r="E10428" t="n">
        <v>320</v>
      </c>
      <c r="F10428" t="n">
        <v>53060</v>
      </c>
      <c r="G10428">
        <f>IF(OR(E4776="",F4776=""),"",E4776*F4776)</f>
        <v/>
      </c>
      <c r="H10428" s="41">
        <f>IFERROR(XLOOKUP(C4776,'DATA Wharton'!$A$2:$A$785,'DATA Wharton'!$C$2:$C$785),"")</f>
        <v/>
      </c>
      <c r="I10428">
        <f>IF(OR(G4776="",H4776=""),"",G4776)</f>
        <v/>
      </c>
      <c r="J10428">
        <f>IF(OR(I4776="",H4776=""),"",I4776*H4776)</f>
        <v/>
      </c>
      <c r="K10428">
        <f>IF(G4776="","Missing OEWS wage",IF(H4776="","Missing Wharton SOC","Matched"))</f>
        <v/>
      </c>
    </row>
    <row r="10429">
      <c r="A10429" t="inlineStr">
        <is>
          <t>55</t>
        </is>
      </c>
      <c r="B10429" t="inlineStr">
        <is>
          <t>Management of Companies and Enterprises</t>
        </is>
      </c>
      <c r="C10429" t="inlineStr">
        <is>
          <t>43-4071</t>
        </is>
      </c>
      <c r="D10429" t="inlineStr">
        <is>
          <t>File Clerks</t>
        </is>
      </c>
      <c r="E10429" t="n">
        <v>1970</v>
      </c>
      <c r="F10429" t="n">
        <v>45790</v>
      </c>
      <c r="G10429">
        <f>IF(OR(E4777="",F4777=""),"",E4777*F4777)</f>
        <v/>
      </c>
      <c r="H10429" s="41">
        <f>IFERROR(XLOOKUP(C4777,'DATA Wharton'!$A$2:$A$785,'DATA Wharton'!$C$2:$C$785),"")</f>
        <v/>
      </c>
      <c r="I10429">
        <f>IF(OR(G4777="",H4777=""),"",G4777)</f>
        <v/>
      </c>
      <c r="J10429">
        <f>IF(OR(I4777="",H4777=""),"",I4777*H4777)</f>
        <v/>
      </c>
      <c r="K10429">
        <f>IF(G4777="","Missing OEWS wage",IF(H4777="","Missing Wharton SOC","Matched"))</f>
        <v/>
      </c>
    </row>
    <row r="10430">
      <c r="A10430" t="inlineStr">
        <is>
          <t>55</t>
        </is>
      </c>
      <c r="B10430" t="inlineStr">
        <is>
          <t>Management of Companies and Enterprises</t>
        </is>
      </c>
      <c r="C10430" t="inlineStr">
        <is>
          <t>43-4081</t>
        </is>
      </c>
      <c r="D10430" t="inlineStr">
        <is>
          <t>Hotel, Motel, and Resort Desk Clerks</t>
        </is>
      </c>
      <c r="E10430" t="n">
        <v>600</v>
      </c>
      <c r="F10430" t="n">
        <v>43180</v>
      </c>
      <c r="G10430">
        <f>IF(OR(E4778="",F4778=""),"",E4778*F4778)</f>
        <v/>
      </c>
      <c r="H10430" s="41">
        <f>IFERROR(XLOOKUP(C4778,'DATA Wharton'!$A$2:$A$785,'DATA Wharton'!$C$2:$C$785),"")</f>
        <v/>
      </c>
      <c r="I10430">
        <f>IF(OR(G4778="",H4778=""),"",G4778)</f>
        <v/>
      </c>
      <c r="J10430">
        <f>IF(OR(I4778="",H4778=""),"",I4778*H4778)</f>
        <v/>
      </c>
      <c r="K10430">
        <f>IF(G4778="","Missing OEWS wage",IF(H4778="","Missing Wharton SOC","Matched"))</f>
        <v/>
      </c>
    </row>
    <row r="10431">
      <c r="A10431" t="inlineStr">
        <is>
          <t>55</t>
        </is>
      </c>
      <c r="B10431" t="inlineStr">
        <is>
          <t>Management of Companies and Enterprises</t>
        </is>
      </c>
      <c r="C10431" t="inlineStr">
        <is>
          <t>43-4111</t>
        </is>
      </c>
      <c r="D10431" t="inlineStr">
        <is>
          <t>Interviewers, Except Eligibility and Loan</t>
        </is>
      </c>
      <c r="E10431" t="n">
        <v>4660</v>
      </c>
      <c r="F10431" t="n">
        <v>50840</v>
      </c>
      <c r="G10431">
        <f>IF(OR(E4779="",F4779=""),"",E4779*F4779)</f>
        <v/>
      </c>
      <c r="H10431" s="41">
        <f>IFERROR(XLOOKUP(C4779,'DATA Wharton'!$A$2:$A$785,'DATA Wharton'!$C$2:$C$785),"")</f>
        <v/>
      </c>
      <c r="I10431">
        <f>IF(OR(G4779="",H4779=""),"",G4779)</f>
        <v/>
      </c>
      <c r="J10431">
        <f>IF(OR(I4779="",H4779=""),"",I4779*H4779)</f>
        <v/>
      </c>
      <c r="K10431">
        <f>IF(G4779="","Missing OEWS wage",IF(H4779="","Missing Wharton SOC","Matched"))</f>
        <v/>
      </c>
    </row>
    <row r="10432">
      <c r="A10432" t="inlineStr">
        <is>
          <t>55</t>
        </is>
      </c>
      <c r="B10432" t="inlineStr">
        <is>
          <t>Management of Companies and Enterprises</t>
        </is>
      </c>
      <c r="C10432" t="inlineStr">
        <is>
          <t>43-4131</t>
        </is>
      </c>
      <c r="D10432" t="inlineStr">
        <is>
          <t>Loan Interviewers and Clerks</t>
        </is>
      </c>
      <c r="E10432" t="n">
        <v>9360</v>
      </c>
      <c r="F10432" t="n">
        <v>55320</v>
      </c>
      <c r="G10432">
        <f>IF(OR(E4780="",F4780=""),"",E4780*F4780)</f>
        <v/>
      </c>
      <c r="H10432" s="41">
        <f>IFERROR(XLOOKUP(C4780,'DATA Wharton'!$A$2:$A$785,'DATA Wharton'!$C$2:$C$785),"")</f>
        <v/>
      </c>
      <c r="I10432">
        <f>IF(OR(G4780="",H4780=""),"",G4780)</f>
        <v/>
      </c>
      <c r="J10432">
        <f>IF(OR(I4780="",H4780=""),"",I4780*H4780)</f>
        <v/>
      </c>
      <c r="K10432">
        <f>IF(G4780="","Missing OEWS wage",IF(H4780="","Missing Wharton SOC","Matched"))</f>
        <v/>
      </c>
    </row>
    <row r="10433">
      <c r="A10433" t="inlineStr">
        <is>
          <t>55</t>
        </is>
      </c>
      <c r="B10433" t="inlineStr">
        <is>
          <t>Management of Companies and Enterprises</t>
        </is>
      </c>
      <c r="C10433" t="inlineStr">
        <is>
          <t>43-4141</t>
        </is>
      </c>
      <c r="D10433" t="inlineStr">
        <is>
          <t>New Accounts Clerks</t>
        </is>
      </c>
      <c r="E10433" t="n">
        <v>780</v>
      </c>
      <c r="F10433" t="n">
        <v>53500</v>
      </c>
      <c r="G10433">
        <f>IF(OR(E4781="",F4781=""),"",E4781*F4781)</f>
        <v/>
      </c>
      <c r="H10433" s="41">
        <f>IFERROR(XLOOKUP(C4781,'DATA Wharton'!$A$2:$A$785,'DATA Wharton'!$C$2:$C$785),"")</f>
        <v/>
      </c>
      <c r="I10433">
        <f>IF(OR(G4781="",H4781=""),"",G4781)</f>
        <v/>
      </c>
      <c r="J10433">
        <f>IF(OR(I4781="",H4781=""),"",I4781*H4781)</f>
        <v/>
      </c>
      <c r="K10433">
        <f>IF(G4781="","Missing OEWS wage",IF(H4781="","Missing Wharton SOC","Matched"))</f>
        <v/>
      </c>
    </row>
    <row r="10434">
      <c r="A10434" t="inlineStr">
        <is>
          <t>55</t>
        </is>
      </c>
      <c r="B10434" t="inlineStr">
        <is>
          <t>Management of Companies and Enterprises</t>
        </is>
      </c>
      <c r="C10434" t="inlineStr">
        <is>
          <t>43-4151</t>
        </is>
      </c>
      <c r="D10434" t="inlineStr">
        <is>
          <t>Order Clerks</t>
        </is>
      </c>
      <c r="E10434" t="n">
        <v>2100</v>
      </c>
      <c r="F10434" t="n">
        <v>49970</v>
      </c>
      <c r="G10434">
        <f>IF(OR(E4782="",F4782=""),"",E4782*F4782)</f>
        <v/>
      </c>
      <c r="H10434" s="41">
        <f>IFERROR(XLOOKUP(C4782,'DATA Wharton'!$A$2:$A$785,'DATA Wharton'!$C$2:$C$785),"")</f>
        <v/>
      </c>
      <c r="I10434">
        <f>IF(OR(G4782="",H4782=""),"",G4782)</f>
        <v/>
      </c>
      <c r="J10434">
        <f>IF(OR(I4782="",H4782=""),"",I4782*H4782)</f>
        <v/>
      </c>
      <c r="K10434">
        <f>IF(G4782="","Missing OEWS wage",IF(H4782="","Missing Wharton SOC","Matched"))</f>
        <v/>
      </c>
    </row>
    <row r="10435">
      <c r="A10435" t="inlineStr">
        <is>
          <t>55</t>
        </is>
      </c>
      <c r="B10435" t="inlineStr">
        <is>
          <t>Management of Companies and Enterprises</t>
        </is>
      </c>
      <c r="C10435" t="inlineStr">
        <is>
          <t>43-4161</t>
        </is>
      </c>
      <c r="D10435" t="inlineStr">
        <is>
          <t>Human Resources Assistants, Except Payroll and Timekeeping</t>
        </is>
      </c>
      <c r="E10435" t="n">
        <v>7570</v>
      </c>
      <c r="F10435" t="n">
        <v>53120</v>
      </c>
      <c r="G10435">
        <f>IF(OR(E4783="",F4783=""),"",E4783*F4783)</f>
        <v/>
      </c>
      <c r="H10435" s="41">
        <f>IFERROR(XLOOKUP(C4783,'DATA Wharton'!$A$2:$A$785,'DATA Wharton'!$C$2:$C$785),"")</f>
        <v/>
      </c>
      <c r="I10435">
        <f>IF(OR(G4783="",H4783=""),"",G4783)</f>
        <v/>
      </c>
      <c r="J10435">
        <f>IF(OR(I4783="",H4783=""),"",I4783*H4783)</f>
        <v/>
      </c>
      <c r="K10435">
        <f>IF(G4783="","Missing OEWS wage",IF(H4783="","Missing Wharton SOC","Matched"))</f>
        <v/>
      </c>
    </row>
    <row r="10436">
      <c r="A10436" t="inlineStr">
        <is>
          <t>55</t>
        </is>
      </c>
      <c r="B10436" t="inlineStr">
        <is>
          <t>Management of Companies and Enterprises</t>
        </is>
      </c>
      <c r="C10436" t="inlineStr">
        <is>
          <t>43-4171</t>
        </is>
      </c>
      <c r="D10436" t="inlineStr">
        <is>
          <t>Receptionists and Information Clerks</t>
        </is>
      </c>
      <c r="E10436" t="n">
        <v>7400</v>
      </c>
      <c r="F10436" t="n">
        <v>42880</v>
      </c>
      <c r="G10436">
        <f>IF(OR(E4784="",F4784=""),"",E4784*F4784)</f>
        <v/>
      </c>
      <c r="H10436" s="41">
        <f>IFERROR(XLOOKUP(C4784,'DATA Wharton'!$A$2:$A$785,'DATA Wharton'!$C$2:$C$785),"")</f>
        <v/>
      </c>
      <c r="I10436">
        <f>IF(OR(G4784="",H4784=""),"",G4784)</f>
        <v/>
      </c>
      <c r="J10436">
        <f>IF(OR(I4784="",H4784=""),"",I4784*H4784)</f>
        <v/>
      </c>
      <c r="K10436">
        <f>IF(G4784="","Missing OEWS wage",IF(H4784="","Missing Wharton SOC","Matched"))</f>
        <v/>
      </c>
    </row>
    <row r="10437">
      <c r="A10437" t="inlineStr">
        <is>
          <t>55</t>
        </is>
      </c>
      <c r="B10437" t="inlineStr">
        <is>
          <t>Management of Companies and Enterprises</t>
        </is>
      </c>
      <c r="C10437" t="inlineStr">
        <is>
          <t>43-4181</t>
        </is>
      </c>
      <c r="D10437" t="inlineStr">
        <is>
          <t>Reservation and Transportation Ticket Agents and Travel Clerks</t>
        </is>
      </c>
      <c r="E10437" t="n">
        <v>730</v>
      </c>
      <c r="F10437" t="n">
        <v>49360</v>
      </c>
      <c r="G10437">
        <f>IF(OR(E4785="",F4785=""),"",E4785*F4785)</f>
        <v/>
      </c>
      <c r="H10437" s="41">
        <f>IFERROR(XLOOKUP(C4785,'DATA Wharton'!$A$2:$A$785,'DATA Wharton'!$C$2:$C$785),"")</f>
        <v/>
      </c>
      <c r="I10437">
        <f>IF(OR(G4785="",H4785=""),"",G4785)</f>
        <v/>
      </c>
      <c r="J10437">
        <f>IF(OR(I4785="",H4785=""),"",I4785*H4785)</f>
        <v/>
      </c>
      <c r="K10437">
        <f>IF(G4785="","Missing OEWS wage",IF(H4785="","Missing Wharton SOC","Matched"))</f>
        <v/>
      </c>
    </row>
    <row r="10438">
      <c r="A10438" t="inlineStr">
        <is>
          <t>55</t>
        </is>
      </c>
      <c r="B10438" t="inlineStr">
        <is>
          <t>Management of Companies and Enterprises</t>
        </is>
      </c>
      <c r="C10438" t="inlineStr">
        <is>
          <t>43-4199</t>
        </is>
      </c>
      <c r="D10438" t="inlineStr">
        <is>
          <t>Information and Record Clerks, All Other</t>
        </is>
      </c>
      <c r="E10438" t="n">
        <v>2160</v>
      </c>
      <c r="F10438" t="n">
        <v>57570</v>
      </c>
      <c r="G10438">
        <f>IF(OR(E4786="",F4786=""),"",E4786*F4786)</f>
        <v/>
      </c>
      <c r="H10438" s="41">
        <f>IFERROR(XLOOKUP(C4786,'DATA Wharton'!$A$2:$A$785,'DATA Wharton'!$C$2:$C$785),"")</f>
        <v/>
      </c>
      <c r="I10438">
        <f>IF(OR(G4786="",H4786=""),"",G4786)</f>
        <v/>
      </c>
      <c r="J10438">
        <f>IF(OR(I4786="",H4786=""),"",I4786*H4786)</f>
        <v/>
      </c>
      <c r="K10438">
        <f>IF(G4786="","Missing OEWS wage",IF(H4786="","Missing Wharton SOC","Matched"))</f>
        <v/>
      </c>
    </row>
    <row r="10439">
      <c r="A10439" t="inlineStr">
        <is>
          <t>55</t>
        </is>
      </c>
      <c r="B10439" t="inlineStr">
        <is>
          <t>Management of Companies and Enterprises</t>
        </is>
      </c>
      <c r="C10439" t="inlineStr">
        <is>
          <t>43-5011</t>
        </is>
      </c>
      <c r="D10439" t="inlineStr">
        <is>
          <t>Cargo and Freight Agents</t>
        </is>
      </c>
      <c r="E10439" t="n">
        <v>2420</v>
      </c>
      <c r="F10439" t="n">
        <v>59390</v>
      </c>
      <c r="G10439">
        <f>IF(OR(E4787="",F4787=""),"",E4787*F4787)</f>
        <v/>
      </c>
      <c r="H10439" s="41">
        <f>IFERROR(XLOOKUP(C4787,'DATA Wharton'!$A$2:$A$785,'DATA Wharton'!$C$2:$C$785),"")</f>
        <v/>
      </c>
      <c r="I10439">
        <f>IF(OR(G4787="",H4787=""),"",G4787)</f>
        <v/>
      </c>
      <c r="J10439">
        <f>IF(OR(I4787="",H4787=""),"",I4787*H4787)</f>
        <v/>
      </c>
      <c r="K10439">
        <f>IF(G4787="","Missing OEWS wage",IF(H4787="","Missing Wharton SOC","Matched"))</f>
        <v/>
      </c>
    </row>
    <row r="10440">
      <c r="A10440" t="inlineStr">
        <is>
          <t>55</t>
        </is>
      </c>
      <c r="B10440" t="inlineStr">
        <is>
          <t>Management of Companies and Enterprises</t>
        </is>
      </c>
      <c r="C10440" t="inlineStr">
        <is>
          <t>43-5021</t>
        </is>
      </c>
      <c r="D10440" t="inlineStr">
        <is>
          <t>Couriers and Messengers</t>
        </is>
      </c>
      <c r="E10440" t="n">
        <v>1990</v>
      </c>
      <c r="F10440" t="n">
        <v>40320</v>
      </c>
      <c r="G10440">
        <f>IF(OR(E4788="",F4788=""),"",E4788*F4788)</f>
        <v/>
      </c>
      <c r="H10440" s="41">
        <f>IFERROR(XLOOKUP(C4788,'DATA Wharton'!$A$2:$A$785,'DATA Wharton'!$C$2:$C$785),"")</f>
        <v/>
      </c>
      <c r="I10440">
        <f>IF(OR(G4788="",H4788=""),"",G4788)</f>
        <v/>
      </c>
      <c r="J10440">
        <f>IF(OR(I4788="",H4788=""),"",I4788*H4788)</f>
        <v/>
      </c>
      <c r="K10440">
        <f>IF(G4788="","Missing OEWS wage",IF(H4788="","Missing Wharton SOC","Matched"))</f>
        <v/>
      </c>
    </row>
    <row r="10441">
      <c r="A10441" t="inlineStr">
        <is>
          <t>55</t>
        </is>
      </c>
      <c r="B10441" t="inlineStr">
        <is>
          <t>Management of Companies and Enterprises</t>
        </is>
      </c>
      <c r="C10441" t="inlineStr">
        <is>
          <t>43-5031</t>
        </is>
      </c>
      <c r="D10441" t="inlineStr">
        <is>
          <t>Public Safety Telecommunicators</t>
        </is>
      </c>
      <c r="E10441" t="n">
        <v>740</v>
      </c>
      <c r="F10441" t="n">
        <v>57310</v>
      </c>
      <c r="G10441">
        <f>IF(OR(E4789="",F4789=""),"",E4789*F4789)</f>
        <v/>
      </c>
      <c r="H10441" s="41">
        <f>IFERROR(XLOOKUP(C4789,'DATA Wharton'!$A$2:$A$785,'DATA Wharton'!$C$2:$C$785),"")</f>
        <v/>
      </c>
      <c r="I10441">
        <f>IF(OR(G4789="",H4789=""),"",G4789)</f>
        <v/>
      </c>
      <c r="J10441">
        <f>IF(OR(I4789="",H4789=""),"",I4789*H4789)</f>
        <v/>
      </c>
      <c r="K10441">
        <f>IF(G4789="","Missing OEWS wage",IF(H4789="","Missing Wharton SOC","Matched"))</f>
        <v/>
      </c>
    </row>
    <row r="10442">
      <c r="A10442" t="inlineStr">
        <is>
          <t>55</t>
        </is>
      </c>
      <c r="B10442" t="inlineStr">
        <is>
          <t>Management of Companies and Enterprises</t>
        </is>
      </c>
      <c r="C10442" t="inlineStr">
        <is>
          <t>43-5032</t>
        </is>
      </c>
      <c r="D10442" t="inlineStr">
        <is>
          <t>Dispatchers, Except Police, Fire, and Ambulance</t>
        </is>
      </c>
      <c r="E10442" t="n">
        <v>3900</v>
      </c>
      <c r="F10442" t="n">
        <v>56710</v>
      </c>
      <c r="G10442">
        <f>IF(OR(E4790="",F4790=""),"",E4790*F4790)</f>
        <v/>
      </c>
      <c r="H10442" s="41">
        <f>IFERROR(XLOOKUP(C4790,'DATA Wharton'!$A$2:$A$785,'DATA Wharton'!$C$2:$C$785),"")</f>
        <v/>
      </c>
      <c r="I10442">
        <f>IF(OR(G4790="",H4790=""),"",G4790)</f>
        <v/>
      </c>
      <c r="J10442">
        <f>IF(OR(I4790="",H4790=""),"",I4790*H4790)</f>
        <v/>
      </c>
      <c r="K10442">
        <f>IF(G4790="","Missing OEWS wage",IF(H4790="","Missing Wharton SOC","Matched"))</f>
        <v/>
      </c>
    </row>
    <row r="10443">
      <c r="A10443" t="inlineStr">
        <is>
          <t>55</t>
        </is>
      </c>
      <c r="B10443" t="inlineStr">
        <is>
          <t>Management of Companies and Enterprises</t>
        </is>
      </c>
      <c r="C10443" t="inlineStr">
        <is>
          <t>43-5041</t>
        </is>
      </c>
      <c r="D10443" t="inlineStr">
        <is>
          <t>Meter Readers, Utilities</t>
        </is>
      </c>
      <c r="F10443" t="n">
        <v>66600</v>
      </c>
      <c r="G10443">
        <f>IF(OR(E4791="",F4791=""),"",E4791*F4791)</f>
        <v/>
      </c>
      <c r="H10443" s="41">
        <f>IFERROR(XLOOKUP(C4791,'DATA Wharton'!$A$2:$A$785,'DATA Wharton'!$C$2:$C$785),"")</f>
        <v/>
      </c>
      <c r="I10443">
        <f>IF(OR(G4791="",H4791=""),"",G4791)</f>
        <v/>
      </c>
      <c r="J10443">
        <f>IF(OR(I4791="",H4791=""),"",I4791*H4791)</f>
        <v/>
      </c>
      <c r="K10443">
        <f>IF(G4791="","Missing OEWS wage",IF(H4791="","Missing Wharton SOC","Matched"))</f>
        <v/>
      </c>
    </row>
    <row r="10444">
      <c r="A10444" t="inlineStr">
        <is>
          <t>55</t>
        </is>
      </c>
      <c r="B10444" t="inlineStr">
        <is>
          <t>Management of Companies and Enterprises</t>
        </is>
      </c>
      <c r="C10444" t="inlineStr">
        <is>
          <t>43-5061</t>
        </is>
      </c>
      <c r="D10444" t="inlineStr">
        <is>
          <t>Production, Planning, and Expediting Clerks</t>
        </is>
      </c>
      <c r="E10444" t="n">
        <v>22730</v>
      </c>
      <c r="F10444" t="n">
        <v>72630</v>
      </c>
      <c r="G10444">
        <f>IF(OR(E4792="",F4792=""),"",E4792*F4792)</f>
        <v/>
      </c>
      <c r="H10444" s="41">
        <f>IFERROR(XLOOKUP(C4792,'DATA Wharton'!$A$2:$A$785,'DATA Wharton'!$C$2:$C$785),"")</f>
        <v/>
      </c>
      <c r="I10444">
        <f>IF(OR(G4792="",H4792=""),"",G4792)</f>
        <v/>
      </c>
      <c r="J10444">
        <f>IF(OR(I4792="",H4792=""),"",I4792*H4792)</f>
        <v/>
      </c>
      <c r="K10444">
        <f>IF(G4792="","Missing OEWS wage",IF(H4792="","Missing Wharton SOC","Matched"))</f>
        <v/>
      </c>
    </row>
    <row r="10445">
      <c r="A10445" t="inlineStr">
        <is>
          <t>55</t>
        </is>
      </c>
      <c r="B10445" t="inlineStr">
        <is>
          <t>Management of Companies and Enterprises</t>
        </is>
      </c>
      <c r="C10445" t="inlineStr">
        <is>
          <t>43-5071</t>
        </is>
      </c>
      <c r="D10445" t="inlineStr">
        <is>
          <t>Shipping, Receiving, and Inventory Clerks</t>
        </is>
      </c>
      <c r="E10445" t="n">
        <v>9830</v>
      </c>
      <c r="F10445" t="n">
        <v>50330</v>
      </c>
      <c r="G10445">
        <f>IF(OR(E4793="",F4793=""),"",E4793*F4793)</f>
        <v/>
      </c>
      <c r="H10445" s="41">
        <f>IFERROR(XLOOKUP(C4793,'DATA Wharton'!$A$2:$A$785,'DATA Wharton'!$C$2:$C$785),"")</f>
        <v/>
      </c>
      <c r="I10445">
        <f>IF(OR(G4793="",H4793=""),"",G4793)</f>
        <v/>
      </c>
      <c r="J10445">
        <f>IF(OR(I4793="",H4793=""),"",I4793*H4793)</f>
        <v/>
      </c>
      <c r="K10445">
        <f>IF(G4793="","Missing OEWS wage",IF(H4793="","Missing Wharton SOC","Matched"))</f>
        <v/>
      </c>
    </row>
    <row r="10446">
      <c r="A10446" t="inlineStr">
        <is>
          <t>55</t>
        </is>
      </c>
      <c r="B10446" t="inlineStr">
        <is>
          <t>Management of Companies and Enterprises</t>
        </is>
      </c>
      <c r="C10446" t="inlineStr">
        <is>
          <t>43-5111</t>
        </is>
      </c>
      <c r="D10446" t="inlineStr">
        <is>
          <t>Weighers, Measurers, Checkers, and Samplers, Recordkeeping</t>
        </is>
      </c>
      <c r="E10446" t="n">
        <v>470</v>
      </c>
      <c r="F10446" t="n">
        <v>53120</v>
      </c>
      <c r="G10446">
        <f>IF(OR(E4794="",F4794=""),"",E4794*F4794)</f>
        <v/>
      </c>
      <c r="H10446" s="41">
        <f>IFERROR(XLOOKUP(C4794,'DATA Wharton'!$A$2:$A$785,'DATA Wharton'!$C$2:$C$785),"")</f>
        <v/>
      </c>
      <c r="I10446">
        <f>IF(OR(G4794="",H4794=""),"",G4794)</f>
        <v/>
      </c>
      <c r="J10446">
        <f>IF(OR(I4794="",H4794=""),"",I4794*H4794)</f>
        <v/>
      </c>
      <c r="K10446">
        <f>IF(G4794="","Missing OEWS wage",IF(H4794="","Missing Wharton SOC","Matched"))</f>
        <v/>
      </c>
    </row>
    <row r="10447">
      <c r="A10447" t="inlineStr">
        <is>
          <t>55</t>
        </is>
      </c>
      <c r="B10447" t="inlineStr">
        <is>
          <t>Management of Companies and Enterprises</t>
        </is>
      </c>
      <c r="C10447" t="inlineStr">
        <is>
          <t>43-6011</t>
        </is>
      </c>
      <c r="D10447" t="inlineStr">
        <is>
          <t>Executive Secretaries and Executive Administrative Assistants</t>
        </is>
      </c>
      <c r="E10447" t="n">
        <v>29140</v>
      </c>
      <c r="F10447" t="n">
        <v>88510</v>
      </c>
      <c r="G10447">
        <f>IF(OR(E4795="",F4795=""),"",E4795*F4795)</f>
        <v/>
      </c>
      <c r="H10447" s="41">
        <f>IFERROR(XLOOKUP(C4795,'DATA Wharton'!$A$2:$A$785,'DATA Wharton'!$C$2:$C$785),"")</f>
        <v/>
      </c>
      <c r="I10447">
        <f>IF(OR(G4795="",H4795=""),"",G4795)</f>
        <v/>
      </c>
      <c r="J10447">
        <f>IF(OR(I4795="",H4795=""),"",I4795*H4795)</f>
        <v/>
      </c>
      <c r="K10447">
        <f>IF(G4795="","Missing OEWS wage",IF(H4795="","Missing Wharton SOC","Matched"))</f>
        <v/>
      </c>
    </row>
    <row r="10448">
      <c r="A10448" t="inlineStr">
        <is>
          <t>55</t>
        </is>
      </c>
      <c r="B10448" t="inlineStr">
        <is>
          <t>Management of Companies and Enterprises</t>
        </is>
      </c>
      <c r="C10448" t="inlineStr">
        <is>
          <t>43-6012</t>
        </is>
      </c>
      <c r="D10448" t="inlineStr">
        <is>
          <t>Legal Secretaries and Administrative Assistants</t>
        </is>
      </c>
      <c r="E10448" t="n">
        <v>1100</v>
      </c>
      <c r="F10448" t="n">
        <v>69680</v>
      </c>
      <c r="G10448">
        <f>IF(OR(E4796="",F4796=""),"",E4796*F4796)</f>
        <v/>
      </c>
      <c r="H10448" s="41">
        <f>IFERROR(XLOOKUP(C4796,'DATA Wharton'!$A$2:$A$785,'DATA Wharton'!$C$2:$C$785),"")</f>
        <v/>
      </c>
      <c r="I10448">
        <f>IF(OR(G4796="",H4796=""),"",G4796)</f>
        <v/>
      </c>
      <c r="J10448">
        <f>IF(OR(I4796="",H4796=""),"",I4796*H4796)</f>
        <v/>
      </c>
      <c r="K10448">
        <f>IF(G4796="","Missing OEWS wage",IF(H4796="","Missing Wharton SOC","Matched"))</f>
        <v/>
      </c>
    </row>
    <row r="10449">
      <c r="A10449" t="inlineStr">
        <is>
          <t>55</t>
        </is>
      </c>
      <c r="B10449" t="inlineStr">
        <is>
          <t>Management of Companies and Enterprises</t>
        </is>
      </c>
      <c r="C10449" t="inlineStr">
        <is>
          <t>43-6013</t>
        </is>
      </c>
      <c r="D10449" t="inlineStr">
        <is>
          <t>Medical Secretaries and Administrative Assistants</t>
        </is>
      </c>
      <c r="E10449" t="n">
        <v>16580</v>
      </c>
      <c r="F10449" t="n">
        <v>47950</v>
      </c>
      <c r="G10449">
        <f>IF(OR(E4797="",F4797=""),"",E4797*F4797)</f>
        <v/>
      </c>
      <c r="H10449" s="41">
        <f>IFERROR(XLOOKUP(C4797,'DATA Wharton'!$A$2:$A$785,'DATA Wharton'!$C$2:$C$785),"")</f>
        <v/>
      </c>
      <c r="I10449">
        <f>IF(OR(G4797="",H4797=""),"",G4797)</f>
        <v/>
      </c>
      <c r="J10449">
        <f>IF(OR(I4797="",H4797=""),"",I4797*H4797)</f>
        <v/>
      </c>
      <c r="K10449">
        <f>IF(G4797="","Missing OEWS wage",IF(H4797="","Missing Wharton SOC","Matched"))</f>
        <v/>
      </c>
    </row>
    <row r="10450">
      <c r="A10450" t="inlineStr">
        <is>
          <t>55</t>
        </is>
      </c>
      <c r="B10450" t="inlineStr">
        <is>
          <t>Management of Companies and Enterprises</t>
        </is>
      </c>
      <c r="C10450" t="inlineStr">
        <is>
          <t>43-6014</t>
        </is>
      </c>
      <c r="D10450" t="inlineStr">
        <is>
          <t>Secretaries and Administrative Assistants, Except Legal, Medical, and Executive</t>
        </is>
      </c>
      <c r="E10450" t="n">
        <v>32630</v>
      </c>
      <c r="F10450" t="n">
        <v>55450</v>
      </c>
      <c r="G10450">
        <f>IF(OR(E4798="",F4798=""),"",E4798*F4798)</f>
        <v/>
      </c>
      <c r="H10450" s="41">
        <f>IFERROR(XLOOKUP(C4798,'DATA Wharton'!$A$2:$A$785,'DATA Wharton'!$C$2:$C$785),"")</f>
        <v/>
      </c>
      <c r="I10450">
        <f>IF(OR(G4798="",H4798=""),"",G4798)</f>
        <v/>
      </c>
      <c r="J10450">
        <f>IF(OR(I4798="",H4798=""),"",I4798*H4798)</f>
        <v/>
      </c>
      <c r="K10450">
        <f>IF(G4798="","Missing OEWS wage",IF(H4798="","Missing Wharton SOC","Matched"))</f>
        <v/>
      </c>
    </row>
    <row r="10451">
      <c r="A10451" t="inlineStr">
        <is>
          <t>55</t>
        </is>
      </c>
      <c r="B10451" t="inlineStr">
        <is>
          <t>Management of Companies and Enterprises</t>
        </is>
      </c>
      <c r="C10451" t="inlineStr">
        <is>
          <t>43-9021</t>
        </is>
      </c>
      <c r="D10451" t="inlineStr">
        <is>
          <t>Data Entry Keyers</t>
        </is>
      </c>
      <c r="E10451" t="n">
        <v>3610</v>
      </c>
      <c r="F10451" t="n">
        <v>47900</v>
      </c>
      <c r="G10451">
        <f>IF(OR(E4799="",F4799=""),"",E4799*F4799)</f>
        <v/>
      </c>
      <c r="H10451" s="41">
        <f>IFERROR(XLOOKUP(C4799,'DATA Wharton'!$A$2:$A$785,'DATA Wharton'!$C$2:$C$785),"")</f>
        <v/>
      </c>
      <c r="I10451">
        <f>IF(OR(G4799="",H4799=""),"",G4799)</f>
        <v/>
      </c>
      <c r="J10451">
        <f>IF(OR(I4799="",H4799=""),"",I4799*H4799)</f>
        <v/>
      </c>
      <c r="K10451">
        <f>IF(G4799="","Missing OEWS wage",IF(H4799="","Missing Wharton SOC","Matched"))</f>
        <v/>
      </c>
    </row>
    <row r="10452">
      <c r="A10452" t="inlineStr">
        <is>
          <t>55</t>
        </is>
      </c>
      <c r="B10452" t="inlineStr">
        <is>
          <t>Management of Companies and Enterprises</t>
        </is>
      </c>
      <c r="C10452" t="inlineStr">
        <is>
          <t>43-9031</t>
        </is>
      </c>
      <c r="D10452" t="inlineStr">
        <is>
          <t>Desktop Publishers</t>
        </is>
      </c>
      <c r="E10452" t="n">
        <v>100</v>
      </c>
      <c r="F10452" t="n">
        <v>64490</v>
      </c>
      <c r="G10452">
        <f>IF(OR(E4800="",F4800=""),"",E4800*F4800)</f>
        <v/>
      </c>
      <c r="H10452" s="41">
        <f>IFERROR(XLOOKUP(C4800,'DATA Wharton'!$A$2:$A$785,'DATA Wharton'!$C$2:$C$785),"")</f>
        <v/>
      </c>
      <c r="I10452">
        <f>IF(OR(G4800="",H4800=""),"",G4800)</f>
        <v/>
      </c>
      <c r="J10452">
        <f>IF(OR(I4800="",H4800=""),"",I4800*H4800)</f>
        <v/>
      </c>
      <c r="K10452">
        <f>IF(G4800="","Missing OEWS wage",IF(H4800="","Missing Wharton SOC","Matched"))</f>
        <v/>
      </c>
    </row>
    <row r="10453">
      <c r="A10453" t="inlineStr">
        <is>
          <t>55</t>
        </is>
      </c>
      <c r="B10453" t="inlineStr">
        <is>
          <t>Management of Companies and Enterprises</t>
        </is>
      </c>
      <c r="C10453" t="inlineStr">
        <is>
          <t>43-9041</t>
        </is>
      </c>
      <c r="D10453" t="inlineStr">
        <is>
          <t>Insurance Claims and Policy Processing Clerks</t>
        </is>
      </c>
      <c r="E10453" t="n">
        <v>6710</v>
      </c>
      <c r="F10453" t="n">
        <v>53100</v>
      </c>
      <c r="G10453">
        <f>IF(OR(E4801="",F4801=""),"",E4801*F4801)</f>
        <v/>
      </c>
      <c r="H10453" s="41">
        <f>IFERROR(XLOOKUP(C4801,'DATA Wharton'!$A$2:$A$785,'DATA Wharton'!$C$2:$C$785),"")</f>
        <v/>
      </c>
      <c r="I10453">
        <f>IF(OR(G4801="",H4801=""),"",G4801)</f>
        <v/>
      </c>
      <c r="J10453">
        <f>IF(OR(I4801="",H4801=""),"",I4801*H4801)</f>
        <v/>
      </c>
      <c r="K10453">
        <f>IF(G4801="","Missing OEWS wage",IF(H4801="","Missing Wharton SOC","Matched"))</f>
        <v/>
      </c>
    </row>
    <row r="10454">
      <c r="A10454" t="inlineStr">
        <is>
          <t>55</t>
        </is>
      </c>
      <c r="B10454" t="inlineStr">
        <is>
          <t>Management of Companies and Enterprises</t>
        </is>
      </c>
      <c r="C10454" t="inlineStr">
        <is>
          <t>43-9051</t>
        </is>
      </c>
      <c r="D10454" t="inlineStr">
        <is>
          <t>Mail Clerks and Mail Machine Operators, Except Postal Service</t>
        </is>
      </c>
      <c r="E10454" t="n">
        <v>1650</v>
      </c>
      <c r="F10454" t="n">
        <v>47740</v>
      </c>
      <c r="G10454">
        <f>IF(OR(E4802="",F4802=""),"",E4802*F4802)</f>
        <v/>
      </c>
      <c r="H10454" s="41">
        <f>IFERROR(XLOOKUP(C4802,'DATA Wharton'!$A$2:$A$785,'DATA Wharton'!$C$2:$C$785),"")</f>
        <v/>
      </c>
      <c r="I10454">
        <f>IF(OR(G4802="",H4802=""),"",G4802)</f>
        <v/>
      </c>
      <c r="J10454">
        <f>IF(OR(I4802="",H4802=""),"",I4802*H4802)</f>
        <v/>
      </c>
      <c r="K10454">
        <f>IF(G4802="","Missing OEWS wage",IF(H4802="","Missing Wharton SOC","Matched"))</f>
        <v/>
      </c>
    </row>
    <row r="10455">
      <c r="A10455" t="inlineStr">
        <is>
          <t>55</t>
        </is>
      </c>
      <c r="B10455" t="inlineStr">
        <is>
          <t>Management of Companies and Enterprises</t>
        </is>
      </c>
      <c r="C10455" t="inlineStr">
        <is>
          <t>43-9061</t>
        </is>
      </c>
      <c r="D10455" t="inlineStr">
        <is>
          <t>Office Clerks, General</t>
        </is>
      </c>
      <c r="E10455" t="n">
        <v>33320</v>
      </c>
      <c r="F10455" t="n">
        <v>50280</v>
      </c>
      <c r="G10455">
        <f>IF(OR(E4803="",F4803=""),"",E4803*F4803)</f>
        <v/>
      </c>
      <c r="H10455" s="41">
        <f>IFERROR(XLOOKUP(C4803,'DATA Wharton'!$A$2:$A$785,'DATA Wharton'!$C$2:$C$785),"")</f>
        <v/>
      </c>
      <c r="I10455">
        <f>IF(OR(G4803="",H4803=""),"",G4803)</f>
        <v/>
      </c>
      <c r="J10455">
        <f>IF(OR(I4803="",H4803=""),"",I4803*H4803)</f>
        <v/>
      </c>
      <c r="K10455">
        <f>IF(G4803="","Missing OEWS wage",IF(H4803="","Missing Wharton SOC","Matched"))</f>
        <v/>
      </c>
    </row>
    <row r="10456">
      <c r="A10456" t="inlineStr">
        <is>
          <t>55</t>
        </is>
      </c>
      <c r="B10456" t="inlineStr">
        <is>
          <t>Management of Companies and Enterprises</t>
        </is>
      </c>
      <c r="C10456" t="inlineStr">
        <is>
          <t>43-9071</t>
        </is>
      </c>
      <c r="D10456" t="inlineStr">
        <is>
          <t>Office Machine Operators, Except Computer</t>
        </is>
      </c>
      <c r="E10456" t="n">
        <v>620</v>
      </c>
      <c r="F10456" t="n">
        <v>49320</v>
      </c>
      <c r="G10456">
        <f>IF(OR(E4804="",F4804=""),"",E4804*F4804)</f>
        <v/>
      </c>
      <c r="H10456" s="41">
        <f>IFERROR(XLOOKUP(C4804,'DATA Wharton'!$A$2:$A$785,'DATA Wharton'!$C$2:$C$785),"")</f>
        <v/>
      </c>
      <c r="I10456">
        <f>IF(OR(G4804="",H4804=""),"",G4804)</f>
        <v/>
      </c>
      <c r="J10456">
        <f>IF(OR(I4804="",H4804=""),"",I4804*H4804)</f>
        <v/>
      </c>
      <c r="K10456">
        <f>IF(G4804="","Missing OEWS wage",IF(H4804="","Missing Wharton SOC","Matched"))</f>
        <v/>
      </c>
    </row>
    <row r="10457">
      <c r="A10457" t="inlineStr">
        <is>
          <t>55</t>
        </is>
      </c>
      <c r="B10457" t="inlineStr">
        <is>
          <t>Management of Companies and Enterprises</t>
        </is>
      </c>
      <c r="C10457" t="inlineStr">
        <is>
          <t>43-9081</t>
        </is>
      </c>
      <c r="D10457" t="inlineStr">
        <is>
          <t>Proofreaders and Copy Markers</t>
        </is>
      </c>
      <c r="E10457" t="n">
        <v>200</v>
      </c>
      <c r="F10457" t="n">
        <v>57040</v>
      </c>
      <c r="G10457">
        <f>IF(OR(E4805="",F4805=""),"",E4805*F4805)</f>
        <v/>
      </c>
      <c r="H10457" s="41">
        <f>IFERROR(XLOOKUP(C4805,'DATA Wharton'!$A$2:$A$785,'DATA Wharton'!$C$2:$C$785),"")</f>
        <v/>
      </c>
      <c r="I10457">
        <f>IF(OR(G4805="",H4805=""),"",G4805)</f>
        <v/>
      </c>
      <c r="J10457">
        <f>IF(OR(I4805="",H4805=""),"",I4805*H4805)</f>
        <v/>
      </c>
      <c r="K10457">
        <f>IF(G4805="","Missing OEWS wage",IF(H4805="","Missing Wharton SOC","Matched"))</f>
        <v/>
      </c>
    </row>
    <row r="10458">
      <c r="A10458" t="inlineStr">
        <is>
          <t>55</t>
        </is>
      </c>
      <c r="B10458" t="inlineStr">
        <is>
          <t>Management of Companies and Enterprises</t>
        </is>
      </c>
      <c r="C10458" t="inlineStr">
        <is>
          <t>43-9111</t>
        </is>
      </c>
      <c r="D10458" t="inlineStr">
        <is>
          <t>Statistical Assistants</t>
        </is>
      </c>
      <c r="E10458" t="n">
        <v>50</v>
      </c>
      <c r="F10458" t="n">
        <v>61910</v>
      </c>
      <c r="G10458">
        <f>IF(OR(E4806="",F4806=""),"",E4806*F4806)</f>
        <v/>
      </c>
      <c r="H10458" s="41">
        <f>IFERROR(XLOOKUP(C4806,'DATA Wharton'!$A$2:$A$785,'DATA Wharton'!$C$2:$C$785),"")</f>
        <v/>
      </c>
      <c r="I10458">
        <f>IF(OR(G4806="",H4806=""),"",G4806)</f>
        <v/>
      </c>
      <c r="J10458">
        <f>IF(OR(I4806="",H4806=""),"",I4806*H4806)</f>
        <v/>
      </c>
      <c r="K10458">
        <f>IF(G4806="","Missing OEWS wage",IF(H4806="","Missing Wharton SOC","Matched"))</f>
        <v/>
      </c>
    </row>
    <row r="10459">
      <c r="A10459" t="inlineStr">
        <is>
          <t>55</t>
        </is>
      </c>
      <c r="B10459" t="inlineStr">
        <is>
          <t>Management of Companies and Enterprises</t>
        </is>
      </c>
      <c r="C10459" t="inlineStr">
        <is>
          <t>43-9199</t>
        </is>
      </c>
      <c r="D10459" t="inlineStr">
        <is>
          <t>Office and Administrative Support Workers, All Other</t>
        </is>
      </c>
      <c r="E10459" t="n">
        <v>5200</v>
      </c>
      <c r="F10459" t="n">
        <v>57800</v>
      </c>
      <c r="G10459">
        <f>IF(OR(E4807="",F4807=""),"",E4807*F4807)</f>
        <v/>
      </c>
      <c r="H10459" s="41">
        <f>IFERROR(XLOOKUP(C4807,'DATA Wharton'!$A$2:$A$785,'DATA Wharton'!$C$2:$C$785),"")</f>
        <v/>
      </c>
      <c r="I10459">
        <f>IF(OR(G4807="",H4807=""),"",G4807)</f>
        <v/>
      </c>
      <c r="J10459">
        <f>IF(OR(I4807="",H4807=""),"",I4807*H4807)</f>
        <v/>
      </c>
      <c r="K10459">
        <f>IF(G4807="","Missing OEWS wage",IF(H4807="","Missing Wharton SOC","Matched"))</f>
        <v/>
      </c>
    </row>
    <row r="10460">
      <c r="A10460" t="inlineStr">
        <is>
          <t>55</t>
        </is>
      </c>
      <c r="B10460" t="inlineStr">
        <is>
          <t>Management of Companies and Enterprises</t>
        </is>
      </c>
      <c r="C10460" t="inlineStr">
        <is>
          <t>45-1011</t>
        </is>
      </c>
      <c r="D10460" t="inlineStr">
        <is>
          <t>First-Line Supervisors of Farming, Fishing, and Forestry Workers</t>
        </is>
      </c>
      <c r="E10460" t="n">
        <v>240</v>
      </c>
      <c r="F10460" t="n">
        <v>68020</v>
      </c>
      <c r="G10460">
        <f>IF(OR(E4808="",F4808=""),"",E4808*F4808)</f>
        <v/>
      </c>
      <c r="H10460" s="41">
        <f>IFERROR(XLOOKUP(C4808,'DATA Wharton'!$A$2:$A$785,'DATA Wharton'!$C$2:$C$785),"")</f>
        <v/>
      </c>
      <c r="I10460">
        <f>IF(OR(G4808="",H4808=""),"",G4808)</f>
        <v/>
      </c>
      <c r="J10460">
        <f>IF(OR(I4808="",H4808=""),"",I4808*H4808)</f>
        <v/>
      </c>
      <c r="K10460">
        <f>IF(G4808="","Missing OEWS wage",IF(H4808="","Missing Wharton SOC","Matched"))</f>
        <v/>
      </c>
    </row>
    <row r="10461">
      <c r="A10461" t="inlineStr">
        <is>
          <t>55</t>
        </is>
      </c>
      <c r="B10461" t="inlineStr">
        <is>
          <t>Management of Companies and Enterprises</t>
        </is>
      </c>
      <c r="C10461" t="inlineStr">
        <is>
          <t>45-2091</t>
        </is>
      </c>
      <c r="D10461" t="inlineStr">
        <is>
          <t>Agricultural Equipment Operators</t>
        </is>
      </c>
      <c r="E10461" t="n">
        <v>40</v>
      </c>
      <c r="F10461" t="n">
        <v>50310</v>
      </c>
      <c r="G10461">
        <f>IF(OR(E4809="",F4809=""),"",E4809*F4809)</f>
        <v/>
      </c>
      <c r="H10461" s="41">
        <f>IFERROR(XLOOKUP(C4809,'DATA Wharton'!$A$2:$A$785,'DATA Wharton'!$C$2:$C$785),"")</f>
        <v/>
      </c>
      <c r="I10461">
        <f>IF(OR(G4809="",H4809=""),"",G4809)</f>
        <v/>
      </c>
      <c r="J10461">
        <f>IF(OR(I4809="",H4809=""),"",I4809*H4809)</f>
        <v/>
      </c>
      <c r="K10461">
        <f>IF(G4809="","Missing OEWS wage",IF(H4809="","Missing Wharton SOC","Matched"))</f>
        <v/>
      </c>
    </row>
    <row r="10462">
      <c r="A10462" t="inlineStr">
        <is>
          <t>55</t>
        </is>
      </c>
      <c r="B10462" t="inlineStr">
        <is>
          <t>Management of Companies and Enterprises</t>
        </is>
      </c>
      <c r="C10462" t="inlineStr">
        <is>
          <t>45-2092</t>
        </is>
      </c>
      <c r="D10462" t="inlineStr">
        <is>
          <t>Farmworkers and Laborers, Crop, Nursery, and Greenhouse</t>
        </is>
      </c>
      <c r="E10462" t="n">
        <v>490</v>
      </c>
      <c r="F10462" t="n">
        <v>40470</v>
      </c>
      <c r="G10462">
        <f>IF(OR(E4810="",F4810=""),"",E4810*F4810)</f>
        <v/>
      </c>
      <c r="H10462" s="41">
        <f>IFERROR(XLOOKUP(C4810,'DATA Wharton'!$A$2:$A$785,'DATA Wharton'!$C$2:$C$785),"")</f>
        <v/>
      </c>
      <c r="I10462">
        <f>IF(OR(G4810="",H4810=""),"",G4810)</f>
        <v/>
      </c>
      <c r="J10462">
        <f>IF(OR(I4810="",H4810=""),"",I4810*H4810)</f>
        <v/>
      </c>
      <c r="K10462">
        <f>IF(G4810="","Missing OEWS wage",IF(H4810="","Missing Wharton SOC","Matched"))</f>
        <v/>
      </c>
    </row>
    <row r="10463">
      <c r="A10463" t="inlineStr">
        <is>
          <t>55</t>
        </is>
      </c>
      <c r="B10463" t="inlineStr">
        <is>
          <t>Management of Companies and Enterprises</t>
        </is>
      </c>
      <c r="C10463" t="inlineStr">
        <is>
          <t>45-2093</t>
        </is>
      </c>
      <c r="D10463" t="inlineStr">
        <is>
          <t>Farmworkers, Farm, Ranch, and Aquacultural Animals</t>
        </is>
      </c>
      <c r="F10463" t="n">
        <v>47100</v>
      </c>
      <c r="G10463">
        <f>IF(OR(E4811="",F4811=""),"",E4811*F4811)</f>
        <v/>
      </c>
      <c r="H10463" s="41">
        <f>IFERROR(XLOOKUP(C4811,'DATA Wharton'!$A$2:$A$785,'DATA Wharton'!$C$2:$C$785),"")</f>
        <v/>
      </c>
      <c r="I10463">
        <f>IF(OR(G4811="",H4811=""),"",G4811)</f>
        <v/>
      </c>
      <c r="J10463">
        <f>IF(OR(I4811="",H4811=""),"",I4811*H4811)</f>
        <v/>
      </c>
      <c r="K10463">
        <f>IF(G4811="","Missing OEWS wage",IF(H4811="","Missing Wharton SOC","Matched"))</f>
        <v/>
      </c>
    </row>
    <row r="10464">
      <c r="A10464" t="inlineStr">
        <is>
          <t>55</t>
        </is>
      </c>
      <c r="B10464" t="inlineStr">
        <is>
          <t>Management of Companies and Enterprises</t>
        </is>
      </c>
      <c r="C10464" t="inlineStr">
        <is>
          <t>45-2099</t>
        </is>
      </c>
      <c r="D10464" t="inlineStr">
        <is>
          <t>Agricultural Workers, All Other</t>
        </is>
      </c>
      <c r="F10464" t="n">
        <v>58630</v>
      </c>
      <c r="G10464">
        <f>IF(OR(E4812="",F4812=""),"",E4812*F4812)</f>
        <v/>
      </c>
      <c r="H10464" s="41">
        <f>IFERROR(XLOOKUP(C4812,'DATA Wharton'!$A$2:$A$785,'DATA Wharton'!$C$2:$C$785),"")</f>
        <v/>
      </c>
      <c r="I10464">
        <f>IF(OR(G4812="",H4812=""),"",G4812)</f>
        <v/>
      </c>
      <c r="J10464">
        <f>IF(OR(I4812="",H4812=""),"",I4812*H4812)</f>
        <v/>
      </c>
      <c r="K10464">
        <f>IF(G4812="","Missing OEWS wage",IF(H4812="","Missing Wharton SOC","Matched"))</f>
        <v/>
      </c>
    </row>
    <row r="10465">
      <c r="A10465" t="inlineStr">
        <is>
          <t>55</t>
        </is>
      </c>
      <c r="B10465" t="inlineStr">
        <is>
          <t>Management of Companies and Enterprises</t>
        </is>
      </c>
      <c r="C10465" t="inlineStr">
        <is>
          <t>45-4022</t>
        </is>
      </c>
      <c r="D10465" t="inlineStr">
        <is>
          <t>Logging Equipment Operators</t>
        </is>
      </c>
      <c r="F10465" t="n">
        <v>47100</v>
      </c>
      <c r="G10465">
        <f>IF(OR(E4813="",F4813=""),"",E4813*F4813)</f>
        <v/>
      </c>
      <c r="H10465" s="41">
        <f>IFERROR(XLOOKUP(C4813,'DATA Wharton'!$A$2:$A$785,'DATA Wharton'!$C$2:$C$785),"")</f>
        <v/>
      </c>
      <c r="I10465">
        <f>IF(OR(G4813="",H4813=""),"",G4813)</f>
        <v/>
      </c>
      <c r="J10465">
        <f>IF(OR(I4813="",H4813=""),"",I4813*H4813)</f>
        <v/>
      </c>
      <c r="K10465">
        <f>IF(G4813="","Missing OEWS wage",IF(H4813="","Missing Wharton SOC","Matched"))</f>
        <v/>
      </c>
    </row>
    <row r="10466">
      <c r="A10466" t="inlineStr">
        <is>
          <t>55</t>
        </is>
      </c>
      <c r="B10466" t="inlineStr">
        <is>
          <t>Management of Companies and Enterprises</t>
        </is>
      </c>
      <c r="C10466" t="inlineStr">
        <is>
          <t>47-2031</t>
        </is>
      </c>
      <c r="D10466" t="inlineStr">
        <is>
          <t>Carpenters</t>
        </is>
      </c>
      <c r="E10466" t="n">
        <v>1370</v>
      </c>
      <c r="F10466" t="n">
        <v>66590</v>
      </c>
      <c r="G10466">
        <f>IF(OR(E4814="",F4814=""),"",E4814*F4814)</f>
        <v/>
      </c>
      <c r="H10466" s="41">
        <f>IFERROR(XLOOKUP(C4814,'DATA Wharton'!$A$2:$A$785,'DATA Wharton'!$C$2:$C$785),"")</f>
        <v/>
      </c>
      <c r="I10466">
        <f>IF(OR(G4814="",H4814=""),"",G4814)</f>
        <v/>
      </c>
      <c r="J10466">
        <f>IF(OR(I4814="",H4814=""),"",I4814*H4814)</f>
        <v/>
      </c>
      <c r="K10466">
        <f>IF(G4814="","Missing OEWS wage",IF(H4814="","Missing Wharton SOC","Matched"))</f>
        <v/>
      </c>
    </row>
    <row r="10467">
      <c r="A10467" t="inlineStr">
        <is>
          <t>55</t>
        </is>
      </c>
      <c r="B10467" t="inlineStr">
        <is>
          <t>Management of Companies and Enterprises</t>
        </is>
      </c>
      <c r="C10467" t="inlineStr">
        <is>
          <t>47-2051</t>
        </is>
      </c>
      <c r="D10467" t="inlineStr">
        <is>
          <t>Cement Masons and Concrete Finishers</t>
        </is>
      </c>
      <c r="E10467" t="n">
        <v>90</v>
      </c>
      <c r="F10467" t="n">
        <v>50770</v>
      </c>
      <c r="G10467">
        <f>IF(OR(E4815="",F4815=""),"",E4815*F4815)</f>
        <v/>
      </c>
      <c r="H10467" s="41">
        <f>IFERROR(XLOOKUP(C4815,'DATA Wharton'!$A$2:$A$785,'DATA Wharton'!$C$2:$C$785),"")</f>
        <v/>
      </c>
      <c r="I10467">
        <f>IF(OR(G4815="",H4815=""),"",G4815)</f>
        <v/>
      </c>
      <c r="J10467">
        <f>IF(OR(I4815="",H4815=""),"",I4815*H4815)</f>
        <v/>
      </c>
      <c r="K10467">
        <f>IF(G4815="","Missing OEWS wage",IF(H4815="","Missing Wharton SOC","Matched"))</f>
        <v/>
      </c>
    </row>
    <row r="10468">
      <c r="A10468" t="inlineStr">
        <is>
          <t>55</t>
        </is>
      </c>
      <c r="B10468" t="inlineStr">
        <is>
          <t>Management of Companies and Enterprises</t>
        </is>
      </c>
      <c r="C10468" t="inlineStr">
        <is>
          <t>47-2061</t>
        </is>
      </c>
      <c r="D10468" t="inlineStr">
        <is>
          <t>Construction Laborers</t>
        </is>
      </c>
      <c r="E10468" t="n">
        <v>1450</v>
      </c>
      <c r="F10468" t="n">
        <v>56530</v>
      </c>
      <c r="G10468">
        <f>IF(OR(E4816="",F4816=""),"",E4816*F4816)</f>
        <v/>
      </c>
      <c r="H10468" s="41">
        <f>IFERROR(XLOOKUP(C4816,'DATA Wharton'!$A$2:$A$785,'DATA Wharton'!$C$2:$C$785),"")</f>
        <v/>
      </c>
      <c r="I10468">
        <f>IF(OR(G4816="",H4816=""),"",G4816)</f>
        <v/>
      </c>
      <c r="J10468">
        <f>IF(OR(I4816="",H4816=""),"",I4816*H4816)</f>
        <v/>
      </c>
      <c r="K10468">
        <f>IF(G4816="","Missing OEWS wage",IF(H4816="","Missing Wharton SOC","Matched"))</f>
        <v/>
      </c>
    </row>
    <row r="10469">
      <c r="A10469" t="inlineStr">
        <is>
          <t>55</t>
        </is>
      </c>
      <c r="B10469" t="inlineStr">
        <is>
          <t>Management of Companies and Enterprises</t>
        </is>
      </c>
      <c r="C10469" t="inlineStr">
        <is>
          <t>47-2071</t>
        </is>
      </c>
      <c r="D10469" t="inlineStr">
        <is>
          <t>Paving, Surfacing, and Tamping Equipment Operators</t>
        </is>
      </c>
      <c r="E10469" t="n">
        <v>70</v>
      </c>
      <c r="F10469" t="n">
        <v>56900</v>
      </c>
      <c r="G10469">
        <f>IF(OR(E4817="",F4817=""),"",E4817*F4817)</f>
        <v/>
      </c>
      <c r="H10469" s="41">
        <f>IFERROR(XLOOKUP(C4817,'DATA Wharton'!$A$2:$A$785,'DATA Wharton'!$C$2:$C$785),"")</f>
        <v/>
      </c>
      <c r="I10469">
        <f>IF(OR(G4817="",H4817=""),"",G4817)</f>
        <v/>
      </c>
      <c r="J10469">
        <f>IF(OR(I4817="",H4817=""),"",I4817*H4817)</f>
        <v/>
      </c>
      <c r="K10469">
        <f>IF(G4817="","Missing OEWS wage",IF(H4817="","Missing Wharton SOC","Matched"))</f>
        <v/>
      </c>
    </row>
    <row r="10470">
      <c r="A10470" t="inlineStr">
        <is>
          <t>55</t>
        </is>
      </c>
      <c r="B10470" t="inlineStr">
        <is>
          <t>Management of Companies and Enterprises</t>
        </is>
      </c>
      <c r="C10470" t="inlineStr">
        <is>
          <t>47-2073</t>
        </is>
      </c>
      <c r="D10470" t="inlineStr">
        <is>
          <t>Operating Engineers and Other Construction Equipment Operators</t>
        </is>
      </c>
      <c r="E10470" t="n">
        <v>960</v>
      </c>
      <c r="F10470" t="n">
        <v>63660</v>
      </c>
      <c r="G10470">
        <f>IF(OR(E4818="",F4818=""),"",E4818*F4818)</f>
        <v/>
      </c>
      <c r="H10470" s="41">
        <f>IFERROR(XLOOKUP(C4818,'DATA Wharton'!$A$2:$A$785,'DATA Wharton'!$C$2:$C$785),"")</f>
        <v/>
      </c>
      <c r="I10470">
        <f>IF(OR(G4818="",H4818=""),"",G4818)</f>
        <v/>
      </c>
      <c r="J10470">
        <f>IF(OR(I4818="",H4818=""),"",I4818*H4818)</f>
        <v/>
      </c>
      <c r="K10470">
        <f>IF(G4818="","Missing OEWS wage",IF(H4818="","Missing Wharton SOC","Matched"))</f>
        <v/>
      </c>
    </row>
    <row r="10471">
      <c r="A10471" t="inlineStr">
        <is>
          <t>55</t>
        </is>
      </c>
      <c r="B10471" t="inlineStr">
        <is>
          <t>Management of Companies and Enterprises</t>
        </is>
      </c>
      <c r="C10471" t="inlineStr">
        <is>
          <t>47-2111</t>
        </is>
      </c>
      <c r="D10471" t="inlineStr">
        <is>
          <t>Electricians</t>
        </is>
      </c>
      <c r="E10471" t="n">
        <v>1610</v>
      </c>
      <c r="F10471" t="n">
        <v>80670</v>
      </c>
      <c r="G10471">
        <f>IF(OR(E4819="",F4819=""),"",E4819*F4819)</f>
        <v/>
      </c>
      <c r="H10471" s="41">
        <f>IFERROR(XLOOKUP(C4819,'DATA Wharton'!$A$2:$A$785,'DATA Wharton'!$C$2:$C$785),"")</f>
        <v/>
      </c>
      <c r="I10471">
        <f>IF(OR(G4819="",H4819=""),"",G4819)</f>
        <v/>
      </c>
      <c r="J10471">
        <f>IF(OR(I4819="",H4819=""),"",I4819*H4819)</f>
        <v/>
      </c>
      <c r="K10471">
        <f>IF(G4819="","Missing OEWS wage",IF(H4819="","Missing Wharton SOC","Matched"))</f>
        <v/>
      </c>
    </row>
    <row r="10472">
      <c r="A10472" t="inlineStr">
        <is>
          <t>55</t>
        </is>
      </c>
      <c r="B10472" t="inlineStr">
        <is>
          <t>Management of Companies and Enterprises</t>
        </is>
      </c>
      <c r="C10472" t="inlineStr">
        <is>
          <t>47-2121</t>
        </is>
      </c>
      <c r="D10472" t="inlineStr">
        <is>
          <t>Glaziers</t>
        </is>
      </c>
      <c r="F10472" t="n">
        <v>68270</v>
      </c>
      <c r="G10472">
        <f>IF(OR(E4820="",F4820=""),"",E4820*F4820)</f>
        <v/>
      </c>
      <c r="H10472" s="41">
        <f>IFERROR(XLOOKUP(C4820,'DATA Wharton'!$A$2:$A$785,'DATA Wharton'!$C$2:$C$785),"")</f>
        <v/>
      </c>
      <c r="I10472">
        <f>IF(OR(G4820="",H4820=""),"",G4820)</f>
        <v/>
      </c>
      <c r="J10472">
        <f>IF(OR(I4820="",H4820=""),"",I4820*H4820)</f>
        <v/>
      </c>
      <c r="K10472">
        <f>IF(G4820="","Missing OEWS wage",IF(H4820="","Missing Wharton SOC","Matched"))</f>
        <v/>
      </c>
    </row>
    <row r="10473">
      <c r="A10473" t="inlineStr">
        <is>
          <t>55</t>
        </is>
      </c>
      <c r="B10473" t="inlineStr">
        <is>
          <t>Management of Companies and Enterprises</t>
        </is>
      </c>
      <c r="C10473" t="inlineStr">
        <is>
          <t>47-2141</t>
        </is>
      </c>
      <c r="D10473" t="inlineStr">
        <is>
          <t>Painters, Construction and Maintenance</t>
        </is>
      </c>
      <c r="E10473" t="n">
        <v>480</v>
      </c>
      <c r="F10473" t="n">
        <v>59050</v>
      </c>
      <c r="G10473">
        <f>IF(OR(E4821="",F4821=""),"",E4821*F4821)</f>
        <v/>
      </c>
      <c r="H10473" s="41">
        <f>IFERROR(XLOOKUP(C4821,'DATA Wharton'!$A$2:$A$785,'DATA Wharton'!$C$2:$C$785),"")</f>
        <v/>
      </c>
      <c r="I10473">
        <f>IF(OR(G4821="",H4821=""),"",G4821)</f>
        <v/>
      </c>
      <c r="J10473">
        <f>IF(OR(I4821="",H4821=""),"",I4821*H4821)</f>
        <v/>
      </c>
      <c r="K10473">
        <f>IF(G4821="","Missing OEWS wage",IF(H4821="","Missing Wharton SOC","Matched"))</f>
        <v/>
      </c>
    </row>
    <row r="10474">
      <c r="A10474" t="inlineStr">
        <is>
          <t>55</t>
        </is>
      </c>
      <c r="B10474" t="inlineStr">
        <is>
          <t>Management of Companies and Enterprises</t>
        </is>
      </c>
      <c r="C10474" t="inlineStr">
        <is>
          <t>47-2221</t>
        </is>
      </c>
      <c r="D10474" t="inlineStr">
        <is>
          <t>Structural Iron and Steel Workers</t>
        </is>
      </c>
      <c r="F10474" t="n">
        <v>62650</v>
      </c>
      <c r="G10474">
        <f>IF(OR(E4822="",F4822=""),"",E4822*F4822)</f>
        <v/>
      </c>
      <c r="H10474" s="41">
        <f>IFERROR(XLOOKUP(C4822,'DATA Wharton'!$A$2:$A$785,'DATA Wharton'!$C$2:$C$785),"")</f>
        <v/>
      </c>
      <c r="I10474">
        <f>IF(OR(G4822="",H4822=""),"",G4822)</f>
        <v/>
      </c>
      <c r="J10474">
        <f>IF(OR(I4822="",H4822=""),"",I4822*H4822)</f>
        <v/>
      </c>
      <c r="K10474">
        <f>IF(G4822="","Missing OEWS wage",IF(H4822="","Missing Wharton SOC","Matched"))</f>
        <v/>
      </c>
    </row>
    <row r="10475">
      <c r="A10475" t="inlineStr">
        <is>
          <t>55</t>
        </is>
      </c>
      <c r="B10475" t="inlineStr">
        <is>
          <t>Management of Companies and Enterprises</t>
        </is>
      </c>
      <c r="C10475" t="inlineStr">
        <is>
          <t>47-2231</t>
        </is>
      </c>
      <c r="D10475" t="inlineStr">
        <is>
          <t>Solar Photovoltaic Installers</t>
        </is>
      </c>
      <c r="E10475" t="n">
        <v>370</v>
      </c>
      <c r="F10475" t="n">
        <v>53820</v>
      </c>
      <c r="G10475">
        <f>IF(OR(E4823="",F4823=""),"",E4823*F4823)</f>
        <v/>
      </c>
      <c r="H10475" s="41">
        <f>IFERROR(XLOOKUP(C4823,'DATA Wharton'!$A$2:$A$785,'DATA Wharton'!$C$2:$C$785),"")</f>
        <v/>
      </c>
      <c r="I10475">
        <f>IF(OR(G4823="",H4823=""),"",G4823)</f>
        <v/>
      </c>
      <c r="J10475">
        <f>IF(OR(I4823="",H4823=""),"",I4823*H4823)</f>
        <v/>
      </c>
      <c r="K10475">
        <f>IF(G4823="","Missing OEWS wage",IF(H4823="","Missing Wharton SOC","Matched"))</f>
        <v/>
      </c>
    </row>
    <row r="10476">
      <c r="A10476" t="inlineStr">
        <is>
          <t>55</t>
        </is>
      </c>
      <c r="B10476" t="inlineStr">
        <is>
          <t>Management of Companies and Enterprises</t>
        </is>
      </c>
      <c r="C10476" t="inlineStr">
        <is>
          <t>47-4011</t>
        </is>
      </c>
      <c r="D10476" t="inlineStr">
        <is>
          <t>Construction and Building Inspectors</t>
        </is>
      </c>
      <c r="E10476" t="n">
        <v>800</v>
      </c>
      <c r="F10476" t="n">
        <v>100270</v>
      </c>
      <c r="G10476">
        <f>IF(OR(E4824="",F4824=""),"",E4824*F4824)</f>
        <v/>
      </c>
      <c r="H10476" s="41">
        <f>IFERROR(XLOOKUP(C4824,'DATA Wharton'!$A$2:$A$785,'DATA Wharton'!$C$2:$C$785),"")</f>
        <v/>
      </c>
      <c r="I10476">
        <f>IF(OR(G4824="",H4824=""),"",G4824)</f>
        <v/>
      </c>
      <c r="J10476">
        <f>IF(OR(I4824="",H4824=""),"",I4824*H4824)</f>
        <v/>
      </c>
      <c r="K10476">
        <f>IF(G4824="","Missing OEWS wage",IF(H4824="","Missing Wharton SOC","Matched"))</f>
        <v/>
      </c>
    </row>
    <row r="10477">
      <c r="A10477" t="inlineStr">
        <is>
          <t>55</t>
        </is>
      </c>
      <c r="B10477" t="inlineStr">
        <is>
          <t>Management of Companies and Enterprises</t>
        </is>
      </c>
      <c r="C10477" t="inlineStr">
        <is>
          <t>47-4041</t>
        </is>
      </c>
      <c r="D10477" t="inlineStr">
        <is>
          <t>Hazardous Materials Removal Workers</t>
        </is>
      </c>
      <c r="E10477" t="n">
        <v>230</v>
      </c>
      <c r="F10477" t="n">
        <v>67210</v>
      </c>
      <c r="G10477">
        <f>IF(OR(E4825="",F4825=""),"",E4825*F4825)</f>
        <v/>
      </c>
      <c r="H10477" s="41">
        <f>IFERROR(XLOOKUP(C4825,'DATA Wharton'!$A$2:$A$785,'DATA Wharton'!$C$2:$C$785),"")</f>
        <v/>
      </c>
      <c r="I10477">
        <f>IF(OR(G4825="",H4825=""),"",G4825)</f>
        <v/>
      </c>
      <c r="J10477">
        <f>IF(OR(I4825="",H4825=""),"",I4825*H4825)</f>
        <v/>
      </c>
      <c r="K10477">
        <f>IF(G4825="","Missing OEWS wage",IF(H4825="","Missing Wharton SOC","Matched"))</f>
        <v/>
      </c>
    </row>
    <row r="10478">
      <c r="A10478" t="inlineStr">
        <is>
          <t>55</t>
        </is>
      </c>
      <c r="B10478" t="inlineStr">
        <is>
          <t>Management of Companies and Enterprises</t>
        </is>
      </c>
      <c r="C10478" t="inlineStr">
        <is>
          <t>47-4090</t>
        </is>
      </c>
      <c r="D10478" t="inlineStr">
        <is>
          <t>Miscellaneous Construction and Related Workers</t>
        </is>
      </c>
      <c r="E10478" t="n">
        <v>160</v>
      </c>
      <c r="F10478" t="n">
        <v>54460</v>
      </c>
      <c r="G10478">
        <f>IF(OR(E4826="",F4826=""),"",E4826*F4826)</f>
        <v/>
      </c>
      <c r="H10478" s="41">
        <f>IFERROR(XLOOKUP(C4826,'DATA Wharton'!$A$2:$A$785,'DATA Wharton'!$C$2:$C$785),"")</f>
        <v/>
      </c>
      <c r="I10478">
        <f>IF(OR(G4826="",H4826=""),"",G4826)</f>
        <v/>
      </c>
      <c r="J10478">
        <f>IF(OR(I4826="",H4826=""),"",I4826*H4826)</f>
        <v/>
      </c>
      <c r="K10478">
        <f>IF(G4826="","Missing OEWS wage",IF(H4826="","Missing Wharton SOC","Matched"))</f>
        <v/>
      </c>
    </row>
    <row r="10479">
      <c r="A10479" t="inlineStr">
        <is>
          <t>55</t>
        </is>
      </c>
      <c r="B10479" t="inlineStr">
        <is>
          <t>Management of Companies and Enterprises</t>
        </is>
      </c>
      <c r="C10479" t="inlineStr">
        <is>
          <t>49-1011</t>
        </is>
      </c>
      <c r="D10479" t="inlineStr">
        <is>
          <t>First-Line Supervisors of Mechanics, Installers, and Repairers</t>
        </is>
      </c>
      <c r="E10479" t="n">
        <v>7350</v>
      </c>
      <c r="F10479" t="n">
        <v>93180</v>
      </c>
      <c r="G10479">
        <f>IF(OR(E4827="",F4827=""),"",E4827*F4827)</f>
        <v/>
      </c>
      <c r="H10479" s="41">
        <f>IFERROR(XLOOKUP(C4827,'DATA Wharton'!$A$2:$A$785,'DATA Wharton'!$C$2:$C$785),"")</f>
        <v/>
      </c>
      <c r="I10479">
        <f>IF(OR(G4827="",H4827=""),"",G4827)</f>
        <v/>
      </c>
      <c r="J10479">
        <f>IF(OR(I4827="",H4827=""),"",I4827*H4827)</f>
        <v/>
      </c>
      <c r="K10479">
        <f>IF(G4827="","Missing OEWS wage",IF(H4827="","Missing Wharton SOC","Matched"))</f>
        <v/>
      </c>
    </row>
    <row r="10480">
      <c r="A10480" t="inlineStr">
        <is>
          <t>55</t>
        </is>
      </c>
      <c r="B10480" t="inlineStr">
        <is>
          <t>Management of Companies and Enterprises</t>
        </is>
      </c>
      <c r="C10480" t="inlineStr">
        <is>
          <t>49-2011</t>
        </is>
      </c>
      <c r="D10480" t="inlineStr">
        <is>
          <t>Computer, Automated Teller, and Office Machine Repairers</t>
        </is>
      </c>
      <c r="E10480" t="n">
        <v>350</v>
      </c>
      <c r="F10480" t="n">
        <v>64160</v>
      </c>
      <c r="G10480">
        <f>IF(OR(E4828="",F4828=""),"",E4828*F4828)</f>
        <v/>
      </c>
      <c r="H10480" s="41">
        <f>IFERROR(XLOOKUP(C4828,'DATA Wharton'!$A$2:$A$785,'DATA Wharton'!$C$2:$C$785),"")</f>
        <v/>
      </c>
      <c r="I10480">
        <f>IF(OR(G4828="",H4828=""),"",G4828)</f>
        <v/>
      </c>
      <c r="J10480">
        <f>IF(OR(I4828="",H4828=""),"",I4828*H4828)</f>
        <v/>
      </c>
      <c r="K10480">
        <f>IF(G4828="","Missing OEWS wage",IF(H4828="","Missing Wharton SOC","Matched"))</f>
        <v/>
      </c>
    </row>
    <row r="10481">
      <c r="A10481" t="inlineStr">
        <is>
          <t>55</t>
        </is>
      </c>
      <c r="B10481" t="inlineStr">
        <is>
          <t>Management of Companies and Enterprises</t>
        </is>
      </c>
      <c r="C10481" t="inlineStr">
        <is>
          <t>49-2021</t>
        </is>
      </c>
      <c r="D10481" t="inlineStr">
        <is>
          <t>Radio, Cellular, and Tower Equipment Installers and Repairers</t>
        </is>
      </c>
      <c r="E10481" t="n">
        <v>220</v>
      </c>
      <c r="F10481" t="n">
        <v>94050</v>
      </c>
      <c r="G10481">
        <f>IF(OR(E4829="",F4829=""),"",E4829*F4829)</f>
        <v/>
      </c>
      <c r="H10481" s="41">
        <f>IFERROR(XLOOKUP(C4829,'DATA Wharton'!$A$2:$A$785,'DATA Wharton'!$C$2:$C$785),"")</f>
        <v/>
      </c>
      <c r="I10481">
        <f>IF(OR(G4829="",H4829=""),"",G4829)</f>
        <v/>
      </c>
      <c r="J10481">
        <f>IF(OR(I4829="",H4829=""),"",I4829*H4829)</f>
        <v/>
      </c>
      <c r="K10481">
        <f>IF(G4829="","Missing OEWS wage",IF(H4829="","Missing Wharton SOC","Matched"))</f>
        <v/>
      </c>
    </row>
    <row r="10482">
      <c r="A10482" t="inlineStr">
        <is>
          <t>55</t>
        </is>
      </c>
      <c r="B10482" t="inlineStr">
        <is>
          <t>Management of Companies and Enterprises</t>
        </is>
      </c>
      <c r="C10482" t="inlineStr">
        <is>
          <t>49-2022</t>
        </is>
      </c>
      <c r="D10482" t="inlineStr">
        <is>
          <t>Telecommunications Equipment Installers and Repairers, Except Line Installers</t>
        </is>
      </c>
      <c r="E10482" t="n">
        <v>890</v>
      </c>
      <c r="F10482" t="n">
        <v>77000</v>
      </c>
      <c r="G10482">
        <f>IF(OR(E4830="",F4830=""),"",E4830*F4830)</f>
        <v/>
      </c>
      <c r="H10482" s="41">
        <f>IFERROR(XLOOKUP(C4830,'DATA Wharton'!$A$2:$A$785,'DATA Wharton'!$C$2:$C$785),"")</f>
        <v/>
      </c>
      <c r="I10482">
        <f>IF(OR(G4830="",H4830=""),"",G4830)</f>
        <v/>
      </c>
      <c r="J10482">
        <f>IF(OR(I4830="",H4830=""),"",I4830*H4830)</f>
        <v/>
      </c>
      <c r="K10482">
        <f>IF(G4830="","Missing OEWS wage",IF(H4830="","Missing Wharton SOC","Matched"))</f>
        <v/>
      </c>
    </row>
    <row r="10483">
      <c r="A10483" t="inlineStr">
        <is>
          <t>55</t>
        </is>
      </c>
      <c r="B10483" t="inlineStr">
        <is>
          <t>Management of Companies and Enterprises</t>
        </is>
      </c>
      <c r="C10483" t="inlineStr">
        <is>
          <t>49-2091</t>
        </is>
      </c>
      <c r="D10483" t="inlineStr">
        <is>
          <t>Avionics Technicians</t>
        </is>
      </c>
      <c r="E10483" t="n">
        <v>70</v>
      </c>
      <c r="F10483" t="n">
        <v>77290</v>
      </c>
      <c r="G10483">
        <f>IF(OR(E4831="",F4831=""),"",E4831*F4831)</f>
        <v/>
      </c>
      <c r="H10483" s="41">
        <f>IFERROR(XLOOKUP(C4831,'DATA Wharton'!$A$2:$A$785,'DATA Wharton'!$C$2:$C$785),"")</f>
        <v/>
      </c>
      <c r="I10483">
        <f>IF(OR(G4831="",H4831=""),"",G4831)</f>
        <v/>
      </c>
      <c r="J10483">
        <f>IF(OR(I4831="",H4831=""),"",I4831*H4831)</f>
        <v/>
      </c>
      <c r="K10483">
        <f>IF(G4831="","Missing OEWS wage",IF(H4831="","Missing Wharton SOC","Matched"))</f>
        <v/>
      </c>
    </row>
    <row r="10484">
      <c r="A10484" t="inlineStr">
        <is>
          <t>55</t>
        </is>
      </c>
      <c r="B10484" t="inlineStr">
        <is>
          <t>Management of Companies and Enterprises</t>
        </is>
      </c>
      <c r="C10484" t="inlineStr">
        <is>
          <t>49-2092</t>
        </is>
      </c>
      <c r="D10484" t="inlineStr">
        <is>
          <t>Electric Motor, Power Tool, and Related Repairers</t>
        </is>
      </c>
      <c r="F10484" t="n">
        <v>57890</v>
      </c>
      <c r="G10484">
        <f>IF(OR(E4832="",F4832=""),"",E4832*F4832)</f>
        <v/>
      </c>
      <c r="H10484" s="41">
        <f>IFERROR(XLOOKUP(C4832,'DATA Wharton'!$A$2:$A$785,'DATA Wharton'!$C$2:$C$785),"")</f>
        <v/>
      </c>
      <c r="I10484">
        <f>IF(OR(G4832="",H4832=""),"",G4832)</f>
        <v/>
      </c>
      <c r="J10484">
        <f>IF(OR(I4832="",H4832=""),"",I4832*H4832)</f>
        <v/>
      </c>
      <c r="K10484">
        <f>IF(G4832="","Missing OEWS wage",IF(H4832="","Missing Wharton SOC","Matched"))</f>
        <v/>
      </c>
    </row>
    <row r="10485">
      <c r="A10485" t="inlineStr">
        <is>
          <t>55</t>
        </is>
      </c>
      <c r="B10485" t="inlineStr">
        <is>
          <t>Management of Companies and Enterprises</t>
        </is>
      </c>
      <c r="C10485" t="inlineStr">
        <is>
          <t>49-2094</t>
        </is>
      </c>
      <c r="D10485" t="inlineStr">
        <is>
          <t>Electrical and Electronics Repairers, Commercial and Industrial Equipment</t>
        </is>
      </c>
      <c r="E10485" t="n">
        <v>480</v>
      </c>
      <c r="F10485" t="n">
        <v>76430</v>
      </c>
      <c r="G10485">
        <f>IF(OR(E4833="",F4833=""),"",E4833*F4833)</f>
        <v/>
      </c>
      <c r="H10485" s="41">
        <f>IFERROR(XLOOKUP(C4833,'DATA Wharton'!$A$2:$A$785,'DATA Wharton'!$C$2:$C$785),"")</f>
        <v/>
      </c>
      <c r="I10485">
        <f>IF(OR(G4833="",H4833=""),"",G4833)</f>
        <v/>
      </c>
      <c r="J10485">
        <f>IF(OR(I4833="",H4833=""),"",I4833*H4833)</f>
        <v/>
      </c>
      <c r="K10485">
        <f>IF(G4833="","Missing OEWS wage",IF(H4833="","Missing Wharton SOC","Matched"))</f>
        <v/>
      </c>
    </row>
    <row r="10486">
      <c r="A10486" t="inlineStr">
        <is>
          <t>55</t>
        </is>
      </c>
      <c r="B10486" t="inlineStr">
        <is>
          <t>Management of Companies and Enterprises</t>
        </is>
      </c>
      <c r="C10486" t="inlineStr">
        <is>
          <t>49-2095</t>
        </is>
      </c>
      <c r="D10486" t="inlineStr">
        <is>
          <t>Electrical and Electronics Repairers, Powerhouse, Substation, and Relay</t>
        </is>
      </c>
      <c r="E10486" t="n">
        <v>950</v>
      </c>
      <c r="F10486" t="n">
        <v>93340</v>
      </c>
      <c r="G10486">
        <f>IF(OR(E4834="",F4834=""),"",E4834*F4834)</f>
        <v/>
      </c>
      <c r="H10486" s="41">
        <f>IFERROR(XLOOKUP(C4834,'DATA Wharton'!$A$2:$A$785,'DATA Wharton'!$C$2:$C$785),"")</f>
        <v/>
      </c>
      <c r="I10486">
        <f>IF(OR(G4834="",H4834=""),"",G4834)</f>
        <v/>
      </c>
      <c r="J10486">
        <f>IF(OR(I4834="",H4834=""),"",I4834*H4834)</f>
        <v/>
      </c>
      <c r="K10486">
        <f>IF(G4834="","Missing OEWS wage",IF(H4834="","Missing Wharton SOC","Matched"))</f>
        <v/>
      </c>
    </row>
    <row r="10487">
      <c r="A10487" t="inlineStr">
        <is>
          <t>55</t>
        </is>
      </c>
      <c r="B10487" t="inlineStr">
        <is>
          <t>Management of Companies and Enterprises</t>
        </is>
      </c>
      <c r="C10487" t="inlineStr">
        <is>
          <t>49-2096</t>
        </is>
      </c>
      <c r="D10487" t="inlineStr">
        <is>
          <t>Electronic Equipment Installers and Repairers, Motor Vehicles</t>
        </is>
      </c>
      <c r="E10487" t="n">
        <v>110</v>
      </c>
      <c r="F10487" t="n">
        <v>53790</v>
      </c>
      <c r="G10487">
        <f>IF(OR(E4835="",F4835=""),"",E4835*F4835)</f>
        <v/>
      </c>
      <c r="H10487" s="41">
        <f>IFERROR(XLOOKUP(C4835,'DATA Wharton'!$A$2:$A$785,'DATA Wharton'!$C$2:$C$785),"")</f>
        <v/>
      </c>
      <c r="I10487">
        <f>IF(OR(G4835="",H4835=""),"",G4835)</f>
        <v/>
      </c>
      <c r="J10487">
        <f>IF(OR(I4835="",H4835=""),"",I4835*H4835)</f>
        <v/>
      </c>
      <c r="K10487">
        <f>IF(G4835="","Missing OEWS wage",IF(H4835="","Missing Wharton SOC","Matched"))</f>
        <v/>
      </c>
    </row>
    <row r="10488">
      <c r="A10488" t="inlineStr">
        <is>
          <t>55</t>
        </is>
      </c>
      <c r="B10488" t="inlineStr">
        <is>
          <t>Management of Companies and Enterprises</t>
        </is>
      </c>
      <c r="C10488" t="inlineStr">
        <is>
          <t>49-2098</t>
        </is>
      </c>
      <c r="D10488" t="inlineStr">
        <is>
          <t>Security and Fire Alarm Systems Installers</t>
        </is>
      </c>
      <c r="E10488" t="n">
        <v>100</v>
      </c>
      <c r="F10488" t="n">
        <v>62660</v>
      </c>
      <c r="G10488">
        <f>IF(OR(E4836="",F4836=""),"",E4836*F4836)</f>
        <v/>
      </c>
      <c r="H10488" s="41">
        <f>IFERROR(XLOOKUP(C4836,'DATA Wharton'!$A$2:$A$785,'DATA Wharton'!$C$2:$C$785),"")</f>
        <v/>
      </c>
      <c r="I10488">
        <f>IF(OR(G4836="",H4836=""),"",G4836)</f>
        <v/>
      </c>
      <c r="J10488">
        <f>IF(OR(I4836="",H4836=""),"",I4836*H4836)</f>
        <v/>
      </c>
      <c r="K10488">
        <f>IF(G4836="","Missing OEWS wage",IF(H4836="","Missing Wharton SOC","Matched"))</f>
        <v/>
      </c>
    </row>
    <row r="10489">
      <c r="A10489" t="inlineStr">
        <is>
          <t>55</t>
        </is>
      </c>
      <c r="B10489" t="inlineStr">
        <is>
          <t>Management of Companies and Enterprises</t>
        </is>
      </c>
      <c r="C10489" t="inlineStr">
        <is>
          <t>49-3011</t>
        </is>
      </c>
      <c r="D10489" t="inlineStr">
        <is>
          <t>Aircraft Mechanics and Service Technicians</t>
        </is>
      </c>
      <c r="E10489" t="n">
        <v>410</v>
      </c>
      <c r="F10489" t="n">
        <v>113770</v>
      </c>
      <c r="G10489">
        <f>IF(OR(E4837="",F4837=""),"",E4837*F4837)</f>
        <v/>
      </c>
      <c r="H10489" s="41">
        <f>IFERROR(XLOOKUP(C4837,'DATA Wharton'!$A$2:$A$785,'DATA Wharton'!$C$2:$C$785),"")</f>
        <v/>
      </c>
      <c r="I10489">
        <f>IF(OR(G4837="",H4837=""),"",G4837)</f>
        <v/>
      </c>
      <c r="J10489">
        <f>IF(OR(I4837="",H4837=""),"",I4837*H4837)</f>
        <v/>
      </c>
      <c r="K10489">
        <f>IF(G4837="","Missing OEWS wage",IF(H4837="","Missing Wharton SOC","Matched"))</f>
        <v/>
      </c>
    </row>
    <row r="10490">
      <c r="A10490" t="inlineStr">
        <is>
          <t>55</t>
        </is>
      </c>
      <c r="B10490" t="inlineStr">
        <is>
          <t>Management of Companies and Enterprises</t>
        </is>
      </c>
      <c r="C10490" t="inlineStr">
        <is>
          <t>49-3021</t>
        </is>
      </c>
      <c r="D10490" t="inlineStr">
        <is>
          <t>Automotive Body and Related Repairers</t>
        </is>
      </c>
      <c r="E10490" t="n">
        <v>190</v>
      </c>
      <c r="F10490" t="n">
        <v>65930</v>
      </c>
      <c r="G10490">
        <f>IF(OR(E4838="",F4838=""),"",E4838*F4838)</f>
        <v/>
      </c>
      <c r="H10490" s="41">
        <f>IFERROR(XLOOKUP(C4838,'DATA Wharton'!$A$2:$A$785,'DATA Wharton'!$C$2:$C$785),"")</f>
        <v/>
      </c>
      <c r="I10490">
        <f>IF(OR(G4838="",H4838=""),"",G4838)</f>
        <v/>
      </c>
      <c r="J10490">
        <f>IF(OR(I4838="",H4838=""),"",I4838*H4838)</f>
        <v/>
      </c>
      <c r="K10490">
        <f>IF(G4838="","Missing OEWS wage",IF(H4838="","Missing Wharton SOC","Matched"))</f>
        <v/>
      </c>
    </row>
    <row r="10491">
      <c r="A10491" t="inlineStr">
        <is>
          <t>55</t>
        </is>
      </c>
      <c r="B10491" t="inlineStr">
        <is>
          <t>Management of Companies and Enterprises</t>
        </is>
      </c>
      <c r="C10491" t="inlineStr">
        <is>
          <t>49-3023</t>
        </is>
      </c>
      <c r="D10491" t="inlineStr">
        <is>
          <t>Automotive Service Technicians and Mechanics</t>
        </is>
      </c>
      <c r="E10491" t="n">
        <v>1960</v>
      </c>
      <c r="F10491" t="n">
        <v>60570</v>
      </c>
      <c r="G10491">
        <f>IF(OR(E4839="",F4839=""),"",E4839*F4839)</f>
        <v/>
      </c>
      <c r="H10491" s="41">
        <f>IFERROR(XLOOKUP(C4839,'DATA Wharton'!$A$2:$A$785,'DATA Wharton'!$C$2:$C$785),"")</f>
        <v/>
      </c>
      <c r="I10491">
        <f>IF(OR(G4839="",H4839=""),"",G4839)</f>
        <v/>
      </c>
      <c r="J10491">
        <f>IF(OR(I4839="",H4839=""),"",I4839*H4839)</f>
        <v/>
      </c>
      <c r="K10491">
        <f>IF(G4839="","Missing OEWS wage",IF(H4839="","Missing Wharton SOC","Matched"))</f>
        <v/>
      </c>
    </row>
    <row r="10492">
      <c r="A10492" t="inlineStr">
        <is>
          <t>55</t>
        </is>
      </c>
      <c r="B10492" t="inlineStr">
        <is>
          <t>Management of Companies and Enterprises</t>
        </is>
      </c>
      <c r="C10492" t="inlineStr">
        <is>
          <t>49-3031</t>
        </is>
      </c>
      <c r="D10492" t="inlineStr">
        <is>
          <t>Bus and Truck Mechanics and Diesel Engine Specialists</t>
        </is>
      </c>
      <c r="E10492" t="n">
        <v>1660</v>
      </c>
      <c r="F10492" t="n">
        <v>64250</v>
      </c>
      <c r="G10492">
        <f>IF(OR(E4840="",F4840=""),"",E4840*F4840)</f>
        <v/>
      </c>
      <c r="H10492" s="41">
        <f>IFERROR(XLOOKUP(C4840,'DATA Wharton'!$A$2:$A$785,'DATA Wharton'!$C$2:$C$785),"")</f>
        <v/>
      </c>
      <c r="I10492">
        <f>IF(OR(G4840="",H4840=""),"",G4840)</f>
        <v/>
      </c>
      <c r="J10492">
        <f>IF(OR(I4840="",H4840=""),"",I4840*H4840)</f>
        <v/>
      </c>
      <c r="K10492">
        <f>IF(G4840="","Missing OEWS wage",IF(H4840="","Missing Wharton SOC","Matched"))</f>
        <v/>
      </c>
    </row>
    <row r="10493">
      <c r="A10493" t="inlineStr">
        <is>
          <t>55</t>
        </is>
      </c>
      <c r="B10493" t="inlineStr">
        <is>
          <t>Management of Companies and Enterprises</t>
        </is>
      </c>
      <c r="C10493" t="inlineStr">
        <is>
          <t>49-3041</t>
        </is>
      </c>
      <c r="D10493" t="inlineStr">
        <is>
          <t>Farm Equipment Mechanics and Service Technicians</t>
        </is>
      </c>
      <c r="E10493" t="n">
        <v>170</v>
      </c>
      <c r="F10493" t="n">
        <v>59150</v>
      </c>
      <c r="G10493">
        <f>IF(OR(E4841="",F4841=""),"",E4841*F4841)</f>
        <v/>
      </c>
      <c r="H10493" s="41">
        <f>IFERROR(XLOOKUP(C4841,'DATA Wharton'!$A$2:$A$785,'DATA Wharton'!$C$2:$C$785),"")</f>
        <v/>
      </c>
      <c r="I10493">
        <f>IF(OR(G4841="",H4841=""),"",G4841)</f>
        <v/>
      </c>
      <c r="J10493">
        <f>IF(OR(I4841="",H4841=""),"",I4841*H4841)</f>
        <v/>
      </c>
      <c r="K10493">
        <f>IF(G4841="","Missing OEWS wage",IF(H4841="","Missing Wharton SOC","Matched"))</f>
        <v/>
      </c>
    </row>
    <row r="10494">
      <c r="A10494" t="inlineStr">
        <is>
          <t>55</t>
        </is>
      </c>
      <c r="B10494" t="inlineStr">
        <is>
          <t>Management of Companies and Enterprises</t>
        </is>
      </c>
      <c r="C10494" t="inlineStr">
        <is>
          <t>49-3042</t>
        </is>
      </c>
      <c r="D10494" t="inlineStr">
        <is>
          <t>Mobile Heavy Equipment Mechanics, Except Engines</t>
        </is>
      </c>
      <c r="E10494" t="n">
        <v>930</v>
      </c>
      <c r="F10494" t="n">
        <v>61140</v>
      </c>
      <c r="G10494">
        <f>IF(OR(E4842="",F4842=""),"",E4842*F4842)</f>
        <v/>
      </c>
      <c r="H10494" s="41">
        <f>IFERROR(XLOOKUP(C4842,'DATA Wharton'!$A$2:$A$785,'DATA Wharton'!$C$2:$C$785),"")</f>
        <v/>
      </c>
      <c r="I10494">
        <f>IF(OR(G4842="",H4842=""),"",G4842)</f>
        <v/>
      </c>
      <c r="J10494">
        <f>IF(OR(I4842="",H4842=""),"",I4842*H4842)</f>
        <v/>
      </c>
      <c r="K10494">
        <f>IF(G4842="","Missing OEWS wage",IF(H4842="","Missing Wharton SOC","Matched"))</f>
        <v/>
      </c>
    </row>
    <row r="10495">
      <c r="A10495" t="inlineStr">
        <is>
          <t>55</t>
        </is>
      </c>
      <c r="B10495" t="inlineStr">
        <is>
          <t>Management of Companies and Enterprises</t>
        </is>
      </c>
      <c r="C10495" t="inlineStr">
        <is>
          <t>49-3053</t>
        </is>
      </c>
      <c r="D10495" t="inlineStr">
        <is>
          <t>Outdoor Power Equipment and Other Small Engine Mechanics</t>
        </is>
      </c>
      <c r="E10495" t="n">
        <v>110</v>
      </c>
      <c r="F10495" t="n">
        <v>65600</v>
      </c>
      <c r="G10495">
        <f>IF(OR(E4843="",F4843=""),"",E4843*F4843)</f>
        <v/>
      </c>
      <c r="H10495" s="41">
        <f>IFERROR(XLOOKUP(C4843,'DATA Wharton'!$A$2:$A$785,'DATA Wharton'!$C$2:$C$785),"")</f>
        <v/>
      </c>
      <c r="I10495">
        <f>IF(OR(G4843="",H4843=""),"",G4843)</f>
        <v/>
      </c>
      <c r="J10495">
        <f>IF(OR(I4843="",H4843=""),"",I4843*H4843)</f>
        <v/>
      </c>
      <c r="K10495">
        <f>IF(G4843="","Missing OEWS wage",IF(H4843="","Missing Wharton SOC","Matched"))</f>
        <v/>
      </c>
    </row>
    <row r="10496">
      <c r="A10496" t="inlineStr">
        <is>
          <t>55</t>
        </is>
      </c>
      <c r="B10496" t="inlineStr">
        <is>
          <t>Management of Companies and Enterprises</t>
        </is>
      </c>
      <c r="C10496" t="inlineStr">
        <is>
          <t>49-3093</t>
        </is>
      </c>
      <c r="D10496" t="inlineStr">
        <is>
          <t>Tire Repairers and Changers</t>
        </is>
      </c>
      <c r="E10496" t="n">
        <v>360</v>
      </c>
      <c r="F10496" t="n">
        <v>39190</v>
      </c>
      <c r="G10496">
        <f>IF(OR(E4844="",F4844=""),"",E4844*F4844)</f>
        <v/>
      </c>
      <c r="H10496" s="41">
        <f>IFERROR(XLOOKUP(C4844,'DATA Wharton'!$A$2:$A$785,'DATA Wharton'!$C$2:$C$785),"")</f>
        <v/>
      </c>
      <c r="I10496">
        <f>IF(OR(G4844="",H4844=""),"",G4844)</f>
        <v/>
      </c>
      <c r="J10496">
        <f>IF(OR(I4844="",H4844=""),"",I4844*H4844)</f>
        <v/>
      </c>
      <c r="K10496">
        <f>IF(G4844="","Missing OEWS wage",IF(H4844="","Missing Wharton SOC","Matched"))</f>
        <v/>
      </c>
    </row>
    <row r="10497">
      <c r="A10497" t="inlineStr">
        <is>
          <t>55</t>
        </is>
      </c>
      <c r="B10497" t="inlineStr">
        <is>
          <t>Management of Companies and Enterprises</t>
        </is>
      </c>
      <c r="C10497" t="inlineStr">
        <is>
          <t>49-9012</t>
        </is>
      </c>
      <c r="D10497" t="inlineStr">
        <is>
          <t>Control and Valve Installers and Repairers, Except Mechanical Door</t>
        </is>
      </c>
      <c r="E10497" t="n">
        <v>720</v>
      </c>
      <c r="F10497" t="n">
        <v>71800</v>
      </c>
      <c r="G10497">
        <f>IF(OR(E4845="",F4845=""),"",E4845*F4845)</f>
        <v/>
      </c>
      <c r="H10497" s="41">
        <f>IFERROR(XLOOKUP(C4845,'DATA Wharton'!$A$2:$A$785,'DATA Wharton'!$C$2:$C$785),"")</f>
        <v/>
      </c>
      <c r="I10497">
        <f>IF(OR(G4845="",H4845=""),"",G4845)</f>
        <v/>
      </c>
      <c r="J10497">
        <f>IF(OR(I4845="",H4845=""),"",I4845*H4845)</f>
        <v/>
      </c>
      <c r="K10497">
        <f>IF(G4845="","Missing OEWS wage",IF(H4845="","Missing Wharton SOC","Matched"))</f>
        <v/>
      </c>
    </row>
    <row r="10498">
      <c r="A10498" t="inlineStr">
        <is>
          <t>55</t>
        </is>
      </c>
      <c r="B10498" t="inlineStr">
        <is>
          <t>Management of Companies and Enterprises</t>
        </is>
      </c>
      <c r="C10498" t="inlineStr">
        <is>
          <t>49-9021</t>
        </is>
      </c>
      <c r="D10498" t="inlineStr">
        <is>
          <t>Heating, Air Conditioning, and Refrigeration Mechanics and Installers</t>
        </is>
      </c>
      <c r="E10498" t="n">
        <v>2470</v>
      </c>
      <c r="F10498" t="n">
        <v>72990</v>
      </c>
      <c r="G10498">
        <f>IF(OR(E4846="",F4846=""),"",E4846*F4846)</f>
        <v/>
      </c>
      <c r="H10498" s="41">
        <f>IFERROR(XLOOKUP(C4846,'DATA Wharton'!$A$2:$A$785,'DATA Wharton'!$C$2:$C$785),"")</f>
        <v/>
      </c>
      <c r="I10498">
        <f>IF(OR(G4846="",H4846=""),"",G4846)</f>
        <v/>
      </c>
      <c r="J10498">
        <f>IF(OR(I4846="",H4846=""),"",I4846*H4846)</f>
        <v/>
      </c>
      <c r="K10498">
        <f>IF(G4846="","Missing OEWS wage",IF(H4846="","Missing Wharton SOC","Matched"))</f>
        <v/>
      </c>
    </row>
    <row r="10499">
      <c r="A10499" t="inlineStr">
        <is>
          <t>55</t>
        </is>
      </c>
      <c r="B10499" t="inlineStr">
        <is>
          <t>Management of Companies and Enterprises</t>
        </is>
      </c>
      <c r="C10499" t="inlineStr">
        <is>
          <t>49-9031</t>
        </is>
      </c>
      <c r="D10499" t="inlineStr">
        <is>
          <t>Home Appliance Repairers</t>
        </is>
      </c>
      <c r="E10499" t="n">
        <v>420</v>
      </c>
      <c r="F10499" t="n">
        <v>73310</v>
      </c>
      <c r="G10499">
        <f>IF(OR(E4847="",F4847=""),"",E4847*F4847)</f>
        <v/>
      </c>
      <c r="H10499" s="41">
        <f>IFERROR(XLOOKUP(C4847,'DATA Wharton'!$A$2:$A$785,'DATA Wharton'!$C$2:$C$785),"")</f>
        <v/>
      </c>
      <c r="I10499">
        <f>IF(OR(G4847="",H4847=""),"",G4847)</f>
        <v/>
      </c>
      <c r="J10499">
        <f>IF(OR(I4847="",H4847=""),"",I4847*H4847)</f>
        <v/>
      </c>
      <c r="K10499">
        <f>IF(G4847="","Missing OEWS wage",IF(H4847="","Missing Wharton SOC","Matched"))</f>
        <v/>
      </c>
    </row>
    <row r="10500">
      <c r="A10500" t="inlineStr">
        <is>
          <t>55</t>
        </is>
      </c>
      <c r="B10500" t="inlineStr">
        <is>
          <t>Management of Companies and Enterprises</t>
        </is>
      </c>
      <c r="C10500" t="inlineStr">
        <is>
          <t>49-9041</t>
        </is>
      </c>
      <c r="D10500" t="inlineStr">
        <is>
          <t>Industrial Machinery Mechanics</t>
        </is>
      </c>
      <c r="E10500" t="n">
        <v>1580</v>
      </c>
      <c r="F10500" t="n">
        <v>75210</v>
      </c>
      <c r="G10500">
        <f>IF(OR(E4848="",F4848=""),"",E4848*F4848)</f>
        <v/>
      </c>
      <c r="H10500" s="41">
        <f>IFERROR(XLOOKUP(C4848,'DATA Wharton'!$A$2:$A$785,'DATA Wharton'!$C$2:$C$785),"")</f>
        <v/>
      </c>
      <c r="I10500">
        <f>IF(OR(G4848="",H4848=""),"",G4848)</f>
        <v/>
      </c>
      <c r="J10500">
        <f>IF(OR(I4848="",H4848=""),"",I4848*H4848)</f>
        <v/>
      </c>
      <c r="K10500">
        <f>IF(G4848="","Missing OEWS wage",IF(H4848="","Missing Wharton SOC","Matched"))</f>
        <v/>
      </c>
    </row>
    <row r="10501">
      <c r="A10501" t="inlineStr">
        <is>
          <t>55</t>
        </is>
      </c>
      <c r="B10501" t="inlineStr">
        <is>
          <t>Management of Companies and Enterprises</t>
        </is>
      </c>
      <c r="C10501" t="inlineStr">
        <is>
          <t>49-9043</t>
        </is>
      </c>
      <c r="D10501" t="inlineStr">
        <is>
          <t>Maintenance Workers, Machinery</t>
        </is>
      </c>
      <c r="E10501" t="n">
        <v>580</v>
      </c>
      <c r="F10501" t="n">
        <v>63220</v>
      </c>
      <c r="G10501">
        <f>IF(OR(E4849="",F4849=""),"",E4849*F4849)</f>
        <v/>
      </c>
      <c r="H10501" s="41">
        <f>IFERROR(XLOOKUP(C4849,'DATA Wharton'!$A$2:$A$785,'DATA Wharton'!$C$2:$C$785),"")</f>
        <v/>
      </c>
      <c r="I10501">
        <f>IF(OR(G4849="",H4849=""),"",G4849)</f>
        <v/>
      </c>
      <c r="J10501">
        <f>IF(OR(I4849="",H4849=""),"",I4849*H4849)</f>
        <v/>
      </c>
      <c r="K10501">
        <f>IF(G4849="","Missing OEWS wage",IF(H4849="","Missing Wharton SOC","Matched"))</f>
        <v/>
      </c>
    </row>
    <row r="10502">
      <c r="A10502" t="inlineStr">
        <is>
          <t>55</t>
        </is>
      </c>
      <c r="B10502" t="inlineStr">
        <is>
          <t>Management of Companies and Enterprises</t>
        </is>
      </c>
      <c r="C10502" t="inlineStr">
        <is>
          <t>49-9044</t>
        </is>
      </c>
      <c r="D10502" t="inlineStr">
        <is>
          <t>Millwrights</t>
        </is>
      </c>
      <c r="F10502" t="n">
        <v>93030</v>
      </c>
      <c r="G10502">
        <f>IF(OR(E4850="",F4850=""),"",E4850*F4850)</f>
        <v/>
      </c>
      <c r="H10502" s="41">
        <f>IFERROR(XLOOKUP(C4850,'DATA Wharton'!$A$2:$A$785,'DATA Wharton'!$C$2:$C$785),"")</f>
        <v/>
      </c>
      <c r="I10502">
        <f>IF(OR(G4850="",H4850=""),"",G4850)</f>
        <v/>
      </c>
      <c r="J10502">
        <f>IF(OR(I4850="",H4850=""),"",I4850*H4850)</f>
        <v/>
      </c>
      <c r="K10502">
        <f>IF(G4850="","Missing OEWS wage",IF(H4850="","Missing Wharton SOC","Matched"))</f>
        <v/>
      </c>
    </row>
    <row r="10503">
      <c r="A10503" t="inlineStr">
        <is>
          <t>55</t>
        </is>
      </c>
      <c r="B10503" t="inlineStr">
        <is>
          <t>Management of Companies and Enterprises</t>
        </is>
      </c>
      <c r="C10503" t="inlineStr">
        <is>
          <t>49-9051</t>
        </is>
      </c>
      <c r="D10503" t="inlineStr">
        <is>
          <t>Electrical Power-Line Installers and Repairers</t>
        </is>
      </c>
      <c r="E10503" t="n">
        <v>1200</v>
      </c>
      <c r="F10503" t="n">
        <v>92130</v>
      </c>
      <c r="G10503">
        <f>IF(OR(E4851="",F4851=""),"",E4851*F4851)</f>
        <v/>
      </c>
      <c r="H10503" s="41">
        <f>IFERROR(XLOOKUP(C4851,'DATA Wharton'!$A$2:$A$785,'DATA Wharton'!$C$2:$C$785),"")</f>
        <v/>
      </c>
      <c r="I10503">
        <f>IF(OR(G4851="",H4851=""),"",G4851)</f>
        <v/>
      </c>
      <c r="J10503">
        <f>IF(OR(I4851="",H4851=""),"",I4851*H4851)</f>
        <v/>
      </c>
      <c r="K10503">
        <f>IF(G4851="","Missing OEWS wage",IF(H4851="","Missing Wharton SOC","Matched"))</f>
        <v/>
      </c>
    </row>
    <row r="10504">
      <c r="A10504" t="inlineStr">
        <is>
          <t>55</t>
        </is>
      </c>
      <c r="B10504" t="inlineStr">
        <is>
          <t>Management of Companies and Enterprises</t>
        </is>
      </c>
      <c r="C10504" t="inlineStr">
        <is>
          <t>49-9052</t>
        </is>
      </c>
      <c r="D10504" t="inlineStr">
        <is>
          <t>Telecommunications Line Installers and Repairers</t>
        </is>
      </c>
      <c r="E10504" t="n">
        <v>140</v>
      </c>
      <c r="F10504" t="n">
        <v>78800</v>
      </c>
      <c r="G10504">
        <f>IF(OR(E4852="",F4852=""),"",E4852*F4852)</f>
        <v/>
      </c>
      <c r="H10504" s="41">
        <f>IFERROR(XLOOKUP(C4852,'DATA Wharton'!$A$2:$A$785,'DATA Wharton'!$C$2:$C$785),"")</f>
        <v/>
      </c>
      <c r="I10504">
        <f>IF(OR(G4852="",H4852=""),"",G4852)</f>
        <v/>
      </c>
      <c r="J10504">
        <f>IF(OR(I4852="",H4852=""),"",I4852*H4852)</f>
        <v/>
      </c>
      <c r="K10504">
        <f>IF(G4852="","Missing OEWS wage",IF(H4852="","Missing Wharton SOC","Matched"))</f>
        <v/>
      </c>
    </row>
    <row r="10505">
      <c r="A10505" t="inlineStr">
        <is>
          <t>55</t>
        </is>
      </c>
      <c r="B10505" t="inlineStr">
        <is>
          <t>Management of Companies and Enterprises</t>
        </is>
      </c>
      <c r="C10505" t="inlineStr">
        <is>
          <t>49-9062</t>
        </is>
      </c>
      <c r="D10505" t="inlineStr">
        <is>
          <t>Medical Equipment Repairers</t>
        </is>
      </c>
      <c r="E10505" t="n">
        <v>880</v>
      </c>
      <c r="F10505" t="n">
        <v>85520</v>
      </c>
      <c r="G10505">
        <f>IF(OR(E4853="",F4853=""),"",E4853*F4853)</f>
        <v/>
      </c>
      <c r="H10505" s="41">
        <f>IFERROR(XLOOKUP(C4853,'DATA Wharton'!$A$2:$A$785,'DATA Wharton'!$C$2:$C$785),"")</f>
        <v/>
      </c>
      <c r="I10505">
        <f>IF(OR(G4853="",H4853=""),"",G4853)</f>
        <v/>
      </c>
      <c r="J10505">
        <f>IF(OR(I4853="",H4853=""),"",I4853*H4853)</f>
        <v/>
      </c>
      <c r="K10505">
        <f>IF(G4853="","Missing OEWS wage",IF(H4853="","Missing Wharton SOC","Matched"))</f>
        <v/>
      </c>
    </row>
    <row r="10506">
      <c r="A10506" t="inlineStr">
        <is>
          <t>55</t>
        </is>
      </c>
      <c r="B10506" t="inlineStr">
        <is>
          <t>Management of Companies and Enterprises</t>
        </is>
      </c>
      <c r="C10506" t="inlineStr">
        <is>
          <t>49-9069</t>
        </is>
      </c>
      <c r="D10506" t="inlineStr">
        <is>
          <t>Precision Instrument and Equipment Repairers, All Other</t>
        </is>
      </c>
      <c r="E10506" t="n">
        <v>50</v>
      </c>
      <c r="F10506" t="n">
        <v>92260</v>
      </c>
      <c r="G10506">
        <f>IF(OR(E4854="",F4854=""),"",E4854*F4854)</f>
        <v/>
      </c>
      <c r="H10506" s="41">
        <f>IFERROR(XLOOKUP(C4854,'DATA Wharton'!$A$2:$A$785,'DATA Wharton'!$C$2:$C$785),"")</f>
        <v/>
      </c>
      <c r="I10506">
        <f>IF(OR(G4854="",H4854=""),"",G4854)</f>
        <v/>
      </c>
      <c r="J10506">
        <f>IF(OR(I4854="",H4854=""),"",I4854*H4854)</f>
        <v/>
      </c>
      <c r="K10506">
        <f>IF(G4854="","Missing OEWS wage",IF(H4854="","Missing Wharton SOC","Matched"))</f>
        <v/>
      </c>
    </row>
    <row r="10507">
      <c r="A10507" t="inlineStr">
        <is>
          <t>55</t>
        </is>
      </c>
      <c r="B10507" t="inlineStr">
        <is>
          <t>Management of Companies and Enterprises</t>
        </is>
      </c>
      <c r="C10507" t="inlineStr">
        <is>
          <t>49-9071</t>
        </is>
      </c>
      <c r="D10507" t="inlineStr">
        <is>
          <t>Maintenance and Repair Workers, General</t>
        </is>
      </c>
      <c r="E10507" t="n">
        <v>23240</v>
      </c>
      <c r="F10507" t="n">
        <v>58890</v>
      </c>
      <c r="G10507">
        <f>IF(OR(E4855="",F4855=""),"",E4855*F4855)</f>
        <v/>
      </c>
      <c r="H10507" s="41">
        <f>IFERROR(XLOOKUP(C4855,'DATA Wharton'!$A$2:$A$785,'DATA Wharton'!$C$2:$C$785),"")</f>
        <v/>
      </c>
      <c r="I10507">
        <f>IF(OR(G4855="",H4855=""),"",G4855)</f>
        <v/>
      </c>
      <c r="J10507">
        <f>IF(OR(I4855="",H4855=""),"",I4855*H4855)</f>
        <v/>
      </c>
      <c r="K10507">
        <f>IF(G4855="","Missing OEWS wage",IF(H4855="","Missing Wharton SOC","Matched"))</f>
        <v/>
      </c>
    </row>
    <row r="10508">
      <c r="A10508" t="inlineStr">
        <is>
          <t>55</t>
        </is>
      </c>
      <c r="B10508" t="inlineStr">
        <is>
          <t>Management of Companies and Enterprises</t>
        </is>
      </c>
      <c r="C10508" t="inlineStr">
        <is>
          <t>49-9081</t>
        </is>
      </c>
      <c r="D10508" t="inlineStr">
        <is>
          <t>Wind Turbine Service Technicians</t>
        </is>
      </c>
      <c r="E10508" t="n">
        <v>80</v>
      </c>
      <c r="F10508" t="n">
        <v>86620</v>
      </c>
      <c r="G10508">
        <f>IF(OR(E4856="",F4856=""),"",E4856*F4856)</f>
        <v/>
      </c>
      <c r="H10508" s="41">
        <f>IFERROR(XLOOKUP(C4856,'DATA Wharton'!$A$2:$A$785,'DATA Wharton'!$C$2:$C$785),"")</f>
        <v/>
      </c>
      <c r="I10508">
        <f>IF(OR(G4856="",H4856=""),"",G4856)</f>
        <v/>
      </c>
      <c r="J10508">
        <f>IF(OR(I4856="",H4856=""),"",I4856*H4856)</f>
        <v/>
      </c>
      <c r="K10508">
        <f>IF(G4856="","Missing OEWS wage",IF(H4856="","Missing Wharton SOC","Matched"))</f>
        <v/>
      </c>
    </row>
    <row r="10509">
      <c r="A10509" t="inlineStr">
        <is>
          <t>55</t>
        </is>
      </c>
      <c r="B10509" t="inlineStr">
        <is>
          <t>Management of Companies and Enterprises</t>
        </is>
      </c>
      <c r="C10509" t="inlineStr">
        <is>
          <t>49-9091</t>
        </is>
      </c>
      <c r="D10509" t="inlineStr">
        <is>
          <t>Coin, Vending, and Amusement Machine Servicers and Repairers</t>
        </is>
      </c>
      <c r="E10509" t="n">
        <v>120</v>
      </c>
      <c r="F10509" t="n">
        <v>48360</v>
      </c>
      <c r="G10509">
        <f>IF(OR(E4857="",F4857=""),"",E4857*F4857)</f>
        <v/>
      </c>
      <c r="H10509" s="41">
        <f>IFERROR(XLOOKUP(C4857,'DATA Wharton'!$A$2:$A$785,'DATA Wharton'!$C$2:$C$785),"")</f>
        <v/>
      </c>
      <c r="I10509">
        <f>IF(OR(G4857="",H4857=""),"",G4857)</f>
        <v/>
      </c>
      <c r="J10509">
        <f>IF(OR(I4857="",H4857=""),"",I4857*H4857)</f>
        <v/>
      </c>
      <c r="K10509">
        <f>IF(G4857="","Missing OEWS wage",IF(H4857="","Missing Wharton SOC","Matched"))</f>
        <v/>
      </c>
    </row>
    <row r="10510">
      <c r="A10510" t="inlineStr">
        <is>
          <t>55</t>
        </is>
      </c>
      <c r="B10510" t="inlineStr">
        <is>
          <t>Management of Companies and Enterprises</t>
        </is>
      </c>
      <c r="C10510" t="inlineStr">
        <is>
          <t>49-9094</t>
        </is>
      </c>
      <c r="D10510" t="inlineStr">
        <is>
          <t>Locksmiths and Safe Repairers</t>
        </is>
      </c>
      <c r="E10510" t="n">
        <v>50</v>
      </c>
      <c r="F10510" t="n">
        <v>62600</v>
      </c>
      <c r="G10510">
        <f>IF(OR(E4858="",F4858=""),"",E4858*F4858)</f>
        <v/>
      </c>
      <c r="H10510" s="41">
        <f>IFERROR(XLOOKUP(C4858,'DATA Wharton'!$A$2:$A$785,'DATA Wharton'!$C$2:$C$785),"")</f>
        <v/>
      </c>
      <c r="I10510">
        <f>IF(OR(G4858="",H4858=""),"",G4858)</f>
        <v/>
      </c>
      <c r="J10510">
        <f>IF(OR(I4858="",H4858=""),"",I4858*H4858)</f>
        <v/>
      </c>
      <c r="K10510">
        <f>IF(G4858="","Missing OEWS wage",IF(H4858="","Missing Wharton SOC","Matched"))</f>
        <v/>
      </c>
    </row>
    <row r="10511">
      <c r="A10511" t="inlineStr">
        <is>
          <t>55</t>
        </is>
      </c>
      <c r="B10511" t="inlineStr">
        <is>
          <t>Management of Companies and Enterprises</t>
        </is>
      </c>
      <c r="C10511" t="inlineStr">
        <is>
          <t>49-9098</t>
        </is>
      </c>
      <c r="D10511" t="inlineStr">
        <is>
          <t>Helpers--Installation, Maintenance, and Repair Workers</t>
        </is>
      </c>
      <c r="E10511" t="n">
        <v>310</v>
      </c>
      <c r="F10511" t="n">
        <v>38900</v>
      </c>
      <c r="G10511">
        <f>IF(OR(E4859="",F4859=""),"",E4859*F4859)</f>
        <v/>
      </c>
      <c r="H10511" s="41">
        <f>IFERROR(XLOOKUP(C4859,'DATA Wharton'!$A$2:$A$785,'DATA Wharton'!$C$2:$C$785),"")</f>
        <v/>
      </c>
      <c r="I10511">
        <f>IF(OR(G4859="",H4859=""),"",G4859)</f>
        <v/>
      </c>
      <c r="J10511">
        <f>IF(OR(I4859="",H4859=""),"",I4859*H4859)</f>
        <v/>
      </c>
      <c r="K10511">
        <f>IF(G4859="","Missing OEWS wage",IF(H4859="","Missing Wharton SOC","Matched"))</f>
        <v/>
      </c>
    </row>
    <row r="10512">
      <c r="A10512" t="inlineStr">
        <is>
          <t>55</t>
        </is>
      </c>
      <c r="B10512" t="inlineStr">
        <is>
          <t>Management of Companies and Enterprises</t>
        </is>
      </c>
      <c r="C10512" t="inlineStr">
        <is>
          <t>49-9099</t>
        </is>
      </c>
      <c r="D10512" t="inlineStr">
        <is>
          <t>Installation, Maintenance, and Repair Workers, All Other</t>
        </is>
      </c>
      <c r="E10512" t="n">
        <v>1040</v>
      </c>
      <c r="F10512" t="n">
        <v>62650</v>
      </c>
      <c r="G10512">
        <f>IF(OR(E4860="",F4860=""),"",E4860*F4860)</f>
        <v/>
      </c>
      <c r="H10512" s="41">
        <f>IFERROR(XLOOKUP(C4860,'DATA Wharton'!$A$2:$A$785,'DATA Wharton'!$C$2:$C$785),"")</f>
        <v/>
      </c>
      <c r="I10512">
        <f>IF(OR(G4860="",H4860=""),"",G4860)</f>
        <v/>
      </c>
      <c r="J10512">
        <f>IF(OR(I4860="",H4860=""),"",I4860*H4860)</f>
        <v/>
      </c>
      <c r="K10512">
        <f>IF(G4860="","Missing OEWS wage",IF(H4860="","Missing Wharton SOC","Matched"))</f>
        <v/>
      </c>
    </row>
    <row r="10513">
      <c r="A10513" t="inlineStr">
        <is>
          <t>55</t>
        </is>
      </c>
      <c r="B10513" t="inlineStr">
        <is>
          <t>Management of Companies and Enterprises</t>
        </is>
      </c>
      <c r="C10513" t="inlineStr">
        <is>
          <t>51-1011</t>
        </is>
      </c>
      <c r="D10513" t="inlineStr">
        <is>
          <t>First-Line Supervisors of Production and Operating Workers</t>
        </is>
      </c>
      <c r="E10513" t="n">
        <v>3630</v>
      </c>
      <c r="F10513" t="n">
        <v>95680</v>
      </c>
      <c r="G10513">
        <f>IF(OR(E4861="",F4861=""),"",E4861*F4861)</f>
        <v/>
      </c>
      <c r="H10513" s="41">
        <f>IFERROR(XLOOKUP(C4861,'DATA Wharton'!$A$2:$A$785,'DATA Wharton'!$C$2:$C$785),"")</f>
        <v/>
      </c>
      <c r="I10513">
        <f>IF(OR(G4861="",H4861=""),"",G4861)</f>
        <v/>
      </c>
      <c r="J10513">
        <f>IF(OR(I4861="",H4861=""),"",I4861*H4861)</f>
        <v/>
      </c>
      <c r="K10513">
        <f>IF(G4861="","Missing OEWS wage",IF(H4861="","Missing Wharton SOC","Matched"))</f>
        <v/>
      </c>
    </row>
    <row r="10514">
      <c r="A10514" t="inlineStr">
        <is>
          <t>55</t>
        </is>
      </c>
      <c r="B10514" t="inlineStr">
        <is>
          <t>Management of Companies and Enterprises</t>
        </is>
      </c>
      <c r="C10514" t="inlineStr">
        <is>
          <t>51-2028</t>
        </is>
      </c>
      <c r="D10514" t="inlineStr">
        <is>
          <t>Electrical, Electronic, and Electromechanical Assemblers, Except Coil Winders, Tapers, and Finishers</t>
        </is>
      </c>
      <c r="E10514" t="n">
        <v>530</v>
      </c>
      <c r="F10514" t="n">
        <v>49870</v>
      </c>
      <c r="G10514">
        <f>IF(OR(E4862="",F4862=""),"",E4862*F4862)</f>
        <v/>
      </c>
      <c r="H10514" s="41">
        <f>IFERROR(XLOOKUP(C4862,'DATA Wharton'!$A$2:$A$785,'DATA Wharton'!$C$2:$C$785),"")</f>
        <v/>
      </c>
      <c r="I10514">
        <f>IF(OR(G4862="",H4862=""),"",G4862)</f>
        <v/>
      </c>
      <c r="J10514">
        <f>IF(OR(I4862="",H4862=""),"",I4862*H4862)</f>
        <v/>
      </c>
      <c r="K10514">
        <f>IF(G4862="","Missing OEWS wage",IF(H4862="","Missing Wharton SOC","Matched"))</f>
        <v/>
      </c>
    </row>
    <row r="10515">
      <c r="A10515" t="inlineStr">
        <is>
          <t>55</t>
        </is>
      </c>
      <c r="B10515" t="inlineStr">
        <is>
          <t>Management of Companies and Enterprises</t>
        </is>
      </c>
      <c r="C10515" t="inlineStr">
        <is>
          <t>51-2090</t>
        </is>
      </c>
      <c r="D10515" t="inlineStr">
        <is>
          <t>Miscellaneous Assemblers and Fabricators</t>
        </is>
      </c>
      <c r="E10515" t="n">
        <v>3540</v>
      </c>
      <c r="F10515" t="n">
        <v>45850</v>
      </c>
      <c r="G10515">
        <f>IF(OR(E4863="",F4863=""),"",E4863*F4863)</f>
        <v/>
      </c>
      <c r="H10515" s="41">
        <f>IFERROR(XLOOKUP(C4863,'DATA Wharton'!$A$2:$A$785,'DATA Wharton'!$C$2:$C$785),"")</f>
        <v/>
      </c>
      <c r="I10515">
        <f>IF(OR(G4863="",H4863=""),"",G4863)</f>
        <v/>
      </c>
      <c r="J10515">
        <f>IF(OR(I4863="",H4863=""),"",I4863*H4863)</f>
        <v/>
      </c>
      <c r="K10515">
        <f>IF(G4863="","Missing OEWS wage",IF(H4863="","Missing Wharton SOC","Matched"))</f>
        <v/>
      </c>
    </row>
    <row r="10516">
      <c r="A10516" t="inlineStr">
        <is>
          <t>55</t>
        </is>
      </c>
      <c r="B10516" t="inlineStr">
        <is>
          <t>Management of Companies and Enterprises</t>
        </is>
      </c>
      <c r="C10516" t="inlineStr">
        <is>
          <t>51-3011</t>
        </is>
      </c>
      <c r="D10516" t="inlineStr">
        <is>
          <t>Bakers</t>
        </is>
      </c>
      <c r="E10516" t="n">
        <v>200</v>
      </c>
      <c r="F10516" t="n">
        <v>40200</v>
      </c>
      <c r="G10516">
        <f>IF(OR(E4864="",F4864=""),"",E4864*F4864)</f>
        <v/>
      </c>
      <c r="H10516" s="41">
        <f>IFERROR(XLOOKUP(C4864,'DATA Wharton'!$A$2:$A$785,'DATA Wharton'!$C$2:$C$785),"")</f>
        <v/>
      </c>
      <c r="I10516">
        <f>IF(OR(G4864="",H4864=""),"",G4864)</f>
        <v/>
      </c>
      <c r="J10516">
        <f>IF(OR(I4864="",H4864=""),"",I4864*H4864)</f>
        <v/>
      </c>
      <c r="K10516">
        <f>IF(G4864="","Missing OEWS wage",IF(H4864="","Missing Wharton SOC","Matched"))</f>
        <v/>
      </c>
    </row>
    <row r="10517">
      <c r="A10517" t="inlineStr">
        <is>
          <t>55</t>
        </is>
      </c>
      <c r="B10517" t="inlineStr">
        <is>
          <t>Management of Companies and Enterprises</t>
        </is>
      </c>
      <c r="C10517" t="inlineStr">
        <is>
          <t>51-3091</t>
        </is>
      </c>
      <c r="D10517" t="inlineStr">
        <is>
          <t>Food and Tobacco Roasting, Baking, and Drying Machine Operators and Tenders</t>
        </is>
      </c>
      <c r="F10517" t="n">
        <v>54680</v>
      </c>
      <c r="G10517">
        <f>IF(OR(E4865="",F4865=""),"",E4865*F4865)</f>
        <v/>
      </c>
      <c r="H10517" s="41">
        <f>IFERROR(XLOOKUP(C4865,'DATA Wharton'!$A$2:$A$785,'DATA Wharton'!$C$2:$C$785),"")</f>
        <v/>
      </c>
      <c r="I10517">
        <f>IF(OR(G4865="",H4865=""),"",G4865)</f>
        <v/>
      </c>
      <c r="J10517">
        <f>IF(OR(I4865="",H4865=""),"",I4865*H4865)</f>
        <v/>
      </c>
      <c r="K10517">
        <f>IF(G4865="","Missing OEWS wage",IF(H4865="","Missing Wharton SOC","Matched"))</f>
        <v/>
      </c>
    </row>
    <row r="10518">
      <c r="A10518" t="inlineStr">
        <is>
          <t>55</t>
        </is>
      </c>
      <c r="B10518" t="inlineStr">
        <is>
          <t>Management of Companies and Enterprises</t>
        </is>
      </c>
      <c r="C10518" t="inlineStr">
        <is>
          <t>51-3092</t>
        </is>
      </c>
      <c r="D10518" t="inlineStr">
        <is>
          <t>Food Batchmakers</t>
        </is>
      </c>
      <c r="E10518" t="n">
        <v>70</v>
      </c>
      <c r="F10518" t="n">
        <v>42020</v>
      </c>
      <c r="G10518">
        <f>IF(OR(E4866="",F4866=""),"",E4866*F4866)</f>
        <v/>
      </c>
      <c r="H10518" s="41">
        <f>IFERROR(XLOOKUP(C4866,'DATA Wharton'!$A$2:$A$785,'DATA Wharton'!$C$2:$C$785),"")</f>
        <v/>
      </c>
      <c r="I10518">
        <f>IF(OR(G4866="",H4866=""),"",G4866)</f>
        <v/>
      </c>
      <c r="J10518">
        <f>IF(OR(I4866="",H4866=""),"",I4866*H4866)</f>
        <v/>
      </c>
      <c r="K10518">
        <f>IF(G4866="","Missing OEWS wage",IF(H4866="","Missing Wharton SOC","Matched"))</f>
        <v/>
      </c>
    </row>
    <row r="10519">
      <c r="A10519" t="inlineStr">
        <is>
          <t>55</t>
        </is>
      </c>
      <c r="B10519" t="inlineStr">
        <is>
          <t>Management of Companies and Enterprises</t>
        </is>
      </c>
      <c r="C10519" t="inlineStr">
        <is>
          <t>51-3099</t>
        </is>
      </c>
      <c r="D10519" t="inlineStr">
        <is>
          <t>Food Processing Workers, All Other</t>
        </is>
      </c>
      <c r="F10519" t="n">
        <v>39660</v>
      </c>
      <c r="G10519">
        <f>IF(OR(E4867="",F4867=""),"",E4867*F4867)</f>
        <v/>
      </c>
      <c r="H10519" s="41">
        <f>IFERROR(XLOOKUP(C4867,'DATA Wharton'!$A$2:$A$785,'DATA Wharton'!$C$2:$C$785),"")</f>
        <v/>
      </c>
      <c r="I10519">
        <f>IF(OR(G4867="",H4867=""),"",G4867)</f>
        <v/>
      </c>
      <c r="J10519">
        <f>IF(OR(I4867="",H4867=""),"",I4867*H4867)</f>
        <v/>
      </c>
      <c r="K10519">
        <f>IF(G4867="","Missing OEWS wage",IF(H4867="","Missing Wharton SOC","Matched"))</f>
        <v/>
      </c>
    </row>
    <row r="10520">
      <c r="A10520" t="inlineStr">
        <is>
          <t>55</t>
        </is>
      </c>
      <c r="B10520" t="inlineStr">
        <is>
          <t>Management of Companies and Enterprises</t>
        </is>
      </c>
      <c r="C10520" t="inlineStr">
        <is>
          <t>51-4021</t>
        </is>
      </c>
      <c r="D10520" t="inlineStr">
        <is>
          <t>Extruding and Drawing Machine Setters, Operators, and Tenders, Metal and Plastic</t>
        </is>
      </c>
      <c r="E10520" t="n">
        <v>540</v>
      </c>
      <c r="F10520" t="n">
        <v>55600</v>
      </c>
      <c r="G10520">
        <f>IF(OR(E4868="",F4868=""),"",E4868*F4868)</f>
        <v/>
      </c>
      <c r="H10520" s="41">
        <f>IFERROR(XLOOKUP(C4868,'DATA Wharton'!$A$2:$A$785,'DATA Wharton'!$C$2:$C$785),"")</f>
        <v/>
      </c>
      <c r="I10520">
        <f>IF(OR(G4868="",H4868=""),"",G4868)</f>
        <v/>
      </c>
      <c r="J10520">
        <f>IF(OR(I4868="",H4868=""),"",I4868*H4868)</f>
        <v/>
      </c>
      <c r="K10520">
        <f>IF(G4868="","Missing OEWS wage",IF(H4868="","Missing Wharton SOC","Matched"))</f>
        <v/>
      </c>
    </row>
    <row r="10521">
      <c r="A10521" t="inlineStr">
        <is>
          <t>55</t>
        </is>
      </c>
      <c r="B10521" t="inlineStr">
        <is>
          <t>Management of Companies and Enterprises</t>
        </is>
      </c>
      <c r="C10521" t="inlineStr">
        <is>
          <t>51-4031</t>
        </is>
      </c>
      <c r="D10521" t="inlineStr">
        <is>
          <t>Cutting, Punching, and Press Machine Setters, Operators, and Tenders, Metal and Plastic</t>
        </is>
      </c>
      <c r="E10521" t="n">
        <v>380</v>
      </c>
      <c r="F10521" t="n">
        <v>46640</v>
      </c>
      <c r="G10521">
        <f>IF(OR(E4869="",F4869=""),"",E4869*F4869)</f>
        <v/>
      </c>
      <c r="H10521" s="41">
        <f>IFERROR(XLOOKUP(C4869,'DATA Wharton'!$A$2:$A$785,'DATA Wharton'!$C$2:$C$785),"")</f>
        <v/>
      </c>
      <c r="I10521">
        <f>IF(OR(G4869="",H4869=""),"",G4869)</f>
        <v/>
      </c>
      <c r="J10521">
        <f>IF(OR(I4869="",H4869=""),"",I4869*H4869)</f>
        <v/>
      </c>
      <c r="K10521">
        <f>IF(G4869="","Missing OEWS wage",IF(H4869="","Missing Wharton SOC","Matched"))</f>
        <v/>
      </c>
    </row>
    <row r="10522">
      <c r="A10522" t="inlineStr">
        <is>
          <t>55</t>
        </is>
      </c>
      <c r="B10522" t="inlineStr">
        <is>
          <t>Management of Companies and Enterprises</t>
        </is>
      </c>
      <c r="C10522" t="inlineStr">
        <is>
          <t>51-4033</t>
        </is>
      </c>
      <c r="D10522" t="inlineStr">
        <is>
          <t>Grinding, Lapping, Polishing, and Buffing Machine Tool Setters, Operators, and Tenders, Metal and Plastic</t>
        </is>
      </c>
      <c r="F10522" t="n">
        <v>54340</v>
      </c>
      <c r="G10522">
        <f>IF(OR(E4870="",F4870=""),"",E4870*F4870)</f>
        <v/>
      </c>
      <c r="H10522" s="41">
        <f>IFERROR(XLOOKUP(C4870,'DATA Wharton'!$A$2:$A$785,'DATA Wharton'!$C$2:$C$785),"")</f>
        <v/>
      </c>
      <c r="I10522">
        <f>IF(OR(G4870="",H4870=""),"",G4870)</f>
        <v/>
      </c>
      <c r="J10522">
        <f>IF(OR(I4870="",H4870=""),"",I4870*H4870)</f>
        <v/>
      </c>
      <c r="K10522">
        <f>IF(G4870="","Missing OEWS wage",IF(H4870="","Missing Wharton SOC","Matched"))</f>
        <v/>
      </c>
    </row>
    <row r="10523">
      <c r="A10523" t="inlineStr">
        <is>
          <t>55</t>
        </is>
      </c>
      <c r="B10523" t="inlineStr">
        <is>
          <t>Management of Companies and Enterprises</t>
        </is>
      </c>
      <c r="C10523" t="inlineStr">
        <is>
          <t>51-4035</t>
        </is>
      </c>
      <c r="D10523" t="inlineStr">
        <is>
          <t>Milling and Planing Machine Setters, Operators, and Tenders, Metal and Plastic</t>
        </is>
      </c>
      <c r="F10523" t="n">
        <v>56170</v>
      </c>
      <c r="G10523">
        <f>IF(OR(E4871="",F4871=""),"",E4871*F4871)</f>
        <v/>
      </c>
      <c r="H10523" s="41">
        <f>IFERROR(XLOOKUP(C4871,'DATA Wharton'!$A$2:$A$785,'DATA Wharton'!$C$2:$C$785),"")</f>
        <v/>
      </c>
      <c r="I10523">
        <f>IF(OR(G4871="",H4871=""),"",G4871)</f>
        <v/>
      </c>
      <c r="J10523">
        <f>IF(OR(I4871="",H4871=""),"",I4871*H4871)</f>
        <v/>
      </c>
      <c r="K10523">
        <f>IF(G4871="","Missing OEWS wage",IF(H4871="","Missing Wharton SOC","Matched"))</f>
        <v/>
      </c>
    </row>
    <row r="10524">
      <c r="A10524" t="inlineStr">
        <is>
          <t>55</t>
        </is>
      </c>
      <c r="B10524" t="inlineStr">
        <is>
          <t>Management of Companies and Enterprises</t>
        </is>
      </c>
      <c r="C10524" t="inlineStr">
        <is>
          <t>51-4041</t>
        </is>
      </c>
      <c r="D10524" t="inlineStr">
        <is>
          <t>Machinists</t>
        </is>
      </c>
      <c r="E10524" t="n">
        <v>280</v>
      </c>
      <c r="F10524" t="n">
        <v>67980</v>
      </c>
      <c r="G10524">
        <f>IF(OR(E4872="",F4872=""),"",E4872*F4872)</f>
        <v/>
      </c>
      <c r="H10524" s="41">
        <f>IFERROR(XLOOKUP(C4872,'DATA Wharton'!$A$2:$A$785,'DATA Wharton'!$C$2:$C$785),"")</f>
        <v/>
      </c>
      <c r="I10524">
        <f>IF(OR(G4872="",H4872=""),"",G4872)</f>
        <v/>
      </c>
      <c r="J10524">
        <f>IF(OR(I4872="",H4872=""),"",I4872*H4872)</f>
        <v/>
      </c>
      <c r="K10524">
        <f>IF(G4872="","Missing OEWS wage",IF(H4872="","Missing Wharton SOC","Matched"))</f>
        <v/>
      </c>
    </row>
    <row r="10525">
      <c r="A10525" t="inlineStr">
        <is>
          <t>55</t>
        </is>
      </c>
      <c r="B10525" t="inlineStr">
        <is>
          <t>Management of Companies and Enterprises</t>
        </is>
      </c>
      <c r="C10525" t="inlineStr">
        <is>
          <t>51-4061</t>
        </is>
      </c>
      <c r="D10525" t="inlineStr">
        <is>
          <t>Model Makers, Metal and Plastic</t>
        </is>
      </c>
      <c r="E10525" t="n">
        <v>40</v>
      </c>
      <c r="F10525" t="n">
        <v>72670</v>
      </c>
      <c r="G10525">
        <f>IF(OR(E4873="",F4873=""),"",E4873*F4873)</f>
        <v/>
      </c>
      <c r="H10525" s="41">
        <f>IFERROR(XLOOKUP(C4873,'DATA Wharton'!$A$2:$A$785,'DATA Wharton'!$C$2:$C$785),"")</f>
        <v/>
      </c>
      <c r="I10525">
        <f>IF(OR(G4873="",H4873=""),"",G4873)</f>
        <v/>
      </c>
      <c r="J10525">
        <f>IF(OR(I4873="",H4873=""),"",I4873*H4873)</f>
        <v/>
      </c>
      <c r="K10525">
        <f>IF(G4873="","Missing OEWS wage",IF(H4873="","Missing Wharton SOC","Matched"))</f>
        <v/>
      </c>
    </row>
    <row r="10526">
      <c r="A10526" t="inlineStr">
        <is>
          <t>55</t>
        </is>
      </c>
      <c r="B10526" t="inlineStr">
        <is>
          <t>Management of Companies and Enterprises</t>
        </is>
      </c>
      <c r="C10526" t="inlineStr">
        <is>
          <t>51-4072</t>
        </is>
      </c>
      <c r="D10526" t="inlineStr">
        <is>
          <t>Molding, Coremaking, and Casting Machine Setters, Operators, and Tenders, Metal and Plastic</t>
        </is>
      </c>
      <c r="E10526" t="n">
        <v>70</v>
      </c>
      <c r="F10526" t="n">
        <v>50170</v>
      </c>
      <c r="G10526">
        <f>IF(OR(E4874="",F4874=""),"",E4874*F4874)</f>
        <v/>
      </c>
      <c r="H10526" s="41">
        <f>IFERROR(XLOOKUP(C4874,'DATA Wharton'!$A$2:$A$785,'DATA Wharton'!$C$2:$C$785),"")</f>
        <v/>
      </c>
      <c r="I10526">
        <f>IF(OR(G4874="",H4874=""),"",G4874)</f>
        <v/>
      </c>
      <c r="J10526">
        <f>IF(OR(I4874="",H4874=""),"",I4874*H4874)</f>
        <v/>
      </c>
      <c r="K10526">
        <f>IF(G4874="","Missing OEWS wage",IF(H4874="","Missing Wharton SOC","Matched"))</f>
        <v/>
      </c>
    </row>
    <row r="10527">
      <c r="A10527" t="inlineStr">
        <is>
          <t>55</t>
        </is>
      </c>
      <c r="B10527" t="inlineStr">
        <is>
          <t>Management of Companies and Enterprises</t>
        </is>
      </c>
      <c r="C10527" t="inlineStr">
        <is>
          <t>51-4081</t>
        </is>
      </c>
      <c r="D10527" t="inlineStr">
        <is>
          <t>Multiple Machine Tool Setters, Operators, and Tenders, Metal and Plastic</t>
        </is>
      </c>
      <c r="E10527" t="n">
        <v>190</v>
      </c>
      <c r="F10527" t="n">
        <v>54190</v>
      </c>
      <c r="G10527">
        <f>IF(OR(E4875="",F4875=""),"",E4875*F4875)</f>
        <v/>
      </c>
      <c r="H10527" s="41">
        <f>IFERROR(XLOOKUP(C4875,'DATA Wharton'!$A$2:$A$785,'DATA Wharton'!$C$2:$C$785),"")</f>
        <v/>
      </c>
      <c r="I10527">
        <f>IF(OR(G4875="",H4875=""),"",G4875)</f>
        <v/>
      </c>
      <c r="J10527">
        <f>IF(OR(I4875="",H4875=""),"",I4875*H4875)</f>
        <v/>
      </c>
      <c r="K10527">
        <f>IF(G4875="","Missing OEWS wage",IF(H4875="","Missing Wharton SOC","Matched"))</f>
        <v/>
      </c>
    </row>
    <row r="10528">
      <c r="A10528" t="inlineStr">
        <is>
          <t>55</t>
        </is>
      </c>
      <c r="B10528" t="inlineStr">
        <is>
          <t>Management of Companies and Enterprises</t>
        </is>
      </c>
      <c r="C10528" t="inlineStr">
        <is>
          <t>51-4111</t>
        </is>
      </c>
      <c r="D10528" t="inlineStr">
        <is>
          <t>Tool and Die Makers</t>
        </is>
      </c>
      <c r="E10528" t="n">
        <v>210</v>
      </c>
      <c r="F10528" t="n">
        <v>64930</v>
      </c>
      <c r="G10528">
        <f>IF(OR(E4876="",F4876=""),"",E4876*F4876)</f>
        <v/>
      </c>
      <c r="H10528" s="41">
        <f>IFERROR(XLOOKUP(C4876,'DATA Wharton'!$A$2:$A$785,'DATA Wharton'!$C$2:$C$785),"")</f>
        <v/>
      </c>
      <c r="I10528">
        <f>IF(OR(G4876="",H4876=""),"",G4876)</f>
        <v/>
      </c>
      <c r="J10528">
        <f>IF(OR(I4876="",H4876=""),"",I4876*H4876)</f>
        <v/>
      </c>
      <c r="K10528">
        <f>IF(G4876="","Missing OEWS wage",IF(H4876="","Missing Wharton SOC","Matched"))</f>
        <v/>
      </c>
    </row>
    <row r="10529">
      <c r="A10529" t="inlineStr">
        <is>
          <t>55</t>
        </is>
      </c>
      <c r="B10529" t="inlineStr">
        <is>
          <t>Management of Companies and Enterprises</t>
        </is>
      </c>
      <c r="C10529" t="inlineStr">
        <is>
          <t>51-4121</t>
        </is>
      </c>
      <c r="D10529" t="inlineStr">
        <is>
          <t>Welders, Cutters, Solderers, and Brazers</t>
        </is>
      </c>
      <c r="E10529" t="n">
        <v>640</v>
      </c>
      <c r="F10529" t="n">
        <v>60970</v>
      </c>
      <c r="G10529">
        <f>IF(OR(E4877="",F4877=""),"",E4877*F4877)</f>
        <v/>
      </c>
      <c r="H10529" s="41">
        <f>IFERROR(XLOOKUP(C4877,'DATA Wharton'!$A$2:$A$785,'DATA Wharton'!$C$2:$C$785),"")</f>
        <v/>
      </c>
      <c r="I10529">
        <f>IF(OR(G4877="",H4877=""),"",G4877)</f>
        <v/>
      </c>
      <c r="J10529">
        <f>IF(OR(I4877="",H4877=""),"",I4877*H4877)</f>
        <v/>
      </c>
      <c r="K10529">
        <f>IF(G4877="","Missing OEWS wage",IF(H4877="","Missing Wharton SOC","Matched"))</f>
        <v/>
      </c>
    </row>
    <row r="10530">
      <c r="A10530" t="inlineStr">
        <is>
          <t>55</t>
        </is>
      </c>
      <c r="B10530" t="inlineStr">
        <is>
          <t>Management of Companies and Enterprises</t>
        </is>
      </c>
      <c r="C10530" t="inlineStr">
        <is>
          <t>51-5111</t>
        </is>
      </c>
      <c r="D10530" t="inlineStr">
        <is>
          <t>Prepress Technicians and Workers</t>
        </is>
      </c>
      <c r="E10530" t="n">
        <v>550</v>
      </c>
      <c r="F10530" t="n">
        <v>51120</v>
      </c>
      <c r="G10530">
        <f>IF(OR(E4878="",F4878=""),"",E4878*F4878)</f>
        <v/>
      </c>
      <c r="H10530" s="41">
        <f>IFERROR(XLOOKUP(C4878,'DATA Wharton'!$A$2:$A$785,'DATA Wharton'!$C$2:$C$785),"")</f>
        <v/>
      </c>
      <c r="I10530">
        <f>IF(OR(G4878="",H4878=""),"",G4878)</f>
        <v/>
      </c>
      <c r="J10530">
        <f>IF(OR(I4878="",H4878=""),"",I4878*H4878)</f>
        <v/>
      </c>
      <c r="K10530">
        <f>IF(G4878="","Missing OEWS wage",IF(H4878="","Missing Wharton SOC","Matched"))</f>
        <v/>
      </c>
    </row>
    <row r="10531">
      <c r="A10531" t="inlineStr">
        <is>
          <t>55</t>
        </is>
      </c>
      <c r="B10531" t="inlineStr">
        <is>
          <t>Management of Companies and Enterprises</t>
        </is>
      </c>
      <c r="C10531" t="inlineStr">
        <is>
          <t>51-5112</t>
        </is>
      </c>
      <c r="D10531" t="inlineStr">
        <is>
          <t>Printing Press Operators</t>
        </is>
      </c>
      <c r="E10531" t="n">
        <v>1050</v>
      </c>
      <c r="F10531" t="n">
        <v>51130</v>
      </c>
      <c r="G10531">
        <f>IF(OR(E4879="",F4879=""),"",E4879*F4879)</f>
        <v/>
      </c>
      <c r="H10531" s="41">
        <f>IFERROR(XLOOKUP(C4879,'DATA Wharton'!$A$2:$A$785,'DATA Wharton'!$C$2:$C$785),"")</f>
        <v/>
      </c>
      <c r="I10531">
        <f>IF(OR(G4879="",H4879=""),"",G4879)</f>
        <v/>
      </c>
      <c r="J10531">
        <f>IF(OR(I4879="",H4879=""),"",I4879*H4879)</f>
        <v/>
      </c>
      <c r="K10531">
        <f>IF(G4879="","Missing OEWS wage",IF(H4879="","Missing Wharton SOC","Matched"))</f>
        <v/>
      </c>
    </row>
    <row r="10532">
      <c r="A10532" t="inlineStr">
        <is>
          <t>55</t>
        </is>
      </c>
      <c r="B10532" t="inlineStr">
        <is>
          <t>Management of Companies and Enterprises</t>
        </is>
      </c>
      <c r="C10532" t="inlineStr">
        <is>
          <t>51-5113</t>
        </is>
      </c>
      <c r="D10532" t="inlineStr">
        <is>
          <t>Print Binding and Finishing Workers</t>
        </is>
      </c>
      <c r="E10532" t="n">
        <v>90</v>
      </c>
      <c r="F10532" t="n">
        <v>44290</v>
      </c>
      <c r="G10532">
        <f>IF(OR(E4880="",F4880=""),"",E4880*F4880)</f>
        <v/>
      </c>
      <c r="H10532" s="41">
        <f>IFERROR(XLOOKUP(C4880,'DATA Wharton'!$A$2:$A$785,'DATA Wharton'!$C$2:$C$785),"")</f>
        <v/>
      </c>
      <c r="I10532">
        <f>IF(OR(G4880="",H4880=""),"",G4880)</f>
        <v/>
      </c>
      <c r="J10532">
        <f>IF(OR(I4880="",H4880=""),"",I4880*H4880)</f>
        <v/>
      </c>
      <c r="K10532">
        <f>IF(G4880="","Missing OEWS wage",IF(H4880="","Missing Wharton SOC","Matched"))</f>
        <v/>
      </c>
    </row>
    <row r="10533">
      <c r="A10533" t="inlineStr">
        <is>
          <t>55</t>
        </is>
      </c>
      <c r="B10533" t="inlineStr">
        <is>
          <t>Management of Companies and Enterprises</t>
        </is>
      </c>
      <c r="C10533" t="inlineStr">
        <is>
          <t>51-6011</t>
        </is>
      </c>
      <c r="D10533" t="inlineStr">
        <is>
          <t>Laundry and Dry-Cleaning Workers</t>
        </is>
      </c>
      <c r="E10533" t="n">
        <v>860</v>
      </c>
      <c r="F10533" t="n">
        <v>37400</v>
      </c>
      <c r="G10533">
        <f>IF(OR(E4881="",F4881=""),"",E4881*F4881)</f>
        <v/>
      </c>
      <c r="H10533" s="41">
        <f>IFERROR(XLOOKUP(C4881,'DATA Wharton'!$A$2:$A$785,'DATA Wharton'!$C$2:$C$785),"")</f>
        <v/>
      </c>
      <c r="I10533">
        <f>IF(OR(G4881="",H4881=""),"",G4881)</f>
        <v/>
      </c>
      <c r="J10533">
        <f>IF(OR(I4881="",H4881=""),"",I4881*H4881)</f>
        <v/>
      </c>
      <c r="K10533">
        <f>IF(G4881="","Missing OEWS wage",IF(H4881="","Missing Wharton SOC","Matched"))</f>
        <v/>
      </c>
    </row>
    <row r="10534">
      <c r="A10534" t="inlineStr">
        <is>
          <t>55</t>
        </is>
      </c>
      <c r="B10534" t="inlineStr">
        <is>
          <t>Management of Companies and Enterprises</t>
        </is>
      </c>
      <c r="C10534" t="inlineStr">
        <is>
          <t>51-6031</t>
        </is>
      </c>
      <c r="D10534" t="inlineStr">
        <is>
          <t>Sewing Machine Operators</t>
        </is>
      </c>
      <c r="F10534" t="n">
        <v>33590</v>
      </c>
      <c r="G10534">
        <f>IF(OR(E4882="",F4882=""),"",E4882*F4882)</f>
        <v/>
      </c>
      <c r="H10534" s="41">
        <f>IFERROR(XLOOKUP(C4882,'DATA Wharton'!$A$2:$A$785,'DATA Wharton'!$C$2:$C$785),"")</f>
        <v/>
      </c>
      <c r="I10534">
        <f>IF(OR(G4882="",H4882=""),"",G4882)</f>
        <v/>
      </c>
      <c r="J10534">
        <f>IF(OR(I4882="",H4882=""),"",I4882*H4882)</f>
        <v/>
      </c>
      <c r="K10534">
        <f>IF(G4882="","Missing OEWS wage",IF(H4882="","Missing Wharton SOC","Matched"))</f>
        <v/>
      </c>
    </row>
    <row r="10535">
      <c r="A10535" t="inlineStr">
        <is>
          <t>55</t>
        </is>
      </c>
      <c r="B10535" t="inlineStr">
        <is>
          <t>Management of Companies and Enterprises</t>
        </is>
      </c>
      <c r="C10535" t="inlineStr">
        <is>
          <t>51-6052</t>
        </is>
      </c>
      <c r="D10535" t="inlineStr">
        <is>
          <t>Tailors, Dressmakers, and Custom Sewers</t>
        </is>
      </c>
      <c r="E10535" t="n">
        <v>60</v>
      </c>
      <c r="F10535" t="n">
        <v>53520</v>
      </c>
      <c r="G10535">
        <f>IF(OR(E4883="",F4883=""),"",E4883*F4883)</f>
        <v/>
      </c>
      <c r="H10535" s="41">
        <f>IFERROR(XLOOKUP(C4883,'DATA Wharton'!$A$2:$A$785,'DATA Wharton'!$C$2:$C$785),"")</f>
        <v/>
      </c>
      <c r="I10535">
        <f>IF(OR(G4883="",H4883=""),"",G4883)</f>
        <v/>
      </c>
      <c r="J10535">
        <f>IF(OR(I4883="",H4883=""),"",I4883*H4883)</f>
        <v/>
      </c>
      <c r="K10535">
        <f>IF(G4883="","Missing OEWS wage",IF(H4883="","Missing Wharton SOC","Matched"))</f>
        <v/>
      </c>
    </row>
    <row r="10536">
      <c r="A10536" t="inlineStr">
        <is>
          <t>55</t>
        </is>
      </c>
      <c r="B10536" t="inlineStr">
        <is>
          <t>Management of Companies and Enterprises</t>
        </is>
      </c>
      <c r="C10536" t="inlineStr">
        <is>
          <t>51-6092</t>
        </is>
      </c>
      <c r="D10536" t="inlineStr">
        <is>
          <t>Fabric and Apparel Patternmakers</t>
        </is>
      </c>
      <c r="E10536" t="n">
        <v>390</v>
      </c>
      <c r="F10536" t="n">
        <v>105820</v>
      </c>
      <c r="G10536">
        <f>IF(OR(E4884="",F4884=""),"",E4884*F4884)</f>
        <v/>
      </c>
      <c r="H10536" s="41">
        <f>IFERROR(XLOOKUP(C4884,'DATA Wharton'!$A$2:$A$785,'DATA Wharton'!$C$2:$C$785),"")</f>
        <v/>
      </c>
      <c r="I10536">
        <f>IF(OR(G4884="",H4884=""),"",G4884)</f>
        <v/>
      </c>
      <c r="J10536">
        <f>IF(OR(I4884="",H4884=""),"",I4884*H4884)</f>
        <v/>
      </c>
      <c r="K10536">
        <f>IF(G4884="","Missing OEWS wage",IF(H4884="","Missing Wharton SOC","Matched"))</f>
        <v/>
      </c>
    </row>
    <row r="10537">
      <c r="A10537" t="inlineStr">
        <is>
          <t>55</t>
        </is>
      </c>
      <c r="B10537" t="inlineStr">
        <is>
          <t>Management of Companies and Enterprises</t>
        </is>
      </c>
      <c r="C10537" t="inlineStr">
        <is>
          <t>51-6099</t>
        </is>
      </c>
      <c r="D10537" t="inlineStr">
        <is>
          <t>Textile, Apparel, and Furnishings Workers, All Other</t>
        </is>
      </c>
      <c r="F10537" t="n">
        <v>39880</v>
      </c>
      <c r="G10537">
        <f>IF(OR(E4885="",F4885=""),"",E4885*F4885)</f>
        <v/>
      </c>
      <c r="H10537" s="41">
        <f>IFERROR(XLOOKUP(C4885,'DATA Wharton'!$A$2:$A$785,'DATA Wharton'!$C$2:$C$785),"")</f>
        <v/>
      </c>
      <c r="I10537">
        <f>IF(OR(G4885="",H4885=""),"",G4885)</f>
        <v/>
      </c>
      <c r="J10537">
        <f>IF(OR(I4885="",H4885=""),"",I4885*H4885)</f>
        <v/>
      </c>
      <c r="K10537">
        <f>IF(G4885="","Missing OEWS wage",IF(H4885="","Missing Wharton SOC","Matched"))</f>
        <v/>
      </c>
    </row>
    <row r="10538">
      <c r="A10538" t="inlineStr">
        <is>
          <t>55</t>
        </is>
      </c>
      <c r="B10538" t="inlineStr">
        <is>
          <t>Management of Companies and Enterprises</t>
        </is>
      </c>
      <c r="C10538" t="inlineStr">
        <is>
          <t>51-7011</t>
        </is>
      </c>
      <c r="D10538" t="inlineStr">
        <is>
          <t>Cabinetmakers and Bench Carpenters</t>
        </is>
      </c>
      <c r="F10538" t="n">
        <v>40350</v>
      </c>
      <c r="G10538">
        <f>IF(OR(E4886="",F4886=""),"",E4886*F4886)</f>
        <v/>
      </c>
      <c r="H10538" s="41">
        <f>IFERROR(XLOOKUP(C4886,'DATA Wharton'!$A$2:$A$785,'DATA Wharton'!$C$2:$C$785),"")</f>
        <v/>
      </c>
      <c r="I10538">
        <f>IF(OR(G4886="",H4886=""),"",G4886)</f>
        <v/>
      </c>
      <c r="J10538">
        <f>IF(OR(I4886="",H4886=""),"",I4886*H4886)</f>
        <v/>
      </c>
      <c r="K10538">
        <f>IF(G4886="","Missing OEWS wage",IF(H4886="","Missing Wharton SOC","Matched"))</f>
        <v/>
      </c>
    </row>
    <row r="10539">
      <c r="A10539" t="inlineStr">
        <is>
          <t>55</t>
        </is>
      </c>
      <c r="B10539" t="inlineStr">
        <is>
          <t>Management of Companies and Enterprises</t>
        </is>
      </c>
      <c r="C10539" t="inlineStr">
        <is>
          <t>51-7021</t>
        </is>
      </c>
      <c r="D10539" t="inlineStr">
        <is>
          <t>Furniture Finishers</t>
        </is>
      </c>
      <c r="F10539" t="n">
        <v>50330</v>
      </c>
      <c r="G10539">
        <f>IF(OR(E4887="",F4887=""),"",E4887*F4887)</f>
        <v/>
      </c>
      <c r="H10539" s="41">
        <f>IFERROR(XLOOKUP(C4887,'DATA Wharton'!$A$2:$A$785,'DATA Wharton'!$C$2:$C$785),"")</f>
        <v/>
      </c>
      <c r="I10539">
        <f>IF(OR(G4887="",H4887=""),"",G4887)</f>
        <v/>
      </c>
      <c r="J10539">
        <f>IF(OR(I4887="",H4887=""),"",I4887*H4887)</f>
        <v/>
      </c>
      <c r="K10539">
        <f>IF(G4887="","Missing OEWS wage",IF(H4887="","Missing Wharton SOC","Matched"))</f>
        <v/>
      </c>
    </row>
    <row r="10540">
      <c r="A10540" t="inlineStr">
        <is>
          <t>55</t>
        </is>
      </c>
      <c r="B10540" t="inlineStr">
        <is>
          <t>Management of Companies and Enterprises</t>
        </is>
      </c>
      <c r="C10540" t="inlineStr">
        <is>
          <t>51-8011</t>
        </is>
      </c>
      <c r="D10540" t="inlineStr">
        <is>
          <t>Nuclear Power Reactor Operators</t>
        </is>
      </c>
      <c r="E10540" t="n">
        <v>50</v>
      </c>
      <c r="F10540" t="n">
        <v>122070</v>
      </c>
      <c r="G10540">
        <f>IF(OR(E4888="",F4888=""),"",E4888*F4888)</f>
        <v/>
      </c>
      <c r="H10540" s="41">
        <f>IFERROR(XLOOKUP(C4888,'DATA Wharton'!$A$2:$A$785,'DATA Wharton'!$C$2:$C$785),"")</f>
        <v/>
      </c>
      <c r="I10540">
        <f>IF(OR(G4888="",H4888=""),"",G4888)</f>
        <v/>
      </c>
      <c r="J10540">
        <f>IF(OR(I4888="",H4888=""),"",I4888*H4888)</f>
        <v/>
      </c>
      <c r="K10540">
        <f>IF(G4888="","Missing OEWS wage",IF(H4888="","Missing Wharton SOC","Matched"))</f>
        <v/>
      </c>
    </row>
    <row r="10541">
      <c r="A10541" t="inlineStr">
        <is>
          <t>55</t>
        </is>
      </c>
      <c r="B10541" t="inlineStr">
        <is>
          <t>Management of Companies and Enterprises</t>
        </is>
      </c>
      <c r="C10541" t="inlineStr">
        <is>
          <t>51-8012</t>
        </is>
      </c>
      <c r="D10541" t="inlineStr">
        <is>
          <t>Power Distributors and Dispatchers</t>
        </is>
      </c>
      <c r="E10541" t="n">
        <v>820</v>
      </c>
      <c r="F10541" t="n">
        <v>118030</v>
      </c>
      <c r="G10541">
        <f>IF(OR(E4889="",F4889=""),"",E4889*F4889)</f>
        <v/>
      </c>
      <c r="H10541" s="41">
        <f>IFERROR(XLOOKUP(C4889,'DATA Wharton'!$A$2:$A$785,'DATA Wharton'!$C$2:$C$785),"")</f>
        <v/>
      </c>
      <c r="I10541">
        <f>IF(OR(G4889="",H4889=""),"",G4889)</f>
        <v/>
      </c>
      <c r="J10541">
        <f>IF(OR(I4889="",H4889=""),"",I4889*H4889)</f>
        <v/>
      </c>
      <c r="K10541">
        <f>IF(G4889="","Missing OEWS wage",IF(H4889="","Missing Wharton SOC","Matched"))</f>
        <v/>
      </c>
    </row>
    <row r="10542">
      <c r="A10542" t="inlineStr">
        <is>
          <t>55</t>
        </is>
      </c>
      <c r="B10542" t="inlineStr">
        <is>
          <t>Management of Companies and Enterprises</t>
        </is>
      </c>
      <c r="C10542" t="inlineStr">
        <is>
          <t>51-8013</t>
        </is>
      </c>
      <c r="D10542" t="inlineStr">
        <is>
          <t>Power Plant Operators</t>
        </is>
      </c>
      <c r="E10542" t="n">
        <v>480</v>
      </c>
      <c r="F10542" t="n">
        <v>107350</v>
      </c>
      <c r="G10542">
        <f>IF(OR(E4890="",F4890=""),"",E4890*F4890)</f>
        <v/>
      </c>
      <c r="H10542" s="41">
        <f>IFERROR(XLOOKUP(C4890,'DATA Wharton'!$A$2:$A$785,'DATA Wharton'!$C$2:$C$785),"")</f>
        <v/>
      </c>
      <c r="I10542">
        <f>IF(OR(G4890="",H4890=""),"",G4890)</f>
        <v/>
      </c>
      <c r="J10542">
        <f>IF(OR(I4890="",H4890=""),"",I4890*H4890)</f>
        <v/>
      </c>
      <c r="K10542">
        <f>IF(G4890="","Missing OEWS wage",IF(H4890="","Missing Wharton SOC","Matched"))</f>
        <v/>
      </c>
    </row>
    <row r="10543">
      <c r="A10543" t="inlineStr">
        <is>
          <t>55</t>
        </is>
      </c>
      <c r="B10543" t="inlineStr">
        <is>
          <t>Management of Companies and Enterprises</t>
        </is>
      </c>
      <c r="C10543" t="inlineStr">
        <is>
          <t>51-8021</t>
        </is>
      </c>
      <c r="D10543" t="inlineStr">
        <is>
          <t>Stationary Engineers and Boiler Operators</t>
        </is>
      </c>
      <c r="E10543" t="n">
        <v>160</v>
      </c>
      <c r="F10543" t="n">
        <v>80650</v>
      </c>
      <c r="G10543">
        <f>IF(OR(E4891="",F4891=""),"",E4891*F4891)</f>
        <v/>
      </c>
      <c r="H10543" s="41">
        <f>IFERROR(XLOOKUP(C4891,'DATA Wharton'!$A$2:$A$785,'DATA Wharton'!$C$2:$C$785),"")</f>
        <v/>
      </c>
      <c r="I10543">
        <f>IF(OR(G4891="",H4891=""),"",G4891)</f>
        <v/>
      </c>
      <c r="J10543">
        <f>IF(OR(I4891="",H4891=""),"",I4891*H4891)</f>
        <v/>
      </c>
      <c r="K10543">
        <f>IF(G4891="","Missing OEWS wage",IF(H4891="","Missing Wharton SOC","Matched"))</f>
        <v/>
      </c>
    </row>
    <row r="10544">
      <c r="A10544" t="inlineStr">
        <is>
          <t>55</t>
        </is>
      </c>
      <c r="B10544" t="inlineStr">
        <is>
          <t>Management of Companies and Enterprises</t>
        </is>
      </c>
      <c r="C10544" t="inlineStr">
        <is>
          <t>51-8031</t>
        </is>
      </c>
      <c r="D10544" t="inlineStr">
        <is>
          <t>Water and Wastewater Treatment Plant and System Operators</t>
        </is>
      </c>
      <c r="F10544" t="n">
        <v>67950</v>
      </c>
      <c r="G10544">
        <f>IF(OR(E4892="",F4892=""),"",E4892*F4892)</f>
        <v/>
      </c>
      <c r="H10544" s="41">
        <f>IFERROR(XLOOKUP(C4892,'DATA Wharton'!$A$2:$A$785,'DATA Wharton'!$C$2:$C$785),"")</f>
        <v/>
      </c>
      <c r="I10544">
        <f>IF(OR(G4892="",H4892=""),"",G4892)</f>
        <v/>
      </c>
      <c r="J10544">
        <f>IF(OR(I4892="",H4892=""),"",I4892*H4892)</f>
        <v/>
      </c>
      <c r="K10544">
        <f>IF(G4892="","Missing OEWS wage",IF(H4892="","Missing Wharton SOC","Matched"))</f>
        <v/>
      </c>
    </row>
    <row r="10545">
      <c r="A10545" t="inlineStr">
        <is>
          <t>55</t>
        </is>
      </c>
      <c r="B10545" t="inlineStr">
        <is>
          <t>Management of Companies and Enterprises</t>
        </is>
      </c>
      <c r="C10545" t="inlineStr">
        <is>
          <t>51-8092</t>
        </is>
      </c>
      <c r="D10545" t="inlineStr">
        <is>
          <t>Gas Plant Operators</t>
        </is>
      </c>
      <c r="E10545" t="n">
        <v>420</v>
      </c>
      <c r="F10545" t="n">
        <v>96090</v>
      </c>
      <c r="G10545">
        <f>IF(OR(E4893="",F4893=""),"",E4893*F4893)</f>
        <v/>
      </c>
      <c r="H10545" s="41">
        <f>IFERROR(XLOOKUP(C4893,'DATA Wharton'!$A$2:$A$785,'DATA Wharton'!$C$2:$C$785),"")</f>
        <v/>
      </c>
      <c r="I10545">
        <f>IF(OR(G4893="",H4893=""),"",G4893)</f>
        <v/>
      </c>
      <c r="J10545">
        <f>IF(OR(I4893="",H4893=""),"",I4893*H4893)</f>
        <v/>
      </c>
      <c r="K10545">
        <f>IF(G4893="","Missing OEWS wage",IF(H4893="","Missing Wharton SOC","Matched"))</f>
        <v/>
      </c>
    </row>
    <row r="10546">
      <c r="A10546" t="inlineStr">
        <is>
          <t>55</t>
        </is>
      </c>
      <c r="B10546" t="inlineStr">
        <is>
          <t>Management of Companies and Enterprises</t>
        </is>
      </c>
      <c r="C10546" t="inlineStr">
        <is>
          <t>51-8093</t>
        </is>
      </c>
      <c r="D10546" t="inlineStr">
        <is>
          <t>Petroleum Pump System Operators, Refinery Operators, and Gaugers</t>
        </is>
      </c>
      <c r="F10546" t="n">
        <v>68790</v>
      </c>
      <c r="G10546">
        <f>IF(OR(E4894="",F4894=""),"",E4894*F4894)</f>
        <v/>
      </c>
      <c r="H10546" s="41">
        <f>IFERROR(XLOOKUP(C4894,'DATA Wharton'!$A$2:$A$785,'DATA Wharton'!$C$2:$C$785),"")</f>
        <v/>
      </c>
      <c r="I10546">
        <f>IF(OR(G4894="",H4894=""),"",G4894)</f>
        <v/>
      </c>
      <c r="J10546">
        <f>IF(OR(I4894="",H4894=""),"",I4894*H4894)</f>
        <v/>
      </c>
      <c r="K10546">
        <f>IF(G4894="","Missing OEWS wage",IF(H4894="","Missing Wharton SOC","Matched"))</f>
        <v/>
      </c>
    </row>
    <row r="10547">
      <c r="A10547" t="inlineStr">
        <is>
          <t>55</t>
        </is>
      </c>
      <c r="B10547" t="inlineStr">
        <is>
          <t>Management of Companies and Enterprises</t>
        </is>
      </c>
      <c r="C10547" t="inlineStr">
        <is>
          <t>51-8099</t>
        </is>
      </c>
      <c r="D10547" t="inlineStr">
        <is>
          <t>Plant and System Operators, All Other</t>
        </is>
      </c>
      <c r="F10547" t="n">
        <v>66450</v>
      </c>
      <c r="G10547">
        <f>IF(OR(E4895="",F4895=""),"",E4895*F4895)</f>
        <v/>
      </c>
      <c r="H10547" s="41">
        <f>IFERROR(XLOOKUP(C4895,'DATA Wharton'!$A$2:$A$785,'DATA Wharton'!$C$2:$C$785),"")</f>
        <v/>
      </c>
      <c r="I10547">
        <f>IF(OR(G4895="",H4895=""),"",G4895)</f>
        <v/>
      </c>
      <c r="J10547">
        <f>IF(OR(I4895="",H4895=""),"",I4895*H4895)</f>
        <v/>
      </c>
      <c r="K10547">
        <f>IF(G4895="","Missing OEWS wage",IF(H4895="","Missing Wharton SOC","Matched"))</f>
        <v/>
      </c>
    </row>
    <row r="10548">
      <c r="A10548" t="inlineStr">
        <is>
          <t>55</t>
        </is>
      </c>
      <c r="B10548" t="inlineStr">
        <is>
          <t>Management of Companies and Enterprises</t>
        </is>
      </c>
      <c r="C10548" t="inlineStr">
        <is>
          <t>51-9012</t>
        </is>
      </c>
      <c r="D10548" t="inlineStr">
        <is>
          <t>Separating, Filtering, Clarifying, Precipitating, and Still Machine Setters, Operators, and Tenders</t>
        </is>
      </c>
      <c r="E10548" t="n">
        <v>250</v>
      </c>
      <c r="F10548" t="n">
        <v>56810</v>
      </c>
      <c r="G10548">
        <f>IF(OR(E4896="",F4896=""),"",E4896*F4896)</f>
        <v/>
      </c>
      <c r="H10548" s="41">
        <f>IFERROR(XLOOKUP(C4896,'DATA Wharton'!$A$2:$A$785,'DATA Wharton'!$C$2:$C$785),"")</f>
        <v/>
      </c>
      <c r="I10548">
        <f>IF(OR(G4896="",H4896=""),"",G4896)</f>
        <v/>
      </c>
      <c r="J10548">
        <f>IF(OR(I4896="",H4896=""),"",I4896*H4896)</f>
        <v/>
      </c>
      <c r="K10548">
        <f>IF(G4896="","Missing OEWS wage",IF(H4896="","Missing Wharton SOC","Matched"))</f>
        <v/>
      </c>
    </row>
    <row r="10549">
      <c r="A10549" t="inlineStr">
        <is>
          <t>55</t>
        </is>
      </c>
      <c r="B10549" t="inlineStr">
        <is>
          <t>Management of Companies and Enterprises</t>
        </is>
      </c>
      <c r="C10549" t="inlineStr">
        <is>
          <t>51-9023</t>
        </is>
      </c>
      <c r="D10549" t="inlineStr">
        <is>
          <t>Mixing and Blending Machine Setters, Operators, and Tenders</t>
        </is>
      </c>
      <c r="E10549" t="n">
        <v>280</v>
      </c>
      <c r="F10549" t="n">
        <v>57070</v>
      </c>
      <c r="G10549">
        <f>IF(OR(E4897="",F4897=""),"",E4897*F4897)</f>
        <v/>
      </c>
      <c r="H10549" s="41">
        <f>IFERROR(XLOOKUP(C4897,'DATA Wharton'!$A$2:$A$785,'DATA Wharton'!$C$2:$C$785),"")</f>
        <v/>
      </c>
      <c r="I10549">
        <f>IF(OR(G4897="",H4897=""),"",G4897)</f>
        <v/>
      </c>
      <c r="J10549">
        <f>IF(OR(I4897="",H4897=""),"",I4897*H4897)</f>
        <v/>
      </c>
      <c r="K10549">
        <f>IF(G4897="","Missing OEWS wage",IF(H4897="","Missing Wharton SOC","Matched"))</f>
        <v/>
      </c>
    </row>
    <row r="10550">
      <c r="A10550" t="inlineStr">
        <is>
          <t>55</t>
        </is>
      </c>
      <c r="B10550" t="inlineStr">
        <is>
          <t>Management of Companies and Enterprises</t>
        </is>
      </c>
      <c r="C10550" t="inlineStr">
        <is>
          <t>51-9061</t>
        </is>
      </c>
      <c r="D10550" t="inlineStr">
        <is>
          <t>Inspectors, Testers, Sorters, Samplers, and Weighers</t>
        </is>
      </c>
      <c r="E10550" t="n">
        <v>3900</v>
      </c>
      <c r="F10550" t="n">
        <v>58340</v>
      </c>
      <c r="G10550">
        <f>IF(OR(E4898="",F4898=""),"",E4898*F4898)</f>
        <v/>
      </c>
      <c r="H10550" s="41">
        <f>IFERROR(XLOOKUP(C4898,'DATA Wharton'!$A$2:$A$785,'DATA Wharton'!$C$2:$C$785),"")</f>
        <v/>
      </c>
      <c r="I10550">
        <f>IF(OR(G4898="",H4898=""),"",G4898)</f>
        <v/>
      </c>
      <c r="J10550">
        <f>IF(OR(I4898="",H4898=""),"",I4898*H4898)</f>
        <v/>
      </c>
      <c r="K10550">
        <f>IF(G4898="","Missing OEWS wage",IF(H4898="","Missing Wharton SOC","Matched"))</f>
        <v/>
      </c>
    </row>
    <row r="10551">
      <c r="A10551" t="inlineStr">
        <is>
          <t>55</t>
        </is>
      </c>
      <c r="B10551" t="inlineStr">
        <is>
          <t>Management of Companies and Enterprises</t>
        </is>
      </c>
      <c r="C10551" t="inlineStr">
        <is>
          <t>51-9071</t>
        </is>
      </c>
      <c r="D10551" t="inlineStr">
        <is>
          <t>Jewelers and Precious Stone and Metal Workers</t>
        </is>
      </c>
      <c r="E10551" t="n">
        <v>380</v>
      </c>
      <c r="F10551" t="n">
        <v>86620</v>
      </c>
      <c r="G10551">
        <f>IF(OR(E4899="",F4899=""),"",E4899*F4899)</f>
        <v/>
      </c>
      <c r="H10551" s="41">
        <f>IFERROR(XLOOKUP(C4899,'DATA Wharton'!$A$2:$A$785,'DATA Wharton'!$C$2:$C$785),"")</f>
        <v/>
      </c>
      <c r="I10551">
        <f>IF(OR(G4899="",H4899=""),"",G4899)</f>
        <v/>
      </c>
      <c r="J10551">
        <f>IF(OR(I4899="",H4899=""),"",I4899*H4899)</f>
        <v/>
      </c>
      <c r="K10551">
        <f>IF(G4899="","Missing OEWS wage",IF(H4899="","Missing Wharton SOC","Matched"))</f>
        <v/>
      </c>
    </row>
    <row r="10552">
      <c r="A10552" t="inlineStr">
        <is>
          <t>55</t>
        </is>
      </c>
      <c r="B10552" t="inlineStr">
        <is>
          <t>Management of Companies and Enterprises</t>
        </is>
      </c>
      <c r="C10552" t="inlineStr">
        <is>
          <t>51-9082</t>
        </is>
      </c>
      <c r="D10552" t="inlineStr">
        <is>
          <t>Medical Appliance Technicians</t>
        </is>
      </c>
      <c r="E10552" t="n">
        <v>170</v>
      </c>
      <c r="F10552" t="n">
        <v>59170</v>
      </c>
      <c r="G10552">
        <f>IF(OR(E4900="",F4900=""),"",E4900*F4900)</f>
        <v/>
      </c>
      <c r="H10552" s="41">
        <f>IFERROR(XLOOKUP(C4900,'DATA Wharton'!$A$2:$A$785,'DATA Wharton'!$C$2:$C$785),"")</f>
        <v/>
      </c>
      <c r="I10552">
        <f>IF(OR(G4900="",H4900=""),"",G4900)</f>
        <v/>
      </c>
      <c r="J10552">
        <f>IF(OR(I4900="",H4900=""),"",I4900*H4900)</f>
        <v/>
      </c>
      <c r="K10552">
        <f>IF(G4900="","Missing OEWS wage",IF(H4900="","Missing Wharton SOC","Matched"))</f>
        <v/>
      </c>
    </row>
    <row r="10553">
      <c r="A10553" t="inlineStr">
        <is>
          <t>55</t>
        </is>
      </c>
      <c r="B10553" t="inlineStr">
        <is>
          <t>Management of Companies and Enterprises</t>
        </is>
      </c>
      <c r="C10553" t="inlineStr">
        <is>
          <t>51-9111</t>
        </is>
      </c>
      <c r="D10553" t="inlineStr">
        <is>
          <t>Packaging and Filling Machine Operators and Tenders</t>
        </is>
      </c>
      <c r="E10553" t="n">
        <v>1060</v>
      </c>
      <c r="F10553" t="n">
        <v>49530</v>
      </c>
      <c r="G10553">
        <f>IF(OR(E4901="",F4901=""),"",E4901*F4901)</f>
        <v/>
      </c>
      <c r="H10553" s="41">
        <f>IFERROR(XLOOKUP(C4901,'DATA Wharton'!$A$2:$A$785,'DATA Wharton'!$C$2:$C$785),"")</f>
        <v/>
      </c>
      <c r="I10553">
        <f>IF(OR(G4901="",H4901=""),"",G4901)</f>
        <v/>
      </c>
      <c r="J10553">
        <f>IF(OR(I4901="",H4901=""),"",I4901*H4901)</f>
        <v/>
      </c>
      <c r="K10553">
        <f>IF(G4901="","Missing OEWS wage",IF(H4901="","Missing Wharton SOC","Matched"))</f>
        <v/>
      </c>
    </row>
    <row r="10554">
      <c r="A10554" t="inlineStr">
        <is>
          <t>55</t>
        </is>
      </c>
      <c r="B10554" t="inlineStr">
        <is>
          <t>Management of Companies and Enterprises</t>
        </is>
      </c>
      <c r="C10554" t="inlineStr">
        <is>
          <t>51-9124</t>
        </is>
      </c>
      <c r="D10554" t="inlineStr">
        <is>
          <t>Coating, Painting, and Spraying Machine Setters, Operators, and Tenders</t>
        </is>
      </c>
      <c r="E10554" t="n">
        <v>110</v>
      </c>
      <c r="F10554" t="n">
        <v>58300</v>
      </c>
      <c r="G10554">
        <f>IF(OR(E4902="",F4902=""),"",E4902*F4902)</f>
        <v/>
      </c>
      <c r="H10554" s="41">
        <f>IFERROR(XLOOKUP(C4902,'DATA Wharton'!$A$2:$A$785,'DATA Wharton'!$C$2:$C$785),"")</f>
        <v/>
      </c>
      <c r="I10554">
        <f>IF(OR(G4902="",H4902=""),"",G4902)</f>
        <v/>
      </c>
      <c r="J10554">
        <f>IF(OR(I4902="",H4902=""),"",I4902*H4902)</f>
        <v/>
      </c>
      <c r="K10554">
        <f>IF(G4902="","Missing OEWS wage",IF(H4902="","Missing Wharton SOC","Matched"))</f>
        <v/>
      </c>
    </row>
    <row r="10555">
      <c r="A10555" t="inlineStr">
        <is>
          <t>55</t>
        </is>
      </c>
      <c r="B10555" t="inlineStr">
        <is>
          <t>Management of Companies and Enterprises</t>
        </is>
      </c>
      <c r="C10555" t="inlineStr">
        <is>
          <t>51-9151</t>
        </is>
      </c>
      <c r="D10555" t="inlineStr">
        <is>
          <t>Photographic Process Workers and Processing Machine Operators</t>
        </is>
      </c>
      <c r="E10555" t="n">
        <v>90</v>
      </c>
      <c r="F10555" t="n">
        <v>72040</v>
      </c>
      <c r="G10555">
        <f>IF(OR(E4903="",F4903=""),"",E4903*F4903)</f>
        <v/>
      </c>
      <c r="H10555" s="41">
        <f>IFERROR(XLOOKUP(C4903,'DATA Wharton'!$A$2:$A$785,'DATA Wharton'!$C$2:$C$785),"")</f>
        <v/>
      </c>
      <c r="I10555">
        <f>IF(OR(G4903="",H4903=""),"",G4903)</f>
        <v/>
      </c>
      <c r="J10555">
        <f>IF(OR(I4903="",H4903=""),"",I4903*H4903)</f>
        <v/>
      </c>
      <c r="K10555">
        <f>IF(G4903="","Missing OEWS wage",IF(H4903="","Missing Wharton SOC","Matched"))</f>
        <v/>
      </c>
    </row>
    <row r="10556">
      <c r="A10556" t="inlineStr">
        <is>
          <t>55</t>
        </is>
      </c>
      <c r="B10556" t="inlineStr">
        <is>
          <t>Management of Companies and Enterprises</t>
        </is>
      </c>
      <c r="C10556" t="inlineStr">
        <is>
          <t>51-9161</t>
        </is>
      </c>
      <c r="D10556" t="inlineStr">
        <is>
          <t>Computer Numerically Controlled Tool Operators</t>
        </is>
      </c>
      <c r="E10556" t="n">
        <v>120</v>
      </c>
      <c r="F10556" t="n">
        <v>58670</v>
      </c>
      <c r="G10556">
        <f>IF(OR(E4904="",F4904=""),"",E4904*F4904)</f>
        <v/>
      </c>
      <c r="H10556" s="41">
        <f>IFERROR(XLOOKUP(C4904,'DATA Wharton'!$A$2:$A$785,'DATA Wharton'!$C$2:$C$785),"")</f>
        <v/>
      </c>
      <c r="I10556">
        <f>IF(OR(G4904="",H4904=""),"",G4904)</f>
        <v/>
      </c>
      <c r="J10556">
        <f>IF(OR(I4904="",H4904=""),"",I4904*H4904)</f>
        <v/>
      </c>
      <c r="K10556">
        <f>IF(G4904="","Missing OEWS wage",IF(H4904="","Missing Wharton SOC","Matched"))</f>
        <v/>
      </c>
    </row>
    <row r="10557">
      <c r="A10557" t="inlineStr">
        <is>
          <t>55</t>
        </is>
      </c>
      <c r="B10557" t="inlineStr">
        <is>
          <t>Management of Companies and Enterprises</t>
        </is>
      </c>
      <c r="C10557" t="inlineStr">
        <is>
          <t>51-9162</t>
        </is>
      </c>
      <c r="D10557" t="inlineStr">
        <is>
          <t>Computer Numerically Controlled Tool Programmers</t>
        </is>
      </c>
      <c r="E10557" t="n">
        <v>80</v>
      </c>
      <c r="F10557" t="n">
        <v>90810</v>
      </c>
      <c r="G10557">
        <f>IF(OR(E4905="",F4905=""),"",E4905*F4905)</f>
        <v/>
      </c>
      <c r="H10557" s="41">
        <f>IFERROR(XLOOKUP(C4905,'DATA Wharton'!$A$2:$A$785,'DATA Wharton'!$C$2:$C$785),"")</f>
        <v/>
      </c>
      <c r="I10557">
        <f>IF(OR(G4905="",H4905=""),"",G4905)</f>
        <v/>
      </c>
      <c r="J10557">
        <f>IF(OR(I4905="",H4905=""),"",I4905*H4905)</f>
        <v/>
      </c>
      <c r="K10557">
        <f>IF(G4905="","Missing OEWS wage",IF(H4905="","Missing Wharton SOC","Matched"))</f>
        <v/>
      </c>
    </row>
    <row r="10558">
      <c r="A10558" t="inlineStr">
        <is>
          <t>55</t>
        </is>
      </c>
      <c r="B10558" t="inlineStr">
        <is>
          <t>Management of Companies and Enterprises</t>
        </is>
      </c>
      <c r="C10558" t="inlineStr">
        <is>
          <t>51-9198</t>
        </is>
      </c>
      <c r="D10558" t="inlineStr">
        <is>
          <t>Helpers--Production Workers</t>
        </is>
      </c>
      <c r="E10558" t="n">
        <v>420</v>
      </c>
      <c r="F10558" t="n">
        <v>51030</v>
      </c>
      <c r="G10558">
        <f>IF(OR(E4906="",F4906=""),"",E4906*F4906)</f>
        <v/>
      </c>
      <c r="H10558" s="41">
        <f>IFERROR(XLOOKUP(C4906,'DATA Wharton'!$A$2:$A$785,'DATA Wharton'!$C$2:$C$785),"")</f>
        <v/>
      </c>
      <c r="I10558">
        <f>IF(OR(G4906="",H4906=""),"",G4906)</f>
        <v/>
      </c>
      <c r="J10558">
        <f>IF(OR(I4906="",H4906=""),"",I4906*H4906)</f>
        <v/>
      </c>
      <c r="K10558">
        <f>IF(G4906="","Missing OEWS wage",IF(H4906="","Missing Wharton SOC","Matched"))</f>
        <v/>
      </c>
    </row>
    <row r="10559">
      <c r="A10559" t="inlineStr">
        <is>
          <t>55</t>
        </is>
      </c>
      <c r="B10559" t="inlineStr">
        <is>
          <t>Management of Companies and Enterprises</t>
        </is>
      </c>
      <c r="C10559" t="inlineStr">
        <is>
          <t>51-9199</t>
        </is>
      </c>
      <c r="D10559" t="inlineStr">
        <is>
          <t>Production Workers, All Other</t>
        </is>
      </c>
      <c r="E10559" t="n">
        <v>1480</v>
      </c>
      <c r="F10559" t="n">
        <v>54600</v>
      </c>
      <c r="G10559">
        <f>IF(OR(E4907="",F4907=""),"",E4907*F4907)</f>
        <v/>
      </c>
      <c r="H10559" s="41">
        <f>IFERROR(XLOOKUP(C4907,'DATA Wharton'!$A$2:$A$785,'DATA Wharton'!$C$2:$C$785),"")</f>
        <v/>
      </c>
      <c r="I10559">
        <f>IF(OR(G4907="",H4907=""),"",G4907)</f>
        <v/>
      </c>
      <c r="J10559">
        <f>IF(OR(I4907="",H4907=""),"",I4907*H4907)</f>
        <v/>
      </c>
      <c r="K10559">
        <f>IF(G4907="","Missing OEWS wage",IF(H4907="","Missing Wharton SOC","Matched"))</f>
        <v/>
      </c>
    </row>
    <row r="10560">
      <c r="A10560" t="inlineStr">
        <is>
          <t>55</t>
        </is>
      </c>
      <c r="B10560" t="inlineStr">
        <is>
          <t>Management of Companies and Enterprises</t>
        </is>
      </c>
      <c r="C10560" t="inlineStr">
        <is>
          <t>53-1047</t>
        </is>
      </c>
      <c r="D10560" t="inlineStr">
        <is>
          <t>First-Line Supervisors of Transportation and Material Moving Workers, Except Aircraft Cargo Handling Supervisors</t>
        </is>
      </c>
      <c r="E10560" t="n">
        <v>5320</v>
      </c>
      <c r="F10560" t="n">
        <v>76980</v>
      </c>
      <c r="G10560">
        <f>IF(OR(E4908="",F4908=""),"",E4908*F4908)</f>
        <v/>
      </c>
      <c r="H10560" s="41">
        <f>IFERROR(XLOOKUP(C4908,'DATA Wharton'!$A$2:$A$785,'DATA Wharton'!$C$2:$C$785),"")</f>
        <v/>
      </c>
      <c r="I10560">
        <f>IF(OR(G4908="",H4908=""),"",G4908)</f>
        <v/>
      </c>
      <c r="J10560">
        <f>IF(OR(I4908="",H4908=""),"",I4908*H4908)</f>
        <v/>
      </c>
      <c r="K10560">
        <f>IF(G4908="","Missing OEWS wage",IF(H4908="","Missing Wharton SOC","Matched"))</f>
        <v/>
      </c>
    </row>
    <row r="10561">
      <c r="A10561" t="inlineStr">
        <is>
          <t>55</t>
        </is>
      </c>
      <c r="B10561" t="inlineStr">
        <is>
          <t>Management of Companies and Enterprises</t>
        </is>
      </c>
      <c r="C10561" t="inlineStr">
        <is>
          <t>53-2011</t>
        </is>
      </c>
      <c r="D10561" t="inlineStr">
        <is>
          <t>Airline Pilots, Copilots, and Flight Engineers</t>
        </is>
      </c>
      <c r="E10561" t="n">
        <v>600</v>
      </c>
      <c r="F10561" t="n">
        <v>195040</v>
      </c>
      <c r="G10561">
        <f>IF(OR(E4909="",F4909=""),"",E4909*F4909)</f>
        <v/>
      </c>
      <c r="H10561" s="41">
        <f>IFERROR(XLOOKUP(C4909,'DATA Wharton'!$A$2:$A$785,'DATA Wharton'!$C$2:$C$785),"")</f>
        <v/>
      </c>
      <c r="I10561">
        <f>IF(OR(G4909="",H4909=""),"",G4909)</f>
        <v/>
      </c>
      <c r="J10561">
        <f>IF(OR(I4909="",H4909=""),"",I4909*H4909)</f>
        <v/>
      </c>
      <c r="K10561">
        <f>IF(G4909="","Missing OEWS wage",IF(H4909="","Missing Wharton SOC","Matched"))</f>
        <v/>
      </c>
    </row>
    <row r="10562">
      <c r="A10562" t="inlineStr">
        <is>
          <t>55</t>
        </is>
      </c>
      <c r="B10562" t="inlineStr">
        <is>
          <t>Management of Companies and Enterprises</t>
        </is>
      </c>
      <c r="C10562" t="inlineStr">
        <is>
          <t>53-2012</t>
        </is>
      </c>
      <c r="D10562" t="inlineStr">
        <is>
          <t>Commercial Pilots</t>
        </is>
      </c>
      <c r="E10562" t="n">
        <v>1390</v>
      </c>
      <c r="F10562" t="n">
        <v>181750</v>
      </c>
      <c r="G10562">
        <f>IF(OR(E4910="",F4910=""),"",E4910*F4910)</f>
        <v/>
      </c>
      <c r="H10562" s="41">
        <f>IFERROR(XLOOKUP(C4910,'DATA Wharton'!$A$2:$A$785,'DATA Wharton'!$C$2:$C$785),"")</f>
        <v/>
      </c>
      <c r="I10562">
        <f>IF(OR(G4910="",H4910=""),"",G4910)</f>
        <v/>
      </c>
      <c r="J10562">
        <f>IF(OR(I4910="",H4910=""),"",I4910*H4910)</f>
        <v/>
      </c>
      <c r="K10562">
        <f>IF(G4910="","Missing OEWS wage",IF(H4910="","Missing Wharton SOC","Matched"))</f>
        <v/>
      </c>
    </row>
    <row r="10563">
      <c r="A10563" t="inlineStr">
        <is>
          <t>55</t>
        </is>
      </c>
      <c r="B10563" t="inlineStr">
        <is>
          <t>Management of Companies and Enterprises</t>
        </is>
      </c>
      <c r="C10563" t="inlineStr">
        <is>
          <t>53-2031</t>
        </is>
      </c>
      <c r="D10563" t="inlineStr">
        <is>
          <t>Flight Attendants</t>
        </is>
      </c>
      <c r="E10563" t="n">
        <v>80</v>
      </c>
      <c r="G10563">
        <f>IF(OR(E4911="",F4911=""),"",E4911*F4911)</f>
        <v/>
      </c>
      <c r="H10563" s="41">
        <f>IFERROR(XLOOKUP(C4911,'DATA Wharton'!$A$2:$A$785,'DATA Wharton'!$C$2:$C$785),"")</f>
        <v/>
      </c>
      <c r="I10563">
        <f>IF(OR(G4911="",H4911=""),"",G4911)</f>
        <v/>
      </c>
      <c r="J10563">
        <f>IF(OR(I4911="",H4911=""),"",I4911*H4911)</f>
        <v/>
      </c>
      <c r="K10563">
        <f>IF(G4911="","Missing OEWS wage",IF(H4911="","Missing Wharton SOC","Matched"))</f>
        <v/>
      </c>
    </row>
    <row r="10564">
      <c r="A10564" t="inlineStr">
        <is>
          <t>55</t>
        </is>
      </c>
      <c r="B10564" t="inlineStr">
        <is>
          <t>Management of Companies and Enterprises</t>
        </is>
      </c>
      <c r="C10564" t="inlineStr">
        <is>
          <t>53-3031</t>
        </is>
      </c>
      <c r="D10564" t="inlineStr">
        <is>
          <t>Driver/Sales Workers</t>
        </is>
      </c>
      <c r="E10564" t="n">
        <v>1770</v>
      </c>
      <c r="F10564" t="n">
        <v>46920</v>
      </c>
      <c r="G10564">
        <f>IF(OR(E4912="",F4912=""),"",E4912*F4912)</f>
        <v/>
      </c>
      <c r="H10564" s="41">
        <f>IFERROR(XLOOKUP(C4912,'DATA Wharton'!$A$2:$A$785,'DATA Wharton'!$C$2:$C$785),"")</f>
        <v/>
      </c>
      <c r="I10564">
        <f>IF(OR(G4912="",H4912=""),"",G4912)</f>
        <v/>
      </c>
      <c r="J10564">
        <f>IF(OR(I4912="",H4912=""),"",I4912*H4912)</f>
        <v/>
      </c>
      <c r="K10564">
        <f>IF(G4912="","Missing OEWS wage",IF(H4912="","Missing Wharton SOC","Matched"))</f>
        <v/>
      </c>
    </row>
    <row r="10565">
      <c r="A10565" t="inlineStr">
        <is>
          <t>55</t>
        </is>
      </c>
      <c r="B10565" t="inlineStr">
        <is>
          <t>Management of Companies and Enterprises</t>
        </is>
      </c>
      <c r="C10565" t="inlineStr">
        <is>
          <t>53-3032</t>
        </is>
      </c>
      <c r="D10565" t="inlineStr">
        <is>
          <t>Heavy and Tractor-Trailer Truck Drivers</t>
        </is>
      </c>
      <c r="E10565" t="n">
        <v>9690</v>
      </c>
      <c r="F10565" t="n">
        <v>60580</v>
      </c>
      <c r="G10565">
        <f>IF(OR(E4913="",F4913=""),"",E4913*F4913)</f>
        <v/>
      </c>
      <c r="H10565" s="41">
        <f>IFERROR(XLOOKUP(C4913,'DATA Wharton'!$A$2:$A$785,'DATA Wharton'!$C$2:$C$785),"")</f>
        <v/>
      </c>
      <c r="I10565">
        <f>IF(OR(G4913="",H4913=""),"",G4913)</f>
        <v/>
      </c>
      <c r="J10565">
        <f>IF(OR(I4913="",H4913=""),"",I4913*H4913)</f>
        <v/>
      </c>
      <c r="K10565">
        <f>IF(G4913="","Missing OEWS wage",IF(H4913="","Missing Wharton SOC","Matched"))</f>
        <v/>
      </c>
    </row>
    <row r="10566">
      <c r="A10566" t="inlineStr">
        <is>
          <t>55</t>
        </is>
      </c>
      <c r="B10566" t="inlineStr">
        <is>
          <t>Management of Companies and Enterprises</t>
        </is>
      </c>
      <c r="C10566" t="inlineStr">
        <is>
          <t>53-3033</t>
        </is>
      </c>
      <c r="D10566" t="inlineStr">
        <is>
          <t>Light Truck Drivers</t>
        </is>
      </c>
      <c r="E10566" t="n">
        <v>3960</v>
      </c>
      <c r="F10566" t="n">
        <v>44740</v>
      </c>
      <c r="G10566">
        <f>IF(OR(E4914="",F4914=""),"",E4914*F4914)</f>
        <v/>
      </c>
      <c r="H10566" s="41">
        <f>IFERROR(XLOOKUP(C4914,'DATA Wharton'!$A$2:$A$785,'DATA Wharton'!$C$2:$C$785),"")</f>
        <v/>
      </c>
      <c r="I10566">
        <f>IF(OR(G4914="",H4914=""),"",G4914)</f>
        <v/>
      </c>
      <c r="J10566">
        <f>IF(OR(I4914="",H4914=""),"",I4914*H4914)</f>
        <v/>
      </c>
      <c r="K10566">
        <f>IF(G4914="","Missing OEWS wage",IF(H4914="","Missing Wharton SOC","Matched"))</f>
        <v/>
      </c>
    </row>
    <row r="10567">
      <c r="A10567" t="inlineStr">
        <is>
          <t>55</t>
        </is>
      </c>
      <c r="B10567" t="inlineStr">
        <is>
          <t>Management of Companies and Enterprises</t>
        </is>
      </c>
      <c r="C10567" t="inlineStr">
        <is>
          <t>53-3051</t>
        </is>
      </c>
      <c r="D10567" t="inlineStr">
        <is>
          <t>Bus Drivers, School</t>
        </is>
      </c>
      <c r="E10567" t="n">
        <v>130</v>
      </c>
      <c r="F10567" t="n">
        <v>39330</v>
      </c>
      <c r="G10567">
        <f>IF(OR(E4915="",F4915=""),"",E4915*F4915)</f>
        <v/>
      </c>
      <c r="H10567" s="41">
        <f>IFERROR(XLOOKUP(C4915,'DATA Wharton'!$A$2:$A$785,'DATA Wharton'!$C$2:$C$785),"")</f>
        <v/>
      </c>
      <c r="I10567">
        <f>IF(OR(G4915="",H4915=""),"",G4915)</f>
        <v/>
      </c>
      <c r="J10567">
        <f>IF(OR(I4915="",H4915=""),"",I4915*H4915)</f>
        <v/>
      </c>
      <c r="K10567">
        <f>IF(G4915="","Missing OEWS wage",IF(H4915="","Missing Wharton SOC","Matched"))</f>
        <v/>
      </c>
    </row>
    <row r="10568">
      <c r="A10568" t="inlineStr">
        <is>
          <t>55</t>
        </is>
      </c>
      <c r="B10568" t="inlineStr">
        <is>
          <t>Management of Companies and Enterprises</t>
        </is>
      </c>
      <c r="C10568" t="inlineStr">
        <is>
          <t>53-3052</t>
        </is>
      </c>
      <c r="D10568" t="inlineStr">
        <is>
          <t>Bus Drivers, Transit and Intercity</t>
        </is>
      </c>
      <c r="E10568" t="n">
        <v>240</v>
      </c>
      <c r="F10568" t="n">
        <v>39170</v>
      </c>
      <c r="G10568">
        <f>IF(OR(E4916="",F4916=""),"",E4916*F4916)</f>
        <v/>
      </c>
      <c r="H10568" s="41">
        <f>IFERROR(XLOOKUP(C4916,'DATA Wharton'!$A$2:$A$785,'DATA Wharton'!$C$2:$C$785),"")</f>
        <v/>
      </c>
      <c r="I10568">
        <f>IF(OR(G4916="",H4916=""),"",G4916)</f>
        <v/>
      </c>
      <c r="J10568">
        <f>IF(OR(I4916="",H4916=""),"",I4916*H4916)</f>
        <v/>
      </c>
      <c r="K10568">
        <f>IF(G4916="","Missing OEWS wage",IF(H4916="","Missing Wharton SOC","Matched"))</f>
        <v/>
      </c>
    </row>
    <row r="10569">
      <c r="A10569" t="inlineStr">
        <is>
          <t>55</t>
        </is>
      </c>
      <c r="B10569" t="inlineStr">
        <is>
          <t>Management of Companies and Enterprises</t>
        </is>
      </c>
      <c r="C10569" t="inlineStr">
        <is>
          <t>53-3053</t>
        </is>
      </c>
      <c r="D10569" t="inlineStr">
        <is>
          <t>Shuttle Drivers and Chauffeurs</t>
        </is>
      </c>
      <c r="E10569" t="n">
        <v>1630</v>
      </c>
      <c r="F10569" t="n">
        <v>44480</v>
      </c>
      <c r="G10569">
        <f>IF(OR(E4917="",F4917=""),"",E4917*F4917)</f>
        <v/>
      </c>
      <c r="H10569" s="41">
        <f>IFERROR(XLOOKUP(C4917,'DATA Wharton'!$A$2:$A$785,'DATA Wharton'!$C$2:$C$785),"")</f>
        <v/>
      </c>
      <c r="I10569">
        <f>IF(OR(G4917="",H4917=""),"",G4917)</f>
        <v/>
      </c>
      <c r="J10569">
        <f>IF(OR(I4917="",H4917=""),"",I4917*H4917)</f>
        <v/>
      </c>
      <c r="K10569">
        <f>IF(G4917="","Missing OEWS wage",IF(H4917="","Missing Wharton SOC","Matched"))</f>
        <v/>
      </c>
    </row>
    <row r="10570">
      <c r="A10570" t="inlineStr">
        <is>
          <t>55</t>
        </is>
      </c>
      <c r="B10570" t="inlineStr">
        <is>
          <t>Management of Companies and Enterprises</t>
        </is>
      </c>
      <c r="C10570" t="inlineStr">
        <is>
          <t>53-3099</t>
        </is>
      </c>
      <c r="D10570" t="inlineStr">
        <is>
          <t>Motor Vehicle Operators, All Other</t>
        </is>
      </c>
      <c r="E10570" t="n">
        <v>710</v>
      </c>
      <c r="F10570" t="n">
        <v>33000</v>
      </c>
      <c r="G10570">
        <f>IF(OR(E4918="",F4918=""),"",E4918*F4918)</f>
        <v/>
      </c>
      <c r="H10570" s="41">
        <f>IFERROR(XLOOKUP(C4918,'DATA Wharton'!$A$2:$A$785,'DATA Wharton'!$C$2:$C$785),"")</f>
        <v/>
      </c>
      <c r="I10570">
        <f>IF(OR(G4918="",H4918=""),"",G4918)</f>
        <v/>
      </c>
      <c r="J10570">
        <f>IF(OR(I4918="",H4918=""),"",I4918*H4918)</f>
        <v/>
      </c>
      <c r="K10570">
        <f>IF(G4918="","Missing OEWS wage",IF(H4918="","Missing Wharton SOC","Matched"))</f>
        <v/>
      </c>
    </row>
    <row r="10571">
      <c r="A10571" t="inlineStr">
        <is>
          <t>55</t>
        </is>
      </c>
      <c r="B10571" t="inlineStr">
        <is>
          <t>Management of Companies and Enterprises</t>
        </is>
      </c>
      <c r="C10571" t="inlineStr">
        <is>
          <t>53-5011</t>
        </is>
      </c>
      <c r="D10571" t="inlineStr">
        <is>
          <t>Sailors and Marine Oilers</t>
        </is>
      </c>
      <c r="E10571" t="n">
        <v>1100</v>
      </c>
      <c r="F10571" t="n">
        <v>60250</v>
      </c>
      <c r="G10571">
        <f>IF(OR(E4919="",F4919=""),"",E4919*F4919)</f>
        <v/>
      </c>
      <c r="H10571" s="41">
        <f>IFERROR(XLOOKUP(C4919,'DATA Wharton'!$A$2:$A$785,'DATA Wharton'!$C$2:$C$785),"")</f>
        <v/>
      </c>
      <c r="I10571">
        <f>IF(OR(G4919="",H4919=""),"",G4919)</f>
        <v/>
      </c>
      <c r="J10571">
        <f>IF(OR(I4919="",H4919=""),"",I4919*H4919)</f>
        <v/>
      </c>
      <c r="K10571">
        <f>IF(G4919="","Missing OEWS wage",IF(H4919="","Missing Wharton SOC","Matched"))</f>
        <v/>
      </c>
    </row>
    <row r="10572">
      <c r="A10572" t="inlineStr">
        <is>
          <t>55</t>
        </is>
      </c>
      <c r="B10572" t="inlineStr">
        <is>
          <t>Management of Companies and Enterprises</t>
        </is>
      </c>
      <c r="C10572" t="inlineStr">
        <is>
          <t>53-5021</t>
        </is>
      </c>
      <c r="D10572" t="inlineStr">
        <is>
          <t>Captains, Mates, and Pilots of Water Vessels</t>
        </is>
      </c>
      <c r="E10572" t="n">
        <v>790</v>
      </c>
      <c r="G10572">
        <f>IF(OR(E4920="",F4920=""),"",E4920*F4920)</f>
        <v/>
      </c>
      <c r="H10572" s="41">
        <f>IFERROR(XLOOKUP(C4920,'DATA Wharton'!$A$2:$A$785,'DATA Wharton'!$C$2:$C$785),"")</f>
        <v/>
      </c>
      <c r="I10572">
        <f>IF(OR(G4920="",H4920=""),"",G4920)</f>
        <v/>
      </c>
      <c r="J10572">
        <f>IF(OR(I4920="",H4920=""),"",I4920*H4920)</f>
        <v/>
      </c>
      <c r="K10572">
        <f>IF(G4920="","Missing OEWS wage",IF(H4920="","Missing Wharton SOC","Matched"))</f>
        <v/>
      </c>
    </row>
    <row r="10573">
      <c r="A10573" t="inlineStr">
        <is>
          <t>55</t>
        </is>
      </c>
      <c r="B10573" t="inlineStr">
        <is>
          <t>Management of Companies and Enterprises</t>
        </is>
      </c>
      <c r="C10573" t="inlineStr">
        <is>
          <t>53-5031</t>
        </is>
      </c>
      <c r="D10573" t="inlineStr">
        <is>
          <t>Ship Engineers</t>
        </is>
      </c>
      <c r="E10573" t="n">
        <v>260</v>
      </c>
      <c r="F10573" t="n">
        <v>137420</v>
      </c>
      <c r="G10573">
        <f>IF(OR(E4921="",F4921=""),"",E4921*F4921)</f>
        <v/>
      </c>
      <c r="H10573" s="41">
        <f>IFERROR(XLOOKUP(C4921,'DATA Wharton'!$A$2:$A$785,'DATA Wharton'!$C$2:$C$785),"")</f>
        <v/>
      </c>
      <c r="I10573">
        <f>IF(OR(G4921="",H4921=""),"",G4921)</f>
        <v/>
      </c>
      <c r="J10573">
        <f>IF(OR(I4921="",H4921=""),"",I4921*H4921)</f>
        <v/>
      </c>
      <c r="K10573">
        <f>IF(G4921="","Missing OEWS wage",IF(H4921="","Missing Wharton SOC","Matched"))</f>
        <v/>
      </c>
    </row>
    <row r="10574">
      <c r="A10574" t="inlineStr">
        <is>
          <t>55</t>
        </is>
      </c>
      <c r="B10574" t="inlineStr">
        <is>
          <t>Management of Companies and Enterprises</t>
        </is>
      </c>
      <c r="C10574" t="inlineStr">
        <is>
          <t>53-6021</t>
        </is>
      </c>
      <c r="D10574" t="inlineStr">
        <is>
          <t>Parking Attendants</t>
        </is>
      </c>
      <c r="E10574" t="n">
        <v>750</v>
      </c>
      <c r="F10574" t="n">
        <v>33560</v>
      </c>
      <c r="G10574">
        <f>IF(OR(E4922="",F4922=""),"",E4922*F4922)</f>
        <v/>
      </c>
      <c r="H10574" s="41">
        <f>IFERROR(XLOOKUP(C4922,'DATA Wharton'!$A$2:$A$785,'DATA Wharton'!$C$2:$C$785),"")</f>
        <v/>
      </c>
      <c r="I10574">
        <f>IF(OR(G4922="",H4922=""),"",G4922)</f>
        <v/>
      </c>
      <c r="J10574">
        <f>IF(OR(I4922="",H4922=""),"",I4922*H4922)</f>
        <v/>
      </c>
      <c r="K10574">
        <f>IF(G4922="","Missing OEWS wage",IF(H4922="","Missing Wharton SOC","Matched"))</f>
        <v/>
      </c>
    </row>
    <row r="10575">
      <c r="A10575" t="inlineStr">
        <is>
          <t>55</t>
        </is>
      </c>
      <c r="B10575" t="inlineStr">
        <is>
          <t>Management of Companies and Enterprises</t>
        </is>
      </c>
      <c r="C10575" t="inlineStr">
        <is>
          <t>53-6031</t>
        </is>
      </c>
      <c r="D10575" t="inlineStr">
        <is>
          <t>Automotive and Watercraft Service Attendants</t>
        </is>
      </c>
      <c r="E10575" t="n">
        <v>40</v>
      </c>
      <c r="F10575" t="n">
        <v>41470</v>
      </c>
      <c r="G10575">
        <f>IF(OR(E4923="",F4923=""),"",E4923*F4923)</f>
        <v/>
      </c>
      <c r="H10575" s="41">
        <f>IFERROR(XLOOKUP(C4923,'DATA Wharton'!$A$2:$A$785,'DATA Wharton'!$C$2:$C$785),"")</f>
        <v/>
      </c>
      <c r="I10575">
        <f>IF(OR(G4923="",H4923=""),"",G4923)</f>
        <v/>
      </c>
      <c r="J10575">
        <f>IF(OR(I4923="",H4923=""),"",I4923*H4923)</f>
        <v/>
      </c>
      <c r="K10575">
        <f>IF(G4923="","Missing OEWS wage",IF(H4923="","Missing Wharton SOC","Matched"))</f>
        <v/>
      </c>
    </row>
    <row r="10576">
      <c r="A10576" t="inlineStr">
        <is>
          <t>55</t>
        </is>
      </c>
      <c r="B10576" t="inlineStr">
        <is>
          <t>Management of Companies and Enterprises</t>
        </is>
      </c>
      <c r="C10576" t="inlineStr">
        <is>
          <t>53-6051</t>
        </is>
      </c>
      <c r="D10576" t="inlineStr">
        <is>
          <t>Transportation Inspectors</t>
        </is>
      </c>
      <c r="E10576" t="n">
        <v>60</v>
      </c>
      <c r="F10576" t="n">
        <v>92400</v>
      </c>
      <c r="G10576">
        <f>IF(OR(E4924="",F4924=""),"",E4924*F4924)</f>
        <v/>
      </c>
      <c r="H10576" s="41">
        <f>IFERROR(XLOOKUP(C4924,'DATA Wharton'!$A$2:$A$785,'DATA Wharton'!$C$2:$C$785),"")</f>
        <v/>
      </c>
      <c r="I10576">
        <f>IF(OR(G4924="",H4924=""),"",G4924)</f>
        <v/>
      </c>
      <c r="J10576">
        <f>IF(OR(I4924="",H4924=""),"",I4924*H4924)</f>
        <v/>
      </c>
      <c r="K10576">
        <f>IF(G4924="","Missing OEWS wage",IF(H4924="","Missing Wharton SOC","Matched"))</f>
        <v/>
      </c>
    </row>
    <row r="10577">
      <c r="A10577" t="inlineStr">
        <is>
          <t>55</t>
        </is>
      </c>
      <c r="B10577" t="inlineStr">
        <is>
          <t>Management of Companies and Enterprises</t>
        </is>
      </c>
      <c r="C10577" t="inlineStr">
        <is>
          <t>53-6061</t>
        </is>
      </c>
      <c r="D10577" t="inlineStr">
        <is>
          <t>Passenger Attendants</t>
        </is>
      </c>
      <c r="E10577" t="n">
        <v>70</v>
      </c>
      <c r="F10577" t="n">
        <v>54630</v>
      </c>
      <c r="G10577">
        <f>IF(OR(E4925="",F4925=""),"",E4925*F4925)</f>
        <v/>
      </c>
      <c r="H10577" s="41">
        <f>IFERROR(XLOOKUP(C4925,'DATA Wharton'!$A$2:$A$785,'DATA Wharton'!$C$2:$C$785),"")</f>
        <v/>
      </c>
      <c r="I10577">
        <f>IF(OR(G4925="",H4925=""),"",G4925)</f>
        <v/>
      </c>
      <c r="J10577">
        <f>IF(OR(I4925="",H4925=""),"",I4925*H4925)</f>
        <v/>
      </c>
      <c r="K10577">
        <f>IF(G4925="","Missing OEWS wage",IF(H4925="","Missing Wharton SOC","Matched"))</f>
        <v/>
      </c>
    </row>
    <row r="10578">
      <c r="A10578" t="inlineStr">
        <is>
          <t>55</t>
        </is>
      </c>
      <c r="B10578" t="inlineStr">
        <is>
          <t>Management of Companies and Enterprises</t>
        </is>
      </c>
      <c r="C10578" t="inlineStr">
        <is>
          <t>53-6099</t>
        </is>
      </c>
      <c r="D10578" t="inlineStr">
        <is>
          <t>Transportation Workers, All Other</t>
        </is>
      </c>
      <c r="E10578" t="n">
        <v>100</v>
      </c>
      <c r="F10578" t="n">
        <v>52850</v>
      </c>
      <c r="G10578">
        <f>IF(OR(E4926="",F4926=""),"",E4926*F4926)</f>
        <v/>
      </c>
      <c r="H10578" s="41">
        <f>IFERROR(XLOOKUP(C4926,'DATA Wharton'!$A$2:$A$785,'DATA Wharton'!$C$2:$C$785),"")</f>
        <v/>
      </c>
      <c r="I10578">
        <f>IF(OR(G4926="",H4926=""),"",G4926)</f>
        <v/>
      </c>
      <c r="J10578">
        <f>IF(OR(I4926="",H4926=""),"",I4926*H4926)</f>
        <v/>
      </c>
      <c r="K10578">
        <f>IF(G4926="","Missing OEWS wage",IF(H4926="","Missing Wharton SOC","Matched"))</f>
        <v/>
      </c>
    </row>
    <row r="10579">
      <c r="A10579" t="inlineStr">
        <is>
          <t>55</t>
        </is>
      </c>
      <c r="B10579" t="inlineStr">
        <is>
          <t>Management of Companies and Enterprises</t>
        </is>
      </c>
      <c r="C10579" t="inlineStr">
        <is>
          <t>53-7021</t>
        </is>
      </c>
      <c r="D10579" t="inlineStr">
        <is>
          <t>Crane and Tower Operators</t>
        </is>
      </c>
      <c r="F10579" t="n">
        <v>54960</v>
      </c>
      <c r="G10579">
        <f>IF(OR(E4927="",F4927=""),"",E4927*F4927)</f>
        <v/>
      </c>
      <c r="H10579" s="41">
        <f>IFERROR(XLOOKUP(C4927,'DATA Wharton'!$A$2:$A$785,'DATA Wharton'!$C$2:$C$785),"")</f>
        <v/>
      </c>
      <c r="I10579">
        <f>IF(OR(G4927="",H4927=""),"",G4927)</f>
        <v/>
      </c>
      <c r="J10579">
        <f>IF(OR(I4927="",H4927=""),"",I4927*H4927)</f>
        <v/>
      </c>
      <c r="K10579">
        <f>IF(G4927="","Missing OEWS wage",IF(H4927="","Missing Wharton SOC","Matched"))</f>
        <v/>
      </c>
    </row>
    <row r="10580">
      <c r="A10580" t="inlineStr">
        <is>
          <t>55</t>
        </is>
      </c>
      <c r="B10580" t="inlineStr">
        <is>
          <t>Management of Companies and Enterprises</t>
        </is>
      </c>
      <c r="C10580" t="inlineStr">
        <is>
          <t>53-7051</t>
        </is>
      </c>
      <c r="D10580" t="inlineStr">
        <is>
          <t>Industrial Truck and Tractor Operators</t>
        </is>
      </c>
      <c r="E10580" t="n">
        <v>3630</v>
      </c>
      <c r="F10580" t="n">
        <v>46110</v>
      </c>
      <c r="G10580">
        <f>IF(OR(E4928="",F4928=""),"",E4928*F4928)</f>
        <v/>
      </c>
      <c r="H10580" s="41">
        <f>IFERROR(XLOOKUP(C4928,'DATA Wharton'!$A$2:$A$785,'DATA Wharton'!$C$2:$C$785),"")</f>
        <v/>
      </c>
      <c r="I10580">
        <f>IF(OR(G4928="",H4928=""),"",G4928)</f>
        <v/>
      </c>
      <c r="J10580">
        <f>IF(OR(I4928="",H4928=""),"",I4928*H4928)</f>
        <v/>
      </c>
      <c r="K10580">
        <f>IF(G4928="","Missing OEWS wage",IF(H4928="","Missing Wharton SOC","Matched"))</f>
        <v/>
      </c>
    </row>
    <row r="10581">
      <c r="A10581" t="inlineStr">
        <is>
          <t>55</t>
        </is>
      </c>
      <c r="B10581" t="inlineStr">
        <is>
          <t>Management of Companies and Enterprises</t>
        </is>
      </c>
      <c r="C10581" t="inlineStr">
        <is>
          <t>53-7061</t>
        </is>
      </c>
      <c r="D10581" t="inlineStr">
        <is>
          <t>Cleaners of Vehicles and Equipment</t>
        </is>
      </c>
      <c r="E10581" t="n">
        <v>550</v>
      </c>
      <c r="F10581" t="n">
        <v>38300</v>
      </c>
      <c r="G10581">
        <f>IF(OR(E4929="",F4929=""),"",E4929*F4929)</f>
        <v/>
      </c>
      <c r="H10581" s="41">
        <f>IFERROR(XLOOKUP(C4929,'DATA Wharton'!$A$2:$A$785,'DATA Wharton'!$C$2:$C$785),"")</f>
        <v/>
      </c>
      <c r="I10581">
        <f>IF(OR(G4929="",H4929=""),"",G4929)</f>
        <v/>
      </c>
      <c r="J10581">
        <f>IF(OR(I4929="",H4929=""),"",I4929*H4929)</f>
        <v/>
      </c>
      <c r="K10581">
        <f>IF(G4929="","Missing OEWS wage",IF(H4929="","Missing Wharton SOC","Matched"))</f>
        <v/>
      </c>
    </row>
    <row r="10582">
      <c r="A10582" t="inlineStr">
        <is>
          <t>55</t>
        </is>
      </c>
      <c r="B10582" t="inlineStr">
        <is>
          <t>Management of Companies and Enterprises</t>
        </is>
      </c>
      <c r="C10582" t="inlineStr">
        <is>
          <t>53-7062</t>
        </is>
      </c>
      <c r="D10582" t="inlineStr">
        <is>
          <t>Laborers and Freight, Stock, and Material Movers, Hand</t>
        </is>
      </c>
      <c r="E10582" t="n">
        <v>14810</v>
      </c>
      <c r="F10582" t="n">
        <v>42870</v>
      </c>
      <c r="G10582">
        <f>IF(OR(E4930="",F4930=""),"",E4930*F4930)</f>
        <v/>
      </c>
      <c r="H10582" s="41">
        <f>IFERROR(XLOOKUP(C4930,'DATA Wharton'!$A$2:$A$785,'DATA Wharton'!$C$2:$C$785),"")</f>
        <v/>
      </c>
      <c r="I10582">
        <f>IF(OR(G4930="",H4930=""),"",G4930)</f>
        <v/>
      </c>
      <c r="J10582">
        <f>IF(OR(I4930="",H4930=""),"",I4930*H4930)</f>
        <v/>
      </c>
      <c r="K10582">
        <f>IF(G4930="","Missing OEWS wage",IF(H4930="","Missing Wharton SOC","Matched"))</f>
        <v/>
      </c>
    </row>
    <row r="10583">
      <c r="A10583" t="inlineStr">
        <is>
          <t>55</t>
        </is>
      </c>
      <c r="B10583" t="inlineStr">
        <is>
          <t>Management of Companies and Enterprises</t>
        </is>
      </c>
      <c r="C10583" t="inlineStr">
        <is>
          <t>53-7063</t>
        </is>
      </c>
      <c r="D10583" t="inlineStr">
        <is>
          <t>Machine Feeders and Offbearers</t>
        </is>
      </c>
      <c r="E10583" t="n">
        <v>40</v>
      </c>
      <c r="F10583" t="n">
        <v>47960</v>
      </c>
      <c r="G10583">
        <f>IF(OR(E4931="",F4931=""),"",E4931*F4931)</f>
        <v/>
      </c>
      <c r="H10583" s="41">
        <f>IFERROR(XLOOKUP(C4931,'DATA Wharton'!$A$2:$A$785,'DATA Wharton'!$C$2:$C$785),"")</f>
        <v/>
      </c>
      <c r="I10583">
        <f>IF(OR(G4931="",H4931=""),"",G4931)</f>
        <v/>
      </c>
      <c r="J10583">
        <f>IF(OR(I4931="",H4931=""),"",I4931*H4931)</f>
        <v/>
      </c>
      <c r="K10583">
        <f>IF(G4931="","Missing OEWS wage",IF(H4931="","Missing Wharton SOC","Matched"))</f>
        <v/>
      </c>
    </row>
    <row r="10584">
      <c r="A10584" t="inlineStr">
        <is>
          <t>55</t>
        </is>
      </c>
      <c r="B10584" t="inlineStr">
        <is>
          <t>Management of Companies and Enterprises</t>
        </is>
      </c>
      <c r="C10584" t="inlineStr">
        <is>
          <t>53-7064</t>
        </is>
      </c>
      <c r="D10584" t="inlineStr">
        <is>
          <t>Packers and Packagers, Hand</t>
        </is>
      </c>
      <c r="E10584" t="n">
        <v>2100</v>
      </c>
      <c r="F10584" t="n">
        <v>35560</v>
      </c>
      <c r="G10584">
        <f>IF(OR(E4932="",F4932=""),"",E4932*F4932)</f>
        <v/>
      </c>
      <c r="H10584" s="41">
        <f>IFERROR(XLOOKUP(C4932,'DATA Wharton'!$A$2:$A$785,'DATA Wharton'!$C$2:$C$785),"")</f>
        <v/>
      </c>
      <c r="I10584">
        <f>IF(OR(G4932="",H4932=""),"",G4932)</f>
        <v/>
      </c>
      <c r="J10584">
        <f>IF(OR(I4932="",H4932=""),"",I4932*H4932)</f>
        <v/>
      </c>
      <c r="K10584">
        <f>IF(G4932="","Missing OEWS wage",IF(H4932="","Missing Wharton SOC","Matched"))</f>
        <v/>
      </c>
    </row>
    <row r="10585">
      <c r="A10585" t="inlineStr">
        <is>
          <t>55</t>
        </is>
      </c>
      <c r="B10585" t="inlineStr">
        <is>
          <t>Management of Companies and Enterprises</t>
        </is>
      </c>
      <c r="C10585" t="inlineStr">
        <is>
          <t>53-7065</t>
        </is>
      </c>
      <c r="D10585" t="inlineStr">
        <is>
          <t>Stockers and Order Fillers</t>
        </is>
      </c>
      <c r="E10585" t="n">
        <v>8980</v>
      </c>
      <c r="F10585" t="n">
        <v>41870</v>
      </c>
      <c r="G10585">
        <f>IF(OR(E4933="",F4933=""),"",E4933*F4933)</f>
        <v/>
      </c>
      <c r="H10585" s="41">
        <f>IFERROR(XLOOKUP(C4933,'DATA Wharton'!$A$2:$A$785,'DATA Wharton'!$C$2:$C$785),"")</f>
        <v/>
      </c>
      <c r="I10585">
        <f>IF(OR(G4933="",H4933=""),"",G4933)</f>
        <v/>
      </c>
      <c r="J10585">
        <f>IF(OR(I4933="",H4933=""),"",I4933*H4933)</f>
        <v/>
      </c>
      <c r="K10585">
        <f>IF(G4933="","Missing OEWS wage",IF(H4933="","Missing Wharton SOC","Matched"))</f>
        <v/>
      </c>
    </row>
    <row r="10586">
      <c r="A10586" t="inlineStr">
        <is>
          <t>55</t>
        </is>
      </c>
      <c r="B10586" t="inlineStr">
        <is>
          <t>Management of Companies and Enterprises</t>
        </is>
      </c>
      <c r="C10586" t="inlineStr">
        <is>
          <t>53-7081</t>
        </is>
      </c>
      <c r="D10586" t="inlineStr">
        <is>
          <t>Refuse and Recyclable Material Collectors</t>
        </is>
      </c>
      <c r="F10586" t="n">
        <v>57190</v>
      </c>
      <c r="G10586">
        <f>IF(OR(E4934="",F4934=""),"",E4934*F4934)</f>
        <v/>
      </c>
      <c r="H10586" s="41">
        <f>IFERROR(XLOOKUP(C4934,'DATA Wharton'!$A$2:$A$785,'DATA Wharton'!$C$2:$C$785),"")</f>
        <v/>
      </c>
      <c r="I10586">
        <f>IF(OR(G4934="",H4934=""),"",G4934)</f>
        <v/>
      </c>
      <c r="J10586">
        <f>IF(OR(I4934="",H4934=""),"",I4934*H4934)</f>
        <v/>
      </c>
      <c r="K10586">
        <f>IF(G4934="","Missing OEWS wage",IF(H4934="","Missing Wharton SOC","Matched"))</f>
        <v/>
      </c>
    </row>
    <row r="10587">
      <c r="A10587" t="inlineStr">
        <is>
          <t>56</t>
        </is>
      </c>
      <c r="B10587" t="inlineStr">
        <is>
          <t>Administrative and Support and Waste Management and Remediation Services</t>
        </is>
      </c>
      <c r="C10587" t="inlineStr">
        <is>
          <t>11-1011</t>
        </is>
      </c>
      <c r="D10587" t="inlineStr">
        <is>
          <t>Chief Executives</t>
        </is>
      </c>
      <c r="E10587" t="n">
        <v>9030</v>
      </c>
      <c r="F10587" t="n">
        <v>255800</v>
      </c>
      <c r="G10587">
        <f>IF(OR(E4935="",F4935=""),"",E4935*F4935)</f>
        <v/>
      </c>
      <c r="H10587" s="41">
        <f>IFERROR(XLOOKUP(C4935,'DATA Wharton'!$A$2:$A$785,'DATA Wharton'!$C$2:$C$785),"")</f>
        <v/>
      </c>
      <c r="I10587">
        <f>IF(OR(G4935="",H4935=""),"",G4935)</f>
        <v/>
      </c>
      <c r="J10587">
        <f>IF(OR(I4935="",H4935=""),"",I4935*H4935)</f>
        <v/>
      </c>
      <c r="K10587">
        <f>IF(G4935="","Missing OEWS wage",IF(H4935="","Missing Wharton SOC","Matched"))</f>
        <v/>
      </c>
    </row>
    <row r="10588">
      <c r="A10588" t="inlineStr">
        <is>
          <t>56</t>
        </is>
      </c>
      <c r="B10588" t="inlineStr">
        <is>
          <t>Administrative and Support and Waste Management and Remediation Services</t>
        </is>
      </c>
      <c r="C10588" t="inlineStr">
        <is>
          <t>11-1021</t>
        </is>
      </c>
      <c r="D10588" t="inlineStr">
        <is>
          <t>General and Operations Managers</t>
        </is>
      </c>
      <c r="E10588" t="n">
        <v>249910</v>
      </c>
      <c r="F10588" t="n">
        <v>126300</v>
      </c>
      <c r="G10588">
        <f>IF(OR(E4936="",F4936=""),"",E4936*F4936)</f>
        <v/>
      </c>
      <c r="H10588" s="41">
        <f>IFERROR(XLOOKUP(C4936,'DATA Wharton'!$A$2:$A$785,'DATA Wharton'!$C$2:$C$785),"")</f>
        <v/>
      </c>
      <c r="I10588">
        <f>IF(OR(G4936="",H4936=""),"",G4936)</f>
        <v/>
      </c>
      <c r="J10588">
        <f>IF(OR(I4936="",H4936=""),"",I4936*H4936)</f>
        <v/>
      </c>
      <c r="K10588">
        <f>IF(G4936="","Missing OEWS wage",IF(H4936="","Missing Wharton SOC","Matched"))</f>
        <v/>
      </c>
    </row>
    <row r="10589">
      <c r="A10589" t="inlineStr">
        <is>
          <t>56</t>
        </is>
      </c>
      <c r="B10589" t="inlineStr">
        <is>
          <t>Administrative and Support and Waste Management and Remediation Services</t>
        </is>
      </c>
      <c r="C10589" t="inlineStr">
        <is>
          <t>11-2021</t>
        </is>
      </c>
      <c r="D10589" t="inlineStr">
        <is>
          <t>Marketing Managers</t>
        </is>
      </c>
      <c r="E10589" t="n">
        <v>18040</v>
      </c>
      <c r="F10589" t="n">
        <v>159980</v>
      </c>
      <c r="G10589">
        <f>IF(OR(E4937="",F4937=""),"",E4937*F4937)</f>
        <v/>
      </c>
      <c r="H10589" s="41">
        <f>IFERROR(XLOOKUP(C4937,'DATA Wharton'!$A$2:$A$785,'DATA Wharton'!$C$2:$C$785),"")</f>
        <v/>
      </c>
      <c r="I10589">
        <f>IF(OR(G4937="",H4937=""),"",G4937)</f>
        <v/>
      </c>
      <c r="J10589">
        <f>IF(OR(I4937="",H4937=""),"",I4937*H4937)</f>
        <v/>
      </c>
      <c r="K10589">
        <f>IF(G4937="","Missing OEWS wage",IF(H4937="","Missing Wharton SOC","Matched"))</f>
        <v/>
      </c>
    </row>
    <row r="10590">
      <c r="A10590" t="inlineStr">
        <is>
          <t>56</t>
        </is>
      </c>
      <c r="B10590" t="inlineStr">
        <is>
          <t>Administrative and Support and Waste Management and Remediation Services</t>
        </is>
      </c>
      <c r="C10590" t="inlineStr">
        <is>
          <t>11-2022</t>
        </is>
      </c>
      <c r="D10590" t="inlineStr">
        <is>
          <t>Sales Managers</t>
        </is>
      </c>
      <c r="E10590" t="n">
        <v>29720</v>
      </c>
      <c r="F10590" t="n">
        <v>149230</v>
      </c>
      <c r="G10590">
        <f>IF(OR(E4938="",F4938=""),"",E4938*F4938)</f>
        <v/>
      </c>
      <c r="H10590" s="41">
        <f>IFERROR(XLOOKUP(C4938,'DATA Wharton'!$A$2:$A$785,'DATA Wharton'!$C$2:$C$785),"")</f>
        <v/>
      </c>
      <c r="I10590">
        <f>IF(OR(G4938="",H4938=""),"",G4938)</f>
        <v/>
      </c>
      <c r="J10590">
        <f>IF(OR(I4938="",H4938=""),"",I4938*H4938)</f>
        <v/>
      </c>
      <c r="K10590">
        <f>IF(G4938="","Missing OEWS wage",IF(H4938="","Missing Wharton SOC","Matched"))</f>
        <v/>
      </c>
    </row>
    <row r="10591">
      <c r="A10591" t="inlineStr">
        <is>
          <t>56</t>
        </is>
      </c>
      <c r="B10591" t="inlineStr">
        <is>
          <t>Administrative and Support and Waste Management and Remediation Services</t>
        </is>
      </c>
      <c r="C10591" t="inlineStr">
        <is>
          <t>11-2032</t>
        </is>
      </c>
      <c r="D10591" t="inlineStr">
        <is>
          <t>Public Relations Managers</t>
        </is>
      </c>
      <c r="E10591" t="n">
        <v>2190</v>
      </c>
      <c r="F10591" t="n">
        <v>161830</v>
      </c>
      <c r="G10591">
        <f>IF(OR(E4939="",F4939=""),"",E4939*F4939)</f>
        <v/>
      </c>
      <c r="H10591" s="41">
        <f>IFERROR(XLOOKUP(C4939,'DATA Wharton'!$A$2:$A$785,'DATA Wharton'!$C$2:$C$785),"")</f>
        <v/>
      </c>
      <c r="I10591">
        <f>IF(OR(G4939="",H4939=""),"",G4939)</f>
        <v/>
      </c>
      <c r="J10591">
        <f>IF(OR(I4939="",H4939=""),"",I4939*H4939)</f>
        <v/>
      </c>
      <c r="K10591">
        <f>IF(G4939="","Missing OEWS wage",IF(H4939="","Missing Wharton SOC","Matched"))</f>
        <v/>
      </c>
    </row>
    <row r="10592">
      <c r="A10592" t="inlineStr">
        <is>
          <t>56</t>
        </is>
      </c>
      <c r="B10592" t="inlineStr">
        <is>
          <t>Administrative and Support and Waste Management and Remediation Services</t>
        </is>
      </c>
      <c r="C10592" t="inlineStr">
        <is>
          <t>11-2033</t>
        </is>
      </c>
      <c r="D10592" t="inlineStr">
        <is>
          <t>Fundraising Managers</t>
        </is>
      </c>
      <c r="E10592" t="n">
        <v>820</v>
      </c>
      <c r="F10592" t="n">
        <v>127110</v>
      </c>
      <c r="G10592">
        <f>IF(OR(E4940="",F4940=""),"",E4940*F4940)</f>
        <v/>
      </c>
      <c r="H10592" s="41">
        <f>IFERROR(XLOOKUP(C4940,'DATA Wharton'!$A$2:$A$785,'DATA Wharton'!$C$2:$C$785),"")</f>
        <v/>
      </c>
      <c r="I10592">
        <f>IF(OR(G4940="",H4940=""),"",G4940)</f>
        <v/>
      </c>
      <c r="J10592">
        <f>IF(OR(I4940="",H4940=""),"",I4940*H4940)</f>
        <v/>
      </c>
      <c r="K10592">
        <f>IF(G4940="","Missing OEWS wage",IF(H4940="","Missing Wharton SOC","Matched"))</f>
        <v/>
      </c>
    </row>
    <row r="10593">
      <c r="A10593" t="inlineStr">
        <is>
          <t>56</t>
        </is>
      </c>
      <c r="B10593" t="inlineStr">
        <is>
          <t>Administrative and Support and Waste Management and Remediation Services</t>
        </is>
      </c>
      <c r="C10593" t="inlineStr">
        <is>
          <t>11-3012</t>
        </is>
      </c>
      <c r="D10593" t="inlineStr">
        <is>
          <t>Administrative Services Managers</t>
        </is>
      </c>
      <c r="E10593" t="n">
        <v>13620</v>
      </c>
      <c r="F10593" t="n">
        <v>135030</v>
      </c>
      <c r="G10593">
        <f>IF(OR(E4941="",F4941=""),"",E4941*F4941)</f>
        <v/>
      </c>
      <c r="H10593" s="41">
        <f>IFERROR(XLOOKUP(C4941,'DATA Wharton'!$A$2:$A$785,'DATA Wharton'!$C$2:$C$785),"")</f>
        <v/>
      </c>
      <c r="I10593">
        <f>IF(OR(G4941="",H4941=""),"",G4941)</f>
        <v/>
      </c>
      <c r="J10593">
        <f>IF(OR(I4941="",H4941=""),"",I4941*H4941)</f>
        <v/>
      </c>
      <c r="K10593">
        <f>IF(G4941="","Missing OEWS wage",IF(H4941="","Missing Wharton SOC","Matched"))</f>
        <v/>
      </c>
    </row>
    <row r="10594">
      <c r="A10594" t="inlineStr">
        <is>
          <t>56</t>
        </is>
      </c>
      <c r="B10594" t="inlineStr">
        <is>
          <t>Administrative and Support and Waste Management and Remediation Services</t>
        </is>
      </c>
      <c r="C10594" t="inlineStr">
        <is>
          <t>11-3013</t>
        </is>
      </c>
      <c r="D10594" t="inlineStr">
        <is>
          <t>Facilities Managers</t>
        </is>
      </c>
      <c r="E10594" t="n">
        <v>11180</v>
      </c>
      <c r="F10594" t="n">
        <v>103810</v>
      </c>
      <c r="G10594">
        <f>IF(OR(E4942="",F4942=""),"",E4942*F4942)</f>
        <v/>
      </c>
      <c r="H10594" s="41">
        <f>IFERROR(XLOOKUP(C4942,'DATA Wharton'!$A$2:$A$785,'DATA Wharton'!$C$2:$C$785),"")</f>
        <v/>
      </c>
      <c r="I10594">
        <f>IF(OR(G4942="",H4942=""),"",G4942)</f>
        <v/>
      </c>
      <c r="J10594">
        <f>IF(OR(I4942="",H4942=""),"",I4942*H4942)</f>
        <v/>
      </c>
      <c r="K10594">
        <f>IF(G4942="","Missing OEWS wage",IF(H4942="","Missing Wharton SOC","Matched"))</f>
        <v/>
      </c>
    </row>
    <row r="10595">
      <c r="A10595" t="inlineStr">
        <is>
          <t>56</t>
        </is>
      </c>
      <c r="B10595" t="inlineStr">
        <is>
          <t>Administrative and Support and Waste Management and Remediation Services</t>
        </is>
      </c>
      <c r="C10595" t="inlineStr">
        <is>
          <t>11-3021</t>
        </is>
      </c>
      <c r="D10595" t="inlineStr">
        <is>
          <t>Computer and Information Systems Managers</t>
        </is>
      </c>
      <c r="E10595" t="n">
        <v>22550</v>
      </c>
      <c r="F10595" t="n">
        <v>181860</v>
      </c>
      <c r="G10595">
        <f>IF(OR(E4943="",F4943=""),"",E4943*F4943)</f>
        <v/>
      </c>
      <c r="H10595" s="41">
        <f>IFERROR(XLOOKUP(C4943,'DATA Wharton'!$A$2:$A$785,'DATA Wharton'!$C$2:$C$785),"")</f>
        <v/>
      </c>
      <c r="I10595">
        <f>IF(OR(G4943="",H4943=""),"",G4943)</f>
        <v/>
      </c>
      <c r="J10595">
        <f>IF(OR(I4943="",H4943=""),"",I4943*H4943)</f>
        <v/>
      </c>
      <c r="K10595">
        <f>IF(G4943="","Missing OEWS wage",IF(H4943="","Missing Wharton SOC","Matched"))</f>
        <v/>
      </c>
    </row>
    <row r="10596">
      <c r="A10596" t="inlineStr">
        <is>
          <t>56</t>
        </is>
      </c>
      <c r="B10596" t="inlineStr">
        <is>
          <t>Administrative and Support and Waste Management and Remediation Services</t>
        </is>
      </c>
      <c r="C10596" t="inlineStr">
        <is>
          <t>11-3031</t>
        </is>
      </c>
      <c r="D10596" t="inlineStr">
        <is>
          <t>Financial Managers</t>
        </is>
      </c>
      <c r="E10596" t="n">
        <v>29950</v>
      </c>
      <c r="F10596" t="n">
        <v>187230</v>
      </c>
      <c r="G10596">
        <f>IF(OR(E4944="",F4944=""),"",E4944*F4944)</f>
        <v/>
      </c>
      <c r="H10596" s="41">
        <f>IFERROR(XLOOKUP(C4944,'DATA Wharton'!$A$2:$A$785,'DATA Wharton'!$C$2:$C$785),"")</f>
        <v/>
      </c>
      <c r="I10596">
        <f>IF(OR(G4944="",H4944=""),"",G4944)</f>
        <v/>
      </c>
      <c r="J10596">
        <f>IF(OR(I4944="",H4944=""),"",I4944*H4944)</f>
        <v/>
      </c>
      <c r="K10596">
        <f>IF(G4944="","Missing OEWS wage",IF(H4944="","Missing Wharton SOC","Matched"))</f>
        <v/>
      </c>
    </row>
    <row r="10597">
      <c r="A10597" t="inlineStr">
        <is>
          <t>56</t>
        </is>
      </c>
      <c r="B10597" t="inlineStr">
        <is>
          <t>Administrative and Support and Waste Management and Remediation Services</t>
        </is>
      </c>
      <c r="C10597" t="inlineStr">
        <is>
          <t>11-3051</t>
        </is>
      </c>
      <c r="D10597" t="inlineStr">
        <is>
          <t>Industrial Production Managers</t>
        </is>
      </c>
      <c r="E10597" t="n">
        <v>3750</v>
      </c>
      <c r="F10597" t="n">
        <v>139370</v>
      </c>
      <c r="G10597">
        <f>IF(OR(E4945="",F4945=""),"",E4945*F4945)</f>
        <v/>
      </c>
      <c r="H10597" s="41">
        <f>IFERROR(XLOOKUP(C4945,'DATA Wharton'!$A$2:$A$785,'DATA Wharton'!$C$2:$C$785),"")</f>
        <v/>
      </c>
      <c r="I10597">
        <f>IF(OR(G4945="",H4945=""),"",G4945)</f>
        <v/>
      </c>
      <c r="J10597">
        <f>IF(OR(I4945="",H4945=""),"",I4945*H4945)</f>
        <v/>
      </c>
      <c r="K10597">
        <f>IF(G4945="","Missing OEWS wage",IF(H4945="","Missing Wharton SOC","Matched"))</f>
        <v/>
      </c>
    </row>
    <row r="10598">
      <c r="A10598" t="inlineStr">
        <is>
          <t>56</t>
        </is>
      </c>
      <c r="B10598" t="inlineStr">
        <is>
          <t>Administrative and Support and Waste Management and Remediation Services</t>
        </is>
      </c>
      <c r="C10598" t="inlineStr">
        <is>
          <t>11-3061</t>
        </is>
      </c>
      <c r="D10598" t="inlineStr">
        <is>
          <t>Purchasing Managers</t>
        </is>
      </c>
      <c r="E10598" t="n">
        <v>2270</v>
      </c>
      <c r="F10598" t="n">
        <v>157230</v>
      </c>
      <c r="G10598">
        <f>IF(OR(E4946="",F4946=""),"",E4946*F4946)</f>
        <v/>
      </c>
      <c r="H10598" s="41">
        <f>IFERROR(XLOOKUP(C4946,'DATA Wharton'!$A$2:$A$785,'DATA Wharton'!$C$2:$C$785),"")</f>
        <v/>
      </c>
      <c r="I10598">
        <f>IF(OR(G4946="",H4946=""),"",G4946)</f>
        <v/>
      </c>
      <c r="J10598">
        <f>IF(OR(I4946="",H4946=""),"",I4946*H4946)</f>
        <v/>
      </c>
      <c r="K10598">
        <f>IF(G4946="","Missing OEWS wage",IF(H4946="","Missing Wharton SOC","Matched"))</f>
        <v/>
      </c>
    </row>
    <row r="10599">
      <c r="A10599" t="inlineStr">
        <is>
          <t>56</t>
        </is>
      </c>
      <c r="B10599" t="inlineStr">
        <is>
          <t>Administrative and Support and Waste Management and Remediation Services</t>
        </is>
      </c>
      <c r="C10599" t="inlineStr">
        <is>
          <t>11-3071</t>
        </is>
      </c>
      <c r="D10599" t="inlineStr">
        <is>
          <t>Transportation, Storage, and Distribution Managers</t>
        </is>
      </c>
      <c r="E10599" t="n">
        <v>7020</v>
      </c>
      <c r="F10599" t="n">
        <v>119060</v>
      </c>
      <c r="G10599">
        <f>IF(OR(E4947="",F4947=""),"",E4947*F4947)</f>
        <v/>
      </c>
      <c r="H10599" s="41">
        <f>IFERROR(XLOOKUP(C4947,'DATA Wharton'!$A$2:$A$785,'DATA Wharton'!$C$2:$C$785),"")</f>
        <v/>
      </c>
      <c r="I10599">
        <f>IF(OR(G4947="",H4947=""),"",G4947)</f>
        <v/>
      </c>
      <c r="J10599">
        <f>IF(OR(I4947="",H4947=""),"",I4947*H4947)</f>
        <v/>
      </c>
      <c r="K10599">
        <f>IF(G4947="","Missing OEWS wage",IF(H4947="","Missing Wharton SOC","Matched"))</f>
        <v/>
      </c>
    </row>
    <row r="10600">
      <c r="A10600" t="inlineStr">
        <is>
          <t>56</t>
        </is>
      </c>
      <c r="B10600" t="inlineStr">
        <is>
          <t>Administrative and Support and Waste Management and Remediation Services</t>
        </is>
      </c>
      <c r="C10600" t="inlineStr">
        <is>
          <t>11-3111</t>
        </is>
      </c>
      <c r="D10600" t="inlineStr">
        <is>
          <t>Compensation and Benefits Managers</t>
        </is>
      </c>
      <c r="E10600" t="n">
        <v>1270</v>
      </c>
      <c r="F10600" t="n">
        <v>137830</v>
      </c>
      <c r="G10600">
        <f>IF(OR(E4948="",F4948=""),"",E4948*F4948)</f>
        <v/>
      </c>
      <c r="H10600" s="41">
        <f>IFERROR(XLOOKUP(C4948,'DATA Wharton'!$A$2:$A$785,'DATA Wharton'!$C$2:$C$785),"")</f>
        <v/>
      </c>
      <c r="I10600">
        <f>IF(OR(G4948="",H4948=""),"",G4948)</f>
        <v/>
      </c>
      <c r="J10600">
        <f>IF(OR(I4948="",H4948=""),"",I4948*H4948)</f>
        <v/>
      </c>
      <c r="K10600">
        <f>IF(G4948="","Missing OEWS wage",IF(H4948="","Missing Wharton SOC","Matched"))</f>
        <v/>
      </c>
    </row>
    <row r="10601">
      <c r="A10601" t="inlineStr">
        <is>
          <t>56</t>
        </is>
      </c>
      <c r="B10601" t="inlineStr">
        <is>
          <t>Administrative and Support and Waste Management and Remediation Services</t>
        </is>
      </c>
      <c r="C10601" t="inlineStr">
        <is>
          <t>11-3121</t>
        </is>
      </c>
      <c r="D10601" t="inlineStr">
        <is>
          <t>Human Resources Managers</t>
        </is>
      </c>
      <c r="E10601" t="n">
        <v>20070</v>
      </c>
      <c r="F10601" t="n">
        <v>140810</v>
      </c>
      <c r="G10601">
        <f>IF(OR(E4949="",F4949=""),"",E4949*F4949)</f>
        <v/>
      </c>
      <c r="H10601" s="41">
        <f>IFERROR(XLOOKUP(C4949,'DATA Wharton'!$A$2:$A$785,'DATA Wharton'!$C$2:$C$785),"")</f>
        <v/>
      </c>
      <c r="I10601">
        <f>IF(OR(G4949="",H4949=""),"",G4949)</f>
        <v/>
      </c>
      <c r="J10601">
        <f>IF(OR(I4949="",H4949=""),"",I4949*H4949)</f>
        <v/>
      </c>
      <c r="K10601">
        <f>IF(G4949="","Missing OEWS wage",IF(H4949="","Missing Wharton SOC","Matched"))</f>
        <v/>
      </c>
    </row>
    <row r="10602">
      <c r="A10602" t="inlineStr">
        <is>
          <t>56</t>
        </is>
      </c>
      <c r="B10602" t="inlineStr">
        <is>
          <t>Administrative and Support and Waste Management and Remediation Services</t>
        </is>
      </c>
      <c r="C10602" t="inlineStr">
        <is>
          <t>11-3131</t>
        </is>
      </c>
      <c r="D10602" t="inlineStr">
        <is>
          <t>Training and Development Managers</t>
        </is>
      </c>
      <c r="E10602" t="n">
        <v>2720</v>
      </c>
      <c r="F10602" t="n">
        <v>133290</v>
      </c>
      <c r="G10602">
        <f>IF(OR(E4950="",F4950=""),"",E4950*F4950)</f>
        <v/>
      </c>
      <c r="H10602" s="41">
        <f>IFERROR(XLOOKUP(C4950,'DATA Wharton'!$A$2:$A$785,'DATA Wharton'!$C$2:$C$785),"")</f>
        <v/>
      </c>
      <c r="I10602">
        <f>IF(OR(G4950="",H4950=""),"",G4950)</f>
        <v/>
      </c>
      <c r="J10602">
        <f>IF(OR(I4950="",H4950=""),"",I4950*H4950)</f>
        <v/>
      </c>
      <c r="K10602">
        <f>IF(G4950="","Missing OEWS wage",IF(H4950="","Missing Wharton SOC","Matched"))</f>
        <v/>
      </c>
    </row>
    <row r="10603">
      <c r="A10603" t="inlineStr">
        <is>
          <t>56</t>
        </is>
      </c>
      <c r="B10603" t="inlineStr">
        <is>
          <t>Administrative and Support and Waste Management and Remediation Services</t>
        </is>
      </c>
      <c r="C10603" t="inlineStr">
        <is>
          <t>11-9013</t>
        </is>
      </c>
      <c r="D10603" t="inlineStr">
        <is>
          <t>Farmers, Ranchers, and Other Agricultural Managers</t>
        </is>
      </c>
      <c r="E10603" t="n">
        <v>210</v>
      </c>
      <c r="G10603">
        <f>IF(OR(E4951="",F4951=""),"",E4951*F4951)</f>
        <v/>
      </c>
      <c r="H10603" s="41">
        <f>IFERROR(XLOOKUP(C4951,'DATA Wharton'!$A$2:$A$785,'DATA Wharton'!$C$2:$C$785),"")</f>
        <v/>
      </c>
      <c r="I10603">
        <f>IF(OR(G4951="",H4951=""),"",G4951)</f>
        <v/>
      </c>
      <c r="J10603">
        <f>IF(OR(I4951="",H4951=""),"",I4951*H4951)</f>
        <v/>
      </c>
      <c r="K10603">
        <f>IF(G4951="","Missing OEWS wage",IF(H4951="","Missing Wharton SOC","Matched"))</f>
        <v/>
      </c>
    </row>
    <row r="10604">
      <c r="A10604" t="inlineStr">
        <is>
          <t>56</t>
        </is>
      </c>
      <c r="B10604" t="inlineStr">
        <is>
          <t>Administrative and Support and Waste Management and Remediation Services</t>
        </is>
      </c>
      <c r="C10604" t="inlineStr">
        <is>
          <t>11-9021</t>
        </is>
      </c>
      <c r="D10604" t="inlineStr">
        <is>
          <t>Construction Managers</t>
        </is>
      </c>
      <c r="E10604" t="n">
        <v>6730</v>
      </c>
      <c r="F10604" t="n">
        <v>122300</v>
      </c>
      <c r="G10604">
        <f>IF(OR(E4952="",F4952=""),"",E4952*F4952)</f>
        <v/>
      </c>
      <c r="H10604" s="41">
        <f>IFERROR(XLOOKUP(C4952,'DATA Wharton'!$A$2:$A$785,'DATA Wharton'!$C$2:$C$785),"")</f>
        <v/>
      </c>
      <c r="I10604">
        <f>IF(OR(G4952="",H4952=""),"",G4952)</f>
        <v/>
      </c>
      <c r="J10604">
        <f>IF(OR(I4952="",H4952=""),"",I4952*H4952)</f>
        <v/>
      </c>
      <c r="K10604">
        <f>IF(G4952="","Missing OEWS wage",IF(H4952="","Missing Wharton SOC","Matched"))</f>
        <v/>
      </c>
    </row>
    <row r="10605">
      <c r="A10605" t="inlineStr">
        <is>
          <t>56</t>
        </is>
      </c>
      <c r="B10605" t="inlineStr">
        <is>
          <t>Administrative and Support and Waste Management and Remediation Services</t>
        </is>
      </c>
      <c r="C10605" t="inlineStr">
        <is>
          <t>11-9031</t>
        </is>
      </c>
      <c r="D10605" t="inlineStr">
        <is>
          <t>Education and Childcare Administrators, Preschool and Daycare</t>
        </is>
      </c>
      <c r="E10605" t="n">
        <v>40</v>
      </c>
      <c r="F10605" t="n">
        <v>77700</v>
      </c>
      <c r="G10605">
        <f>IF(OR(E4953="",F4953=""),"",E4953*F4953)</f>
        <v/>
      </c>
      <c r="H10605" s="41">
        <f>IFERROR(XLOOKUP(C4953,'DATA Wharton'!$A$2:$A$785,'DATA Wharton'!$C$2:$C$785),"")</f>
        <v/>
      </c>
      <c r="I10605">
        <f>IF(OR(G4953="",H4953=""),"",G4953)</f>
        <v/>
      </c>
      <c r="J10605">
        <f>IF(OR(I4953="",H4953=""),"",I4953*H4953)</f>
        <v/>
      </c>
      <c r="K10605">
        <f>IF(G4953="","Missing OEWS wage",IF(H4953="","Missing Wharton SOC","Matched"))</f>
        <v/>
      </c>
    </row>
    <row r="10606">
      <c r="A10606" t="inlineStr">
        <is>
          <t>56</t>
        </is>
      </c>
      <c r="B10606" t="inlineStr">
        <is>
          <t>Administrative and Support and Waste Management and Remediation Services</t>
        </is>
      </c>
      <c r="C10606" t="inlineStr">
        <is>
          <t>11-9032</t>
        </is>
      </c>
      <c r="D10606" t="inlineStr">
        <is>
          <t>Education Administrators, Kindergarten through Secondary</t>
        </is>
      </c>
      <c r="F10606" t="n">
        <v>122220</v>
      </c>
      <c r="G10606">
        <f>IF(OR(E4954="",F4954=""),"",E4954*F4954)</f>
        <v/>
      </c>
      <c r="H10606" s="41">
        <f>IFERROR(XLOOKUP(C4954,'DATA Wharton'!$A$2:$A$785,'DATA Wharton'!$C$2:$C$785),"")</f>
        <v/>
      </c>
      <c r="I10606">
        <f>IF(OR(G4954="",H4954=""),"",G4954)</f>
        <v/>
      </c>
      <c r="J10606">
        <f>IF(OR(I4954="",H4954=""),"",I4954*H4954)</f>
        <v/>
      </c>
      <c r="K10606">
        <f>IF(G4954="","Missing OEWS wage",IF(H4954="","Missing Wharton SOC","Matched"))</f>
        <v/>
      </c>
    </row>
    <row r="10607">
      <c r="A10607" t="inlineStr">
        <is>
          <t>56</t>
        </is>
      </c>
      <c r="B10607" t="inlineStr">
        <is>
          <t>Administrative and Support and Waste Management and Remediation Services</t>
        </is>
      </c>
      <c r="C10607" t="inlineStr">
        <is>
          <t>11-9033</t>
        </is>
      </c>
      <c r="D10607" t="inlineStr">
        <is>
          <t>Education Administrators, Postsecondary</t>
        </is>
      </c>
      <c r="E10607" t="n">
        <v>50</v>
      </c>
      <c r="G10607">
        <f>IF(OR(E4955="",F4955=""),"",E4955*F4955)</f>
        <v/>
      </c>
      <c r="H10607" s="41">
        <f>IFERROR(XLOOKUP(C4955,'DATA Wharton'!$A$2:$A$785,'DATA Wharton'!$C$2:$C$785),"")</f>
        <v/>
      </c>
      <c r="I10607">
        <f>IF(OR(G4955="",H4955=""),"",G4955)</f>
        <v/>
      </c>
      <c r="J10607">
        <f>IF(OR(I4955="",H4955=""),"",I4955*H4955)</f>
        <v/>
      </c>
      <c r="K10607">
        <f>IF(G4955="","Missing OEWS wage",IF(H4955="","Missing Wharton SOC","Matched"))</f>
        <v/>
      </c>
    </row>
    <row r="10608">
      <c r="A10608" t="inlineStr">
        <is>
          <t>56</t>
        </is>
      </c>
      <c r="B10608" t="inlineStr">
        <is>
          <t>Administrative and Support and Waste Management and Remediation Services</t>
        </is>
      </c>
      <c r="C10608" t="inlineStr">
        <is>
          <t>11-9039</t>
        </is>
      </c>
      <c r="D10608" t="inlineStr">
        <is>
          <t>Education Administrators, All Other</t>
        </is>
      </c>
      <c r="E10608" t="n">
        <v>240</v>
      </c>
      <c r="F10608" t="n">
        <v>107260</v>
      </c>
      <c r="G10608">
        <f>IF(OR(E4956="",F4956=""),"",E4956*F4956)</f>
        <v/>
      </c>
      <c r="H10608" s="41">
        <f>IFERROR(XLOOKUP(C4956,'DATA Wharton'!$A$2:$A$785,'DATA Wharton'!$C$2:$C$785),"")</f>
        <v/>
      </c>
      <c r="I10608">
        <f>IF(OR(G4956="",H4956=""),"",G4956)</f>
        <v/>
      </c>
      <c r="J10608">
        <f>IF(OR(I4956="",H4956=""),"",I4956*H4956)</f>
        <v/>
      </c>
      <c r="K10608">
        <f>IF(G4956="","Missing OEWS wage",IF(H4956="","Missing Wharton SOC","Matched"))</f>
        <v/>
      </c>
    </row>
    <row r="10609">
      <c r="A10609" t="inlineStr">
        <is>
          <t>56</t>
        </is>
      </c>
      <c r="B10609" t="inlineStr">
        <is>
          <t>Administrative and Support and Waste Management and Remediation Services</t>
        </is>
      </c>
      <c r="C10609" t="inlineStr">
        <is>
          <t>11-9041</t>
        </is>
      </c>
      <c r="D10609" t="inlineStr">
        <is>
          <t>Architectural and Engineering Managers</t>
        </is>
      </c>
      <c r="E10609" t="n">
        <v>2810</v>
      </c>
      <c r="F10609" t="n">
        <v>208760</v>
      </c>
      <c r="G10609">
        <f>IF(OR(E4957="",F4957=""),"",E4957*F4957)</f>
        <v/>
      </c>
      <c r="H10609" s="41">
        <f>IFERROR(XLOOKUP(C4957,'DATA Wharton'!$A$2:$A$785,'DATA Wharton'!$C$2:$C$785),"")</f>
        <v/>
      </c>
      <c r="I10609">
        <f>IF(OR(G4957="",H4957=""),"",G4957)</f>
        <v/>
      </c>
      <c r="J10609">
        <f>IF(OR(I4957="",H4957=""),"",I4957*H4957)</f>
        <v/>
      </c>
      <c r="K10609">
        <f>IF(G4957="","Missing OEWS wage",IF(H4957="","Missing Wharton SOC","Matched"))</f>
        <v/>
      </c>
    </row>
    <row r="10610">
      <c r="A10610" t="inlineStr">
        <is>
          <t>56</t>
        </is>
      </c>
      <c r="B10610" t="inlineStr">
        <is>
          <t>Administrative and Support and Waste Management and Remediation Services</t>
        </is>
      </c>
      <c r="C10610" t="inlineStr">
        <is>
          <t>11-9051</t>
        </is>
      </c>
      <c r="D10610" t="inlineStr">
        <is>
          <t>Food Service Managers</t>
        </is>
      </c>
      <c r="E10610" t="n">
        <v>2440</v>
      </c>
      <c r="F10610" t="n">
        <v>77540</v>
      </c>
      <c r="G10610">
        <f>IF(OR(E4958="",F4958=""),"",E4958*F4958)</f>
        <v/>
      </c>
      <c r="H10610" s="41">
        <f>IFERROR(XLOOKUP(C4958,'DATA Wharton'!$A$2:$A$785,'DATA Wharton'!$C$2:$C$785),"")</f>
        <v/>
      </c>
      <c r="I10610">
        <f>IF(OR(G4958="",H4958=""),"",G4958)</f>
        <v/>
      </c>
      <c r="J10610">
        <f>IF(OR(I4958="",H4958=""),"",I4958*H4958)</f>
        <v/>
      </c>
      <c r="K10610">
        <f>IF(G4958="","Missing OEWS wage",IF(H4958="","Missing Wharton SOC","Matched"))</f>
        <v/>
      </c>
    </row>
    <row r="10611">
      <c r="A10611" t="inlineStr">
        <is>
          <t>56</t>
        </is>
      </c>
      <c r="B10611" t="inlineStr">
        <is>
          <t>Administrative and Support and Waste Management and Remediation Services</t>
        </is>
      </c>
      <c r="C10611" t="inlineStr">
        <is>
          <t>11-9071</t>
        </is>
      </c>
      <c r="D10611" t="inlineStr">
        <is>
          <t>Gambling Managers</t>
        </is>
      </c>
      <c r="E10611" t="n">
        <v>40</v>
      </c>
      <c r="F10611" t="n">
        <v>68410</v>
      </c>
      <c r="G10611">
        <f>IF(OR(E4959="",F4959=""),"",E4959*F4959)</f>
        <v/>
      </c>
      <c r="H10611" s="41">
        <f>IFERROR(XLOOKUP(C4959,'DATA Wharton'!$A$2:$A$785,'DATA Wharton'!$C$2:$C$785),"")</f>
        <v/>
      </c>
      <c r="I10611">
        <f>IF(OR(G4959="",H4959=""),"",G4959)</f>
        <v/>
      </c>
      <c r="J10611">
        <f>IF(OR(I4959="",H4959=""),"",I4959*H4959)</f>
        <v/>
      </c>
      <c r="K10611">
        <f>IF(G4959="","Missing OEWS wage",IF(H4959="","Missing Wharton SOC","Matched"))</f>
        <v/>
      </c>
    </row>
    <row r="10612">
      <c r="A10612" t="inlineStr">
        <is>
          <t>56</t>
        </is>
      </c>
      <c r="B10612" t="inlineStr">
        <is>
          <t>Administrative and Support and Waste Management and Remediation Services</t>
        </is>
      </c>
      <c r="C10612" t="inlineStr">
        <is>
          <t>11-9072</t>
        </is>
      </c>
      <c r="D10612" t="inlineStr">
        <is>
          <t>Entertainment and Recreation Managers, Except Gambling</t>
        </is>
      </c>
      <c r="E10612" t="n">
        <v>360</v>
      </c>
      <c r="F10612" t="n">
        <v>105050</v>
      </c>
      <c r="G10612">
        <f>IF(OR(E4960="",F4960=""),"",E4960*F4960)</f>
        <v/>
      </c>
      <c r="H10612" s="41">
        <f>IFERROR(XLOOKUP(C4960,'DATA Wharton'!$A$2:$A$785,'DATA Wharton'!$C$2:$C$785),"")</f>
        <v/>
      </c>
      <c r="I10612">
        <f>IF(OR(G4960="",H4960=""),"",G4960)</f>
        <v/>
      </c>
      <c r="J10612">
        <f>IF(OR(I4960="",H4960=""),"",I4960*H4960)</f>
        <v/>
      </c>
      <c r="K10612">
        <f>IF(G4960="","Missing OEWS wage",IF(H4960="","Missing Wharton SOC","Matched"))</f>
        <v/>
      </c>
    </row>
    <row r="10613">
      <c r="A10613" t="inlineStr">
        <is>
          <t>56</t>
        </is>
      </c>
      <c r="B10613" t="inlineStr">
        <is>
          <t>Administrative and Support and Waste Management and Remediation Services</t>
        </is>
      </c>
      <c r="C10613" t="inlineStr">
        <is>
          <t>11-9081</t>
        </is>
      </c>
      <c r="D10613" t="inlineStr">
        <is>
          <t>Lodging Managers</t>
        </is>
      </c>
      <c r="E10613" t="n">
        <v>970</v>
      </c>
      <c r="F10613" t="n">
        <v>92280</v>
      </c>
      <c r="G10613">
        <f>IF(OR(E4961="",F4961=""),"",E4961*F4961)</f>
        <v/>
      </c>
      <c r="H10613" s="41">
        <f>IFERROR(XLOOKUP(C4961,'DATA Wharton'!$A$2:$A$785,'DATA Wharton'!$C$2:$C$785),"")</f>
        <v/>
      </c>
      <c r="I10613">
        <f>IF(OR(G4961="",H4961=""),"",G4961)</f>
        <v/>
      </c>
      <c r="J10613">
        <f>IF(OR(I4961="",H4961=""),"",I4961*H4961)</f>
        <v/>
      </c>
      <c r="K10613">
        <f>IF(G4961="","Missing OEWS wage",IF(H4961="","Missing Wharton SOC","Matched"))</f>
        <v/>
      </c>
    </row>
    <row r="10614">
      <c r="A10614" t="inlineStr">
        <is>
          <t>56</t>
        </is>
      </c>
      <c r="B10614" t="inlineStr">
        <is>
          <t>Administrative and Support and Waste Management and Remediation Services</t>
        </is>
      </c>
      <c r="C10614" t="inlineStr">
        <is>
          <t>11-9111</t>
        </is>
      </c>
      <c r="D10614" t="inlineStr">
        <is>
          <t>Medical and Health Services Managers</t>
        </is>
      </c>
      <c r="E10614" t="n">
        <v>10750</v>
      </c>
      <c r="F10614" t="n">
        <v>160090</v>
      </c>
      <c r="G10614">
        <f>IF(OR(E4962="",F4962=""),"",E4962*F4962)</f>
        <v/>
      </c>
      <c r="H10614" s="41">
        <f>IFERROR(XLOOKUP(C4962,'DATA Wharton'!$A$2:$A$785,'DATA Wharton'!$C$2:$C$785),"")</f>
        <v/>
      </c>
      <c r="I10614">
        <f>IF(OR(G4962="",H4962=""),"",G4962)</f>
        <v/>
      </c>
      <c r="J10614">
        <f>IF(OR(I4962="",H4962=""),"",I4962*H4962)</f>
        <v/>
      </c>
      <c r="K10614">
        <f>IF(G4962="","Missing OEWS wage",IF(H4962="","Missing Wharton SOC","Matched"))</f>
        <v/>
      </c>
    </row>
    <row r="10615">
      <c r="A10615" t="inlineStr">
        <is>
          <t>56</t>
        </is>
      </c>
      <c r="B10615" t="inlineStr">
        <is>
          <t>Administrative and Support and Waste Management and Remediation Services</t>
        </is>
      </c>
      <c r="C10615" t="inlineStr">
        <is>
          <t>11-9121</t>
        </is>
      </c>
      <c r="D10615" t="inlineStr">
        <is>
          <t>Natural Sciences Managers</t>
        </is>
      </c>
      <c r="E10615" t="n">
        <v>1100</v>
      </c>
      <c r="F10615" t="n">
        <v>134300</v>
      </c>
      <c r="G10615">
        <f>IF(OR(E4963="",F4963=""),"",E4963*F4963)</f>
        <v/>
      </c>
      <c r="H10615" s="41">
        <f>IFERROR(XLOOKUP(C4963,'DATA Wharton'!$A$2:$A$785,'DATA Wharton'!$C$2:$C$785),"")</f>
        <v/>
      </c>
      <c r="I10615">
        <f>IF(OR(G4963="",H4963=""),"",G4963)</f>
        <v/>
      </c>
      <c r="J10615">
        <f>IF(OR(I4963="",H4963=""),"",I4963*H4963)</f>
        <v/>
      </c>
      <c r="K10615">
        <f>IF(G4963="","Missing OEWS wage",IF(H4963="","Missing Wharton SOC","Matched"))</f>
        <v/>
      </c>
    </row>
    <row r="10616">
      <c r="A10616" t="inlineStr">
        <is>
          <t>56</t>
        </is>
      </c>
      <c r="B10616" t="inlineStr">
        <is>
          <t>Administrative and Support and Waste Management and Remediation Services</t>
        </is>
      </c>
      <c r="C10616" t="inlineStr">
        <is>
          <t>11-9141</t>
        </is>
      </c>
      <c r="D10616" t="inlineStr">
        <is>
          <t>Property, Real Estate, and Community Association Managers</t>
        </is>
      </c>
      <c r="E10616" t="n">
        <v>5320</v>
      </c>
      <c r="F10616" t="n">
        <v>78770</v>
      </c>
      <c r="G10616">
        <f>IF(OR(E4964="",F4964=""),"",E4964*F4964)</f>
        <v/>
      </c>
      <c r="H10616" s="41">
        <f>IFERROR(XLOOKUP(C4964,'DATA Wharton'!$A$2:$A$785,'DATA Wharton'!$C$2:$C$785),"")</f>
        <v/>
      </c>
      <c r="I10616">
        <f>IF(OR(G4964="",H4964=""),"",G4964)</f>
        <v/>
      </c>
      <c r="J10616">
        <f>IF(OR(I4964="",H4964=""),"",I4964*H4964)</f>
        <v/>
      </c>
      <c r="K10616">
        <f>IF(G4964="","Missing OEWS wage",IF(H4964="","Missing Wharton SOC","Matched"))</f>
        <v/>
      </c>
    </row>
    <row r="10617">
      <c r="A10617" t="inlineStr">
        <is>
          <t>56</t>
        </is>
      </c>
      <c r="B10617" t="inlineStr">
        <is>
          <t>Administrative and Support and Waste Management and Remediation Services</t>
        </is>
      </c>
      <c r="C10617" t="inlineStr">
        <is>
          <t>11-9151</t>
        </is>
      </c>
      <c r="D10617" t="inlineStr">
        <is>
          <t>Social and Community Service Managers</t>
        </is>
      </c>
      <c r="E10617" t="n">
        <v>1480</v>
      </c>
      <c r="F10617" t="n">
        <v>97300</v>
      </c>
      <c r="G10617">
        <f>IF(OR(E4965="",F4965=""),"",E4965*F4965)</f>
        <v/>
      </c>
      <c r="H10617" s="41">
        <f>IFERROR(XLOOKUP(C4965,'DATA Wharton'!$A$2:$A$785,'DATA Wharton'!$C$2:$C$785),"")</f>
        <v/>
      </c>
      <c r="I10617">
        <f>IF(OR(G4965="",H4965=""),"",G4965)</f>
        <v/>
      </c>
      <c r="J10617">
        <f>IF(OR(I4965="",H4965=""),"",I4965*H4965)</f>
        <v/>
      </c>
      <c r="K10617">
        <f>IF(G4965="","Missing OEWS wage",IF(H4965="","Missing Wharton SOC","Matched"))</f>
        <v/>
      </c>
    </row>
    <row r="10618">
      <c r="A10618" t="inlineStr">
        <is>
          <t>56</t>
        </is>
      </c>
      <c r="B10618" t="inlineStr">
        <is>
          <t>Administrative and Support and Waste Management and Remediation Services</t>
        </is>
      </c>
      <c r="C10618" t="inlineStr">
        <is>
          <t>11-9161</t>
        </is>
      </c>
      <c r="D10618" t="inlineStr">
        <is>
          <t>Emergency Management Directors</t>
        </is>
      </c>
      <c r="E10618" t="n">
        <v>200</v>
      </c>
      <c r="F10618" t="n">
        <v>115090</v>
      </c>
      <c r="G10618">
        <f>IF(OR(E4966="",F4966=""),"",E4966*F4966)</f>
        <v/>
      </c>
      <c r="H10618" s="41">
        <f>IFERROR(XLOOKUP(C4966,'DATA Wharton'!$A$2:$A$785,'DATA Wharton'!$C$2:$C$785),"")</f>
        <v/>
      </c>
      <c r="I10618">
        <f>IF(OR(G4966="",H4966=""),"",G4966)</f>
        <v/>
      </c>
      <c r="J10618">
        <f>IF(OR(I4966="",H4966=""),"",I4966*H4966)</f>
        <v/>
      </c>
      <c r="K10618">
        <f>IF(G4966="","Missing OEWS wage",IF(H4966="","Missing Wharton SOC","Matched"))</f>
        <v/>
      </c>
    </row>
    <row r="10619">
      <c r="A10619" t="inlineStr">
        <is>
          <t>56</t>
        </is>
      </c>
      <c r="B10619" t="inlineStr">
        <is>
          <t>Administrative and Support and Waste Management and Remediation Services</t>
        </is>
      </c>
      <c r="C10619" t="inlineStr">
        <is>
          <t>11-9199</t>
        </is>
      </c>
      <c r="D10619" t="inlineStr">
        <is>
          <t>Managers, All Other</t>
        </is>
      </c>
      <c r="E10619" t="n">
        <v>30380</v>
      </c>
      <c r="F10619" t="n">
        <v>136980</v>
      </c>
      <c r="G10619">
        <f>IF(OR(E4967="",F4967=""),"",E4967*F4967)</f>
        <v/>
      </c>
      <c r="H10619" s="41">
        <f>IFERROR(XLOOKUP(C4967,'DATA Wharton'!$A$2:$A$785,'DATA Wharton'!$C$2:$C$785),"")</f>
        <v/>
      </c>
      <c r="I10619">
        <f>IF(OR(G4967="",H4967=""),"",G4967)</f>
        <v/>
      </c>
      <c r="J10619">
        <f>IF(OR(I4967="",H4967=""),"",I4967*H4967)</f>
        <v/>
      </c>
      <c r="K10619">
        <f>IF(G4967="","Missing OEWS wage",IF(H4967="","Missing Wharton SOC","Matched"))</f>
        <v/>
      </c>
    </row>
    <row r="10620">
      <c r="A10620" t="inlineStr">
        <is>
          <t>56</t>
        </is>
      </c>
      <c r="B10620" t="inlineStr">
        <is>
          <t>Administrative and Support and Waste Management and Remediation Services</t>
        </is>
      </c>
      <c r="C10620" t="inlineStr">
        <is>
          <t>13-1011</t>
        </is>
      </c>
      <c r="D10620" t="inlineStr">
        <is>
          <t>Agents and Business Managers of Artists, Performers, and Athletes</t>
        </is>
      </c>
      <c r="F10620" t="n">
        <v>125930</v>
      </c>
      <c r="G10620">
        <f>IF(OR(E4968="",F4968=""),"",E4968*F4968)</f>
        <v/>
      </c>
      <c r="H10620" s="41">
        <f>IFERROR(XLOOKUP(C4968,'DATA Wharton'!$A$2:$A$785,'DATA Wharton'!$C$2:$C$785),"")</f>
        <v/>
      </c>
      <c r="I10620">
        <f>IF(OR(G4968="",H4968=""),"",G4968)</f>
        <v/>
      </c>
      <c r="J10620">
        <f>IF(OR(I4968="",H4968=""),"",I4968*H4968)</f>
        <v/>
      </c>
      <c r="K10620">
        <f>IF(G4968="","Missing OEWS wage",IF(H4968="","Missing Wharton SOC","Matched"))</f>
        <v/>
      </c>
    </row>
    <row r="10621">
      <c r="A10621" t="inlineStr">
        <is>
          <t>56</t>
        </is>
      </c>
      <c r="B10621" t="inlineStr">
        <is>
          <t>Administrative and Support and Waste Management and Remediation Services</t>
        </is>
      </c>
      <c r="C10621" t="inlineStr">
        <is>
          <t>13-1020</t>
        </is>
      </c>
      <c r="D10621" t="inlineStr">
        <is>
          <t>Buyers and Purchasing Agents</t>
        </is>
      </c>
      <c r="E10621" t="n">
        <v>17880</v>
      </c>
      <c r="F10621" t="n">
        <v>83970</v>
      </c>
      <c r="G10621">
        <f>IF(OR(E4969="",F4969=""),"",E4969*F4969)</f>
        <v/>
      </c>
      <c r="H10621" s="41">
        <f>IFERROR(XLOOKUP(C4969,'DATA Wharton'!$A$2:$A$785,'DATA Wharton'!$C$2:$C$785),"")</f>
        <v/>
      </c>
      <c r="I10621">
        <f>IF(OR(G4969="",H4969=""),"",G4969)</f>
        <v/>
      </c>
      <c r="J10621">
        <f>IF(OR(I4969="",H4969=""),"",I4969*H4969)</f>
        <v/>
      </c>
      <c r="K10621">
        <f>IF(G4969="","Missing OEWS wage",IF(H4969="","Missing Wharton SOC","Matched"))</f>
        <v/>
      </c>
    </row>
    <row r="10622">
      <c r="A10622" t="inlineStr">
        <is>
          <t>56</t>
        </is>
      </c>
      <c r="B10622" t="inlineStr">
        <is>
          <t>Administrative and Support and Waste Management and Remediation Services</t>
        </is>
      </c>
      <c r="C10622" t="inlineStr">
        <is>
          <t>13-1031</t>
        </is>
      </c>
      <c r="D10622" t="inlineStr">
        <is>
          <t>Claims Adjusters, Examiners, and Investigators</t>
        </is>
      </c>
      <c r="E10622" t="n">
        <v>3450</v>
      </c>
      <c r="F10622" t="n">
        <v>67440</v>
      </c>
      <c r="G10622">
        <f>IF(OR(E4970="",F4970=""),"",E4970*F4970)</f>
        <v/>
      </c>
      <c r="H10622" s="41">
        <f>IFERROR(XLOOKUP(C4970,'DATA Wharton'!$A$2:$A$785,'DATA Wharton'!$C$2:$C$785),"")</f>
        <v/>
      </c>
      <c r="I10622">
        <f>IF(OR(G4970="",H4970=""),"",G4970)</f>
        <v/>
      </c>
      <c r="J10622">
        <f>IF(OR(I4970="",H4970=""),"",I4970*H4970)</f>
        <v/>
      </c>
      <c r="K10622">
        <f>IF(G4970="","Missing OEWS wage",IF(H4970="","Missing Wharton SOC","Matched"))</f>
        <v/>
      </c>
    </row>
    <row r="10623">
      <c r="A10623" t="inlineStr">
        <is>
          <t>56</t>
        </is>
      </c>
      <c r="B10623" t="inlineStr">
        <is>
          <t>Administrative and Support and Waste Management and Remediation Services</t>
        </is>
      </c>
      <c r="C10623" t="inlineStr">
        <is>
          <t>13-1032</t>
        </is>
      </c>
      <c r="D10623" t="inlineStr">
        <is>
          <t>Insurance Appraisers, Auto Damage</t>
        </is>
      </c>
      <c r="E10623" t="n">
        <v>200</v>
      </c>
      <c r="F10623" t="n">
        <v>83910</v>
      </c>
      <c r="G10623">
        <f>IF(OR(E4971="",F4971=""),"",E4971*F4971)</f>
        <v/>
      </c>
      <c r="H10623" s="41">
        <f>IFERROR(XLOOKUP(C4971,'DATA Wharton'!$A$2:$A$785,'DATA Wharton'!$C$2:$C$785),"")</f>
        <v/>
      </c>
      <c r="I10623">
        <f>IF(OR(G4971="",H4971=""),"",G4971)</f>
        <v/>
      </c>
      <c r="J10623">
        <f>IF(OR(I4971="",H4971=""),"",I4971*H4971)</f>
        <v/>
      </c>
      <c r="K10623">
        <f>IF(G4971="","Missing OEWS wage",IF(H4971="","Missing Wharton SOC","Matched"))</f>
        <v/>
      </c>
    </row>
    <row r="10624">
      <c r="A10624" t="inlineStr">
        <is>
          <t>56</t>
        </is>
      </c>
      <c r="B10624" t="inlineStr">
        <is>
          <t>Administrative and Support and Waste Management and Remediation Services</t>
        </is>
      </c>
      <c r="C10624" t="inlineStr">
        <is>
          <t>13-1041</t>
        </is>
      </c>
      <c r="D10624" t="inlineStr">
        <is>
          <t>Compliance Officers</t>
        </is>
      </c>
      <c r="E10624" t="n">
        <v>20920</v>
      </c>
      <c r="F10624" t="n">
        <v>73100</v>
      </c>
      <c r="G10624">
        <f>IF(OR(E4972="",F4972=""),"",E4972*F4972)</f>
        <v/>
      </c>
      <c r="H10624" s="41">
        <f>IFERROR(XLOOKUP(C4972,'DATA Wharton'!$A$2:$A$785,'DATA Wharton'!$C$2:$C$785),"")</f>
        <v/>
      </c>
      <c r="I10624">
        <f>IF(OR(G4972="",H4972=""),"",G4972)</f>
        <v/>
      </c>
      <c r="J10624">
        <f>IF(OR(I4972="",H4972=""),"",I4972*H4972)</f>
        <v/>
      </c>
      <c r="K10624">
        <f>IF(G4972="","Missing OEWS wage",IF(H4972="","Missing Wharton SOC","Matched"))</f>
        <v/>
      </c>
    </row>
    <row r="10625">
      <c r="A10625" t="inlineStr">
        <is>
          <t>56</t>
        </is>
      </c>
      <c r="B10625" t="inlineStr">
        <is>
          <t>Administrative and Support and Waste Management and Remediation Services</t>
        </is>
      </c>
      <c r="C10625" t="inlineStr">
        <is>
          <t>13-1051</t>
        </is>
      </c>
      <c r="D10625" t="inlineStr">
        <is>
          <t>Cost Estimators</t>
        </is>
      </c>
      <c r="E10625" t="n">
        <v>9990</v>
      </c>
      <c r="F10625" t="n">
        <v>80090</v>
      </c>
      <c r="G10625">
        <f>IF(OR(E4973="",F4973=""),"",E4973*F4973)</f>
        <v/>
      </c>
      <c r="H10625" s="41">
        <f>IFERROR(XLOOKUP(C4973,'DATA Wharton'!$A$2:$A$785,'DATA Wharton'!$C$2:$C$785),"")</f>
        <v/>
      </c>
      <c r="I10625">
        <f>IF(OR(G4973="",H4973=""),"",G4973)</f>
        <v/>
      </c>
      <c r="J10625">
        <f>IF(OR(I4973="",H4973=""),"",I4973*H4973)</f>
        <v/>
      </c>
      <c r="K10625">
        <f>IF(G4973="","Missing OEWS wage",IF(H4973="","Missing Wharton SOC","Matched"))</f>
        <v/>
      </c>
    </row>
    <row r="10626">
      <c r="A10626" t="inlineStr">
        <is>
          <t>56</t>
        </is>
      </c>
      <c r="B10626" t="inlineStr">
        <is>
          <t>Administrative and Support and Waste Management and Remediation Services</t>
        </is>
      </c>
      <c r="C10626" t="inlineStr">
        <is>
          <t>13-1071</t>
        </is>
      </c>
      <c r="D10626" t="inlineStr">
        <is>
          <t>Human Resources Specialists</t>
        </is>
      </c>
      <c r="E10626" t="n">
        <v>160460</v>
      </c>
      <c r="F10626" t="n">
        <v>70290</v>
      </c>
      <c r="G10626">
        <f>IF(OR(E4974="",F4974=""),"",E4974*F4974)</f>
        <v/>
      </c>
      <c r="H10626" s="41">
        <f>IFERROR(XLOOKUP(C4974,'DATA Wharton'!$A$2:$A$785,'DATA Wharton'!$C$2:$C$785),"")</f>
        <v/>
      </c>
      <c r="I10626">
        <f>IF(OR(G4974="",H4974=""),"",G4974)</f>
        <v/>
      </c>
      <c r="J10626">
        <f>IF(OR(I4974="",H4974=""),"",I4974*H4974)</f>
        <v/>
      </c>
      <c r="K10626">
        <f>IF(G4974="","Missing OEWS wage",IF(H4974="","Missing Wharton SOC","Matched"))</f>
        <v/>
      </c>
    </row>
    <row r="10627">
      <c r="A10627" t="inlineStr">
        <is>
          <t>56</t>
        </is>
      </c>
      <c r="B10627" t="inlineStr">
        <is>
          <t>Administrative and Support and Waste Management and Remediation Services</t>
        </is>
      </c>
      <c r="C10627" t="inlineStr">
        <is>
          <t>13-1075</t>
        </is>
      </c>
      <c r="D10627" t="inlineStr">
        <is>
          <t>Labor Relations Specialists</t>
        </is>
      </c>
      <c r="E10627" t="n">
        <v>690</v>
      </c>
      <c r="F10627" t="n">
        <v>86580</v>
      </c>
      <c r="G10627">
        <f>IF(OR(E4975="",F4975=""),"",E4975*F4975)</f>
        <v/>
      </c>
      <c r="H10627" s="41">
        <f>IFERROR(XLOOKUP(C4975,'DATA Wharton'!$A$2:$A$785,'DATA Wharton'!$C$2:$C$785),"")</f>
        <v/>
      </c>
      <c r="I10627">
        <f>IF(OR(G4975="",H4975=""),"",G4975)</f>
        <v/>
      </c>
      <c r="J10627">
        <f>IF(OR(I4975="",H4975=""),"",I4975*H4975)</f>
        <v/>
      </c>
      <c r="K10627">
        <f>IF(G4975="","Missing OEWS wage",IF(H4975="","Missing Wharton SOC","Matched"))</f>
        <v/>
      </c>
    </row>
    <row r="10628">
      <c r="A10628" t="inlineStr">
        <is>
          <t>56</t>
        </is>
      </c>
      <c r="B10628" t="inlineStr">
        <is>
          <t>Administrative and Support and Waste Management and Remediation Services</t>
        </is>
      </c>
      <c r="C10628" t="inlineStr">
        <is>
          <t>13-1081</t>
        </is>
      </c>
      <c r="D10628" t="inlineStr">
        <is>
          <t>Logisticians</t>
        </is>
      </c>
      <c r="E10628" t="n">
        <v>10010</v>
      </c>
      <c r="F10628" t="n">
        <v>76820</v>
      </c>
      <c r="G10628">
        <f>IF(OR(E4976="",F4976=""),"",E4976*F4976)</f>
        <v/>
      </c>
      <c r="H10628" s="41">
        <f>IFERROR(XLOOKUP(C4976,'DATA Wharton'!$A$2:$A$785,'DATA Wharton'!$C$2:$C$785),"")</f>
        <v/>
      </c>
      <c r="I10628">
        <f>IF(OR(G4976="",H4976=""),"",G4976)</f>
        <v/>
      </c>
      <c r="J10628">
        <f>IF(OR(I4976="",H4976=""),"",I4976*H4976)</f>
        <v/>
      </c>
      <c r="K10628">
        <f>IF(G4976="","Missing OEWS wage",IF(H4976="","Missing Wharton SOC","Matched"))</f>
        <v/>
      </c>
    </row>
    <row r="10629">
      <c r="A10629" t="inlineStr">
        <is>
          <t>56</t>
        </is>
      </c>
      <c r="B10629" t="inlineStr">
        <is>
          <t>Administrative and Support and Waste Management and Remediation Services</t>
        </is>
      </c>
      <c r="C10629" t="inlineStr">
        <is>
          <t>13-1082</t>
        </is>
      </c>
      <c r="D10629" t="inlineStr">
        <is>
          <t>Project Management Specialists</t>
        </is>
      </c>
      <c r="E10629" t="n">
        <v>69900</v>
      </c>
      <c r="F10629" t="n">
        <v>106930</v>
      </c>
      <c r="G10629">
        <f>IF(OR(E4977="",F4977=""),"",E4977*F4977)</f>
        <v/>
      </c>
      <c r="H10629" s="41">
        <f>IFERROR(XLOOKUP(C4977,'DATA Wharton'!$A$2:$A$785,'DATA Wharton'!$C$2:$C$785),"")</f>
        <v/>
      </c>
      <c r="I10629">
        <f>IF(OR(G4977="",H4977=""),"",G4977)</f>
        <v/>
      </c>
      <c r="J10629">
        <f>IF(OR(I4977="",H4977=""),"",I4977*H4977)</f>
        <v/>
      </c>
      <c r="K10629">
        <f>IF(G4977="","Missing OEWS wage",IF(H4977="","Missing Wharton SOC","Matched"))</f>
        <v/>
      </c>
    </row>
    <row r="10630">
      <c r="A10630" t="inlineStr">
        <is>
          <t>56</t>
        </is>
      </c>
      <c r="B10630" t="inlineStr">
        <is>
          <t>Administrative and Support and Waste Management and Remediation Services</t>
        </is>
      </c>
      <c r="C10630" t="inlineStr">
        <is>
          <t>13-1111</t>
        </is>
      </c>
      <c r="D10630" t="inlineStr">
        <is>
          <t>Management Analysts</t>
        </is>
      </c>
      <c r="E10630" t="n">
        <v>41760</v>
      </c>
      <c r="F10630" t="n">
        <v>107460</v>
      </c>
      <c r="G10630">
        <f>IF(OR(E4978="",F4978=""),"",E4978*F4978)</f>
        <v/>
      </c>
      <c r="H10630" s="41">
        <f>IFERROR(XLOOKUP(C4978,'DATA Wharton'!$A$2:$A$785,'DATA Wharton'!$C$2:$C$785),"")</f>
        <v/>
      </c>
      <c r="I10630">
        <f>IF(OR(G4978="",H4978=""),"",G4978)</f>
        <v/>
      </c>
      <c r="J10630">
        <f>IF(OR(I4978="",H4978=""),"",I4978*H4978)</f>
        <v/>
      </c>
      <c r="K10630">
        <f>IF(G4978="","Missing OEWS wage",IF(H4978="","Missing Wharton SOC","Matched"))</f>
        <v/>
      </c>
    </row>
    <row r="10631">
      <c r="A10631" t="inlineStr">
        <is>
          <t>56</t>
        </is>
      </c>
      <c r="B10631" t="inlineStr">
        <is>
          <t>Administrative and Support and Waste Management and Remediation Services</t>
        </is>
      </c>
      <c r="C10631" t="inlineStr">
        <is>
          <t>13-1121</t>
        </is>
      </c>
      <c r="D10631" t="inlineStr">
        <is>
          <t>Meeting, Convention, and Event Planners</t>
        </is>
      </c>
      <c r="E10631" t="n">
        <v>18400</v>
      </c>
      <c r="F10631" t="n">
        <v>69560</v>
      </c>
      <c r="G10631">
        <f>IF(OR(E4979="",F4979=""),"",E4979*F4979)</f>
        <v/>
      </c>
      <c r="H10631" s="41">
        <f>IFERROR(XLOOKUP(C4979,'DATA Wharton'!$A$2:$A$785,'DATA Wharton'!$C$2:$C$785),"")</f>
        <v/>
      </c>
      <c r="I10631">
        <f>IF(OR(G4979="",H4979=""),"",G4979)</f>
        <v/>
      </c>
      <c r="J10631">
        <f>IF(OR(I4979="",H4979=""),"",I4979*H4979)</f>
        <v/>
      </c>
      <c r="K10631">
        <f>IF(G4979="","Missing OEWS wage",IF(H4979="","Missing Wharton SOC","Matched"))</f>
        <v/>
      </c>
    </row>
    <row r="10632">
      <c r="A10632" t="inlineStr">
        <is>
          <t>56</t>
        </is>
      </c>
      <c r="B10632" t="inlineStr">
        <is>
          <t>Administrative and Support and Waste Management and Remediation Services</t>
        </is>
      </c>
      <c r="C10632" t="inlineStr">
        <is>
          <t>13-1131</t>
        </is>
      </c>
      <c r="D10632" t="inlineStr">
        <is>
          <t>Fundraisers</t>
        </is>
      </c>
      <c r="E10632" t="n">
        <v>2340</v>
      </c>
      <c r="F10632" t="n">
        <v>68530</v>
      </c>
      <c r="G10632">
        <f>IF(OR(E4980="",F4980=""),"",E4980*F4980)</f>
        <v/>
      </c>
      <c r="H10632" s="41">
        <f>IFERROR(XLOOKUP(C4980,'DATA Wharton'!$A$2:$A$785,'DATA Wharton'!$C$2:$C$785),"")</f>
        <v/>
      </c>
      <c r="I10632">
        <f>IF(OR(G4980="",H4980=""),"",G4980)</f>
        <v/>
      </c>
      <c r="J10632">
        <f>IF(OR(I4980="",H4980=""),"",I4980*H4980)</f>
        <v/>
      </c>
      <c r="K10632">
        <f>IF(G4980="","Missing OEWS wage",IF(H4980="","Missing Wharton SOC","Matched"))</f>
        <v/>
      </c>
    </row>
    <row r="10633">
      <c r="A10633" t="inlineStr">
        <is>
          <t>56</t>
        </is>
      </c>
      <c r="B10633" t="inlineStr">
        <is>
          <t>Administrative and Support and Waste Management and Remediation Services</t>
        </is>
      </c>
      <c r="C10633" t="inlineStr">
        <is>
          <t>13-1141</t>
        </is>
      </c>
      <c r="D10633" t="inlineStr">
        <is>
          <t>Compensation, Benefits, and Job Analysis Specialists</t>
        </is>
      </c>
      <c r="E10633" t="n">
        <v>7760</v>
      </c>
      <c r="F10633" t="n">
        <v>75150</v>
      </c>
      <c r="G10633">
        <f>IF(OR(E4981="",F4981=""),"",E4981*F4981)</f>
        <v/>
      </c>
      <c r="H10633" s="41">
        <f>IFERROR(XLOOKUP(C4981,'DATA Wharton'!$A$2:$A$785,'DATA Wharton'!$C$2:$C$785),"")</f>
        <v/>
      </c>
      <c r="I10633">
        <f>IF(OR(G4981="",H4981=""),"",G4981)</f>
        <v/>
      </c>
      <c r="J10633">
        <f>IF(OR(I4981="",H4981=""),"",I4981*H4981)</f>
        <v/>
      </c>
      <c r="K10633">
        <f>IF(G4981="","Missing OEWS wage",IF(H4981="","Missing Wharton SOC","Matched"))</f>
        <v/>
      </c>
    </row>
    <row r="10634">
      <c r="A10634" t="inlineStr">
        <is>
          <t>56</t>
        </is>
      </c>
      <c r="B10634" t="inlineStr">
        <is>
          <t>Administrative and Support and Waste Management and Remediation Services</t>
        </is>
      </c>
      <c r="C10634" t="inlineStr">
        <is>
          <t>13-1151</t>
        </is>
      </c>
      <c r="D10634" t="inlineStr">
        <is>
          <t>Training and Development Specialists</t>
        </is>
      </c>
      <c r="E10634" t="n">
        <v>31970</v>
      </c>
      <c r="F10634" t="n">
        <v>69430</v>
      </c>
      <c r="G10634">
        <f>IF(OR(E4982="",F4982=""),"",E4982*F4982)</f>
        <v/>
      </c>
      <c r="H10634" s="41">
        <f>IFERROR(XLOOKUP(C4982,'DATA Wharton'!$A$2:$A$785,'DATA Wharton'!$C$2:$C$785),"")</f>
        <v/>
      </c>
      <c r="I10634">
        <f>IF(OR(G4982="",H4982=""),"",G4982)</f>
        <v/>
      </c>
      <c r="J10634">
        <f>IF(OR(I4982="",H4982=""),"",I4982*H4982)</f>
        <v/>
      </c>
      <c r="K10634">
        <f>IF(G4982="","Missing OEWS wage",IF(H4982="","Missing Wharton SOC","Matched"))</f>
        <v/>
      </c>
    </row>
    <row r="10635">
      <c r="A10635" t="inlineStr">
        <is>
          <t>56</t>
        </is>
      </c>
      <c r="B10635" t="inlineStr">
        <is>
          <t>Administrative and Support and Waste Management and Remediation Services</t>
        </is>
      </c>
      <c r="C10635" t="inlineStr">
        <is>
          <t>13-1161</t>
        </is>
      </c>
      <c r="D10635" t="inlineStr">
        <is>
          <t>Market Research Analysts and Marketing Specialists</t>
        </is>
      </c>
      <c r="E10635" t="n">
        <v>46150</v>
      </c>
      <c r="F10635" t="n">
        <v>80830</v>
      </c>
      <c r="G10635">
        <f>IF(OR(E4983="",F4983=""),"",E4983*F4983)</f>
        <v/>
      </c>
      <c r="H10635" s="41">
        <f>IFERROR(XLOOKUP(C4983,'DATA Wharton'!$A$2:$A$785,'DATA Wharton'!$C$2:$C$785),"")</f>
        <v/>
      </c>
      <c r="I10635">
        <f>IF(OR(G4983="",H4983=""),"",G4983)</f>
        <v/>
      </c>
      <c r="J10635">
        <f>IF(OR(I4983="",H4983=""),"",I4983*H4983)</f>
        <v/>
      </c>
      <c r="K10635">
        <f>IF(G4983="","Missing OEWS wage",IF(H4983="","Missing Wharton SOC","Matched"))</f>
        <v/>
      </c>
    </row>
    <row r="10636">
      <c r="A10636" t="inlineStr">
        <is>
          <t>56</t>
        </is>
      </c>
      <c r="B10636" t="inlineStr">
        <is>
          <t>Administrative and Support and Waste Management and Remediation Services</t>
        </is>
      </c>
      <c r="C10636" t="inlineStr">
        <is>
          <t>13-1199</t>
        </is>
      </c>
      <c r="D10636" t="inlineStr">
        <is>
          <t>Business Operations Specialists, All Other</t>
        </is>
      </c>
      <c r="E10636" t="n">
        <v>57610</v>
      </c>
      <c r="F10636" t="n">
        <v>83300</v>
      </c>
      <c r="G10636">
        <f>IF(OR(E4984="",F4984=""),"",E4984*F4984)</f>
        <v/>
      </c>
      <c r="H10636" s="41">
        <f>IFERROR(XLOOKUP(C4984,'DATA Wharton'!$A$2:$A$785,'DATA Wharton'!$C$2:$C$785),"")</f>
        <v/>
      </c>
      <c r="I10636">
        <f>IF(OR(G4984="",H4984=""),"",G4984)</f>
        <v/>
      </c>
      <c r="J10636">
        <f>IF(OR(I4984="",H4984=""),"",I4984*H4984)</f>
        <v/>
      </c>
      <c r="K10636">
        <f>IF(G4984="","Missing OEWS wage",IF(H4984="","Missing Wharton SOC","Matched"))</f>
        <v/>
      </c>
    </row>
    <row r="10637">
      <c r="A10637" t="inlineStr">
        <is>
          <t>56</t>
        </is>
      </c>
      <c r="B10637" t="inlineStr">
        <is>
          <t>Administrative and Support and Waste Management and Remediation Services</t>
        </is>
      </c>
      <c r="C10637" t="inlineStr">
        <is>
          <t>13-2011</t>
        </is>
      </c>
      <c r="D10637" t="inlineStr">
        <is>
          <t>Accountants and Auditors</t>
        </is>
      </c>
      <c r="E10637" t="n">
        <v>70720</v>
      </c>
      <c r="F10637" t="n">
        <v>92330</v>
      </c>
      <c r="G10637">
        <f>IF(OR(E4985="",F4985=""),"",E4985*F4985)</f>
        <v/>
      </c>
      <c r="H10637" s="41">
        <f>IFERROR(XLOOKUP(C4985,'DATA Wharton'!$A$2:$A$785,'DATA Wharton'!$C$2:$C$785),"")</f>
        <v/>
      </c>
      <c r="I10637">
        <f>IF(OR(G4985="",H4985=""),"",G4985)</f>
        <v/>
      </c>
      <c r="J10637">
        <f>IF(OR(I4985="",H4985=""),"",I4985*H4985)</f>
        <v/>
      </c>
      <c r="K10637">
        <f>IF(G4985="","Missing OEWS wage",IF(H4985="","Missing Wharton SOC","Matched"))</f>
        <v/>
      </c>
    </row>
    <row r="10638">
      <c r="A10638" t="inlineStr">
        <is>
          <t>56</t>
        </is>
      </c>
      <c r="B10638" t="inlineStr">
        <is>
          <t>Administrative and Support and Waste Management and Remediation Services</t>
        </is>
      </c>
      <c r="C10638" t="inlineStr">
        <is>
          <t>13-2020</t>
        </is>
      </c>
      <c r="D10638" t="inlineStr">
        <is>
          <t>Property Appraisers and Assessors</t>
        </is>
      </c>
      <c r="E10638" t="n">
        <v>420</v>
      </c>
      <c r="F10638" t="n">
        <v>67500</v>
      </c>
      <c r="G10638">
        <f>IF(OR(E4986="",F4986=""),"",E4986*F4986)</f>
        <v/>
      </c>
      <c r="H10638" s="41">
        <f>IFERROR(XLOOKUP(C4986,'DATA Wharton'!$A$2:$A$785,'DATA Wharton'!$C$2:$C$785),"")</f>
        <v/>
      </c>
      <c r="I10638">
        <f>IF(OR(G4986="",H4986=""),"",G4986)</f>
        <v/>
      </c>
      <c r="J10638">
        <f>IF(OR(I4986="",H4986=""),"",I4986*H4986)</f>
        <v/>
      </c>
      <c r="K10638">
        <f>IF(G4986="","Missing OEWS wage",IF(H4986="","Missing Wharton SOC","Matched"))</f>
        <v/>
      </c>
    </row>
    <row r="10639">
      <c r="A10639" t="inlineStr">
        <is>
          <t>56</t>
        </is>
      </c>
      <c r="B10639" t="inlineStr">
        <is>
          <t>Administrative and Support and Waste Management and Remediation Services</t>
        </is>
      </c>
      <c r="C10639" t="inlineStr">
        <is>
          <t>13-2031</t>
        </is>
      </c>
      <c r="D10639" t="inlineStr">
        <is>
          <t>Budget Analysts</t>
        </is>
      </c>
      <c r="E10639" t="n">
        <v>1210</v>
      </c>
      <c r="F10639" t="n">
        <v>90040</v>
      </c>
      <c r="G10639">
        <f>IF(OR(E4987="",F4987=""),"",E4987*F4987)</f>
        <v/>
      </c>
      <c r="H10639" s="41">
        <f>IFERROR(XLOOKUP(C4987,'DATA Wharton'!$A$2:$A$785,'DATA Wharton'!$C$2:$C$785),"")</f>
        <v/>
      </c>
      <c r="I10639">
        <f>IF(OR(G4987="",H4987=""),"",G4987)</f>
        <v/>
      </c>
      <c r="J10639">
        <f>IF(OR(I4987="",H4987=""),"",I4987*H4987)</f>
        <v/>
      </c>
      <c r="K10639">
        <f>IF(G4987="","Missing OEWS wage",IF(H4987="","Missing Wharton SOC","Matched"))</f>
        <v/>
      </c>
    </row>
    <row r="10640">
      <c r="A10640" t="inlineStr">
        <is>
          <t>56</t>
        </is>
      </c>
      <c r="B10640" t="inlineStr">
        <is>
          <t>Administrative and Support and Waste Management and Remediation Services</t>
        </is>
      </c>
      <c r="C10640" t="inlineStr">
        <is>
          <t>13-2041</t>
        </is>
      </c>
      <c r="D10640" t="inlineStr">
        <is>
          <t>Credit Analysts</t>
        </is>
      </c>
      <c r="E10640" t="n">
        <v>2190</v>
      </c>
      <c r="F10640" t="n">
        <v>103430</v>
      </c>
      <c r="G10640">
        <f>IF(OR(E4988="",F4988=""),"",E4988*F4988)</f>
        <v/>
      </c>
      <c r="H10640" s="41">
        <f>IFERROR(XLOOKUP(C4988,'DATA Wharton'!$A$2:$A$785,'DATA Wharton'!$C$2:$C$785),"")</f>
        <v/>
      </c>
      <c r="I10640">
        <f>IF(OR(G4988="",H4988=""),"",G4988)</f>
        <v/>
      </c>
      <c r="J10640">
        <f>IF(OR(I4988="",H4988=""),"",I4988*H4988)</f>
        <v/>
      </c>
      <c r="K10640">
        <f>IF(G4988="","Missing OEWS wage",IF(H4988="","Missing Wharton SOC","Matched"))</f>
        <v/>
      </c>
    </row>
    <row r="10641">
      <c r="A10641" t="inlineStr">
        <is>
          <t>56</t>
        </is>
      </c>
      <c r="B10641" t="inlineStr">
        <is>
          <t>Administrative and Support and Waste Management and Remediation Services</t>
        </is>
      </c>
      <c r="C10641" t="inlineStr">
        <is>
          <t>13-2051</t>
        </is>
      </c>
      <c r="D10641" t="inlineStr">
        <is>
          <t>Financial and Investment Analysts</t>
        </is>
      </c>
      <c r="E10641" t="n">
        <v>11580</v>
      </c>
      <c r="F10641" t="n">
        <v>108040</v>
      </c>
      <c r="G10641">
        <f>IF(OR(E4989="",F4989=""),"",E4989*F4989)</f>
        <v/>
      </c>
      <c r="H10641" s="41">
        <f>IFERROR(XLOOKUP(C4989,'DATA Wharton'!$A$2:$A$785,'DATA Wharton'!$C$2:$C$785),"")</f>
        <v/>
      </c>
      <c r="I10641">
        <f>IF(OR(G4989="",H4989=""),"",G4989)</f>
        <v/>
      </c>
      <c r="J10641">
        <f>IF(OR(I4989="",H4989=""),"",I4989*H4989)</f>
        <v/>
      </c>
      <c r="K10641">
        <f>IF(G4989="","Missing OEWS wage",IF(H4989="","Missing Wharton SOC","Matched"))</f>
        <v/>
      </c>
    </row>
    <row r="10642">
      <c r="A10642" t="inlineStr">
        <is>
          <t>56</t>
        </is>
      </c>
      <c r="B10642" t="inlineStr">
        <is>
          <t>Administrative and Support and Waste Management and Remediation Services</t>
        </is>
      </c>
      <c r="C10642" t="inlineStr">
        <is>
          <t>13-2052</t>
        </is>
      </c>
      <c r="D10642" t="inlineStr">
        <is>
          <t>Personal Financial Advisors</t>
        </is>
      </c>
      <c r="F10642" t="n">
        <v>136340</v>
      </c>
      <c r="G10642">
        <f>IF(OR(E4990="",F4990=""),"",E4990*F4990)</f>
        <v/>
      </c>
      <c r="H10642" s="41">
        <f>IFERROR(XLOOKUP(C4990,'DATA Wharton'!$A$2:$A$785,'DATA Wharton'!$C$2:$C$785),"")</f>
        <v/>
      </c>
      <c r="I10642">
        <f>IF(OR(G4990="",H4990=""),"",G4990)</f>
        <v/>
      </c>
      <c r="J10642">
        <f>IF(OR(I4990="",H4990=""),"",I4990*H4990)</f>
        <v/>
      </c>
      <c r="K10642">
        <f>IF(G4990="","Missing OEWS wage",IF(H4990="","Missing Wharton SOC","Matched"))</f>
        <v/>
      </c>
    </row>
    <row r="10643">
      <c r="A10643" t="inlineStr">
        <is>
          <t>56</t>
        </is>
      </c>
      <c r="B10643" t="inlineStr">
        <is>
          <t>Administrative and Support and Waste Management and Remediation Services</t>
        </is>
      </c>
      <c r="C10643" t="inlineStr">
        <is>
          <t>13-2053</t>
        </is>
      </c>
      <c r="D10643" t="inlineStr">
        <is>
          <t>Insurance Underwriters</t>
        </is>
      </c>
      <c r="F10643" t="n">
        <v>81900</v>
      </c>
      <c r="G10643">
        <f>IF(OR(E4991="",F4991=""),"",E4991*F4991)</f>
        <v/>
      </c>
      <c r="H10643" s="41">
        <f>IFERROR(XLOOKUP(C4991,'DATA Wharton'!$A$2:$A$785,'DATA Wharton'!$C$2:$C$785),"")</f>
        <v/>
      </c>
      <c r="I10643">
        <f>IF(OR(G4991="",H4991=""),"",G4991)</f>
        <v/>
      </c>
      <c r="J10643">
        <f>IF(OR(I4991="",H4991=""),"",I4991*H4991)</f>
        <v/>
      </c>
      <c r="K10643">
        <f>IF(G4991="","Missing OEWS wage",IF(H4991="","Missing Wharton SOC","Matched"))</f>
        <v/>
      </c>
    </row>
    <row r="10644">
      <c r="A10644" t="inlineStr">
        <is>
          <t>56</t>
        </is>
      </c>
      <c r="B10644" t="inlineStr">
        <is>
          <t>Administrative and Support and Waste Management and Remediation Services</t>
        </is>
      </c>
      <c r="C10644" t="inlineStr">
        <is>
          <t>13-2054</t>
        </is>
      </c>
      <c r="D10644" t="inlineStr">
        <is>
          <t>Financial Risk Specialists</t>
        </is>
      </c>
      <c r="E10644" t="n">
        <v>1370</v>
      </c>
      <c r="F10644" t="n">
        <v>118390</v>
      </c>
      <c r="G10644">
        <f>IF(OR(E4992="",F4992=""),"",E4992*F4992)</f>
        <v/>
      </c>
      <c r="H10644" s="41">
        <f>IFERROR(XLOOKUP(C4992,'DATA Wharton'!$A$2:$A$785,'DATA Wharton'!$C$2:$C$785),"")</f>
        <v/>
      </c>
      <c r="I10644">
        <f>IF(OR(G4992="",H4992=""),"",G4992)</f>
        <v/>
      </c>
      <c r="J10644">
        <f>IF(OR(I4992="",H4992=""),"",I4992*H4992)</f>
        <v/>
      </c>
      <c r="K10644">
        <f>IF(G4992="","Missing OEWS wage",IF(H4992="","Missing Wharton SOC","Matched"))</f>
        <v/>
      </c>
    </row>
    <row r="10645">
      <c r="A10645" t="inlineStr">
        <is>
          <t>56</t>
        </is>
      </c>
      <c r="B10645" t="inlineStr">
        <is>
          <t>Administrative and Support and Waste Management and Remediation Services</t>
        </is>
      </c>
      <c r="C10645" t="inlineStr">
        <is>
          <t>13-2061</t>
        </is>
      </c>
      <c r="D10645" t="inlineStr">
        <is>
          <t>Financial Examiners</t>
        </is>
      </c>
      <c r="E10645" t="n">
        <v>1080</v>
      </c>
      <c r="F10645" t="n">
        <v>87150</v>
      </c>
      <c r="G10645">
        <f>IF(OR(E4993="",F4993=""),"",E4993*F4993)</f>
        <v/>
      </c>
      <c r="H10645" s="41">
        <f>IFERROR(XLOOKUP(C4993,'DATA Wharton'!$A$2:$A$785,'DATA Wharton'!$C$2:$C$785),"")</f>
        <v/>
      </c>
      <c r="I10645">
        <f>IF(OR(G4993="",H4993=""),"",G4993)</f>
        <v/>
      </c>
      <c r="J10645">
        <f>IF(OR(I4993="",H4993=""),"",I4993*H4993)</f>
        <v/>
      </c>
      <c r="K10645">
        <f>IF(G4993="","Missing OEWS wage",IF(H4993="","Missing Wharton SOC","Matched"))</f>
        <v/>
      </c>
    </row>
    <row r="10646">
      <c r="A10646" t="inlineStr">
        <is>
          <t>56</t>
        </is>
      </c>
      <c r="B10646" t="inlineStr">
        <is>
          <t>Administrative and Support and Waste Management and Remediation Services</t>
        </is>
      </c>
      <c r="C10646" t="inlineStr">
        <is>
          <t>13-2072</t>
        </is>
      </c>
      <c r="D10646" t="inlineStr">
        <is>
          <t>Loan Officers</t>
        </is>
      </c>
      <c r="E10646" t="n">
        <v>1220</v>
      </c>
      <c r="F10646" t="n">
        <v>73500</v>
      </c>
      <c r="G10646">
        <f>IF(OR(E4994="",F4994=""),"",E4994*F4994)</f>
        <v/>
      </c>
      <c r="H10646" s="41">
        <f>IFERROR(XLOOKUP(C4994,'DATA Wharton'!$A$2:$A$785,'DATA Wharton'!$C$2:$C$785),"")</f>
        <v/>
      </c>
      <c r="I10646">
        <f>IF(OR(G4994="",H4994=""),"",G4994)</f>
        <v/>
      </c>
      <c r="J10646">
        <f>IF(OR(I4994="",H4994=""),"",I4994*H4994)</f>
        <v/>
      </c>
      <c r="K10646">
        <f>IF(G4994="","Missing OEWS wage",IF(H4994="","Missing Wharton SOC","Matched"))</f>
        <v/>
      </c>
    </row>
    <row r="10647">
      <c r="A10647" t="inlineStr">
        <is>
          <t>56</t>
        </is>
      </c>
      <c r="B10647" t="inlineStr">
        <is>
          <t>Administrative and Support and Waste Management and Remediation Services</t>
        </is>
      </c>
      <c r="C10647" t="inlineStr">
        <is>
          <t>13-2082</t>
        </is>
      </c>
      <c r="D10647" t="inlineStr">
        <is>
          <t>Tax Preparers</t>
        </is>
      </c>
      <c r="E10647" t="n">
        <v>300</v>
      </c>
      <c r="G10647">
        <f>IF(OR(E4995="",F4995=""),"",E4995*F4995)</f>
        <v/>
      </c>
      <c r="H10647" s="41">
        <f>IFERROR(XLOOKUP(C4995,'DATA Wharton'!$A$2:$A$785,'DATA Wharton'!$C$2:$C$785),"")</f>
        <v/>
      </c>
      <c r="I10647">
        <f>IF(OR(G4995="",H4995=""),"",G4995)</f>
        <v/>
      </c>
      <c r="J10647">
        <f>IF(OR(I4995="",H4995=""),"",I4995*H4995)</f>
        <v/>
      </c>
      <c r="K10647">
        <f>IF(G4995="","Missing OEWS wage",IF(H4995="","Missing Wharton SOC","Matched"))</f>
        <v/>
      </c>
    </row>
    <row r="10648">
      <c r="A10648" t="inlineStr">
        <is>
          <t>56</t>
        </is>
      </c>
      <c r="B10648" t="inlineStr">
        <is>
          <t>Administrative and Support and Waste Management and Remediation Services</t>
        </is>
      </c>
      <c r="C10648" t="inlineStr">
        <is>
          <t>13-2099</t>
        </is>
      </c>
      <c r="D10648" t="inlineStr">
        <is>
          <t>Financial Specialists, All Other</t>
        </is>
      </c>
      <c r="E10648" t="n">
        <v>4210</v>
      </c>
      <c r="F10648" t="n">
        <v>79400</v>
      </c>
      <c r="G10648">
        <f>IF(OR(E4996="",F4996=""),"",E4996*F4996)</f>
        <v/>
      </c>
      <c r="H10648" s="41">
        <f>IFERROR(XLOOKUP(C4996,'DATA Wharton'!$A$2:$A$785,'DATA Wharton'!$C$2:$C$785),"")</f>
        <v/>
      </c>
      <c r="I10648">
        <f>IF(OR(G4996="",H4996=""),"",G4996)</f>
        <v/>
      </c>
      <c r="J10648">
        <f>IF(OR(I4996="",H4996=""),"",I4996*H4996)</f>
        <v/>
      </c>
      <c r="K10648">
        <f>IF(G4996="","Missing OEWS wage",IF(H4996="","Missing Wharton SOC","Matched"))</f>
        <v/>
      </c>
    </row>
    <row r="10649">
      <c r="A10649" t="inlineStr">
        <is>
          <t>56</t>
        </is>
      </c>
      <c r="B10649" t="inlineStr">
        <is>
          <t>Administrative and Support and Waste Management and Remediation Services</t>
        </is>
      </c>
      <c r="C10649" t="inlineStr">
        <is>
          <t>15-1211</t>
        </is>
      </c>
      <c r="D10649" t="inlineStr">
        <is>
          <t>Computer Systems Analysts</t>
        </is>
      </c>
      <c r="E10649" t="n">
        <v>23380</v>
      </c>
      <c r="F10649" t="n">
        <v>115720</v>
      </c>
      <c r="G10649">
        <f>IF(OR(E4997="",F4997=""),"",E4997*F4997)</f>
        <v/>
      </c>
      <c r="H10649" s="41">
        <f>IFERROR(XLOOKUP(C4997,'DATA Wharton'!$A$2:$A$785,'DATA Wharton'!$C$2:$C$785),"")</f>
        <v/>
      </c>
      <c r="I10649">
        <f>IF(OR(G4997="",H4997=""),"",G4997)</f>
        <v/>
      </c>
      <c r="J10649">
        <f>IF(OR(I4997="",H4997=""),"",I4997*H4997)</f>
        <v/>
      </c>
      <c r="K10649">
        <f>IF(G4997="","Missing OEWS wage",IF(H4997="","Missing Wharton SOC","Matched"))</f>
        <v/>
      </c>
    </row>
    <row r="10650">
      <c r="A10650" t="inlineStr">
        <is>
          <t>56</t>
        </is>
      </c>
      <c r="B10650" t="inlineStr">
        <is>
          <t>Administrative and Support and Waste Management and Remediation Services</t>
        </is>
      </c>
      <c r="C10650" t="inlineStr">
        <is>
          <t>15-1212</t>
        </is>
      </c>
      <c r="D10650" t="inlineStr">
        <is>
          <t>Information Security Analysts</t>
        </is>
      </c>
      <c r="E10650" t="n">
        <v>9020</v>
      </c>
      <c r="F10650" t="n">
        <v>121420</v>
      </c>
      <c r="G10650">
        <f>IF(OR(E4998="",F4998=""),"",E4998*F4998)</f>
        <v/>
      </c>
      <c r="H10650" s="41">
        <f>IFERROR(XLOOKUP(C4998,'DATA Wharton'!$A$2:$A$785,'DATA Wharton'!$C$2:$C$785),"")</f>
        <v/>
      </c>
      <c r="I10650">
        <f>IF(OR(G4998="",H4998=""),"",G4998)</f>
        <v/>
      </c>
      <c r="J10650">
        <f>IF(OR(I4998="",H4998=""),"",I4998*H4998)</f>
        <v/>
      </c>
      <c r="K10650">
        <f>IF(G4998="","Missing OEWS wage",IF(H4998="","Missing Wharton SOC","Matched"))</f>
        <v/>
      </c>
    </row>
    <row r="10651">
      <c r="A10651" t="inlineStr">
        <is>
          <t>56</t>
        </is>
      </c>
      <c r="B10651" t="inlineStr">
        <is>
          <t>Administrative and Support and Waste Management and Remediation Services</t>
        </is>
      </c>
      <c r="C10651" t="inlineStr">
        <is>
          <t>15-1221</t>
        </is>
      </c>
      <c r="D10651" t="inlineStr">
        <is>
          <t>Computer and Information Research Scientists</t>
        </is>
      </c>
      <c r="E10651" t="n">
        <v>510</v>
      </c>
      <c r="F10651" t="n">
        <v>159600</v>
      </c>
      <c r="G10651">
        <f>IF(OR(E4999="",F4999=""),"",E4999*F4999)</f>
        <v/>
      </c>
      <c r="H10651" s="41">
        <f>IFERROR(XLOOKUP(C4999,'DATA Wharton'!$A$2:$A$785,'DATA Wharton'!$C$2:$C$785),"")</f>
        <v/>
      </c>
      <c r="I10651">
        <f>IF(OR(G4999="",H4999=""),"",G4999)</f>
        <v/>
      </c>
      <c r="J10651">
        <f>IF(OR(I4999="",H4999=""),"",I4999*H4999)</f>
        <v/>
      </c>
      <c r="K10651">
        <f>IF(G4999="","Missing OEWS wage",IF(H4999="","Missing Wharton SOC","Matched"))</f>
        <v/>
      </c>
    </row>
    <row r="10652">
      <c r="A10652" t="inlineStr">
        <is>
          <t>56</t>
        </is>
      </c>
      <c r="B10652" t="inlineStr">
        <is>
          <t>Administrative and Support and Waste Management and Remediation Services</t>
        </is>
      </c>
      <c r="C10652" t="inlineStr">
        <is>
          <t>15-1231</t>
        </is>
      </c>
      <c r="D10652" t="inlineStr">
        <is>
          <t>Computer Network Support Specialists</t>
        </is>
      </c>
      <c r="E10652" t="n">
        <v>6980</v>
      </c>
      <c r="F10652" t="n">
        <v>76920</v>
      </c>
      <c r="G10652">
        <f>IF(OR(E5000="",F5000=""),"",E5000*F5000)</f>
        <v/>
      </c>
      <c r="H10652" s="41">
        <f>IFERROR(XLOOKUP(C5000,'DATA Wharton'!$A$2:$A$785,'DATA Wharton'!$C$2:$C$785),"")</f>
        <v/>
      </c>
      <c r="I10652">
        <f>IF(OR(G5000="",H5000=""),"",G5000)</f>
        <v/>
      </c>
      <c r="J10652">
        <f>IF(OR(I5000="",H5000=""),"",I5000*H5000)</f>
        <v/>
      </c>
      <c r="K10652">
        <f>IF(G5000="","Missing OEWS wage",IF(H5000="","Missing Wharton SOC","Matched"))</f>
        <v/>
      </c>
    </row>
    <row r="10653">
      <c r="A10653" t="inlineStr">
        <is>
          <t>56</t>
        </is>
      </c>
      <c r="B10653" t="inlineStr">
        <is>
          <t>Administrative and Support and Waste Management and Remediation Services</t>
        </is>
      </c>
      <c r="C10653" t="inlineStr">
        <is>
          <t>15-1232</t>
        </is>
      </c>
      <c r="D10653" t="inlineStr">
        <is>
          <t>Computer User Support Specialists</t>
        </is>
      </c>
      <c r="E10653" t="n">
        <v>53280</v>
      </c>
      <c r="F10653" t="n">
        <v>57720</v>
      </c>
      <c r="G10653">
        <f>IF(OR(E5001="",F5001=""),"",E5001*F5001)</f>
        <v/>
      </c>
      <c r="H10653" s="41">
        <f>IFERROR(XLOOKUP(C5001,'DATA Wharton'!$A$2:$A$785,'DATA Wharton'!$C$2:$C$785),"")</f>
        <v/>
      </c>
      <c r="I10653">
        <f>IF(OR(G5001="",H5001=""),"",G5001)</f>
        <v/>
      </c>
      <c r="J10653">
        <f>IF(OR(I5001="",H5001=""),"",I5001*H5001)</f>
        <v/>
      </c>
      <c r="K10653">
        <f>IF(G5001="","Missing OEWS wage",IF(H5001="","Missing Wharton SOC","Matched"))</f>
        <v/>
      </c>
    </row>
    <row r="10654">
      <c r="A10654" t="inlineStr">
        <is>
          <t>56</t>
        </is>
      </c>
      <c r="B10654" t="inlineStr">
        <is>
          <t>Administrative and Support and Waste Management and Remediation Services</t>
        </is>
      </c>
      <c r="C10654" t="inlineStr">
        <is>
          <t>15-1241</t>
        </is>
      </c>
      <c r="D10654" t="inlineStr">
        <is>
          <t>Computer Network Architects</t>
        </is>
      </c>
      <c r="E10654" t="n">
        <v>10390</v>
      </c>
      <c r="F10654" t="n">
        <v>134190</v>
      </c>
      <c r="G10654">
        <f>IF(OR(E5002="",F5002=""),"",E5002*F5002)</f>
        <v/>
      </c>
      <c r="H10654" s="41">
        <f>IFERROR(XLOOKUP(C5002,'DATA Wharton'!$A$2:$A$785,'DATA Wharton'!$C$2:$C$785),"")</f>
        <v/>
      </c>
      <c r="I10654">
        <f>IF(OR(G5002="",H5002=""),"",G5002)</f>
        <v/>
      </c>
      <c r="J10654">
        <f>IF(OR(I5002="",H5002=""),"",I5002*H5002)</f>
        <v/>
      </c>
      <c r="K10654">
        <f>IF(G5002="","Missing OEWS wage",IF(H5002="","Missing Wharton SOC","Matched"))</f>
        <v/>
      </c>
    </row>
    <row r="10655">
      <c r="A10655" t="inlineStr">
        <is>
          <t>56</t>
        </is>
      </c>
      <c r="B10655" t="inlineStr">
        <is>
          <t>Administrative and Support and Waste Management and Remediation Services</t>
        </is>
      </c>
      <c r="C10655" t="inlineStr">
        <is>
          <t>15-1242</t>
        </is>
      </c>
      <c r="D10655" t="inlineStr">
        <is>
          <t>Database Administrators</t>
        </is>
      </c>
      <c r="E10655" t="n">
        <v>4060</v>
      </c>
      <c r="F10655" t="n">
        <v>112640</v>
      </c>
      <c r="G10655">
        <f>IF(OR(E5003="",F5003=""),"",E5003*F5003)</f>
        <v/>
      </c>
      <c r="H10655" s="41">
        <f>IFERROR(XLOOKUP(C5003,'DATA Wharton'!$A$2:$A$785,'DATA Wharton'!$C$2:$C$785),"")</f>
        <v/>
      </c>
      <c r="I10655">
        <f>IF(OR(G5003="",H5003=""),"",G5003)</f>
        <v/>
      </c>
      <c r="J10655">
        <f>IF(OR(I5003="",H5003=""),"",I5003*H5003)</f>
        <v/>
      </c>
      <c r="K10655">
        <f>IF(G5003="","Missing OEWS wage",IF(H5003="","Missing Wharton SOC","Matched"))</f>
        <v/>
      </c>
    </row>
    <row r="10656">
      <c r="A10656" t="inlineStr">
        <is>
          <t>56</t>
        </is>
      </c>
      <c r="B10656" t="inlineStr">
        <is>
          <t>Administrative and Support and Waste Management and Remediation Services</t>
        </is>
      </c>
      <c r="C10656" t="inlineStr">
        <is>
          <t>15-1243</t>
        </is>
      </c>
      <c r="D10656" t="inlineStr">
        <is>
          <t>Database Architects</t>
        </is>
      </c>
      <c r="E10656" t="n">
        <v>4050</v>
      </c>
      <c r="F10656" t="n">
        <v>143770</v>
      </c>
      <c r="G10656">
        <f>IF(OR(E5004="",F5004=""),"",E5004*F5004)</f>
        <v/>
      </c>
      <c r="H10656" s="41">
        <f>IFERROR(XLOOKUP(C5004,'DATA Wharton'!$A$2:$A$785,'DATA Wharton'!$C$2:$C$785),"")</f>
        <v/>
      </c>
      <c r="I10656">
        <f>IF(OR(G5004="",H5004=""),"",G5004)</f>
        <v/>
      </c>
      <c r="J10656">
        <f>IF(OR(I5004="",H5004=""),"",I5004*H5004)</f>
        <v/>
      </c>
      <c r="K10656">
        <f>IF(G5004="","Missing OEWS wage",IF(H5004="","Missing Wharton SOC","Matched"))</f>
        <v/>
      </c>
    </row>
    <row r="10657">
      <c r="A10657" t="inlineStr">
        <is>
          <t>56</t>
        </is>
      </c>
      <c r="B10657" t="inlineStr">
        <is>
          <t>Administrative and Support and Waste Management and Remediation Services</t>
        </is>
      </c>
      <c r="C10657" t="inlineStr">
        <is>
          <t>15-1244</t>
        </is>
      </c>
      <c r="D10657" t="inlineStr">
        <is>
          <t>Network and Computer Systems Administrators</t>
        </is>
      </c>
      <c r="E10657" t="n">
        <v>14820</v>
      </c>
      <c r="F10657" t="n">
        <v>104390</v>
      </c>
      <c r="G10657">
        <f>IF(OR(E5005="",F5005=""),"",E5005*F5005)</f>
        <v/>
      </c>
      <c r="H10657" s="41">
        <f>IFERROR(XLOOKUP(C5005,'DATA Wharton'!$A$2:$A$785,'DATA Wharton'!$C$2:$C$785),"")</f>
        <v/>
      </c>
      <c r="I10657">
        <f>IF(OR(G5005="",H5005=""),"",G5005)</f>
        <v/>
      </c>
      <c r="J10657">
        <f>IF(OR(I5005="",H5005=""),"",I5005*H5005)</f>
        <v/>
      </c>
      <c r="K10657">
        <f>IF(G5005="","Missing OEWS wage",IF(H5005="","Missing Wharton SOC","Matched"))</f>
        <v/>
      </c>
    </row>
    <row r="10658">
      <c r="A10658" t="inlineStr">
        <is>
          <t>56</t>
        </is>
      </c>
      <c r="B10658" t="inlineStr">
        <is>
          <t>Administrative and Support and Waste Management and Remediation Services</t>
        </is>
      </c>
      <c r="C10658" t="inlineStr">
        <is>
          <t>15-1251</t>
        </is>
      </c>
      <c r="D10658" t="inlineStr">
        <is>
          <t>Computer Programmers</t>
        </is>
      </c>
      <c r="E10658" t="n">
        <v>3250</v>
      </c>
      <c r="F10658" t="n">
        <v>114040</v>
      </c>
      <c r="G10658">
        <f>IF(OR(E5006="",F5006=""),"",E5006*F5006)</f>
        <v/>
      </c>
      <c r="H10658" s="41">
        <f>IFERROR(XLOOKUP(C5006,'DATA Wharton'!$A$2:$A$785,'DATA Wharton'!$C$2:$C$785),"")</f>
        <v/>
      </c>
      <c r="I10658">
        <f>IF(OR(G5006="",H5006=""),"",G5006)</f>
        <v/>
      </c>
      <c r="J10658">
        <f>IF(OR(I5006="",H5006=""),"",I5006*H5006)</f>
        <v/>
      </c>
      <c r="K10658">
        <f>IF(G5006="","Missing OEWS wage",IF(H5006="","Missing Wharton SOC","Matched"))</f>
        <v/>
      </c>
    </row>
    <row r="10659">
      <c r="A10659" t="inlineStr">
        <is>
          <t>56</t>
        </is>
      </c>
      <c r="B10659" t="inlineStr">
        <is>
          <t>Administrative and Support and Waste Management and Remediation Services</t>
        </is>
      </c>
      <c r="C10659" t="inlineStr">
        <is>
          <t>15-1252</t>
        </is>
      </c>
      <c r="D10659" t="inlineStr">
        <is>
          <t>Software Developers</t>
        </is>
      </c>
      <c r="E10659" t="n">
        <v>62560</v>
      </c>
      <c r="F10659" t="n">
        <v>144250</v>
      </c>
      <c r="G10659">
        <f>IF(OR(E5007="",F5007=""),"",E5007*F5007)</f>
        <v/>
      </c>
      <c r="H10659" s="41">
        <f>IFERROR(XLOOKUP(C5007,'DATA Wharton'!$A$2:$A$785,'DATA Wharton'!$C$2:$C$785),"")</f>
        <v/>
      </c>
      <c r="I10659">
        <f>IF(OR(G5007="",H5007=""),"",G5007)</f>
        <v/>
      </c>
      <c r="J10659">
        <f>IF(OR(I5007="",H5007=""),"",I5007*H5007)</f>
        <v/>
      </c>
      <c r="K10659">
        <f>IF(G5007="","Missing OEWS wage",IF(H5007="","Missing Wharton SOC","Matched"))</f>
        <v/>
      </c>
    </row>
    <row r="10660">
      <c r="A10660" t="inlineStr">
        <is>
          <t>56</t>
        </is>
      </c>
      <c r="B10660" t="inlineStr">
        <is>
          <t>Administrative and Support and Waste Management and Remediation Services</t>
        </is>
      </c>
      <c r="C10660" t="inlineStr">
        <is>
          <t>15-1253</t>
        </is>
      </c>
      <c r="D10660" t="inlineStr">
        <is>
          <t>Software Quality Assurance Analysts and Testers</t>
        </is>
      </c>
      <c r="E10660" t="n">
        <v>10930</v>
      </c>
      <c r="F10660" t="n">
        <v>105480</v>
      </c>
      <c r="G10660">
        <f>IF(OR(E5008="",F5008=""),"",E5008*F5008)</f>
        <v/>
      </c>
      <c r="H10660" s="41">
        <f>IFERROR(XLOOKUP(C5008,'DATA Wharton'!$A$2:$A$785,'DATA Wharton'!$C$2:$C$785),"")</f>
        <v/>
      </c>
      <c r="I10660">
        <f>IF(OR(G5008="",H5008=""),"",G5008)</f>
        <v/>
      </c>
      <c r="J10660">
        <f>IF(OR(I5008="",H5008=""),"",I5008*H5008)</f>
        <v/>
      </c>
      <c r="K10660">
        <f>IF(G5008="","Missing OEWS wage",IF(H5008="","Missing Wharton SOC","Matched"))</f>
        <v/>
      </c>
    </row>
    <row r="10661">
      <c r="A10661" t="inlineStr">
        <is>
          <t>56</t>
        </is>
      </c>
      <c r="B10661" t="inlineStr">
        <is>
          <t>Administrative and Support and Waste Management and Remediation Services</t>
        </is>
      </c>
      <c r="C10661" t="inlineStr">
        <is>
          <t>15-1254</t>
        </is>
      </c>
      <c r="D10661" t="inlineStr">
        <is>
          <t>Web Developers</t>
        </is>
      </c>
      <c r="E10661" t="n">
        <v>3400</v>
      </c>
      <c r="F10661" t="n">
        <v>110430</v>
      </c>
      <c r="G10661">
        <f>IF(OR(E5009="",F5009=""),"",E5009*F5009)</f>
        <v/>
      </c>
      <c r="H10661" s="41">
        <f>IFERROR(XLOOKUP(C5009,'DATA Wharton'!$A$2:$A$785,'DATA Wharton'!$C$2:$C$785),"")</f>
        <v/>
      </c>
      <c r="I10661">
        <f>IF(OR(G5009="",H5009=""),"",G5009)</f>
        <v/>
      </c>
      <c r="J10661">
        <f>IF(OR(I5009="",H5009=""),"",I5009*H5009)</f>
        <v/>
      </c>
      <c r="K10661">
        <f>IF(G5009="","Missing OEWS wage",IF(H5009="","Missing Wharton SOC","Matched"))</f>
        <v/>
      </c>
    </row>
    <row r="10662">
      <c r="A10662" t="inlineStr">
        <is>
          <t>56</t>
        </is>
      </c>
      <c r="B10662" t="inlineStr">
        <is>
          <t>Administrative and Support and Waste Management and Remediation Services</t>
        </is>
      </c>
      <c r="C10662" t="inlineStr">
        <is>
          <t>15-1255</t>
        </is>
      </c>
      <c r="D10662" t="inlineStr">
        <is>
          <t>Web and Digital Interface Designers</t>
        </is>
      </c>
      <c r="E10662" t="n">
        <v>5730</v>
      </c>
      <c r="F10662" t="n">
        <v>115330</v>
      </c>
      <c r="G10662">
        <f>IF(OR(E5010="",F5010=""),"",E5010*F5010)</f>
        <v/>
      </c>
      <c r="H10662" s="41">
        <f>IFERROR(XLOOKUP(C5010,'DATA Wharton'!$A$2:$A$785,'DATA Wharton'!$C$2:$C$785),"")</f>
        <v/>
      </c>
      <c r="I10662">
        <f>IF(OR(G5010="",H5010=""),"",G5010)</f>
        <v/>
      </c>
      <c r="J10662">
        <f>IF(OR(I5010="",H5010=""),"",I5010*H5010)</f>
        <v/>
      </c>
      <c r="K10662">
        <f>IF(G5010="","Missing OEWS wage",IF(H5010="","Missing Wharton SOC","Matched"))</f>
        <v/>
      </c>
    </row>
    <row r="10663">
      <c r="A10663" t="inlineStr">
        <is>
          <t>56</t>
        </is>
      </c>
      <c r="B10663" t="inlineStr">
        <is>
          <t>Administrative and Support and Waste Management and Remediation Services</t>
        </is>
      </c>
      <c r="C10663" t="inlineStr">
        <is>
          <t>15-1299</t>
        </is>
      </c>
      <c r="D10663" t="inlineStr">
        <is>
          <t>Computer Occupations, All Other</t>
        </is>
      </c>
      <c r="E10663" t="n">
        <v>23450</v>
      </c>
      <c r="F10663" t="n">
        <v>108000</v>
      </c>
      <c r="G10663">
        <f>IF(OR(E5011="",F5011=""),"",E5011*F5011)</f>
        <v/>
      </c>
      <c r="H10663" s="41">
        <f>IFERROR(XLOOKUP(C5011,'DATA Wharton'!$A$2:$A$785,'DATA Wharton'!$C$2:$C$785),"")</f>
        <v/>
      </c>
      <c r="I10663">
        <f>IF(OR(G5011="",H5011=""),"",G5011)</f>
        <v/>
      </c>
      <c r="J10663">
        <f>IF(OR(I5011="",H5011=""),"",I5011*H5011)</f>
        <v/>
      </c>
      <c r="K10663">
        <f>IF(G5011="","Missing OEWS wage",IF(H5011="","Missing Wharton SOC","Matched"))</f>
        <v/>
      </c>
    </row>
    <row r="10664">
      <c r="A10664" t="inlineStr">
        <is>
          <t>56</t>
        </is>
      </c>
      <c r="B10664" t="inlineStr">
        <is>
          <t>Administrative and Support and Waste Management and Remediation Services</t>
        </is>
      </c>
      <c r="C10664" t="inlineStr">
        <is>
          <t>15-2011</t>
        </is>
      </c>
      <c r="D10664" t="inlineStr">
        <is>
          <t>Actuaries</t>
        </is>
      </c>
      <c r="E10664" t="n">
        <v>370</v>
      </c>
      <c r="F10664" t="n">
        <v>132490</v>
      </c>
      <c r="G10664">
        <f>IF(OR(E5012="",F5012=""),"",E5012*F5012)</f>
        <v/>
      </c>
      <c r="H10664" s="41">
        <f>IFERROR(XLOOKUP(C5012,'DATA Wharton'!$A$2:$A$785,'DATA Wharton'!$C$2:$C$785),"")</f>
        <v/>
      </c>
      <c r="I10664">
        <f>IF(OR(G5012="",H5012=""),"",G5012)</f>
        <v/>
      </c>
      <c r="J10664">
        <f>IF(OR(I5012="",H5012=""),"",I5012*H5012)</f>
        <v/>
      </c>
      <c r="K10664">
        <f>IF(G5012="","Missing OEWS wage",IF(H5012="","Missing Wharton SOC","Matched"))</f>
        <v/>
      </c>
    </row>
    <row r="10665">
      <c r="A10665" t="inlineStr">
        <is>
          <t>56</t>
        </is>
      </c>
      <c r="B10665" t="inlineStr">
        <is>
          <t>Administrative and Support and Waste Management and Remediation Services</t>
        </is>
      </c>
      <c r="C10665" t="inlineStr">
        <is>
          <t>15-2031</t>
        </is>
      </c>
      <c r="D10665" t="inlineStr">
        <is>
          <t>Operations Research Analysts</t>
        </is>
      </c>
      <c r="E10665" t="n">
        <v>4660</v>
      </c>
      <c r="F10665" t="n">
        <v>85640</v>
      </c>
      <c r="G10665">
        <f>IF(OR(E5013="",F5013=""),"",E5013*F5013)</f>
        <v/>
      </c>
      <c r="H10665" s="41">
        <f>IFERROR(XLOOKUP(C5013,'DATA Wharton'!$A$2:$A$785,'DATA Wharton'!$C$2:$C$785),"")</f>
        <v/>
      </c>
      <c r="I10665">
        <f>IF(OR(G5013="",H5013=""),"",G5013)</f>
        <v/>
      </c>
      <c r="J10665">
        <f>IF(OR(I5013="",H5013=""),"",I5013*H5013)</f>
        <v/>
      </c>
      <c r="K10665">
        <f>IF(G5013="","Missing OEWS wage",IF(H5013="","Missing Wharton SOC","Matched"))</f>
        <v/>
      </c>
    </row>
    <row r="10666">
      <c r="A10666" t="inlineStr">
        <is>
          <t>56</t>
        </is>
      </c>
      <c r="B10666" t="inlineStr">
        <is>
          <t>Administrative and Support and Waste Management and Remediation Services</t>
        </is>
      </c>
      <c r="C10666" t="inlineStr">
        <is>
          <t>15-2041</t>
        </is>
      </c>
      <c r="D10666" t="inlineStr">
        <is>
          <t>Statisticians</t>
        </is>
      </c>
      <c r="E10666" t="n">
        <v>470</v>
      </c>
      <c r="F10666" t="n">
        <v>108130</v>
      </c>
      <c r="G10666">
        <f>IF(OR(E5014="",F5014=""),"",E5014*F5014)</f>
        <v/>
      </c>
      <c r="H10666" s="41">
        <f>IFERROR(XLOOKUP(C5014,'DATA Wharton'!$A$2:$A$785,'DATA Wharton'!$C$2:$C$785),"")</f>
        <v/>
      </c>
      <c r="I10666">
        <f>IF(OR(G5014="",H5014=""),"",G5014)</f>
        <v/>
      </c>
      <c r="J10666">
        <f>IF(OR(I5014="",H5014=""),"",I5014*H5014)</f>
        <v/>
      </c>
      <c r="K10666">
        <f>IF(G5014="","Missing OEWS wage",IF(H5014="","Missing Wharton SOC","Matched"))</f>
        <v/>
      </c>
    </row>
    <row r="10667">
      <c r="A10667" t="inlineStr">
        <is>
          <t>56</t>
        </is>
      </c>
      <c r="B10667" t="inlineStr">
        <is>
          <t>Administrative and Support and Waste Management and Remediation Services</t>
        </is>
      </c>
      <c r="C10667" t="inlineStr">
        <is>
          <t>15-2051</t>
        </is>
      </c>
      <c r="D10667" t="inlineStr">
        <is>
          <t>Data Scientists</t>
        </is>
      </c>
      <c r="E10667" t="n">
        <v>15570</v>
      </c>
      <c r="F10667" t="n">
        <v>111260</v>
      </c>
      <c r="G10667">
        <f>IF(OR(E5015="",F5015=""),"",E5015*F5015)</f>
        <v/>
      </c>
      <c r="H10667" s="41">
        <f>IFERROR(XLOOKUP(C5015,'DATA Wharton'!$A$2:$A$785,'DATA Wharton'!$C$2:$C$785),"")</f>
        <v/>
      </c>
      <c r="I10667">
        <f>IF(OR(G5015="",H5015=""),"",G5015)</f>
        <v/>
      </c>
      <c r="J10667">
        <f>IF(OR(I5015="",H5015=""),"",I5015*H5015)</f>
        <v/>
      </c>
      <c r="K10667">
        <f>IF(G5015="","Missing OEWS wage",IF(H5015="","Missing Wharton SOC","Matched"))</f>
        <v/>
      </c>
    </row>
    <row r="10668">
      <c r="A10668" t="inlineStr">
        <is>
          <t>56</t>
        </is>
      </c>
      <c r="B10668" t="inlineStr">
        <is>
          <t>Administrative and Support and Waste Management and Remediation Services</t>
        </is>
      </c>
      <c r="C10668" t="inlineStr">
        <is>
          <t>15-2099</t>
        </is>
      </c>
      <c r="D10668" t="inlineStr">
        <is>
          <t>Mathematical Science Occupations, All Other</t>
        </is>
      </c>
      <c r="E10668" t="n">
        <v>200</v>
      </c>
      <c r="F10668" t="n">
        <v>88760</v>
      </c>
      <c r="G10668">
        <f>IF(OR(E5016="",F5016=""),"",E5016*F5016)</f>
        <v/>
      </c>
      <c r="H10668" s="41">
        <f>IFERROR(XLOOKUP(C5016,'DATA Wharton'!$A$2:$A$785,'DATA Wharton'!$C$2:$C$785),"")</f>
        <v/>
      </c>
      <c r="I10668">
        <f>IF(OR(G5016="",H5016=""),"",G5016)</f>
        <v/>
      </c>
      <c r="J10668">
        <f>IF(OR(I5016="",H5016=""),"",I5016*H5016)</f>
        <v/>
      </c>
      <c r="K10668">
        <f>IF(G5016="","Missing OEWS wage",IF(H5016="","Missing Wharton SOC","Matched"))</f>
        <v/>
      </c>
    </row>
    <row r="10669">
      <c r="A10669" t="inlineStr">
        <is>
          <t>56</t>
        </is>
      </c>
      <c r="B10669" t="inlineStr">
        <is>
          <t>Administrative and Support and Waste Management and Remediation Services</t>
        </is>
      </c>
      <c r="C10669" t="inlineStr">
        <is>
          <t>17-1011</t>
        </is>
      </c>
      <c r="D10669" t="inlineStr">
        <is>
          <t>Architects, Except Landscape and Naval</t>
        </is>
      </c>
      <c r="E10669" t="n">
        <v>670</v>
      </c>
      <c r="F10669" t="n">
        <v>129210</v>
      </c>
      <c r="G10669">
        <f>IF(OR(E5017="",F5017=""),"",E5017*F5017)</f>
        <v/>
      </c>
      <c r="H10669" s="41">
        <f>IFERROR(XLOOKUP(C5017,'DATA Wharton'!$A$2:$A$785,'DATA Wharton'!$C$2:$C$785),"")</f>
        <v/>
      </c>
      <c r="I10669">
        <f>IF(OR(G5017="",H5017=""),"",G5017)</f>
        <v/>
      </c>
      <c r="J10669">
        <f>IF(OR(I5017="",H5017=""),"",I5017*H5017)</f>
        <v/>
      </c>
      <c r="K10669">
        <f>IF(G5017="","Missing OEWS wage",IF(H5017="","Missing Wharton SOC","Matched"))</f>
        <v/>
      </c>
    </row>
    <row r="10670">
      <c r="A10670" t="inlineStr">
        <is>
          <t>56</t>
        </is>
      </c>
      <c r="B10670" t="inlineStr">
        <is>
          <t>Administrative and Support and Waste Management and Remediation Services</t>
        </is>
      </c>
      <c r="C10670" t="inlineStr">
        <is>
          <t>17-1012</t>
        </is>
      </c>
      <c r="D10670" t="inlineStr">
        <is>
          <t>Landscape Architects</t>
        </is>
      </c>
      <c r="E10670" t="n">
        <v>4920</v>
      </c>
      <c r="F10670" t="n">
        <v>73030</v>
      </c>
      <c r="G10670">
        <f>IF(OR(E5018="",F5018=""),"",E5018*F5018)</f>
        <v/>
      </c>
      <c r="H10670" s="41">
        <f>IFERROR(XLOOKUP(C5018,'DATA Wharton'!$A$2:$A$785,'DATA Wharton'!$C$2:$C$785),"")</f>
        <v/>
      </c>
      <c r="I10670">
        <f>IF(OR(G5018="",H5018=""),"",G5018)</f>
        <v/>
      </c>
      <c r="J10670">
        <f>IF(OR(I5018="",H5018=""),"",I5018*H5018)</f>
        <v/>
      </c>
      <c r="K10670">
        <f>IF(G5018="","Missing OEWS wage",IF(H5018="","Missing Wharton SOC","Matched"))</f>
        <v/>
      </c>
    </row>
    <row r="10671">
      <c r="A10671" t="inlineStr">
        <is>
          <t>56</t>
        </is>
      </c>
      <c r="B10671" t="inlineStr">
        <is>
          <t>Administrative and Support and Waste Management and Remediation Services</t>
        </is>
      </c>
      <c r="C10671" t="inlineStr">
        <is>
          <t>17-1021</t>
        </is>
      </c>
      <c r="D10671" t="inlineStr">
        <is>
          <t>Cartographers and Photogrammetrists</t>
        </is>
      </c>
      <c r="E10671" t="n">
        <v>140</v>
      </c>
      <c r="F10671" t="n">
        <v>63020</v>
      </c>
      <c r="G10671">
        <f>IF(OR(E5019="",F5019=""),"",E5019*F5019)</f>
        <v/>
      </c>
      <c r="H10671" s="41">
        <f>IFERROR(XLOOKUP(C5019,'DATA Wharton'!$A$2:$A$785,'DATA Wharton'!$C$2:$C$785),"")</f>
        <v/>
      </c>
      <c r="I10671">
        <f>IF(OR(G5019="",H5019=""),"",G5019)</f>
        <v/>
      </c>
      <c r="J10671">
        <f>IF(OR(I5019="",H5019=""),"",I5019*H5019)</f>
        <v/>
      </c>
      <c r="K10671">
        <f>IF(G5019="","Missing OEWS wage",IF(H5019="","Missing Wharton SOC","Matched"))</f>
        <v/>
      </c>
    </row>
    <row r="10672">
      <c r="A10672" t="inlineStr">
        <is>
          <t>56</t>
        </is>
      </c>
      <c r="B10672" t="inlineStr">
        <is>
          <t>Administrative and Support and Waste Management and Remediation Services</t>
        </is>
      </c>
      <c r="C10672" t="inlineStr">
        <is>
          <t>17-1022</t>
        </is>
      </c>
      <c r="D10672" t="inlineStr">
        <is>
          <t>Surveyors</t>
        </is>
      </c>
      <c r="E10672" t="n">
        <v>640</v>
      </c>
      <c r="F10672" t="n">
        <v>81950</v>
      </c>
      <c r="G10672">
        <f>IF(OR(E5020="",F5020=""),"",E5020*F5020)</f>
        <v/>
      </c>
      <c r="H10672" s="41">
        <f>IFERROR(XLOOKUP(C5020,'DATA Wharton'!$A$2:$A$785,'DATA Wharton'!$C$2:$C$785),"")</f>
        <v/>
      </c>
      <c r="I10672">
        <f>IF(OR(G5020="",H5020=""),"",G5020)</f>
        <v/>
      </c>
      <c r="J10672">
        <f>IF(OR(I5020="",H5020=""),"",I5020*H5020)</f>
        <v/>
      </c>
      <c r="K10672">
        <f>IF(G5020="","Missing OEWS wage",IF(H5020="","Missing Wharton SOC","Matched"))</f>
        <v/>
      </c>
    </row>
    <row r="10673">
      <c r="A10673" t="inlineStr">
        <is>
          <t>56</t>
        </is>
      </c>
      <c r="B10673" t="inlineStr">
        <is>
          <t>Administrative and Support and Waste Management and Remediation Services</t>
        </is>
      </c>
      <c r="C10673" t="inlineStr">
        <is>
          <t>17-2011</t>
        </is>
      </c>
      <c r="D10673" t="inlineStr">
        <is>
          <t>Aerospace Engineers</t>
        </is>
      </c>
      <c r="E10673" t="n">
        <v>970</v>
      </c>
      <c r="F10673" t="n">
        <v>169540</v>
      </c>
      <c r="G10673">
        <f>IF(OR(E5021="",F5021=""),"",E5021*F5021)</f>
        <v/>
      </c>
      <c r="H10673" s="41">
        <f>IFERROR(XLOOKUP(C5021,'DATA Wharton'!$A$2:$A$785,'DATA Wharton'!$C$2:$C$785),"")</f>
        <v/>
      </c>
      <c r="I10673">
        <f>IF(OR(G5021="",H5021=""),"",G5021)</f>
        <v/>
      </c>
      <c r="J10673">
        <f>IF(OR(I5021="",H5021=""),"",I5021*H5021)</f>
        <v/>
      </c>
      <c r="K10673">
        <f>IF(G5021="","Missing OEWS wage",IF(H5021="","Missing Wharton SOC","Matched"))</f>
        <v/>
      </c>
    </row>
    <row r="10674">
      <c r="A10674" t="inlineStr">
        <is>
          <t>56</t>
        </is>
      </c>
      <c r="B10674" t="inlineStr">
        <is>
          <t>Administrative and Support and Waste Management and Remediation Services</t>
        </is>
      </c>
      <c r="C10674" t="inlineStr">
        <is>
          <t>17-2031</t>
        </is>
      </c>
      <c r="D10674" t="inlineStr">
        <is>
          <t>Bioengineers and Biomedical Engineers</t>
        </is>
      </c>
      <c r="E10674" t="n">
        <v>240</v>
      </c>
      <c r="F10674" t="n">
        <v>107660</v>
      </c>
      <c r="G10674">
        <f>IF(OR(E5022="",F5022=""),"",E5022*F5022)</f>
        <v/>
      </c>
      <c r="H10674" s="41">
        <f>IFERROR(XLOOKUP(C5022,'DATA Wharton'!$A$2:$A$785,'DATA Wharton'!$C$2:$C$785),"")</f>
        <v/>
      </c>
      <c r="I10674">
        <f>IF(OR(G5022="",H5022=""),"",G5022)</f>
        <v/>
      </c>
      <c r="J10674">
        <f>IF(OR(I5022="",H5022=""),"",I5022*H5022)</f>
        <v/>
      </c>
      <c r="K10674">
        <f>IF(G5022="","Missing OEWS wage",IF(H5022="","Missing Wharton SOC","Matched"))</f>
        <v/>
      </c>
    </row>
    <row r="10675">
      <c r="A10675" t="inlineStr">
        <is>
          <t>56</t>
        </is>
      </c>
      <c r="B10675" t="inlineStr">
        <is>
          <t>Administrative and Support and Waste Management and Remediation Services</t>
        </is>
      </c>
      <c r="C10675" t="inlineStr">
        <is>
          <t>17-2041</t>
        </is>
      </c>
      <c r="D10675" t="inlineStr">
        <is>
          <t>Chemical Engineers</t>
        </is>
      </c>
      <c r="E10675" t="n">
        <v>650</v>
      </c>
      <c r="F10675" t="n">
        <v>141780</v>
      </c>
      <c r="G10675">
        <f>IF(OR(E5023="",F5023=""),"",E5023*F5023)</f>
        <v/>
      </c>
      <c r="H10675" s="41">
        <f>IFERROR(XLOOKUP(C5023,'DATA Wharton'!$A$2:$A$785,'DATA Wharton'!$C$2:$C$785),"")</f>
        <v/>
      </c>
      <c r="I10675">
        <f>IF(OR(G5023="",H5023=""),"",G5023)</f>
        <v/>
      </c>
      <c r="J10675">
        <f>IF(OR(I5023="",H5023=""),"",I5023*H5023)</f>
        <v/>
      </c>
      <c r="K10675">
        <f>IF(G5023="","Missing OEWS wage",IF(H5023="","Missing Wharton SOC","Matched"))</f>
        <v/>
      </c>
    </row>
    <row r="10676">
      <c r="A10676" t="inlineStr">
        <is>
          <t>56</t>
        </is>
      </c>
      <c r="B10676" t="inlineStr">
        <is>
          <t>Administrative and Support and Waste Management and Remediation Services</t>
        </is>
      </c>
      <c r="C10676" t="inlineStr">
        <is>
          <t>17-2051</t>
        </is>
      </c>
      <c r="D10676" t="inlineStr">
        <is>
          <t>Civil Engineers</t>
        </is>
      </c>
      <c r="E10676" t="n">
        <v>5170</v>
      </c>
      <c r="F10676" t="n">
        <v>115190</v>
      </c>
      <c r="G10676">
        <f>IF(OR(E5024="",F5024=""),"",E5024*F5024)</f>
        <v/>
      </c>
      <c r="H10676" s="41">
        <f>IFERROR(XLOOKUP(C5024,'DATA Wharton'!$A$2:$A$785,'DATA Wharton'!$C$2:$C$785),"")</f>
        <v/>
      </c>
      <c r="I10676">
        <f>IF(OR(G5024="",H5024=""),"",G5024)</f>
        <v/>
      </c>
      <c r="J10676">
        <f>IF(OR(I5024="",H5024=""),"",I5024*H5024)</f>
        <v/>
      </c>
      <c r="K10676">
        <f>IF(G5024="","Missing OEWS wage",IF(H5024="","Missing Wharton SOC","Matched"))</f>
        <v/>
      </c>
    </row>
    <row r="10677">
      <c r="A10677" t="inlineStr">
        <is>
          <t>56</t>
        </is>
      </c>
      <c r="B10677" t="inlineStr">
        <is>
          <t>Administrative and Support and Waste Management and Remediation Services</t>
        </is>
      </c>
      <c r="C10677" t="inlineStr">
        <is>
          <t>17-2061</t>
        </is>
      </c>
      <c r="D10677" t="inlineStr">
        <is>
          <t>Computer Hardware Engineers</t>
        </is>
      </c>
      <c r="E10677" t="n">
        <v>1120</v>
      </c>
      <c r="F10677" t="n">
        <v>146650</v>
      </c>
      <c r="G10677">
        <f>IF(OR(E5025="",F5025=""),"",E5025*F5025)</f>
        <v/>
      </c>
      <c r="H10677" s="41">
        <f>IFERROR(XLOOKUP(C5025,'DATA Wharton'!$A$2:$A$785,'DATA Wharton'!$C$2:$C$785),"")</f>
        <v/>
      </c>
      <c r="I10677">
        <f>IF(OR(G5025="",H5025=""),"",G5025)</f>
        <v/>
      </c>
      <c r="J10677">
        <f>IF(OR(I5025="",H5025=""),"",I5025*H5025)</f>
        <v/>
      </c>
      <c r="K10677">
        <f>IF(G5025="","Missing OEWS wage",IF(H5025="","Missing Wharton SOC","Matched"))</f>
        <v/>
      </c>
    </row>
    <row r="10678">
      <c r="A10678" t="inlineStr">
        <is>
          <t>56</t>
        </is>
      </c>
      <c r="B10678" t="inlineStr">
        <is>
          <t>Administrative and Support and Waste Management and Remediation Services</t>
        </is>
      </c>
      <c r="C10678" t="inlineStr">
        <is>
          <t>17-2071</t>
        </is>
      </c>
      <c r="D10678" t="inlineStr">
        <is>
          <t>Electrical Engineers</t>
        </is>
      </c>
      <c r="E10678" t="n">
        <v>3830</v>
      </c>
      <c r="F10678" t="n">
        <v>134360</v>
      </c>
      <c r="G10678">
        <f>IF(OR(E5026="",F5026=""),"",E5026*F5026)</f>
        <v/>
      </c>
      <c r="H10678" s="41">
        <f>IFERROR(XLOOKUP(C5026,'DATA Wharton'!$A$2:$A$785,'DATA Wharton'!$C$2:$C$785),"")</f>
        <v/>
      </c>
      <c r="I10678">
        <f>IF(OR(G5026="",H5026=""),"",G5026)</f>
        <v/>
      </c>
      <c r="J10678">
        <f>IF(OR(I5026="",H5026=""),"",I5026*H5026)</f>
        <v/>
      </c>
      <c r="K10678">
        <f>IF(G5026="","Missing OEWS wage",IF(H5026="","Missing Wharton SOC","Matched"))</f>
        <v/>
      </c>
    </row>
    <row r="10679">
      <c r="A10679" t="inlineStr">
        <is>
          <t>56</t>
        </is>
      </c>
      <c r="B10679" t="inlineStr">
        <is>
          <t>Administrative and Support and Waste Management and Remediation Services</t>
        </is>
      </c>
      <c r="C10679" t="inlineStr">
        <is>
          <t>17-2072</t>
        </is>
      </c>
      <c r="D10679" t="inlineStr">
        <is>
          <t>Electronics Engineers, Except Computer</t>
        </is>
      </c>
      <c r="E10679" t="n">
        <v>1250</v>
      </c>
      <c r="F10679" t="n">
        <v>125560</v>
      </c>
      <c r="G10679">
        <f>IF(OR(E5027="",F5027=""),"",E5027*F5027)</f>
        <v/>
      </c>
      <c r="H10679" s="41">
        <f>IFERROR(XLOOKUP(C5027,'DATA Wharton'!$A$2:$A$785,'DATA Wharton'!$C$2:$C$785),"")</f>
        <v/>
      </c>
      <c r="I10679">
        <f>IF(OR(G5027="",H5027=""),"",G5027)</f>
        <v/>
      </c>
      <c r="J10679">
        <f>IF(OR(I5027="",H5027=""),"",I5027*H5027)</f>
        <v/>
      </c>
      <c r="K10679">
        <f>IF(G5027="","Missing OEWS wage",IF(H5027="","Missing Wharton SOC","Matched"))</f>
        <v/>
      </c>
    </row>
    <row r="10680">
      <c r="A10680" t="inlineStr">
        <is>
          <t>56</t>
        </is>
      </c>
      <c r="B10680" t="inlineStr">
        <is>
          <t>Administrative and Support and Waste Management and Remediation Services</t>
        </is>
      </c>
      <c r="C10680" t="inlineStr">
        <is>
          <t>17-2081</t>
        </is>
      </c>
      <c r="D10680" t="inlineStr">
        <is>
          <t>Environmental Engineers</t>
        </is>
      </c>
      <c r="E10680" t="n">
        <v>1670</v>
      </c>
      <c r="F10680" t="n">
        <v>112360</v>
      </c>
      <c r="G10680">
        <f>IF(OR(E5028="",F5028=""),"",E5028*F5028)</f>
        <v/>
      </c>
      <c r="H10680" s="41">
        <f>IFERROR(XLOOKUP(C5028,'DATA Wharton'!$A$2:$A$785,'DATA Wharton'!$C$2:$C$785),"")</f>
        <v/>
      </c>
      <c r="I10680">
        <f>IF(OR(G5028="",H5028=""),"",G5028)</f>
        <v/>
      </c>
      <c r="J10680">
        <f>IF(OR(I5028="",H5028=""),"",I5028*H5028)</f>
        <v/>
      </c>
      <c r="K10680">
        <f>IF(G5028="","Missing OEWS wage",IF(H5028="","Missing Wharton SOC","Matched"))</f>
        <v/>
      </c>
    </row>
    <row r="10681">
      <c r="A10681" t="inlineStr">
        <is>
          <t>56</t>
        </is>
      </c>
      <c r="B10681" t="inlineStr">
        <is>
          <t>Administrative and Support and Waste Management and Remediation Services</t>
        </is>
      </c>
      <c r="C10681" t="inlineStr">
        <is>
          <t>17-2111</t>
        </is>
      </c>
      <c r="D10681" t="inlineStr">
        <is>
          <t>Health and Safety Engineers, Except Mining Safety Engineers and Inspectors</t>
        </is>
      </c>
      <c r="E10681" t="n">
        <v>900</v>
      </c>
      <c r="F10681" t="n">
        <v>112950</v>
      </c>
      <c r="G10681">
        <f>IF(OR(E5029="",F5029=""),"",E5029*F5029)</f>
        <v/>
      </c>
      <c r="H10681" s="41">
        <f>IFERROR(XLOOKUP(C5029,'DATA Wharton'!$A$2:$A$785,'DATA Wharton'!$C$2:$C$785),"")</f>
        <v/>
      </c>
      <c r="I10681">
        <f>IF(OR(G5029="",H5029=""),"",G5029)</f>
        <v/>
      </c>
      <c r="J10681">
        <f>IF(OR(I5029="",H5029=""),"",I5029*H5029)</f>
        <v/>
      </c>
      <c r="K10681">
        <f>IF(G5029="","Missing OEWS wage",IF(H5029="","Missing Wharton SOC","Matched"))</f>
        <v/>
      </c>
    </row>
    <row r="10682">
      <c r="A10682" t="inlineStr">
        <is>
          <t>56</t>
        </is>
      </c>
      <c r="B10682" t="inlineStr">
        <is>
          <t>Administrative and Support and Waste Management and Remediation Services</t>
        </is>
      </c>
      <c r="C10682" t="inlineStr">
        <is>
          <t>17-2112</t>
        </is>
      </c>
      <c r="D10682" t="inlineStr">
        <is>
          <t>Industrial Engineers</t>
        </is>
      </c>
      <c r="E10682" t="n">
        <v>8770</v>
      </c>
      <c r="F10682" t="n">
        <v>112460</v>
      </c>
      <c r="G10682">
        <f>IF(OR(E5030="",F5030=""),"",E5030*F5030)</f>
        <v/>
      </c>
      <c r="H10682" s="41">
        <f>IFERROR(XLOOKUP(C5030,'DATA Wharton'!$A$2:$A$785,'DATA Wharton'!$C$2:$C$785),"")</f>
        <v/>
      </c>
      <c r="I10682">
        <f>IF(OR(G5030="",H5030=""),"",G5030)</f>
        <v/>
      </c>
      <c r="J10682">
        <f>IF(OR(I5030="",H5030=""),"",I5030*H5030)</f>
        <v/>
      </c>
      <c r="K10682">
        <f>IF(G5030="","Missing OEWS wage",IF(H5030="","Missing Wharton SOC","Matched"))</f>
        <v/>
      </c>
    </row>
    <row r="10683">
      <c r="A10683" t="inlineStr">
        <is>
          <t>56</t>
        </is>
      </c>
      <c r="B10683" t="inlineStr">
        <is>
          <t>Administrative and Support and Waste Management and Remediation Services</t>
        </is>
      </c>
      <c r="C10683" t="inlineStr">
        <is>
          <t>17-2131</t>
        </is>
      </c>
      <c r="D10683" t="inlineStr">
        <is>
          <t>Materials Engineers</t>
        </is>
      </c>
      <c r="E10683" t="n">
        <v>360</v>
      </c>
      <c r="F10683" t="n">
        <v>122420</v>
      </c>
      <c r="G10683">
        <f>IF(OR(E5031="",F5031=""),"",E5031*F5031)</f>
        <v/>
      </c>
      <c r="H10683" s="41">
        <f>IFERROR(XLOOKUP(C5031,'DATA Wharton'!$A$2:$A$785,'DATA Wharton'!$C$2:$C$785),"")</f>
        <v/>
      </c>
      <c r="I10683">
        <f>IF(OR(G5031="",H5031=""),"",G5031)</f>
        <v/>
      </c>
      <c r="J10683">
        <f>IF(OR(I5031="",H5031=""),"",I5031*H5031)</f>
        <v/>
      </c>
      <c r="K10683">
        <f>IF(G5031="","Missing OEWS wage",IF(H5031="","Missing Wharton SOC","Matched"))</f>
        <v/>
      </c>
    </row>
    <row r="10684">
      <c r="A10684" t="inlineStr">
        <is>
          <t>56</t>
        </is>
      </c>
      <c r="B10684" t="inlineStr">
        <is>
          <t>Administrative and Support and Waste Management and Remediation Services</t>
        </is>
      </c>
      <c r="C10684" t="inlineStr">
        <is>
          <t>17-2141</t>
        </is>
      </c>
      <c r="D10684" t="inlineStr">
        <is>
          <t>Mechanical Engineers</t>
        </is>
      </c>
      <c r="E10684" t="n">
        <v>7730</v>
      </c>
      <c r="F10684" t="n">
        <v>106620</v>
      </c>
      <c r="G10684">
        <f>IF(OR(E5032="",F5032=""),"",E5032*F5032)</f>
        <v/>
      </c>
      <c r="H10684" s="41">
        <f>IFERROR(XLOOKUP(C5032,'DATA Wharton'!$A$2:$A$785,'DATA Wharton'!$C$2:$C$785),"")</f>
        <v/>
      </c>
      <c r="I10684">
        <f>IF(OR(G5032="",H5032=""),"",G5032)</f>
        <v/>
      </c>
      <c r="J10684">
        <f>IF(OR(I5032="",H5032=""),"",I5032*H5032)</f>
        <v/>
      </c>
      <c r="K10684">
        <f>IF(G5032="","Missing OEWS wage",IF(H5032="","Missing Wharton SOC","Matched"))</f>
        <v/>
      </c>
    </row>
    <row r="10685">
      <c r="A10685" t="inlineStr">
        <is>
          <t>56</t>
        </is>
      </c>
      <c r="B10685" t="inlineStr">
        <is>
          <t>Administrative and Support and Waste Management and Remediation Services</t>
        </is>
      </c>
      <c r="C10685" t="inlineStr">
        <is>
          <t>17-2161</t>
        </is>
      </c>
      <c r="D10685" t="inlineStr">
        <is>
          <t>Nuclear Engineers</t>
        </is>
      </c>
      <c r="E10685" t="n">
        <v>950</v>
      </c>
      <c r="F10685" t="n">
        <v>136480</v>
      </c>
      <c r="G10685">
        <f>IF(OR(E5033="",F5033=""),"",E5033*F5033)</f>
        <v/>
      </c>
      <c r="H10685" s="41">
        <f>IFERROR(XLOOKUP(C5033,'DATA Wharton'!$A$2:$A$785,'DATA Wharton'!$C$2:$C$785),"")</f>
        <v/>
      </c>
      <c r="I10685">
        <f>IF(OR(G5033="",H5033=""),"",G5033)</f>
        <v/>
      </c>
      <c r="J10685">
        <f>IF(OR(I5033="",H5033=""),"",I5033*H5033)</f>
        <v/>
      </c>
      <c r="K10685">
        <f>IF(G5033="","Missing OEWS wage",IF(H5033="","Missing Wharton SOC","Matched"))</f>
        <v/>
      </c>
    </row>
    <row r="10686">
      <c r="A10686" t="inlineStr">
        <is>
          <t>56</t>
        </is>
      </c>
      <c r="B10686" t="inlineStr">
        <is>
          <t>Administrative and Support and Waste Management and Remediation Services</t>
        </is>
      </c>
      <c r="C10686" t="inlineStr">
        <is>
          <t>17-2199</t>
        </is>
      </c>
      <c r="D10686" t="inlineStr">
        <is>
          <t>Engineers, All Other</t>
        </is>
      </c>
      <c r="E10686" t="n">
        <v>5850</v>
      </c>
      <c r="F10686" t="n">
        <v>111550</v>
      </c>
      <c r="G10686">
        <f>IF(OR(E5034="",F5034=""),"",E5034*F5034)</f>
        <v/>
      </c>
      <c r="H10686" s="41">
        <f>IFERROR(XLOOKUP(C5034,'DATA Wharton'!$A$2:$A$785,'DATA Wharton'!$C$2:$C$785),"")</f>
        <v/>
      </c>
      <c r="I10686">
        <f>IF(OR(G5034="",H5034=""),"",G5034)</f>
        <v/>
      </c>
      <c r="J10686">
        <f>IF(OR(I5034="",H5034=""),"",I5034*H5034)</f>
        <v/>
      </c>
      <c r="K10686">
        <f>IF(G5034="","Missing OEWS wage",IF(H5034="","Missing Wharton SOC","Matched"))</f>
        <v/>
      </c>
    </row>
    <row r="10687">
      <c r="A10687" t="inlineStr">
        <is>
          <t>56</t>
        </is>
      </c>
      <c r="B10687" t="inlineStr">
        <is>
          <t>Administrative and Support and Waste Management and Remediation Services</t>
        </is>
      </c>
      <c r="C10687" t="inlineStr">
        <is>
          <t>17-3011</t>
        </is>
      </c>
      <c r="D10687" t="inlineStr">
        <is>
          <t>Architectural and Civil Drafters</t>
        </is>
      </c>
      <c r="E10687" t="n">
        <v>1310</v>
      </c>
      <c r="F10687" t="n">
        <v>70300</v>
      </c>
      <c r="G10687">
        <f>IF(OR(E5035="",F5035=""),"",E5035*F5035)</f>
        <v/>
      </c>
      <c r="H10687" s="41">
        <f>IFERROR(XLOOKUP(C5035,'DATA Wharton'!$A$2:$A$785,'DATA Wharton'!$C$2:$C$785),"")</f>
        <v/>
      </c>
      <c r="I10687">
        <f>IF(OR(G5035="",H5035=""),"",G5035)</f>
        <v/>
      </c>
      <c r="J10687">
        <f>IF(OR(I5035="",H5035=""),"",I5035*H5035)</f>
        <v/>
      </c>
      <c r="K10687">
        <f>IF(G5035="","Missing OEWS wage",IF(H5035="","Missing Wharton SOC","Matched"))</f>
        <v/>
      </c>
    </row>
    <row r="10688">
      <c r="A10688" t="inlineStr">
        <is>
          <t>56</t>
        </is>
      </c>
      <c r="B10688" t="inlineStr">
        <is>
          <t>Administrative and Support and Waste Management and Remediation Services</t>
        </is>
      </c>
      <c r="C10688" t="inlineStr">
        <is>
          <t>17-3012</t>
        </is>
      </c>
      <c r="D10688" t="inlineStr">
        <is>
          <t>Electrical and Electronics Drafters</t>
        </is>
      </c>
      <c r="E10688" t="n">
        <v>550</v>
      </c>
      <c r="F10688" t="n">
        <v>73080</v>
      </c>
      <c r="G10688">
        <f>IF(OR(E5036="",F5036=""),"",E5036*F5036)</f>
        <v/>
      </c>
      <c r="H10688" s="41">
        <f>IFERROR(XLOOKUP(C5036,'DATA Wharton'!$A$2:$A$785,'DATA Wharton'!$C$2:$C$785),"")</f>
        <v/>
      </c>
      <c r="I10688">
        <f>IF(OR(G5036="",H5036=""),"",G5036)</f>
        <v/>
      </c>
      <c r="J10688">
        <f>IF(OR(I5036="",H5036=""),"",I5036*H5036)</f>
        <v/>
      </c>
      <c r="K10688">
        <f>IF(G5036="","Missing OEWS wage",IF(H5036="","Missing Wharton SOC","Matched"))</f>
        <v/>
      </c>
    </row>
    <row r="10689">
      <c r="A10689" t="inlineStr">
        <is>
          <t>56</t>
        </is>
      </c>
      <c r="B10689" t="inlineStr">
        <is>
          <t>Administrative and Support and Waste Management and Remediation Services</t>
        </is>
      </c>
      <c r="C10689" t="inlineStr">
        <is>
          <t>17-3013</t>
        </is>
      </c>
      <c r="D10689" t="inlineStr">
        <is>
          <t>Mechanical Drafters</t>
        </is>
      </c>
      <c r="E10689" t="n">
        <v>1280</v>
      </c>
      <c r="F10689" t="n">
        <v>69290</v>
      </c>
      <c r="G10689">
        <f>IF(OR(E5037="",F5037=""),"",E5037*F5037)</f>
        <v/>
      </c>
      <c r="H10689" s="41">
        <f>IFERROR(XLOOKUP(C5037,'DATA Wharton'!$A$2:$A$785,'DATA Wharton'!$C$2:$C$785),"")</f>
        <v/>
      </c>
      <c r="I10689">
        <f>IF(OR(G5037="",H5037=""),"",G5037)</f>
        <v/>
      </c>
      <c r="J10689">
        <f>IF(OR(I5037="",H5037=""),"",I5037*H5037)</f>
        <v/>
      </c>
      <c r="K10689">
        <f>IF(G5037="","Missing OEWS wage",IF(H5037="","Missing Wharton SOC","Matched"))</f>
        <v/>
      </c>
    </row>
    <row r="10690">
      <c r="A10690" t="inlineStr">
        <is>
          <t>56</t>
        </is>
      </c>
      <c r="B10690" t="inlineStr">
        <is>
          <t>Administrative and Support and Waste Management and Remediation Services</t>
        </is>
      </c>
      <c r="C10690" t="inlineStr">
        <is>
          <t>17-3019</t>
        </is>
      </c>
      <c r="D10690" t="inlineStr">
        <is>
          <t>Drafters, All Other</t>
        </is>
      </c>
      <c r="E10690" t="n">
        <v>800</v>
      </c>
      <c r="F10690" t="n">
        <v>55860</v>
      </c>
      <c r="G10690">
        <f>IF(OR(E5038="",F5038=""),"",E5038*F5038)</f>
        <v/>
      </c>
      <c r="H10690" s="41">
        <f>IFERROR(XLOOKUP(C5038,'DATA Wharton'!$A$2:$A$785,'DATA Wharton'!$C$2:$C$785),"")</f>
        <v/>
      </c>
      <c r="I10690">
        <f>IF(OR(G5038="",H5038=""),"",G5038)</f>
        <v/>
      </c>
      <c r="J10690">
        <f>IF(OR(I5038="",H5038=""),"",I5038*H5038)</f>
        <v/>
      </c>
      <c r="K10690">
        <f>IF(G5038="","Missing OEWS wage",IF(H5038="","Missing Wharton SOC","Matched"))</f>
        <v/>
      </c>
    </row>
    <row r="10691">
      <c r="A10691" t="inlineStr">
        <is>
          <t>56</t>
        </is>
      </c>
      <c r="B10691" t="inlineStr">
        <is>
          <t>Administrative and Support and Waste Management and Remediation Services</t>
        </is>
      </c>
      <c r="C10691" t="inlineStr">
        <is>
          <t>17-3021</t>
        </is>
      </c>
      <c r="D10691" t="inlineStr">
        <is>
          <t>Aerospace Engineering and Operations Technologists and Technicians</t>
        </is>
      </c>
      <c r="E10691" t="n">
        <v>80</v>
      </c>
      <c r="F10691" t="n">
        <v>83060</v>
      </c>
      <c r="G10691">
        <f>IF(OR(E5039="",F5039=""),"",E5039*F5039)</f>
        <v/>
      </c>
      <c r="H10691" s="41">
        <f>IFERROR(XLOOKUP(C5039,'DATA Wharton'!$A$2:$A$785,'DATA Wharton'!$C$2:$C$785),"")</f>
        <v/>
      </c>
      <c r="I10691">
        <f>IF(OR(G5039="",H5039=""),"",G5039)</f>
        <v/>
      </c>
      <c r="J10691">
        <f>IF(OR(I5039="",H5039=""),"",I5039*H5039)</f>
        <v/>
      </c>
      <c r="K10691">
        <f>IF(G5039="","Missing OEWS wage",IF(H5039="","Missing Wharton SOC","Matched"))</f>
        <v/>
      </c>
    </row>
    <row r="10692">
      <c r="A10692" t="inlineStr">
        <is>
          <t>56</t>
        </is>
      </c>
      <c r="B10692" t="inlineStr">
        <is>
          <t>Administrative and Support and Waste Management and Remediation Services</t>
        </is>
      </c>
      <c r="C10692" t="inlineStr">
        <is>
          <t>17-3022</t>
        </is>
      </c>
      <c r="D10692" t="inlineStr">
        <is>
          <t>Civil Engineering Technologists and Technicians</t>
        </is>
      </c>
      <c r="E10692" t="n">
        <v>310</v>
      </c>
      <c r="F10692" t="n">
        <v>64750</v>
      </c>
      <c r="G10692">
        <f>IF(OR(E5040="",F5040=""),"",E5040*F5040)</f>
        <v/>
      </c>
      <c r="H10692" s="41">
        <f>IFERROR(XLOOKUP(C5040,'DATA Wharton'!$A$2:$A$785,'DATA Wharton'!$C$2:$C$785),"")</f>
        <v/>
      </c>
      <c r="I10692">
        <f>IF(OR(G5040="",H5040=""),"",G5040)</f>
        <v/>
      </c>
      <c r="J10692">
        <f>IF(OR(I5040="",H5040=""),"",I5040*H5040)</f>
        <v/>
      </c>
      <c r="K10692">
        <f>IF(G5040="","Missing OEWS wage",IF(H5040="","Missing Wharton SOC","Matched"))</f>
        <v/>
      </c>
    </row>
    <row r="10693">
      <c r="A10693" t="inlineStr">
        <is>
          <t>56</t>
        </is>
      </c>
      <c r="B10693" t="inlineStr">
        <is>
          <t>Administrative and Support and Waste Management and Remediation Services</t>
        </is>
      </c>
      <c r="C10693" t="inlineStr">
        <is>
          <t>17-3023</t>
        </is>
      </c>
      <c r="D10693" t="inlineStr">
        <is>
          <t>Electrical and Electronic Engineering Technologists and Technicians</t>
        </is>
      </c>
      <c r="E10693" t="n">
        <v>2140</v>
      </c>
      <c r="F10693" t="n">
        <v>78030</v>
      </c>
      <c r="G10693">
        <f>IF(OR(E5041="",F5041=""),"",E5041*F5041)</f>
        <v/>
      </c>
      <c r="H10693" s="41">
        <f>IFERROR(XLOOKUP(C5041,'DATA Wharton'!$A$2:$A$785,'DATA Wharton'!$C$2:$C$785),"")</f>
        <v/>
      </c>
      <c r="I10693">
        <f>IF(OR(G5041="",H5041=""),"",G5041)</f>
        <v/>
      </c>
      <c r="J10693">
        <f>IF(OR(I5041="",H5041=""),"",I5041*H5041)</f>
        <v/>
      </c>
      <c r="K10693">
        <f>IF(G5041="","Missing OEWS wage",IF(H5041="","Missing Wharton SOC","Matched"))</f>
        <v/>
      </c>
    </row>
    <row r="10694">
      <c r="A10694" t="inlineStr">
        <is>
          <t>56</t>
        </is>
      </c>
      <c r="B10694" t="inlineStr">
        <is>
          <t>Administrative and Support and Waste Management and Remediation Services</t>
        </is>
      </c>
      <c r="C10694" t="inlineStr">
        <is>
          <t>17-3024</t>
        </is>
      </c>
      <c r="D10694" t="inlineStr">
        <is>
          <t>Electro-Mechanical and Mechatronics Technologists and Technicians</t>
        </is>
      </c>
      <c r="E10694" t="n">
        <v>590</v>
      </c>
      <c r="F10694" t="n">
        <v>70310</v>
      </c>
      <c r="G10694">
        <f>IF(OR(E5042="",F5042=""),"",E5042*F5042)</f>
        <v/>
      </c>
      <c r="H10694" s="41">
        <f>IFERROR(XLOOKUP(C5042,'DATA Wharton'!$A$2:$A$785,'DATA Wharton'!$C$2:$C$785),"")</f>
        <v/>
      </c>
      <c r="I10694">
        <f>IF(OR(G5042="",H5042=""),"",G5042)</f>
        <v/>
      </c>
      <c r="J10694">
        <f>IF(OR(I5042="",H5042=""),"",I5042*H5042)</f>
        <v/>
      </c>
      <c r="K10694">
        <f>IF(G5042="","Missing OEWS wage",IF(H5042="","Missing Wharton SOC","Matched"))</f>
        <v/>
      </c>
    </row>
    <row r="10695">
      <c r="A10695" t="inlineStr">
        <is>
          <t>56</t>
        </is>
      </c>
      <c r="B10695" t="inlineStr">
        <is>
          <t>Administrative and Support and Waste Management and Remediation Services</t>
        </is>
      </c>
      <c r="C10695" t="inlineStr">
        <is>
          <t>17-3025</t>
        </is>
      </c>
      <c r="D10695" t="inlineStr">
        <is>
          <t>Environmental Engineering Technologists and Technicians</t>
        </is>
      </c>
      <c r="E10695" t="n">
        <v>1650</v>
      </c>
      <c r="F10695" t="n">
        <v>57200</v>
      </c>
      <c r="G10695">
        <f>IF(OR(E5043="",F5043=""),"",E5043*F5043)</f>
        <v/>
      </c>
      <c r="H10695" s="41">
        <f>IFERROR(XLOOKUP(C5043,'DATA Wharton'!$A$2:$A$785,'DATA Wharton'!$C$2:$C$785),"")</f>
        <v/>
      </c>
      <c r="I10695">
        <f>IF(OR(G5043="",H5043=""),"",G5043)</f>
        <v/>
      </c>
      <c r="J10695">
        <f>IF(OR(I5043="",H5043=""),"",I5043*H5043)</f>
        <v/>
      </c>
      <c r="K10695">
        <f>IF(G5043="","Missing OEWS wage",IF(H5043="","Missing Wharton SOC","Matched"))</f>
        <v/>
      </c>
    </row>
    <row r="10696">
      <c r="A10696" t="inlineStr">
        <is>
          <t>56</t>
        </is>
      </c>
      <c r="B10696" t="inlineStr">
        <is>
          <t>Administrative and Support and Waste Management and Remediation Services</t>
        </is>
      </c>
      <c r="C10696" t="inlineStr">
        <is>
          <t>17-3026</t>
        </is>
      </c>
      <c r="D10696" t="inlineStr">
        <is>
          <t>Industrial Engineering Technologists and Technicians</t>
        </is>
      </c>
      <c r="E10696" t="n">
        <v>1790</v>
      </c>
      <c r="F10696" t="n">
        <v>62210</v>
      </c>
      <c r="G10696">
        <f>IF(OR(E5044="",F5044=""),"",E5044*F5044)</f>
        <v/>
      </c>
      <c r="H10696" s="41">
        <f>IFERROR(XLOOKUP(C5044,'DATA Wharton'!$A$2:$A$785,'DATA Wharton'!$C$2:$C$785),"")</f>
        <v/>
      </c>
      <c r="I10696">
        <f>IF(OR(G5044="",H5044=""),"",G5044)</f>
        <v/>
      </c>
      <c r="J10696">
        <f>IF(OR(I5044="",H5044=""),"",I5044*H5044)</f>
        <v/>
      </c>
      <c r="K10696">
        <f>IF(G5044="","Missing OEWS wage",IF(H5044="","Missing Wharton SOC","Matched"))</f>
        <v/>
      </c>
    </row>
    <row r="10697">
      <c r="A10697" t="inlineStr">
        <is>
          <t>56</t>
        </is>
      </c>
      <c r="B10697" t="inlineStr">
        <is>
          <t>Administrative and Support and Waste Management and Remediation Services</t>
        </is>
      </c>
      <c r="C10697" t="inlineStr">
        <is>
          <t>17-3027</t>
        </is>
      </c>
      <c r="D10697" t="inlineStr">
        <is>
          <t>Mechanical Engineering Technologists and Technicians</t>
        </is>
      </c>
      <c r="E10697" t="n">
        <v>1560</v>
      </c>
      <c r="F10697" t="n">
        <v>74290</v>
      </c>
      <c r="G10697">
        <f>IF(OR(E5045="",F5045=""),"",E5045*F5045)</f>
        <v/>
      </c>
      <c r="H10697" s="41">
        <f>IFERROR(XLOOKUP(C5045,'DATA Wharton'!$A$2:$A$785,'DATA Wharton'!$C$2:$C$785),"")</f>
        <v/>
      </c>
      <c r="I10697">
        <f>IF(OR(G5045="",H5045=""),"",G5045)</f>
        <v/>
      </c>
      <c r="J10697">
        <f>IF(OR(I5045="",H5045=""),"",I5045*H5045)</f>
        <v/>
      </c>
      <c r="K10697">
        <f>IF(G5045="","Missing OEWS wage",IF(H5045="","Missing Wharton SOC","Matched"))</f>
        <v/>
      </c>
    </row>
    <row r="10698">
      <c r="A10698" t="inlineStr">
        <is>
          <t>56</t>
        </is>
      </c>
      <c r="B10698" t="inlineStr">
        <is>
          <t>Administrative and Support and Waste Management and Remediation Services</t>
        </is>
      </c>
      <c r="C10698" t="inlineStr">
        <is>
          <t>17-3028</t>
        </is>
      </c>
      <c r="D10698" t="inlineStr">
        <is>
          <t>Calibration Technologists and Technicians</t>
        </is>
      </c>
      <c r="E10698" t="n">
        <v>210</v>
      </c>
      <c r="F10698" t="n">
        <v>76110</v>
      </c>
      <c r="G10698">
        <f>IF(OR(E5046="",F5046=""),"",E5046*F5046)</f>
        <v/>
      </c>
      <c r="H10698" s="41">
        <f>IFERROR(XLOOKUP(C5046,'DATA Wharton'!$A$2:$A$785,'DATA Wharton'!$C$2:$C$785),"")</f>
        <v/>
      </c>
      <c r="I10698">
        <f>IF(OR(G5046="",H5046=""),"",G5046)</f>
        <v/>
      </c>
      <c r="J10698">
        <f>IF(OR(I5046="",H5046=""),"",I5046*H5046)</f>
        <v/>
      </c>
      <c r="K10698">
        <f>IF(G5046="","Missing OEWS wage",IF(H5046="","Missing Wharton SOC","Matched"))</f>
        <v/>
      </c>
    </row>
    <row r="10699">
      <c r="A10699" t="inlineStr">
        <is>
          <t>56</t>
        </is>
      </c>
      <c r="B10699" t="inlineStr">
        <is>
          <t>Administrative and Support and Waste Management and Remediation Services</t>
        </is>
      </c>
      <c r="C10699" t="inlineStr">
        <is>
          <t>17-3029</t>
        </is>
      </c>
      <c r="D10699" t="inlineStr">
        <is>
          <t>Engineering Technologists and Technicians, Except Drafters, All Other</t>
        </is>
      </c>
      <c r="E10699" t="n">
        <v>1700</v>
      </c>
      <c r="F10699" t="n">
        <v>72820</v>
      </c>
      <c r="G10699">
        <f>IF(OR(E5047="",F5047=""),"",E5047*F5047)</f>
        <v/>
      </c>
      <c r="H10699" s="41">
        <f>IFERROR(XLOOKUP(C5047,'DATA Wharton'!$A$2:$A$785,'DATA Wharton'!$C$2:$C$785),"")</f>
        <v/>
      </c>
      <c r="I10699">
        <f>IF(OR(G5047="",H5047=""),"",G5047)</f>
        <v/>
      </c>
      <c r="J10699">
        <f>IF(OR(I5047="",H5047=""),"",I5047*H5047)</f>
        <v/>
      </c>
      <c r="K10699">
        <f>IF(G5047="","Missing OEWS wage",IF(H5047="","Missing Wharton SOC","Matched"))</f>
        <v/>
      </c>
    </row>
    <row r="10700">
      <c r="A10700" t="inlineStr">
        <is>
          <t>56</t>
        </is>
      </c>
      <c r="B10700" t="inlineStr">
        <is>
          <t>Administrative and Support and Waste Management and Remediation Services</t>
        </is>
      </c>
      <c r="C10700" t="inlineStr">
        <is>
          <t>17-3031</t>
        </is>
      </c>
      <c r="D10700" t="inlineStr">
        <is>
          <t>Surveying and Mapping Technicians</t>
        </is>
      </c>
      <c r="E10700" t="n">
        <v>5560</v>
      </c>
      <c r="F10700" t="n">
        <v>51870</v>
      </c>
      <c r="G10700">
        <f>IF(OR(E5048="",F5048=""),"",E5048*F5048)</f>
        <v/>
      </c>
      <c r="H10700" s="41">
        <f>IFERROR(XLOOKUP(C5048,'DATA Wharton'!$A$2:$A$785,'DATA Wharton'!$C$2:$C$785),"")</f>
        <v/>
      </c>
      <c r="I10700">
        <f>IF(OR(G5048="",H5048=""),"",G5048)</f>
        <v/>
      </c>
      <c r="J10700">
        <f>IF(OR(I5048="",H5048=""),"",I5048*H5048)</f>
        <v/>
      </c>
      <c r="K10700">
        <f>IF(G5048="","Missing OEWS wage",IF(H5048="","Missing Wharton SOC","Matched"))</f>
        <v/>
      </c>
    </row>
    <row r="10701">
      <c r="A10701" t="inlineStr">
        <is>
          <t>56</t>
        </is>
      </c>
      <c r="B10701" t="inlineStr">
        <is>
          <t>Administrative and Support and Waste Management and Remediation Services</t>
        </is>
      </c>
      <c r="C10701" t="inlineStr">
        <is>
          <t>19-1012</t>
        </is>
      </c>
      <c r="D10701" t="inlineStr">
        <is>
          <t>Food Scientists and Technologists</t>
        </is>
      </c>
      <c r="E10701" t="n">
        <v>120</v>
      </c>
      <c r="F10701" t="n">
        <v>84370</v>
      </c>
      <c r="G10701">
        <f>IF(OR(E5049="",F5049=""),"",E5049*F5049)</f>
        <v/>
      </c>
      <c r="H10701" s="41">
        <f>IFERROR(XLOOKUP(C5049,'DATA Wharton'!$A$2:$A$785,'DATA Wharton'!$C$2:$C$785),"")</f>
        <v/>
      </c>
      <c r="I10701">
        <f>IF(OR(G5049="",H5049=""),"",G5049)</f>
        <v/>
      </c>
      <c r="J10701">
        <f>IF(OR(I5049="",H5049=""),"",I5049*H5049)</f>
        <v/>
      </c>
      <c r="K10701">
        <f>IF(G5049="","Missing OEWS wage",IF(H5049="","Missing Wharton SOC","Matched"))</f>
        <v/>
      </c>
    </row>
    <row r="10702">
      <c r="A10702" t="inlineStr">
        <is>
          <t>56</t>
        </is>
      </c>
      <c r="B10702" t="inlineStr">
        <is>
          <t>Administrative and Support and Waste Management and Remediation Services</t>
        </is>
      </c>
      <c r="C10702" t="inlineStr">
        <is>
          <t>19-1013</t>
        </is>
      </c>
      <c r="D10702" t="inlineStr">
        <is>
          <t>Soil and Plant Scientists</t>
        </is>
      </c>
      <c r="E10702" t="n">
        <v>150</v>
      </c>
      <c r="F10702" t="n">
        <v>72530</v>
      </c>
      <c r="G10702">
        <f>IF(OR(E5050="",F5050=""),"",E5050*F5050)</f>
        <v/>
      </c>
      <c r="H10702" s="41">
        <f>IFERROR(XLOOKUP(C5050,'DATA Wharton'!$A$2:$A$785,'DATA Wharton'!$C$2:$C$785),"")</f>
        <v/>
      </c>
      <c r="I10702">
        <f>IF(OR(G5050="",H5050=""),"",G5050)</f>
        <v/>
      </c>
      <c r="J10702">
        <f>IF(OR(I5050="",H5050=""),"",I5050*H5050)</f>
        <v/>
      </c>
      <c r="K10702">
        <f>IF(G5050="","Missing OEWS wage",IF(H5050="","Missing Wharton SOC","Matched"))</f>
        <v/>
      </c>
    </row>
    <row r="10703">
      <c r="A10703" t="inlineStr">
        <is>
          <t>56</t>
        </is>
      </c>
      <c r="B10703" t="inlineStr">
        <is>
          <t>Administrative and Support and Waste Management and Remediation Services</t>
        </is>
      </c>
      <c r="C10703" t="inlineStr">
        <is>
          <t>19-1021</t>
        </is>
      </c>
      <c r="D10703" t="inlineStr">
        <is>
          <t>Biochemists and Biophysicists</t>
        </is>
      </c>
      <c r="E10703" t="n">
        <v>290</v>
      </c>
      <c r="F10703" t="n">
        <v>122980</v>
      </c>
      <c r="G10703">
        <f>IF(OR(E5051="",F5051=""),"",E5051*F5051)</f>
        <v/>
      </c>
      <c r="H10703" s="41">
        <f>IFERROR(XLOOKUP(C5051,'DATA Wharton'!$A$2:$A$785,'DATA Wharton'!$C$2:$C$785),"")</f>
        <v/>
      </c>
      <c r="I10703">
        <f>IF(OR(G5051="",H5051=""),"",G5051)</f>
        <v/>
      </c>
      <c r="J10703">
        <f>IF(OR(I5051="",H5051=""),"",I5051*H5051)</f>
        <v/>
      </c>
      <c r="K10703">
        <f>IF(G5051="","Missing OEWS wage",IF(H5051="","Missing Wharton SOC","Matched"))</f>
        <v/>
      </c>
    </row>
    <row r="10704">
      <c r="A10704" t="inlineStr">
        <is>
          <t>56</t>
        </is>
      </c>
      <c r="B10704" t="inlineStr">
        <is>
          <t>Administrative and Support and Waste Management and Remediation Services</t>
        </is>
      </c>
      <c r="C10704" t="inlineStr">
        <is>
          <t>19-1022</t>
        </is>
      </c>
      <c r="D10704" t="inlineStr">
        <is>
          <t>Microbiologists</t>
        </is>
      </c>
      <c r="E10704" t="n">
        <v>290</v>
      </c>
      <c r="F10704" t="n">
        <v>69710</v>
      </c>
      <c r="G10704">
        <f>IF(OR(E5052="",F5052=""),"",E5052*F5052)</f>
        <v/>
      </c>
      <c r="H10704" s="41">
        <f>IFERROR(XLOOKUP(C5052,'DATA Wharton'!$A$2:$A$785,'DATA Wharton'!$C$2:$C$785),"")</f>
        <v/>
      </c>
      <c r="I10704">
        <f>IF(OR(G5052="",H5052=""),"",G5052)</f>
        <v/>
      </c>
      <c r="J10704">
        <f>IF(OR(I5052="",H5052=""),"",I5052*H5052)</f>
        <v/>
      </c>
      <c r="K10704">
        <f>IF(G5052="","Missing OEWS wage",IF(H5052="","Missing Wharton SOC","Matched"))</f>
        <v/>
      </c>
    </row>
    <row r="10705">
      <c r="A10705" t="inlineStr">
        <is>
          <t>56</t>
        </is>
      </c>
      <c r="B10705" t="inlineStr">
        <is>
          <t>Administrative and Support and Waste Management and Remediation Services</t>
        </is>
      </c>
      <c r="C10705" t="inlineStr">
        <is>
          <t>19-1029</t>
        </is>
      </c>
      <c r="D10705" t="inlineStr">
        <is>
          <t>Biological Scientists, All Other</t>
        </is>
      </c>
      <c r="E10705" t="n">
        <v>900</v>
      </c>
      <c r="F10705" t="n">
        <v>103620</v>
      </c>
      <c r="G10705">
        <f>IF(OR(E5053="",F5053=""),"",E5053*F5053)</f>
        <v/>
      </c>
      <c r="H10705" s="41">
        <f>IFERROR(XLOOKUP(C5053,'DATA Wharton'!$A$2:$A$785,'DATA Wharton'!$C$2:$C$785),"")</f>
        <v/>
      </c>
      <c r="I10705">
        <f>IF(OR(G5053="",H5053=""),"",G5053)</f>
        <v/>
      </c>
      <c r="J10705">
        <f>IF(OR(I5053="",H5053=""),"",I5053*H5053)</f>
        <v/>
      </c>
      <c r="K10705">
        <f>IF(G5053="","Missing OEWS wage",IF(H5053="","Missing Wharton SOC","Matched"))</f>
        <v/>
      </c>
    </row>
    <row r="10706">
      <c r="A10706" t="inlineStr">
        <is>
          <t>56</t>
        </is>
      </c>
      <c r="B10706" t="inlineStr">
        <is>
          <t>Administrative and Support and Waste Management and Remediation Services</t>
        </is>
      </c>
      <c r="C10706" t="inlineStr">
        <is>
          <t>19-1031</t>
        </is>
      </c>
      <c r="D10706" t="inlineStr">
        <is>
          <t>Conservation Scientists</t>
        </is>
      </c>
      <c r="E10706" t="n">
        <v>170</v>
      </c>
      <c r="F10706" t="n">
        <v>70910</v>
      </c>
      <c r="G10706">
        <f>IF(OR(E5054="",F5054=""),"",E5054*F5054)</f>
        <v/>
      </c>
      <c r="H10706" s="41">
        <f>IFERROR(XLOOKUP(C5054,'DATA Wharton'!$A$2:$A$785,'DATA Wharton'!$C$2:$C$785),"")</f>
        <v/>
      </c>
      <c r="I10706">
        <f>IF(OR(G5054="",H5054=""),"",G5054)</f>
        <v/>
      </c>
      <c r="J10706">
        <f>IF(OR(I5054="",H5054=""),"",I5054*H5054)</f>
        <v/>
      </c>
      <c r="K10706">
        <f>IF(G5054="","Missing OEWS wage",IF(H5054="","Missing Wharton SOC","Matched"))</f>
        <v/>
      </c>
    </row>
    <row r="10707">
      <c r="A10707" t="inlineStr">
        <is>
          <t>56</t>
        </is>
      </c>
      <c r="B10707" t="inlineStr">
        <is>
          <t>Administrative and Support and Waste Management and Remediation Services</t>
        </is>
      </c>
      <c r="C10707" t="inlineStr">
        <is>
          <t>19-1041</t>
        </is>
      </c>
      <c r="D10707" t="inlineStr">
        <is>
          <t>Epidemiologists</t>
        </is>
      </c>
      <c r="E10707" t="n">
        <v>290</v>
      </c>
      <c r="F10707" t="n">
        <v>102440</v>
      </c>
      <c r="G10707">
        <f>IF(OR(E5055="",F5055=""),"",E5055*F5055)</f>
        <v/>
      </c>
      <c r="H10707" s="41">
        <f>IFERROR(XLOOKUP(C5055,'DATA Wharton'!$A$2:$A$785,'DATA Wharton'!$C$2:$C$785),"")</f>
        <v/>
      </c>
      <c r="I10707">
        <f>IF(OR(G5055="",H5055=""),"",G5055)</f>
        <v/>
      </c>
      <c r="J10707">
        <f>IF(OR(I5055="",H5055=""),"",I5055*H5055)</f>
        <v/>
      </c>
      <c r="K10707">
        <f>IF(G5055="","Missing OEWS wage",IF(H5055="","Missing Wharton SOC","Matched"))</f>
        <v/>
      </c>
    </row>
    <row r="10708">
      <c r="A10708" t="inlineStr">
        <is>
          <t>56</t>
        </is>
      </c>
      <c r="B10708" t="inlineStr">
        <is>
          <t>Administrative and Support and Waste Management and Remediation Services</t>
        </is>
      </c>
      <c r="C10708" t="inlineStr">
        <is>
          <t>19-1042</t>
        </is>
      </c>
      <c r="D10708" t="inlineStr">
        <is>
          <t>Medical Scientists, Except Epidemiologists</t>
        </is>
      </c>
      <c r="E10708" t="n">
        <v>1310</v>
      </c>
      <c r="F10708" t="n">
        <v>127790</v>
      </c>
      <c r="G10708">
        <f>IF(OR(E5056="",F5056=""),"",E5056*F5056)</f>
        <v/>
      </c>
      <c r="H10708" s="41">
        <f>IFERROR(XLOOKUP(C5056,'DATA Wharton'!$A$2:$A$785,'DATA Wharton'!$C$2:$C$785),"")</f>
        <v/>
      </c>
      <c r="I10708">
        <f>IF(OR(G5056="",H5056=""),"",G5056)</f>
        <v/>
      </c>
      <c r="J10708">
        <f>IF(OR(I5056="",H5056=""),"",I5056*H5056)</f>
        <v/>
      </c>
      <c r="K10708">
        <f>IF(G5056="","Missing OEWS wage",IF(H5056="","Missing Wharton SOC","Matched"))</f>
        <v/>
      </c>
    </row>
    <row r="10709">
      <c r="A10709" t="inlineStr">
        <is>
          <t>56</t>
        </is>
      </c>
      <c r="B10709" t="inlineStr">
        <is>
          <t>Administrative and Support and Waste Management and Remediation Services</t>
        </is>
      </c>
      <c r="C10709" t="inlineStr">
        <is>
          <t>19-1099</t>
        </is>
      </c>
      <c r="D10709" t="inlineStr">
        <is>
          <t>Life Scientists, All Other</t>
        </is>
      </c>
      <c r="E10709" t="n">
        <v>720</v>
      </c>
      <c r="F10709" t="n">
        <v>107070</v>
      </c>
      <c r="G10709">
        <f>IF(OR(E5057="",F5057=""),"",E5057*F5057)</f>
        <v/>
      </c>
      <c r="H10709" s="41">
        <f>IFERROR(XLOOKUP(C5057,'DATA Wharton'!$A$2:$A$785,'DATA Wharton'!$C$2:$C$785),"")</f>
        <v/>
      </c>
      <c r="I10709">
        <f>IF(OR(G5057="",H5057=""),"",G5057)</f>
        <v/>
      </c>
      <c r="J10709">
        <f>IF(OR(I5057="",H5057=""),"",I5057*H5057)</f>
        <v/>
      </c>
      <c r="K10709">
        <f>IF(G5057="","Missing OEWS wage",IF(H5057="","Missing Wharton SOC","Matched"))</f>
        <v/>
      </c>
    </row>
    <row r="10710">
      <c r="A10710" t="inlineStr">
        <is>
          <t>56</t>
        </is>
      </c>
      <c r="B10710" t="inlineStr">
        <is>
          <t>Administrative and Support and Waste Management and Remediation Services</t>
        </is>
      </c>
      <c r="C10710" t="inlineStr">
        <is>
          <t>19-2012</t>
        </is>
      </c>
      <c r="D10710" t="inlineStr">
        <is>
          <t>Physicists</t>
        </is>
      </c>
      <c r="F10710" t="n">
        <v>205860</v>
      </c>
      <c r="G10710">
        <f>IF(OR(E5058="",F5058=""),"",E5058*F5058)</f>
        <v/>
      </c>
      <c r="H10710" s="41">
        <f>IFERROR(XLOOKUP(C5058,'DATA Wharton'!$A$2:$A$785,'DATA Wharton'!$C$2:$C$785),"")</f>
        <v/>
      </c>
      <c r="I10710">
        <f>IF(OR(G5058="",H5058=""),"",G5058)</f>
        <v/>
      </c>
      <c r="J10710">
        <f>IF(OR(I5058="",H5058=""),"",I5058*H5058)</f>
        <v/>
      </c>
      <c r="K10710">
        <f>IF(G5058="","Missing OEWS wage",IF(H5058="","Missing Wharton SOC","Matched"))</f>
        <v/>
      </c>
    </row>
    <row r="10711">
      <c r="A10711" t="inlineStr">
        <is>
          <t>56</t>
        </is>
      </c>
      <c r="B10711" t="inlineStr">
        <is>
          <t>Administrative and Support and Waste Management and Remediation Services</t>
        </is>
      </c>
      <c r="C10711" t="inlineStr">
        <is>
          <t>19-2031</t>
        </is>
      </c>
      <c r="D10711" t="inlineStr">
        <is>
          <t>Chemists</t>
        </is>
      </c>
      <c r="E10711" t="n">
        <v>2700</v>
      </c>
      <c r="F10711" t="n">
        <v>72430</v>
      </c>
      <c r="G10711">
        <f>IF(OR(E5059="",F5059=""),"",E5059*F5059)</f>
        <v/>
      </c>
      <c r="H10711" s="41">
        <f>IFERROR(XLOOKUP(C5059,'DATA Wharton'!$A$2:$A$785,'DATA Wharton'!$C$2:$C$785),"")</f>
        <v/>
      </c>
      <c r="I10711">
        <f>IF(OR(G5059="",H5059=""),"",G5059)</f>
        <v/>
      </c>
      <c r="J10711">
        <f>IF(OR(I5059="",H5059=""),"",I5059*H5059)</f>
        <v/>
      </c>
      <c r="K10711">
        <f>IF(G5059="","Missing OEWS wage",IF(H5059="","Missing Wharton SOC","Matched"))</f>
        <v/>
      </c>
    </row>
    <row r="10712">
      <c r="A10712" t="inlineStr">
        <is>
          <t>56</t>
        </is>
      </c>
      <c r="B10712" t="inlineStr">
        <is>
          <t>Administrative and Support and Waste Management and Remediation Services</t>
        </is>
      </c>
      <c r="C10712" t="inlineStr">
        <is>
          <t>19-2041</t>
        </is>
      </c>
      <c r="D10712" t="inlineStr">
        <is>
          <t>Environmental Scientists and Specialists, Including Health</t>
        </is>
      </c>
      <c r="E10712" t="n">
        <v>1950</v>
      </c>
      <c r="F10712" t="n">
        <v>92190</v>
      </c>
      <c r="G10712">
        <f>IF(OR(E5060="",F5060=""),"",E5060*F5060)</f>
        <v/>
      </c>
      <c r="H10712" s="41">
        <f>IFERROR(XLOOKUP(C5060,'DATA Wharton'!$A$2:$A$785,'DATA Wharton'!$C$2:$C$785),"")</f>
        <v/>
      </c>
      <c r="I10712">
        <f>IF(OR(G5060="",H5060=""),"",G5060)</f>
        <v/>
      </c>
      <c r="J10712">
        <f>IF(OR(I5060="",H5060=""),"",I5060*H5060)</f>
        <v/>
      </c>
      <c r="K10712">
        <f>IF(G5060="","Missing OEWS wage",IF(H5060="","Missing Wharton SOC","Matched"))</f>
        <v/>
      </c>
    </row>
    <row r="10713">
      <c r="A10713" t="inlineStr">
        <is>
          <t>56</t>
        </is>
      </c>
      <c r="B10713" t="inlineStr">
        <is>
          <t>Administrative and Support and Waste Management and Remediation Services</t>
        </is>
      </c>
      <c r="C10713" t="inlineStr">
        <is>
          <t>19-2042</t>
        </is>
      </c>
      <c r="D10713" t="inlineStr">
        <is>
          <t>Geoscientists, Except Hydrologists and Geographers</t>
        </is>
      </c>
      <c r="E10713" t="n">
        <v>370</v>
      </c>
      <c r="F10713" t="n">
        <v>96850</v>
      </c>
      <c r="G10713">
        <f>IF(OR(E5061="",F5061=""),"",E5061*F5061)</f>
        <v/>
      </c>
      <c r="H10713" s="41">
        <f>IFERROR(XLOOKUP(C5061,'DATA Wharton'!$A$2:$A$785,'DATA Wharton'!$C$2:$C$785),"")</f>
        <v/>
      </c>
      <c r="I10713">
        <f>IF(OR(G5061="",H5061=""),"",G5061)</f>
        <v/>
      </c>
      <c r="J10713">
        <f>IF(OR(I5061="",H5061=""),"",I5061*H5061)</f>
        <v/>
      </c>
      <c r="K10713">
        <f>IF(G5061="","Missing OEWS wage",IF(H5061="","Missing Wharton SOC","Matched"))</f>
        <v/>
      </c>
    </row>
    <row r="10714">
      <c r="A10714" t="inlineStr">
        <is>
          <t>56</t>
        </is>
      </c>
      <c r="B10714" t="inlineStr">
        <is>
          <t>Administrative and Support and Waste Management and Remediation Services</t>
        </is>
      </c>
      <c r="C10714" t="inlineStr">
        <is>
          <t>19-2099</t>
        </is>
      </c>
      <c r="D10714" t="inlineStr">
        <is>
          <t>Physical Scientists, All Other</t>
        </is>
      </c>
      <c r="E10714" t="n">
        <v>210</v>
      </c>
      <c r="F10714" t="n">
        <v>134490</v>
      </c>
      <c r="G10714">
        <f>IF(OR(E5062="",F5062=""),"",E5062*F5062)</f>
        <v/>
      </c>
      <c r="H10714" s="41">
        <f>IFERROR(XLOOKUP(C5062,'DATA Wharton'!$A$2:$A$785,'DATA Wharton'!$C$2:$C$785),"")</f>
        <v/>
      </c>
      <c r="I10714">
        <f>IF(OR(G5062="",H5062=""),"",G5062)</f>
        <v/>
      </c>
      <c r="J10714">
        <f>IF(OR(I5062="",H5062=""),"",I5062*H5062)</f>
        <v/>
      </c>
      <c r="K10714">
        <f>IF(G5062="","Missing OEWS wage",IF(H5062="","Missing Wharton SOC","Matched"))</f>
        <v/>
      </c>
    </row>
    <row r="10715">
      <c r="A10715" t="inlineStr">
        <is>
          <t>56</t>
        </is>
      </c>
      <c r="B10715" t="inlineStr">
        <is>
          <t>Administrative and Support and Waste Management and Remediation Services</t>
        </is>
      </c>
      <c r="C10715" t="inlineStr">
        <is>
          <t>19-3011</t>
        </is>
      </c>
      <c r="D10715" t="inlineStr">
        <is>
          <t>Economists</t>
        </is>
      </c>
      <c r="E10715" t="n">
        <v>80</v>
      </c>
      <c r="F10715" t="n">
        <v>142890</v>
      </c>
      <c r="G10715">
        <f>IF(OR(E5063="",F5063=""),"",E5063*F5063)</f>
        <v/>
      </c>
      <c r="H10715" s="41">
        <f>IFERROR(XLOOKUP(C5063,'DATA Wharton'!$A$2:$A$785,'DATA Wharton'!$C$2:$C$785),"")</f>
        <v/>
      </c>
      <c r="I10715">
        <f>IF(OR(G5063="",H5063=""),"",G5063)</f>
        <v/>
      </c>
      <c r="J10715">
        <f>IF(OR(I5063="",H5063=""),"",I5063*H5063)</f>
        <v/>
      </c>
      <c r="K10715">
        <f>IF(G5063="","Missing OEWS wage",IF(H5063="","Missing Wharton SOC","Matched"))</f>
        <v/>
      </c>
    </row>
    <row r="10716">
      <c r="A10716" t="inlineStr">
        <is>
          <t>56</t>
        </is>
      </c>
      <c r="B10716" t="inlineStr">
        <is>
          <t>Administrative and Support and Waste Management and Remediation Services</t>
        </is>
      </c>
      <c r="C10716" t="inlineStr">
        <is>
          <t>19-3022</t>
        </is>
      </c>
      <c r="D10716" t="inlineStr">
        <is>
          <t>Survey Researchers</t>
        </is>
      </c>
      <c r="E10716" t="n">
        <v>120</v>
      </c>
      <c r="F10716" t="n">
        <v>59210</v>
      </c>
      <c r="G10716">
        <f>IF(OR(E5064="",F5064=""),"",E5064*F5064)</f>
        <v/>
      </c>
      <c r="H10716" s="41">
        <f>IFERROR(XLOOKUP(C5064,'DATA Wharton'!$A$2:$A$785,'DATA Wharton'!$C$2:$C$785),"")</f>
        <v/>
      </c>
      <c r="I10716">
        <f>IF(OR(G5064="",H5064=""),"",G5064)</f>
        <v/>
      </c>
      <c r="J10716">
        <f>IF(OR(I5064="",H5064=""),"",I5064*H5064)</f>
        <v/>
      </c>
      <c r="K10716">
        <f>IF(G5064="","Missing OEWS wage",IF(H5064="","Missing Wharton SOC","Matched"))</f>
        <v/>
      </c>
    </row>
    <row r="10717">
      <c r="A10717" t="inlineStr">
        <is>
          <t>56</t>
        </is>
      </c>
      <c r="B10717" t="inlineStr">
        <is>
          <t>Administrative and Support and Waste Management and Remediation Services</t>
        </is>
      </c>
      <c r="C10717" t="inlineStr">
        <is>
          <t>19-3033</t>
        </is>
      </c>
      <c r="D10717" t="inlineStr">
        <is>
          <t>Clinical and Counseling Psychologists</t>
        </is>
      </c>
      <c r="F10717" t="n">
        <v>151460</v>
      </c>
      <c r="G10717">
        <f>IF(OR(E5065="",F5065=""),"",E5065*F5065)</f>
        <v/>
      </c>
      <c r="H10717" s="41">
        <f>IFERROR(XLOOKUP(C5065,'DATA Wharton'!$A$2:$A$785,'DATA Wharton'!$C$2:$C$785),"")</f>
        <v/>
      </c>
      <c r="I10717">
        <f>IF(OR(G5065="",H5065=""),"",G5065)</f>
        <v/>
      </c>
      <c r="J10717">
        <f>IF(OR(I5065="",H5065=""),"",I5065*H5065)</f>
        <v/>
      </c>
      <c r="K10717">
        <f>IF(G5065="","Missing OEWS wage",IF(H5065="","Missing Wharton SOC","Matched"))</f>
        <v/>
      </c>
    </row>
    <row r="10718">
      <c r="A10718" t="inlineStr">
        <is>
          <t>56</t>
        </is>
      </c>
      <c r="B10718" t="inlineStr">
        <is>
          <t>Administrative and Support and Waste Management and Remediation Services</t>
        </is>
      </c>
      <c r="C10718" t="inlineStr">
        <is>
          <t>19-3034</t>
        </is>
      </c>
      <c r="D10718" t="inlineStr">
        <is>
          <t>School Psychologists</t>
        </is>
      </c>
      <c r="E10718" t="n">
        <v>1160</v>
      </c>
      <c r="F10718" t="n">
        <v>109760</v>
      </c>
      <c r="G10718">
        <f>IF(OR(E5066="",F5066=""),"",E5066*F5066)</f>
        <v/>
      </c>
      <c r="H10718" s="41">
        <f>IFERROR(XLOOKUP(C5066,'DATA Wharton'!$A$2:$A$785,'DATA Wharton'!$C$2:$C$785),"")</f>
        <v/>
      </c>
      <c r="I10718">
        <f>IF(OR(G5066="",H5066=""),"",G5066)</f>
        <v/>
      </c>
      <c r="J10718">
        <f>IF(OR(I5066="",H5066=""),"",I5066*H5066)</f>
        <v/>
      </c>
      <c r="K10718">
        <f>IF(G5066="","Missing OEWS wage",IF(H5066="","Missing Wharton SOC","Matched"))</f>
        <v/>
      </c>
    </row>
    <row r="10719">
      <c r="A10719" t="inlineStr">
        <is>
          <t>56</t>
        </is>
      </c>
      <c r="B10719" t="inlineStr">
        <is>
          <t>Administrative and Support and Waste Management and Remediation Services</t>
        </is>
      </c>
      <c r="C10719" t="inlineStr">
        <is>
          <t>19-3051</t>
        </is>
      </c>
      <c r="D10719" t="inlineStr">
        <is>
          <t>Urban and Regional Planners</t>
        </is>
      </c>
      <c r="F10719" t="n">
        <v>70720</v>
      </c>
      <c r="G10719">
        <f>IF(OR(E5067="",F5067=""),"",E5067*F5067)</f>
        <v/>
      </c>
      <c r="H10719" s="41">
        <f>IFERROR(XLOOKUP(C5067,'DATA Wharton'!$A$2:$A$785,'DATA Wharton'!$C$2:$C$785),"")</f>
        <v/>
      </c>
      <c r="I10719">
        <f>IF(OR(G5067="",H5067=""),"",G5067)</f>
        <v/>
      </c>
      <c r="J10719">
        <f>IF(OR(I5067="",H5067=""),"",I5067*H5067)</f>
        <v/>
      </c>
      <c r="K10719">
        <f>IF(G5067="","Missing OEWS wage",IF(H5067="","Missing Wharton SOC","Matched"))</f>
        <v/>
      </c>
    </row>
    <row r="10720">
      <c r="A10720" t="inlineStr">
        <is>
          <t>56</t>
        </is>
      </c>
      <c r="B10720" t="inlineStr">
        <is>
          <t>Administrative and Support and Waste Management and Remediation Services</t>
        </is>
      </c>
      <c r="C10720" t="inlineStr">
        <is>
          <t>19-3099</t>
        </is>
      </c>
      <c r="D10720" t="inlineStr">
        <is>
          <t>Social Scientists and Related Workers, All Other</t>
        </is>
      </c>
      <c r="E10720" t="n">
        <v>250</v>
      </c>
      <c r="F10720" t="n">
        <v>76590</v>
      </c>
      <c r="G10720">
        <f>IF(OR(E5068="",F5068=""),"",E5068*F5068)</f>
        <v/>
      </c>
      <c r="H10720" s="41">
        <f>IFERROR(XLOOKUP(C5068,'DATA Wharton'!$A$2:$A$785,'DATA Wharton'!$C$2:$C$785),"")</f>
        <v/>
      </c>
      <c r="I10720">
        <f>IF(OR(G5068="",H5068=""),"",G5068)</f>
        <v/>
      </c>
      <c r="J10720">
        <f>IF(OR(I5068="",H5068=""),"",I5068*H5068)</f>
        <v/>
      </c>
      <c r="K10720">
        <f>IF(G5068="","Missing OEWS wage",IF(H5068="","Missing Wharton SOC","Matched"))</f>
        <v/>
      </c>
    </row>
    <row r="10721">
      <c r="A10721" t="inlineStr">
        <is>
          <t>56</t>
        </is>
      </c>
      <c r="B10721" t="inlineStr">
        <is>
          <t>Administrative and Support and Waste Management and Remediation Services</t>
        </is>
      </c>
      <c r="C10721" t="inlineStr">
        <is>
          <t>19-4012</t>
        </is>
      </c>
      <c r="D10721" t="inlineStr">
        <is>
          <t>Agricultural Technicians</t>
        </is>
      </c>
      <c r="E10721" t="n">
        <v>300</v>
      </c>
      <c r="F10721" t="n">
        <v>44680</v>
      </c>
      <c r="G10721">
        <f>IF(OR(E5069="",F5069=""),"",E5069*F5069)</f>
        <v/>
      </c>
      <c r="H10721" s="41">
        <f>IFERROR(XLOOKUP(C5069,'DATA Wharton'!$A$2:$A$785,'DATA Wharton'!$C$2:$C$785),"")</f>
        <v/>
      </c>
      <c r="I10721">
        <f>IF(OR(G5069="",H5069=""),"",G5069)</f>
        <v/>
      </c>
      <c r="J10721">
        <f>IF(OR(I5069="",H5069=""),"",I5069*H5069)</f>
        <v/>
      </c>
      <c r="K10721">
        <f>IF(G5069="","Missing OEWS wage",IF(H5069="","Missing Wharton SOC","Matched"))</f>
        <v/>
      </c>
    </row>
    <row r="10722">
      <c r="A10722" t="inlineStr">
        <is>
          <t>56</t>
        </is>
      </c>
      <c r="B10722" t="inlineStr">
        <is>
          <t>Administrative and Support and Waste Management and Remediation Services</t>
        </is>
      </c>
      <c r="C10722" t="inlineStr">
        <is>
          <t>19-4013</t>
        </is>
      </c>
      <c r="D10722" t="inlineStr">
        <is>
          <t>Food Science Technicians</t>
        </is>
      </c>
      <c r="E10722" t="n">
        <v>200</v>
      </c>
      <c r="F10722" t="n">
        <v>53970</v>
      </c>
      <c r="G10722">
        <f>IF(OR(E5070="",F5070=""),"",E5070*F5070)</f>
        <v/>
      </c>
      <c r="H10722" s="41">
        <f>IFERROR(XLOOKUP(C5070,'DATA Wharton'!$A$2:$A$785,'DATA Wharton'!$C$2:$C$785),"")</f>
        <v/>
      </c>
      <c r="I10722">
        <f>IF(OR(G5070="",H5070=""),"",G5070)</f>
        <v/>
      </c>
      <c r="J10722">
        <f>IF(OR(I5070="",H5070=""),"",I5070*H5070)</f>
        <v/>
      </c>
      <c r="K10722">
        <f>IF(G5070="","Missing OEWS wage",IF(H5070="","Missing Wharton SOC","Matched"))</f>
        <v/>
      </c>
    </row>
    <row r="10723">
      <c r="A10723" t="inlineStr">
        <is>
          <t>56</t>
        </is>
      </c>
      <c r="B10723" t="inlineStr">
        <is>
          <t>Administrative and Support and Waste Management and Remediation Services</t>
        </is>
      </c>
      <c r="C10723" t="inlineStr">
        <is>
          <t>19-4021</t>
        </is>
      </c>
      <c r="D10723" t="inlineStr">
        <is>
          <t>Biological Technicians</t>
        </is>
      </c>
      <c r="F10723" t="n">
        <v>59930</v>
      </c>
      <c r="G10723">
        <f>IF(OR(E5071="",F5071=""),"",E5071*F5071)</f>
        <v/>
      </c>
      <c r="H10723" s="41">
        <f>IFERROR(XLOOKUP(C5071,'DATA Wharton'!$A$2:$A$785,'DATA Wharton'!$C$2:$C$785),"")</f>
        <v/>
      </c>
      <c r="I10723">
        <f>IF(OR(G5071="",H5071=""),"",G5071)</f>
        <v/>
      </c>
      <c r="J10723">
        <f>IF(OR(I5071="",H5071=""),"",I5071*H5071)</f>
        <v/>
      </c>
      <c r="K10723">
        <f>IF(G5071="","Missing OEWS wage",IF(H5071="","Missing Wharton SOC","Matched"))</f>
        <v/>
      </c>
    </row>
    <row r="10724">
      <c r="A10724" t="inlineStr">
        <is>
          <t>56</t>
        </is>
      </c>
      <c r="B10724" t="inlineStr">
        <is>
          <t>Administrative and Support and Waste Management and Remediation Services</t>
        </is>
      </c>
      <c r="C10724" t="inlineStr">
        <is>
          <t>19-4031</t>
        </is>
      </c>
      <c r="D10724" t="inlineStr">
        <is>
          <t>Chemical Technicians</t>
        </is>
      </c>
      <c r="E10724" t="n">
        <v>2240</v>
      </c>
      <c r="F10724" t="n">
        <v>56500</v>
      </c>
      <c r="G10724">
        <f>IF(OR(E5072="",F5072=""),"",E5072*F5072)</f>
        <v/>
      </c>
      <c r="H10724" s="41">
        <f>IFERROR(XLOOKUP(C5072,'DATA Wharton'!$A$2:$A$785,'DATA Wharton'!$C$2:$C$785),"")</f>
        <v/>
      </c>
      <c r="I10724">
        <f>IF(OR(G5072="",H5072=""),"",G5072)</f>
        <v/>
      </c>
      <c r="J10724">
        <f>IF(OR(I5072="",H5072=""),"",I5072*H5072)</f>
        <v/>
      </c>
      <c r="K10724">
        <f>IF(G5072="","Missing OEWS wage",IF(H5072="","Missing Wharton SOC","Matched"))</f>
        <v/>
      </c>
    </row>
    <row r="10725">
      <c r="A10725" t="inlineStr">
        <is>
          <t>56</t>
        </is>
      </c>
      <c r="B10725" t="inlineStr">
        <is>
          <t>Administrative and Support and Waste Management and Remediation Services</t>
        </is>
      </c>
      <c r="C10725" t="inlineStr">
        <is>
          <t>19-4042</t>
        </is>
      </c>
      <c r="D10725" t="inlineStr">
        <is>
          <t>Environmental Science and Protection Technicians, Including Health</t>
        </is>
      </c>
      <c r="E10725" t="n">
        <v>3220</v>
      </c>
      <c r="F10725" t="n">
        <v>57200</v>
      </c>
      <c r="G10725">
        <f>IF(OR(E5073="",F5073=""),"",E5073*F5073)</f>
        <v/>
      </c>
      <c r="H10725" s="41">
        <f>IFERROR(XLOOKUP(C5073,'DATA Wharton'!$A$2:$A$785,'DATA Wharton'!$C$2:$C$785),"")</f>
        <v/>
      </c>
      <c r="I10725">
        <f>IF(OR(G5073="",H5073=""),"",G5073)</f>
        <v/>
      </c>
      <c r="J10725">
        <f>IF(OR(I5073="",H5073=""),"",I5073*H5073)</f>
        <v/>
      </c>
      <c r="K10725">
        <f>IF(G5073="","Missing OEWS wage",IF(H5073="","Missing Wharton SOC","Matched"))</f>
        <v/>
      </c>
    </row>
    <row r="10726">
      <c r="A10726" t="inlineStr">
        <is>
          <t>56</t>
        </is>
      </c>
      <c r="B10726" t="inlineStr">
        <is>
          <t>Administrative and Support and Waste Management and Remediation Services</t>
        </is>
      </c>
      <c r="C10726" t="inlineStr">
        <is>
          <t>19-4051</t>
        </is>
      </c>
      <c r="D10726" t="inlineStr">
        <is>
          <t>Nuclear Technicians</t>
        </is>
      </c>
      <c r="E10726" t="n">
        <v>400</v>
      </c>
      <c r="F10726" t="n">
        <v>98830</v>
      </c>
      <c r="G10726">
        <f>IF(OR(E5074="",F5074=""),"",E5074*F5074)</f>
        <v/>
      </c>
      <c r="H10726" s="41">
        <f>IFERROR(XLOOKUP(C5074,'DATA Wharton'!$A$2:$A$785,'DATA Wharton'!$C$2:$C$785),"")</f>
        <v/>
      </c>
      <c r="I10726">
        <f>IF(OR(G5074="",H5074=""),"",G5074)</f>
        <v/>
      </c>
      <c r="J10726">
        <f>IF(OR(I5074="",H5074=""),"",I5074*H5074)</f>
        <v/>
      </c>
      <c r="K10726">
        <f>IF(G5074="","Missing OEWS wage",IF(H5074="","Missing Wharton SOC","Matched"))</f>
        <v/>
      </c>
    </row>
    <row r="10727">
      <c r="A10727" t="inlineStr">
        <is>
          <t>56</t>
        </is>
      </c>
      <c r="B10727" t="inlineStr">
        <is>
          <t>Administrative and Support and Waste Management and Remediation Services</t>
        </is>
      </c>
      <c r="C10727" t="inlineStr">
        <is>
          <t>19-4061</t>
        </is>
      </c>
      <c r="D10727" t="inlineStr">
        <is>
          <t>Social Science Research Assistants</t>
        </is>
      </c>
      <c r="E10727" t="n">
        <v>200</v>
      </c>
      <c r="F10727" t="n">
        <v>69330</v>
      </c>
      <c r="G10727">
        <f>IF(OR(E5075="",F5075=""),"",E5075*F5075)</f>
        <v/>
      </c>
      <c r="H10727" s="41">
        <f>IFERROR(XLOOKUP(C5075,'DATA Wharton'!$A$2:$A$785,'DATA Wharton'!$C$2:$C$785),"")</f>
        <v/>
      </c>
      <c r="I10727">
        <f>IF(OR(G5075="",H5075=""),"",G5075)</f>
        <v/>
      </c>
      <c r="J10727">
        <f>IF(OR(I5075="",H5075=""),"",I5075*H5075)</f>
        <v/>
      </c>
      <c r="K10727">
        <f>IF(G5075="","Missing OEWS wage",IF(H5075="","Missing Wharton SOC","Matched"))</f>
        <v/>
      </c>
    </row>
    <row r="10728">
      <c r="A10728" t="inlineStr">
        <is>
          <t>56</t>
        </is>
      </c>
      <c r="B10728" t="inlineStr">
        <is>
          <t>Administrative and Support and Waste Management and Remediation Services</t>
        </is>
      </c>
      <c r="C10728" t="inlineStr">
        <is>
          <t>19-4099</t>
        </is>
      </c>
      <c r="D10728" t="inlineStr">
        <is>
          <t>Life, Physical, and Social Science Technicians, All Other</t>
        </is>
      </c>
      <c r="E10728" t="n">
        <v>5630</v>
      </c>
      <c r="F10728" t="n">
        <v>58810</v>
      </c>
      <c r="G10728">
        <f>IF(OR(E5076="",F5076=""),"",E5076*F5076)</f>
        <v/>
      </c>
      <c r="H10728" s="41">
        <f>IFERROR(XLOOKUP(C5076,'DATA Wharton'!$A$2:$A$785,'DATA Wharton'!$C$2:$C$785),"")</f>
        <v/>
      </c>
      <c r="I10728">
        <f>IF(OR(G5076="",H5076=""),"",G5076)</f>
        <v/>
      </c>
      <c r="J10728">
        <f>IF(OR(I5076="",H5076=""),"",I5076*H5076)</f>
        <v/>
      </c>
      <c r="K10728">
        <f>IF(G5076="","Missing OEWS wage",IF(H5076="","Missing Wharton SOC","Matched"))</f>
        <v/>
      </c>
    </row>
    <row r="10729">
      <c r="A10729" t="inlineStr">
        <is>
          <t>56</t>
        </is>
      </c>
      <c r="B10729" t="inlineStr">
        <is>
          <t>Administrative and Support and Waste Management and Remediation Services</t>
        </is>
      </c>
      <c r="C10729" t="inlineStr">
        <is>
          <t>19-5011</t>
        </is>
      </c>
      <c r="D10729" t="inlineStr">
        <is>
          <t>Occupational Health and Safety Specialists</t>
        </is>
      </c>
      <c r="E10729" t="n">
        <v>6480</v>
      </c>
      <c r="F10729" t="n">
        <v>90070</v>
      </c>
      <c r="G10729">
        <f>IF(OR(E5077="",F5077=""),"",E5077*F5077)</f>
        <v/>
      </c>
      <c r="H10729" s="41">
        <f>IFERROR(XLOOKUP(C5077,'DATA Wharton'!$A$2:$A$785,'DATA Wharton'!$C$2:$C$785),"")</f>
        <v/>
      </c>
      <c r="I10729">
        <f>IF(OR(G5077="",H5077=""),"",G5077)</f>
        <v/>
      </c>
      <c r="J10729">
        <f>IF(OR(I5077="",H5077=""),"",I5077*H5077)</f>
        <v/>
      </c>
      <c r="K10729">
        <f>IF(G5077="","Missing OEWS wage",IF(H5077="","Missing Wharton SOC","Matched"))</f>
        <v/>
      </c>
    </row>
    <row r="10730">
      <c r="A10730" t="inlineStr">
        <is>
          <t>56</t>
        </is>
      </c>
      <c r="B10730" t="inlineStr">
        <is>
          <t>Administrative and Support and Waste Management and Remediation Services</t>
        </is>
      </c>
      <c r="C10730" t="inlineStr">
        <is>
          <t>19-5012</t>
        </is>
      </c>
      <c r="D10730" t="inlineStr">
        <is>
          <t>Occupational Health and Safety Technicians</t>
        </is>
      </c>
      <c r="E10730" t="n">
        <v>1150</v>
      </c>
      <c r="F10730" t="n">
        <v>63960</v>
      </c>
      <c r="G10730">
        <f>IF(OR(E5078="",F5078=""),"",E5078*F5078)</f>
        <v/>
      </c>
      <c r="H10730" s="41">
        <f>IFERROR(XLOOKUP(C5078,'DATA Wharton'!$A$2:$A$785,'DATA Wharton'!$C$2:$C$785),"")</f>
        <v/>
      </c>
      <c r="I10730">
        <f>IF(OR(G5078="",H5078=""),"",G5078)</f>
        <v/>
      </c>
      <c r="J10730">
        <f>IF(OR(I5078="",H5078=""),"",I5078*H5078)</f>
        <v/>
      </c>
      <c r="K10730">
        <f>IF(G5078="","Missing OEWS wage",IF(H5078="","Missing Wharton SOC","Matched"))</f>
        <v/>
      </c>
    </row>
    <row r="10731">
      <c r="A10731" t="inlineStr">
        <is>
          <t>56</t>
        </is>
      </c>
      <c r="B10731" t="inlineStr">
        <is>
          <t>Administrative and Support and Waste Management and Remediation Services</t>
        </is>
      </c>
      <c r="C10731" t="inlineStr">
        <is>
          <t>21-1012</t>
        </is>
      </c>
      <c r="D10731" t="inlineStr">
        <is>
          <t>Educational, Guidance, and Career Counselors and Advisors</t>
        </is>
      </c>
      <c r="E10731" t="n">
        <v>2290</v>
      </c>
      <c r="F10731" t="n">
        <v>60610</v>
      </c>
      <c r="G10731">
        <f>IF(OR(E5079="",F5079=""),"",E5079*F5079)</f>
        <v/>
      </c>
      <c r="H10731" s="41">
        <f>IFERROR(XLOOKUP(C5079,'DATA Wharton'!$A$2:$A$785,'DATA Wharton'!$C$2:$C$785),"")</f>
        <v/>
      </c>
      <c r="I10731">
        <f>IF(OR(G5079="",H5079=""),"",G5079)</f>
        <v/>
      </c>
      <c r="J10731">
        <f>IF(OR(I5079="",H5079=""),"",I5079*H5079)</f>
        <v/>
      </c>
      <c r="K10731">
        <f>IF(G5079="","Missing OEWS wage",IF(H5079="","Missing Wharton SOC","Matched"))</f>
        <v/>
      </c>
    </row>
    <row r="10732">
      <c r="A10732" t="inlineStr">
        <is>
          <t>56</t>
        </is>
      </c>
      <c r="B10732" t="inlineStr">
        <is>
          <t>Administrative and Support and Waste Management and Remediation Services</t>
        </is>
      </c>
      <c r="C10732" t="inlineStr">
        <is>
          <t>21-1013</t>
        </is>
      </c>
      <c r="D10732" t="inlineStr">
        <is>
          <t>Marriage and Family Therapists</t>
        </is>
      </c>
      <c r="E10732" t="n">
        <v>210</v>
      </c>
      <c r="F10732" t="n">
        <v>88850</v>
      </c>
      <c r="G10732">
        <f>IF(OR(E5080="",F5080=""),"",E5080*F5080)</f>
        <v/>
      </c>
      <c r="H10732" s="41">
        <f>IFERROR(XLOOKUP(C5080,'DATA Wharton'!$A$2:$A$785,'DATA Wharton'!$C$2:$C$785),"")</f>
        <v/>
      </c>
      <c r="I10732">
        <f>IF(OR(G5080="",H5080=""),"",G5080)</f>
        <v/>
      </c>
      <c r="J10732">
        <f>IF(OR(I5080="",H5080=""),"",I5080*H5080)</f>
        <v/>
      </c>
      <c r="K10732">
        <f>IF(G5080="","Missing OEWS wage",IF(H5080="","Missing Wharton SOC","Matched"))</f>
        <v/>
      </c>
    </row>
    <row r="10733">
      <c r="A10733" t="inlineStr">
        <is>
          <t>56</t>
        </is>
      </c>
      <c r="B10733" t="inlineStr">
        <is>
          <t>Administrative and Support and Waste Management and Remediation Services</t>
        </is>
      </c>
      <c r="C10733" t="inlineStr">
        <is>
          <t>21-1015</t>
        </is>
      </c>
      <c r="D10733" t="inlineStr">
        <is>
          <t>Rehabilitation Counselors</t>
        </is>
      </c>
      <c r="E10733" t="n">
        <v>600</v>
      </c>
      <c r="F10733" t="n">
        <v>44930</v>
      </c>
      <c r="G10733">
        <f>IF(OR(E5081="",F5081=""),"",E5081*F5081)</f>
        <v/>
      </c>
      <c r="H10733" s="41">
        <f>IFERROR(XLOOKUP(C5081,'DATA Wharton'!$A$2:$A$785,'DATA Wharton'!$C$2:$C$785),"")</f>
        <v/>
      </c>
      <c r="I10733">
        <f>IF(OR(G5081="",H5081=""),"",G5081)</f>
        <v/>
      </c>
      <c r="J10733">
        <f>IF(OR(I5081="",H5081=""),"",I5081*H5081)</f>
        <v/>
      </c>
      <c r="K10733">
        <f>IF(G5081="","Missing OEWS wage",IF(H5081="","Missing Wharton SOC","Matched"))</f>
        <v/>
      </c>
    </row>
    <row r="10734">
      <c r="A10734" t="inlineStr">
        <is>
          <t>56</t>
        </is>
      </c>
      <c r="B10734" t="inlineStr">
        <is>
          <t>Administrative and Support and Waste Management and Remediation Services</t>
        </is>
      </c>
      <c r="C10734" t="inlineStr">
        <is>
          <t>21-1018</t>
        </is>
      </c>
      <c r="D10734" t="inlineStr">
        <is>
          <t>Substance Abuse, Behavioral Disorder, and Mental Health Counselors</t>
        </is>
      </c>
      <c r="E10734" t="n">
        <v>4600</v>
      </c>
      <c r="F10734" t="n">
        <v>62770</v>
      </c>
      <c r="G10734">
        <f>IF(OR(E5082="",F5082=""),"",E5082*F5082)</f>
        <v/>
      </c>
      <c r="H10734" s="41">
        <f>IFERROR(XLOOKUP(C5082,'DATA Wharton'!$A$2:$A$785,'DATA Wharton'!$C$2:$C$785),"")</f>
        <v/>
      </c>
      <c r="I10734">
        <f>IF(OR(G5082="",H5082=""),"",G5082)</f>
        <v/>
      </c>
      <c r="J10734">
        <f>IF(OR(I5082="",H5082=""),"",I5082*H5082)</f>
        <v/>
      </c>
      <c r="K10734">
        <f>IF(G5082="","Missing OEWS wage",IF(H5082="","Missing Wharton SOC","Matched"))</f>
        <v/>
      </c>
    </row>
    <row r="10735">
      <c r="A10735" t="inlineStr">
        <is>
          <t>56</t>
        </is>
      </c>
      <c r="B10735" t="inlineStr">
        <is>
          <t>Administrative and Support and Waste Management and Remediation Services</t>
        </is>
      </c>
      <c r="C10735" t="inlineStr">
        <is>
          <t>21-1019</t>
        </is>
      </c>
      <c r="D10735" t="inlineStr">
        <is>
          <t>Counselors, All Other</t>
        </is>
      </c>
      <c r="E10735" t="n">
        <v>850</v>
      </c>
      <c r="F10735" t="n">
        <v>64520</v>
      </c>
      <c r="G10735">
        <f>IF(OR(E5083="",F5083=""),"",E5083*F5083)</f>
        <v/>
      </c>
      <c r="H10735" s="41">
        <f>IFERROR(XLOOKUP(C5083,'DATA Wharton'!$A$2:$A$785,'DATA Wharton'!$C$2:$C$785),"")</f>
        <v/>
      </c>
      <c r="I10735">
        <f>IF(OR(G5083="",H5083=""),"",G5083)</f>
        <v/>
      </c>
      <c r="J10735">
        <f>IF(OR(I5083="",H5083=""),"",I5083*H5083)</f>
        <v/>
      </c>
      <c r="K10735">
        <f>IF(G5083="","Missing OEWS wage",IF(H5083="","Missing Wharton SOC","Matched"))</f>
        <v/>
      </c>
    </row>
    <row r="10736">
      <c r="A10736" t="inlineStr">
        <is>
          <t>56</t>
        </is>
      </c>
      <c r="B10736" t="inlineStr">
        <is>
          <t>Administrative and Support and Waste Management and Remediation Services</t>
        </is>
      </c>
      <c r="C10736" t="inlineStr">
        <is>
          <t>21-1021</t>
        </is>
      </c>
      <c r="D10736" t="inlineStr">
        <is>
          <t>Child, Family, and School Social Workers</t>
        </is>
      </c>
      <c r="E10736" t="n">
        <v>2110</v>
      </c>
      <c r="F10736" t="n">
        <v>70570</v>
      </c>
      <c r="G10736">
        <f>IF(OR(E5084="",F5084=""),"",E5084*F5084)</f>
        <v/>
      </c>
      <c r="H10736" s="41">
        <f>IFERROR(XLOOKUP(C5084,'DATA Wharton'!$A$2:$A$785,'DATA Wharton'!$C$2:$C$785),"")</f>
        <v/>
      </c>
      <c r="I10736">
        <f>IF(OR(G5084="",H5084=""),"",G5084)</f>
        <v/>
      </c>
      <c r="J10736">
        <f>IF(OR(I5084="",H5084=""),"",I5084*H5084)</f>
        <v/>
      </c>
      <c r="K10736">
        <f>IF(G5084="","Missing OEWS wage",IF(H5084="","Missing Wharton SOC","Matched"))</f>
        <v/>
      </c>
    </row>
    <row r="10737">
      <c r="A10737" t="inlineStr">
        <is>
          <t>56</t>
        </is>
      </c>
      <c r="B10737" t="inlineStr">
        <is>
          <t>Administrative and Support and Waste Management and Remediation Services</t>
        </is>
      </c>
      <c r="C10737" t="inlineStr">
        <is>
          <t>21-1022</t>
        </is>
      </c>
      <c r="D10737" t="inlineStr">
        <is>
          <t>Healthcare Social Workers</t>
        </is>
      </c>
      <c r="E10737" t="n">
        <v>3900</v>
      </c>
      <c r="F10737" t="n">
        <v>62350</v>
      </c>
      <c r="G10737">
        <f>IF(OR(E5085="",F5085=""),"",E5085*F5085)</f>
        <v/>
      </c>
      <c r="H10737" s="41">
        <f>IFERROR(XLOOKUP(C5085,'DATA Wharton'!$A$2:$A$785,'DATA Wharton'!$C$2:$C$785),"")</f>
        <v/>
      </c>
      <c r="I10737">
        <f>IF(OR(G5085="",H5085=""),"",G5085)</f>
        <v/>
      </c>
      <c r="J10737">
        <f>IF(OR(I5085="",H5085=""),"",I5085*H5085)</f>
        <v/>
      </c>
      <c r="K10737">
        <f>IF(G5085="","Missing OEWS wage",IF(H5085="","Missing Wharton SOC","Matched"))</f>
        <v/>
      </c>
    </row>
    <row r="10738">
      <c r="A10738" t="inlineStr">
        <is>
          <t>56</t>
        </is>
      </c>
      <c r="B10738" t="inlineStr">
        <is>
          <t>Administrative and Support and Waste Management and Remediation Services</t>
        </is>
      </c>
      <c r="C10738" t="inlineStr">
        <is>
          <t>21-1023</t>
        </is>
      </c>
      <c r="D10738" t="inlineStr">
        <is>
          <t>Mental Health and Substance Abuse Social Workers</t>
        </is>
      </c>
      <c r="E10738" t="n">
        <v>1470</v>
      </c>
      <c r="F10738" t="n">
        <v>62710</v>
      </c>
      <c r="G10738">
        <f>IF(OR(E5086="",F5086=""),"",E5086*F5086)</f>
        <v/>
      </c>
      <c r="H10738" s="41">
        <f>IFERROR(XLOOKUP(C5086,'DATA Wharton'!$A$2:$A$785,'DATA Wharton'!$C$2:$C$785),"")</f>
        <v/>
      </c>
      <c r="I10738">
        <f>IF(OR(G5086="",H5086=""),"",G5086)</f>
        <v/>
      </c>
      <c r="J10738">
        <f>IF(OR(I5086="",H5086=""),"",I5086*H5086)</f>
        <v/>
      </c>
      <c r="K10738">
        <f>IF(G5086="","Missing OEWS wage",IF(H5086="","Missing Wharton SOC","Matched"))</f>
        <v/>
      </c>
    </row>
    <row r="10739">
      <c r="A10739" t="inlineStr">
        <is>
          <t>56</t>
        </is>
      </c>
      <c r="B10739" t="inlineStr">
        <is>
          <t>Administrative and Support and Waste Management and Remediation Services</t>
        </is>
      </c>
      <c r="C10739" t="inlineStr">
        <is>
          <t>21-1029</t>
        </is>
      </c>
      <c r="D10739" t="inlineStr">
        <is>
          <t>Social Workers, All Other</t>
        </is>
      </c>
      <c r="E10739" t="n">
        <v>380</v>
      </c>
      <c r="F10739" t="n">
        <v>61400</v>
      </c>
      <c r="G10739">
        <f>IF(OR(E5087="",F5087=""),"",E5087*F5087)</f>
        <v/>
      </c>
      <c r="H10739" s="41">
        <f>IFERROR(XLOOKUP(C5087,'DATA Wharton'!$A$2:$A$785,'DATA Wharton'!$C$2:$C$785),"")</f>
        <v/>
      </c>
      <c r="I10739">
        <f>IF(OR(G5087="",H5087=""),"",G5087)</f>
        <v/>
      </c>
      <c r="J10739">
        <f>IF(OR(I5087="",H5087=""),"",I5087*H5087)</f>
        <v/>
      </c>
      <c r="K10739">
        <f>IF(G5087="","Missing OEWS wage",IF(H5087="","Missing Wharton SOC","Matched"))</f>
        <v/>
      </c>
    </row>
    <row r="10740">
      <c r="A10740" t="inlineStr">
        <is>
          <t>56</t>
        </is>
      </c>
      <c r="B10740" t="inlineStr">
        <is>
          <t>Administrative and Support and Waste Management and Remediation Services</t>
        </is>
      </c>
      <c r="C10740" t="inlineStr">
        <is>
          <t>21-1091</t>
        </is>
      </c>
      <c r="D10740" t="inlineStr">
        <is>
          <t>Health Education Specialists</t>
        </is>
      </c>
      <c r="E10740" t="n">
        <v>1100</v>
      </c>
      <c r="F10740" t="n">
        <v>67360</v>
      </c>
      <c r="G10740">
        <f>IF(OR(E5088="",F5088=""),"",E5088*F5088)</f>
        <v/>
      </c>
      <c r="H10740" s="41">
        <f>IFERROR(XLOOKUP(C5088,'DATA Wharton'!$A$2:$A$785,'DATA Wharton'!$C$2:$C$785),"")</f>
        <v/>
      </c>
      <c r="I10740">
        <f>IF(OR(G5088="",H5088=""),"",G5088)</f>
        <v/>
      </c>
      <c r="J10740">
        <f>IF(OR(I5088="",H5088=""),"",I5088*H5088)</f>
        <v/>
      </c>
      <c r="K10740">
        <f>IF(G5088="","Missing OEWS wage",IF(H5088="","Missing Wharton SOC","Matched"))</f>
        <v/>
      </c>
    </row>
    <row r="10741">
      <c r="A10741" t="inlineStr">
        <is>
          <t>56</t>
        </is>
      </c>
      <c r="B10741" t="inlineStr">
        <is>
          <t>Administrative and Support and Waste Management and Remediation Services</t>
        </is>
      </c>
      <c r="C10741" t="inlineStr">
        <is>
          <t>21-1092</t>
        </is>
      </c>
      <c r="D10741" t="inlineStr">
        <is>
          <t>Probation Officers and Correctional Treatment Specialists</t>
        </is>
      </c>
      <c r="E10741" t="n">
        <v>530</v>
      </c>
      <c r="F10741" t="n">
        <v>54590</v>
      </c>
      <c r="G10741">
        <f>IF(OR(E5089="",F5089=""),"",E5089*F5089)</f>
        <v/>
      </c>
      <c r="H10741" s="41">
        <f>IFERROR(XLOOKUP(C5089,'DATA Wharton'!$A$2:$A$785,'DATA Wharton'!$C$2:$C$785),"")</f>
        <v/>
      </c>
      <c r="I10741">
        <f>IF(OR(G5089="",H5089=""),"",G5089)</f>
        <v/>
      </c>
      <c r="J10741">
        <f>IF(OR(I5089="",H5089=""),"",I5089*H5089)</f>
        <v/>
      </c>
      <c r="K10741">
        <f>IF(G5089="","Missing OEWS wage",IF(H5089="","Missing Wharton SOC","Matched"))</f>
        <v/>
      </c>
    </row>
    <row r="10742">
      <c r="A10742" t="inlineStr">
        <is>
          <t>56</t>
        </is>
      </c>
      <c r="B10742" t="inlineStr">
        <is>
          <t>Administrative and Support and Waste Management and Remediation Services</t>
        </is>
      </c>
      <c r="C10742" t="inlineStr">
        <is>
          <t>21-1093</t>
        </is>
      </c>
      <c r="D10742" t="inlineStr">
        <is>
          <t>Social and Human Service Assistants</t>
        </is>
      </c>
      <c r="E10742" t="n">
        <v>3970</v>
      </c>
      <c r="F10742" t="n">
        <v>49260</v>
      </c>
      <c r="G10742">
        <f>IF(OR(E5090="",F5090=""),"",E5090*F5090)</f>
        <v/>
      </c>
      <c r="H10742" s="41">
        <f>IFERROR(XLOOKUP(C5090,'DATA Wharton'!$A$2:$A$785,'DATA Wharton'!$C$2:$C$785),"")</f>
        <v/>
      </c>
      <c r="I10742">
        <f>IF(OR(G5090="",H5090=""),"",G5090)</f>
        <v/>
      </c>
      <c r="J10742">
        <f>IF(OR(I5090="",H5090=""),"",I5090*H5090)</f>
        <v/>
      </c>
      <c r="K10742">
        <f>IF(G5090="","Missing OEWS wage",IF(H5090="","Missing Wharton SOC","Matched"))</f>
        <v/>
      </c>
    </row>
    <row r="10743">
      <c r="A10743" t="inlineStr">
        <is>
          <t>56</t>
        </is>
      </c>
      <c r="B10743" t="inlineStr">
        <is>
          <t>Administrative and Support and Waste Management and Remediation Services</t>
        </is>
      </c>
      <c r="C10743" t="inlineStr">
        <is>
          <t>21-1094</t>
        </is>
      </c>
      <c r="D10743" t="inlineStr">
        <is>
          <t>Community Health Workers</t>
        </is>
      </c>
      <c r="E10743" t="n">
        <v>1000</v>
      </c>
      <c r="F10743" t="n">
        <v>55600</v>
      </c>
      <c r="G10743">
        <f>IF(OR(E5091="",F5091=""),"",E5091*F5091)</f>
        <v/>
      </c>
      <c r="H10743" s="41">
        <f>IFERROR(XLOOKUP(C5091,'DATA Wharton'!$A$2:$A$785,'DATA Wharton'!$C$2:$C$785),"")</f>
        <v/>
      </c>
      <c r="I10743">
        <f>IF(OR(G5091="",H5091=""),"",G5091)</f>
        <v/>
      </c>
      <c r="J10743">
        <f>IF(OR(I5091="",H5091=""),"",I5091*H5091)</f>
        <v/>
      </c>
      <c r="K10743">
        <f>IF(G5091="","Missing OEWS wage",IF(H5091="","Missing Wharton SOC","Matched"))</f>
        <v/>
      </c>
    </row>
    <row r="10744">
      <c r="A10744" t="inlineStr">
        <is>
          <t>56</t>
        </is>
      </c>
      <c r="B10744" t="inlineStr">
        <is>
          <t>Administrative and Support and Waste Management and Remediation Services</t>
        </is>
      </c>
      <c r="C10744" t="inlineStr">
        <is>
          <t>21-1099</t>
        </is>
      </c>
      <c r="D10744" t="inlineStr">
        <is>
          <t>Community and Social Service Specialists, All Other</t>
        </is>
      </c>
      <c r="E10744" t="n">
        <v>1230</v>
      </c>
      <c r="F10744" t="n">
        <v>50520</v>
      </c>
      <c r="G10744">
        <f>IF(OR(E5092="",F5092=""),"",E5092*F5092)</f>
        <v/>
      </c>
      <c r="H10744" s="41">
        <f>IFERROR(XLOOKUP(C5092,'DATA Wharton'!$A$2:$A$785,'DATA Wharton'!$C$2:$C$785),"")</f>
        <v/>
      </c>
      <c r="I10744">
        <f>IF(OR(G5092="",H5092=""),"",G5092)</f>
        <v/>
      </c>
      <c r="J10744">
        <f>IF(OR(I5092="",H5092=""),"",I5092*H5092)</f>
        <v/>
      </c>
      <c r="K10744">
        <f>IF(G5092="","Missing OEWS wage",IF(H5092="","Missing Wharton SOC","Matched"))</f>
        <v/>
      </c>
    </row>
    <row r="10745">
      <c r="A10745" t="inlineStr">
        <is>
          <t>56</t>
        </is>
      </c>
      <c r="B10745" t="inlineStr">
        <is>
          <t>Administrative and Support and Waste Management and Remediation Services</t>
        </is>
      </c>
      <c r="C10745" t="inlineStr">
        <is>
          <t>21-2011</t>
        </is>
      </c>
      <c r="D10745" t="inlineStr">
        <is>
          <t>Clergy</t>
        </is>
      </c>
      <c r="E10745" t="n">
        <v>240</v>
      </c>
      <c r="F10745" t="n">
        <v>61880</v>
      </c>
      <c r="G10745">
        <f>IF(OR(E5093="",F5093=""),"",E5093*F5093)</f>
        <v/>
      </c>
      <c r="H10745" s="41">
        <f>IFERROR(XLOOKUP(C5093,'DATA Wharton'!$A$2:$A$785,'DATA Wharton'!$C$2:$C$785),"")</f>
        <v/>
      </c>
      <c r="I10745">
        <f>IF(OR(G5093="",H5093=""),"",G5093)</f>
        <v/>
      </c>
      <c r="J10745">
        <f>IF(OR(I5093="",H5093=""),"",I5093*H5093)</f>
        <v/>
      </c>
      <c r="K10745">
        <f>IF(G5093="","Missing OEWS wage",IF(H5093="","Missing Wharton SOC","Matched"))</f>
        <v/>
      </c>
    </row>
    <row r="10746">
      <c r="A10746" t="inlineStr">
        <is>
          <t>56</t>
        </is>
      </c>
      <c r="B10746" t="inlineStr">
        <is>
          <t>Administrative and Support and Waste Management and Remediation Services</t>
        </is>
      </c>
      <c r="C10746" t="inlineStr">
        <is>
          <t>23-1011</t>
        </is>
      </c>
      <c r="D10746" t="inlineStr">
        <is>
          <t>Lawyers</t>
        </is>
      </c>
      <c r="E10746" t="n">
        <v>11630</v>
      </c>
      <c r="F10746" t="n">
        <v>170830</v>
      </c>
      <c r="G10746">
        <f>IF(OR(E5094="",F5094=""),"",E5094*F5094)</f>
        <v/>
      </c>
      <c r="H10746" s="41">
        <f>IFERROR(XLOOKUP(C5094,'DATA Wharton'!$A$2:$A$785,'DATA Wharton'!$C$2:$C$785),"")</f>
        <v/>
      </c>
      <c r="I10746">
        <f>IF(OR(G5094="",H5094=""),"",G5094)</f>
        <v/>
      </c>
      <c r="J10746">
        <f>IF(OR(I5094="",H5094=""),"",I5094*H5094)</f>
        <v/>
      </c>
      <c r="K10746">
        <f>IF(G5094="","Missing OEWS wage",IF(H5094="","Missing Wharton SOC","Matched"))</f>
        <v/>
      </c>
    </row>
    <row r="10747">
      <c r="A10747" t="inlineStr">
        <is>
          <t>56</t>
        </is>
      </c>
      <c r="B10747" t="inlineStr">
        <is>
          <t>Administrative and Support and Waste Management and Remediation Services</t>
        </is>
      </c>
      <c r="C10747" t="inlineStr">
        <is>
          <t>23-1022</t>
        </is>
      </c>
      <c r="D10747" t="inlineStr">
        <is>
          <t>Arbitrators, Mediators, and Conciliators</t>
        </is>
      </c>
      <c r="E10747" t="n">
        <v>40</v>
      </c>
      <c r="F10747" t="n">
        <v>47010</v>
      </c>
      <c r="G10747">
        <f>IF(OR(E5095="",F5095=""),"",E5095*F5095)</f>
        <v/>
      </c>
      <c r="H10747" s="41">
        <f>IFERROR(XLOOKUP(C5095,'DATA Wharton'!$A$2:$A$785,'DATA Wharton'!$C$2:$C$785),"")</f>
        <v/>
      </c>
      <c r="I10747">
        <f>IF(OR(G5095="",H5095=""),"",G5095)</f>
        <v/>
      </c>
      <c r="J10747">
        <f>IF(OR(I5095="",H5095=""),"",I5095*H5095)</f>
        <v/>
      </c>
      <c r="K10747">
        <f>IF(G5095="","Missing OEWS wage",IF(H5095="","Missing Wharton SOC","Matched"))</f>
        <v/>
      </c>
    </row>
    <row r="10748">
      <c r="A10748" t="inlineStr">
        <is>
          <t>56</t>
        </is>
      </c>
      <c r="B10748" t="inlineStr">
        <is>
          <t>Administrative and Support and Waste Management and Remediation Services</t>
        </is>
      </c>
      <c r="C10748" t="inlineStr">
        <is>
          <t>23-2011</t>
        </is>
      </c>
      <c r="D10748" t="inlineStr">
        <is>
          <t>Paralegals and Legal Assistants</t>
        </is>
      </c>
      <c r="E10748" t="n">
        <v>5060</v>
      </c>
      <c r="F10748" t="n">
        <v>70570</v>
      </c>
      <c r="G10748">
        <f>IF(OR(E5096="",F5096=""),"",E5096*F5096)</f>
        <v/>
      </c>
      <c r="H10748" s="41">
        <f>IFERROR(XLOOKUP(C5096,'DATA Wharton'!$A$2:$A$785,'DATA Wharton'!$C$2:$C$785),"")</f>
        <v/>
      </c>
      <c r="I10748">
        <f>IF(OR(G5096="",H5096=""),"",G5096)</f>
        <v/>
      </c>
      <c r="J10748">
        <f>IF(OR(I5096="",H5096=""),"",I5096*H5096)</f>
        <v/>
      </c>
      <c r="K10748">
        <f>IF(G5096="","Missing OEWS wage",IF(H5096="","Missing Wharton SOC","Matched"))</f>
        <v/>
      </c>
    </row>
    <row r="10749">
      <c r="A10749" t="inlineStr">
        <is>
          <t>56</t>
        </is>
      </c>
      <c r="B10749" t="inlineStr">
        <is>
          <t>Administrative and Support and Waste Management and Remediation Services</t>
        </is>
      </c>
      <c r="C10749" t="inlineStr">
        <is>
          <t>23-2093</t>
        </is>
      </c>
      <c r="D10749" t="inlineStr">
        <is>
          <t>Title Examiners, Abstractors, and Searchers</t>
        </is>
      </c>
      <c r="F10749" t="n">
        <v>53810</v>
      </c>
      <c r="G10749">
        <f>IF(OR(E5097="",F5097=""),"",E5097*F5097)</f>
        <v/>
      </c>
      <c r="H10749" s="41">
        <f>IFERROR(XLOOKUP(C5097,'DATA Wharton'!$A$2:$A$785,'DATA Wharton'!$C$2:$C$785),"")</f>
        <v/>
      </c>
      <c r="I10749">
        <f>IF(OR(G5097="",H5097=""),"",G5097)</f>
        <v/>
      </c>
      <c r="J10749">
        <f>IF(OR(I5097="",H5097=""),"",I5097*H5097)</f>
        <v/>
      </c>
      <c r="K10749">
        <f>IF(G5097="","Missing OEWS wage",IF(H5097="","Missing Wharton SOC","Matched"))</f>
        <v/>
      </c>
    </row>
    <row r="10750">
      <c r="A10750" t="inlineStr">
        <is>
          <t>56</t>
        </is>
      </c>
      <c r="B10750" t="inlineStr">
        <is>
          <t>Administrative and Support and Waste Management and Remediation Services</t>
        </is>
      </c>
      <c r="C10750" t="inlineStr">
        <is>
          <t>23-2099</t>
        </is>
      </c>
      <c r="D10750" t="inlineStr">
        <is>
          <t>Legal Support Workers, All Other</t>
        </is>
      </c>
      <c r="F10750" t="n">
        <v>58770</v>
      </c>
      <c r="G10750">
        <f>IF(OR(E5098="",F5098=""),"",E5098*F5098)</f>
        <v/>
      </c>
      <c r="H10750" s="41">
        <f>IFERROR(XLOOKUP(C5098,'DATA Wharton'!$A$2:$A$785,'DATA Wharton'!$C$2:$C$785),"")</f>
        <v/>
      </c>
      <c r="I10750">
        <f>IF(OR(G5098="",H5098=""),"",G5098)</f>
        <v/>
      </c>
      <c r="J10750">
        <f>IF(OR(I5098="",H5098=""),"",I5098*H5098)</f>
        <v/>
      </c>
      <c r="K10750">
        <f>IF(G5098="","Missing OEWS wage",IF(H5098="","Missing Wharton SOC","Matched"))</f>
        <v/>
      </c>
    </row>
    <row r="10751">
      <c r="A10751" t="inlineStr">
        <is>
          <t>56</t>
        </is>
      </c>
      <c r="B10751" t="inlineStr">
        <is>
          <t>Administrative and Support and Waste Management and Remediation Services</t>
        </is>
      </c>
      <c r="C10751" t="inlineStr">
        <is>
          <t>25-1072</t>
        </is>
      </c>
      <c r="D10751" t="inlineStr">
        <is>
          <t>Nursing Instructors and Teachers, Postsecondary</t>
        </is>
      </c>
      <c r="E10751" t="n">
        <v>40</v>
      </c>
      <c r="F10751" t="n">
        <v>88560</v>
      </c>
      <c r="G10751">
        <f>IF(OR(E5099="",F5099=""),"",E5099*F5099)</f>
        <v/>
      </c>
      <c r="H10751" s="41">
        <f>IFERROR(XLOOKUP(C5099,'DATA Wharton'!$A$2:$A$785,'DATA Wharton'!$C$2:$C$785),"")</f>
        <v/>
      </c>
      <c r="I10751">
        <f>IF(OR(G5099="",H5099=""),"",G5099)</f>
        <v/>
      </c>
      <c r="J10751">
        <f>IF(OR(I5099="",H5099=""),"",I5099*H5099)</f>
        <v/>
      </c>
      <c r="K10751">
        <f>IF(G5099="","Missing OEWS wage",IF(H5099="","Missing Wharton SOC","Matched"))</f>
        <v/>
      </c>
    </row>
    <row r="10752">
      <c r="A10752" t="inlineStr">
        <is>
          <t>56</t>
        </is>
      </c>
      <c r="B10752" t="inlineStr">
        <is>
          <t>Administrative and Support and Waste Management and Remediation Services</t>
        </is>
      </c>
      <c r="C10752" t="inlineStr">
        <is>
          <t>25-2011</t>
        </is>
      </c>
      <c r="D10752" t="inlineStr">
        <is>
          <t>Preschool Teachers, Except Special Education</t>
        </is>
      </c>
      <c r="E10752" t="n">
        <v>1350</v>
      </c>
      <c r="F10752" t="n">
        <v>45810</v>
      </c>
      <c r="G10752">
        <f>IF(OR(E5100="",F5100=""),"",E5100*F5100)</f>
        <v/>
      </c>
      <c r="H10752" s="41">
        <f>IFERROR(XLOOKUP(C5100,'DATA Wharton'!$A$2:$A$785,'DATA Wharton'!$C$2:$C$785),"")</f>
        <v/>
      </c>
      <c r="I10752">
        <f>IF(OR(G5100="",H5100=""),"",G5100)</f>
        <v/>
      </c>
      <c r="J10752">
        <f>IF(OR(I5100="",H5100=""),"",I5100*H5100)</f>
        <v/>
      </c>
      <c r="K10752">
        <f>IF(G5100="","Missing OEWS wage",IF(H5100="","Missing Wharton SOC","Matched"))</f>
        <v/>
      </c>
    </row>
    <row r="10753">
      <c r="A10753" t="inlineStr">
        <is>
          <t>56</t>
        </is>
      </c>
      <c r="B10753" t="inlineStr">
        <is>
          <t>Administrative and Support and Waste Management and Remediation Services</t>
        </is>
      </c>
      <c r="C10753" t="inlineStr">
        <is>
          <t>25-2031</t>
        </is>
      </c>
      <c r="D10753" t="inlineStr">
        <is>
          <t>Secondary School Teachers, Except Special and Career/Technical Education</t>
        </is>
      </c>
      <c r="E10753" t="n">
        <v>550</v>
      </c>
      <c r="F10753" t="n">
        <v>64140</v>
      </c>
      <c r="G10753">
        <f>IF(OR(E5101="",F5101=""),"",E5101*F5101)</f>
        <v/>
      </c>
      <c r="H10753" s="41">
        <f>IFERROR(XLOOKUP(C5101,'DATA Wharton'!$A$2:$A$785,'DATA Wharton'!$C$2:$C$785),"")</f>
        <v/>
      </c>
      <c r="I10753">
        <f>IF(OR(G5101="",H5101=""),"",G5101)</f>
        <v/>
      </c>
      <c r="J10753">
        <f>IF(OR(I5101="",H5101=""),"",I5101*H5101)</f>
        <v/>
      </c>
      <c r="K10753">
        <f>IF(G5101="","Missing OEWS wage",IF(H5101="","Missing Wharton SOC","Matched"))</f>
        <v/>
      </c>
    </row>
    <row r="10754">
      <c r="A10754" t="inlineStr">
        <is>
          <t>56</t>
        </is>
      </c>
      <c r="B10754" t="inlineStr">
        <is>
          <t>Administrative and Support and Waste Management and Remediation Services</t>
        </is>
      </c>
      <c r="C10754" t="inlineStr">
        <is>
          <t>25-2052</t>
        </is>
      </c>
      <c r="D10754" t="inlineStr">
        <is>
          <t>Special Education Teachers, Kindergarten and Elementary School</t>
        </is>
      </c>
      <c r="E10754" t="n">
        <v>300</v>
      </c>
      <c r="F10754" t="n">
        <v>89340</v>
      </c>
      <c r="G10754">
        <f>IF(OR(E5102="",F5102=""),"",E5102*F5102)</f>
        <v/>
      </c>
      <c r="H10754" s="41">
        <f>IFERROR(XLOOKUP(C5102,'DATA Wharton'!$A$2:$A$785,'DATA Wharton'!$C$2:$C$785),"")</f>
        <v/>
      </c>
      <c r="I10754">
        <f>IF(OR(G5102="",H5102=""),"",G5102)</f>
        <v/>
      </c>
      <c r="J10754">
        <f>IF(OR(I5102="",H5102=""),"",I5102*H5102)</f>
        <v/>
      </c>
      <c r="K10754">
        <f>IF(G5102="","Missing OEWS wage",IF(H5102="","Missing Wharton SOC","Matched"))</f>
        <v/>
      </c>
    </row>
    <row r="10755">
      <c r="A10755" t="inlineStr">
        <is>
          <t>56</t>
        </is>
      </c>
      <c r="B10755" t="inlineStr">
        <is>
          <t>Administrative and Support and Waste Management and Remediation Services</t>
        </is>
      </c>
      <c r="C10755" t="inlineStr">
        <is>
          <t>25-2058</t>
        </is>
      </c>
      <c r="D10755" t="inlineStr">
        <is>
          <t>Special Education Teachers, Secondary School</t>
        </is>
      </c>
      <c r="F10755" t="n">
        <v>73500</v>
      </c>
      <c r="G10755">
        <f>IF(OR(E5103="",F5103=""),"",E5103*F5103)</f>
        <v/>
      </c>
      <c r="H10755" s="41">
        <f>IFERROR(XLOOKUP(C5103,'DATA Wharton'!$A$2:$A$785,'DATA Wharton'!$C$2:$C$785),"")</f>
        <v/>
      </c>
      <c r="I10755">
        <f>IF(OR(G5103="",H5103=""),"",G5103)</f>
        <v/>
      </c>
      <c r="J10755">
        <f>IF(OR(I5103="",H5103=""),"",I5103*H5103)</f>
        <v/>
      </c>
      <c r="K10755">
        <f>IF(G5103="","Missing OEWS wage",IF(H5103="","Missing Wharton SOC","Matched"))</f>
        <v/>
      </c>
    </row>
    <row r="10756">
      <c r="A10756" t="inlineStr">
        <is>
          <t>56</t>
        </is>
      </c>
      <c r="B10756" t="inlineStr">
        <is>
          <t>Administrative and Support and Waste Management and Remediation Services</t>
        </is>
      </c>
      <c r="C10756" t="inlineStr">
        <is>
          <t>25-2059</t>
        </is>
      </c>
      <c r="D10756" t="inlineStr">
        <is>
          <t>Special Education Teachers, All Other</t>
        </is>
      </c>
      <c r="F10756" t="n">
        <v>72920</v>
      </c>
      <c r="G10756">
        <f>IF(OR(E5104="",F5104=""),"",E5104*F5104)</f>
        <v/>
      </c>
      <c r="H10756" s="41">
        <f>IFERROR(XLOOKUP(C5104,'DATA Wharton'!$A$2:$A$785,'DATA Wharton'!$C$2:$C$785),"")</f>
        <v/>
      </c>
      <c r="I10756">
        <f>IF(OR(G5104="",H5104=""),"",G5104)</f>
        <v/>
      </c>
      <c r="J10756">
        <f>IF(OR(I5104="",H5104=""),"",I5104*H5104)</f>
        <v/>
      </c>
      <c r="K10756">
        <f>IF(G5104="","Missing OEWS wage",IF(H5104="","Missing Wharton SOC","Matched"))</f>
        <v/>
      </c>
    </row>
    <row r="10757">
      <c r="A10757" t="inlineStr">
        <is>
          <t>56</t>
        </is>
      </c>
      <c r="B10757" t="inlineStr">
        <is>
          <t>Administrative and Support and Waste Management and Remediation Services</t>
        </is>
      </c>
      <c r="C10757" t="inlineStr">
        <is>
          <t>25-3011</t>
        </is>
      </c>
      <c r="D10757" t="inlineStr">
        <is>
          <t>Adult Basic Education, Adult Secondary Education, and English as a Second Language Instructors</t>
        </is>
      </c>
      <c r="E10757" t="n">
        <v>210</v>
      </c>
      <c r="F10757" t="n">
        <v>58510</v>
      </c>
      <c r="G10757">
        <f>IF(OR(E5105="",F5105=""),"",E5105*F5105)</f>
        <v/>
      </c>
      <c r="H10757" s="41">
        <f>IFERROR(XLOOKUP(C5105,'DATA Wharton'!$A$2:$A$785,'DATA Wharton'!$C$2:$C$785),"")</f>
        <v/>
      </c>
      <c r="I10757">
        <f>IF(OR(G5105="",H5105=""),"",G5105)</f>
        <v/>
      </c>
      <c r="J10757">
        <f>IF(OR(I5105="",H5105=""),"",I5105*H5105)</f>
        <v/>
      </c>
      <c r="K10757">
        <f>IF(G5105="","Missing OEWS wage",IF(H5105="","Missing Wharton SOC","Matched"))</f>
        <v/>
      </c>
    </row>
    <row r="10758">
      <c r="A10758" t="inlineStr">
        <is>
          <t>56</t>
        </is>
      </c>
      <c r="B10758" t="inlineStr">
        <is>
          <t>Administrative and Support and Waste Management and Remediation Services</t>
        </is>
      </c>
      <c r="C10758" t="inlineStr">
        <is>
          <t>25-3021</t>
        </is>
      </c>
      <c r="D10758" t="inlineStr">
        <is>
          <t>Self-Enrichment Teachers</t>
        </is>
      </c>
      <c r="E10758" t="n">
        <v>1380</v>
      </c>
      <c r="F10758" t="n">
        <v>59180</v>
      </c>
      <c r="G10758">
        <f>IF(OR(E5106="",F5106=""),"",E5106*F5106)</f>
        <v/>
      </c>
      <c r="H10758" s="41">
        <f>IFERROR(XLOOKUP(C5106,'DATA Wharton'!$A$2:$A$785,'DATA Wharton'!$C$2:$C$785),"")</f>
        <v/>
      </c>
      <c r="I10758">
        <f>IF(OR(G5106="",H5106=""),"",G5106)</f>
        <v/>
      </c>
      <c r="J10758">
        <f>IF(OR(I5106="",H5106=""),"",I5106*H5106)</f>
        <v/>
      </c>
      <c r="K10758">
        <f>IF(G5106="","Missing OEWS wage",IF(H5106="","Missing Wharton SOC","Matched"))</f>
        <v/>
      </c>
    </row>
    <row r="10759">
      <c r="A10759" t="inlineStr">
        <is>
          <t>56</t>
        </is>
      </c>
      <c r="B10759" t="inlineStr">
        <is>
          <t>Administrative and Support and Waste Management and Remediation Services</t>
        </is>
      </c>
      <c r="C10759" t="inlineStr">
        <is>
          <t>25-3031</t>
        </is>
      </c>
      <c r="D10759" t="inlineStr">
        <is>
          <t>Substitute Teachers, Short-Term</t>
        </is>
      </c>
      <c r="E10759" t="n">
        <v>88940</v>
      </c>
      <c r="F10759" t="n">
        <v>42010</v>
      </c>
      <c r="G10759">
        <f>IF(OR(E5107="",F5107=""),"",E5107*F5107)</f>
        <v/>
      </c>
      <c r="H10759" s="41">
        <f>IFERROR(XLOOKUP(C5107,'DATA Wharton'!$A$2:$A$785,'DATA Wharton'!$C$2:$C$785),"")</f>
        <v/>
      </c>
      <c r="I10759">
        <f>IF(OR(G5107="",H5107=""),"",G5107)</f>
        <v/>
      </c>
      <c r="J10759">
        <f>IF(OR(I5107="",H5107=""),"",I5107*H5107)</f>
        <v/>
      </c>
      <c r="K10759">
        <f>IF(G5107="","Missing OEWS wage",IF(H5107="","Missing Wharton SOC","Matched"))</f>
        <v/>
      </c>
    </row>
    <row r="10760">
      <c r="A10760" t="inlineStr">
        <is>
          <t>56</t>
        </is>
      </c>
      <c r="B10760" t="inlineStr">
        <is>
          <t>Administrative and Support and Waste Management and Remediation Services</t>
        </is>
      </c>
      <c r="C10760" t="inlineStr">
        <is>
          <t>25-3041</t>
        </is>
      </c>
      <c r="D10760" t="inlineStr">
        <is>
          <t>Tutors</t>
        </is>
      </c>
      <c r="E10760" t="n">
        <v>1280</v>
      </c>
      <c r="F10760" t="n">
        <v>51010</v>
      </c>
      <c r="G10760">
        <f>IF(OR(E5108="",F5108=""),"",E5108*F5108)</f>
        <v/>
      </c>
      <c r="H10760" s="41">
        <f>IFERROR(XLOOKUP(C5108,'DATA Wharton'!$A$2:$A$785,'DATA Wharton'!$C$2:$C$785),"")</f>
        <v/>
      </c>
      <c r="I10760">
        <f>IF(OR(G5108="",H5108=""),"",G5108)</f>
        <v/>
      </c>
      <c r="J10760">
        <f>IF(OR(I5108="",H5108=""),"",I5108*H5108)</f>
        <v/>
      </c>
      <c r="K10760">
        <f>IF(G5108="","Missing OEWS wage",IF(H5108="","Missing Wharton SOC","Matched"))</f>
        <v/>
      </c>
    </row>
    <row r="10761">
      <c r="A10761" t="inlineStr">
        <is>
          <t>56</t>
        </is>
      </c>
      <c r="B10761" t="inlineStr">
        <is>
          <t>Administrative and Support and Waste Management and Remediation Services</t>
        </is>
      </c>
      <c r="C10761" t="inlineStr">
        <is>
          <t>25-3099</t>
        </is>
      </c>
      <c r="D10761" t="inlineStr">
        <is>
          <t>Teachers and Instructors, All Other</t>
        </is>
      </c>
      <c r="E10761" t="n">
        <v>1990</v>
      </c>
      <c r="F10761" t="n">
        <v>51200</v>
      </c>
      <c r="G10761">
        <f>IF(OR(E5109="",F5109=""),"",E5109*F5109)</f>
        <v/>
      </c>
      <c r="H10761" s="41">
        <f>IFERROR(XLOOKUP(C5109,'DATA Wharton'!$A$2:$A$785,'DATA Wharton'!$C$2:$C$785),"")</f>
        <v/>
      </c>
      <c r="I10761">
        <f>IF(OR(G5109="",H5109=""),"",G5109)</f>
        <v/>
      </c>
      <c r="J10761">
        <f>IF(OR(I5109="",H5109=""),"",I5109*H5109)</f>
        <v/>
      </c>
      <c r="K10761">
        <f>IF(G5109="","Missing OEWS wage",IF(H5109="","Missing Wharton SOC","Matched"))</f>
        <v/>
      </c>
    </row>
    <row r="10762">
      <c r="A10762" t="inlineStr">
        <is>
          <t>56</t>
        </is>
      </c>
      <c r="B10762" t="inlineStr">
        <is>
          <t>Administrative and Support and Waste Management and Remediation Services</t>
        </is>
      </c>
      <c r="C10762" t="inlineStr">
        <is>
          <t>25-4011</t>
        </is>
      </c>
      <c r="D10762" t="inlineStr">
        <is>
          <t>Archivists</t>
        </is>
      </c>
      <c r="E10762" t="n">
        <v>170</v>
      </c>
      <c r="F10762" t="n">
        <v>68570</v>
      </c>
      <c r="G10762">
        <f>IF(OR(E5110="",F5110=""),"",E5110*F5110)</f>
        <v/>
      </c>
      <c r="H10762" s="41">
        <f>IFERROR(XLOOKUP(C5110,'DATA Wharton'!$A$2:$A$785,'DATA Wharton'!$C$2:$C$785),"")</f>
        <v/>
      </c>
      <c r="I10762">
        <f>IF(OR(G5110="",H5110=""),"",G5110)</f>
        <v/>
      </c>
      <c r="J10762">
        <f>IF(OR(I5110="",H5110=""),"",I5110*H5110)</f>
        <v/>
      </c>
      <c r="K10762">
        <f>IF(G5110="","Missing OEWS wage",IF(H5110="","Missing Wharton SOC","Matched"))</f>
        <v/>
      </c>
    </row>
    <row r="10763">
      <c r="A10763" t="inlineStr">
        <is>
          <t>56</t>
        </is>
      </c>
      <c r="B10763" t="inlineStr">
        <is>
          <t>Administrative and Support and Waste Management and Remediation Services</t>
        </is>
      </c>
      <c r="C10763" t="inlineStr">
        <is>
          <t>25-4012</t>
        </is>
      </c>
      <c r="D10763" t="inlineStr">
        <is>
          <t>Curators</t>
        </is>
      </c>
      <c r="E10763" t="n">
        <v>30</v>
      </c>
      <c r="G10763">
        <f>IF(OR(E5111="",F5111=""),"",E5111*F5111)</f>
        <v/>
      </c>
      <c r="H10763" s="41">
        <f>IFERROR(XLOOKUP(C5111,'DATA Wharton'!$A$2:$A$785,'DATA Wharton'!$C$2:$C$785),"")</f>
        <v/>
      </c>
      <c r="I10763">
        <f>IF(OR(G5111="",H5111=""),"",G5111)</f>
        <v/>
      </c>
      <c r="J10763">
        <f>IF(OR(I5111="",H5111=""),"",I5111*H5111)</f>
        <v/>
      </c>
      <c r="K10763">
        <f>IF(G5111="","Missing OEWS wage",IF(H5111="","Missing Wharton SOC","Matched"))</f>
        <v/>
      </c>
    </row>
    <row r="10764">
      <c r="A10764" t="inlineStr">
        <is>
          <t>56</t>
        </is>
      </c>
      <c r="B10764" t="inlineStr">
        <is>
          <t>Administrative and Support and Waste Management and Remediation Services</t>
        </is>
      </c>
      <c r="C10764" t="inlineStr">
        <is>
          <t>25-4013</t>
        </is>
      </c>
      <c r="D10764" t="inlineStr">
        <is>
          <t>Museum Technicians and Conservators</t>
        </is>
      </c>
      <c r="F10764" t="n">
        <v>46460</v>
      </c>
      <c r="G10764">
        <f>IF(OR(E5112="",F5112=""),"",E5112*F5112)</f>
        <v/>
      </c>
      <c r="H10764" s="41">
        <f>IFERROR(XLOOKUP(C5112,'DATA Wharton'!$A$2:$A$785,'DATA Wharton'!$C$2:$C$785),"")</f>
        <v/>
      </c>
      <c r="I10764">
        <f>IF(OR(G5112="",H5112=""),"",G5112)</f>
        <v/>
      </c>
      <c r="J10764">
        <f>IF(OR(I5112="",H5112=""),"",I5112*H5112)</f>
        <v/>
      </c>
      <c r="K10764">
        <f>IF(G5112="","Missing OEWS wage",IF(H5112="","Missing Wharton SOC","Matched"))</f>
        <v/>
      </c>
    </row>
    <row r="10765">
      <c r="A10765" t="inlineStr">
        <is>
          <t>56</t>
        </is>
      </c>
      <c r="B10765" t="inlineStr">
        <is>
          <t>Administrative and Support and Waste Management and Remediation Services</t>
        </is>
      </c>
      <c r="C10765" t="inlineStr">
        <is>
          <t>25-4022</t>
        </is>
      </c>
      <c r="D10765" t="inlineStr">
        <is>
          <t>Librarians and Media Collections Specialists</t>
        </is>
      </c>
      <c r="E10765" t="n">
        <v>500</v>
      </c>
      <c r="F10765" t="n">
        <v>61430</v>
      </c>
      <c r="G10765">
        <f>IF(OR(E5113="",F5113=""),"",E5113*F5113)</f>
        <v/>
      </c>
      <c r="H10765" s="41">
        <f>IFERROR(XLOOKUP(C5113,'DATA Wharton'!$A$2:$A$785,'DATA Wharton'!$C$2:$C$785),"")</f>
        <v/>
      </c>
      <c r="I10765">
        <f>IF(OR(G5113="",H5113=""),"",G5113)</f>
        <v/>
      </c>
      <c r="J10765">
        <f>IF(OR(I5113="",H5113=""),"",I5113*H5113)</f>
        <v/>
      </c>
      <c r="K10765">
        <f>IF(G5113="","Missing OEWS wage",IF(H5113="","Missing Wharton SOC","Matched"))</f>
        <v/>
      </c>
    </row>
    <row r="10766">
      <c r="A10766" t="inlineStr">
        <is>
          <t>56</t>
        </is>
      </c>
      <c r="B10766" t="inlineStr">
        <is>
          <t>Administrative and Support and Waste Management and Remediation Services</t>
        </is>
      </c>
      <c r="C10766" t="inlineStr">
        <is>
          <t>25-4031</t>
        </is>
      </c>
      <c r="D10766" t="inlineStr">
        <is>
          <t>Library Technicians</t>
        </is>
      </c>
      <c r="F10766" t="n">
        <v>53020</v>
      </c>
      <c r="G10766">
        <f>IF(OR(E5114="",F5114=""),"",E5114*F5114)</f>
        <v/>
      </c>
      <c r="H10766" s="41">
        <f>IFERROR(XLOOKUP(C5114,'DATA Wharton'!$A$2:$A$785,'DATA Wharton'!$C$2:$C$785),"")</f>
        <v/>
      </c>
      <c r="I10766">
        <f>IF(OR(G5114="",H5114=""),"",G5114)</f>
        <v/>
      </c>
      <c r="J10766">
        <f>IF(OR(I5114="",H5114=""),"",I5114*H5114)</f>
        <v/>
      </c>
      <c r="K10766">
        <f>IF(G5114="","Missing OEWS wage",IF(H5114="","Missing Wharton SOC","Matched"))</f>
        <v/>
      </c>
    </row>
    <row r="10767">
      <c r="A10767" t="inlineStr">
        <is>
          <t>56</t>
        </is>
      </c>
      <c r="B10767" t="inlineStr">
        <is>
          <t>Administrative and Support and Waste Management and Remediation Services</t>
        </is>
      </c>
      <c r="C10767" t="inlineStr">
        <is>
          <t>25-9044</t>
        </is>
      </c>
      <c r="D10767" t="inlineStr">
        <is>
          <t>Teaching Assistants, Postsecondary</t>
        </is>
      </c>
      <c r="E10767" t="n">
        <v>80</v>
      </c>
      <c r="F10767" t="n">
        <v>55380</v>
      </c>
      <c r="G10767">
        <f>IF(OR(E5115="",F5115=""),"",E5115*F5115)</f>
        <v/>
      </c>
      <c r="H10767" s="41">
        <f>IFERROR(XLOOKUP(C5115,'DATA Wharton'!$A$2:$A$785,'DATA Wharton'!$C$2:$C$785),"")</f>
        <v/>
      </c>
      <c r="I10767">
        <f>IF(OR(G5115="",H5115=""),"",G5115)</f>
        <v/>
      </c>
      <c r="J10767">
        <f>IF(OR(I5115="",H5115=""),"",I5115*H5115)</f>
        <v/>
      </c>
      <c r="K10767">
        <f>IF(G5115="","Missing OEWS wage",IF(H5115="","Missing Wharton SOC","Matched"))</f>
        <v/>
      </c>
    </row>
    <row r="10768">
      <c r="A10768" t="inlineStr">
        <is>
          <t>56</t>
        </is>
      </c>
      <c r="B10768" t="inlineStr">
        <is>
          <t>Administrative and Support and Waste Management and Remediation Services</t>
        </is>
      </c>
      <c r="C10768" t="inlineStr">
        <is>
          <t>25-9045</t>
        </is>
      </c>
      <c r="D10768" t="inlineStr">
        <is>
          <t>Teaching Assistants, Except Postsecondary</t>
        </is>
      </c>
      <c r="E10768" t="n">
        <v>24840</v>
      </c>
      <c r="F10768" t="n">
        <v>40550</v>
      </c>
      <c r="G10768">
        <f>IF(OR(E5116="",F5116=""),"",E5116*F5116)</f>
        <v/>
      </c>
      <c r="H10768" s="41">
        <f>IFERROR(XLOOKUP(C5116,'DATA Wharton'!$A$2:$A$785,'DATA Wharton'!$C$2:$C$785),"")</f>
        <v/>
      </c>
      <c r="I10768">
        <f>IF(OR(G5116="",H5116=""),"",G5116)</f>
        <v/>
      </c>
      <c r="J10768">
        <f>IF(OR(I5116="",H5116=""),"",I5116*H5116)</f>
        <v/>
      </c>
      <c r="K10768">
        <f>IF(G5116="","Missing OEWS wage",IF(H5116="","Missing Wharton SOC","Matched"))</f>
        <v/>
      </c>
    </row>
    <row r="10769">
      <c r="A10769" t="inlineStr">
        <is>
          <t>56</t>
        </is>
      </c>
      <c r="B10769" t="inlineStr">
        <is>
          <t>Administrative and Support and Waste Management and Remediation Services</t>
        </is>
      </c>
      <c r="C10769" t="inlineStr">
        <is>
          <t>25-9099</t>
        </is>
      </c>
      <c r="D10769" t="inlineStr">
        <is>
          <t>Educational Instruction and Library Workers, All Other</t>
        </is>
      </c>
      <c r="E10769" t="n">
        <v>270</v>
      </c>
      <c r="F10769" t="n">
        <v>51660</v>
      </c>
      <c r="G10769">
        <f>IF(OR(E5117="",F5117=""),"",E5117*F5117)</f>
        <v/>
      </c>
      <c r="H10769" s="41">
        <f>IFERROR(XLOOKUP(C5117,'DATA Wharton'!$A$2:$A$785,'DATA Wharton'!$C$2:$C$785),"")</f>
        <v/>
      </c>
      <c r="I10769">
        <f>IF(OR(G5117="",H5117=""),"",G5117)</f>
        <v/>
      </c>
      <c r="J10769">
        <f>IF(OR(I5117="",H5117=""),"",I5117*H5117)</f>
        <v/>
      </c>
      <c r="K10769">
        <f>IF(G5117="","Missing OEWS wage",IF(H5117="","Missing Wharton SOC","Matched"))</f>
        <v/>
      </c>
    </row>
    <row r="10770">
      <c r="A10770" t="inlineStr">
        <is>
          <t>56</t>
        </is>
      </c>
      <c r="B10770" t="inlineStr">
        <is>
          <t>Administrative and Support and Waste Management and Remediation Services</t>
        </is>
      </c>
      <c r="C10770" t="inlineStr">
        <is>
          <t>27-1011</t>
        </is>
      </c>
      <c r="D10770" t="inlineStr">
        <is>
          <t>Art Directors</t>
        </is>
      </c>
      <c r="E10770" t="n">
        <v>1520</v>
      </c>
      <c r="F10770" t="n">
        <v>145980</v>
      </c>
      <c r="G10770">
        <f>IF(OR(E5118="",F5118=""),"",E5118*F5118)</f>
        <v/>
      </c>
      <c r="H10770" s="41">
        <f>IFERROR(XLOOKUP(C5118,'DATA Wharton'!$A$2:$A$785,'DATA Wharton'!$C$2:$C$785),"")</f>
        <v/>
      </c>
      <c r="I10770">
        <f>IF(OR(G5118="",H5118=""),"",G5118)</f>
        <v/>
      </c>
      <c r="J10770">
        <f>IF(OR(I5118="",H5118=""),"",I5118*H5118)</f>
        <v/>
      </c>
      <c r="K10770">
        <f>IF(G5118="","Missing OEWS wage",IF(H5118="","Missing Wharton SOC","Matched"))</f>
        <v/>
      </c>
    </row>
    <row r="10771">
      <c r="A10771" t="inlineStr">
        <is>
          <t>56</t>
        </is>
      </c>
      <c r="B10771" t="inlineStr">
        <is>
          <t>Administrative and Support and Waste Management and Remediation Services</t>
        </is>
      </c>
      <c r="C10771" t="inlineStr">
        <is>
          <t>27-1013</t>
        </is>
      </c>
      <c r="D10771" t="inlineStr">
        <is>
          <t>Fine Artists, Including Painters, Sculptors, and Illustrators</t>
        </is>
      </c>
      <c r="E10771" t="n">
        <v>190</v>
      </c>
      <c r="G10771">
        <f>IF(OR(E5119="",F5119=""),"",E5119*F5119)</f>
        <v/>
      </c>
      <c r="H10771" s="41">
        <f>IFERROR(XLOOKUP(C5119,'DATA Wharton'!$A$2:$A$785,'DATA Wharton'!$C$2:$C$785),"")</f>
        <v/>
      </c>
      <c r="I10771">
        <f>IF(OR(G5119="",H5119=""),"",G5119)</f>
        <v/>
      </c>
      <c r="J10771">
        <f>IF(OR(I5119="",H5119=""),"",I5119*H5119)</f>
        <v/>
      </c>
      <c r="K10771">
        <f>IF(G5119="","Missing OEWS wage",IF(H5119="","Missing Wharton SOC","Matched"))</f>
        <v/>
      </c>
    </row>
    <row r="10772">
      <c r="A10772" t="inlineStr">
        <is>
          <t>56</t>
        </is>
      </c>
      <c r="B10772" t="inlineStr">
        <is>
          <t>Administrative and Support and Waste Management and Remediation Services</t>
        </is>
      </c>
      <c r="C10772" t="inlineStr">
        <is>
          <t>27-1014</t>
        </is>
      </c>
      <c r="D10772" t="inlineStr">
        <is>
          <t>Special Effects Artists and Animators</t>
        </is>
      </c>
      <c r="E10772" t="n">
        <v>390</v>
      </c>
      <c r="F10772" t="n">
        <v>110960</v>
      </c>
      <c r="G10772">
        <f>IF(OR(E5120="",F5120=""),"",E5120*F5120)</f>
        <v/>
      </c>
      <c r="H10772" s="41">
        <f>IFERROR(XLOOKUP(C5120,'DATA Wharton'!$A$2:$A$785,'DATA Wharton'!$C$2:$C$785),"")</f>
        <v/>
      </c>
      <c r="I10772">
        <f>IF(OR(G5120="",H5120=""),"",G5120)</f>
        <v/>
      </c>
      <c r="J10772">
        <f>IF(OR(I5120="",H5120=""),"",I5120*H5120)</f>
        <v/>
      </c>
      <c r="K10772">
        <f>IF(G5120="","Missing OEWS wage",IF(H5120="","Missing Wharton SOC","Matched"))</f>
        <v/>
      </c>
    </row>
    <row r="10773">
      <c r="A10773" t="inlineStr">
        <is>
          <t>56</t>
        </is>
      </c>
      <c r="B10773" t="inlineStr">
        <is>
          <t>Administrative and Support and Waste Management and Remediation Services</t>
        </is>
      </c>
      <c r="C10773" t="inlineStr">
        <is>
          <t>27-1019</t>
        </is>
      </c>
      <c r="D10773" t="inlineStr">
        <is>
          <t>Artists and Related Workers, All Other</t>
        </is>
      </c>
      <c r="E10773" t="n">
        <v>90</v>
      </c>
      <c r="F10773" t="n">
        <v>71300</v>
      </c>
      <c r="G10773">
        <f>IF(OR(E5121="",F5121=""),"",E5121*F5121)</f>
        <v/>
      </c>
      <c r="H10773" s="41">
        <f>IFERROR(XLOOKUP(C5121,'DATA Wharton'!$A$2:$A$785,'DATA Wharton'!$C$2:$C$785),"")</f>
        <v/>
      </c>
      <c r="I10773">
        <f>IF(OR(G5121="",H5121=""),"",G5121)</f>
        <v/>
      </c>
      <c r="J10773">
        <f>IF(OR(I5121="",H5121=""),"",I5121*H5121)</f>
        <v/>
      </c>
      <c r="K10773">
        <f>IF(G5121="","Missing OEWS wage",IF(H5121="","Missing Wharton SOC","Matched"))</f>
        <v/>
      </c>
    </row>
    <row r="10774">
      <c r="A10774" t="inlineStr">
        <is>
          <t>56</t>
        </is>
      </c>
      <c r="B10774" t="inlineStr">
        <is>
          <t>Administrative and Support and Waste Management and Remediation Services</t>
        </is>
      </c>
      <c r="C10774" t="inlineStr">
        <is>
          <t>27-1021</t>
        </is>
      </c>
      <c r="D10774" t="inlineStr">
        <is>
          <t>Commercial and Industrial Designers</t>
        </is>
      </c>
      <c r="E10774" t="n">
        <v>890</v>
      </c>
      <c r="F10774" t="n">
        <v>106440</v>
      </c>
      <c r="G10774">
        <f>IF(OR(E5122="",F5122=""),"",E5122*F5122)</f>
        <v/>
      </c>
      <c r="H10774" s="41">
        <f>IFERROR(XLOOKUP(C5122,'DATA Wharton'!$A$2:$A$785,'DATA Wharton'!$C$2:$C$785),"")</f>
        <v/>
      </c>
      <c r="I10774">
        <f>IF(OR(G5122="",H5122=""),"",G5122)</f>
        <v/>
      </c>
      <c r="J10774">
        <f>IF(OR(I5122="",H5122=""),"",I5122*H5122)</f>
        <v/>
      </c>
      <c r="K10774">
        <f>IF(G5122="","Missing OEWS wage",IF(H5122="","Missing Wharton SOC","Matched"))</f>
        <v/>
      </c>
    </row>
    <row r="10775">
      <c r="A10775" t="inlineStr">
        <is>
          <t>56</t>
        </is>
      </c>
      <c r="B10775" t="inlineStr">
        <is>
          <t>Administrative and Support and Waste Management and Remediation Services</t>
        </is>
      </c>
      <c r="C10775" t="inlineStr">
        <is>
          <t>27-1022</t>
        </is>
      </c>
      <c r="D10775" t="inlineStr">
        <is>
          <t>Fashion Designers</t>
        </is>
      </c>
      <c r="E10775" t="n">
        <v>70</v>
      </c>
      <c r="F10775" t="n">
        <v>104220</v>
      </c>
      <c r="G10775">
        <f>IF(OR(E5123="",F5123=""),"",E5123*F5123)</f>
        <v/>
      </c>
      <c r="H10775" s="41">
        <f>IFERROR(XLOOKUP(C5123,'DATA Wharton'!$A$2:$A$785,'DATA Wharton'!$C$2:$C$785),"")</f>
        <v/>
      </c>
      <c r="I10775">
        <f>IF(OR(G5123="",H5123=""),"",G5123)</f>
        <v/>
      </c>
      <c r="J10775">
        <f>IF(OR(I5123="",H5123=""),"",I5123*H5123)</f>
        <v/>
      </c>
      <c r="K10775">
        <f>IF(G5123="","Missing OEWS wage",IF(H5123="","Missing Wharton SOC","Matched"))</f>
        <v/>
      </c>
    </row>
    <row r="10776">
      <c r="A10776" t="inlineStr">
        <is>
          <t>56</t>
        </is>
      </c>
      <c r="B10776" t="inlineStr">
        <is>
          <t>Administrative and Support and Waste Management and Remediation Services</t>
        </is>
      </c>
      <c r="C10776" t="inlineStr">
        <is>
          <t>27-1023</t>
        </is>
      </c>
      <c r="D10776" t="inlineStr">
        <is>
          <t>Floral Designers</t>
        </is>
      </c>
      <c r="E10776" t="n">
        <v>700</v>
      </c>
      <c r="F10776" t="n">
        <v>35640</v>
      </c>
      <c r="G10776">
        <f>IF(OR(E5124="",F5124=""),"",E5124*F5124)</f>
        <v/>
      </c>
      <c r="H10776" s="41">
        <f>IFERROR(XLOOKUP(C5124,'DATA Wharton'!$A$2:$A$785,'DATA Wharton'!$C$2:$C$785),"")</f>
        <v/>
      </c>
      <c r="I10776">
        <f>IF(OR(G5124="",H5124=""),"",G5124)</f>
        <v/>
      </c>
      <c r="J10776">
        <f>IF(OR(I5124="",H5124=""),"",I5124*H5124)</f>
        <v/>
      </c>
      <c r="K10776">
        <f>IF(G5124="","Missing OEWS wage",IF(H5124="","Missing Wharton SOC","Matched"))</f>
        <v/>
      </c>
    </row>
    <row r="10777">
      <c r="A10777" t="inlineStr">
        <is>
          <t>56</t>
        </is>
      </c>
      <c r="B10777" t="inlineStr">
        <is>
          <t>Administrative and Support and Waste Management and Remediation Services</t>
        </is>
      </c>
      <c r="C10777" t="inlineStr">
        <is>
          <t>27-1024</t>
        </is>
      </c>
      <c r="D10777" t="inlineStr">
        <is>
          <t>Graphic Designers</t>
        </is>
      </c>
      <c r="E10777" t="n">
        <v>8070</v>
      </c>
      <c r="F10777" t="n">
        <v>76020</v>
      </c>
      <c r="G10777">
        <f>IF(OR(E5125="",F5125=""),"",E5125*F5125)</f>
        <v/>
      </c>
      <c r="H10777" s="41">
        <f>IFERROR(XLOOKUP(C5125,'DATA Wharton'!$A$2:$A$785,'DATA Wharton'!$C$2:$C$785),"")</f>
        <v/>
      </c>
      <c r="I10777">
        <f>IF(OR(G5125="",H5125=""),"",G5125)</f>
        <v/>
      </c>
      <c r="J10777">
        <f>IF(OR(I5125="",H5125=""),"",I5125*H5125)</f>
        <v/>
      </c>
      <c r="K10777">
        <f>IF(G5125="","Missing OEWS wage",IF(H5125="","Missing Wharton SOC","Matched"))</f>
        <v/>
      </c>
    </row>
    <row r="10778">
      <c r="A10778" t="inlineStr">
        <is>
          <t>56</t>
        </is>
      </c>
      <c r="B10778" t="inlineStr">
        <is>
          <t>Administrative and Support and Waste Management and Remediation Services</t>
        </is>
      </c>
      <c r="C10778" t="inlineStr">
        <is>
          <t>27-1026</t>
        </is>
      </c>
      <c r="D10778" t="inlineStr">
        <is>
          <t>Merchandise Displayers and Window Trimmers</t>
        </is>
      </c>
      <c r="E10778" t="n">
        <v>12690</v>
      </c>
      <c r="F10778" t="n">
        <v>36310</v>
      </c>
      <c r="G10778">
        <f>IF(OR(E5126="",F5126=""),"",E5126*F5126)</f>
        <v/>
      </c>
      <c r="H10778" s="41">
        <f>IFERROR(XLOOKUP(C5126,'DATA Wharton'!$A$2:$A$785,'DATA Wharton'!$C$2:$C$785),"")</f>
        <v/>
      </c>
      <c r="I10778">
        <f>IF(OR(G5126="",H5126=""),"",G5126)</f>
        <v/>
      </c>
      <c r="J10778">
        <f>IF(OR(I5126="",H5126=""),"",I5126*H5126)</f>
        <v/>
      </c>
      <c r="K10778">
        <f>IF(G5126="","Missing OEWS wage",IF(H5126="","Missing Wharton SOC","Matched"))</f>
        <v/>
      </c>
    </row>
    <row r="10779">
      <c r="A10779" t="inlineStr">
        <is>
          <t>56</t>
        </is>
      </c>
      <c r="B10779" t="inlineStr">
        <is>
          <t>Administrative and Support and Waste Management and Remediation Services</t>
        </is>
      </c>
      <c r="C10779" t="inlineStr">
        <is>
          <t>27-1027</t>
        </is>
      </c>
      <c r="D10779" t="inlineStr">
        <is>
          <t>Set and Exhibit Designers</t>
        </is>
      </c>
      <c r="E10779" t="n">
        <v>810</v>
      </c>
      <c r="F10779" t="n">
        <v>90010</v>
      </c>
      <c r="G10779">
        <f>IF(OR(E5127="",F5127=""),"",E5127*F5127)</f>
        <v/>
      </c>
      <c r="H10779" s="41">
        <f>IFERROR(XLOOKUP(C5127,'DATA Wharton'!$A$2:$A$785,'DATA Wharton'!$C$2:$C$785),"")</f>
        <v/>
      </c>
      <c r="I10779">
        <f>IF(OR(G5127="",H5127=""),"",G5127)</f>
        <v/>
      </c>
      <c r="J10779">
        <f>IF(OR(I5127="",H5127=""),"",I5127*H5127)</f>
        <v/>
      </c>
      <c r="K10779">
        <f>IF(G5127="","Missing OEWS wage",IF(H5127="","Missing Wharton SOC","Matched"))</f>
        <v/>
      </c>
    </row>
    <row r="10780">
      <c r="A10780" t="inlineStr">
        <is>
          <t>56</t>
        </is>
      </c>
      <c r="B10780" t="inlineStr">
        <is>
          <t>Administrative and Support and Waste Management and Remediation Services</t>
        </is>
      </c>
      <c r="C10780" t="inlineStr">
        <is>
          <t>27-1029</t>
        </is>
      </c>
      <c r="D10780" t="inlineStr">
        <is>
          <t>Designers, All Other</t>
        </is>
      </c>
      <c r="E10780" t="n">
        <v>600</v>
      </c>
      <c r="F10780" t="n">
        <v>102160</v>
      </c>
      <c r="G10780">
        <f>IF(OR(E5128="",F5128=""),"",E5128*F5128)</f>
        <v/>
      </c>
      <c r="H10780" s="41">
        <f>IFERROR(XLOOKUP(C5128,'DATA Wharton'!$A$2:$A$785,'DATA Wharton'!$C$2:$C$785),"")</f>
        <v/>
      </c>
      <c r="I10780">
        <f>IF(OR(G5128="",H5128=""),"",G5128)</f>
        <v/>
      </c>
      <c r="J10780">
        <f>IF(OR(I5128="",H5128=""),"",I5128*H5128)</f>
        <v/>
      </c>
      <c r="K10780">
        <f>IF(G5128="","Missing OEWS wage",IF(H5128="","Missing Wharton SOC","Matched"))</f>
        <v/>
      </c>
    </row>
    <row r="10781">
      <c r="A10781" t="inlineStr">
        <is>
          <t>56</t>
        </is>
      </c>
      <c r="B10781" t="inlineStr">
        <is>
          <t>Administrative and Support and Waste Management and Remediation Services</t>
        </is>
      </c>
      <c r="C10781" t="inlineStr">
        <is>
          <t>27-2012</t>
        </is>
      </c>
      <c r="D10781" t="inlineStr">
        <is>
          <t>Producers and Directors</t>
        </is>
      </c>
      <c r="E10781" t="n">
        <v>3880</v>
      </c>
      <c r="F10781" t="n">
        <v>132270</v>
      </c>
      <c r="G10781">
        <f>IF(OR(E5129="",F5129=""),"",E5129*F5129)</f>
        <v/>
      </c>
      <c r="H10781" s="41">
        <f>IFERROR(XLOOKUP(C5129,'DATA Wharton'!$A$2:$A$785,'DATA Wharton'!$C$2:$C$785),"")</f>
        <v/>
      </c>
      <c r="I10781">
        <f>IF(OR(G5129="",H5129=""),"",G5129)</f>
        <v/>
      </c>
      <c r="J10781">
        <f>IF(OR(I5129="",H5129=""),"",I5129*H5129)</f>
        <v/>
      </c>
      <c r="K10781">
        <f>IF(G5129="","Missing OEWS wage",IF(H5129="","Missing Wharton SOC","Matched"))</f>
        <v/>
      </c>
    </row>
    <row r="10782">
      <c r="A10782" t="inlineStr">
        <is>
          <t>56</t>
        </is>
      </c>
      <c r="B10782" t="inlineStr">
        <is>
          <t>Administrative and Support and Waste Management and Remediation Services</t>
        </is>
      </c>
      <c r="C10782" t="inlineStr">
        <is>
          <t>27-2022</t>
        </is>
      </c>
      <c r="D10782" t="inlineStr">
        <is>
          <t>Coaches and Scouts</t>
        </is>
      </c>
      <c r="E10782" t="n">
        <v>860</v>
      </c>
      <c r="F10782" t="n">
        <v>80600</v>
      </c>
      <c r="G10782">
        <f>IF(OR(E5130="",F5130=""),"",E5130*F5130)</f>
        <v/>
      </c>
      <c r="H10782" s="41">
        <f>IFERROR(XLOOKUP(C5130,'DATA Wharton'!$A$2:$A$785,'DATA Wharton'!$C$2:$C$785),"")</f>
        <v/>
      </c>
      <c r="I10782">
        <f>IF(OR(G5130="",H5130=""),"",G5130)</f>
        <v/>
      </c>
      <c r="J10782">
        <f>IF(OR(I5130="",H5130=""),"",I5130*H5130)</f>
        <v/>
      </c>
      <c r="K10782">
        <f>IF(G5130="","Missing OEWS wage",IF(H5130="","Missing Wharton SOC","Matched"))</f>
        <v/>
      </c>
    </row>
    <row r="10783">
      <c r="A10783" t="inlineStr">
        <is>
          <t>56</t>
        </is>
      </c>
      <c r="B10783" t="inlineStr">
        <is>
          <t>Administrative and Support and Waste Management and Remediation Services</t>
        </is>
      </c>
      <c r="C10783" t="inlineStr">
        <is>
          <t>27-2031</t>
        </is>
      </c>
      <c r="D10783" t="inlineStr">
        <is>
          <t>Dancers</t>
        </is>
      </c>
      <c r="E10783" t="n">
        <v>70</v>
      </c>
      <c r="G10783">
        <f>IF(OR(E5131="",F5131=""),"",E5131*F5131)</f>
        <v/>
      </c>
      <c r="H10783" s="41">
        <f>IFERROR(XLOOKUP(C5131,'DATA Wharton'!$A$2:$A$785,'DATA Wharton'!$C$2:$C$785),"")</f>
        <v/>
      </c>
      <c r="I10783">
        <f>IF(OR(G5131="",H5131=""),"",G5131)</f>
        <v/>
      </c>
      <c r="J10783">
        <f>IF(OR(I5131="",H5131=""),"",I5131*H5131)</f>
        <v/>
      </c>
      <c r="K10783">
        <f>IF(G5131="","Missing OEWS wage",IF(H5131="","Missing Wharton SOC","Matched"))</f>
        <v/>
      </c>
    </row>
    <row r="10784">
      <c r="A10784" t="inlineStr">
        <is>
          <t>56</t>
        </is>
      </c>
      <c r="B10784" t="inlineStr">
        <is>
          <t>Administrative and Support and Waste Management and Remediation Services</t>
        </is>
      </c>
      <c r="C10784" t="inlineStr">
        <is>
          <t>27-2042</t>
        </is>
      </c>
      <c r="D10784" t="inlineStr">
        <is>
          <t>Musicians and Singers</t>
        </is>
      </c>
      <c r="E10784" t="n">
        <v>40</v>
      </c>
      <c r="G10784">
        <f>IF(OR(E5132="",F5132=""),"",E5132*F5132)</f>
        <v/>
      </c>
      <c r="H10784" s="41">
        <f>IFERROR(XLOOKUP(C5132,'DATA Wharton'!$A$2:$A$785,'DATA Wharton'!$C$2:$C$785),"")</f>
        <v/>
      </c>
      <c r="I10784">
        <f>IF(OR(G5132="",H5132=""),"",G5132)</f>
        <v/>
      </c>
      <c r="J10784">
        <f>IF(OR(I5132="",H5132=""),"",I5132*H5132)</f>
        <v/>
      </c>
      <c r="K10784">
        <f>IF(G5132="","Missing OEWS wage",IF(H5132="","Missing Wharton SOC","Matched"))</f>
        <v/>
      </c>
    </row>
    <row r="10785">
      <c r="A10785" t="inlineStr">
        <is>
          <t>56</t>
        </is>
      </c>
      <c r="B10785" t="inlineStr">
        <is>
          <t>Administrative and Support and Waste Management and Remediation Services</t>
        </is>
      </c>
      <c r="C10785" t="inlineStr">
        <is>
          <t>27-2099</t>
        </is>
      </c>
      <c r="D10785" t="inlineStr">
        <is>
          <t>Entertainers and Performers, Sports and Related Workers, All Other</t>
        </is>
      </c>
      <c r="E10785" t="n">
        <v>100</v>
      </c>
      <c r="G10785">
        <f>IF(OR(E5133="",F5133=""),"",E5133*F5133)</f>
        <v/>
      </c>
      <c r="H10785" s="41">
        <f>IFERROR(XLOOKUP(C5133,'DATA Wharton'!$A$2:$A$785,'DATA Wharton'!$C$2:$C$785),"")</f>
        <v/>
      </c>
      <c r="I10785">
        <f>IF(OR(G5133="",H5133=""),"",G5133)</f>
        <v/>
      </c>
      <c r="J10785">
        <f>IF(OR(I5133="",H5133=""),"",I5133*H5133)</f>
        <v/>
      </c>
      <c r="K10785">
        <f>IF(G5133="","Missing OEWS wage",IF(H5133="","Missing Wharton SOC","Matched"))</f>
        <v/>
      </c>
    </row>
    <row r="10786">
      <c r="A10786" t="inlineStr">
        <is>
          <t>56</t>
        </is>
      </c>
      <c r="B10786" t="inlineStr">
        <is>
          <t>Administrative and Support and Waste Management and Remediation Services</t>
        </is>
      </c>
      <c r="C10786" t="inlineStr">
        <is>
          <t>27-3023</t>
        </is>
      </c>
      <c r="D10786" t="inlineStr">
        <is>
          <t>News Analysts, Reporters, and Journalists</t>
        </is>
      </c>
      <c r="E10786" t="n">
        <v>190</v>
      </c>
      <c r="F10786" t="n">
        <v>136940</v>
      </c>
      <c r="G10786">
        <f>IF(OR(E5134="",F5134=""),"",E5134*F5134)</f>
        <v/>
      </c>
      <c r="H10786" s="41">
        <f>IFERROR(XLOOKUP(C5134,'DATA Wharton'!$A$2:$A$785,'DATA Wharton'!$C$2:$C$785),"")</f>
        <v/>
      </c>
      <c r="I10786">
        <f>IF(OR(G5134="",H5134=""),"",G5134)</f>
        <v/>
      </c>
      <c r="J10786">
        <f>IF(OR(I5134="",H5134=""),"",I5134*H5134)</f>
        <v/>
      </c>
      <c r="K10786">
        <f>IF(G5134="","Missing OEWS wage",IF(H5134="","Missing Wharton SOC","Matched"))</f>
        <v/>
      </c>
    </row>
    <row r="10787">
      <c r="A10787" t="inlineStr">
        <is>
          <t>56</t>
        </is>
      </c>
      <c r="B10787" t="inlineStr">
        <is>
          <t>Administrative and Support and Waste Management and Remediation Services</t>
        </is>
      </c>
      <c r="C10787" t="inlineStr">
        <is>
          <t>27-3031</t>
        </is>
      </c>
      <c r="D10787" t="inlineStr">
        <is>
          <t>Public Relations Specialists</t>
        </is>
      </c>
      <c r="E10787" t="n">
        <v>8260</v>
      </c>
      <c r="F10787" t="n">
        <v>82910</v>
      </c>
      <c r="G10787">
        <f>IF(OR(E5135="",F5135=""),"",E5135*F5135)</f>
        <v/>
      </c>
      <c r="H10787" s="41">
        <f>IFERROR(XLOOKUP(C5135,'DATA Wharton'!$A$2:$A$785,'DATA Wharton'!$C$2:$C$785),"")</f>
        <v/>
      </c>
      <c r="I10787">
        <f>IF(OR(G5135="",H5135=""),"",G5135)</f>
        <v/>
      </c>
      <c r="J10787">
        <f>IF(OR(I5135="",H5135=""),"",I5135*H5135)</f>
        <v/>
      </c>
      <c r="K10787">
        <f>IF(G5135="","Missing OEWS wage",IF(H5135="","Missing Wharton SOC","Matched"))</f>
        <v/>
      </c>
    </row>
    <row r="10788">
      <c r="A10788" t="inlineStr">
        <is>
          <t>56</t>
        </is>
      </c>
      <c r="B10788" t="inlineStr">
        <is>
          <t>Administrative and Support and Waste Management and Remediation Services</t>
        </is>
      </c>
      <c r="C10788" t="inlineStr">
        <is>
          <t>27-3041</t>
        </is>
      </c>
      <c r="D10788" t="inlineStr">
        <is>
          <t>Editors</t>
        </is>
      </c>
      <c r="E10788" t="n">
        <v>3270</v>
      </c>
      <c r="F10788" t="n">
        <v>86830</v>
      </c>
      <c r="G10788">
        <f>IF(OR(E5136="",F5136=""),"",E5136*F5136)</f>
        <v/>
      </c>
      <c r="H10788" s="41">
        <f>IFERROR(XLOOKUP(C5136,'DATA Wharton'!$A$2:$A$785,'DATA Wharton'!$C$2:$C$785),"")</f>
        <v/>
      </c>
      <c r="I10788">
        <f>IF(OR(G5136="",H5136=""),"",G5136)</f>
        <v/>
      </c>
      <c r="J10788">
        <f>IF(OR(I5136="",H5136=""),"",I5136*H5136)</f>
        <v/>
      </c>
      <c r="K10788">
        <f>IF(G5136="","Missing OEWS wage",IF(H5136="","Missing Wharton SOC","Matched"))</f>
        <v/>
      </c>
    </row>
    <row r="10789">
      <c r="A10789" t="inlineStr">
        <is>
          <t>56</t>
        </is>
      </c>
      <c r="B10789" t="inlineStr">
        <is>
          <t>Administrative and Support and Waste Management and Remediation Services</t>
        </is>
      </c>
      <c r="C10789" t="inlineStr">
        <is>
          <t>27-3042</t>
        </is>
      </c>
      <c r="D10789" t="inlineStr">
        <is>
          <t>Technical Writers</t>
        </is>
      </c>
      <c r="E10789" t="n">
        <v>4100</v>
      </c>
      <c r="F10789" t="n">
        <v>104520</v>
      </c>
      <c r="G10789">
        <f>IF(OR(E5137="",F5137=""),"",E5137*F5137)</f>
        <v/>
      </c>
      <c r="H10789" s="41">
        <f>IFERROR(XLOOKUP(C5137,'DATA Wharton'!$A$2:$A$785,'DATA Wharton'!$C$2:$C$785),"")</f>
        <v/>
      </c>
      <c r="I10789">
        <f>IF(OR(G5137="",H5137=""),"",G5137)</f>
        <v/>
      </c>
      <c r="J10789">
        <f>IF(OR(I5137="",H5137=""),"",I5137*H5137)</f>
        <v/>
      </c>
      <c r="K10789">
        <f>IF(G5137="","Missing OEWS wage",IF(H5137="","Missing Wharton SOC","Matched"))</f>
        <v/>
      </c>
    </row>
    <row r="10790">
      <c r="A10790" t="inlineStr">
        <is>
          <t>56</t>
        </is>
      </c>
      <c r="B10790" t="inlineStr">
        <is>
          <t>Administrative and Support and Waste Management and Remediation Services</t>
        </is>
      </c>
      <c r="C10790" t="inlineStr">
        <is>
          <t>27-3043</t>
        </is>
      </c>
      <c r="D10790" t="inlineStr">
        <is>
          <t>Writers and Authors</t>
        </is>
      </c>
      <c r="E10790" t="n">
        <v>2190</v>
      </c>
      <c r="F10790" t="n">
        <v>100490</v>
      </c>
      <c r="G10790">
        <f>IF(OR(E5138="",F5138=""),"",E5138*F5138)</f>
        <v/>
      </c>
      <c r="H10790" s="41">
        <f>IFERROR(XLOOKUP(C5138,'DATA Wharton'!$A$2:$A$785,'DATA Wharton'!$C$2:$C$785),"")</f>
        <v/>
      </c>
      <c r="I10790">
        <f>IF(OR(G5138="",H5138=""),"",G5138)</f>
        <v/>
      </c>
      <c r="J10790">
        <f>IF(OR(I5138="",H5138=""),"",I5138*H5138)</f>
        <v/>
      </c>
      <c r="K10790">
        <f>IF(G5138="","Missing OEWS wage",IF(H5138="","Missing Wharton SOC","Matched"))</f>
        <v/>
      </c>
    </row>
    <row r="10791">
      <c r="A10791" t="inlineStr">
        <is>
          <t>56</t>
        </is>
      </c>
      <c r="B10791" t="inlineStr">
        <is>
          <t>Administrative and Support and Waste Management and Remediation Services</t>
        </is>
      </c>
      <c r="C10791" t="inlineStr">
        <is>
          <t>27-3091</t>
        </is>
      </c>
      <c r="D10791" t="inlineStr">
        <is>
          <t>Interpreters and Translators</t>
        </is>
      </c>
      <c r="E10791" t="n">
        <v>2170</v>
      </c>
      <c r="F10791" t="n">
        <v>55400</v>
      </c>
      <c r="G10791">
        <f>IF(OR(E5139="",F5139=""),"",E5139*F5139)</f>
        <v/>
      </c>
      <c r="H10791" s="41">
        <f>IFERROR(XLOOKUP(C5139,'DATA Wharton'!$A$2:$A$785,'DATA Wharton'!$C$2:$C$785),"")</f>
        <v/>
      </c>
      <c r="I10791">
        <f>IF(OR(G5139="",H5139=""),"",G5139)</f>
        <v/>
      </c>
      <c r="J10791">
        <f>IF(OR(I5139="",H5139=""),"",I5139*H5139)</f>
        <v/>
      </c>
      <c r="K10791">
        <f>IF(G5139="","Missing OEWS wage",IF(H5139="","Missing Wharton SOC","Matched"))</f>
        <v/>
      </c>
    </row>
    <row r="10792">
      <c r="A10792" t="inlineStr">
        <is>
          <t>56</t>
        </is>
      </c>
      <c r="B10792" t="inlineStr">
        <is>
          <t>Administrative and Support and Waste Management and Remediation Services</t>
        </is>
      </c>
      <c r="C10792" t="inlineStr">
        <is>
          <t>27-3092</t>
        </is>
      </c>
      <c r="D10792" t="inlineStr">
        <is>
          <t>Court Reporters and Simultaneous Captioners</t>
        </is>
      </c>
      <c r="E10792" t="n">
        <v>3880</v>
      </c>
      <c r="F10792" t="n">
        <v>66400</v>
      </c>
      <c r="G10792">
        <f>IF(OR(E5140="",F5140=""),"",E5140*F5140)</f>
        <v/>
      </c>
      <c r="H10792" s="41">
        <f>IFERROR(XLOOKUP(C5140,'DATA Wharton'!$A$2:$A$785,'DATA Wharton'!$C$2:$C$785),"")</f>
        <v/>
      </c>
      <c r="I10792">
        <f>IF(OR(G5140="",H5140=""),"",G5140)</f>
        <v/>
      </c>
      <c r="J10792">
        <f>IF(OR(I5140="",H5140=""),"",I5140*H5140)</f>
        <v/>
      </c>
      <c r="K10792">
        <f>IF(G5140="","Missing OEWS wage",IF(H5140="","Missing Wharton SOC","Matched"))</f>
        <v/>
      </c>
    </row>
    <row r="10793">
      <c r="A10793" t="inlineStr">
        <is>
          <t>56</t>
        </is>
      </c>
      <c r="B10793" t="inlineStr">
        <is>
          <t>Administrative and Support and Waste Management and Remediation Services</t>
        </is>
      </c>
      <c r="C10793" t="inlineStr">
        <is>
          <t>27-3099</t>
        </is>
      </c>
      <c r="D10793" t="inlineStr">
        <is>
          <t>Media and Communication Workers, All Other</t>
        </is>
      </c>
      <c r="E10793" t="n">
        <v>530</v>
      </c>
      <c r="F10793" t="n">
        <v>66470</v>
      </c>
      <c r="G10793">
        <f>IF(OR(E5141="",F5141=""),"",E5141*F5141)</f>
        <v/>
      </c>
      <c r="H10793" s="41">
        <f>IFERROR(XLOOKUP(C5141,'DATA Wharton'!$A$2:$A$785,'DATA Wharton'!$C$2:$C$785),"")</f>
        <v/>
      </c>
      <c r="I10793">
        <f>IF(OR(G5141="",H5141=""),"",G5141)</f>
        <v/>
      </c>
      <c r="J10793">
        <f>IF(OR(I5141="",H5141=""),"",I5141*H5141)</f>
        <v/>
      </c>
      <c r="K10793">
        <f>IF(G5141="","Missing OEWS wage",IF(H5141="","Missing Wharton SOC","Matched"))</f>
        <v/>
      </c>
    </row>
    <row r="10794">
      <c r="A10794" t="inlineStr">
        <is>
          <t>56</t>
        </is>
      </c>
      <c r="B10794" t="inlineStr">
        <is>
          <t>Administrative and Support and Waste Management and Remediation Services</t>
        </is>
      </c>
      <c r="C10794" t="inlineStr">
        <is>
          <t>27-4011</t>
        </is>
      </c>
      <c r="D10794" t="inlineStr">
        <is>
          <t>Audio and Video Technicians</t>
        </is>
      </c>
      <c r="E10794" t="n">
        <v>6580</v>
      </c>
      <c r="F10794" t="n">
        <v>74080</v>
      </c>
      <c r="G10794">
        <f>IF(OR(E5142="",F5142=""),"",E5142*F5142)</f>
        <v/>
      </c>
      <c r="H10794" s="41">
        <f>IFERROR(XLOOKUP(C5142,'DATA Wharton'!$A$2:$A$785,'DATA Wharton'!$C$2:$C$785),"")</f>
        <v/>
      </c>
      <c r="I10794">
        <f>IF(OR(G5142="",H5142=""),"",G5142)</f>
        <v/>
      </c>
      <c r="J10794">
        <f>IF(OR(I5142="",H5142=""),"",I5142*H5142)</f>
        <v/>
      </c>
      <c r="K10794">
        <f>IF(G5142="","Missing OEWS wage",IF(H5142="","Missing Wharton SOC","Matched"))</f>
        <v/>
      </c>
    </row>
    <row r="10795">
      <c r="A10795" t="inlineStr">
        <is>
          <t>56</t>
        </is>
      </c>
      <c r="B10795" t="inlineStr">
        <is>
          <t>Administrative and Support and Waste Management and Remediation Services</t>
        </is>
      </c>
      <c r="C10795" t="inlineStr">
        <is>
          <t>27-4012</t>
        </is>
      </c>
      <c r="D10795" t="inlineStr">
        <is>
          <t>Broadcast Technicians</t>
        </is>
      </c>
      <c r="E10795" t="n">
        <v>160</v>
      </c>
      <c r="F10795" t="n">
        <v>88440</v>
      </c>
      <c r="G10795">
        <f>IF(OR(E5143="",F5143=""),"",E5143*F5143)</f>
        <v/>
      </c>
      <c r="H10795" s="41">
        <f>IFERROR(XLOOKUP(C5143,'DATA Wharton'!$A$2:$A$785,'DATA Wharton'!$C$2:$C$785),"")</f>
        <v/>
      </c>
      <c r="I10795">
        <f>IF(OR(G5143="",H5143=""),"",G5143)</f>
        <v/>
      </c>
      <c r="J10795">
        <f>IF(OR(I5143="",H5143=""),"",I5143*H5143)</f>
        <v/>
      </c>
      <c r="K10795">
        <f>IF(G5143="","Missing OEWS wage",IF(H5143="","Missing Wharton SOC","Matched"))</f>
        <v/>
      </c>
    </row>
    <row r="10796">
      <c r="A10796" t="inlineStr">
        <is>
          <t>56</t>
        </is>
      </c>
      <c r="B10796" t="inlineStr">
        <is>
          <t>Administrative and Support and Waste Management and Remediation Services</t>
        </is>
      </c>
      <c r="C10796" t="inlineStr">
        <is>
          <t>27-4014</t>
        </is>
      </c>
      <c r="D10796" t="inlineStr">
        <is>
          <t>Sound Engineering Technicians</t>
        </is>
      </c>
      <c r="E10796" t="n">
        <v>600</v>
      </c>
      <c r="F10796" t="n">
        <v>99110</v>
      </c>
      <c r="G10796">
        <f>IF(OR(E5144="",F5144=""),"",E5144*F5144)</f>
        <v/>
      </c>
      <c r="H10796" s="41">
        <f>IFERROR(XLOOKUP(C5144,'DATA Wharton'!$A$2:$A$785,'DATA Wharton'!$C$2:$C$785),"")</f>
        <v/>
      </c>
      <c r="I10796">
        <f>IF(OR(G5144="",H5144=""),"",G5144)</f>
        <v/>
      </c>
      <c r="J10796">
        <f>IF(OR(I5144="",H5144=""),"",I5144*H5144)</f>
        <v/>
      </c>
      <c r="K10796">
        <f>IF(G5144="","Missing OEWS wage",IF(H5144="","Missing Wharton SOC","Matched"))</f>
        <v/>
      </c>
    </row>
    <row r="10797">
      <c r="A10797" t="inlineStr">
        <is>
          <t>56</t>
        </is>
      </c>
      <c r="B10797" t="inlineStr">
        <is>
          <t>Administrative and Support and Waste Management and Remediation Services</t>
        </is>
      </c>
      <c r="C10797" t="inlineStr">
        <is>
          <t>27-4015</t>
        </is>
      </c>
      <c r="D10797" t="inlineStr">
        <is>
          <t>Lighting Technicians</t>
        </is>
      </c>
      <c r="E10797" t="n">
        <v>650</v>
      </c>
      <c r="F10797" t="n">
        <v>70160</v>
      </c>
      <c r="G10797">
        <f>IF(OR(E5145="",F5145=""),"",E5145*F5145)</f>
        <v/>
      </c>
      <c r="H10797" s="41">
        <f>IFERROR(XLOOKUP(C5145,'DATA Wharton'!$A$2:$A$785,'DATA Wharton'!$C$2:$C$785),"")</f>
        <v/>
      </c>
      <c r="I10797">
        <f>IF(OR(G5145="",H5145=""),"",G5145)</f>
        <v/>
      </c>
      <c r="J10797">
        <f>IF(OR(I5145="",H5145=""),"",I5145*H5145)</f>
        <v/>
      </c>
      <c r="K10797">
        <f>IF(G5145="","Missing OEWS wage",IF(H5145="","Missing Wharton SOC","Matched"))</f>
        <v/>
      </c>
    </row>
    <row r="10798">
      <c r="A10798" t="inlineStr">
        <is>
          <t>56</t>
        </is>
      </c>
      <c r="B10798" t="inlineStr">
        <is>
          <t>Administrative and Support and Waste Management and Remediation Services</t>
        </is>
      </c>
      <c r="C10798" t="inlineStr">
        <is>
          <t>27-4021</t>
        </is>
      </c>
      <c r="D10798" t="inlineStr">
        <is>
          <t>Photographers</t>
        </is>
      </c>
      <c r="E10798" t="n">
        <v>630</v>
      </c>
      <c r="F10798" t="n">
        <v>70150</v>
      </c>
      <c r="G10798">
        <f>IF(OR(E5146="",F5146=""),"",E5146*F5146)</f>
        <v/>
      </c>
      <c r="H10798" s="41">
        <f>IFERROR(XLOOKUP(C5146,'DATA Wharton'!$A$2:$A$785,'DATA Wharton'!$C$2:$C$785),"")</f>
        <v/>
      </c>
      <c r="I10798">
        <f>IF(OR(G5146="",H5146=""),"",G5146)</f>
        <v/>
      </c>
      <c r="J10798">
        <f>IF(OR(I5146="",H5146=""),"",I5146*H5146)</f>
        <v/>
      </c>
      <c r="K10798">
        <f>IF(G5146="","Missing OEWS wage",IF(H5146="","Missing Wharton SOC","Matched"))</f>
        <v/>
      </c>
    </row>
    <row r="10799">
      <c r="A10799" t="inlineStr">
        <is>
          <t>56</t>
        </is>
      </c>
      <c r="B10799" t="inlineStr">
        <is>
          <t>Administrative and Support and Waste Management and Remediation Services</t>
        </is>
      </c>
      <c r="C10799" t="inlineStr">
        <is>
          <t>27-4031</t>
        </is>
      </c>
      <c r="D10799" t="inlineStr">
        <is>
          <t>Camera Operators, Television, Video, and Film</t>
        </is>
      </c>
      <c r="E10799" t="n">
        <v>1740</v>
      </c>
      <c r="F10799" t="n">
        <v>113140</v>
      </c>
      <c r="G10799">
        <f>IF(OR(E5147="",F5147=""),"",E5147*F5147)</f>
        <v/>
      </c>
      <c r="H10799" s="41">
        <f>IFERROR(XLOOKUP(C5147,'DATA Wharton'!$A$2:$A$785,'DATA Wharton'!$C$2:$C$785),"")</f>
        <v/>
      </c>
      <c r="I10799">
        <f>IF(OR(G5147="",H5147=""),"",G5147)</f>
        <v/>
      </c>
      <c r="J10799">
        <f>IF(OR(I5147="",H5147=""),"",I5147*H5147)</f>
        <v/>
      </c>
      <c r="K10799">
        <f>IF(G5147="","Missing OEWS wage",IF(H5147="","Missing Wharton SOC","Matched"))</f>
        <v/>
      </c>
    </row>
    <row r="10800">
      <c r="A10800" t="inlineStr">
        <is>
          <t>56</t>
        </is>
      </c>
      <c r="B10800" t="inlineStr">
        <is>
          <t>Administrative and Support and Waste Management and Remediation Services</t>
        </is>
      </c>
      <c r="C10800" t="inlineStr">
        <is>
          <t>27-4032</t>
        </is>
      </c>
      <c r="D10800" t="inlineStr">
        <is>
          <t>Film and Video Editors</t>
        </is>
      </c>
      <c r="E10800" t="n">
        <v>820</v>
      </c>
      <c r="F10800" t="n">
        <v>108020</v>
      </c>
      <c r="G10800">
        <f>IF(OR(E5148="",F5148=""),"",E5148*F5148)</f>
        <v/>
      </c>
      <c r="H10800" s="41">
        <f>IFERROR(XLOOKUP(C5148,'DATA Wharton'!$A$2:$A$785,'DATA Wharton'!$C$2:$C$785),"")</f>
        <v/>
      </c>
      <c r="I10800">
        <f>IF(OR(G5148="",H5148=""),"",G5148)</f>
        <v/>
      </c>
      <c r="J10800">
        <f>IF(OR(I5148="",H5148=""),"",I5148*H5148)</f>
        <v/>
      </c>
      <c r="K10800">
        <f>IF(G5148="","Missing OEWS wage",IF(H5148="","Missing Wharton SOC","Matched"))</f>
        <v/>
      </c>
    </row>
    <row r="10801">
      <c r="A10801" t="inlineStr">
        <is>
          <t>56</t>
        </is>
      </c>
      <c r="B10801" t="inlineStr">
        <is>
          <t>Administrative and Support and Waste Management and Remediation Services</t>
        </is>
      </c>
      <c r="C10801" t="inlineStr">
        <is>
          <t>27-4099</t>
        </is>
      </c>
      <c r="D10801" t="inlineStr">
        <is>
          <t>Media and Communication Equipment Workers, All Other</t>
        </is>
      </c>
      <c r="F10801" t="n">
        <v>67190</v>
      </c>
      <c r="G10801">
        <f>IF(OR(E5149="",F5149=""),"",E5149*F5149)</f>
        <v/>
      </c>
      <c r="H10801" s="41">
        <f>IFERROR(XLOOKUP(C5149,'DATA Wharton'!$A$2:$A$785,'DATA Wharton'!$C$2:$C$785),"")</f>
        <v/>
      </c>
      <c r="I10801">
        <f>IF(OR(G5149="",H5149=""),"",G5149)</f>
        <v/>
      </c>
      <c r="J10801">
        <f>IF(OR(I5149="",H5149=""),"",I5149*H5149)</f>
        <v/>
      </c>
      <c r="K10801">
        <f>IF(G5149="","Missing OEWS wage",IF(H5149="","Missing Wharton SOC","Matched"))</f>
        <v/>
      </c>
    </row>
    <row r="10802">
      <c r="A10802" t="inlineStr">
        <is>
          <t>56</t>
        </is>
      </c>
      <c r="B10802" t="inlineStr">
        <is>
          <t>Administrative and Support and Waste Management and Remediation Services</t>
        </is>
      </c>
      <c r="C10802" t="inlineStr">
        <is>
          <t>29-1011</t>
        </is>
      </c>
      <c r="D10802" t="inlineStr">
        <is>
          <t>Chiropractors</t>
        </is>
      </c>
      <c r="E10802" t="n">
        <v>180</v>
      </c>
      <c r="F10802" t="n">
        <v>93630</v>
      </c>
      <c r="G10802">
        <f>IF(OR(E5150="",F5150=""),"",E5150*F5150)</f>
        <v/>
      </c>
      <c r="H10802" s="41">
        <f>IFERROR(XLOOKUP(C5150,'DATA Wharton'!$A$2:$A$785,'DATA Wharton'!$C$2:$C$785),"")</f>
        <v/>
      </c>
      <c r="I10802">
        <f>IF(OR(G5150="",H5150=""),"",G5150)</f>
        <v/>
      </c>
      <c r="J10802">
        <f>IF(OR(I5150="",H5150=""),"",I5150*H5150)</f>
        <v/>
      </c>
      <c r="K10802">
        <f>IF(G5150="","Missing OEWS wage",IF(H5150="","Missing Wharton SOC","Matched"))</f>
        <v/>
      </c>
    </row>
    <row r="10803">
      <c r="A10803" t="inlineStr">
        <is>
          <t>56</t>
        </is>
      </c>
      <c r="B10803" t="inlineStr">
        <is>
          <t>Administrative and Support and Waste Management and Remediation Services</t>
        </is>
      </c>
      <c r="C10803" t="inlineStr">
        <is>
          <t>29-1021</t>
        </is>
      </c>
      <c r="D10803" t="inlineStr">
        <is>
          <t>Dentists, General</t>
        </is>
      </c>
      <c r="E10803" t="n">
        <v>610</v>
      </c>
      <c r="F10803" t="n">
        <v>198560</v>
      </c>
      <c r="G10803">
        <f>IF(OR(E5151="",F5151=""),"",E5151*F5151)</f>
        <v/>
      </c>
      <c r="H10803" s="41">
        <f>IFERROR(XLOOKUP(C5151,'DATA Wharton'!$A$2:$A$785,'DATA Wharton'!$C$2:$C$785),"")</f>
        <v/>
      </c>
      <c r="I10803">
        <f>IF(OR(G5151="",H5151=""),"",G5151)</f>
        <v/>
      </c>
      <c r="J10803">
        <f>IF(OR(I5151="",H5151=""),"",I5151*H5151)</f>
        <v/>
      </c>
      <c r="K10803">
        <f>IF(G5151="","Missing OEWS wage",IF(H5151="","Missing Wharton SOC","Matched"))</f>
        <v/>
      </c>
    </row>
    <row r="10804">
      <c r="A10804" t="inlineStr">
        <is>
          <t>56</t>
        </is>
      </c>
      <c r="B10804" t="inlineStr">
        <is>
          <t>Administrative and Support and Waste Management and Remediation Services</t>
        </is>
      </c>
      <c r="C10804" t="inlineStr">
        <is>
          <t>29-1031</t>
        </is>
      </c>
      <c r="D10804" t="inlineStr">
        <is>
          <t>Dietitians and Nutritionists</t>
        </is>
      </c>
      <c r="E10804" t="n">
        <v>1050</v>
      </c>
      <c r="F10804" t="n">
        <v>75130</v>
      </c>
      <c r="G10804">
        <f>IF(OR(E5152="",F5152=""),"",E5152*F5152)</f>
        <v/>
      </c>
      <c r="H10804" s="41">
        <f>IFERROR(XLOOKUP(C5152,'DATA Wharton'!$A$2:$A$785,'DATA Wharton'!$C$2:$C$785),"")</f>
        <v/>
      </c>
      <c r="I10804">
        <f>IF(OR(G5152="",H5152=""),"",G5152)</f>
        <v/>
      </c>
      <c r="J10804">
        <f>IF(OR(I5152="",H5152=""),"",I5152*H5152)</f>
        <v/>
      </c>
      <c r="K10804">
        <f>IF(G5152="","Missing OEWS wage",IF(H5152="","Missing Wharton SOC","Matched"))</f>
        <v/>
      </c>
    </row>
    <row r="10805">
      <c r="A10805" t="inlineStr">
        <is>
          <t>56</t>
        </is>
      </c>
      <c r="B10805" t="inlineStr">
        <is>
          <t>Administrative and Support and Waste Management and Remediation Services</t>
        </is>
      </c>
      <c r="C10805" t="inlineStr">
        <is>
          <t>29-1041</t>
        </is>
      </c>
      <c r="D10805" t="inlineStr">
        <is>
          <t>Optometrists</t>
        </is>
      </c>
      <c r="F10805" t="n">
        <v>142240</v>
      </c>
      <c r="G10805">
        <f>IF(OR(E5153="",F5153=""),"",E5153*F5153)</f>
        <v/>
      </c>
      <c r="H10805" s="41">
        <f>IFERROR(XLOOKUP(C5153,'DATA Wharton'!$A$2:$A$785,'DATA Wharton'!$C$2:$C$785),"")</f>
        <v/>
      </c>
      <c r="I10805">
        <f>IF(OR(G5153="",H5153=""),"",G5153)</f>
        <v/>
      </c>
      <c r="J10805">
        <f>IF(OR(I5153="",H5153=""),"",I5153*H5153)</f>
        <v/>
      </c>
      <c r="K10805">
        <f>IF(G5153="","Missing OEWS wage",IF(H5153="","Missing Wharton SOC","Matched"))</f>
        <v/>
      </c>
    </row>
    <row r="10806">
      <c r="A10806" t="inlineStr">
        <is>
          <t>56</t>
        </is>
      </c>
      <c r="B10806" t="inlineStr">
        <is>
          <t>Administrative and Support and Waste Management and Remediation Services</t>
        </is>
      </c>
      <c r="C10806" t="inlineStr">
        <is>
          <t>29-1051</t>
        </is>
      </c>
      <c r="D10806" t="inlineStr">
        <is>
          <t>Pharmacists</t>
        </is>
      </c>
      <c r="E10806" t="n">
        <v>3400</v>
      </c>
      <c r="F10806" t="n">
        <v>130820</v>
      </c>
      <c r="G10806">
        <f>IF(OR(E5154="",F5154=""),"",E5154*F5154)</f>
        <v/>
      </c>
      <c r="H10806" s="41">
        <f>IFERROR(XLOOKUP(C5154,'DATA Wharton'!$A$2:$A$785,'DATA Wharton'!$C$2:$C$785),"")</f>
        <v/>
      </c>
      <c r="I10806">
        <f>IF(OR(G5154="",H5154=""),"",G5154)</f>
        <v/>
      </c>
      <c r="J10806">
        <f>IF(OR(I5154="",H5154=""),"",I5154*H5154)</f>
        <v/>
      </c>
      <c r="K10806">
        <f>IF(G5154="","Missing OEWS wage",IF(H5154="","Missing Wharton SOC","Matched"))</f>
        <v/>
      </c>
    </row>
    <row r="10807">
      <c r="A10807" t="inlineStr">
        <is>
          <t>56</t>
        </is>
      </c>
      <c r="B10807" t="inlineStr">
        <is>
          <t>Administrative and Support and Waste Management and Remediation Services</t>
        </is>
      </c>
      <c r="C10807" t="inlineStr">
        <is>
          <t>29-1071</t>
        </is>
      </c>
      <c r="D10807" t="inlineStr">
        <is>
          <t>Physician Assistants</t>
        </is>
      </c>
      <c r="E10807" t="n">
        <v>2310</v>
      </c>
      <c r="F10807" t="n">
        <v>159640</v>
      </c>
      <c r="G10807">
        <f>IF(OR(E5155="",F5155=""),"",E5155*F5155)</f>
        <v/>
      </c>
      <c r="H10807" s="41">
        <f>IFERROR(XLOOKUP(C5155,'DATA Wharton'!$A$2:$A$785,'DATA Wharton'!$C$2:$C$785),"")</f>
        <v/>
      </c>
      <c r="I10807">
        <f>IF(OR(G5155="",H5155=""),"",G5155)</f>
        <v/>
      </c>
      <c r="J10807">
        <f>IF(OR(I5155="",H5155=""),"",I5155*H5155)</f>
        <v/>
      </c>
      <c r="K10807">
        <f>IF(G5155="","Missing OEWS wage",IF(H5155="","Missing Wharton SOC","Matched"))</f>
        <v/>
      </c>
    </row>
    <row r="10808">
      <c r="A10808" t="inlineStr">
        <is>
          <t>56</t>
        </is>
      </c>
      <c r="B10808" t="inlineStr">
        <is>
          <t>Administrative and Support and Waste Management and Remediation Services</t>
        </is>
      </c>
      <c r="C10808" t="inlineStr">
        <is>
          <t>29-1122</t>
        </is>
      </c>
      <c r="D10808" t="inlineStr">
        <is>
          <t>Occupational Therapists</t>
        </is>
      </c>
      <c r="E10808" t="n">
        <v>2690</v>
      </c>
      <c r="F10808" t="n">
        <v>94970</v>
      </c>
      <c r="G10808">
        <f>IF(OR(E5156="",F5156=""),"",E5156*F5156)</f>
        <v/>
      </c>
      <c r="H10808" s="41">
        <f>IFERROR(XLOOKUP(C5156,'DATA Wharton'!$A$2:$A$785,'DATA Wharton'!$C$2:$C$785),"")</f>
        <v/>
      </c>
      <c r="I10808">
        <f>IF(OR(G5156="",H5156=""),"",G5156)</f>
        <v/>
      </c>
      <c r="J10808">
        <f>IF(OR(I5156="",H5156=""),"",I5156*H5156)</f>
        <v/>
      </c>
      <c r="K10808">
        <f>IF(G5156="","Missing OEWS wage",IF(H5156="","Missing Wharton SOC","Matched"))</f>
        <v/>
      </c>
    </row>
    <row r="10809">
      <c r="A10809" t="inlineStr">
        <is>
          <t>56</t>
        </is>
      </c>
      <c r="B10809" t="inlineStr">
        <is>
          <t>Administrative and Support and Waste Management and Remediation Services</t>
        </is>
      </c>
      <c r="C10809" t="inlineStr">
        <is>
          <t>29-1123</t>
        </is>
      </c>
      <c r="D10809" t="inlineStr">
        <is>
          <t>Physical Therapists</t>
        </is>
      </c>
      <c r="E10809" t="n">
        <v>4530</v>
      </c>
      <c r="F10809" t="n">
        <v>89460</v>
      </c>
      <c r="G10809">
        <f>IF(OR(E5157="",F5157=""),"",E5157*F5157)</f>
        <v/>
      </c>
      <c r="H10809" s="41">
        <f>IFERROR(XLOOKUP(C5157,'DATA Wharton'!$A$2:$A$785,'DATA Wharton'!$C$2:$C$785),"")</f>
        <v/>
      </c>
      <c r="I10809">
        <f>IF(OR(G5157="",H5157=""),"",G5157)</f>
        <v/>
      </c>
      <c r="J10809">
        <f>IF(OR(I5157="",H5157=""),"",I5157*H5157)</f>
        <v/>
      </c>
      <c r="K10809">
        <f>IF(G5157="","Missing OEWS wage",IF(H5157="","Missing Wharton SOC","Matched"))</f>
        <v/>
      </c>
    </row>
    <row r="10810">
      <c r="A10810" t="inlineStr">
        <is>
          <t>56</t>
        </is>
      </c>
      <c r="B10810" t="inlineStr">
        <is>
          <t>Administrative and Support and Waste Management and Remediation Services</t>
        </is>
      </c>
      <c r="C10810" t="inlineStr">
        <is>
          <t>29-1124</t>
        </is>
      </c>
      <c r="D10810" t="inlineStr">
        <is>
          <t>Radiation Therapists</t>
        </is>
      </c>
      <c r="E10810" t="n">
        <v>350</v>
      </c>
      <c r="F10810" t="n">
        <v>85920</v>
      </c>
      <c r="G10810">
        <f>IF(OR(E5158="",F5158=""),"",E5158*F5158)</f>
        <v/>
      </c>
      <c r="H10810" s="41">
        <f>IFERROR(XLOOKUP(C5158,'DATA Wharton'!$A$2:$A$785,'DATA Wharton'!$C$2:$C$785),"")</f>
        <v/>
      </c>
      <c r="I10810">
        <f>IF(OR(G5158="",H5158=""),"",G5158)</f>
        <v/>
      </c>
      <c r="J10810">
        <f>IF(OR(I5158="",H5158=""),"",I5158*H5158)</f>
        <v/>
      </c>
      <c r="K10810">
        <f>IF(G5158="","Missing OEWS wage",IF(H5158="","Missing Wharton SOC","Matched"))</f>
        <v/>
      </c>
    </row>
    <row r="10811">
      <c r="A10811" t="inlineStr">
        <is>
          <t>56</t>
        </is>
      </c>
      <c r="B10811" t="inlineStr">
        <is>
          <t>Administrative and Support and Waste Management and Remediation Services</t>
        </is>
      </c>
      <c r="C10811" t="inlineStr">
        <is>
          <t>29-1125</t>
        </is>
      </c>
      <c r="D10811" t="inlineStr">
        <is>
          <t>Recreational Therapists</t>
        </is>
      </c>
      <c r="E10811" t="n">
        <v>190</v>
      </c>
      <c r="F10811" t="n">
        <v>77670</v>
      </c>
      <c r="G10811">
        <f>IF(OR(E5159="",F5159=""),"",E5159*F5159)</f>
        <v/>
      </c>
      <c r="H10811" s="41">
        <f>IFERROR(XLOOKUP(C5159,'DATA Wharton'!$A$2:$A$785,'DATA Wharton'!$C$2:$C$785),"")</f>
        <v/>
      </c>
      <c r="I10811">
        <f>IF(OR(G5159="",H5159=""),"",G5159)</f>
        <v/>
      </c>
      <c r="J10811">
        <f>IF(OR(I5159="",H5159=""),"",I5159*H5159)</f>
        <v/>
      </c>
      <c r="K10811">
        <f>IF(G5159="","Missing OEWS wage",IF(H5159="","Missing Wharton SOC","Matched"))</f>
        <v/>
      </c>
    </row>
    <row r="10812">
      <c r="A10812" t="inlineStr">
        <is>
          <t>56</t>
        </is>
      </c>
      <c r="B10812" t="inlineStr">
        <is>
          <t>Administrative and Support and Waste Management and Remediation Services</t>
        </is>
      </c>
      <c r="C10812" t="inlineStr">
        <is>
          <t>29-1126</t>
        </is>
      </c>
      <c r="D10812" t="inlineStr">
        <is>
          <t>Respiratory Therapists</t>
        </is>
      </c>
      <c r="E10812" t="n">
        <v>3540</v>
      </c>
      <c r="F10812" t="n">
        <v>87690</v>
      </c>
      <c r="G10812">
        <f>IF(OR(E5160="",F5160=""),"",E5160*F5160)</f>
        <v/>
      </c>
      <c r="H10812" s="41">
        <f>IFERROR(XLOOKUP(C5160,'DATA Wharton'!$A$2:$A$785,'DATA Wharton'!$C$2:$C$785),"")</f>
        <v/>
      </c>
      <c r="I10812">
        <f>IF(OR(G5160="",H5160=""),"",G5160)</f>
        <v/>
      </c>
      <c r="J10812">
        <f>IF(OR(I5160="",H5160=""),"",I5160*H5160)</f>
        <v/>
      </c>
      <c r="K10812">
        <f>IF(G5160="","Missing OEWS wage",IF(H5160="","Missing Wharton SOC","Matched"))</f>
        <v/>
      </c>
    </row>
    <row r="10813">
      <c r="A10813" t="inlineStr">
        <is>
          <t>56</t>
        </is>
      </c>
      <c r="B10813" t="inlineStr">
        <is>
          <t>Administrative and Support and Waste Management and Remediation Services</t>
        </is>
      </c>
      <c r="C10813" t="inlineStr">
        <is>
          <t>29-1127</t>
        </is>
      </c>
      <c r="D10813" t="inlineStr">
        <is>
          <t>Speech-Language Pathologists</t>
        </is>
      </c>
      <c r="E10813" t="n">
        <v>3970</v>
      </c>
      <c r="F10813" t="n">
        <v>103720</v>
      </c>
      <c r="G10813">
        <f>IF(OR(E5161="",F5161=""),"",E5161*F5161)</f>
        <v/>
      </c>
      <c r="H10813" s="41">
        <f>IFERROR(XLOOKUP(C5161,'DATA Wharton'!$A$2:$A$785,'DATA Wharton'!$C$2:$C$785),"")</f>
        <v/>
      </c>
      <c r="I10813">
        <f>IF(OR(G5161="",H5161=""),"",G5161)</f>
        <v/>
      </c>
      <c r="J10813">
        <f>IF(OR(I5161="",H5161=""),"",I5161*H5161)</f>
        <v/>
      </c>
      <c r="K10813">
        <f>IF(G5161="","Missing OEWS wage",IF(H5161="","Missing Wharton SOC","Matched"))</f>
        <v/>
      </c>
    </row>
    <row r="10814">
      <c r="A10814" t="inlineStr">
        <is>
          <t>56</t>
        </is>
      </c>
      <c r="B10814" t="inlineStr">
        <is>
          <t>Administrative and Support and Waste Management and Remediation Services</t>
        </is>
      </c>
      <c r="C10814" t="inlineStr">
        <is>
          <t>29-1129</t>
        </is>
      </c>
      <c r="D10814" t="inlineStr">
        <is>
          <t>Therapists, All Other</t>
        </is>
      </c>
      <c r="E10814" t="n">
        <v>300</v>
      </c>
      <c r="F10814" t="n">
        <v>93910</v>
      </c>
      <c r="G10814">
        <f>IF(OR(E5162="",F5162=""),"",E5162*F5162)</f>
        <v/>
      </c>
      <c r="H10814" s="41">
        <f>IFERROR(XLOOKUP(C5162,'DATA Wharton'!$A$2:$A$785,'DATA Wharton'!$C$2:$C$785),"")</f>
        <v/>
      </c>
      <c r="I10814">
        <f>IF(OR(G5162="",H5162=""),"",G5162)</f>
        <v/>
      </c>
      <c r="J10814">
        <f>IF(OR(I5162="",H5162=""),"",I5162*H5162)</f>
        <v/>
      </c>
      <c r="K10814">
        <f>IF(G5162="","Missing OEWS wage",IF(H5162="","Missing Wharton SOC","Matched"))</f>
        <v/>
      </c>
    </row>
    <row r="10815">
      <c r="A10815" t="inlineStr">
        <is>
          <t>56</t>
        </is>
      </c>
      <c r="B10815" t="inlineStr">
        <is>
          <t>Administrative and Support and Waste Management and Remediation Services</t>
        </is>
      </c>
      <c r="C10815" t="inlineStr">
        <is>
          <t>29-1131</t>
        </is>
      </c>
      <c r="D10815" t="inlineStr">
        <is>
          <t>Veterinarians</t>
        </is>
      </c>
      <c r="F10815" t="n">
        <v>154220</v>
      </c>
      <c r="G10815">
        <f>IF(OR(E5163="",F5163=""),"",E5163*F5163)</f>
        <v/>
      </c>
      <c r="H10815" s="41">
        <f>IFERROR(XLOOKUP(C5163,'DATA Wharton'!$A$2:$A$785,'DATA Wharton'!$C$2:$C$785),"")</f>
        <v/>
      </c>
      <c r="I10815">
        <f>IF(OR(G5163="",H5163=""),"",G5163)</f>
        <v/>
      </c>
      <c r="J10815">
        <f>IF(OR(I5163="",H5163=""),"",I5163*H5163)</f>
        <v/>
      </c>
      <c r="K10815">
        <f>IF(G5163="","Missing OEWS wage",IF(H5163="","Missing Wharton SOC","Matched"))</f>
        <v/>
      </c>
    </row>
    <row r="10816">
      <c r="A10816" t="inlineStr">
        <is>
          <t>56</t>
        </is>
      </c>
      <c r="B10816" t="inlineStr">
        <is>
          <t>Administrative and Support and Waste Management and Remediation Services</t>
        </is>
      </c>
      <c r="C10816" t="inlineStr">
        <is>
          <t>29-1141</t>
        </is>
      </c>
      <c r="D10816" t="inlineStr">
        <is>
          <t>Registered Nurses</t>
        </is>
      </c>
      <c r="E10816" t="n">
        <v>112160</v>
      </c>
      <c r="F10816" t="n">
        <v>95700</v>
      </c>
      <c r="G10816">
        <f>IF(OR(E5164="",F5164=""),"",E5164*F5164)</f>
        <v/>
      </c>
      <c r="H10816" s="41">
        <f>IFERROR(XLOOKUP(C5164,'DATA Wharton'!$A$2:$A$785,'DATA Wharton'!$C$2:$C$785),"")</f>
        <v/>
      </c>
      <c r="I10816">
        <f>IF(OR(G5164="",H5164=""),"",G5164)</f>
        <v/>
      </c>
      <c r="J10816">
        <f>IF(OR(I5164="",H5164=""),"",I5164*H5164)</f>
        <v/>
      </c>
      <c r="K10816">
        <f>IF(G5164="","Missing OEWS wage",IF(H5164="","Missing Wharton SOC","Matched"))</f>
        <v/>
      </c>
    </row>
    <row r="10817">
      <c r="A10817" t="inlineStr">
        <is>
          <t>56</t>
        </is>
      </c>
      <c r="B10817" t="inlineStr">
        <is>
          <t>Administrative and Support and Waste Management and Remediation Services</t>
        </is>
      </c>
      <c r="C10817" t="inlineStr">
        <is>
          <t>29-1151</t>
        </is>
      </c>
      <c r="D10817" t="inlineStr">
        <is>
          <t>Nurse Anesthetists</t>
        </is>
      </c>
      <c r="E10817" t="n">
        <v>290</v>
      </c>
      <c r="F10817" t="n">
        <v>259490</v>
      </c>
      <c r="G10817">
        <f>IF(OR(E5165="",F5165=""),"",E5165*F5165)</f>
        <v/>
      </c>
      <c r="H10817" s="41">
        <f>IFERROR(XLOOKUP(C5165,'DATA Wharton'!$A$2:$A$785,'DATA Wharton'!$C$2:$C$785),"")</f>
        <v/>
      </c>
      <c r="I10817">
        <f>IF(OR(G5165="",H5165=""),"",G5165)</f>
        <v/>
      </c>
      <c r="J10817">
        <f>IF(OR(I5165="",H5165=""),"",I5165*H5165)</f>
        <v/>
      </c>
      <c r="K10817">
        <f>IF(G5165="","Missing OEWS wage",IF(H5165="","Missing Wharton SOC","Matched"))</f>
        <v/>
      </c>
    </row>
    <row r="10818">
      <c r="A10818" t="inlineStr">
        <is>
          <t>56</t>
        </is>
      </c>
      <c r="B10818" t="inlineStr">
        <is>
          <t>Administrative and Support and Waste Management and Remediation Services</t>
        </is>
      </c>
      <c r="C10818" t="inlineStr">
        <is>
          <t>29-1171</t>
        </is>
      </c>
      <c r="D10818" t="inlineStr">
        <is>
          <t>Nurse Practitioners</t>
        </is>
      </c>
      <c r="E10818" t="n">
        <v>6060</v>
      </c>
      <c r="F10818" t="n">
        <v>134920</v>
      </c>
      <c r="G10818">
        <f>IF(OR(E5166="",F5166=""),"",E5166*F5166)</f>
        <v/>
      </c>
      <c r="H10818" s="41">
        <f>IFERROR(XLOOKUP(C5166,'DATA Wharton'!$A$2:$A$785,'DATA Wharton'!$C$2:$C$785),"")</f>
        <v/>
      </c>
      <c r="I10818">
        <f>IF(OR(G5166="",H5166=""),"",G5166)</f>
        <v/>
      </c>
      <c r="J10818">
        <f>IF(OR(I5166="",H5166=""),"",I5166*H5166)</f>
        <v/>
      </c>
      <c r="K10818">
        <f>IF(G5166="","Missing OEWS wage",IF(H5166="","Missing Wharton SOC","Matched"))</f>
        <v/>
      </c>
    </row>
    <row r="10819">
      <c r="A10819" t="inlineStr">
        <is>
          <t>56</t>
        </is>
      </c>
      <c r="B10819" t="inlineStr">
        <is>
          <t>Administrative and Support and Waste Management and Remediation Services</t>
        </is>
      </c>
      <c r="C10819" t="inlineStr">
        <is>
          <t>29-1181</t>
        </is>
      </c>
      <c r="D10819" t="inlineStr">
        <is>
          <t>Audiologists</t>
        </is>
      </c>
      <c r="E10819" t="n">
        <v>220</v>
      </c>
      <c r="F10819" t="n">
        <v>122980</v>
      </c>
      <c r="G10819">
        <f>IF(OR(E5167="",F5167=""),"",E5167*F5167)</f>
        <v/>
      </c>
      <c r="H10819" s="41">
        <f>IFERROR(XLOOKUP(C5167,'DATA Wharton'!$A$2:$A$785,'DATA Wharton'!$C$2:$C$785),"")</f>
        <v/>
      </c>
      <c r="I10819">
        <f>IF(OR(G5167="",H5167=""),"",G5167)</f>
        <v/>
      </c>
      <c r="J10819">
        <f>IF(OR(I5167="",H5167=""),"",I5167*H5167)</f>
        <v/>
      </c>
      <c r="K10819">
        <f>IF(G5167="","Missing OEWS wage",IF(H5167="","Missing Wharton SOC","Matched"))</f>
        <v/>
      </c>
    </row>
    <row r="10820">
      <c r="A10820" t="inlineStr">
        <is>
          <t>56</t>
        </is>
      </c>
      <c r="B10820" t="inlineStr">
        <is>
          <t>Administrative and Support and Waste Management and Remediation Services</t>
        </is>
      </c>
      <c r="C10820" t="inlineStr">
        <is>
          <t>29-1215</t>
        </is>
      </c>
      <c r="D10820" t="inlineStr">
        <is>
          <t>Family Medicine Physicians</t>
        </is>
      </c>
      <c r="E10820" t="n">
        <v>170</v>
      </c>
      <c r="F10820" t="n">
        <v>260740</v>
      </c>
      <c r="G10820">
        <f>IF(OR(E5168="",F5168=""),"",E5168*F5168)</f>
        <v/>
      </c>
      <c r="H10820" s="41">
        <f>IFERROR(XLOOKUP(C5168,'DATA Wharton'!$A$2:$A$785,'DATA Wharton'!$C$2:$C$785),"")</f>
        <v/>
      </c>
      <c r="I10820">
        <f>IF(OR(G5168="",H5168=""),"",G5168)</f>
        <v/>
      </c>
      <c r="J10820">
        <f>IF(OR(I5168="",H5168=""),"",I5168*H5168)</f>
        <v/>
      </c>
      <c r="K10820">
        <f>IF(G5168="","Missing OEWS wage",IF(H5168="","Missing Wharton SOC","Matched"))</f>
        <v/>
      </c>
    </row>
    <row r="10821">
      <c r="A10821" t="inlineStr">
        <is>
          <t>56</t>
        </is>
      </c>
      <c r="B10821" t="inlineStr">
        <is>
          <t>Administrative and Support and Waste Management and Remediation Services</t>
        </is>
      </c>
      <c r="C10821" t="inlineStr">
        <is>
          <t>29-1216</t>
        </is>
      </c>
      <c r="D10821" t="inlineStr">
        <is>
          <t>General Internal Medicine Physicians</t>
        </is>
      </c>
      <c r="E10821" t="n">
        <v>80</v>
      </c>
      <c r="F10821" t="n">
        <v>266510</v>
      </c>
      <c r="G10821">
        <f>IF(OR(E5169="",F5169=""),"",E5169*F5169)</f>
        <v/>
      </c>
      <c r="H10821" s="41">
        <f>IFERROR(XLOOKUP(C5169,'DATA Wharton'!$A$2:$A$785,'DATA Wharton'!$C$2:$C$785),"")</f>
        <v/>
      </c>
      <c r="I10821">
        <f>IF(OR(G5169="",H5169=""),"",G5169)</f>
        <v/>
      </c>
      <c r="J10821">
        <f>IF(OR(I5169="",H5169=""),"",I5169*H5169)</f>
        <v/>
      </c>
      <c r="K10821">
        <f>IF(G5169="","Missing OEWS wage",IF(H5169="","Missing Wharton SOC","Matched"))</f>
        <v/>
      </c>
    </row>
    <row r="10822">
      <c r="A10822" t="inlineStr">
        <is>
          <t>56</t>
        </is>
      </c>
      <c r="B10822" t="inlineStr">
        <is>
          <t>Administrative and Support and Waste Management and Remediation Services</t>
        </is>
      </c>
      <c r="C10822" t="inlineStr">
        <is>
          <t>29-1223</t>
        </is>
      </c>
      <c r="D10822" t="inlineStr">
        <is>
          <t>Psychiatrists</t>
        </is>
      </c>
      <c r="E10822" t="n">
        <v>70</v>
      </c>
      <c r="F10822" t="n">
        <v>290290</v>
      </c>
      <c r="G10822">
        <f>IF(OR(E5170="",F5170=""),"",E5170*F5170)</f>
        <v/>
      </c>
      <c r="H10822" s="41">
        <f>IFERROR(XLOOKUP(C5170,'DATA Wharton'!$A$2:$A$785,'DATA Wharton'!$C$2:$C$785),"")</f>
        <v/>
      </c>
      <c r="I10822">
        <f>IF(OR(G5170="",H5170=""),"",G5170)</f>
        <v/>
      </c>
      <c r="J10822">
        <f>IF(OR(I5170="",H5170=""),"",I5170*H5170)</f>
        <v/>
      </c>
      <c r="K10822">
        <f>IF(G5170="","Missing OEWS wage",IF(H5170="","Missing Wharton SOC","Matched"))</f>
        <v/>
      </c>
    </row>
    <row r="10823">
      <c r="A10823" t="inlineStr">
        <is>
          <t>56</t>
        </is>
      </c>
      <c r="B10823" t="inlineStr">
        <is>
          <t>Administrative and Support and Waste Management and Remediation Services</t>
        </is>
      </c>
      <c r="C10823" t="inlineStr">
        <is>
          <t>29-1224</t>
        </is>
      </c>
      <c r="D10823" t="inlineStr">
        <is>
          <t>Radiologists</t>
        </is>
      </c>
      <c r="F10823" t="n">
        <v>297040</v>
      </c>
      <c r="G10823">
        <f>IF(OR(E5171="",F5171=""),"",E5171*F5171)</f>
        <v/>
      </c>
      <c r="H10823" s="41">
        <f>IFERROR(XLOOKUP(C5171,'DATA Wharton'!$A$2:$A$785,'DATA Wharton'!$C$2:$C$785),"")</f>
        <v/>
      </c>
      <c r="I10823">
        <f>IF(OR(G5171="",H5171=""),"",G5171)</f>
        <v/>
      </c>
      <c r="J10823">
        <f>IF(OR(I5171="",H5171=""),"",I5171*H5171)</f>
        <v/>
      </c>
      <c r="K10823">
        <f>IF(G5171="","Missing OEWS wage",IF(H5171="","Missing Wharton SOC","Matched"))</f>
        <v/>
      </c>
    </row>
    <row r="10824">
      <c r="A10824" t="inlineStr">
        <is>
          <t>56</t>
        </is>
      </c>
      <c r="B10824" t="inlineStr">
        <is>
          <t>Administrative and Support and Waste Management and Remediation Services</t>
        </is>
      </c>
      <c r="C10824" t="inlineStr">
        <is>
          <t>29-1229</t>
        </is>
      </c>
      <c r="D10824" t="inlineStr">
        <is>
          <t>Physicians, All Other</t>
        </is>
      </c>
      <c r="E10824" t="n">
        <v>2110</v>
      </c>
      <c r="F10824" t="n">
        <v>271800</v>
      </c>
      <c r="G10824">
        <f>IF(OR(E5172="",F5172=""),"",E5172*F5172)</f>
        <v/>
      </c>
      <c r="H10824" s="41">
        <f>IFERROR(XLOOKUP(C5172,'DATA Wharton'!$A$2:$A$785,'DATA Wharton'!$C$2:$C$785),"")</f>
        <v/>
      </c>
      <c r="I10824">
        <f>IF(OR(G5172="",H5172=""),"",G5172)</f>
        <v/>
      </c>
      <c r="J10824">
        <f>IF(OR(I5172="",H5172=""),"",I5172*H5172)</f>
        <v/>
      </c>
      <c r="K10824">
        <f>IF(G5172="","Missing OEWS wage",IF(H5172="","Missing Wharton SOC","Matched"))</f>
        <v/>
      </c>
    </row>
    <row r="10825">
      <c r="A10825" t="inlineStr">
        <is>
          <t>56</t>
        </is>
      </c>
      <c r="B10825" t="inlineStr">
        <is>
          <t>Administrative and Support and Waste Management and Remediation Services</t>
        </is>
      </c>
      <c r="C10825" t="inlineStr">
        <is>
          <t>29-1291</t>
        </is>
      </c>
      <c r="D10825" t="inlineStr">
        <is>
          <t>Acupuncturists</t>
        </is>
      </c>
      <c r="E10825" t="n">
        <v>50</v>
      </c>
      <c r="F10825" t="n">
        <v>77670</v>
      </c>
      <c r="G10825">
        <f>IF(OR(E5173="",F5173=""),"",E5173*F5173)</f>
        <v/>
      </c>
      <c r="H10825" s="41">
        <f>IFERROR(XLOOKUP(C5173,'DATA Wharton'!$A$2:$A$785,'DATA Wharton'!$C$2:$C$785),"")</f>
        <v/>
      </c>
      <c r="I10825">
        <f>IF(OR(G5173="",H5173=""),"",G5173)</f>
        <v/>
      </c>
      <c r="J10825">
        <f>IF(OR(I5173="",H5173=""),"",I5173*H5173)</f>
        <v/>
      </c>
      <c r="K10825">
        <f>IF(G5173="","Missing OEWS wage",IF(H5173="","Missing Wharton SOC","Matched"))</f>
        <v/>
      </c>
    </row>
    <row r="10826">
      <c r="A10826" t="inlineStr">
        <is>
          <t>56</t>
        </is>
      </c>
      <c r="B10826" t="inlineStr">
        <is>
          <t>Administrative and Support and Waste Management and Remediation Services</t>
        </is>
      </c>
      <c r="C10826" t="inlineStr">
        <is>
          <t>29-1292</t>
        </is>
      </c>
      <c r="D10826" t="inlineStr">
        <is>
          <t>Dental Hygienists</t>
        </is>
      </c>
      <c r="E10826" t="n">
        <v>2060</v>
      </c>
      <c r="F10826" t="n">
        <v>98510</v>
      </c>
      <c r="G10826">
        <f>IF(OR(E5174="",F5174=""),"",E5174*F5174)</f>
        <v/>
      </c>
      <c r="H10826" s="41">
        <f>IFERROR(XLOOKUP(C5174,'DATA Wharton'!$A$2:$A$785,'DATA Wharton'!$C$2:$C$785),"")</f>
        <v/>
      </c>
      <c r="I10826">
        <f>IF(OR(G5174="",H5174=""),"",G5174)</f>
        <v/>
      </c>
      <c r="J10826">
        <f>IF(OR(I5174="",H5174=""),"",I5174*H5174)</f>
        <v/>
      </c>
      <c r="K10826">
        <f>IF(G5174="","Missing OEWS wage",IF(H5174="","Missing Wharton SOC","Matched"))</f>
        <v/>
      </c>
    </row>
    <row r="10827">
      <c r="A10827" t="inlineStr">
        <is>
          <t>56</t>
        </is>
      </c>
      <c r="B10827" t="inlineStr">
        <is>
          <t>Administrative and Support and Waste Management and Remediation Services</t>
        </is>
      </c>
      <c r="C10827" t="inlineStr">
        <is>
          <t>29-1299</t>
        </is>
      </c>
      <c r="D10827" t="inlineStr">
        <is>
          <t>Healthcare Diagnosing or Treating Practitioners, All Other</t>
        </is>
      </c>
      <c r="E10827" t="n">
        <v>120</v>
      </c>
      <c r="F10827" t="n">
        <v>96410</v>
      </c>
      <c r="G10827">
        <f>IF(OR(E5175="",F5175=""),"",E5175*F5175)</f>
        <v/>
      </c>
      <c r="H10827" s="41">
        <f>IFERROR(XLOOKUP(C5175,'DATA Wharton'!$A$2:$A$785,'DATA Wharton'!$C$2:$C$785),"")</f>
        <v/>
      </c>
      <c r="I10827">
        <f>IF(OR(G5175="",H5175=""),"",G5175)</f>
        <v/>
      </c>
      <c r="J10827">
        <f>IF(OR(I5175="",H5175=""),"",I5175*H5175)</f>
        <v/>
      </c>
      <c r="K10827">
        <f>IF(G5175="","Missing OEWS wage",IF(H5175="","Missing Wharton SOC","Matched"))</f>
        <v/>
      </c>
    </row>
    <row r="10828">
      <c r="A10828" t="inlineStr">
        <is>
          <t>56</t>
        </is>
      </c>
      <c r="B10828" t="inlineStr">
        <is>
          <t>Administrative and Support and Waste Management and Remediation Services</t>
        </is>
      </c>
      <c r="C10828" t="inlineStr">
        <is>
          <t>29-2010</t>
        </is>
      </c>
      <c r="D10828" t="inlineStr">
        <is>
          <t>Clinical Laboratory Technologists and Technicians</t>
        </is>
      </c>
      <c r="E10828" t="n">
        <v>11540</v>
      </c>
      <c r="F10828" t="n">
        <v>62850</v>
      </c>
      <c r="G10828">
        <f>IF(OR(E5176="",F5176=""),"",E5176*F5176)</f>
        <v/>
      </c>
      <c r="H10828" s="41">
        <f>IFERROR(XLOOKUP(C5176,'DATA Wharton'!$A$2:$A$785,'DATA Wharton'!$C$2:$C$785),"")</f>
        <v/>
      </c>
      <c r="I10828">
        <f>IF(OR(G5176="",H5176=""),"",G5176)</f>
        <v/>
      </c>
      <c r="J10828">
        <f>IF(OR(I5176="",H5176=""),"",I5176*H5176)</f>
        <v/>
      </c>
      <c r="K10828">
        <f>IF(G5176="","Missing OEWS wage",IF(H5176="","Missing Wharton SOC","Matched"))</f>
        <v/>
      </c>
    </row>
    <row r="10829">
      <c r="A10829" t="inlineStr">
        <is>
          <t>56</t>
        </is>
      </c>
      <c r="B10829" t="inlineStr">
        <is>
          <t>Administrative and Support and Waste Management and Remediation Services</t>
        </is>
      </c>
      <c r="C10829" t="inlineStr">
        <is>
          <t>29-2031</t>
        </is>
      </c>
      <c r="D10829" t="inlineStr">
        <is>
          <t>Cardiovascular Technologists and Technicians</t>
        </is>
      </c>
      <c r="E10829" t="n">
        <v>850</v>
      </c>
      <c r="F10829" t="n">
        <v>82920</v>
      </c>
      <c r="G10829">
        <f>IF(OR(E5177="",F5177=""),"",E5177*F5177)</f>
        <v/>
      </c>
      <c r="H10829" s="41">
        <f>IFERROR(XLOOKUP(C5177,'DATA Wharton'!$A$2:$A$785,'DATA Wharton'!$C$2:$C$785),"")</f>
        <v/>
      </c>
      <c r="I10829">
        <f>IF(OR(G5177="",H5177=""),"",G5177)</f>
        <v/>
      </c>
      <c r="J10829">
        <f>IF(OR(I5177="",H5177=""),"",I5177*H5177)</f>
        <v/>
      </c>
      <c r="K10829">
        <f>IF(G5177="","Missing OEWS wage",IF(H5177="","Missing Wharton SOC","Matched"))</f>
        <v/>
      </c>
    </row>
    <row r="10830">
      <c r="A10830" t="inlineStr">
        <is>
          <t>56</t>
        </is>
      </c>
      <c r="B10830" t="inlineStr">
        <is>
          <t>Administrative and Support and Waste Management and Remediation Services</t>
        </is>
      </c>
      <c r="C10830" t="inlineStr">
        <is>
          <t>29-2032</t>
        </is>
      </c>
      <c r="D10830" t="inlineStr">
        <is>
          <t>Diagnostic Medical Sonographers</t>
        </is>
      </c>
      <c r="E10830" t="n">
        <v>1730</v>
      </c>
      <c r="F10830" t="n">
        <v>95650</v>
      </c>
      <c r="G10830">
        <f>IF(OR(E5178="",F5178=""),"",E5178*F5178)</f>
        <v/>
      </c>
      <c r="H10830" s="41">
        <f>IFERROR(XLOOKUP(C5178,'DATA Wharton'!$A$2:$A$785,'DATA Wharton'!$C$2:$C$785),"")</f>
        <v/>
      </c>
      <c r="I10830">
        <f>IF(OR(G5178="",H5178=""),"",G5178)</f>
        <v/>
      </c>
      <c r="J10830">
        <f>IF(OR(I5178="",H5178=""),"",I5178*H5178)</f>
        <v/>
      </c>
      <c r="K10830">
        <f>IF(G5178="","Missing OEWS wage",IF(H5178="","Missing Wharton SOC","Matched"))</f>
        <v/>
      </c>
    </row>
    <row r="10831">
      <c r="A10831" t="inlineStr">
        <is>
          <t>56</t>
        </is>
      </c>
      <c r="B10831" t="inlineStr">
        <is>
          <t>Administrative and Support and Waste Management and Remediation Services</t>
        </is>
      </c>
      <c r="C10831" t="inlineStr">
        <is>
          <t>29-2033</t>
        </is>
      </c>
      <c r="D10831" t="inlineStr">
        <is>
          <t>Nuclear Medicine Technologists</t>
        </is>
      </c>
      <c r="E10831" t="n">
        <v>80</v>
      </c>
      <c r="F10831" t="n">
        <v>113200</v>
      </c>
      <c r="G10831">
        <f>IF(OR(E5179="",F5179=""),"",E5179*F5179)</f>
        <v/>
      </c>
      <c r="H10831" s="41">
        <f>IFERROR(XLOOKUP(C5179,'DATA Wharton'!$A$2:$A$785,'DATA Wharton'!$C$2:$C$785),"")</f>
        <v/>
      </c>
      <c r="I10831">
        <f>IF(OR(G5179="",H5179=""),"",G5179)</f>
        <v/>
      </c>
      <c r="J10831">
        <f>IF(OR(I5179="",H5179=""),"",I5179*H5179)</f>
        <v/>
      </c>
      <c r="K10831">
        <f>IF(G5179="","Missing OEWS wage",IF(H5179="","Missing Wharton SOC","Matched"))</f>
        <v/>
      </c>
    </row>
    <row r="10832">
      <c r="A10832" t="inlineStr">
        <is>
          <t>56</t>
        </is>
      </c>
      <c r="B10832" t="inlineStr">
        <is>
          <t>Administrative and Support and Waste Management and Remediation Services</t>
        </is>
      </c>
      <c r="C10832" t="inlineStr">
        <is>
          <t>29-2034</t>
        </is>
      </c>
      <c r="D10832" t="inlineStr">
        <is>
          <t>Radiologic Technologists and Technicians</t>
        </is>
      </c>
      <c r="E10832" t="n">
        <v>7780</v>
      </c>
      <c r="F10832" t="n">
        <v>81970</v>
      </c>
      <c r="G10832">
        <f>IF(OR(E5180="",F5180=""),"",E5180*F5180)</f>
        <v/>
      </c>
      <c r="H10832" s="41">
        <f>IFERROR(XLOOKUP(C5180,'DATA Wharton'!$A$2:$A$785,'DATA Wharton'!$C$2:$C$785),"")</f>
        <v/>
      </c>
      <c r="I10832">
        <f>IF(OR(G5180="",H5180=""),"",G5180)</f>
        <v/>
      </c>
      <c r="J10832">
        <f>IF(OR(I5180="",H5180=""),"",I5180*H5180)</f>
        <v/>
      </c>
      <c r="K10832">
        <f>IF(G5180="","Missing OEWS wage",IF(H5180="","Missing Wharton SOC","Matched"))</f>
        <v/>
      </c>
    </row>
    <row r="10833">
      <c r="A10833" t="inlineStr">
        <is>
          <t>56</t>
        </is>
      </c>
      <c r="B10833" t="inlineStr">
        <is>
          <t>Administrative and Support and Waste Management and Remediation Services</t>
        </is>
      </c>
      <c r="C10833" t="inlineStr">
        <is>
          <t>29-2035</t>
        </is>
      </c>
      <c r="D10833" t="inlineStr">
        <is>
          <t>Magnetic Resonance Imaging Technologists</t>
        </is>
      </c>
      <c r="E10833" t="n">
        <v>1330</v>
      </c>
      <c r="F10833" t="n">
        <v>90020</v>
      </c>
      <c r="G10833">
        <f>IF(OR(E5181="",F5181=""),"",E5181*F5181)</f>
        <v/>
      </c>
      <c r="H10833" s="41">
        <f>IFERROR(XLOOKUP(C5181,'DATA Wharton'!$A$2:$A$785,'DATA Wharton'!$C$2:$C$785),"")</f>
        <v/>
      </c>
      <c r="I10833">
        <f>IF(OR(G5181="",H5181=""),"",G5181)</f>
        <v/>
      </c>
      <c r="J10833">
        <f>IF(OR(I5181="",H5181=""),"",I5181*H5181)</f>
        <v/>
      </c>
      <c r="K10833">
        <f>IF(G5181="","Missing OEWS wage",IF(H5181="","Missing Wharton SOC","Matched"))</f>
        <v/>
      </c>
    </row>
    <row r="10834">
      <c r="A10834" t="inlineStr">
        <is>
          <t>56</t>
        </is>
      </c>
      <c r="B10834" t="inlineStr">
        <is>
          <t>Administrative and Support and Waste Management and Remediation Services</t>
        </is>
      </c>
      <c r="C10834" t="inlineStr">
        <is>
          <t>29-2036</t>
        </is>
      </c>
      <c r="D10834" t="inlineStr">
        <is>
          <t>Medical Dosimetrists</t>
        </is>
      </c>
      <c r="E10834" t="n">
        <v>40</v>
      </c>
      <c r="F10834" t="n">
        <v>153860</v>
      </c>
      <c r="G10834">
        <f>IF(OR(E5182="",F5182=""),"",E5182*F5182)</f>
        <v/>
      </c>
      <c r="H10834" s="41">
        <f>IFERROR(XLOOKUP(C5182,'DATA Wharton'!$A$2:$A$785,'DATA Wharton'!$C$2:$C$785),"")</f>
        <v/>
      </c>
      <c r="I10834">
        <f>IF(OR(G5182="",H5182=""),"",G5182)</f>
        <v/>
      </c>
      <c r="J10834">
        <f>IF(OR(I5182="",H5182=""),"",I5182*H5182)</f>
        <v/>
      </c>
      <c r="K10834">
        <f>IF(G5182="","Missing OEWS wage",IF(H5182="","Missing Wharton SOC","Matched"))</f>
        <v/>
      </c>
    </row>
    <row r="10835">
      <c r="A10835" t="inlineStr">
        <is>
          <t>56</t>
        </is>
      </c>
      <c r="B10835" t="inlineStr">
        <is>
          <t>Administrative and Support and Waste Management and Remediation Services</t>
        </is>
      </c>
      <c r="C10835" t="inlineStr">
        <is>
          <t>29-2042</t>
        </is>
      </c>
      <c r="D10835" t="inlineStr">
        <is>
          <t>Emergency Medical Technicians</t>
        </is>
      </c>
      <c r="F10835" t="n">
        <v>47370</v>
      </c>
      <c r="G10835">
        <f>IF(OR(E5183="",F5183=""),"",E5183*F5183)</f>
        <v/>
      </c>
      <c r="H10835" s="41">
        <f>IFERROR(XLOOKUP(C5183,'DATA Wharton'!$A$2:$A$785,'DATA Wharton'!$C$2:$C$785),"")</f>
        <v/>
      </c>
      <c r="I10835">
        <f>IF(OR(G5183="",H5183=""),"",G5183)</f>
        <v/>
      </c>
      <c r="J10835">
        <f>IF(OR(I5183="",H5183=""),"",I5183*H5183)</f>
        <v/>
      </c>
      <c r="K10835">
        <f>IF(G5183="","Missing OEWS wage",IF(H5183="","Missing Wharton SOC","Matched"))</f>
        <v/>
      </c>
    </row>
    <row r="10836">
      <c r="A10836" t="inlineStr">
        <is>
          <t>56</t>
        </is>
      </c>
      <c r="B10836" t="inlineStr">
        <is>
          <t>Administrative and Support and Waste Management and Remediation Services</t>
        </is>
      </c>
      <c r="C10836" t="inlineStr">
        <is>
          <t>29-2043</t>
        </is>
      </c>
      <c r="D10836" t="inlineStr">
        <is>
          <t>Paramedics</t>
        </is>
      </c>
      <c r="E10836" t="n">
        <v>1050</v>
      </c>
      <c r="F10836" t="n">
        <v>58160</v>
      </c>
      <c r="G10836">
        <f>IF(OR(E5184="",F5184=""),"",E5184*F5184)</f>
        <v/>
      </c>
      <c r="H10836" s="41">
        <f>IFERROR(XLOOKUP(C5184,'DATA Wharton'!$A$2:$A$785,'DATA Wharton'!$C$2:$C$785),"")</f>
        <v/>
      </c>
      <c r="I10836">
        <f>IF(OR(G5184="",H5184=""),"",G5184)</f>
        <v/>
      </c>
      <c r="J10836">
        <f>IF(OR(I5184="",H5184=""),"",I5184*H5184)</f>
        <v/>
      </c>
      <c r="K10836">
        <f>IF(G5184="","Missing OEWS wage",IF(H5184="","Missing Wharton SOC","Matched"))</f>
        <v/>
      </c>
    </row>
    <row r="10837">
      <c r="A10837" t="inlineStr">
        <is>
          <t>56</t>
        </is>
      </c>
      <c r="B10837" t="inlineStr">
        <is>
          <t>Administrative and Support and Waste Management and Remediation Services</t>
        </is>
      </c>
      <c r="C10837" t="inlineStr">
        <is>
          <t>29-2051</t>
        </is>
      </c>
      <c r="D10837" t="inlineStr">
        <is>
          <t>Dietetic Technicians</t>
        </is>
      </c>
      <c r="E10837" t="n">
        <v>1560</v>
      </c>
      <c r="F10837" t="n">
        <v>33420</v>
      </c>
      <c r="G10837">
        <f>IF(OR(E5185="",F5185=""),"",E5185*F5185)</f>
        <v/>
      </c>
      <c r="H10837" s="41">
        <f>IFERROR(XLOOKUP(C5185,'DATA Wharton'!$A$2:$A$785,'DATA Wharton'!$C$2:$C$785),"")</f>
        <v/>
      </c>
      <c r="I10837">
        <f>IF(OR(G5185="",H5185=""),"",G5185)</f>
        <v/>
      </c>
      <c r="J10837">
        <f>IF(OR(I5185="",H5185=""),"",I5185*H5185)</f>
        <v/>
      </c>
      <c r="K10837">
        <f>IF(G5185="","Missing OEWS wage",IF(H5185="","Missing Wharton SOC","Matched"))</f>
        <v/>
      </c>
    </row>
    <row r="10838">
      <c r="A10838" t="inlineStr">
        <is>
          <t>56</t>
        </is>
      </c>
      <c r="B10838" t="inlineStr">
        <is>
          <t>Administrative and Support and Waste Management and Remediation Services</t>
        </is>
      </c>
      <c r="C10838" t="inlineStr">
        <is>
          <t>29-2052</t>
        </is>
      </c>
      <c r="D10838" t="inlineStr">
        <is>
          <t>Pharmacy Technicians</t>
        </is>
      </c>
      <c r="E10838" t="n">
        <v>3340</v>
      </c>
      <c r="F10838" t="n">
        <v>46410</v>
      </c>
      <c r="G10838">
        <f>IF(OR(E5186="",F5186=""),"",E5186*F5186)</f>
        <v/>
      </c>
      <c r="H10838" s="41">
        <f>IFERROR(XLOOKUP(C5186,'DATA Wharton'!$A$2:$A$785,'DATA Wharton'!$C$2:$C$785),"")</f>
        <v/>
      </c>
      <c r="I10838">
        <f>IF(OR(G5186="",H5186=""),"",G5186)</f>
        <v/>
      </c>
      <c r="J10838">
        <f>IF(OR(I5186="",H5186=""),"",I5186*H5186)</f>
        <v/>
      </c>
      <c r="K10838">
        <f>IF(G5186="","Missing OEWS wage",IF(H5186="","Missing Wharton SOC","Matched"))</f>
        <v/>
      </c>
    </row>
    <row r="10839">
      <c r="A10839" t="inlineStr">
        <is>
          <t>56</t>
        </is>
      </c>
      <c r="B10839" t="inlineStr">
        <is>
          <t>Administrative and Support and Waste Management and Remediation Services</t>
        </is>
      </c>
      <c r="C10839" t="inlineStr">
        <is>
          <t>29-2053</t>
        </is>
      </c>
      <c r="D10839" t="inlineStr">
        <is>
          <t>Psychiatric Technicians</t>
        </is>
      </c>
      <c r="E10839" t="n">
        <v>1840</v>
      </c>
      <c r="F10839" t="n">
        <v>48320</v>
      </c>
      <c r="G10839">
        <f>IF(OR(E5187="",F5187=""),"",E5187*F5187)</f>
        <v/>
      </c>
      <c r="H10839" s="41">
        <f>IFERROR(XLOOKUP(C5187,'DATA Wharton'!$A$2:$A$785,'DATA Wharton'!$C$2:$C$785),"")</f>
        <v/>
      </c>
      <c r="I10839">
        <f>IF(OR(G5187="",H5187=""),"",G5187)</f>
        <v/>
      </c>
      <c r="J10839">
        <f>IF(OR(I5187="",H5187=""),"",I5187*H5187)</f>
        <v/>
      </c>
      <c r="K10839">
        <f>IF(G5187="","Missing OEWS wage",IF(H5187="","Missing Wharton SOC","Matched"))</f>
        <v/>
      </c>
    </row>
    <row r="10840">
      <c r="A10840" t="inlineStr">
        <is>
          <t>56</t>
        </is>
      </c>
      <c r="B10840" t="inlineStr">
        <is>
          <t>Administrative and Support and Waste Management and Remediation Services</t>
        </is>
      </c>
      <c r="C10840" t="inlineStr">
        <is>
          <t>29-2055</t>
        </is>
      </c>
      <c r="D10840" t="inlineStr">
        <is>
          <t>Surgical Technologists</t>
        </is>
      </c>
      <c r="E10840" t="n">
        <v>4600</v>
      </c>
      <c r="F10840" t="n">
        <v>69910</v>
      </c>
      <c r="G10840">
        <f>IF(OR(E5188="",F5188=""),"",E5188*F5188)</f>
        <v/>
      </c>
      <c r="H10840" s="41">
        <f>IFERROR(XLOOKUP(C5188,'DATA Wharton'!$A$2:$A$785,'DATA Wharton'!$C$2:$C$785),"")</f>
        <v/>
      </c>
      <c r="I10840">
        <f>IF(OR(G5188="",H5188=""),"",G5188)</f>
        <v/>
      </c>
      <c r="J10840">
        <f>IF(OR(I5188="",H5188=""),"",I5188*H5188)</f>
        <v/>
      </c>
      <c r="K10840">
        <f>IF(G5188="","Missing OEWS wage",IF(H5188="","Missing Wharton SOC","Matched"))</f>
        <v/>
      </c>
    </row>
    <row r="10841">
      <c r="A10841" t="inlineStr">
        <is>
          <t>56</t>
        </is>
      </c>
      <c r="B10841" t="inlineStr">
        <is>
          <t>Administrative and Support and Waste Management and Remediation Services</t>
        </is>
      </c>
      <c r="C10841" t="inlineStr">
        <is>
          <t>29-2056</t>
        </is>
      </c>
      <c r="D10841" t="inlineStr">
        <is>
          <t>Veterinary Technologists and Technicians</t>
        </is>
      </c>
      <c r="F10841" t="n">
        <v>50000</v>
      </c>
      <c r="G10841">
        <f>IF(OR(E5189="",F5189=""),"",E5189*F5189)</f>
        <v/>
      </c>
      <c r="H10841" s="41">
        <f>IFERROR(XLOOKUP(C5189,'DATA Wharton'!$A$2:$A$785,'DATA Wharton'!$C$2:$C$785),"")</f>
        <v/>
      </c>
      <c r="I10841">
        <f>IF(OR(G5189="",H5189=""),"",G5189)</f>
        <v/>
      </c>
      <c r="J10841">
        <f>IF(OR(I5189="",H5189=""),"",I5189*H5189)</f>
        <v/>
      </c>
      <c r="K10841">
        <f>IF(G5189="","Missing OEWS wage",IF(H5189="","Missing Wharton SOC","Matched"))</f>
        <v/>
      </c>
    </row>
    <row r="10842">
      <c r="A10842" t="inlineStr">
        <is>
          <t>56</t>
        </is>
      </c>
      <c r="B10842" t="inlineStr">
        <is>
          <t>Administrative and Support and Waste Management and Remediation Services</t>
        </is>
      </c>
      <c r="C10842" t="inlineStr">
        <is>
          <t>29-2057</t>
        </is>
      </c>
      <c r="D10842" t="inlineStr">
        <is>
          <t>Ophthalmic Medical Technicians</t>
        </is>
      </c>
      <c r="E10842" t="n">
        <v>340</v>
      </c>
      <c r="F10842" t="n">
        <v>57770</v>
      </c>
      <c r="G10842">
        <f>IF(OR(E5190="",F5190=""),"",E5190*F5190)</f>
        <v/>
      </c>
      <c r="H10842" s="41">
        <f>IFERROR(XLOOKUP(C5190,'DATA Wharton'!$A$2:$A$785,'DATA Wharton'!$C$2:$C$785),"")</f>
        <v/>
      </c>
      <c r="I10842">
        <f>IF(OR(G5190="",H5190=""),"",G5190)</f>
        <v/>
      </c>
      <c r="J10842">
        <f>IF(OR(I5190="",H5190=""),"",I5190*H5190)</f>
        <v/>
      </c>
      <c r="K10842">
        <f>IF(G5190="","Missing OEWS wage",IF(H5190="","Missing Wharton SOC","Matched"))</f>
        <v/>
      </c>
    </row>
    <row r="10843">
      <c r="A10843" t="inlineStr">
        <is>
          <t>56</t>
        </is>
      </c>
      <c r="B10843" t="inlineStr">
        <is>
          <t>Administrative and Support and Waste Management and Remediation Services</t>
        </is>
      </c>
      <c r="C10843" t="inlineStr">
        <is>
          <t>29-2061</t>
        </is>
      </c>
      <c r="D10843" t="inlineStr">
        <is>
          <t>Licensed Practical and Licensed Vocational Nurses</t>
        </is>
      </c>
      <c r="E10843" t="n">
        <v>29790</v>
      </c>
      <c r="F10843" t="n">
        <v>74990</v>
      </c>
      <c r="G10843">
        <f>IF(OR(E5191="",F5191=""),"",E5191*F5191)</f>
        <v/>
      </c>
      <c r="H10843" s="41">
        <f>IFERROR(XLOOKUP(C5191,'DATA Wharton'!$A$2:$A$785,'DATA Wharton'!$C$2:$C$785),"")</f>
        <v/>
      </c>
      <c r="I10843">
        <f>IF(OR(G5191="",H5191=""),"",G5191)</f>
        <v/>
      </c>
      <c r="J10843">
        <f>IF(OR(I5191="",H5191=""),"",I5191*H5191)</f>
        <v/>
      </c>
      <c r="K10843">
        <f>IF(G5191="","Missing OEWS wage",IF(H5191="","Missing Wharton SOC","Matched"))</f>
        <v/>
      </c>
    </row>
    <row r="10844">
      <c r="A10844" t="inlineStr">
        <is>
          <t>56</t>
        </is>
      </c>
      <c r="B10844" t="inlineStr">
        <is>
          <t>Administrative and Support and Waste Management and Remediation Services</t>
        </is>
      </c>
      <c r="C10844" t="inlineStr">
        <is>
          <t>29-2072</t>
        </is>
      </c>
      <c r="D10844" t="inlineStr">
        <is>
          <t>Medical Records Specialists</t>
        </is>
      </c>
      <c r="E10844" t="n">
        <v>16040</v>
      </c>
      <c r="F10844" t="n">
        <v>55100</v>
      </c>
      <c r="G10844">
        <f>IF(OR(E5192="",F5192=""),"",E5192*F5192)</f>
        <v/>
      </c>
      <c r="H10844" s="41">
        <f>IFERROR(XLOOKUP(C5192,'DATA Wharton'!$A$2:$A$785,'DATA Wharton'!$C$2:$C$785),"")</f>
        <v/>
      </c>
      <c r="I10844">
        <f>IF(OR(G5192="",H5192=""),"",G5192)</f>
        <v/>
      </c>
      <c r="J10844">
        <f>IF(OR(I5192="",H5192=""),"",I5192*H5192)</f>
        <v/>
      </c>
      <c r="K10844">
        <f>IF(G5192="","Missing OEWS wage",IF(H5192="","Missing Wharton SOC","Matched"))</f>
        <v/>
      </c>
    </row>
    <row r="10845">
      <c r="A10845" t="inlineStr">
        <is>
          <t>56</t>
        </is>
      </c>
      <c r="B10845" t="inlineStr">
        <is>
          <t>Administrative and Support and Waste Management and Remediation Services</t>
        </is>
      </c>
      <c r="C10845" t="inlineStr">
        <is>
          <t>29-2081</t>
        </is>
      </c>
      <c r="D10845" t="inlineStr">
        <is>
          <t>Opticians, Dispensing</t>
        </is>
      </c>
      <c r="E10845" t="n">
        <v>100</v>
      </c>
      <c r="F10845" t="n">
        <v>51390</v>
      </c>
      <c r="G10845">
        <f>IF(OR(E5193="",F5193=""),"",E5193*F5193)</f>
        <v/>
      </c>
      <c r="H10845" s="41">
        <f>IFERROR(XLOOKUP(C5193,'DATA Wharton'!$A$2:$A$785,'DATA Wharton'!$C$2:$C$785),"")</f>
        <v/>
      </c>
      <c r="I10845">
        <f>IF(OR(G5193="",H5193=""),"",G5193)</f>
        <v/>
      </c>
      <c r="J10845">
        <f>IF(OR(I5193="",H5193=""),"",I5193*H5193)</f>
        <v/>
      </c>
      <c r="K10845">
        <f>IF(G5193="","Missing OEWS wage",IF(H5193="","Missing Wharton SOC","Matched"))</f>
        <v/>
      </c>
    </row>
    <row r="10846">
      <c r="A10846" t="inlineStr">
        <is>
          <t>56</t>
        </is>
      </c>
      <c r="B10846" t="inlineStr">
        <is>
          <t>Administrative and Support and Waste Management and Remediation Services</t>
        </is>
      </c>
      <c r="C10846" t="inlineStr">
        <is>
          <t>29-2091</t>
        </is>
      </c>
      <c r="D10846" t="inlineStr">
        <is>
          <t>Orthotists and Prosthetists</t>
        </is>
      </c>
      <c r="E10846" t="n">
        <v>140</v>
      </c>
      <c r="F10846" t="n">
        <v>75980</v>
      </c>
      <c r="G10846">
        <f>IF(OR(E5194="",F5194=""),"",E5194*F5194)</f>
        <v/>
      </c>
      <c r="H10846" s="41">
        <f>IFERROR(XLOOKUP(C5194,'DATA Wharton'!$A$2:$A$785,'DATA Wharton'!$C$2:$C$785),"")</f>
        <v/>
      </c>
      <c r="I10846">
        <f>IF(OR(G5194="",H5194=""),"",G5194)</f>
        <v/>
      </c>
      <c r="J10846">
        <f>IF(OR(I5194="",H5194=""),"",I5194*H5194)</f>
        <v/>
      </c>
      <c r="K10846">
        <f>IF(G5194="","Missing OEWS wage",IF(H5194="","Missing Wharton SOC","Matched"))</f>
        <v/>
      </c>
    </row>
    <row r="10847">
      <c r="A10847" t="inlineStr">
        <is>
          <t>56</t>
        </is>
      </c>
      <c r="B10847" t="inlineStr">
        <is>
          <t>Administrative and Support and Waste Management and Remediation Services</t>
        </is>
      </c>
      <c r="C10847" t="inlineStr">
        <is>
          <t>29-2099</t>
        </is>
      </c>
      <c r="D10847" t="inlineStr">
        <is>
          <t>Health Technologists and Technicians, All Other</t>
        </is>
      </c>
      <c r="E10847" t="n">
        <v>4190</v>
      </c>
      <c r="F10847" t="n">
        <v>55650</v>
      </c>
      <c r="G10847">
        <f>IF(OR(E5195="",F5195=""),"",E5195*F5195)</f>
        <v/>
      </c>
      <c r="H10847" s="41">
        <f>IFERROR(XLOOKUP(C5195,'DATA Wharton'!$A$2:$A$785,'DATA Wharton'!$C$2:$C$785),"")</f>
        <v/>
      </c>
      <c r="I10847">
        <f>IF(OR(G5195="",H5195=""),"",G5195)</f>
        <v/>
      </c>
      <c r="J10847">
        <f>IF(OR(I5195="",H5195=""),"",I5195*H5195)</f>
        <v/>
      </c>
      <c r="K10847">
        <f>IF(G5195="","Missing OEWS wage",IF(H5195="","Missing Wharton SOC","Matched"))</f>
        <v/>
      </c>
    </row>
    <row r="10848">
      <c r="A10848" t="inlineStr">
        <is>
          <t>56</t>
        </is>
      </c>
      <c r="B10848" t="inlineStr">
        <is>
          <t>Administrative and Support and Waste Management and Remediation Services</t>
        </is>
      </c>
      <c r="C10848" t="inlineStr">
        <is>
          <t>29-9021</t>
        </is>
      </c>
      <c r="D10848" t="inlineStr">
        <is>
          <t>Health Information Technologists and Medical Registrars</t>
        </is>
      </c>
      <c r="E10848" t="n">
        <v>1430</v>
      </c>
      <c r="F10848" t="n">
        <v>88120</v>
      </c>
      <c r="G10848">
        <f>IF(OR(E5196="",F5196=""),"",E5196*F5196)</f>
        <v/>
      </c>
      <c r="H10848" s="41">
        <f>IFERROR(XLOOKUP(C5196,'DATA Wharton'!$A$2:$A$785,'DATA Wharton'!$C$2:$C$785),"")</f>
        <v/>
      </c>
      <c r="I10848">
        <f>IF(OR(G5196="",H5196=""),"",G5196)</f>
        <v/>
      </c>
      <c r="J10848">
        <f>IF(OR(I5196="",H5196=""),"",I5196*H5196)</f>
        <v/>
      </c>
      <c r="K10848">
        <f>IF(G5196="","Missing OEWS wage",IF(H5196="","Missing Wharton SOC","Matched"))</f>
        <v/>
      </c>
    </row>
    <row r="10849">
      <c r="A10849" t="inlineStr">
        <is>
          <t>56</t>
        </is>
      </c>
      <c r="B10849" t="inlineStr">
        <is>
          <t>Administrative and Support and Waste Management and Remediation Services</t>
        </is>
      </c>
      <c r="C10849" t="inlineStr">
        <is>
          <t>29-9091</t>
        </is>
      </c>
      <c r="D10849" t="inlineStr">
        <is>
          <t>Athletic Trainers</t>
        </is>
      </c>
      <c r="E10849" t="n">
        <v>140</v>
      </c>
      <c r="F10849" t="n">
        <v>58500</v>
      </c>
      <c r="G10849">
        <f>IF(OR(E5197="",F5197=""),"",E5197*F5197)</f>
        <v/>
      </c>
      <c r="H10849" s="41">
        <f>IFERROR(XLOOKUP(C5197,'DATA Wharton'!$A$2:$A$785,'DATA Wharton'!$C$2:$C$785),"")</f>
        <v/>
      </c>
      <c r="I10849">
        <f>IF(OR(G5197="",H5197=""),"",G5197)</f>
        <v/>
      </c>
      <c r="J10849">
        <f>IF(OR(I5197="",H5197=""),"",I5197*H5197)</f>
        <v/>
      </c>
      <c r="K10849">
        <f>IF(G5197="","Missing OEWS wage",IF(H5197="","Missing Wharton SOC","Matched"))</f>
        <v/>
      </c>
    </row>
    <row r="10850">
      <c r="A10850" t="inlineStr">
        <is>
          <t>56</t>
        </is>
      </c>
      <c r="B10850" t="inlineStr">
        <is>
          <t>Administrative and Support and Waste Management and Remediation Services</t>
        </is>
      </c>
      <c r="C10850" t="inlineStr">
        <is>
          <t>29-9093</t>
        </is>
      </c>
      <c r="D10850" t="inlineStr">
        <is>
          <t>Surgical Assistants</t>
        </is>
      </c>
      <c r="E10850" t="n">
        <v>340</v>
      </c>
      <c r="F10850" t="n">
        <v>96660</v>
      </c>
      <c r="G10850">
        <f>IF(OR(E5198="",F5198=""),"",E5198*F5198)</f>
        <v/>
      </c>
      <c r="H10850" s="41">
        <f>IFERROR(XLOOKUP(C5198,'DATA Wharton'!$A$2:$A$785,'DATA Wharton'!$C$2:$C$785),"")</f>
        <v/>
      </c>
      <c r="I10850">
        <f>IF(OR(G5198="",H5198=""),"",G5198)</f>
        <v/>
      </c>
      <c r="J10850">
        <f>IF(OR(I5198="",H5198=""),"",I5198*H5198)</f>
        <v/>
      </c>
      <c r="K10850">
        <f>IF(G5198="","Missing OEWS wage",IF(H5198="","Missing Wharton SOC","Matched"))</f>
        <v/>
      </c>
    </row>
    <row r="10851">
      <c r="A10851" t="inlineStr">
        <is>
          <t>56</t>
        </is>
      </c>
      <c r="B10851" t="inlineStr">
        <is>
          <t>Administrative and Support and Waste Management and Remediation Services</t>
        </is>
      </c>
      <c r="C10851" t="inlineStr">
        <is>
          <t>29-9099</t>
        </is>
      </c>
      <c r="D10851" t="inlineStr">
        <is>
          <t>Healthcare Practitioners and Technical Workers, All Other</t>
        </is>
      </c>
      <c r="E10851" t="n">
        <v>830</v>
      </c>
      <c r="F10851" t="n">
        <v>65100</v>
      </c>
      <c r="G10851">
        <f>IF(OR(E5199="",F5199=""),"",E5199*F5199)</f>
        <v/>
      </c>
      <c r="H10851" s="41">
        <f>IFERROR(XLOOKUP(C5199,'DATA Wharton'!$A$2:$A$785,'DATA Wharton'!$C$2:$C$785),"")</f>
        <v/>
      </c>
      <c r="I10851">
        <f>IF(OR(G5199="",H5199=""),"",G5199)</f>
        <v/>
      </c>
      <c r="J10851">
        <f>IF(OR(I5199="",H5199=""),"",I5199*H5199)</f>
        <v/>
      </c>
      <c r="K10851">
        <f>IF(G5199="","Missing OEWS wage",IF(H5199="","Missing Wharton SOC","Matched"))</f>
        <v/>
      </c>
    </row>
    <row r="10852">
      <c r="A10852" t="inlineStr">
        <is>
          <t>56</t>
        </is>
      </c>
      <c r="B10852" t="inlineStr">
        <is>
          <t>Administrative and Support and Waste Management and Remediation Services</t>
        </is>
      </c>
      <c r="C10852" t="inlineStr">
        <is>
          <t>31-1120</t>
        </is>
      </c>
      <c r="D10852" t="inlineStr">
        <is>
          <t>Home Health and Personal Care Aides</t>
        </is>
      </c>
      <c r="E10852" t="n">
        <v>36410</v>
      </c>
      <c r="F10852" t="n">
        <v>37270</v>
      </c>
      <c r="G10852">
        <f>IF(OR(E5200="",F5200=""),"",E5200*F5200)</f>
        <v/>
      </c>
      <c r="H10852" s="41">
        <f>IFERROR(XLOOKUP(C5200,'DATA Wharton'!$A$2:$A$785,'DATA Wharton'!$C$2:$C$785),"")</f>
        <v/>
      </c>
      <c r="I10852">
        <f>IF(OR(G5200="",H5200=""),"",G5200)</f>
        <v/>
      </c>
      <c r="J10852">
        <f>IF(OR(I5200="",H5200=""),"",I5200*H5200)</f>
        <v/>
      </c>
      <c r="K10852">
        <f>IF(G5200="","Missing OEWS wage",IF(H5200="","Missing Wharton SOC","Matched"))</f>
        <v/>
      </c>
    </row>
    <row r="10853">
      <c r="A10853" t="inlineStr">
        <is>
          <t>56</t>
        </is>
      </c>
      <c r="B10853" t="inlineStr">
        <is>
          <t>Administrative and Support and Waste Management and Remediation Services</t>
        </is>
      </c>
      <c r="C10853" t="inlineStr">
        <is>
          <t>31-1131</t>
        </is>
      </c>
      <c r="D10853" t="inlineStr">
        <is>
          <t>Nursing Assistants</t>
        </is>
      </c>
      <c r="E10853" t="n">
        <v>48650</v>
      </c>
      <c r="F10853" t="n">
        <v>48170</v>
      </c>
      <c r="G10853">
        <f>IF(OR(E5201="",F5201=""),"",E5201*F5201)</f>
        <v/>
      </c>
      <c r="H10853" s="41">
        <f>IFERROR(XLOOKUP(C5201,'DATA Wharton'!$A$2:$A$785,'DATA Wharton'!$C$2:$C$785),"")</f>
        <v/>
      </c>
      <c r="I10853">
        <f>IF(OR(G5201="",H5201=""),"",G5201)</f>
        <v/>
      </c>
      <c r="J10853">
        <f>IF(OR(I5201="",H5201=""),"",I5201*H5201)</f>
        <v/>
      </c>
      <c r="K10853">
        <f>IF(G5201="","Missing OEWS wage",IF(H5201="","Missing Wharton SOC","Matched"))</f>
        <v/>
      </c>
    </row>
    <row r="10854">
      <c r="A10854" t="inlineStr">
        <is>
          <t>56</t>
        </is>
      </c>
      <c r="B10854" t="inlineStr">
        <is>
          <t>Administrative and Support and Waste Management and Remediation Services</t>
        </is>
      </c>
      <c r="C10854" t="inlineStr">
        <is>
          <t>31-1132</t>
        </is>
      </c>
      <c r="D10854" t="inlineStr">
        <is>
          <t>Orderlies</t>
        </is>
      </c>
      <c r="E10854" t="n">
        <v>1050</v>
      </c>
      <c r="F10854" t="n">
        <v>41730</v>
      </c>
      <c r="G10854">
        <f>IF(OR(E5202="",F5202=""),"",E5202*F5202)</f>
        <v/>
      </c>
      <c r="H10854" s="41">
        <f>IFERROR(XLOOKUP(C5202,'DATA Wharton'!$A$2:$A$785,'DATA Wharton'!$C$2:$C$785),"")</f>
        <v/>
      </c>
      <c r="I10854">
        <f>IF(OR(G5202="",H5202=""),"",G5202)</f>
        <v/>
      </c>
      <c r="J10854">
        <f>IF(OR(I5202="",H5202=""),"",I5202*H5202)</f>
        <v/>
      </c>
      <c r="K10854">
        <f>IF(G5202="","Missing OEWS wage",IF(H5202="","Missing Wharton SOC","Matched"))</f>
        <v/>
      </c>
    </row>
    <row r="10855">
      <c r="A10855" t="inlineStr">
        <is>
          <t>56</t>
        </is>
      </c>
      <c r="B10855" t="inlineStr">
        <is>
          <t>Administrative and Support and Waste Management and Remediation Services</t>
        </is>
      </c>
      <c r="C10855" t="inlineStr">
        <is>
          <t>31-1133</t>
        </is>
      </c>
      <c r="D10855" t="inlineStr">
        <is>
          <t>Psychiatric Aides</t>
        </is>
      </c>
      <c r="E10855" t="n">
        <v>270</v>
      </c>
      <c r="F10855" t="n">
        <v>42940</v>
      </c>
      <c r="G10855">
        <f>IF(OR(E5203="",F5203=""),"",E5203*F5203)</f>
        <v/>
      </c>
      <c r="H10855" s="41">
        <f>IFERROR(XLOOKUP(C5203,'DATA Wharton'!$A$2:$A$785,'DATA Wharton'!$C$2:$C$785),"")</f>
        <v/>
      </c>
      <c r="I10855">
        <f>IF(OR(G5203="",H5203=""),"",G5203)</f>
        <v/>
      </c>
      <c r="J10855">
        <f>IF(OR(I5203="",H5203=""),"",I5203*H5203)</f>
        <v/>
      </c>
      <c r="K10855">
        <f>IF(G5203="","Missing OEWS wage",IF(H5203="","Missing Wharton SOC","Matched"))</f>
        <v/>
      </c>
    </row>
    <row r="10856">
      <c r="A10856" t="inlineStr">
        <is>
          <t>56</t>
        </is>
      </c>
      <c r="B10856" t="inlineStr">
        <is>
          <t>Administrative and Support and Waste Management and Remediation Services</t>
        </is>
      </c>
      <c r="C10856" t="inlineStr">
        <is>
          <t>31-2011</t>
        </is>
      </c>
      <c r="D10856" t="inlineStr">
        <is>
          <t>Occupational Therapy Assistants</t>
        </is>
      </c>
      <c r="F10856" t="n">
        <v>70880</v>
      </c>
      <c r="G10856">
        <f>IF(OR(E5204="",F5204=""),"",E5204*F5204)</f>
        <v/>
      </c>
      <c r="H10856" s="41">
        <f>IFERROR(XLOOKUP(C5204,'DATA Wharton'!$A$2:$A$785,'DATA Wharton'!$C$2:$C$785),"")</f>
        <v/>
      </c>
      <c r="I10856">
        <f>IF(OR(G5204="",H5204=""),"",G5204)</f>
        <v/>
      </c>
      <c r="J10856">
        <f>IF(OR(I5204="",H5204=""),"",I5204*H5204)</f>
        <v/>
      </c>
      <c r="K10856">
        <f>IF(G5204="","Missing OEWS wage",IF(H5204="","Missing Wharton SOC","Matched"))</f>
        <v/>
      </c>
    </row>
    <row r="10857">
      <c r="A10857" t="inlineStr">
        <is>
          <t>56</t>
        </is>
      </c>
      <c r="B10857" t="inlineStr">
        <is>
          <t>Administrative and Support and Waste Management and Remediation Services</t>
        </is>
      </c>
      <c r="C10857" t="inlineStr">
        <is>
          <t>31-2021</t>
        </is>
      </c>
      <c r="D10857" t="inlineStr">
        <is>
          <t>Physical Therapist Assistants</t>
        </is>
      </c>
      <c r="E10857" t="n">
        <v>1150</v>
      </c>
      <c r="F10857" t="n">
        <v>63410</v>
      </c>
      <c r="G10857">
        <f>IF(OR(E5205="",F5205=""),"",E5205*F5205)</f>
        <v/>
      </c>
      <c r="H10857" s="41">
        <f>IFERROR(XLOOKUP(C5205,'DATA Wharton'!$A$2:$A$785,'DATA Wharton'!$C$2:$C$785),"")</f>
        <v/>
      </c>
      <c r="I10857">
        <f>IF(OR(G5205="",H5205=""),"",G5205)</f>
        <v/>
      </c>
      <c r="J10857">
        <f>IF(OR(I5205="",H5205=""),"",I5205*H5205)</f>
        <v/>
      </c>
      <c r="K10857">
        <f>IF(G5205="","Missing OEWS wage",IF(H5205="","Missing Wharton SOC","Matched"))</f>
        <v/>
      </c>
    </row>
    <row r="10858">
      <c r="A10858" t="inlineStr">
        <is>
          <t>56</t>
        </is>
      </c>
      <c r="B10858" t="inlineStr">
        <is>
          <t>Administrative and Support and Waste Management and Remediation Services</t>
        </is>
      </c>
      <c r="C10858" t="inlineStr">
        <is>
          <t>31-2022</t>
        </is>
      </c>
      <c r="D10858" t="inlineStr">
        <is>
          <t>Physical Therapist Aides</t>
        </is>
      </c>
      <c r="E10858" t="n">
        <v>270</v>
      </c>
      <c r="F10858" t="n">
        <v>36720</v>
      </c>
      <c r="G10858">
        <f>IF(OR(E5206="",F5206=""),"",E5206*F5206)</f>
        <v/>
      </c>
      <c r="H10858" s="41">
        <f>IFERROR(XLOOKUP(C5206,'DATA Wharton'!$A$2:$A$785,'DATA Wharton'!$C$2:$C$785),"")</f>
        <v/>
      </c>
      <c r="I10858">
        <f>IF(OR(G5206="",H5206=""),"",G5206)</f>
        <v/>
      </c>
      <c r="J10858">
        <f>IF(OR(I5206="",H5206=""),"",I5206*H5206)</f>
        <v/>
      </c>
      <c r="K10858">
        <f>IF(G5206="","Missing OEWS wage",IF(H5206="","Missing Wharton SOC","Matched"))</f>
        <v/>
      </c>
    </row>
    <row r="10859">
      <c r="A10859" t="inlineStr">
        <is>
          <t>56</t>
        </is>
      </c>
      <c r="B10859" t="inlineStr">
        <is>
          <t>Administrative and Support and Waste Management and Remediation Services</t>
        </is>
      </c>
      <c r="C10859" t="inlineStr">
        <is>
          <t>31-9011</t>
        </is>
      </c>
      <c r="D10859" t="inlineStr">
        <is>
          <t>Massage Therapists</t>
        </is>
      </c>
      <c r="F10859" t="n">
        <v>75740</v>
      </c>
      <c r="G10859">
        <f>IF(OR(E5207="",F5207=""),"",E5207*F5207)</f>
        <v/>
      </c>
      <c r="H10859" s="41">
        <f>IFERROR(XLOOKUP(C5207,'DATA Wharton'!$A$2:$A$785,'DATA Wharton'!$C$2:$C$785),"")</f>
        <v/>
      </c>
      <c r="I10859">
        <f>IF(OR(G5207="",H5207=""),"",G5207)</f>
        <v/>
      </c>
      <c r="J10859">
        <f>IF(OR(I5207="",H5207=""),"",I5207*H5207)</f>
        <v/>
      </c>
      <c r="K10859">
        <f>IF(G5207="","Missing OEWS wage",IF(H5207="","Missing Wharton SOC","Matched"))</f>
        <v/>
      </c>
    </row>
    <row r="10860">
      <c r="A10860" t="inlineStr">
        <is>
          <t>56</t>
        </is>
      </c>
      <c r="B10860" t="inlineStr">
        <is>
          <t>Administrative and Support and Waste Management and Remediation Services</t>
        </is>
      </c>
      <c r="C10860" t="inlineStr">
        <is>
          <t>31-9091</t>
        </is>
      </c>
      <c r="D10860" t="inlineStr">
        <is>
          <t>Dental Assistants</t>
        </is>
      </c>
      <c r="E10860" t="n">
        <v>4090</v>
      </c>
      <c r="F10860" t="n">
        <v>52080</v>
      </c>
      <c r="G10860">
        <f>IF(OR(E5208="",F5208=""),"",E5208*F5208)</f>
        <v/>
      </c>
      <c r="H10860" s="41">
        <f>IFERROR(XLOOKUP(C5208,'DATA Wharton'!$A$2:$A$785,'DATA Wharton'!$C$2:$C$785),"")</f>
        <v/>
      </c>
      <c r="I10860">
        <f>IF(OR(G5208="",H5208=""),"",G5208)</f>
        <v/>
      </c>
      <c r="J10860">
        <f>IF(OR(I5208="",H5208=""),"",I5208*H5208)</f>
        <v/>
      </c>
      <c r="K10860">
        <f>IF(G5208="","Missing OEWS wage",IF(H5208="","Missing Wharton SOC","Matched"))</f>
        <v/>
      </c>
    </row>
    <row r="10861">
      <c r="A10861" t="inlineStr">
        <is>
          <t>56</t>
        </is>
      </c>
      <c r="B10861" t="inlineStr">
        <is>
          <t>Administrative and Support and Waste Management and Remediation Services</t>
        </is>
      </c>
      <c r="C10861" t="inlineStr">
        <is>
          <t>31-9092</t>
        </is>
      </c>
      <c r="D10861" t="inlineStr">
        <is>
          <t>Medical Assistants</t>
        </is>
      </c>
      <c r="E10861" t="n">
        <v>15060</v>
      </c>
      <c r="F10861" t="n">
        <v>46610</v>
      </c>
      <c r="G10861">
        <f>IF(OR(E5209="",F5209=""),"",E5209*F5209)</f>
        <v/>
      </c>
      <c r="H10861" s="41">
        <f>IFERROR(XLOOKUP(C5209,'DATA Wharton'!$A$2:$A$785,'DATA Wharton'!$C$2:$C$785),"")</f>
        <v/>
      </c>
      <c r="I10861">
        <f>IF(OR(G5209="",H5209=""),"",G5209)</f>
        <v/>
      </c>
      <c r="J10861">
        <f>IF(OR(I5209="",H5209=""),"",I5209*H5209)</f>
        <v/>
      </c>
      <c r="K10861">
        <f>IF(G5209="","Missing OEWS wage",IF(H5209="","Missing Wharton SOC","Matched"))</f>
        <v/>
      </c>
    </row>
    <row r="10862">
      <c r="A10862" t="inlineStr">
        <is>
          <t>56</t>
        </is>
      </c>
      <c r="B10862" t="inlineStr">
        <is>
          <t>Administrative and Support and Waste Management and Remediation Services</t>
        </is>
      </c>
      <c r="C10862" t="inlineStr">
        <is>
          <t>31-9093</t>
        </is>
      </c>
      <c r="D10862" t="inlineStr">
        <is>
          <t>Medical Equipment Preparers</t>
        </is>
      </c>
      <c r="E10862" t="n">
        <v>1840</v>
      </c>
      <c r="F10862" t="n">
        <v>55130</v>
      </c>
      <c r="G10862">
        <f>IF(OR(E5210="",F5210=""),"",E5210*F5210)</f>
        <v/>
      </c>
      <c r="H10862" s="41">
        <f>IFERROR(XLOOKUP(C5210,'DATA Wharton'!$A$2:$A$785,'DATA Wharton'!$C$2:$C$785),"")</f>
        <v/>
      </c>
      <c r="I10862">
        <f>IF(OR(G5210="",H5210=""),"",G5210)</f>
        <v/>
      </c>
      <c r="J10862">
        <f>IF(OR(I5210="",H5210=""),"",I5210*H5210)</f>
        <v/>
      </c>
      <c r="K10862">
        <f>IF(G5210="","Missing OEWS wage",IF(H5210="","Missing Wharton SOC","Matched"))</f>
        <v/>
      </c>
    </row>
    <row r="10863">
      <c r="A10863" t="inlineStr">
        <is>
          <t>56</t>
        </is>
      </c>
      <c r="B10863" t="inlineStr">
        <is>
          <t>Administrative and Support and Waste Management and Remediation Services</t>
        </is>
      </c>
      <c r="C10863" t="inlineStr">
        <is>
          <t>31-9094</t>
        </is>
      </c>
      <c r="D10863" t="inlineStr">
        <is>
          <t>Medical Transcriptionists</t>
        </is>
      </c>
      <c r="E10863" t="n">
        <v>12570</v>
      </c>
      <c r="F10863" t="n">
        <v>33860</v>
      </c>
      <c r="G10863">
        <f>IF(OR(E5211="",F5211=""),"",E5211*F5211)</f>
        <v/>
      </c>
      <c r="H10863" s="41">
        <f>IFERROR(XLOOKUP(C5211,'DATA Wharton'!$A$2:$A$785,'DATA Wharton'!$C$2:$C$785),"")</f>
        <v/>
      </c>
      <c r="I10863">
        <f>IF(OR(G5211="",H5211=""),"",G5211)</f>
        <v/>
      </c>
      <c r="J10863">
        <f>IF(OR(I5211="",H5211=""),"",I5211*H5211)</f>
        <v/>
      </c>
      <c r="K10863">
        <f>IF(G5211="","Missing OEWS wage",IF(H5211="","Missing Wharton SOC","Matched"))</f>
        <v/>
      </c>
    </row>
    <row r="10864">
      <c r="A10864" t="inlineStr">
        <is>
          <t>56</t>
        </is>
      </c>
      <c r="B10864" t="inlineStr">
        <is>
          <t>Administrative and Support and Waste Management and Remediation Services</t>
        </is>
      </c>
      <c r="C10864" t="inlineStr">
        <is>
          <t>31-9095</t>
        </is>
      </c>
      <c r="D10864" t="inlineStr">
        <is>
          <t>Pharmacy Aides</t>
        </is>
      </c>
      <c r="E10864" t="n">
        <v>70</v>
      </c>
      <c r="F10864" t="n">
        <v>38000</v>
      </c>
      <c r="G10864">
        <f>IF(OR(E5212="",F5212=""),"",E5212*F5212)</f>
        <v/>
      </c>
      <c r="H10864" s="41">
        <f>IFERROR(XLOOKUP(C5212,'DATA Wharton'!$A$2:$A$785,'DATA Wharton'!$C$2:$C$785),"")</f>
        <v/>
      </c>
      <c r="I10864">
        <f>IF(OR(G5212="",H5212=""),"",G5212)</f>
        <v/>
      </c>
      <c r="J10864">
        <f>IF(OR(I5212="",H5212=""),"",I5212*H5212)</f>
        <v/>
      </c>
      <c r="K10864">
        <f>IF(G5212="","Missing OEWS wage",IF(H5212="","Missing Wharton SOC","Matched"))</f>
        <v/>
      </c>
    </row>
    <row r="10865">
      <c r="A10865" t="inlineStr">
        <is>
          <t>56</t>
        </is>
      </c>
      <c r="B10865" t="inlineStr">
        <is>
          <t>Administrative and Support and Waste Management and Remediation Services</t>
        </is>
      </c>
      <c r="C10865" t="inlineStr">
        <is>
          <t>31-9096</t>
        </is>
      </c>
      <c r="D10865" t="inlineStr">
        <is>
          <t>Veterinary Assistants and Laboratory Animal Caretakers</t>
        </is>
      </c>
      <c r="F10865" t="n">
        <v>41920</v>
      </c>
      <c r="G10865">
        <f>IF(OR(E5213="",F5213=""),"",E5213*F5213)</f>
        <v/>
      </c>
      <c r="H10865" s="41">
        <f>IFERROR(XLOOKUP(C5213,'DATA Wharton'!$A$2:$A$785,'DATA Wharton'!$C$2:$C$785),"")</f>
        <v/>
      </c>
      <c r="I10865">
        <f>IF(OR(G5213="",H5213=""),"",G5213)</f>
        <v/>
      </c>
      <c r="J10865">
        <f>IF(OR(I5213="",H5213=""),"",I5213*H5213)</f>
        <v/>
      </c>
      <c r="K10865">
        <f>IF(G5213="","Missing OEWS wage",IF(H5213="","Missing Wharton SOC","Matched"))</f>
        <v/>
      </c>
    </row>
    <row r="10866">
      <c r="A10866" t="inlineStr">
        <is>
          <t>56</t>
        </is>
      </c>
      <c r="B10866" t="inlineStr">
        <is>
          <t>Administrative and Support and Waste Management and Remediation Services</t>
        </is>
      </c>
      <c r="C10866" t="inlineStr">
        <is>
          <t>31-9097</t>
        </is>
      </c>
      <c r="D10866" t="inlineStr">
        <is>
          <t>Phlebotomists</t>
        </is>
      </c>
      <c r="E10866" t="n">
        <v>2240</v>
      </c>
      <c r="F10866" t="n">
        <v>46800</v>
      </c>
      <c r="G10866">
        <f>IF(OR(E5214="",F5214=""),"",E5214*F5214)</f>
        <v/>
      </c>
      <c r="H10866" s="41">
        <f>IFERROR(XLOOKUP(C5214,'DATA Wharton'!$A$2:$A$785,'DATA Wharton'!$C$2:$C$785),"")</f>
        <v/>
      </c>
      <c r="I10866">
        <f>IF(OR(G5214="",H5214=""),"",G5214)</f>
        <v/>
      </c>
      <c r="J10866">
        <f>IF(OR(I5214="",H5214=""),"",I5214*H5214)</f>
        <v/>
      </c>
      <c r="K10866">
        <f>IF(G5214="","Missing OEWS wage",IF(H5214="","Missing Wharton SOC","Matched"))</f>
        <v/>
      </c>
    </row>
    <row r="10867">
      <c r="A10867" t="inlineStr">
        <is>
          <t>56</t>
        </is>
      </c>
      <c r="B10867" t="inlineStr">
        <is>
          <t>Administrative and Support and Waste Management and Remediation Services</t>
        </is>
      </c>
      <c r="C10867" t="inlineStr">
        <is>
          <t>31-9099</t>
        </is>
      </c>
      <c r="D10867" t="inlineStr">
        <is>
          <t>Healthcare Support Workers, All Other</t>
        </is>
      </c>
      <c r="F10867" t="n">
        <v>50060</v>
      </c>
      <c r="G10867">
        <f>IF(OR(E5215="",F5215=""),"",E5215*F5215)</f>
        <v/>
      </c>
      <c r="H10867" s="41">
        <f>IFERROR(XLOOKUP(C5215,'DATA Wharton'!$A$2:$A$785,'DATA Wharton'!$C$2:$C$785),"")</f>
        <v/>
      </c>
      <c r="I10867">
        <f>IF(OR(G5215="",H5215=""),"",G5215)</f>
        <v/>
      </c>
      <c r="J10867">
        <f>IF(OR(I5215="",H5215=""),"",I5215*H5215)</f>
        <v/>
      </c>
      <c r="K10867">
        <f>IF(G5215="","Missing OEWS wage",IF(H5215="","Missing Wharton SOC","Matched"))</f>
        <v/>
      </c>
    </row>
    <row r="10868">
      <c r="A10868" t="inlineStr">
        <is>
          <t>56</t>
        </is>
      </c>
      <c r="B10868" t="inlineStr">
        <is>
          <t>Administrative and Support and Waste Management and Remediation Services</t>
        </is>
      </c>
      <c r="C10868" t="inlineStr">
        <is>
          <t>33-1011</t>
        </is>
      </c>
      <c r="D10868" t="inlineStr">
        <is>
          <t>First-Line Supervisors of Correctional Officers</t>
        </is>
      </c>
      <c r="E10868" t="n">
        <v>1070</v>
      </c>
      <c r="F10868" t="n">
        <v>67540</v>
      </c>
      <c r="G10868">
        <f>IF(OR(E5216="",F5216=""),"",E5216*F5216)</f>
        <v/>
      </c>
      <c r="H10868" s="41">
        <f>IFERROR(XLOOKUP(C5216,'DATA Wharton'!$A$2:$A$785,'DATA Wharton'!$C$2:$C$785),"")</f>
        <v/>
      </c>
      <c r="I10868">
        <f>IF(OR(G5216="",H5216=""),"",G5216)</f>
        <v/>
      </c>
      <c r="J10868">
        <f>IF(OR(I5216="",H5216=""),"",I5216*H5216)</f>
        <v/>
      </c>
      <c r="K10868">
        <f>IF(G5216="","Missing OEWS wage",IF(H5216="","Missing Wharton SOC","Matched"))</f>
        <v/>
      </c>
    </row>
    <row r="10869">
      <c r="A10869" t="inlineStr">
        <is>
          <t>56</t>
        </is>
      </c>
      <c r="B10869" t="inlineStr">
        <is>
          <t>Administrative and Support and Waste Management and Remediation Services</t>
        </is>
      </c>
      <c r="C10869" t="inlineStr">
        <is>
          <t>33-1021</t>
        </is>
      </c>
      <c r="D10869" t="inlineStr">
        <is>
          <t>First-Line Supervisors of Firefighting and Prevention Workers</t>
        </is>
      </c>
      <c r="E10869" t="n">
        <v>3320</v>
      </c>
      <c r="F10869" t="n">
        <v>65830</v>
      </c>
      <c r="G10869">
        <f>IF(OR(E5217="",F5217=""),"",E5217*F5217)</f>
        <v/>
      </c>
      <c r="H10869" s="41">
        <f>IFERROR(XLOOKUP(C5217,'DATA Wharton'!$A$2:$A$785,'DATA Wharton'!$C$2:$C$785),"")</f>
        <v/>
      </c>
      <c r="I10869">
        <f>IF(OR(G5217="",H5217=""),"",G5217)</f>
        <v/>
      </c>
      <c r="J10869">
        <f>IF(OR(I5217="",H5217=""),"",I5217*H5217)</f>
        <v/>
      </c>
      <c r="K10869">
        <f>IF(G5217="","Missing OEWS wage",IF(H5217="","Missing Wharton SOC","Matched"))</f>
        <v/>
      </c>
    </row>
    <row r="10870">
      <c r="A10870" t="inlineStr">
        <is>
          <t>56</t>
        </is>
      </c>
      <c r="B10870" t="inlineStr">
        <is>
          <t>Administrative and Support and Waste Management and Remediation Services</t>
        </is>
      </c>
      <c r="C10870" t="inlineStr">
        <is>
          <t>33-1091</t>
        </is>
      </c>
      <c r="D10870" t="inlineStr">
        <is>
          <t>First-Line Supervisors of Security Workers</t>
        </is>
      </c>
      <c r="E10870" t="n">
        <v>46930</v>
      </c>
      <c r="F10870" t="n">
        <v>54200</v>
      </c>
      <c r="G10870">
        <f>IF(OR(E5218="",F5218=""),"",E5218*F5218)</f>
        <v/>
      </c>
      <c r="H10870" s="41">
        <f>IFERROR(XLOOKUP(C5218,'DATA Wharton'!$A$2:$A$785,'DATA Wharton'!$C$2:$C$785),"")</f>
        <v/>
      </c>
      <c r="I10870">
        <f>IF(OR(G5218="",H5218=""),"",G5218)</f>
        <v/>
      </c>
      <c r="J10870">
        <f>IF(OR(I5218="",H5218=""),"",I5218*H5218)</f>
        <v/>
      </c>
      <c r="K10870">
        <f>IF(G5218="","Missing OEWS wage",IF(H5218="","Missing Wharton SOC","Matched"))</f>
        <v/>
      </c>
    </row>
    <row r="10871">
      <c r="A10871" t="inlineStr">
        <is>
          <t>56</t>
        </is>
      </c>
      <c r="B10871" t="inlineStr">
        <is>
          <t>Administrative and Support and Waste Management and Remediation Services</t>
        </is>
      </c>
      <c r="C10871" t="inlineStr">
        <is>
          <t>33-1099</t>
        </is>
      </c>
      <c r="D10871" t="inlineStr">
        <is>
          <t>First-Line Supervisors of Protective Service Workers, All Other</t>
        </is>
      </c>
      <c r="E10871" t="n">
        <v>2510</v>
      </c>
      <c r="F10871" t="n">
        <v>58070</v>
      </c>
      <c r="G10871">
        <f>IF(OR(E5219="",F5219=""),"",E5219*F5219)</f>
        <v/>
      </c>
      <c r="H10871" s="41">
        <f>IFERROR(XLOOKUP(C5219,'DATA Wharton'!$A$2:$A$785,'DATA Wharton'!$C$2:$C$785),"")</f>
        <v/>
      </c>
      <c r="I10871">
        <f>IF(OR(G5219="",H5219=""),"",G5219)</f>
        <v/>
      </c>
      <c r="J10871">
        <f>IF(OR(I5219="",H5219=""),"",I5219*H5219)</f>
        <v/>
      </c>
      <c r="K10871">
        <f>IF(G5219="","Missing OEWS wage",IF(H5219="","Missing Wharton SOC","Matched"))</f>
        <v/>
      </c>
    </row>
    <row r="10872">
      <c r="A10872" t="inlineStr">
        <is>
          <t>56</t>
        </is>
      </c>
      <c r="B10872" t="inlineStr">
        <is>
          <t>Administrative and Support and Waste Management and Remediation Services</t>
        </is>
      </c>
      <c r="C10872" t="inlineStr">
        <is>
          <t>33-2011</t>
        </is>
      </c>
      <c r="D10872" t="inlineStr">
        <is>
          <t>Firefighters</t>
        </is>
      </c>
      <c r="E10872" t="n">
        <v>19750</v>
      </c>
      <c r="F10872" t="n">
        <v>42100</v>
      </c>
      <c r="G10872">
        <f>IF(OR(E5220="",F5220=""),"",E5220*F5220)</f>
        <v/>
      </c>
      <c r="H10872" s="41">
        <f>IFERROR(XLOOKUP(C5220,'DATA Wharton'!$A$2:$A$785,'DATA Wharton'!$C$2:$C$785),"")</f>
        <v/>
      </c>
      <c r="I10872">
        <f>IF(OR(G5220="",H5220=""),"",G5220)</f>
        <v/>
      </c>
      <c r="J10872">
        <f>IF(OR(I5220="",H5220=""),"",I5220*H5220)</f>
        <v/>
      </c>
      <c r="K10872">
        <f>IF(G5220="","Missing OEWS wage",IF(H5220="","Missing Wharton SOC","Matched"))</f>
        <v/>
      </c>
    </row>
    <row r="10873">
      <c r="A10873" t="inlineStr">
        <is>
          <t>56</t>
        </is>
      </c>
      <c r="B10873" t="inlineStr">
        <is>
          <t>Administrative and Support and Waste Management and Remediation Services</t>
        </is>
      </c>
      <c r="C10873" t="inlineStr">
        <is>
          <t>33-2021</t>
        </is>
      </c>
      <c r="D10873" t="inlineStr">
        <is>
          <t>Fire Inspectors and Investigators</t>
        </is>
      </c>
      <c r="E10873" t="n">
        <v>780</v>
      </c>
      <c r="F10873" t="n">
        <v>62110</v>
      </c>
      <c r="G10873">
        <f>IF(OR(E5221="",F5221=""),"",E5221*F5221)</f>
        <v/>
      </c>
      <c r="H10873" s="41">
        <f>IFERROR(XLOOKUP(C5221,'DATA Wharton'!$A$2:$A$785,'DATA Wharton'!$C$2:$C$785),"")</f>
        <v/>
      </c>
      <c r="I10873">
        <f>IF(OR(G5221="",H5221=""),"",G5221)</f>
        <v/>
      </c>
      <c r="J10873">
        <f>IF(OR(I5221="",H5221=""),"",I5221*H5221)</f>
        <v/>
      </c>
      <c r="K10873">
        <f>IF(G5221="","Missing OEWS wage",IF(H5221="","Missing Wharton SOC","Matched"))</f>
        <v/>
      </c>
    </row>
    <row r="10874">
      <c r="A10874" t="inlineStr">
        <is>
          <t>56</t>
        </is>
      </c>
      <c r="B10874" t="inlineStr">
        <is>
          <t>Administrative and Support and Waste Management and Remediation Services</t>
        </is>
      </c>
      <c r="C10874" t="inlineStr">
        <is>
          <t>33-3012</t>
        </is>
      </c>
      <c r="D10874" t="inlineStr">
        <is>
          <t>Correctional Officers and Jailers</t>
        </is>
      </c>
      <c r="E10874" t="n">
        <v>16380</v>
      </c>
      <c r="F10874" t="n">
        <v>51490</v>
      </c>
      <c r="G10874">
        <f>IF(OR(E5222="",F5222=""),"",E5222*F5222)</f>
        <v/>
      </c>
      <c r="H10874" s="41">
        <f>IFERROR(XLOOKUP(C5222,'DATA Wharton'!$A$2:$A$785,'DATA Wharton'!$C$2:$C$785),"")</f>
        <v/>
      </c>
      <c r="I10874">
        <f>IF(OR(G5222="",H5222=""),"",G5222)</f>
        <v/>
      </c>
      <c r="J10874">
        <f>IF(OR(I5222="",H5222=""),"",I5222*H5222)</f>
        <v/>
      </c>
      <c r="K10874">
        <f>IF(G5222="","Missing OEWS wage",IF(H5222="","Missing Wharton SOC","Matched"))</f>
        <v/>
      </c>
    </row>
    <row r="10875">
      <c r="A10875" t="inlineStr">
        <is>
          <t>56</t>
        </is>
      </c>
      <c r="B10875" t="inlineStr">
        <is>
          <t>Administrative and Support and Waste Management and Remediation Services</t>
        </is>
      </c>
      <c r="C10875" t="inlineStr">
        <is>
          <t>33-9011</t>
        </is>
      </c>
      <c r="D10875" t="inlineStr">
        <is>
          <t>Animal Control Workers</t>
        </is>
      </c>
      <c r="F10875" t="n">
        <v>44670</v>
      </c>
      <c r="G10875">
        <f>IF(OR(E5223="",F5223=""),"",E5223*F5223)</f>
        <v/>
      </c>
      <c r="H10875" s="41">
        <f>IFERROR(XLOOKUP(C5223,'DATA Wharton'!$A$2:$A$785,'DATA Wharton'!$C$2:$C$785),"")</f>
        <v/>
      </c>
      <c r="I10875">
        <f>IF(OR(G5223="",H5223=""),"",G5223)</f>
        <v/>
      </c>
      <c r="J10875">
        <f>IF(OR(I5223="",H5223=""),"",I5223*H5223)</f>
        <v/>
      </c>
      <c r="K10875">
        <f>IF(G5223="","Missing OEWS wage",IF(H5223="","Missing Wharton SOC","Matched"))</f>
        <v/>
      </c>
    </row>
    <row r="10876">
      <c r="A10876" t="inlineStr">
        <is>
          <t>56</t>
        </is>
      </c>
      <c r="B10876" t="inlineStr">
        <is>
          <t>Administrative and Support and Waste Management and Remediation Services</t>
        </is>
      </c>
      <c r="C10876" t="inlineStr">
        <is>
          <t>33-9021</t>
        </is>
      </c>
      <c r="D10876" t="inlineStr">
        <is>
          <t>Private Detectives and Investigators</t>
        </is>
      </c>
      <c r="E10876" t="n">
        <v>7400</v>
      </c>
      <c r="F10876" t="n">
        <v>55530</v>
      </c>
      <c r="G10876">
        <f>IF(OR(E5224="",F5224=""),"",E5224*F5224)</f>
        <v/>
      </c>
      <c r="H10876" s="41">
        <f>IFERROR(XLOOKUP(C5224,'DATA Wharton'!$A$2:$A$785,'DATA Wharton'!$C$2:$C$785),"")</f>
        <v/>
      </c>
      <c r="I10876">
        <f>IF(OR(G5224="",H5224=""),"",G5224)</f>
        <v/>
      </c>
      <c r="J10876">
        <f>IF(OR(I5224="",H5224=""),"",I5224*H5224)</f>
        <v/>
      </c>
      <c r="K10876">
        <f>IF(G5224="","Missing OEWS wage",IF(H5224="","Missing Wharton SOC","Matched"))</f>
        <v/>
      </c>
    </row>
    <row r="10877">
      <c r="A10877" t="inlineStr">
        <is>
          <t>56</t>
        </is>
      </c>
      <c r="B10877" t="inlineStr">
        <is>
          <t>Administrative and Support and Waste Management and Remediation Services</t>
        </is>
      </c>
      <c r="C10877" t="inlineStr">
        <is>
          <t>33-9031</t>
        </is>
      </c>
      <c r="D10877" t="inlineStr">
        <is>
          <t>Gambling Surveillance Officers and Gambling Investigators</t>
        </is>
      </c>
      <c r="E10877" t="n">
        <v>60</v>
      </c>
      <c r="F10877" t="n">
        <v>66270</v>
      </c>
      <c r="G10877">
        <f>IF(OR(E5225="",F5225=""),"",E5225*F5225)</f>
        <v/>
      </c>
      <c r="H10877" s="41">
        <f>IFERROR(XLOOKUP(C5225,'DATA Wharton'!$A$2:$A$785,'DATA Wharton'!$C$2:$C$785),"")</f>
        <v/>
      </c>
      <c r="I10877">
        <f>IF(OR(G5225="",H5225=""),"",G5225)</f>
        <v/>
      </c>
      <c r="J10877">
        <f>IF(OR(I5225="",H5225=""),"",I5225*H5225)</f>
        <v/>
      </c>
      <c r="K10877">
        <f>IF(G5225="","Missing OEWS wage",IF(H5225="","Missing Wharton SOC","Matched"))</f>
        <v/>
      </c>
    </row>
    <row r="10878">
      <c r="A10878" t="inlineStr">
        <is>
          <t>56</t>
        </is>
      </c>
      <c r="B10878" t="inlineStr">
        <is>
          <t>Administrative and Support and Waste Management and Remediation Services</t>
        </is>
      </c>
      <c r="C10878" t="inlineStr">
        <is>
          <t>33-9032</t>
        </is>
      </c>
      <c r="D10878" t="inlineStr">
        <is>
          <t>Security Guards</t>
        </is>
      </c>
      <c r="E10878" t="n">
        <v>797460</v>
      </c>
      <c r="F10878" t="n">
        <v>41330</v>
      </c>
      <c r="G10878">
        <f>IF(OR(E5226="",F5226=""),"",E5226*F5226)</f>
        <v/>
      </c>
      <c r="H10878" s="41">
        <f>IFERROR(XLOOKUP(C5226,'DATA Wharton'!$A$2:$A$785,'DATA Wharton'!$C$2:$C$785),"")</f>
        <v/>
      </c>
      <c r="I10878">
        <f>IF(OR(G5226="",H5226=""),"",G5226)</f>
        <v/>
      </c>
      <c r="J10878">
        <f>IF(OR(I5226="",H5226=""),"",I5226*H5226)</f>
        <v/>
      </c>
      <c r="K10878">
        <f>IF(G5226="","Missing OEWS wage",IF(H5226="","Missing Wharton SOC","Matched"))</f>
        <v/>
      </c>
    </row>
    <row r="10879">
      <c r="A10879" t="inlineStr">
        <is>
          <t>56</t>
        </is>
      </c>
      <c r="B10879" t="inlineStr">
        <is>
          <t>Administrative and Support and Waste Management and Remediation Services</t>
        </is>
      </c>
      <c r="C10879" t="inlineStr">
        <is>
          <t>33-9091</t>
        </is>
      </c>
      <c r="D10879" t="inlineStr">
        <is>
          <t>Crossing Guards and Flaggers</t>
        </is>
      </c>
      <c r="E10879" t="n">
        <v>44350</v>
      </c>
      <c r="F10879" t="n">
        <v>44370</v>
      </c>
      <c r="G10879">
        <f>IF(OR(E5227="",F5227=""),"",E5227*F5227)</f>
        <v/>
      </c>
      <c r="H10879" s="41">
        <f>IFERROR(XLOOKUP(C5227,'DATA Wharton'!$A$2:$A$785,'DATA Wharton'!$C$2:$C$785),"")</f>
        <v/>
      </c>
      <c r="I10879">
        <f>IF(OR(G5227="",H5227=""),"",G5227)</f>
        <v/>
      </c>
      <c r="J10879">
        <f>IF(OR(I5227="",H5227=""),"",I5227*H5227)</f>
        <v/>
      </c>
      <c r="K10879">
        <f>IF(G5227="","Missing OEWS wage",IF(H5227="","Missing Wharton SOC","Matched"))</f>
        <v/>
      </c>
    </row>
    <row r="10880">
      <c r="A10880" t="inlineStr">
        <is>
          <t>56</t>
        </is>
      </c>
      <c r="B10880" t="inlineStr">
        <is>
          <t>Administrative and Support and Waste Management and Remediation Services</t>
        </is>
      </c>
      <c r="C10880" t="inlineStr">
        <is>
          <t>33-9092</t>
        </is>
      </c>
      <c r="D10880" t="inlineStr">
        <is>
          <t>Lifeguards, Ski Patrol, and Other Recreational Protective Service Workers</t>
        </is>
      </c>
      <c r="E10880" t="n">
        <v>3480</v>
      </c>
      <c r="F10880" t="n">
        <v>32060</v>
      </c>
      <c r="G10880">
        <f>IF(OR(E5228="",F5228=""),"",E5228*F5228)</f>
        <v/>
      </c>
      <c r="H10880" s="41">
        <f>IFERROR(XLOOKUP(C5228,'DATA Wharton'!$A$2:$A$785,'DATA Wharton'!$C$2:$C$785),"")</f>
        <v/>
      </c>
      <c r="I10880">
        <f>IF(OR(G5228="",H5228=""),"",G5228)</f>
        <v/>
      </c>
      <c r="J10880">
        <f>IF(OR(I5228="",H5228=""),"",I5228*H5228)</f>
        <v/>
      </c>
      <c r="K10880">
        <f>IF(G5228="","Missing OEWS wage",IF(H5228="","Missing Wharton SOC","Matched"))</f>
        <v/>
      </c>
    </row>
    <row r="10881">
      <c r="A10881" t="inlineStr">
        <is>
          <t>56</t>
        </is>
      </c>
      <c r="B10881" t="inlineStr">
        <is>
          <t>Administrative and Support and Waste Management and Remediation Services</t>
        </is>
      </c>
      <c r="C10881" t="inlineStr">
        <is>
          <t>33-9093</t>
        </is>
      </c>
      <c r="D10881" t="inlineStr">
        <is>
          <t>Transportation Security Screeners</t>
        </is>
      </c>
      <c r="F10881" t="n">
        <v>43400</v>
      </c>
      <c r="G10881">
        <f>IF(OR(E5229="",F5229=""),"",E5229*F5229)</f>
        <v/>
      </c>
      <c r="H10881" s="41">
        <f>IFERROR(XLOOKUP(C5229,'DATA Wharton'!$A$2:$A$785,'DATA Wharton'!$C$2:$C$785),"")</f>
        <v/>
      </c>
      <c r="I10881">
        <f>IF(OR(G5229="",H5229=""),"",G5229)</f>
        <v/>
      </c>
      <c r="J10881">
        <f>IF(OR(I5229="",H5229=""),"",I5229*H5229)</f>
        <v/>
      </c>
      <c r="K10881">
        <f>IF(G5229="","Missing OEWS wage",IF(H5229="","Missing Wharton SOC","Matched"))</f>
        <v/>
      </c>
    </row>
    <row r="10882">
      <c r="A10882" t="inlineStr">
        <is>
          <t>56</t>
        </is>
      </c>
      <c r="B10882" t="inlineStr">
        <is>
          <t>Administrative and Support and Waste Management and Remediation Services</t>
        </is>
      </c>
      <c r="C10882" t="inlineStr">
        <is>
          <t>33-9094</t>
        </is>
      </c>
      <c r="D10882" t="inlineStr">
        <is>
          <t>School Bus Monitors</t>
        </is>
      </c>
      <c r="E10882" t="n">
        <v>480</v>
      </c>
      <c r="F10882" t="n">
        <v>35300</v>
      </c>
      <c r="G10882">
        <f>IF(OR(E5230="",F5230=""),"",E5230*F5230)</f>
        <v/>
      </c>
      <c r="H10882" s="41">
        <f>IFERROR(XLOOKUP(C5230,'DATA Wharton'!$A$2:$A$785,'DATA Wharton'!$C$2:$C$785),"")</f>
        <v/>
      </c>
      <c r="I10882">
        <f>IF(OR(G5230="",H5230=""),"",G5230)</f>
        <v/>
      </c>
      <c r="J10882">
        <f>IF(OR(I5230="",H5230=""),"",I5230*H5230)</f>
        <v/>
      </c>
      <c r="K10882">
        <f>IF(G5230="","Missing OEWS wage",IF(H5230="","Missing Wharton SOC","Matched"))</f>
        <v/>
      </c>
    </row>
    <row r="10883">
      <c r="A10883" t="inlineStr">
        <is>
          <t>56</t>
        </is>
      </c>
      <c r="B10883" t="inlineStr">
        <is>
          <t>Administrative and Support and Waste Management and Remediation Services</t>
        </is>
      </c>
      <c r="C10883" t="inlineStr">
        <is>
          <t>33-9099</t>
        </is>
      </c>
      <c r="D10883" t="inlineStr">
        <is>
          <t>Protective Service Workers, All Other</t>
        </is>
      </c>
      <c r="F10883" t="n">
        <v>40380</v>
      </c>
      <c r="G10883">
        <f>IF(OR(E5231="",F5231=""),"",E5231*F5231)</f>
        <v/>
      </c>
      <c r="H10883" s="41">
        <f>IFERROR(XLOOKUP(C5231,'DATA Wharton'!$A$2:$A$785,'DATA Wharton'!$C$2:$C$785),"")</f>
        <v/>
      </c>
      <c r="I10883">
        <f>IF(OR(G5231="",H5231=""),"",G5231)</f>
        <v/>
      </c>
      <c r="J10883">
        <f>IF(OR(I5231="",H5231=""),"",I5231*H5231)</f>
        <v/>
      </c>
      <c r="K10883">
        <f>IF(G5231="","Missing OEWS wage",IF(H5231="","Missing Wharton SOC","Matched"))</f>
        <v/>
      </c>
    </row>
    <row r="10884">
      <c r="A10884" t="inlineStr">
        <is>
          <t>56</t>
        </is>
      </c>
      <c r="B10884" t="inlineStr">
        <is>
          <t>Administrative and Support and Waste Management and Remediation Services</t>
        </is>
      </c>
      <c r="C10884" t="inlineStr">
        <is>
          <t>35-1011</t>
        </is>
      </c>
      <c r="D10884" t="inlineStr">
        <is>
          <t>Chefs and Head Cooks</t>
        </is>
      </c>
      <c r="E10884" t="n">
        <v>1710</v>
      </c>
      <c r="F10884" t="n">
        <v>79260</v>
      </c>
      <c r="G10884">
        <f>IF(OR(E5232="",F5232=""),"",E5232*F5232)</f>
        <v/>
      </c>
      <c r="H10884" s="41">
        <f>IFERROR(XLOOKUP(C5232,'DATA Wharton'!$A$2:$A$785,'DATA Wharton'!$C$2:$C$785),"")</f>
        <v/>
      </c>
      <c r="I10884">
        <f>IF(OR(G5232="",H5232=""),"",G5232)</f>
        <v/>
      </c>
      <c r="J10884">
        <f>IF(OR(I5232="",H5232=""),"",I5232*H5232)</f>
        <v/>
      </c>
      <c r="K10884">
        <f>IF(G5232="","Missing OEWS wage",IF(H5232="","Missing Wharton SOC","Matched"))</f>
        <v/>
      </c>
    </row>
    <row r="10885">
      <c r="A10885" t="inlineStr">
        <is>
          <t>56</t>
        </is>
      </c>
      <c r="B10885" t="inlineStr">
        <is>
          <t>Administrative and Support and Waste Management and Remediation Services</t>
        </is>
      </c>
      <c r="C10885" t="inlineStr">
        <is>
          <t>35-1012</t>
        </is>
      </c>
      <c r="D10885" t="inlineStr">
        <is>
          <t>First-Line Supervisors of Food Preparation and Serving Workers</t>
        </is>
      </c>
      <c r="F10885" t="n">
        <v>56720</v>
      </c>
      <c r="G10885">
        <f>IF(OR(E5233="",F5233=""),"",E5233*F5233)</f>
        <v/>
      </c>
      <c r="H10885" s="41">
        <f>IFERROR(XLOOKUP(C5233,'DATA Wharton'!$A$2:$A$785,'DATA Wharton'!$C$2:$C$785),"")</f>
        <v/>
      </c>
      <c r="I10885">
        <f>IF(OR(G5233="",H5233=""),"",G5233)</f>
        <v/>
      </c>
      <c r="J10885">
        <f>IF(OR(I5233="",H5233=""),"",I5233*H5233)</f>
        <v/>
      </c>
      <c r="K10885">
        <f>IF(G5233="","Missing OEWS wage",IF(H5233="","Missing Wharton SOC","Matched"))</f>
        <v/>
      </c>
    </row>
    <row r="10886">
      <c r="A10886" t="inlineStr">
        <is>
          <t>56</t>
        </is>
      </c>
      <c r="B10886" t="inlineStr">
        <is>
          <t>Administrative and Support and Waste Management and Remediation Services</t>
        </is>
      </c>
      <c r="C10886" t="inlineStr">
        <is>
          <t>35-2011</t>
        </is>
      </c>
      <c r="D10886" t="inlineStr">
        <is>
          <t>Cooks, Fast Food</t>
        </is>
      </c>
      <c r="E10886" t="n">
        <v>840</v>
      </c>
      <c r="F10886" t="n">
        <v>35830</v>
      </c>
      <c r="G10886">
        <f>IF(OR(E5234="",F5234=""),"",E5234*F5234)</f>
        <v/>
      </c>
      <c r="H10886" s="41">
        <f>IFERROR(XLOOKUP(C5234,'DATA Wharton'!$A$2:$A$785,'DATA Wharton'!$C$2:$C$785),"")</f>
        <v/>
      </c>
      <c r="I10886">
        <f>IF(OR(G5234="",H5234=""),"",G5234)</f>
        <v/>
      </c>
      <c r="J10886">
        <f>IF(OR(I5234="",H5234=""),"",I5234*H5234)</f>
        <v/>
      </c>
      <c r="K10886">
        <f>IF(G5234="","Missing OEWS wage",IF(H5234="","Missing Wharton SOC","Matched"))</f>
        <v/>
      </c>
    </row>
    <row r="10887">
      <c r="A10887" t="inlineStr">
        <is>
          <t>56</t>
        </is>
      </c>
      <c r="B10887" t="inlineStr">
        <is>
          <t>Administrative and Support and Waste Management and Remediation Services</t>
        </is>
      </c>
      <c r="C10887" t="inlineStr">
        <is>
          <t>35-2012</t>
        </is>
      </c>
      <c r="D10887" t="inlineStr">
        <is>
          <t>Cooks, Institution and Cafeteria</t>
        </is>
      </c>
      <c r="E10887" t="n">
        <v>9150</v>
      </c>
      <c r="F10887" t="n">
        <v>36670</v>
      </c>
      <c r="G10887">
        <f>IF(OR(E5235="",F5235=""),"",E5235*F5235)</f>
        <v/>
      </c>
      <c r="H10887" s="41">
        <f>IFERROR(XLOOKUP(C5235,'DATA Wharton'!$A$2:$A$785,'DATA Wharton'!$C$2:$C$785),"")</f>
        <v/>
      </c>
      <c r="I10887">
        <f>IF(OR(G5235="",H5235=""),"",G5235)</f>
        <v/>
      </c>
      <c r="J10887">
        <f>IF(OR(I5235="",H5235=""),"",I5235*H5235)</f>
        <v/>
      </c>
      <c r="K10887">
        <f>IF(G5235="","Missing OEWS wage",IF(H5235="","Missing Wharton SOC","Matched"))</f>
        <v/>
      </c>
    </row>
    <row r="10888">
      <c r="A10888" t="inlineStr">
        <is>
          <t>56</t>
        </is>
      </c>
      <c r="B10888" t="inlineStr">
        <is>
          <t>Administrative and Support and Waste Management and Remediation Services</t>
        </is>
      </c>
      <c r="C10888" t="inlineStr">
        <is>
          <t>35-2014</t>
        </is>
      </c>
      <c r="D10888" t="inlineStr">
        <is>
          <t>Cooks, Restaurant</t>
        </is>
      </c>
      <c r="E10888" t="n">
        <v>7260</v>
      </c>
      <c r="F10888" t="n">
        <v>41810</v>
      </c>
      <c r="G10888">
        <f>IF(OR(E5236="",F5236=""),"",E5236*F5236)</f>
        <v/>
      </c>
      <c r="H10888" s="41">
        <f>IFERROR(XLOOKUP(C5236,'DATA Wharton'!$A$2:$A$785,'DATA Wharton'!$C$2:$C$785),"")</f>
        <v/>
      </c>
      <c r="I10888">
        <f>IF(OR(G5236="",H5236=""),"",G5236)</f>
        <v/>
      </c>
      <c r="J10888">
        <f>IF(OR(I5236="",H5236=""),"",I5236*H5236)</f>
        <v/>
      </c>
      <c r="K10888">
        <f>IF(G5236="","Missing OEWS wage",IF(H5236="","Missing Wharton SOC","Matched"))</f>
        <v/>
      </c>
    </row>
    <row r="10889">
      <c r="A10889" t="inlineStr">
        <is>
          <t>56</t>
        </is>
      </c>
      <c r="B10889" t="inlineStr">
        <is>
          <t>Administrative and Support and Waste Management and Remediation Services</t>
        </is>
      </c>
      <c r="C10889" t="inlineStr">
        <is>
          <t>35-2015</t>
        </is>
      </c>
      <c r="D10889" t="inlineStr">
        <is>
          <t>Cooks, Short Order</t>
        </is>
      </c>
      <c r="E10889" t="n">
        <v>550</v>
      </c>
      <c r="F10889" t="n">
        <v>40760</v>
      </c>
      <c r="G10889">
        <f>IF(OR(E5237="",F5237=""),"",E5237*F5237)</f>
        <v/>
      </c>
      <c r="H10889" s="41">
        <f>IFERROR(XLOOKUP(C5237,'DATA Wharton'!$A$2:$A$785,'DATA Wharton'!$C$2:$C$785),"")</f>
        <v/>
      </c>
      <c r="I10889">
        <f>IF(OR(G5237="",H5237=""),"",G5237)</f>
        <v/>
      </c>
      <c r="J10889">
        <f>IF(OR(I5237="",H5237=""),"",I5237*H5237)</f>
        <v/>
      </c>
      <c r="K10889">
        <f>IF(G5237="","Missing OEWS wage",IF(H5237="","Missing Wharton SOC","Matched"))</f>
        <v/>
      </c>
    </row>
    <row r="10890">
      <c r="A10890" t="inlineStr">
        <is>
          <t>56</t>
        </is>
      </c>
      <c r="B10890" t="inlineStr">
        <is>
          <t>Administrative and Support and Waste Management and Remediation Services</t>
        </is>
      </c>
      <c r="C10890" t="inlineStr">
        <is>
          <t>35-2019</t>
        </is>
      </c>
      <c r="D10890" t="inlineStr">
        <is>
          <t>Cooks, All Other</t>
        </is>
      </c>
      <c r="E10890" t="n">
        <v>790</v>
      </c>
      <c r="F10890" t="n">
        <v>42090</v>
      </c>
      <c r="G10890">
        <f>IF(OR(E5238="",F5238=""),"",E5238*F5238)</f>
        <v/>
      </c>
      <c r="H10890" s="41">
        <f>IFERROR(XLOOKUP(C5238,'DATA Wharton'!$A$2:$A$785,'DATA Wharton'!$C$2:$C$785),"")</f>
        <v/>
      </c>
      <c r="I10890">
        <f>IF(OR(G5238="",H5238=""),"",G5238)</f>
        <v/>
      </c>
      <c r="J10890">
        <f>IF(OR(I5238="",H5238=""),"",I5238*H5238)</f>
        <v/>
      </c>
      <c r="K10890">
        <f>IF(G5238="","Missing OEWS wage",IF(H5238="","Missing Wharton SOC","Matched"))</f>
        <v/>
      </c>
    </row>
    <row r="10891">
      <c r="A10891" t="inlineStr">
        <is>
          <t>56</t>
        </is>
      </c>
      <c r="B10891" t="inlineStr">
        <is>
          <t>Administrative and Support and Waste Management and Remediation Services</t>
        </is>
      </c>
      <c r="C10891" t="inlineStr">
        <is>
          <t>35-2021</t>
        </is>
      </c>
      <c r="D10891" t="inlineStr">
        <is>
          <t>Food Preparation Workers</t>
        </is>
      </c>
      <c r="E10891" t="n">
        <v>8630</v>
      </c>
      <c r="F10891" t="n">
        <v>35880</v>
      </c>
      <c r="G10891">
        <f>IF(OR(E5239="",F5239=""),"",E5239*F5239)</f>
        <v/>
      </c>
      <c r="H10891" s="41">
        <f>IFERROR(XLOOKUP(C5239,'DATA Wharton'!$A$2:$A$785,'DATA Wharton'!$C$2:$C$785),"")</f>
        <v/>
      </c>
      <c r="I10891">
        <f>IF(OR(G5239="",H5239=""),"",G5239)</f>
        <v/>
      </c>
      <c r="J10891">
        <f>IF(OR(I5239="",H5239=""),"",I5239*H5239)</f>
        <v/>
      </c>
      <c r="K10891">
        <f>IF(G5239="","Missing OEWS wage",IF(H5239="","Missing Wharton SOC","Matched"))</f>
        <v/>
      </c>
    </row>
    <row r="10892">
      <c r="A10892" t="inlineStr">
        <is>
          <t>56</t>
        </is>
      </c>
      <c r="B10892" t="inlineStr">
        <is>
          <t>Administrative and Support and Waste Management and Remediation Services</t>
        </is>
      </c>
      <c r="C10892" t="inlineStr">
        <is>
          <t>35-3011</t>
        </is>
      </c>
      <c r="D10892" t="inlineStr">
        <is>
          <t>Bartenders</t>
        </is>
      </c>
      <c r="E10892" t="n">
        <v>3790</v>
      </c>
      <c r="F10892" t="n">
        <v>41590</v>
      </c>
      <c r="G10892">
        <f>IF(OR(E5240="",F5240=""),"",E5240*F5240)</f>
        <v/>
      </c>
      <c r="H10892" s="41">
        <f>IFERROR(XLOOKUP(C5240,'DATA Wharton'!$A$2:$A$785,'DATA Wharton'!$C$2:$C$785),"")</f>
        <v/>
      </c>
      <c r="I10892">
        <f>IF(OR(G5240="",H5240=""),"",G5240)</f>
        <v/>
      </c>
      <c r="J10892">
        <f>IF(OR(I5240="",H5240=""),"",I5240*H5240)</f>
        <v/>
      </c>
      <c r="K10892">
        <f>IF(G5240="","Missing OEWS wage",IF(H5240="","Missing Wharton SOC","Matched"))</f>
        <v/>
      </c>
    </row>
    <row r="10893">
      <c r="A10893" t="inlineStr">
        <is>
          <t>56</t>
        </is>
      </c>
      <c r="B10893" t="inlineStr">
        <is>
          <t>Administrative and Support and Waste Management and Remediation Services</t>
        </is>
      </c>
      <c r="C10893" t="inlineStr">
        <is>
          <t>35-3023</t>
        </is>
      </c>
      <c r="D10893" t="inlineStr">
        <is>
          <t>Fast Food and Counter Workers</t>
        </is>
      </c>
      <c r="E10893" t="n">
        <v>9060</v>
      </c>
      <c r="F10893" t="n">
        <v>34010</v>
      </c>
      <c r="G10893">
        <f>IF(OR(E5241="",F5241=""),"",E5241*F5241)</f>
        <v/>
      </c>
      <c r="H10893" s="41">
        <f>IFERROR(XLOOKUP(C5241,'DATA Wharton'!$A$2:$A$785,'DATA Wharton'!$C$2:$C$785),"")</f>
        <v/>
      </c>
      <c r="I10893">
        <f>IF(OR(G5241="",H5241=""),"",G5241)</f>
        <v/>
      </c>
      <c r="J10893">
        <f>IF(OR(I5241="",H5241=""),"",I5241*H5241)</f>
        <v/>
      </c>
      <c r="K10893">
        <f>IF(G5241="","Missing OEWS wage",IF(H5241="","Missing Wharton SOC","Matched"))</f>
        <v/>
      </c>
    </row>
    <row r="10894">
      <c r="A10894" t="inlineStr">
        <is>
          <t>56</t>
        </is>
      </c>
      <c r="B10894" t="inlineStr">
        <is>
          <t>Administrative and Support and Waste Management and Remediation Services</t>
        </is>
      </c>
      <c r="C10894" t="inlineStr">
        <is>
          <t>35-3031</t>
        </is>
      </c>
      <c r="D10894" t="inlineStr">
        <is>
          <t>Waiters and Waitresses</t>
        </is>
      </c>
      <c r="E10894" t="n">
        <v>16130</v>
      </c>
      <c r="F10894" t="n">
        <v>40850</v>
      </c>
      <c r="G10894">
        <f>IF(OR(E5242="",F5242=""),"",E5242*F5242)</f>
        <v/>
      </c>
      <c r="H10894" s="41">
        <f>IFERROR(XLOOKUP(C5242,'DATA Wharton'!$A$2:$A$785,'DATA Wharton'!$C$2:$C$785),"")</f>
        <v/>
      </c>
      <c r="I10894">
        <f>IF(OR(G5242="",H5242=""),"",G5242)</f>
        <v/>
      </c>
      <c r="J10894">
        <f>IF(OR(I5242="",H5242=""),"",I5242*H5242)</f>
        <v/>
      </c>
      <c r="K10894">
        <f>IF(G5242="","Missing OEWS wage",IF(H5242="","Missing Wharton SOC","Matched"))</f>
        <v/>
      </c>
    </row>
    <row r="10895">
      <c r="A10895" t="inlineStr">
        <is>
          <t>56</t>
        </is>
      </c>
      <c r="B10895" t="inlineStr">
        <is>
          <t>Administrative and Support and Waste Management and Remediation Services</t>
        </is>
      </c>
      <c r="C10895" t="inlineStr">
        <is>
          <t>35-3041</t>
        </is>
      </c>
      <c r="D10895" t="inlineStr">
        <is>
          <t>Food Servers, Nonrestaurant</t>
        </is>
      </c>
      <c r="E10895" t="n">
        <v>9720</v>
      </c>
      <c r="F10895" t="n">
        <v>38000</v>
      </c>
      <c r="G10895">
        <f>IF(OR(E5243="",F5243=""),"",E5243*F5243)</f>
        <v/>
      </c>
      <c r="H10895" s="41">
        <f>IFERROR(XLOOKUP(C5243,'DATA Wharton'!$A$2:$A$785,'DATA Wharton'!$C$2:$C$785),"")</f>
        <v/>
      </c>
      <c r="I10895">
        <f>IF(OR(G5243="",H5243=""),"",G5243)</f>
        <v/>
      </c>
      <c r="J10895">
        <f>IF(OR(I5243="",H5243=""),"",I5243*H5243)</f>
        <v/>
      </c>
      <c r="K10895">
        <f>IF(G5243="","Missing OEWS wage",IF(H5243="","Missing Wharton SOC","Matched"))</f>
        <v/>
      </c>
    </row>
    <row r="10896">
      <c r="A10896" t="inlineStr">
        <is>
          <t>56</t>
        </is>
      </c>
      <c r="B10896" t="inlineStr">
        <is>
          <t>Administrative and Support and Waste Management and Remediation Services</t>
        </is>
      </c>
      <c r="C10896" t="inlineStr">
        <is>
          <t>35-9011</t>
        </is>
      </c>
      <c r="D10896" t="inlineStr">
        <is>
          <t>Dining Room and Cafeteria Attendants and Bartender Helpers</t>
        </is>
      </c>
      <c r="E10896" t="n">
        <v>7260</v>
      </c>
      <c r="F10896" t="n">
        <v>34620</v>
      </c>
      <c r="G10896">
        <f>IF(OR(E5244="",F5244=""),"",E5244*F5244)</f>
        <v/>
      </c>
      <c r="H10896" s="41">
        <f>IFERROR(XLOOKUP(C5244,'DATA Wharton'!$A$2:$A$785,'DATA Wharton'!$C$2:$C$785),"")</f>
        <v/>
      </c>
      <c r="I10896">
        <f>IF(OR(G5244="",H5244=""),"",G5244)</f>
        <v/>
      </c>
      <c r="J10896">
        <f>IF(OR(I5244="",H5244=""),"",I5244*H5244)</f>
        <v/>
      </c>
      <c r="K10896">
        <f>IF(G5244="","Missing OEWS wage",IF(H5244="","Missing Wharton SOC","Matched"))</f>
        <v/>
      </c>
    </row>
    <row r="10897">
      <c r="A10897" t="inlineStr">
        <is>
          <t>56</t>
        </is>
      </c>
      <c r="B10897" t="inlineStr">
        <is>
          <t>Administrative and Support and Waste Management and Remediation Services</t>
        </is>
      </c>
      <c r="C10897" t="inlineStr">
        <is>
          <t>35-9021</t>
        </is>
      </c>
      <c r="D10897" t="inlineStr">
        <is>
          <t>Dishwashers</t>
        </is>
      </c>
      <c r="E10897" t="n">
        <v>9390</v>
      </c>
      <c r="F10897" t="n">
        <v>35060</v>
      </c>
      <c r="G10897">
        <f>IF(OR(E5245="",F5245=""),"",E5245*F5245)</f>
        <v/>
      </c>
      <c r="H10897" s="41">
        <f>IFERROR(XLOOKUP(C5245,'DATA Wharton'!$A$2:$A$785,'DATA Wharton'!$C$2:$C$785),"")</f>
        <v/>
      </c>
      <c r="I10897">
        <f>IF(OR(G5245="",H5245=""),"",G5245)</f>
        <v/>
      </c>
      <c r="J10897">
        <f>IF(OR(I5245="",H5245=""),"",I5245*H5245)</f>
        <v/>
      </c>
      <c r="K10897">
        <f>IF(G5245="","Missing OEWS wage",IF(H5245="","Missing Wharton SOC","Matched"))</f>
        <v/>
      </c>
    </row>
    <row r="10898">
      <c r="A10898" t="inlineStr">
        <is>
          <t>56</t>
        </is>
      </c>
      <c r="B10898" t="inlineStr">
        <is>
          <t>Administrative and Support and Waste Management and Remediation Services</t>
        </is>
      </c>
      <c r="C10898" t="inlineStr">
        <is>
          <t>35-9031</t>
        </is>
      </c>
      <c r="D10898" t="inlineStr">
        <is>
          <t>Hosts and Hostesses, Restaurant, Lounge, and Coffee Shop</t>
        </is>
      </c>
      <c r="E10898" t="n">
        <v>1290</v>
      </c>
      <c r="F10898" t="n">
        <v>32110</v>
      </c>
      <c r="G10898">
        <f>IF(OR(E5246="",F5246=""),"",E5246*F5246)</f>
        <v/>
      </c>
      <c r="H10898" s="41">
        <f>IFERROR(XLOOKUP(C5246,'DATA Wharton'!$A$2:$A$785,'DATA Wharton'!$C$2:$C$785),"")</f>
        <v/>
      </c>
      <c r="I10898">
        <f>IF(OR(G5246="",H5246=""),"",G5246)</f>
        <v/>
      </c>
      <c r="J10898">
        <f>IF(OR(I5246="",H5246=""),"",I5246*H5246)</f>
        <v/>
      </c>
      <c r="K10898">
        <f>IF(G5246="","Missing OEWS wage",IF(H5246="","Missing Wharton SOC","Matched"))</f>
        <v/>
      </c>
    </row>
    <row r="10899">
      <c r="A10899" t="inlineStr">
        <is>
          <t>56</t>
        </is>
      </c>
      <c r="B10899" t="inlineStr">
        <is>
          <t>Administrative and Support and Waste Management and Remediation Services</t>
        </is>
      </c>
      <c r="C10899" t="inlineStr">
        <is>
          <t>35-9099</t>
        </is>
      </c>
      <c r="D10899" t="inlineStr">
        <is>
          <t>Food Preparation and Serving Related Workers, All Other</t>
        </is>
      </c>
      <c r="E10899" t="n">
        <v>4210</v>
      </c>
      <c r="F10899" t="n">
        <v>38510</v>
      </c>
      <c r="G10899">
        <f>IF(OR(E5247="",F5247=""),"",E5247*F5247)</f>
        <v/>
      </c>
      <c r="H10899" s="41">
        <f>IFERROR(XLOOKUP(C5247,'DATA Wharton'!$A$2:$A$785,'DATA Wharton'!$C$2:$C$785),"")</f>
        <v/>
      </c>
      <c r="I10899">
        <f>IF(OR(G5247="",H5247=""),"",G5247)</f>
        <v/>
      </c>
      <c r="J10899">
        <f>IF(OR(I5247="",H5247=""),"",I5247*H5247)</f>
        <v/>
      </c>
      <c r="K10899">
        <f>IF(G5247="","Missing OEWS wage",IF(H5247="","Missing Wharton SOC","Matched"))</f>
        <v/>
      </c>
    </row>
    <row r="10900">
      <c r="A10900" t="inlineStr">
        <is>
          <t>56</t>
        </is>
      </c>
      <c r="B10900" t="inlineStr">
        <is>
          <t>Administrative and Support and Waste Management and Remediation Services</t>
        </is>
      </c>
      <c r="C10900" t="inlineStr">
        <is>
          <t>37-1011</t>
        </is>
      </c>
      <c r="D10900" t="inlineStr">
        <is>
          <t>First-Line Supervisors of Housekeeping and Janitorial Workers</t>
        </is>
      </c>
      <c r="E10900" t="n">
        <v>72550</v>
      </c>
      <c r="F10900" t="n">
        <v>52470</v>
      </c>
      <c r="G10900">
        <f>IF(OR(E5248="",F5248=""),"",E5248*F5248)</f>
        <v/>
      </c>
      <c r="H10900" s="41">
        <f>IFERROR(XLOOKUP(C5248,'DATA Wharton'!$A$2:$A$785,'DATA Wharton'!$C$2:$C$785),"")</f>
        <v/>
      </c>
      <c r="I10900">
        <f>IF(OR(G5248="",H5248=""),"",G5248)</f>
        <v/>
      </c>
      <c r="J10900">
        <f>IF(OR(I5248="",H5248=""),"",I5248*H5248)</f>
        <v/>
      </c>
      <c r="K10900">
        <f>IF(G5248="","Missing OEWS wage",IF(H5248="","Missing Wharton SOC","Matched"))</f>
        <v/>
      </c>
    </row>
    <row r="10901">
      <c r="A10901" t="inlineStr">
        <is>
          <t>56</t>
        </is>
      </c>
      <c r="B10901" t="inlineStr">
        <is>
          <t>Administrative and Support and Waste Management and Remediation Services</t>
        </is>
      </c>
      <c r="C10901" t="inlineStr">
        <is>
          <t>37-1012</t>
        </is>
      </c>
      <c r="D10901" t="inlineStr">
        <is>
          <t>First-Line Supervisors of Landscaping, Lawn Service, and Groundskeeping Workers</t>
        </is>
      </c>
      <c r="E10901" t="n">
        <v>92130</v>
      </c>
      <c r="F10901" t="n">
        <v>59060</v>
      </c>
      <c r="G10901">
        <f>IF(OR(E5249="",F5249=""),"",E5249*F5249)</f>
        <v/>
      </c>
      <c r="H10901" s="41">
        <f>IFERROR(XLOOKUP(C5249,'DATA Wharton'!$A$2:$A$785,'DATA Wharton'!$C$2:$C$785),"")</f>
        <v/>
      </c>
      <c r="I10901">
        <f>IF(OR(G5249="",H5249=""),"",G5249)</f>
        <v/>
      </c>
      <c r="J10901">
        <f>IF(OR(I5249="",H5249=""),"",I5249*H5249)</f>
        <v/>
      </c>
      <c r="K10901">
        <f>IF(G5249="","Missing OEWS wage",IF(H5249="","Missing Wharton SOC","Matched"))</f>
        <v/>
      </c>
    </row>
    <row r="10902">
      <c r="A10902" t="inlineStr">
        <is>
          <t>56</t>
        </is>
      </c>
      <c r="B10902" t="inlineStr">
        <is>
          <t>Administrative and Support and Waste Management and Remediation Services</t>
        </is>
      </c>
      <c r="C10902" t="inlineStr">
        <is>
          <t>37-2011</t>
        </is>
      </c>
      <c r="D10902" t="inlineStr">
        <is>
          <t>Janitors and Cleaners, Except Maids and Housekeeping Cleaners</t>
        </is>
      </c>
      <c r="E10902" t="n">
        <v>938540</v>
      </c>
      <c r="F10902" t="n">
        <v>36450</v>
      </c>
      <c r="G10902">
        <f>IF(OR(E5250="",F5250=""),"",E5250*F5250)</f>
        <v/>
      </c>
      <c r="H10902" s="41">
        <f>IFERROR(XLOOKUP(C5250,'DATA Wharton'!$A$2:$A$785,'DATA Wharton'!$C$2:$C$785),"")</f>
        <v/>
      </c>
      <c r="I10902">
        <f>IF(OR(G5250="",H5250=""),"",G5250)</f>
        <v/>
      </c>
      <c r="J10902">
        <f>IF(OR(I5250="",H5250=""),"",I5250*H5250)</f>
        <v/>
      </c>
      <c r="K10902">
        <f>IF(G5250="","Missing OEWS wage",IF(H5250="","Missing Wharton SOC","Matched"))</f>
        <v/>
      </c>
    </row>
    <row r="10903">
      <c r="A10903" t="inlineStr">
        <is>
          <t>56</t>
        </is>
      </c>
      <c r="B10903" t="inlineStr">
        <is>
          <t>Administrative and Support and Waste Management and Remediation Services</t>
        </is>
      </c>
      <c r="C10903" t="inlineStr">
        <is>
          <t>37-2012</t>
        </is>
      </c>
      <c r="D10903" t="inlineStr">
        <is>
          <t>Maids and Housekeeping Cleaners</t>
        </is>
      </c>
      <c r="E10903" t="n">
        <v>142530</v>
      </c>
      <c r="F10903" t="n">
        <v>36440</v>
      </c>
      <c r="G10903">
        <f>IF(OR(E5251="",F5251=""),"",E5251*F5251)</f>
        <v/>
      </c>
      <c r="H10903" s="41">
        <f>IFERROR(XLOOKUP(C5251,'DATA Wharton'!$A$2:$A$785,'DATA Wharton'!$C$2:$C$785),"")</f>
        <v/>
      </c>
      <c r="I10903">
        <f>IF(OR(G5251="",H5251=""),"",G5251)</f>
        <v/>
      </c>
      <c r="J10903">
        <f>IF(OR(I5251="",H5251=""),"",I5251*H5251)</f>
        <v/>
      </c>
      <c r="K10903">
        <f>IF(G5251="","Missing OEWS wage",IF(H5251="","Missing Wharton SOC","Matched"))</f>
        <v/>
      </c>
    </row>
    <row r="10904">
      <c r="A10904" t="inlineStr">
        <is>
          <t>56</t>
        </is>
      </c>
      <c r="B10904" t="inlineStr">
        <is>
          <t>Administrative and Support and Waste Management and Remediation Services</t>
        </is>
      </c>
      <c r="C10904" t="inlineStr">
        <is>
          <t>37-2019</t>
        </is>
      </c>
      <c r="D10904" t="inlineStr">
        <is>
          <t>Building Cleaning Workers, All Other</t>
        </is>
      </c>
      <c r="E10904" t="n">
        <v>12690</v>
      </c>
      <c r="F10904" t="n">
        <v>47290</v>
      </c>
      <c r="G10904">
        <f>IF(OR(E5252="",F5252=""),"",E5252*F5252)</f>
        <v/>
      </c>
      <c r="H10904" s="41">
        <f>IFERROR(XLOOKUP(C5252,'DATA Wharton'!$A$2:$A$785,'DATA Wharton'!$C$2:$C$785),"")</f>
        <v/>
      </c>
      <c r="I10904">
        <f>IF(OR(G5252="",H5252=""),"",G5252)</f>
        <v/>
      </c>
      <c r="J10904">
        <f>IF(OR(I5252="",H5252=""),"",I5252*H5252)</f>
        <v/>
      </c>
      <c r="K10904">
        <f>IF(G5252="","Missing OEWS wage",IF(H5252="","Missing Wharton SOC","Matched"))</f>
        <v/>
      </c>
    </row>
    <row r="10905">
      <c r="A10905" t="inlineStr">
        <is>
          <t>56</t>
        </is>
      </c>
      <c r="B10905" t="inlineStr">
        <is>
          <t>Administrative and Support and Waste Management and Remediation Services</t>
        </is>
      </c>
      <c r="C10905" t="inlineStr">
        <is>
          <t>37-2021</t>
        </is>
      </c>
      <c r="D10905" t="inlineStr">
        <is>
          <t>Pest Control Workers</t>
        </is>
      </c>
      <c r="E10905" t="n">
        <v>97070</v>
      </c>
      <c r="F10905" t="n">
        <v>46060</v>
      </c>
      <c r="G10905">
        <f>IF(OR(E5253="",F5253=""),"",E5253*F5253)</f>
        <v/>
      </c>
      <c r="H10905" s="41">
        <f>IFERROR(XLOOKUP(C5253,'DATA Wharton'!$A$2:$A$785,'DATA Wharton'!$C$2:$C$785),"")</f>
        <v/>
      </c>
      <c r="I10905">
        <f>IF(OR(G5253="",H5253=""),"",G5253)</f>
        <v/>
      </c>
      <c r="J10905">
        <f>IF(OR(I5253="",H5253=""),"",I5253*H5253)</f>
        <v/>
      </c>
      <c r="K10905">
        <f>IF(G5253="","Missing OEWS wage",IF(H5253="","Missing Wharton SOC","Matched"))</f>
        <v/>
      </c>
    </row>
    <row r="10906">
      <c r="A10906" t="inlineStr">
        <is>
          <t>56</t>
        </is>
      </c>
      <c r="B10906" t="inlineStr">
        <is>
          <t>Administrative and Support and Waste Management and Remediation Services</t>
        </is>
      </c>
      <c r="C10906" t="inlineStr">
        <is>
          <t>37-3011</t>
        </is>
      </c>
      <c r="D10906" t="inlineStr">
        <is>
          <t>Landscaping and Groundskeeping Workers</t>
        </is>
      </c>
      <c r="E10906" t="n">
        <v>599270</v>
      </c>
      <c r="F10906" t="n">
        <v>42750</v>
      </c>
      <c r="G10906">
        <f>IF(OR(E5254="",F5254=""),"",E5254*F5254)</f>
        <v/>
      </c>
      <c r="H10906" s="41">
        <f>IFERROR(XLOOKUP(C5254,'DATA Wharton'!$A$2:$A$785,'DATA Wharton'!$C$2:$C$785),"")</f>
        <v/>
      </c>
      <c r="I10906">
        <f>IF(OR(G5254="",H5254=""),"",G5254)</f>
        <v/>
      </c>
      <c r="J10906">
        <f>IF(OR(I5254="",H5254=""),"",I5254*H5254)</f>
        <v/>
      </c>
      <c r="K10906">
        <f>IF(G5254="","Missing OEWS wage",IF(H5254="","Missing Wharton SOC","Matched"))</f>
        <v/>
      </c>
    </row>
    <row r="10907">
      <c r="A10907" t="inlineStr">
        <is>
          <t>56</t>
        </is>
      </c>
      <c r="B10907" t="inlineStr">
        <is>
          <t>Administrative and Support and Waste Management and Remediation Services</t>
        </is>
      </c>
      <c r="C10907" t="inlineStr">
        <is>
          <t>37-3012</t>
        </is>
      </c>
      <c r="D10907" t="inlineStr">
        <is>
          <t>Pesticide Handlers, Sprayers, and Applicators, Vegetation</t>
        </is>
      </c>
      <c r="E10907" t="n">
        <v>15770</v>
      </c>
      <c r="F10907" t="n">
        <v>46510</v>
      </c>
      <c r="G10907">
        <f>IF(OR(E5255="",F5255=""),"",E5255*F5255)</f>
        <v/>
      </c>
      <c r="H10907" s="41">
        <f>IFERROR(XLOOKUP(C5255,'DATA Wharton'!$A$2:$A$785,'DATA Wharton'!$C$2:$C$785),"")</f>
        <v/>
      </c>
      <c r="I10907">
        <f>IF(OR(G5255="",H5255=""),"",G5255)</f>
        <v/>
      </c>
      <c r="J10907">
        <f>IF(OR(I5255="",H5255=""),"",I5255*H5255)</f>
        <v/>
      </c>
      <c r="K10907">
        <f>IF(G5255="","Missing OEWS wage",IF(H5255="","Missing Wharton SOC","Matched"))</f>
        <v/>
      </c>
    </row>
    <row r="10908">
      <c r="A10908" t="inlineStr">
        <is>
          <t>56</t>
        </is>
      </c>
      <c r="B10908" t="inlineStr">
        <is>
          <t>Administrative and Support and Waste Management and Remediation Services</t>
        </is>
      </c>
      <c r="C10908" t="inlineStr">
        <is>
          <t>37-3013</t>
        </is>
      </c>
      <c r="D10908" t="inlineStr">
        <is>
          <t>Tree Trimmers and Pruners</t>
        </is>
      </c>
      <c r="E10908" t="n">
        <v>50050</v>
      </c>
      <c r="F10908" t="n">
        <v>55170</v>
      </c>
      <c r="G10908">
        <f>IF(OR(E5256="",F5256=""),"",E5256*F5256)</f>
        <v/>
      </c>
      <c r="H10908" s="41">
        <f>IFERROR(XLOOKUP(C5256,'DATA Wharton'!$A$2:$A$785,'DATA Wharton'!$C$2:$C$785),"")</f>
        <v/>
      </c>
      <c r="I10908">
        <f>IF(OR(G5256="",H5256=""),"",G5256)</f>
        <v/>
      </c>
      <c r="J10908">
        <f>IF(OR(I5256="",H5256=""),"",I5256*H5256)</f>
        <v/>
      </c>
      <c r="K10908">
        <f>IF(G5256="","Missing OEWS wage",IF(H5256="","Missing Wharton SOC","Matched"))</f>
        <v/>
      </c>
    </row>
    <row r="10909">
      <c r="A10909" t="inlineStr">
        <is>
          <t>56</t>
        </is>
      </c>
      <c r="B10909" t="inlineStr">
        <is>
          <t>Administrative and Support and Waste Management and Remediation Services</t>
        </is>
      </c>
      <c r="C10909" t="inlineStr">
        <is>
          <t>37-3019</t>
        </is>
      </c>
      <c r="D10909" t="inlineStr">
        <is>
          <t>Grounds Maintenance Workers, All Other</t>
        </is>
      </c>
      <c r="E10909" t="n">
        <v>4880</v>
      </c>
      <c r="F10909" t="n">
        <v>45910</v>
      </c>
      <c r="G10909">
        <f>IF(OR(E5257="",F5257=""),"",E5257*F5257)</f>
        <v/>
      </c>
      <c r="H10909" s="41">
        <f>IFERROR(XLOOKUP(C5257,'DATA Wharton'!$A$2:$A$785,'DATA Wharton'!$C$2:$C$785),"")</f>
        <v/>
      </c>
      <c r="I10909">
        <f>IF(OR(G5257="",H5257=""),"",G5257)</f>
        <v/>
      </c>
      <c r="J10909">
        <f>IF(OR(I5257="",H5257=""),"",I5257*H5257)</f>
        <v/>
      </c>
      <c r="K10909">
        <f>IF(G5257="","Missing OEWS wage",IF(H5257="","Missing Wharton SOC","Matched"))</f>
        <v/>
      </c>
    </row>
    <row r="10910">
      <c r="A10910" t="inlineStr">
        <is>
          <t>56</t>
        </is>
      </c>
      <c r="B10910" t="inlineStr">
        <is>
          <t>Administrative and Support and Waste Management and Remediation Services</t>
        </is>
      </c>
      <c r="C10910" t="inlineStr">
        <is>
          <t>39-1013</t>
        </is>
      </c>
      <c r="D10910" t="inlineStr">
        <is>
          <t>First-Line Supervisors of Gambling Services Workers</t>
        </is>
      </c>
      <c r="E10910" t="n">
        <v>100</v>
      </c>
      <c r="F10910" t="n">
        <v>54390</v>
      </c>
      <c r="G10910">
        <f>IF(OR(E5258="",F5258=""),"",E5258*F5258)</f>
        <v/>
      </c>
      <c r="H10910" s="41">
        <f>IFERROR(XLOOKUP(C5258,'DATA Wharton'!$A$2:$A$785,'DATA Wharton'!$C$2:$C$785),"")</f>
        <v/>
      </c>
      <c r="I10910">
        <f>IF(OR(G5258="",H5258=""),"",G5258)</f>
        <v/>
      </c>
      <c r="J10910">
        <f>IF(OR(I5258="",H5258=""),"",I5258*H5258)</f>
        <v/>
      </c>
      <c r="K10910">
        <f>IF(G5258="","Missing OEWS wage",IF(H5258="","Missing Wharton SOC","Matched"))</f>
        <v/>
      </c>
    </row>
    <row r="10911">
      <c r="A10911" t="inlineStr">
        <is>
          <t>56</t>
        </is>
      </c>
      <c r="B10911" t="inlineStr">
        <is>
          <t>Administrative and Support and Waste Management and Remediation Services</t>
        </is>
      </c>
      <c r="C10911" t="inlineStr">
        <is>
          <t>39-1014</t>
        </is>
      </c>
      <c r="D10911" t="inlineStr">
        <is>
          <t>First-Line Supervisors of Entertainment and Recreation Workers, Except Gambling Services</t>
        </is>
      </c>
      <c r="E10911" t="n">
        <v>950</v>
      </c>
      <c r="F10911" t="n">
        <v>50720</v>
      </c>
      <c r="G10911">
        <f>IF(OR(E5259="",F5259=""),"",E5259*F5259)</f>
        <v/>
      </c>
      <c r="H10911" s="41">
        <f>IFERROR(XLOOKUP(C5259,'DATA Wharton'!$A$2:$A$785,'DATA Wharton'!$C$2:$C$785),"")</f>
        <v/>
      </c>
      <c r="I10911">
        <f>IF(OR(G5259="",H5259=""),"",G5259)</f>
        <v/>
      </c>
      <c r="J10911">
        <f>IF(OR(I5259="",H5259=""),"",I5259*H5259)</f>
        <v/>
      </c>
      <c r="K10911">
        <f>IF(G5259="","Missing OEWS wage",IF(H5259="","Missing Wharton SOC","Matched"))</f>
        <v/>
      </c>
    </row>
    <row r="10912">
      <c r="A10912" t="inlineStr">
        <is>
          <t>56</t>
        </is>
      </c>
      <c r="B10912" t="inlineStr">
        <is>
          <t>Administrative and Support and Waste Management and Remediation Services</t>
        </is>
      </c>
      <c r="C10912" t="inlineStr">
        <is>
          <t>39-1022</t>
        </is>
      </c>
      <c r="D10912" t="inlineStr">
        <is>
          <t>First-Line Supervisors of Personal Service Workers</t>
        </is>
      </c>
      <c r="E10912" t="n">
        <v>670</v>
      </c>
      <c r="F10912" t="n">
        <v>54930</v>
      </c>
      <c r="G10912">
        <f>IF(OR(E5260="",F5260=""),"",E5260*F5260)</f>
        <v/>
      </c>
      <c r="H10912" s="41">
        <f>IFERROR(XLOOKUP(C5260,'DATA Wharton'!$A$2:$A$785,'DATA Wharton'!$C$2:$C$785),"")</f>
        <v/>
      </c>
      <c r="I10912">
        <f>IF(OR(G5260="",H5260=""),"",G5260)</f>
        <v/>
      </c>
      <c r="J10912">
        <f>IF(OR(I5260="",H5260=""),"",I5260*H5260)</f>
        <v/>
      </c>
      <c r="K10912">
        <f>IF(G5260="","Missing OEWS wage",IF(H5260="","Missing Wharton SOC","Matched"))</f>
        <v/>
      </c>
    </row>
    <row r="10913">
      <c r="A10913" t="inlineStr">
        <is>
          <t>56</t>
        </is>
      </c>
      <c r="B10913" t="inlineStr">
        <is>
          <t>Administrative and Support and Waste Management and Remediation Services</t>
        </is>
      </c>
      <c r="C10913" t="inlineStr">
        <is>
          <t>39-2021</t>
        </is>
      </c>
      <c r="D10913" t="inlineStr">
        <is>
          <t>Animal Caretakers</t>
        </is>
      </c>
      <c r="E10913" t="n">
        <v>1550</v>
      </c>
      <c r="F10913" t="n">
        <v>40760</v>
      </c>
      <c r="G10913">
        <f>IF(OR(E5261="",F5261=""),"",E5261*F5261)</f>
        <v/>
      </c>
      <c r="H10913" s="41">
        <f>IFERROR(XLOOKUP(C5261,'DATA Wharton'!$A$2:$A$785,'DATA Wharton'!$C$2:$C$785),"")</f>
        <v/>
      </c>
      <c r="I10913">
        <f>IF(OR(G5261="",H5261=""),"",G5261)</f>
        <v/>
      </c>
      <c r="J10913">
        <f>IF(OR(I5261="",H5261=""),"",I5261*H5261)</f>
        <v/>
      </c>
      <c r="K10913">
        <f>IF(G5261="","Missing OEWS wage",IF(H5261="","Missing Wharton SOC","Matched"))</f>
        <v/>
      </c>
    </row>
    <row r="10914">
      <c r="A10914" t="inlineStr">
        <is>
          <t>56</t>
        </is>
      </c>
      <c r="B10914" t="inlineStr">
        <is>
          <t>Administrative and Support and Waste Management and Remediation Services</t>
        </is>
      </c>
      <c r="C10914" t="inlineStr">
        <is>
          <t>39-3019</t>
        </is>
      </c>
      <c r="D10914" t="inlineStr">
        <is>
          <t>Gambling Service Workers, All Other</t>
        </is>
      </c>
      <c r="E10914" t="n">
        <v>90</v>
      </c>
      <c r="F10914" t="n">
        <v>48100</v>
      </c>
      <c r="G10914">
        <f>IF(OR(E5262="",F5262=""),"",E5262*F5262)</f>
        <v/>
      </c>
      <c r="H10914" s="41">
        <f>IFERROR(XLOOKUP(C5262,'DATA Wharton'!$A$2:$A$785,'DATA Wharton'!$C$2:$C$785),"")</f>
        <v/>
      </c>
      <c r="I10914">
        <f>IF(OR(G5262="",H5262=""),"",G5262)</f>
        <v/>
      </c>
      <c r="J10914">
        <f>IF(OR(I5262="",H5262=""),"",I5262*H5262)</f>
        <v/>
      </c>
      <c r="K10914">
        <f>IF(G5262="","Missing OEWS wage",IF(H5262="","Missing Wharton SOC","Matched"))</f>
        <v/>
      </c>
    </row>
    <row r="10915">
      <c r="A10915" t="inlineStr">
        <is>
          <t>56</t>
        </is>
      </c>
      <c r="B10915" t="inlineStr">
        <is>
          <t>Administrative and Support and Waste Management and Remediation Services</t>
        </is>
      </c>
      <c r="C10915" t="inlineStr">
        <is>
          <t>39-3031</t>
        </is>
      </c>
      <c r="D10915" t="inlineStr">
        <is>
          <t>Ushers, Lobby Attendants, and Ticket Takers</t>
        </is>
      </c>
      <c r="E10915" t="n">
        <v>17010</v>
      </c>
      <c r="F10915" t="n">
        <v>36290</v>
      </c>
      <c r="G10915">
        <f>IF(OR(E5263="",F5263=""),"",E5263*F5263)</f>
        <v/>
      </c>
      <c r="H10915" s="41">
        <f>IFERROR(XLOOKUP(C5263,'DATA Wharton'!$A$2:$A$785,'DATA Wharton'!$C$2:$C$785),"")</f>
        <v/>
      </c>
      <c r="I10915">
        <f>IF(OR(G5263="",H5263=""),"",G5263)</f>
        <v/>
      </c>
      <c r="J10915">
        <f>IF(OR(I5263="",H5263=""),"",I5263*H5263)</f>
        <v/>
      </c>
      <c r="K10915">
        <f>IF(G5263="","Missing OEWS wage",IF(H5263="","Missing Wharton SOC","Matched"))</f>
        <v/>
      </c>
    </row>
    <row r="10916">
      <c r="A10916" t="inlineStr">
        <is>
          <t>56</t>
        </is>
      </c>
      <c r="B10916" t="inlineStr">
        <is>
          <t>Administrative and Support and Waste Management and Remediation Services</t>
        </is>
      </c>
      <c r="C10916" t="inlineStr">
        <is>
          <t>39-3091</t>
        </is>
      </c>
      <c r="D10916" t="inlineStr">
        <is>
          <t>Amusement and Recreation Attendants</t>
        </is>
      </c>
      <c r="E10916" t="n">
        <v>5500</v>
      </c>
      <c r="F10916" t="n">
        <v>34790</v>
      </c>
      <c r="G10916">
        <f>IF(OR(E5264="",F5264=""),"",E5264*F5264)</f>
        <v/>
      </c>
      <c r="H10916" s="41">
        <f>IFERROR(XLOOKUP(C5264,'DATA Wharton'!$A$2:$A$785,'DATA Wharton'!$C$2:$C$785),"")</f>
        <v/>
      </c>
      <c r="I10916">
        <f>IF(OR(G5264="",H5264=""),"",G5264)</f>
        <v/>
      </c>
      <c r="J10916">
        <f>IF(OR(I5264="",H5264=""),"",I5264*H5264)</f>
        <v/>
      </c>
      <c r="K10916">
        <f>IF(G5264="","Missing OEWS wage",IF(H5264="","Missing Wharton SOC","Matched"))</f>
        <v/>
      </c>
    </row>
    <row r="10917">
      <c r="A10917" t="inlineStr">
        <is>
          <t>56</t>
        </is>
      </c>
      <c r="B10917" t="inlineStr">
        <is>
          <t>Administrative and Support and Waste Management and Remediation Services</t>
        </is>
      </c>
      <c r="C10917" t="inlineStr">
        <is>
          <t>39-3092</t>
        </is>
      </c>
      <c r="D10917" t="inlineStr">
        <is>
          <t>Costume Attendants</t>
        </is>
      </c>
      <c r="E10917" t="n">
        <v>80</v>
      </c>
      <c r="F10917" t="n">
        <v>87480</v>
      </c>
      <c r="G10917">
        <f>IF(OR(E5265="",F5265=""),"",E5265*F5265)</f>
        <v/>
      </c>
      <c r="H10917" s="41">
        <f>IFERROR(XLOOKUP(C5265,'DATA Wharton'!$A$2:$A$785,'DATA Wharton'!$C$2:$C$785),"")</f>
        <v/>
      </c>
      <c r="I10917">
        <f>IF(OR(G5265="",H5265=""),"",G5265)</f>
        <v/>
      </c>
      <c r="J10917">
        <f>IF(OR(I5265="",H5265=""),"",I5265*H5265)</f>
        <v/>
      </c>
      <c r="K10917">
        <f>IF(G5265="","Missing OEWS wage",IF(H5265="","Missing Wharton SOC","Matched"))</f>
        <v/>
      </c>
    </row>
    <row r="10918">
      <c r="A10918" t="inlineStr">
        <is>
          <t>56</t>
        </is>
      </c>
      <c r="B10918" t="inlineStr">
        <is>
          <t>Administrative and Support and Waste Management and Remediation Services</t>
        </is>
      </c>
      <c r="C10918" t="inlineStr">
        <is>
          <t>39-3093</t>
        </is>
      </c>
      <c r="D10918" t="inlineStr">
        <is>
          <t>Locker Room, Coatroom, and Dressing Room Attendants</t>
        </is>
      </c>
      <c r="F10918" t="n">
        <v>37240</v>
      </c>
      <c r="G10918">
        <f>IF(OR(E5266="",F5266=""),"",E5266*F5266)</f>
        <v/>
      </c>
      <c r="H10918" s="41">
        <f>IFERROR(XLOOKUP(C5266,'DATA Wharton'!$A$2:$A$785,'DATA Wharton'!$C$2:$C$785),"")</f>
        <v/>
      </c>
      <c r="I10918">
        <f>IF(OR(G5266="",H5266=""),"",G5266)</f>
        <v/>
      </c>
      <c r="J10918">
        <f>IF(OR(I5266="",H5266=""),"",I5266*H5266)</f>
        <v/>
      </c>
      <c r="K10918">
        <f>IF(G5266="","Missing OEWS wage",IF(H5266="","Missing Wharton SOC","Matched"))</f>
        <v/>
      </c>
    </row>
    <row r="10919">
      <c r="A10919" t="inlineStr">
        <is>
          <t>56</t>
        </is>
      </c>
      <c r="B10919" t="inlineStr">
        <is>
          <t>Administrative and Support and Waste Management and Remediation Services</t>
        </is>
      </c>
      <c r="C10919" t="inlineStr">
        <is>
          <t>39-3099</t>
        </is>
      </c>
      <c r="D10919" t="inlineStr">
        <is>
          <t>Entertainment Attendants and Related Workers, All Other</t>
        </is>
      </c>
      <c r="E10919" t="n">
        <v>250</v>
      </c>
      <c r="F10919" t="n">
        <v>34730</v>
      </c>
      <c r="G10919">
        <f>IF(OR(E5267="",F5267=""),"",E5267*F5267)</f>
        <v/>
      </c>
      <c r="H10919" s="41">
        <f>IFERROR(XLOOKUP(C5267,'DATA Wharton'!$A$2:$A$785,'DATA Wharton'!$C$2:$C$785),"")</f>
        <v/>
      </c>
      <c r="I10919">
        <f>IF(OR(G5267="",H5267=""),"",G5267)</f>
        <v/>
      </c>
      <c r="J10919">
        <f>IF(OR(I5267="",H5267=""),"",I5267*H5267)</f>
        <v/>
      </c>
      <c r="K10919">
        <f>IF(G5267="","Missing OEWS wage",IF(H5267="","Missing Wharton SOC","Matched"))</f>
        <v/>
      </c>
    </row>
    <row r="10920">
      <c r="A10920" t="inlineStr">
        <is>
          <t>56</t>
        </is>
      </c>
      <c r="B10920" t="inlineStr">
        <is>
          <t>Administrative and Support and Waste Management and Remediation Services</t>
        </is>
      </c>
      <c r="C10920" t="inlineStr">
        <is>
          <t>39-4031</t>
        </is>
      </c>
      <c r="D10920" t="inlineStr">
        <is>
          <t>Morticians, Undertakers, and Funeral Arrangers</t>
        </is>
      </c>
      <c r="F10920" t="n">
        <v>57280</v>
      </c>
      <c r="G10920">
        <f>IF(OR(E5268="",F5268=""),"",E5268*F5268)</f>
        <v/>
      </c>
      <c r="H10920" s="41">
        <f>IFERROR(XLOOKUP(C5268,'DATA Wharton'!$A$2:$A$785,'DATA Wharton'!$C$2:$C$785),"")</f>
        <v/>
      </c>
      <c r="I10920">
        <f>IF(OR(G5268="",H5268=""),"",G5268)</f>
        <v/>
      </c>
      <c r="J10920">
        <f>IF(OR(I5268="",H5268=""),"",I5268*H5268)</f>
        <v/>
      </c>
      <c r="K10920">
        <f>IF(G5268="","Missing OEWS wage",IF(H5268="","Missing Wharton SOC","Matched"))</f>
        <v/>
      </c>
    </row>
    <row r="10921">
      <c r="A10921" t="inlineStr">
        <is>
          <t>56</t>
        </is>
      </c>
      <c r="B10921" t="inlineStr">
        <is>
          <t>Administrative and Support and Waste Management and Remediation Services</t>
        </is>
      </c>
      <c r="C10921" t="inlineStr">
        <is>
          <t>39-5012</t>
        </is>
      </c>
      <c r="D10921" t="inlineStr">
        <is>
          <t>Hairdressers, Hairstylists, and Cosmetologists</t>
        </is>
      </c>
      <c r="E10921" t="n">
        <v>970</v>
      </c>
      <c r="F10921" t="n">
        <v>51100</v>
      </c>
      <c r="G10921">
        <f>IF(OR(E5269="",F5269=""),"",E5269*F5269)</f>
        <v/>
      </c>
      <c r="H10921" s="41">
        <f>IFERROR(XLOOKUP(C5269,'DATA Wharton'!$A$2:$A$785,'DATA Wharton'!$C$2:$C$785),"")</f>
        <v/>
      </c>
      <c r="I10921">
        <f>IF(OR(G5269="",H5269=""),"",G5269)</f>
        <v/>
      </c>
      <c r="J10921">
        <f>IF(OR(I5269="",H5269=""),"",I5269*H5269)</f>
        <v/>
      </c>
      <c r="K10921">
        <f>IF(G5269="","Missing OEWS wage",IF(H5269="","Missing Wharton SOC","Matched"))</f>
        <v/>
      </c>
    </row>
    <row r="10922">
      <c r="A10922" t="inlineStr">
        <is>
          <t>56</t>
        </is>
      </c>
      <c r="B10922" t="inlineStr">
        <is>
          <t>Administrative and Support and Waste Management and Remediation Services</t>
        </is>
      </c>
      <c r="C10922" t="inlineStr">
        <is>
          <t>39-5091</t>
        </is>
      </c>
      <c r="D10922" t="inlineStr">
        <is>
          <t>Makeup Artists, Theatrical and Performance</t>
        </is>
      </c>
      <c r="E10922" t="n">
        <v>80</v>
      </c>
      <c r="F10922" t="n">
        <v>133980</v>
      </c>
      <c r="G10922">
        <f>IF(OR(E5270="",F5270=""),"",E5270*F5270)</f>
        <v/>
      </c>
      <c r="H10922" s="41">
        <f>IFERROR(XLOOKUP(C5270,'DATA Wharton'!$A$2:$A$785,'DATA Wharton'!$C$2:$C$785),"")</f>
        <v/>
      </c>
      <c r="I10922">
        <f>IF(OR(G5270="",H5270=""),"",G5270)</f>
        <v/>
      </c>
      <c r="J10922">
        <f>IF(OR(I5270="",H5270=""),"",I5270*H5270)</f>
        <v/>
      </c>
      <c r="K10922">
        <f>IF(G5270="","Missing OEWS wage",IF(H5270="","Missing Wharton SOC","Matched"))</f>
        <v/>
      </c>
    </row>
    <row r="10923">
      <c r="A10923" t="inlineStr">
        <is>
          <t>56</t>
        </is>
      </c>
      <c r="B10923" t="inlineStr">
        <is>
          <t>Administrative and Support and Waste Management and Remediation Services</t>
        </is>
      </c>
      <c r="C10923" t="inlineStr">
        <is>
          <t>39-5093</t>
        </is>
      </c>
      <c r="D10923" t="inlineStr">
        <is>
          <t>Shampooers</t>
        </is>
      </c>
      <c r="F10923" t="n">
        <v>35140</v>
      </c>
      <c r="G10923">
        <f>IF(OR(E5271="",F5271=""),"",E5271*F5271)</f>
        <v/>
      </c>
      <c r="H10923" s="41">
        <f>IFERROR(XLOOKUP(C5271,'DATA Wharton'!$A$2:$A$785,'DATA Wharton'!$C$2:$C$785),"")</f>
        <v/>
      </c>
      <c r="I10923">
        <f>IF(OR(G5271="",H5271=""),"",G5271)</f>
        <v/>
      </c>
      <c r="J10923">
        <f>IF(OR(I5271="",H5271=""),"",I5271*H5271)</f>
        <v/>
      </c>
      <c r="K10923">
        <f>IF(G5271="","Missing OEWS wage",IF(H5271="","Missing Wharton SOC","Matched"))</f>
        <v/>
      </c>
    </row>
    <row r="10924">
      <c r="A10924" t="inlineStr">
        <is>
          <t>56</t>
        </is>
      </c>
      <c r="B10924" t="inlineStr">
        <is>
          <t>Administrative and Support and Waste Management and Remediation Services</t>
        </is>
      </c>
      <c r="C10924" t="inlineStr">
        <is>
          <t>39-5094</t>
        </is>
      </c>
      <c r="D10924" t="inlineStr">
        <is>
          <t>Skincare Specialists</t>
        </is>
      </c>
      <c r="E10924" t="n">
        <v>400</v>
      </c>
      <c r="F10924" t="n">
        <v>53920</v>
      </c>
      <c r="G10924">
        <f>IF(OR(E5272="",F5272=""),"",E5272*F5272)</f>
        <v/>
      </c>
      <c r="H10924" s="41">
        <f>IFERROR(XLOOKUP(C5272,'DATA Wharton'!$A$2:$A$785,'DATA Wharton'!$C$2:$C$785),"")</f>
        <v/>
      </c>
      <c r="I10924">
        <f>IF(OR(G5272="",H5272=""),"",G5272)</f>
        <v/>
      </c>
      <c r="J10924">
        <f>IF(OR(I5272="",H5272=""),"",I5272*H5272)</f>
        <v/>
      </c>
      <c r="K10924">
        <f>IF(G5272="","Missing OEWS wage",IF(H5272="","Missing Wharton SOC","Matched"))</f>
        <v/>
      </c>
    </row>
    <row r="10925">
      <c r="A10925" t="inlineStr">
        <is>
          <t>56</t>
        </is>
      </c>
      <c r="B10925" t="inlineStr">
        <is>
          <t>Administrative and Support and Waste Management and Remediation Services</t>
        </is>
      </c>
      <c r="C10925" t="inlineStr">
        <is>
          <t>39-6011</t>
        </is>
      </c>
      <c r="D10925" t="inlineStr">
        <is>
          <t>Baggage Porters and Bellhops</t>
        </is>
      </c>
      <c r="E10925" t="n">
        <v>850</v>
      </c>
      <c r="F10925" t="n">
        <v>39220</v>
      </c>
      <c r="G10925">
        <f>IF(OR(E5273="",F5273=""),"",E5273*F5273)</f>
        <v/>
      </c>
      <c r="H10925" s="41">
        <f>IFERROR(XLOOKUP(C5273,'DATA Wharton'!$A$2:$A$785,'DATA Wharton'!$C$2:$C$785),"")</f>
        <v/>
      </c>
      <c r="I10925">
        <f>IF(OR(G5273="",H5273=""),"",G5273)</f>
        <v/>
      </c>
      <c r="J10925">
        <f>IF(OR(I5273="",H5273=""),"",I5273*H5273)</f>
        <v/>
      </c>
      <c r="K10925">
        <f>IF(G5273="","Missing OEWS wage",IF(H5273="","Missing Wharton SOC","Matched"))</f>
        <v/>
      </c>
    </row>
    <row r="10926">
      <c r="A10926" t="inlineStr">
        <is>
          <t>56</t>
        </is>
      </c>
      <c r="B10926" t="inlineStr">
        <is>
          <t>Administrative and Support and Waste Management and Remediation Services</t>
        </is>
      </c>
      <c r="C10926" t="inlineStr">
        <is>
          <t>39-6012</t>
        </is>
      </c>
      <c r="D10926" t="inlineStr">
        <is>
          <t>Concierges</t>
        </is>
      </c>
      <c r="E10926" t="n">
        <v>5120</v>
      </c>
      <c r="F10926" t="n">
        <v>42890</v>
      </c>
      <c r="G10926">
        <f>IF(OR(E5274="",F5274=""),"",E5274*F5274)</f>
        <v/>
      </c>
      <c r="H10926" s="41">
        <f>IFERROR(XLOOKUP(C5274,'DATA Wharton'!$A$2:$A$785,'DATA Wharton'!$C$2:$C$785),"")</f>
        <v/>
      </c>
      <c r="I10926">
        <f>IF(OR(G5274="",H5274=""),"",G5274)</f>
        <v/>
      </c>
      <c r="J10926">
        <f>IF(OR(I5274="",H5274=""),"",I5274*H5274)</f>
        <v/>
      </c>
      <c r="K10926">
        <f>IF(G5274="","Missing OEWS wage",IF(H5274="","Missing Wharton SOC","Matched"))</f>
        <v/>
      </c>
    </row>
    <row r="10927">
      <c r="A10927" t="inlineStr">
        <is>
          <t>56</t>
        </is>
      </c>
      <c r="B10927" t="inlineStr">
        <is>
          <t>Administrative and Support and Waste Management and Remediation Services</t>
        </is>
      </c>
      <c r="C10927" t="inlineStr">
        <is>
          <t>39-7010</t>
        </is>
      </c>
      <c r="D10927" t="inlineStr">
        <is>
          <t>Tour and Travel Guides</t>
        </is>
      </c>
      <c r="E10927" t="n">
        <v>8580</v>
      </c>
      <c r="F10927" t="n">
        <v>51270</v>
      </c>
      <c r="G10927">
        <f>IF(OR(E5275="",F5275=""),"",E5275*F5275)</f>
        <v/>
      </c>
      <c r="H10927" s="41">
        <f>IFERROR(XLOOKUP(C5275,'DATA Wharton'!$A$2:$A$785,'DATA Wharton'!$C$2:$C$785),"")</f>
        <v/>
      </c>
      <c r="I10927">
        <f>IF(OR(G5275="",H5275=""),"",G5275)</f>
        <v/>
      </c>
      <c r="J10927">
        <f>IF(OR(I5275="",H5275=""),"",I5275*H5275)</f>
        <v/>
      </c>
      <c r="K10927">
        <f>IF(G5275="","Missing OEWS wage",IF(H5275="","Missing Wharton SOC","Matched"))</f>
        <v/>
      </c>
    </row>
    <row r="10928">
      <c r="A10928" t="inlineStr">
        <is>
          <t>56</t>
        </is>
      </c>
      <c r="B10928" t="inlineStr">
        <is>
          <t>Administrative and Support and Waste Management and Remediation Services</t>
        </is>
      </c>
      <c r="C10928" t="inlineStr">
        <is>
          <t>39-9011</t>
        </is>
      </c>
      <c r="D10928" t="inlineStr">
        <is>
          <t>Childcare Workers</t>
        </is>
      </c>
      <c r="E10928" t="n">
        <v>6970</v>
      </c>
      <c r="F10928" t="n">
        <v>37180</v>
      </c>
      <c r="G10928">
        <f>IF(OR(E5276="",F5276=""),"",E5276*F5276)</f>
        <v/>
      </c>
      <c r="H10928" s="41">
        <f>IFERROR(XLOOKUP(C5276,'DATA Wharton'!$A$2:$A$785,'DATA Wharton'!$C$2:$C$785),"")</f>
        <v/>
      </c>
      <c r="I10928">
        <f>IF(OR(G5276="",H5276=""),"",G5276)</f>
        <v/>
      </c>
      <c r="J10928">
        <f>IF(OR(I5276="",H5276=""),"",I5276*H5276)</f>
        <v/>
      </c>
      <c r="K10928">
        <f>IF(G5276="","Missing OEWS wage",IF(H5276="","Missing Wharton SOC","Matched"))</f>
        <v/>
      </c>
    </row>
    <row r="10929">
      <c r="A10929" t="inlineStr">
        <is>
          <t>56</t>
        </is>
      </c>
      <c r="B10929" t="inlineStr">
        <is>
          <t>Administrative and Support and Waste Management and Remediation Services</t>
        </is>
      </c>
      <c r="C10929" t="inlineStr">
        <is>
          <t>39-9031</t>
        </is>
      </c>
      <c r="D10929" t="inlineStr">
        <is>
          <t>Exercise Trainers and Group Fitness Instructors</t>
        </is>
      </c>
      <c r="E10929" t="n">
        <v>1050</v>
      </c>
      <c r="F10929" t="n">
        <v>68110</v>
      </c>
      <c r="G10929">
        <f>IF(OR(E5277="",F5277=""),"",E5277*F5277)</f>
        <v/>
      </c>
      <c r="H10929" s="41">
        <f>IFERROR(XLOOKUP(C5277,'DATA Wharton'!$A$2:$A$785,'DATA Wharton'!$C$2:$C$785),"")</f>
        <v/>
      </c>
      <c r="I10929">
        <f>IF(OR(G5277="",H5277=""),"",G5277)</f>
        <v/>
      </c>
      <c r="J10929">
        <f>IF(OR(I5277="",H5277=""),"",I5277*H5277)</f>
        <v/>
      </c>
      <c r="K10929">
        <f>IF(G5277="","Missing OEWS wage",IF(H5277="","Missing Wharton SOC","Matched"))</f>
        <v/>
      </c>
    </row>
    <row r="10930">
      <c r="A10930" t="inlineStr">
        <is>
          <t>56</t>
        </is>
      </c>
      <c r="B10930" t="inlineStr">
        <is>
          <t>Administrative and Support and Waste Management and Remediation Services</t>
        </is>
      </c>
      <c r="C10930" t="inlineStr">
        <is>
          <t>39-9032</t>
        </is>
      </c>
      <c r="D10930" t="inlineStr">
        <is>
          <t>Recreation Workers</t>
        </is>
      </c>
      <c r="E10930" t="n">
        <v>2960</v>
      </c>
      <c r="F10930" t="n">
        <v>36670</v>
      </c>
      <c r="G10930">
        <f>IF(OR(E5278="",F5278=""),"",E5278*F5278)</f>
        <v/>
      </c>
      <c r="H10930" s="41">
        <f>IFERROR(XLOOKUP(C5278,'DATA Wharton'!$A$2:$A$785,'DATA Wharton'!$C$2:$C$785),"")</f>
        <v/>
      </c>
      <c r="I10930">
        <f>IF(OR(G5278="",H5278=""),"",G5278)</f>
        <v/>
      </c>
      <c r="J10930">
        <f>IF(OR(I5278="",H5278=""),"",I5278*H5278)</f>
        <v/>
      </c>
      <c r="K10930">
        <f>IF(G5278="","Missing OEWS wage",IF(H5278="","Missing Wharton SOC","Matched"))</f>
        <v/>
      </c>
    </row>
    <row r="10931">
      <c r="A10931" t="inlineStr">
        <is>
          <t>56</t>
        </is>
      </c>
      <c r="B10931" t="inlineStr">
        <is>
          <t>Administrative and Support and Waste Management and Remediation Services</t>
        </is>
      </c>
      <c r="C10931" t="inlineStr">
        <is>
          <t>39-9041</t>
        </is>
      </c>
      <c r="D10931" t="inlineStr">
        <is>
          <t>Residential Advisors</t>
        </is>
      </c>
      <c r="E10931" t="n">
        <v>350</v>
      </c>
      <c r="F10931" t="n">
        <v>43540</v>
      </c>
      <c r="G10931">
        <f>IF(OR(E5279="",F5279=""),"",E5279*F5279)</f>
        <v/>
      </c>
      <c r="H10931" s="41">
        <f>IFERROR(XLOOKUP(C5279,'DATA Wharton'!$A$2:$A$785,'DATA Wharton'!$C$2:$C$785),"")</f>
        <v/>
      </c>
      <c r="I10931">
        <f>IF(OR(G5279="",H5279=""),"",G5279)</f>
        <v/>
      </c>
      <c r="J10931">
        <f>IF(OR(I5279="",H5279=""),"",I5279*H5279)</f>
        <v/>
      </c>
      <c r="K10931">
        <f>IF(G5279="","Missing OEWS wage",IF(H5279="","Missing Wharton SOC","Matched"))</f>
        <v/>
      </c>
    </row>
    <row r="10932">
      <c r="A10932" t="inlineStr">
        <is>
          <t>56</t>
        </is>
      </c>
      <c r="B10932" t="inlineStr">
        <is>
          <t>Administrative and Support and Waste Management and Remediation Services</t>
        </is>
      </c>
      <c r="C10932" t="inlineStr">
        <is>
          <t>39-9099</t>
        </is>
      </c>
      <c r="D10932" t="inlineStr">
        <is>
          <t>Personal Care and Service Workers, All Other</t>
        </is>
      </c>
      <c r="E10932" t="n">
        <v>1080</v>
      </c>
      <c r="F10932" t="n">
        <v>34440</v>
      </c>
      <c r="G10932">
        <f>IF(OR(E5280="",F5280=""),"",E5280*F5280)</f>
        <v/>
      </c>
      <c r="H10932" s="41">
        <f>IFERROR(XLOOKUP(C5280,'DATA Wharton'!$A$2:$A$785,'DATA Wharton'!$C$2:$C$785),"")</f>
        <v/>
      </c>
      <c r="I10932">
        <f>IF(OR(G5280="",H5280=""),"",G5280)</f>
        <v/>
      </c>
      <c r="J10932">
        <f>IF(OR(I5280="",H5280=""),"",I5280*H5280)</f>
        <v/>
      </c>
      <c r="K10932">
        <f>IF(G5280="","Missing OEWS wage",IF(H5280="","Missing Wharton SOC","Matched"))</f>
        <v/>
      </c>
    </row>
    <row r="10933">
      <c r="A10933" t="inlineStr">
        <is>
          <t>56</t>
        </is>
      </c>
      <c r="B10933" t="inlineStr">
        <is>
          <t>Administrative and Support and Waste Management and Remediation Services</t>
        </is>
      </c>
      <c r="C10933" t="inlineStr">
        <is>
          <t>41-1011</t>
        </is>
      </c>
      <c r="D10933" t="inlineStr">
        <is>
          <t>First-Line Supervisors of Retail Sales Workers</t>
        </is>
      </c>
      <c r="E10933" t="n">
        <v>7430</v>
      </c>
      <c r="F10933" t="n">
        <v>53790</v>
      </c>
      <c r="G10933">
        <f>IF(OR(E5281="",F5281=""),"",E5281*F5281)</f>
        <v/>
      </c>
      <c r="H10933" s="41">
        <f>IFERROR(XLOOKUP(C5281,'DATA Wharton'!$A$2:$A$785,'DATA Wharton'!$C$2:$C$785),"")</f>
        <v/>
      </c>
      <c r="I10933">
        <f>IF(OR(G5281="",H5281=""),"",G5281)</f>
        <v/>
      </c>
      <c r="J10933">
        <f>IF(OR(I5281="",H5281=""),"",I5281*H5281)</f>
        <v/>
      </c>
      <c r="K10933">
        <f>IF(G5281="","Missing OEWS wage",IF(H5281="","Missing Wharton SOC","Matched"))</f>
        <v/>
      </c>
    </row>
    <row r="10934">
      <c r="A10934" t="inlineStr">
        <is>
          <t>56</t>
        </is>
      </c>
      <c r="B10934" t="inlineStr">
        <is>
          <t>Administrative and Support and Waste Management and Remediation Services</t>
        </is>
      </c>
      <c r="C10934" t="inlineStr">
        <is>
          <t>41-1012</t>
        </is>
      </c>
      <c r="D10934" t="inlineStr">
        <is>
          <t>First-Line Supervisors of Non-Retail Sales Workers</t>
        </is>
      </c>
      <c r="E10934" t="n">
        <v>10760</v>
      </c>
      <c r="F10934" t="n">
        <v>84980</v>
      </c>
      <c r="G10934">
        <f>IF(OR(E5282="",F5282=""),"",E5282*F5282)</f>
        <v/>
      </c>
      <c r="H10934" s="41">
        <f>IFERROR(XLOOKUP(C5282,'DATA Wharton'!$A$2:$A$785,'DATA Wharton'!$C$2:$C$785),"")</f>
        <v/>
      </c>
      <c r="I10934">
        <f>IF(OR(G5282="",H5282=""),"",G5282)</f>
        <v/>
      </c>
      <c r="J10934">
        <f>IF(OR(I5282="",H5282=""),"",I5282*H5282)</f>
        <v/>
      </c>
      <c r="K10934">
        <f>IF(G5282="","Missing OEWS wage",IF(H5282="","Missing Wharton SOC","Matched"))</f>
        <v/>
      </c>
    </row>
    <row r="10935">
      <c r="A10935" t="inlineStr">
        <is>
          <t>56</t>
        </is>
      </c>
      <c r="B10935" t="inlineStr">
        <is>
          <t>Administrative and Support and Waste Management and Remediation Services</t>
        </is>
      </c>
      <c r="C10935" t="inlineStr">
        <is>
          <t>41-2011</t>
        </is>
      </c>
      <c r="D10935" t="inlineStr">
        <is>
          <t>Cashiers</t>
        </is>
      </c>
      <c r="E10935" t="n">
        <v>11300</v>
      </c>
      <c r="F10935" t="n">
        <v>34560</v>
      </c>
      <c r="G10935">
        <f>IF(OR(E5283="",F5283=""),"",E5283*F5283)</f>
        <v/>
      </c>
      <c r="H10935" s="41">
        <f>IFERROR(XLOOKUP(C5283,'DATA Wharton'!$A$2:$A$785,'DATA Wharton'!$C$2:$C$785),"")</f>
        <v/>
      </c>
      <c r="I10935">
        <f>IF(OR(G5283="",H5283=""),"",G5283)</f>
        <v/>
      </c>
      <c r="J10935">
        <f>IF(OR(I5283="",H5283=""),"",I5283*H5283)</f>
        <v/>
      </c>
      <c r="K10935">
        <f>IF(G5283="","Missing OEWS wage",IF(H5283="","Missing Wharton SOC","Matched"))</f>
        <v/>
      </c>
    </row>
    <row r="10936">
      <c r="A10936" t="inlineStr">
        <is>
          <t>56</t>
        </is>
      </c>
      <c r="B10936" t="inlineStr">
        <is>
          <t>Administrative and Support and Waste Management and Remediation Services</t>
        </is>
      </c>
      <c r="C10936" t="inlineStr">
        <is>
          <t>41-2021</t>
        </is>
      </c>
      <c r="D10936" t="inlineStr">
        <is>
          <t>Counter and Rental Clerks</t>
        </is>
      </c>
      <c r="E10936" t="n">
        <v>21980</v>
      </c>
      <c r="F10936" t="n">
        <v>38700</v>
      </c>
      <c r="G10936">
        <f>IF(OR(E5284="",F5284=""),"",E5284*F5284)</f>
        <v/>
      </c>
      <c r="H10936" s="41">
        <f>IFERROR(XLOOKUP(C5284,'DATA Wharton'!$A$2:$A$785,'DATA Wharton'!$C$2:$C$785),"")</f>
        <v/>
      </c>
      <c r="I10936">
        <f>IF(OR(G5284="",H5284=""),"",G5284)</f>
        <v/>
      </c>
      <c r="J10936">
        <f>IF(OR(I5284="",H5284=""),"",I5284*H5284)</f>
        <v/>
      </c>
      <c r="K10936">
        <f>IF(G5284="","Missing OEWS wage",IF(H5284="","Missing Wharton SOC","Matched"))</f>
        <v/>
      </c>
    </row>
    <row r="10937">
      <c r="A10937" t="inlineStr">
        <is>
          <t>56</t>
        </is>
      </c>
      <c r="B10937" t="inlineStr">
        <is>
          <t>Administrative and Support and Waste Management and Remediation Services</t>
        </is>
      </c>
      <c r="C10937" t="inlineStr">
        <is>
          <t>41-2022</t>
        </is>
      </c>
      <c r="D10937" t="inlineStr">
        <is>
          <t>Parts Salespersons</t>
        </is>
      </c>
      <c r="E10937" t="n">
        <v>740</v>
      </c>
      <c r="F10937" t="n">
        <v>42380</v>
      </c>
      <c r="G10937">
        <f>IF(OR(E5285="",F5285=""),"",E5285*F5285)</f>
        <v/>
      </c>
      <c r="H10937" s="41">
        <f>IFERROR(XLOOKUP(C5285,'DATA Wharton'!$A$2:$A$785,'DATA Wharton'!$C$2:$C$785),"")</f>
        <v/>
      </c>
      <c r="I10937">
        <f>IF(OR(G5285="",H5285=""),"",G5285)</f>
        <v/>
      </c>
      <c r="J10937">
        <f>IF(OR(I5285="",H5285=""),"",I5285*H5285)</f>
        <v/>
      </c>
      <c r="K10937">
        <f>IF(G5285="","Missing OEWS wage",IF(H5285="","Missing Wharton SOC","Matched"))</f>
        <v/>
      </c>
    </row>
    <row r="10938">
      <c r="A10938" t="inlineStr">
        <is>
          <t>56</t>
        </is>
      </c>
      <c r="B10938" t="inlineStr">
        <is>
          <t>Administrative and Support and Waste Management and Remediation Services</t>
        </is>
      </c>
      <c r="C10938" t="inlineStr">
        <is>
          <t>41-2031</t>
        </is>
      </c>
      <c r="D10938" t="inlineStr">
        <is>
          <t>Retail Salespersons</t>
        </is>
      </c>
      <c r="E10938" t="n">
        <v>34740</v>
      </c>
      <c r="F10938" t="n">
        <v>38780</v>
      </c>
      <c r="G10938">
        <f>IF(OR(E5286="",F5286=""),"",E5286*F5286)</f>
        <v/>
      </c>
      <c r="H10938" s="41">
        <f>IFERROR(XLOOKUP(C5286,'DATA Wharton'!$A$2:$A$785,'DATA Wharton'!$C$2:$C$785),"")</f>
        <v/>
      </c>
      <c r="I10938">
        <f>IF(OR(G5286="",H5286=""),"",G5286)</f>
        <v/>
      </c>
      <c r="J10938">
        <f>IF(OR(I5286="",H5286=""),"",I5286*H5286)</f>
        <v/>
      </c>
      <c r="K10938">
        <f>IF(G5286="","Missing OEWS wage",IF(H5286="","Missing Wharton SOC","Matched"))</f>
        <v/>
      </c>
    </row>
    <row r="10939">
      <c r="A10939" t="inlineStr">
        <is>
          <t>56</t>
        </is>
      </c>
      <c r="B10939" t="inlineStr">
        <is>
          <t>Administrative and Support and Waste Management and Remediation Services</t>
        </is>
      </c>
      <c r="C10939" t="inlineStr">
        <is>
          <t>41-3011</t>
        </is>
      </c>
      <c r="D10939" t="inlineStr">
        <is>
          <t>Advertising Sales Agents</t>
        </is>
      </c>
      <c r="F10939" t="n">
        <v>79040</v>
      </c>
      <c r="G10939">
        <f>IF(OR(E5287="",F5287=""),"",E5287*F5287)</f>
        <v/>
      </c>
      <c r="H10939" s="41">
        <f>IFERROR(XLOOKUP(C5287,'DATA Wharton'!$A$2:$A$785,'DATA Wharton'!$C$2:$C$785),"")</f>
        <v/>
      </c>
      <c r="I10939">
        <f>IF(OR(G5287="",H5287=""),"",G5287)</f>
        <v/>
      </c>
      <c r="J10939">
        <f>IF(OR(I5287="",H5287=""),"",I5287*H5287)</f>
        <v/>
      </c>
      <c r="K10939">
        <f>IF(G5287="","Missing OEWS wage",IF(H5287="","Missing Wharton SOC","Matched"))</f>
        <v/>
      </c>
    </row>
    <row r="10940">
      <c r="A10940" t="inlineStr">
        <is>
          <t>56</t>
        </is>
      </c>
      <c r="B10940" t="inlineStr">
        <is>
          <t>Administrative and Support and Waste Management and Remediation Services</t>
        </is>
      </c>
      <c r="C10940" t="inlineStr">
        <is>
          <t>41-3021</t>
        </is>
      </c>
      <c r="D10940" t="inlineStr">
        <is>
          <t>Insurance Sales Agents</t>
        </is>
      </c>
      <c r="E10940" t="n">
        <v>5190</v>
      </c>
      <c r="F10940" t="n">
        <v>67950</v>
      </c>
      <c r="G10940">
        <f>IF(OR(E5288="",F5288=""),"",E5288*F5288)</f>
        <v/>
      </c>
      <c r="H10940" s="41">
        <f>IFERROR(XLOOKUP(C5288,'DATA Wharton'!$A$2:$A$785,'DATA Wharton'!$C$2:$C$785),"")</f>
        <v/>
      </c>
      <c r="I10940">
        <f>IF(OR(G5288="",H5288=""),"",G5288)</f>
        <v/>
      </c>
      <c r="J10940">
        <f>IF(OR(I5288="",H5288=""),"",I5288*H5288)</f>
        <v/>
      </c>
      <c r="K10940">
        <f>IF(G5288="","Missing OEWS wage",IF(H5288="","Missing Wharton SOC","Matched"))</f>
        <v/>
      </c>
    </row>
    <row r="10941">
      <c r="A10941" t="inlineStr">
        <is>
          <t>56</t>
        </is>
      </c>
      <c r="B10941" t="inlineStr">
        <is>
          <t>Administrative and Support and Waste Management and Remediation Services</t>
        </is>
      </c>
      <c r="C10941" t="inlineStr">
        <is>
          <t>41-3041</t>
        </is>
      </c>
      <c r="D10941" t="inlineStr">
        <is>
          <t>Travel Agents</t>
        </is>
      </c>
      <c r="E10941" t="n">
        <v>46080</v>
      </c>
      <c r="F10941" t="n">
        <v>54320</v>
      </c>
      <c r="G10941">
        <f>IF(OR(E5289="",F5289=""),"",E5289*F5289)</f>
        <v/>
      </c>
      <c r="H10941" s="41">
        <f>IFERROR(XLOOKUP(C5289,'DATA Wharton'!$A$2:$A$785,'DATA Wharton'!$C$2:$C$785),"")</f>
        <v/>
      </c>
      <c r="I10941">
        <f>IF(OR(G5289="",H5289=""),"",G5289)</f>
        <v/>
      </c>
      <c r="J10941">
        <f>IF(OR(I5289="",H5289=""),"",I5289*H5289)</f>
        <v/>
      </c>
      <c r="K10941">
        <f>IF(G5289="","Missing OEWS wage",IF(H5289="","Missing Wharton SOC","Matched"))</f>
        <v/>
      </c>
    </row>
    <row r="10942">
      <c r="A10942" t="inlineStr">
        <is>
          <t>56</t>
        </is>
      </c>
      <c r="B10942" t="inlineStr">
        <is>
          <t>Administrative and Support and Waste Management and Remediation Services</t>
        </is>
      </c>
      <c r="C10942" t="inlineStr">
        <is>
          <t>41-3091</t>
        </is>
      </c>
      <c r="D10942" t="inlineStr">
        <is>
          <t>Sales Representatives of Services, Except Advertising, Insurance, Financial Services, and Travel</t>
        </is>
      </c>
      <c r="E10942" t="n">
        <v>162520</v>
      </c>
      <c r="F10942" t="n">
        <v>73440</v>
      </c>
      <c r="G10942">
        <f>IF(OR(E5290="",F5290=""),"",E5290*F5290)</f>
        <v/>
      </c>
      <c r="H10942" s="41">
        <f>IFERROR(XLOOKUP(C5290,'DATA Wharton'!$A$2:$A$785,'DATA Wharton'!$C$2:$C$785),"")</f>
        <v/>
      </c>
      <c r="I10942">
        <f>IF(OR(G5290="",H5290=""),"",G5290)</f>
        <v/>
      </c>
      <c r="J10942">
        <f>IF(OR(I5290="",H5290=""),"",I5290*H5290)</f>
        <v/>
      </c>
      <c r="K10942">
        <f>IF(G5290="","Missing OEWS wage",IF(H5290="","Missing Wharton SOC","Matched"))</f>
        <v/>
      </c>
    </row>
    <row r="10943">
      <c r="A10943" t="inlineStr">
        <is>
          <t>56</t>
        </is>
      </c>
      <c r="B10943" t="inlineStr">
        <is>
          <t>Administrative and Support and Waste Management and Remediation Services</t>
        </is>
      </c>
      <c r="C10943" t="inlineStr">
        <is>
          <t>41-4011</t>
        </is>
      </c>
      <c r="D10943" t="inlineStr">
        <is>
          <t>Sales Representatives, Wholesale and Manufacturing, Technical and Scientific Products</t>
        </is>
      </c>
      <c r="E10943" t="n">
        <v>2510</v>
      </c>
      <c r="F10943" t="n">
        <v>96860</v>
      </c>
      <c r="G10943">
        <f>IF(OR(E5291="",F5291=""),"",E5291*F5291)</f>
        <v/>
      </c>
      <c r="H10943" s="41">
        <f>IFERROR(XLOOKUP(C5291,'DATA Wharton'!$A$2:$A$785,'DATA Wharton'!$C$2:$C$785),"")</f>
        <v/>
      </c>
      <c r="I10943">
        <f>IF(OR(G5291="",H5291=""),"",G5291)</f>
        <v/>
      </c>
      <c r="J10943">
        <f>IF(OR(I5291="",H5291=""),"",I5291*H5291)</f>
        <v/>
      </c>
      <c r="K10943">
        <f>IF(G5291="","Missing OEWS wage",IF(H5291="","Missing Wharton SOC","Matched"))</f>
        <v/>
      </c>
    </row>
    <row r="10944">
      <c r="A10944" t="inlineStr">
        <is>
          <t>56</t>
        </is>
      </c>
      <c r="B10944" t="inlineStr">
        <is>
          <t>Administrative and Support and Waste Management and Remediation Services</t>
        </is>
      </c>
      <c r="C10944" t="inlineStr">
        <is>
          <t>41-4012</t>
        </is>
      </c>
      <c r="D10944" t="inlineStr">
        <is>
          <t>Sales Representatives, Wholesale and Manufacturing, Except Technical and Scientific Products</t>
        </is>
      </c>
      <c r="E10944" t="n">
        <v>16810</v>
      </c>
      <c r="F10944" t="n">
        <v>77110</v>
      </c>
      <c r="G10944">
        <f>IF(OR(E5292="",F5292=""),"",E5292*F5292)</f>
        <v/>
      </c>
      <c r="H10944" s="41">
        <f>IFERROR(XLOOKUP(C5292,'DATA Wharton'!$A$2:$A$785,'DATA Wharton'!$C$2:$C$785),"")</f>
        <v/>
      </c>
      <c r="I10944">
        <f>IF(OR(G5292="",H5292=""),"",G5292)</f>
        <v/>
      </c>
      <c r="J10944">
        <f>IF(OR(I5292="",H5292=""),"",I5292*H5292)</f>
        <v/>
      </c>
      <c r="K10944">
        <f>IF(G5292="","Missing OEWS wage",IF(H5292="","Missing Wharton SOC","Matched"))</f>
        <v/>
      </c>
    </row>
    <row r="10945">
      <c r="A10945" t="inlineStr">
        <is>
          <t>56</t>
        </is>
      </c>
      <c r="B10945" t="inlineStr">
        <is>
          <t>Administrative and Support and Waste Management and Remediation Services</t>
        </is>
      </c>
      <c r="C10945" t="inlineStr">
        <is>
          <t>41-9011</t>
        </is>
      </c>
      <c r="D10945" t="inlineStr">
        <is>
          <t>Demonstrators and Product Promoters</t>
        </is>
      </c>
      <c r="F10945" t="n">
        <v>52310</v>
      </c>
      <c r="G10945">
        <f>IF(OR(E5293="",F5293=""),"",E5293*F5293)</f>
        <v/>
      </c>
      <c r="H10945" s="41">
        <f>IFERROR(XLOOKUP(C5293,'DATA Wharton'!$A$2:$A$785,'DATA Wharton'!$C$2:$C$785),"")</f>
        <v/>
      </c>
      <c r="I10945">
        <f>IF(OR(G5293="",H5293=""),"",G5293)</f>
        <v/>
      </c>
      <c r="J10945">
        <f>IF(OR(I5293="",H5293=""),"",I5293*H5293)</f>
        <v/>
      </c>
      <c r="K10945">
        <f>IF(G5293="","Missing OEWS wage",IF(H5293="","Missing Wharton SOC","Matched"))</f>
        <v/>
      </c>
    </row>
    <row r="10946">
      <c r="A10946" t="inlineStr">
        <is>
          <t>56</t>
        </is>
      </c>
      <c r="B10946" t="inlineStr">
        <is>
          <t>Administrative and Support and Waste Management and Remediation Services</t>
        </is>
      </c>
      <c r="C10946" t="inlineStr">
        <is>
          <t>41-9012</t>
        </is>
      </c>
      <c r="D10946" t="inlineStr">
        <is>
          <t>Models</t>
        </is>
      </c>
      <c r="F10946" t="n">
        <v>94030</v>
      </c>
      <c r="G10946">
        <f>IF(OR(E5294="",F5294=""),"",E5294*F5294)</f>
        <v/>
      </c>
      <c r="H10946" s="41">
        <f>IFERROR(XLOOKUP(C5294,'DATA Wharton'!$A$2:$A$785,'DATA Wharton'!$C$2:$C$785),"")</f>
        <v/>
      </c>
      <c r="I10946">
        <f>IF(OR(G5294="",H5294=""),"",G5294)</f>
        <v/>
      </c>
      <c r="J10946">
        <f>IF(OR(I5294="",H5294=""),"",I5294*H5294)</f>
        <v/>
      </c>
      <c r="K10946">
        <f>IF(G5294="","Missing OEWS wage",IF(H5294="","Missing Wharton SOC","Matched"))</f>
        <v/>
      </c>
    </row>
    <row r="10947">
      <c r="A10947" t="inlineStr">
        <is>
          <t>56</t>
        </is>
      </c>
      <c r="B10947" t="inlineStr">
        <is>
          <t>Administrative and Support and Waste Management and Remediation Services</t>
        </is>
      </c>
      <c r="C10947" t="inlineStr">
        <is>
          <t>41-9021</t>
        </is>
      </c>
      <c r="D10947" t="inlineStr">
        <is>
          <t>Real Estate Brokers</t>
        </is>
      </c>
      <c r="E10947" t="n">
        <v>140</v>
      </c>
      <c r="F10947" t="n">
        <v>81490</v>
      </c>
      <c r="G10947">
        <f>IF(OR(E5295="",F5295=""),"",E5295*F5295)</f>
        <v/>
      </c>
      <c r="H10947" s="41">
        <f>IFERROR(XLOOKUP(C5295,'DATA Wharton'!$A$2:$A$785,'DATA Wharton'!$C$2:$C$785),"")</f>
        <v/>
      </c>
      <c r="I10947">
        <f>IF(OR(G5295="",H5295=""),"",G5295)</f>
        <v/>
      </c>
      <c r="J10947">
        <f>IF(OR(I5295="",H5295=""),"",I5295*H5295)</f>
        <v/>
      </c>
      <c r="K10947">
        <f>IF(G5295="","Missing OEWS wage",IF(H5295="","Missing Wharton SOC","Matched"))</f>
        <v/>
      </c>
    </row>
    <row r="10948">
      <c r="A10948" t="inlineStr">
        <is>
          <t>56</t>
        </is>
      </c>
      <c r="B10948" t="inlineStr">
        <is>
          <t>Administrative and Support and Waste Management and Remediation Services</t>
        </is>
      </c>
      <c r="C10948" t="inlineStr">
        <is>
          <t>41-9022</t>
        </is>
      </c>
      <c r="D10948" t="inlineStr">
        <is>
          <t>Real Estate Sales Agents</t>
        </is>
      </c>
      <c r="F10948" t="n">
        <v>48490</v>
      </c>
      <c r="G10948">
        <f>IF(OR(E5296="",F5296=""),"",E5296*F5296)</f>
        <v/>
      </c>
      <c r="H10948" s="41">
        <f>IFERROR(XLOOKUP(C5296,'DATA Wharton'!$A$2:$A$785,'DATA Wharton'!$C$2:$C$785),"")</f>
        <v/>
      </c>
      <c r="I10948">
        <f>IF(OR(G5296="",H5296=""),"",G5296)</f>
        <v/>
      </c>
      <c r="J10948">
        <f>IF(OR(I5296="",H5296=""),"",I5296*H5296)</f>
        <v/>
      </c>
      <c r="K10948">
        <f>IF(G5296="","Missing OEWS wage",IF(H5296="","Missing Wharton SOC","Matched"))</f>
        <v/>
      </c>
    </row>
    <row r="10949">
      <c r="A10949" t="inlineStr">
        <is>
          <t>56</t>
        </is>
      </c>
      <c r="B10949" t="inlineStr">
        <is>
          <t>Administrative and Support and Waste Management and Remediation Services</t>
        </is>
      </c>
      <c r="C10949" t="inlineStr">
        <is>
          <t>41-9031</t>
        </is>
      </c>
      <c r="D10949" t="inlineStr">
        <is>
          <t>Sales Engineers</t>
        </is>
      </c>
      <c r="E10949" t="n">
        <v>890</v>
      </c>
      <c r="F10949" t="n">
        <v>124600</v>
      </c>
      <c r="G10949">
        <f>IF(OR(E5297="",F5297=""),"",E5297*F5297)</f>
        <v/>
      </c>
      <c r="H10949" s="41">
        <f>IFERROR(XLOOKUP(C5297,'DATA Wharton'!$A$2:$A$785,'DATA Wharton'!$C$2:$C$785),"")</f>
        <v/>
      </c>
      <c r="I10949">
        <f>IF(OR(G5297="",H5297=""),"",G5297)</f>
        <v/>
      </c>
      <c r="J10949">
        <f>IF(OR(I5297="",H5297=""),"",I5297*H5297)</f>
        <v/>
      </c>
      <c r="K10949">
        <f>IF(G5297="","Missing OEWS wage",IF(H5297="","Missing Wharton SOC","Matched"))</f>
        <v/>
      </c>
    </row>
    <row r="10950">
      <c r="A10950" t="inlineStr">
        <is>
          <t>56</t>
        </is>
      </c>
      <c r="B10950" t="inlineStr">
        <is>
          <t>Administrative and Support and Waste Management and Remediation Services</t>
        </is>
      </c>
      <c r="C10950" t="inlineStr">
        <is>
          <t>41-9041</t>
        </is>
      </c>
      <c r="D10950" t="inlineStr">
        <is>
          <t>Telemarketers</t>
        </is>
      </c>
      <c r="E10950" t="n">
        <v>39850</v>
      </c>
      <c r="F10950" t="n">
        <v>34260</v>
      </c>
      <c r="G10950">
        <f>IF(OR(E5298="",F5298=""),"",E5298*F5298)</f>
        <v/>
      </c>
      <c r="H10950" s="41">
        <f>IFERROR(XLOOKUP(C5298,'DATA Wharton'!$A$2:$A$785,'DATA Wharton'!$C$2:$C$785),"")</f>
        <v/>
      </c>
      <c r="I10950">
        <f>IF(OR(G5298="",H5298=""),"",G5298)</f>
        <v/>
      </c>
      <c r="J10950">
        <f>IF(OR(I5298="",H5298=""),"",I5298*H5298)</f>
        <v/>
      </c>
      <c r="K10950">
        <f>IF(G5298="","Missing OEWS wage",IF(H5298="","Missing Wharton SOC","Matched"))</f>
        <v/>
      </c>
    </row>
    <row r="10951">
      <c r="A10951" t="inlineStr">
        <is>
          <t>56</t>
        </is>
      </c>
      <c r="B10951" t="inlineStr">
        <is>
          <t>Administrative and Support and Waste Management and Remediation Services</t>
        </is>
      </c>
      <c r="C10951" t="inlineStr">
        <is>
          <t>41-9091</t>
        </is>
      </c>
      <c r="D10951" t="inlineStr">
        <is>
          <t>Door-to-Door Sales Workers, News and Street Vendors, and Related Workers</t>
        </is>
      </c>
      <c r="F10951" t="n">
        <v>44500</v>
      </c>
      <c r="G10951">
        <f>IF(OR(E5299="",F5299=""),"",E5299*F5299)</f>
        <v/>
      </c>
      <c r="H10951" s="41">
        <f>IFERROR(XLOOKUP(C5299,'DATA Wharton'!$A$2:$A$785,'DATA Wharton'!$C$2:$C$785),"")</f>
        <v/>
      </c>
      <c r="I10951">
        <f>IF(OR(G5299="",H5299=""),"",G5299)</f>
        <v/>
      </c>
      <c r="J10951">
        <f>IF(OR(I5299="",H5299=""),"",I5299*H5299)</f>
        <v/>
      </c>
      <c r="K10951">
        <f>IF(G5299="","Missing OEWS wage",IF(H5299="","Missing Wharton SOC","Matched"))</f>
        <v/>
      </c>
    </row>
    <row r="10952">
      <c r="A10952" t="inlineStr">
        <is>
          <t>56</t>
        </is>
      </c>
      <c r="B10952" t="inlineStr">
        <is>
          <t>Administrative and Support and Waste Management and Remediation Services</t>
        </is>
      </c>
      <c r="C10952" t="inlineStr">
        <is>
          <t>41-9099</t>
        </is>
      </c>
      <c r="D10952" t="inlineStr">
        <is>
          <t>Sales and Related Workers, All Other</t>
        </is>
      </c>
      <c r="E10952" t="n">
        <v>5260</v>
      </c>
      <c r="F10952" t="n">
        <v>65470</v>
      </c>
      <c r="G10952">
        <f>IF(OR(E5300="",F5300=""),"",E5300*F5300)</f>
        <v/>
      </c>
      <c r="H10952" s="41">
        <f>IFERROR(XLOOKUP(C5300,'DATA Wharton'!$A$2:$A$785,'DATA Wharton'!$C$2:$C$785),"")</f>
        <v/>
      </c>
      <c r="I10952">
        <f>IF(OR(G5300="",H5300=""),"",G5300)</f>
        <v/>
      </c>
      <c r="J10952">
        <f>IF(OR(I5300="",H5300=""),"",I5300*H5300)</f>
        <v/>
      </c>
      <c r="K10952">
        <f>IF(G5300="","Missing OEWS wage",IF(H5300="","Missing Wharton SOC","Matched"))</f>
        <v/>
      </c>
    </row>
    <row r="10953">
      <c r="A10953" t="inlineStr">
        <is>
          <t>56</t>
        </is>
      </c>
      <c r="B10953" t="inlineStr">
        <is>
          <t>Administrative and Support and Waste Management and Remediation Services</t>
        </is>
      </c>
      <c r="C10953" t="inlineStr">
        <is>
          <t>43-1011</t>
        </is>
      </c>
      <c r="D10953" t="inlineStr">
        <is>
          <t>First-Line Supervisors of Office and Administrative Support Workers</t>
        </is>
      </c>
      <c r="E10953" t="n">
        <v>100080</v>
      </c>
      <c r="F10953" t="n">
        <v>68580</v>
      </c>
      <c r="G10953">
        <f>IF(OR(E5301="",F5301=""),"",E5301*F5301)</f>
        <v/>
      </c>
      <c r="H10953" s="41">
        <f>IFERROR(XLOOKUP(C5301,'DATA Wharton'!$A$2:$A$785,'DATA Wharton'!$C$2:$C$785),"")</f>
        <v/>
      </c>
      <c r="I10953">
        <f>IF(OR(G5301="",H5301=""),"",G5301)</f>
        <v/>
      </c>
      <c r="J10953">
        <f>IF(OR(I5301="",H5301=""),"",I5301*H5301)</f>
        <v/>
      </c>
      <c r="K10953">
        <f>IF(G5301="","Missing OEWS wage",IF(H5301="","Missing Wharton SOC","Matched"))</f>
        <v/>
      </c>
    </row>
    <row r="10954">
      <c r="A10954" t="inlineStr">
        <is>
          <t>56</t>
        </is>
      </c>
      <c r="B10954" t="inlineStr">
        <is>
          <t>Administrative and Support and Waste Management and Remediation Services</t>
        </is>
      </c>
      <c r="C10954" t="inlineStr">
        <is>
          <t>43-2011</t>
        </is>
      </c>
      <c r="D10954" t="inlineStr">
        <is>
          <t>Switchboard Operators, Including Answering Service</t>
        </is>
      </c>
      <c r="E10954" t="n">
        <v>7550</v>
      </c>
      <c r="F10954" t="n">
        <v>36910</v>
      </c>
      <c r="G10954">
        <f>IF(OR(E5302="",F5302=""),"",E5302*F5302)</f>
        <v/>
      </c>
      <c r="H10954" s="41">
        <f>IFERROR(XLOOKUP(C5302,'DATA Wharton'!$A$2:$A$785,'DATA Wharton'!$C$2:$C$785),"")</f>
        <v/>
      </c>
      <c r="I10954">
        <f>IF(OR(G5302="",H5302=""),"",G5302)</f>
        <v/>
      </c>
      <c r="J10954">
        <f>IF(OR(I5302="",H5302=""),"",I5302*H5302)</f>
        <v/>
      </c>
      <c r="K10954">
        <f>IF(G5302="","Missing OEWS wage",IF(H5302="","Missing Wharton SOC","Matched"))</f>
        <v/>
      </c>
    </row>
    <row r="10955">
      <c r="A10955" t="inlineStr">
        <is>
          <t>56</t>
        </is>
      </c>
      <c r="B10955" t="inlineStr">
        <is>
          <t>Administrative and Support and Waste Management and Remediation Services</t>
        </is>
      </c>
      <c r="C10955" t="inlineStr">
        <is>
          <t>43-2099</t>
        </is>
      </c>
      <c r="D10955" t="inlineStr">
        <is>
          <t>Communications Equipment Operators, All Other</t>
        </is>
      </c>
      <c r="E10955" t="n">
        <v>30</v>
      </c>
      <c r="F10955" t="n">
        <v>53800</v>
      </c>
      <c r="G10955">
        <f>IF(OR(E5303="",F5303=""),"",E5303*F5303)</f>
        <v/>
      </c>
      <c r="H10955" s="41">
        <f>IFERROR(XLOOKUP(C5303,'DATA Wharton'!$A$2:$A$785,'DATA Wharton'!$C$2:$C$785),"")</f>
        <v/>
      </c>
      <c r="I10955">
        <f>IF(OR(G5303="",H5303=""),"",G5303)</f>
        <v/>
      </c>
      <c r="J10955">
        <f>IF(OR(I5303="",H5303=""),"",I5303*H5303)</f>
        <v/>
      </c>
      <c r="K10955">
        <f>IF(G5303="","Missing OEWS wage",IF(H5303="","Missing Wharton SOC","Matched"))</f>
        <v/>
      </c>
    </row>
    <row r="10956">
      <c r="A10956" t="inlineStr">
        <is>
          <t>56</t>
        </is>
      </c>
      <c r="B10956" t="inlineStr">
        <is>
          <t>Administrative and Support and Waste Management and Remediation Services</t>
        </is>
      </c>
      <c r="C10956" t="inlineStr">
        <is>
          <t>43-3011</t>
        </is>
      </c>
      <c r="D10956" t="inlineStr">
        <is>
          <t>Bill and Account Collectors</t>
        </is>
      </c>
      <c r="E10956" t="n">
        <v>47930</v>
      </c>
      <c r="F10956" t="n">
        <v>42440</v>
      </c>
      <c r="G10956">
        <f>IF(OR(E5304="",F5304=""),"",E5304*F5304)</f>
        <v/>
      </c>
      <c r="H10956" s="41">
        <f>IFERROR(XLOOKUP(C5304,'DATA Wharton'!$A$2:$A$785,'DATA Wharton'!$C$2:$C$785),"")</f>
        <v/>
      </c>
      <c r="I10956">
        <f>IF(OR(G5304="",H5304=""),"",G5304)</f>
        <v/>
      </c>
      <c r="J10956">
        <f>IF(OR(I5304="",H5304=""),"",I5304*H5304)</f>
        <v/>
      </c>
      <c r="K10956">
        <f>IF(G5304="","Missing OEWS wage",IF(H5304="","Missing Wharton SOC","Matched"))</f>
        <v/>
      </c>
    </row>
    <row r="10957">
      <c r="A10957" t="inlineStr">
        <is>
          <t>56</t>
        </is>
      </c>
      <c r="B10957" t="inlineStr">
        <is>
          <t>Administrative and Support and Waste Management and Remediation Services</t>
        </is>
      </c>
      <c r="C10957" t="inlineStr">
        <is>
          <t>43-3021</t>
        </is>
      </c>
      <c r="D10957" t="inlineStr">
        <is>
          <t>Billing and Posting Clerks</t>
        </is>
      </c>
      <c r="E10957" t="n">
        <v>28470</v>
      </c>
      <c r="F10957" t="n">
        <v>50420</v>
      </c>
      <c r="G10957">
        <f>IF(OR(E5305="",F5305=""),"",E5305*F5305)</f>
        <v/>
      </c>
      <c r="H10957" s="41">
        <f>IFERROR(XLOOKUP(C5305,'DATA Wharton'!$A$2:$A$785,'DATA Wharton'!$C$2:$C$785),"")</f>
        <v/>
      </c>
      <c r="I10957">
        <f>IF(OR(G5305="",H5305=""),"",G5305)</f>
        <v/>
      </c>
      <c r="J10957">
        <f>IF(OR(I5305="",H5305=""),"",I5305*H5305)</f>
        <v/>
      </c>
      <c r="K10957">
        <f>IF(G5305="","Missing OEWS wage",IF(H5305="","Missing Wharton SOC","Matched"))</f>
        <v/>
      </c>
    </row>
    <row r="10958">
      <c r="A10958" t="inlineStr">
        <is>
          <t>56</t>
        </is>
      </c>
      <c r="B10958" t="inlineStr">
        <is>
          <t>Administrative and Support and Waste Management and Remediation Services</t>
        </is>
      </c>
      <c r="C10958" t="inlineStr">
        <is>
          <t>43-3031</t>
        </is>
      </c>
      <c r="D10958" t="inlineStr">
        <is>
          <t>Bookkeeping, Accounting, and Auditing Clerks</t>
        </is>
      </c>
      <c r="E10958" t="n">
        <v>87990</v>
      </c>
      <c r="F10958" t="n">
        <v>52330</v>
      </c>
      <c r="G10958">
        <f>IF(OR(E5306="",F5306=""),"",E5306*F5306)</f>
        <v/>
      </c>
      <c r="H10958" s="41">
        <f>IFERROR(XLOOKUP(C5306,'DATA Wharton'!$A$2:$A$785,'DATA Wharton'!$C$2:$C$785),"")</f>
        <v/>
      </c>
      <c r="I10958">
        <f>IF(OR(G5306="",H5306=""),"",G5306)</f>
        <v/>
      </c>
      <c r="J10958">
        <f>IF(OR(I5306="",H5306=""),"",I5306*H5306)</f>
        <v/>
      </c>
      <c r="K10958">
        <f>IF(G5306="","Missing OEWS wage",IF(H5306="","Missing Wharton SOC","Matched"))</f>
        <v/>
      </c>
    </row>
    <row r="10959">
      <c r="A10959" t="inlineStr">
        <is>
          <t>56</t>
        </is>
      </c>
      <c r="B10959" t="inlineStr">
        <is>
          <t>Administrative and Support and Waste Management and Remediation Services</t>
        </is>
      </c>
      <c r="C10959" t="inlineStr">
        <is>
          <t>43-3051</t>
        </is>
      </c>
      <c r="D10959" t="inlineStr">
        <is>
          <t>Payroll and Timekeeping Clerks</t>
        </is>
      </c>
      <c r="E10959" t="n">
        <v>18530</v>
      </c>
      <c r="F10959" t="n">
        <v>56780</v>
      </c>
      <c r="G10959">
        <f>IF(OR(E5307="",F5307=""),"",E5307*F5307)</f>
        <v/>
      </c>
      <c r="H10959" s="41">
        <f>IFERROR(XLOOKUP(C5307,'DATA Wharton'!$A$2:$A$785,'DATA Wharton'!$C$2:$C$785),"")</f>
        <v/>
      </c>
      <c r="I10959">
        <f>IF(OR(G5307="",H5307=""),"",G5307)</f>
        <v/>
      </c>
      <c r="J10959">
        <f>IF(OR(I5307="",H5307=""),"",I5307*H5307)</f>
        <v/>
      </c>
      <c r="K10959">
        <f>IF(G5307="","Missing OEWS wage",IF(H5307="","Missing Wharton SOC","Matched"))</f>
        <v/>
      </c>
    </row>
    <row r="10960">
      <c r="A10960" t="inlineStr">
        <is>
          <t>56</t>
        </is>
      </c>
      <c r="B10960" t="inlineStr">
        <is>
          <t>Administrative and Support and Waste Management and Remediation Services</t>
        </is>
      </c>
      <c r="C10960" t="inlineStr">
        <is>
          <t>43-3061</t>
        </is>
      </c>
      <c r="D10960" t="inlineStr">
        <is>
          <t>Procurement Clerks</t>
        </is>
      </c>
      <c r="E10960" t="n">
        <v>1950</v>
      </c>
      <c r="F10960" t="n">
        <v>52810</v>
      </c>
      <c r="G10960">
        <f>IF(OR(E5308="",F5308=""),"",E5308*F5308)</f>
        <v/>
      </c>
      <c r="H10960" s="41">
        <f>IFERROR(XLOOKUP(C5308,'DATA Wharton'!$A$2:$A$785,'DATA Wharton'!$C$2:$C$785),"")</f>
        <v/>
      </c>
      <c r="I10960">
        <f>IF(OR(G5308="",H5308=""),"",G5308)</f>
        <v/>
      </c>
      <c r="J10960">
        <f>IF(OR(I5308="",H5308=""),"",I5308*H5308)</f>
        <v/>
      </c>
      <c r="K10960">
        <f>IF(G5308="","Missing OEWS wage",IF(H5308="","Missing Wharton SOC","Matched"))</f>
        <v/>
      </c>
    </row>
    <row r="10961">
      <c r="A10961" t="inlineStr">
        <is>
          <t>56</t>
        </is>
      </c>
      <c r="B10961" t="inlineStr">
        <is>
          <t>Administrative and Support and Waste Management and Remediation Services</t>
        </is>
      </c>
      <c r="C10961" t="inlineStr">
        <is>
          <t>43-3071</t>
        </is>
      </c>
      <c r="D10961" t="inlineStr">
        <is>
          <t>Tellers</t>
        </is>
      </c>
      <c r="E10961" t="n">
        <v>2740</v>
      </c>
      <c r="F10961" t="n">
        <v>40270</v>
      </c>
      <c r="G10961">
        <f>IF(OR(E5309="",F5309=""),"",E5309*F5309)</f>
        <v/>
      </c>
      <c r="H10961" s="41">
        <f>IFERROR(XLOOKUP(C5309,'DATA Wharton'!$A$2:$A$785,'DATA Wharton'!$C$2:$C$785),"")</f>
        <v/>
      </c>
      <c r="I10961">
        <f>IF(OR(G5309="",H5309=""),"",G5309)</f>
        <v/>
      </c>
      <c r="J10961">
        <f>IF(OR(I5309="",H5309=""),"",I5309*H5309)</f>
        <v/>
      </c>
      <c r="K10961">
        <f>IF(G5309="","Missing OEWS wage",IF(H5309="","Missing Wharton SOC","Matched"))</f>
        <v/>
      </c>
    </row>
    <row r="10962">
      <c r="A10962" t="inlineStr">
        <is>
          <t>56</t>
        </is>
      </c>
      <c r="B10962" t="inlineStr">
        <is>
          <t>Administrative and Support and Waste Management and Remediation Services</t>
        </is>
      </c>
      <c r="C10962" t="inlineStr">
        <is>
          <t>43-3099</t>
        </is>
      </c>
      <c r="D10962" t="inlineStr">
        <is>
          <t>Financial Clerks, All Other</t>
        </is>
      </c>
      <c r="E10962" t="n">
        <v>1530</v>
      </c>
      <c r="F10962" t="n">
        <v>54940</v>
      </c>
      <c r="G10962">
        <f>IF(OR(E5310="",F5310=""),"",E5310*F5310)</f>
        <v/>
      </c>
      <c r="H10962" s="41">
        <f>IFERROR(XLOOKUP(C5310,'DATA Wharton'!$A$2:$A$785,'DATA Wharton'!$C$2:$C$785),"")</f>
        <v/>
      </c>
      <c r="I10962">
        <f>IF(OR(G5310="",H5310=""),"",G5310)</f>
        <v/>
      </c>
      <c r="J10962">
        <f>IF(OR(I5310="",H5310=""),"",I5310*H5310)</f>
        <v/>
      </c>
      <c r="K10962">
        <f>IF(G5310="","Missing OEWS wage",IF(H5310="","Missing Wharton SOC","Matched"))</f>
        <v/>
      </c>
    </row>
    <row r="10963">
      <c r="A10963" t="inlineStr">
        <is>
          <t>56</t>
        </is>
      </c>
      <c r="B10963" t="inlineStr">
        <is>
          <t>Administrative and Support and Waste Management and Remediation Services</t>
        </is>
      </c>
      <c r="C10963" t="inlineStr">
        <is>
          <t>43-4011</t>
        </is>
      </c>
      <c r="D10963" t="inlineStr">
        <is>
          <t>Brokerage Clerks</t>
        </is>
      </c>
      <c r="E10963" t="n">
        <v>420</v>
      </c>
      <c r="F10963" t="n">
        <v>63100</v>
      </c>
      <c r="G10963">
        <f>IF(OR(E5311="",F5311=""),"",E5311*F5311)</f>
        <v/>
      </c>
      <c r="H10963" s="41">
        <f>IFERROR(XLOOKUP(C5311,'DATA Wharton'!$A$2:$A$785,'DATA Wharton'!$C$2:$C$785),"")</f>
        <v/>
      </c>
      <c r="I10963">
        <f>IF(OR(G5311="",H5311=""),"",G5311)</f>
        <v/>
      </c>
      <c r="J10963">
        <f>IF(OR(I5311="",H5311=""),"",I5311*H5311)</f>
        <v/>
      </c>
      <c r="K10963">
        <f>IF(G5311="","Missing OEWS wage",IF(H5311="","Missing Wharton SOC","Matched"))</f>
        <v/>
      </c>
    </row>
    <row r="10964">
      <c r="A10964" t="inlineStr">
        <is>
          <t>56</t>
        </is>
      </c>
      <c r="B10964" t="inlineStr">
        <is>
          <t>Administrative and Support and Waste Management and Remediation Services</t>
        </is>
      </c>
      <c r="C10964" t="inlineStr">
        <is>
          <t>43-4021</t>
        </is>
      </c>
      <c r="D10964" t="inlineStr">
        <is>
          <t>Correspondence Clerks</t>
        </is>
      </c>
      <c r="E10964" t="n">
        <v>540</v>
      </c>
      <c r="F10964" t="n">
        <v>38990</v>
      </c>
      <c r="G10964">
        <f>IF(OR(E5312="",F5312=""),"",E5312*F5312)</f>
        <v/>
      </c>
      <c r="H10964" s="41">
        <f>IFERROR(XLOOKUP(C5312,'DATA Wharton'!$A$2:$A$785,'DATA Wharton'!$C$2:$C$785),"")</f>
        <v/>
      </c>
      <c r="I10964">
        <f>IF(OR(G5312="",H5312=""),"",G5312)</f>
        <v/>
      </c>
      <c r="J10964">
        <f>IF(OR(I5312="",H5312=""),"",I5312*H5312)</f>
        <v/>
      </c>
      <c r="K10964">
        <f>IF(G5312="","Missing OEWS wage",IF(H5312="","Missing Wharton SOC","Matched"))</f>
        <v/>
      </c>
    </row>
    <row r="10965">
      <c r="A10965" t="inlineStr">
        <is>
          <t>56</t>
        </is>
      </c>
      <c r="B10965" t="inlineStr">
        <is>
          <t>Administrative and Support and Waste Management and Remediation Services</t>
        </is>
      </c>
      <c r="C10965" t="inlineStr">
        <is>
          <t>43-4031</t>
        </is>
      </c>
      <c r="D10965" t="inlineStr">
        <is>
          <t>Court, Municipal, and License Clerks</t>
        </is>
      </c>
      <c r="E10965" t="n">
        <v>2570</v>
      </c>
      <c r="F10965" t="n">
        <v>35340</v>
      </c>
      <c r="G10965">
        <f>IF(OR(E5313="",F5313=""),"",E5313*F5313)</f>
        <v/>
      </c>
      <c r="H10965" s="41">
        <f>IFERROR(XLOOKUP(C5313,'DATA Wharton'!$A$2:$A$785,'DATA Wharton'!$C$2:$C$785),"")</f>
        <v/>
      </c>
      <c r="I10965">
        <f>IF(OR(G5313="",H5313=""),"",G5313)</f>
        <v/>
      </c>
      <c r="J10965">
        <f>IF(OR(I5313="",H5313=""),"",I5313*H5313)</f>
        <v/>
      </c>
      <c r="K10965">
        <f>IF(G5313="","Missing OEWS wage",IF(H5313="","Missing Wharton SOC","Matched"))</f>
        <v/>
      </c>
    </row>
    <row r="10966">
      <c r="A10966" t="inlineStr">
        <is>
          <t>56</t>
        </is>
      </c>
      <c r="B10966" t="inlineStr">
        <is>
          <t>Administrative and Support and Waste Management and Remediation Services</t>
        </is>
      </c>
      <c r="C10966" t="inlineStr">
        <is>
          <t>43-4041</t>
        </is>
      </c>
      <c r="D10966" t="inlineStr">
        <is>
          <t>Credit Authorizers, Checkers, and Clerks</t>
        </is>
      </c>
      <c r="E10966" t="n">
        <v>1270</v>
      </c>
      <c r="F10966" t="n">
        <v>55760</v>
      </c>
      <c r="G10966">
        <f>IF(OR(E5314="",F5314=""),"",E5314*F5314)</f>
        <v/>
      </c>
      <c r="H10966" s="41">
        <f>IFERROR(XLOOKUP(C5314,'DATA Wharton'!$A$2:$A$785,'DATA Wharton'!$C$2:$C$785),"")</f>
        <v/>
      </c>
      <c r="I10966">
        <f>IF(OR(G5314="",H5314=""),"",G5314)</f>
        <v/>
      </c>
      <c r="J10966">
        <f>IF(OR(I5314="",H5314=""),"",I5314*H5314)</f>
        <v/>
      </c>
      <c r="K10966">
        <f>IF(G5314="","Missing OEWS wage",IF(H5314="","Missing Wharton SOC","Matched"))</f>
        <v/>
      </c>
    </row>
    <row r="10967">
      <c r="A10967" t="inlineStr">
        <is>
          <t>56</t>
        </is>
      </c>
      <c r="B10967" t="inlineStr">
        <is>
          <t>Administrative and Support and Waste Management and Remediation Services</t>
        </is>
      </c>
      <c r="C10967" t="inlineStr">
        <is>
          <t>43-4051</t>
        </is>
      </c>
      <c r="D10967" t="inlineStr">
        <is>
          <t>Customer Service Representatives</t>
        </is>
      </c>
      <c r="E10967" t="n">
        <v>373980</v>
      </c>
      <c r="F10967" t="n">
        <v>41590</v>
      </c>
      <c r="G10967">
        <f>IF(OR(E5315="",F5315=""),"",E5315*F5315)</f>
        <v/>
      </c>
      <c r="H10967" s="41">
        <f>IFERROR(XLOOKUP(C5315,'DATA Wharton'!$A$2:$A$785,'DATA Wharton'!$C$2:$C$785),"")</f>
        <v/>
      </c>
      <c r="I10967">
        <f>IF(OR(G5315="",H5315=""),"",G5315)</f>
        <v/>
      </c>
      <c r="J10967">
        <f>IF(OR(I5315="",H5315=""),"",I5315*H5315)</f>
        <v/>
      </c>
      <c r="K10967">
        <f>IF(G5315="","Missing OEWS wage",IF(H5315="","Missing Wharton SOC","Matched"))</f>
        <v/>
      </c>
    </row>
    <row r="10968">
      <c r="A10968" t="inlineStr">
        <is>
          <t>56</t>
        </is>
      </c>
      <c r="B10968" t="inlineStr">
        <is>
          <t>Administrative and Support and Waste Management and Remediation Services</t>
        </is>
      </c>
      <c r="C10968" t="inlineStr">
        <is>
          <t>43-4061</t>
        </is>
      </c>
      <c r="D10968" t="inlineStr">
        <is>
          <t>Eligibility Interviewers, Government Programs</t>
        </is>
      </c>
      <c r="E10968" t="n">
        <v>2080</v>
      </c>
      <c r="F10968" t="n">
        <v>43290</v>
      </c>
      <c r="G10968">
        <f>IF(OR(E5316="",F5316=""),"",E5316*F5316)</f>
        <v/>
      </c>
      <c r="H10968" s="41">
        <f>IFERROR(XLOOKUP(C5316,'DATA Wharton'!$A$2:$A$785,'DATA Wharton'!$C$2:$C$785),"")</f>
        <v/>
      </c>
      <c r="I10968">
        <f>IF(OR(G5316="",H5316=""),"",G5316)</f>
        <v/>
      </c>
      <c r="J10968">
        <f>IF(OR(I5316="",H5316=""),"",I5316*H5316)</f>
        <v/>
      </c>
      <c r="K10968">
        <f>IF(G5316="","Missing OEWS wage",IF(H5316="","Missing Wharton SOC","Matched"))</f>
        <v/>
      </c>
    </row>
    <row r="10969">
      <c r="A10969" t="inlineStr">
        <is>
          <t>56</t>
        </is>
      </c>
      <c r="B10969" t="inlineStr">
        <is>
          <t>Administrative and Support and Waste Management and Remediation Services</t>
        </is>
      </c>
      <c r="C10969" t="inlineStr">
        <is>
          <t>43-4071</t>
        </is>
      </c>
      <c r="D10969" t="inlineStr">
        <is>
          <t>File Clerks</t>
        </is>
      </c>
      <c r="E10969" t="n">
        <v>5090</v>
      </c>
      <c r="F10969" t="n">
        <v>43080</v>
      </c>
      <c r="G10969">
        <f>IF(OR(E5317="",F5317=""),"",E5317*F5317)</f>
        <v/>
      </c>
      <c r="H10969" s="41">
        <f>IFERROR(XLOOKUP(C5317,'DATA Wharton'!$A$2:$A$785,'DATA Wharton'!$C$2:$C$785),"")</f>
        <v/>
      </c>
      <c r="I10969">
        <f>IF(OR(G5317="",H5317=""),"",G5317)</f>
        <v/>
      </c>
      <c r="J10969">
        <f>IF(OR(I5317="",H5317=""),"",I5317*H5317)</f>
        <v/>
      </c>
      <c r="K10969">
        <f>IF(G5317="","Missing OEWS wage",IF(H5317="","Missing Wharton SOC","Matched"))</f>
        <v/>
      </c>
    </row>
    <row r="10970">
      <c r="A10970" t="inlineStr">
        <is>
          <t>56</t>
        </is>
      </c>
      <c r="B10970" t="inlineStr">
        <is>
          <t>Administrative and Support and Waste Management and Remediation Services</t>
        </is>
      </c>
      <c r="C10970" t="inlineStr">
        <is>
          <t>43-4081</t>
        </is>
      </c>
      <c r="D10970" t="inlineStr">
        <is>
          <t>Hotel, Motel, and Resort Desk Clerks</t>
        </is>
      </c>
      <c r="E10970" t="n">
        <v>1360</v>
      </c>
      <c r="F10970" t="n">
        <v>38740</v>
      </c>
      <c r="G10970">
        <f>IF(OR(E5318="",F5318=""),"",E5318*F5318)</f>
        <v/>
      </c>
      <c r="H10970" s="41">
        <f>IFERROR(XLOOKUP(C5318,'DATA Wharton'!$A$2:$A$785,'DATA Wharton'!$C$2:$C$785),"")</f>
        <v/>
      </c>
      <c r="I10970">
        <f>IF(OR(G5318="",H5318=""),"",G5318)</f>
        <v/>
      </c>
      <c r="J10970">
        <f>IF(OR(I5318="",H5318=""),"",I5318*H5318)</f>
        <v/>
      </c>
      <c r="K10970">
        <f>IF(G5318="","Missing OEWS wage",IF(H5318="","Missing Wharton SOC","Matched"))</f>
        <v/>
      </c>
    </row>
    <row r="10971">
      <c r="A10971" t="inlineStr">
        <is>
          <t>56</t>
        </is>
      </c>
      <c r="B10971" t="inlineStr">
        <is>
          <t>Administrative and Support and Waste Management and Remediation Services</t>
        </is>
      </c>
      <c r="C10971" t="inlineStr">
        <is>
          <t>43-4111</t>
        </is>
      </c>
      <c r="D10971" t="inlineStr">
        <is>
          <t>Interviewers, Except Eligibility and Loan</t>
        </is>
      </c>
      <c r="E10971" t="n">
        <v>6200</v>
      </c>
      <c r="F10971" t="n">
        <v>45130</v>
      </c>
      <c r="G10971">
        <f>IF(OR(E5319="",F5319=""),"",E5319*F5319)</f>
        <v/>
      </c>
      <c r="H10971" s="41">
        <f>IFERROR(XLOOKUP(C5319,'DATA Wharton'!$A$2:$A$785,'DATA Wharton'!$C$2:$C$785),"")</f>
        <v/>
      </c>
      <c r="I10971">
        <f>IF(OR(G5319="",H5319=""),"",G5319)</f>
        <v/>
      </c>
      <c r="J10971">
        <f>IF(OR(I5319="",H5319=""),"",I5319*H5319)</f>
        <v/>
      </c>
      <c r="K10971">
        <f>IF(G5319="","Missing OEWS wage",IF(H5319="","Missing Wharton SOC","Matched"))</f>
        <v/>
      </c>
    </row>
    <row r="10972">
      <c r="A10972" t="inlineStr">
        <is>
          <t>56</t>
        </is>
      </c>
      <c r="B10972" t="inlineStr">
        <is>
          <t>Administrative and Support and Waste Management and Remediation Services</t>
        </is>
      </c>
      <c r="C10972" t="inlineStr">
        <is>
          <t>43-4121</t>
        </is>
      </c>
      <c r="D10972" t="inlineStr">
        <is>
          <t>Library Assistants, Clerical</t>
        </is>
      </c>
      <c r="E10972" t="n">
        <v>220</v>
      </c>
      <c r="F10972" t="n">
        <v>34980</v>
      </c>
      <c r="G10972">
        <f>IF(OR(E5320="",F5320=""),"",E5320*F5320)</f>
        <v/>
      </c>
      <c r="H10972" s="41">
        <f>IFERROR(XLOOKUP(C5320,'DATA Wharton'!$A$2:$A$785,'DATA Wharton'!$C$2:$C$785),"")</f>
        <v/>
      </c>
      <c r="I10972">
        <f>IF(OR(G5320="",H5320=""),"",G5320)</f>
        <v/>
      </c>
      <c r="J10972">
        <f>IF(OR(I5320="",H5320=""),"",I5320*H5320)</f>
        <v/>
      </c>
      <c r="K10972">
        <f>IF(G5320="","Missing OEWS wage",IF(H5320="","Missing Wharton SOC","Matched"))</f>
        <v/>
      </c>
    </row>
    <row r="10973">
      <c r="A10973" t="inlineStr">
        <is>
          <t>56</t>
        </is>
      </c>
      <c r="B10973" t="inlineStr">
        <is>
          <t>Administrative and Support and Waste Management and Remediation Services</t>
        </is>
      </c>
      <c r="C10973" t="inlineStr">
        <is>
          <t>43-4131</t>
        </is>
      </c>
      <c r="D10973" t="inlineStr">
        <is>
          <t>Loan Interviewers and Clerks</t>
        </is>
      </c>
      <c r="E10973" t="n">
        <v>1860</v>
      </c>
      <c r="F10973" t="n">
        <v>48710</v>
      </c>
      <c r="G10973">
        <f>IF(OR(E5321="",F5321=""),"",E5321*F5321)</f>
        <v/>
      </c>
      <c r="H10973" s="41">
        <f>IFERROR(XLOOKUP(C5321,'DATA Wharton'!$A$2:$A$785,'DATA Wharton'!$C$2:$C$785),"")</f>
        <v/>
      </c>
      <c r="I10973">
        <f>IF(OR(G5321="",H5321=""),"",G5321)</f>
        <v/>
      </c>
      <c r="J10973">
        <f>IF(OR(I5321="",H5321=""),"",I5321*H5321)</f>
        <v/>
      </c>
      <c r="K10973">
        <f>IF(G5321="","Missing OEWS wage",IF(H5321="","Missing Wharton SOC","Matched"))</f>
        <v/>
      </c>
    </row>
    <row r="10974">
      <c r="A10974" t="inlineStr">
        <is>
          <t>56</t>
        </is>
      </c>
      <c r="B10974" t="inlineStr">
        <is>
          <t>Administrative and Support and Waste Management and Remediation Services</t>
        </is>
      </c>
      <c r="C10974" t="inlineStr">
        <is>
          <t>43-4141</t>
        </is>
      </c>
      <c r="D10974" t="inlineStr">
        <is>
          <t>New Accounts Clerks</t>
        </is>
      </c>
      <c r="E10974" t="n">
        <v>90</v>
      </c>
      <c r="F10974" t="n">
        <v>46230</v>
      </c>
      <c r="G10974">
        <f>IF(OR(E5322="",F5322=""),"",E5322*F5322)</f>
        <v/>
      </c>
      <c r="H10974" s="41">
        <f>IFERROR(XLOOKUP(C5322,'DATA Wharton'!$A$2:$A$785,'DATA Wharton'!$C$2:$C$785),"")</f>
        <v/>
      </c>
      <c r="I10974">
        <f>IF(OR(G5322="",H5322=""),"",G5322)</f>
        <v/>
      </c>
      <c r="J10974">
        <f>IF(OR(I5322="",H5322=""),"",I5322*H5322)</f>
        <v/>
      </c>
      <c r="K10974">
        <f>IF(G5322="","Missing OEWS wage",IF(H5322="","Missing Wharton SOC","Matched"))</f>
        <v/>
      </c>
    </row>
    <row r="10975">
      <c r="A10975" t="inlineStr">
        <is>
          <t>56</t>
        </is>
      </c>
      <c r="B10975" t="inlineStr">
        <is>
          <t>Administrative and Support and Waste Management and Remediation Services</t>
        </is>
      </c>
      <c r="C10975" t="inlineStr">
        <is>
          <t>43-4151</t>
        </is>
      </c>
      <c r="D10975" t="inlineStr">
        <is>
          <t>Order Clerks</t>
        </is>
      </c>
      <c r="E10975" t="n">
        <v>5720</v>
      </c>
      <c r="F10975" t="n">
        <v>47060</v>
      </c>
      <c r="G10975">
        <f>IF(OR(E5323="",F5323=""),"",E5323*F5323)</f>
        <v/>
      </c>
      <c r="H10975" s="41">
        <f>IFERROR(XLOOKUP(C5323,'DATA Wharton'!$A$2:$A$785,'DATA Wharton'!$C$2:$C$785),"")</f>
        <v/>
      </c>
      <c r="I10975">
        <f>IF(OR(G5323="",H5323=""),"",G5323)</f>
        <v/>
      </c>
      <c r="J10975">
        <f>IF(OR(I5323="",H5323=""),"",I5323*H5323)</f>
        <v/>
      </c>
      <c r="K10975">
        <f>IF(G5323="","Missing OEWS wage",IF(H5323="","Missing Wharton SOC","Matched"))</f>
        <v/>
      </c>
    </row>
    <row r="10976">
      <c r="A10976" t="inlineStr">
        <is>
          <t>56</t>
        </is>
      </c>
      <c r="B10976" t="inlineStr">
        <is>
          <t>Administrative and Support and Waste Management and Remediation Services</t>
        </is>
      </c>
      <c r="C10976" t="inlineStr">
        <is>
          <t>43-4161</t>
        </is>
      </c>
      <c r="D10976" t="inlineStr">
        <is>
          <t>Human Resources Assistants, Except Payroll and Timekeeping</t>
        </is>
      </c>
      <c r="E10976" t="n">
        <v>9610</v>
      </c>
      <c r="F10976" t="n">
        <v>49100</v>
      </c>
      <c r="G10976">
        <f>IF(OR(E5324="",F5324=""),"",E5324*F5324)</f>
        <v/>
      </c>
      <c r="H10976" s="41">
        <f>IFERROR(XLOOKUP(C5324,'DATA Wharton'!$A$2:$A$785,'DATA Wharton'!$C$2:$C$785),"")</f>
        <v/>
      </c>
      <c r="I10976">
        <f>IF(OR(G5324="",H5324=""),"",G5324)</f>
        <v/>
      </c>
      <c r="J10976">
        <f>IF(OR(I5324="",H5324=""),"",I5324*H5324)</f>
        <v/>
      </c>
      <c r="K10976">
        <f>IF(G5324="","Missing OEWS wage",IF(H5324="","Missing Wharton SOC","Matched"))</f>
        <v/>
      </c>
    </row>
    <row r="10977">
      <c r="A10977" t="inlineStr">
        <is>
          <t>56</t>
        </is>
      </c>
      <c r="B10977" t="inlineStr">
        <is>
          <t>Administrative and Support and Waste Management and Remediation Services</t>
        </is>
      </c>
      <c r="C10977" t="inlineStr">
        <is>
          <t>43-4171</t>
        </is>
      </c>
      <c r="D10977" t="inlineStr">
        <is>
          <t>Receptionists and Information Clerks</t>
        </is>
      </c>
      <c r="E10977" t="n">
        <v>33470</v>
      </c>
      <c r="F10977" t="n">
        <v>41160</v>
      </c>
      <c r="G10977">
        <f>IF(OR(E5325="",F5325=""),"",E5325*F5325)</f>
        <v/>
      </c>
      <c r="H10977" s="41">
        <f>IFERROR(XLOOKUP(C5325,'DATA Wharton'!$A$2:$A$785,'DATA Wharton'!$C$2:$C$785),"")</f>
        <v/>
      </c>
      <c r="I10977">
        <f>IF(OR(G5325="",H5325=""),"",G5325)</f>
        <v/>
      </c>
      <c r="J10977">
        <f>IF(OR(I5325="",H5325=""),"",I5325*H5325)</f>
        <v/>
      </c>
      <c r="K10977">
        <f>IF(G5325="","Missing OEWS wage",IF(H5325="","Missing Wharton SOC","Matched"))</f>
        <v/>
      </c>
    </row>
    <row r="10978">
      <c r="A10978" t="inlineStr">
        <is>
          <t>56</t>
        </is>
      </c>
      <c r="B10978" t="inlineStr">
        <is>
          <t>Administrative and Support and Waste Management and Remediation Services</t>
        </is>
      </c>
      <c r="C10978" t="inlineStr">
        <is>
          <t>43-4181</t>
        </is>
      </c>
      <c r="D10978" t="inlineStr">
        <is>
          <t>Reservation and Transportation Ticket Agents and Travel Clerks</t>
        </is>
      </c>
      <c r="E10978" t="n">
        <v>18080</v>
      </c>
      <c r="F10978" t="n">
        <v>47360</v>
      </c>
      <c r="G10978">
        <f>IF(OR(E5326="",F5326=""),"",E5326*F5326)</f>
        <v/>
      </c>
      <c r="H10978" s="41">
        <f>IFERROR(XLOOKUP(C5326,'DATA Wharton'!$A$2:$A$785,'DATA Wharton'!$C$2:$C$785),"")</f>
        <v/>
      </c>
      <c r="I10978">
        <f>IF(OR(G5326="",H5326=""),"",G5326)</f>
        <v/>
      </c>
      <c r="J10978">
        <f>IF(OR(I5326="",H5326=""),"",I5326*H5326)</f>
        <v/>
      </c>
      <c r="K10978">
        <f>IF(G5326="","Missing OEWS wage",IF(H5326="","Missing Wharton SOC","Matched"))</f>
        <v/>
      </c>
    </row>
    <row r="10979">
      <c r="A10979" t="inlineStr">
        <is>
          <t>56</t>
        </is>
      </c>
      <c r="B10979" t="inlineStr">
        <is>
          <t>Administrative and Support and Waste Management and Remediation Services</t>
        </is>
      </c>
      <c r="C10979" t="inlineStr">
        <is>
          <t>43-4199</t>
        </is>
      </c>
      <c r="D10979" t="inlineStr">
        <is>
          <t>Information and Record Clerks, All Other</t>
        </is>
      </c>
      <c r="E10979" t="n">
        <v>5050</v>
      </c>
      <c r="F10979" t="n">
        <v>47850</v>
      </c>
      <c r="G10979">
        <f>IF(OR(E5327="",F5327=""),"",E5327*F5327)</f>
        <v/>
      </c>
      <c r="H10979" s="41">
        <f>IFERROR(XLOOKUP(C5327,'DATA Wharton'!$A$2:$A$785,'DATA Wharton'!$C$2:$C$785),"")</f>
        <v/>
      </c>
      <c r="I10979">
        <f>IF(OR(G5327="",H5327=""),"",G5327)</f>
        <v/>
      </c>
      <c r="J10979">
        <f>IF(OR(I5327="",H5327=""),"",I5327*H5327)</f>
        <v/>
      </c>
      <c r="K10979">
        <f>IF(G5327="","Missing OEWS wage",IF(H5327="","Missing Wharton SOC","Matched"))</f>
        <v/>
      </c>
    </row>
    <row r="10980">
      <c r="A10980" t="inlineStr">
        <is>
          <t>56</t>
        </is>
      </c>
      <c r="B10980" t="inlineStr">
        <is>
          <t>Administrative and Support and Waste Management and Remediation Services</t>
        </is>
      </c>
      <c r="C10980" t="inlineStr">
        <is>
          <t>43-5011</t>
        </is>
      </c>
      <c r="D10980" t="inlineStr">
        <is>
          <t>Cargo and Freight Agents</t>
        </is>
      </c>
      <c r="E10980" t="n">
        <v>800</v>
      </c>
      <c r="F10980" t="n">
        <v>55780</v>
      </c>
      <c r="G10980">
        <f>IF(OR(E5328="",F5328=""),"",E5328*F5328)</f>
        <v/>
      </c>
      <c r="H10980" s="41">
        <f>IFERROR(XLOOKUP(C5328,'DATA Wharton'!$A$2:$A$785,'DATA Wharton'!$C$2:$C$785),"")</f>
        <v/>
      </c>
      <c r="I10980">
        <f>IF(OR(G5328="",H5328=""),"",G5328)</f>
        <v/>
      </c>
      <c r="J10980">
        <f>IF(OR(I5328="",H5328=""),"",I5328*H5328)</f>
        <v/>
      </c>
      <c r="K10980">
        <f>IF(G5328="","Missing OEWS wage",IF(H5328="","Missing Wharton SOC","Matched"))</f>
        <v/>
      </c>
    </row>
    <row r="10981">
      <c r="A10981" t="inlineStr">
        <is>
          <t>56</t>
        </is>
      </c>
      <c r="B10981" t="inlineStr">
        <is>
          <t>Administrative and Support and Waste Management and Remediation Services</t>
        </is>
      </c>
      <c r="C10981" t="inlineStr">
        <is>
          <t>43-5021</t>
        </is>
      </c>
      <c r="D10981" t="inlineStr">
        <is>
          <t>Couriers and Messengers</t>
        </is>
      </c>
      <c r="E10981" t="n">
        <v>3610</v>
      </c>
      <c r="F10981" t="n">
        <v>42240</v>
      </c>
      <c r="G10981">
        <f>IF(OR(E5329="",F5329=""),"",E5329*F5329)</f>
        <v/>
      </c>
      <c r="H10981" s="41">
        <f>IFERROR(XLOOKUP(C5329,'DATA Wharton'!$A$2:$A$785,'DATA Wharton'!$C$2:$C$785),"")</f>
        <v/>
      </c>
      <c r="I10981">
        <f>IF(OR(G5329="",H5329=""),"",G5329)</f>
        <v/>
      </c>
      <c r="J10981">
        <f>IF(OR(I5329="",H5329=""),"",I5329*H5329)</f>
        <v/>
      </c>
      <c r="K10981">
        <f>IF(G5329="","Missing OEWS wage",IF(H5329="","Missing Wharton SOC","Matched"))</f>
        <v/>
      </c>
    </row>
    <row r="10982">
      <c r="A10982" t="inlineStr">
        <is>
          <t>56</t>
        </is>
      </c>
      <c r="B10982" t="inlineStr">
        <is>
          <t>Administrative and Support and Waste Management and Remediation Services</t>
        </is>
      </c>
      <c r="C10982" t="inlineStr">
        <is>
          <t>43-5031</t>
        </is>
      </c>
      <c r="D10982" t="inlineStr">
        <is>
          <t>Public Safety Telecommunicators</t>
        </is>
      </c>
      <c r="E10982" t="n">
        <v>3220</v>
      </c>
      <c r="F10982" t="n">
        <v>55050</v>
      </c>
      <c r="G10982">
        <f>IF(OR(E5330="",F5330=""),"",E5330*F5330)</f>
        <v/>
      </c>
      <c r="H10982" s="41">
        <f>IFERROR(XLOOKUP(C5330,'DATA Wharton'!$A$2:$A$785,'DATA Wharton'!$C$2:$C$785),"")</f>
        <v/>
      </c>
      <c r="I10982">
        <f>IF(OR(G5330="",H5330=""),"",G5330)</f>
        <v/>
      </c>
      <c r="J10982">
        <f>IF(OR(I5330="",H5330=""),"",I5330*H5330)</f>
        <v/>
      </c>
      <c r="K10982">
        <f>IF(G5330="","Missing OEWS wage",IF(H5330="","Missing Wharton SOC","Matched"))</f>
        <v/>
      </c>
    </row>
    <row r="10983">
      <c r="A10983" t="inlineStr">
        <is>
          <t>56</t>
        </is>
      </c>
      <c r="B10983" t="inlineStr">
        <is>
          <t>Administrative and Support and Waste Management and Remediation Services</t>
        </is>
      </c>
      <c r="C10983" t="inlineStr">
        <is>
          <t>43-5032</t>
        </is>
      </c>
      <c r="D10983" t="inlineStr">
        <is>
          <t>Dispatchers, Except Police, Fire, and Ambulance</t>
        </is>
      </c>
      <c r="E10983" t="n">
        <v>20680</v>
      </c>
      <c r="F10983" t="n">
        <v>49090</v>
      </c>
      <c r="G10983">
        <f>IF(OR(E5331="",F5331=""),"",E5331*F5331)</f>
        <v/>
      </c>
      <c r="H10983" s="41">
        <f>IFERROR(XLOOKUP(C5331,'DATA Wharton'!$A$2:$A$785,'DATA Wharton'!$C$2:$C$785),"")</f>
        <v/>
      </c>
      <c r="I10983">
        <f>IF(OR(G5331="",H5331=""),"",G5331)</f>
        <v/>
      </c>
      <c r="J10983">
        <f>IF(OR(I5331="",H5331=""),"",I5331*H5331)</f>
        <v/>
      </c>
      <c r="K10983">
        <f>IF(G5331="","Missing OEWS wage",IF(H5331="","Missing Wharton SOC","Matched"))</f>
        <v/>
      </c>
    </row>
    <row r="10984">
      <c r="A10984" t="inlineStr">
        <is>
          <t>56</t>
        </is>
      </c>
      <c r="B10984" t="inlineStr">
        <is>
          <t>Administrative and Support and Waste Management and Remediation Services</t>
        </is>
      </c>
      <c r="C10984" t="inlineStr">
        <is>
          <t>43-5041</t>
        </is>
      </c>
      <c r="D10984" t="inlineStr">
        <is>
          <t>Meter Readers, Utilities</t>
        </is>
      </c>
      <c r="E10984" t="n">
        <v>2830</v>
      </c>
      <c r="F10984" t="n">
        <v>41910</v>
      </c>
      <c r="G10984">
        <f>IF(OR(E5332="",F5332=""),"",E5332*F5332)</f>
        <v/>
      </c>
      <c r="H10984" s="41">
        <f>IFERROR(XLOOKUP(C5332,'DATA Wharton'!$A$2:$A$785,'DATA Wharton'!$C$2:$C$785),"")</f>
        <v/>
      </c>
      <c r="I10984">
        <f>IF(OR(G5332="",H5332=""),"",G5332)</f>
        <v/>
      </c>
      <c r="J10984">
        <f>IF(OR(I5332="",H5332=""),"",I5332*H5332)</f>
        <v/>
      </c>
      <c r="K10984">
        <f>IF(G5332="","Missing OEWS wage",IF(H5332="","Missing Wharton SOC","Matched"))</f>
        <v/>
      </c>
    </row>
    <row r="10985">
      <c r="A10985" t="inlineStr">
        <is>
          <t>56</t>
        </is>
      </c>
      <c r="B10985" t="inlineStr">
        <is>
          <t>Administrative and Support and Waste Management and Remediation Services</t>
        </is>
      </c>
      <c r="C10985" t="inlineStr">
        <is>
          <t>43-5061</t>
        </is>
      </c>
      <c r="D10985" t="inlineStr">
        <is>
          <t>Production, Planning, and Expediting Clerks</t>
        </is>
      </c>
      <c r="E10985" t="n">
        <v>21700</v>
      </c>
      <c r="F10985" t="n">
        <v>55880</v>
      </c>
      <c r="G10985">
        <f>IF(OR(E5333="",F5333=""),"",E5333*F5333)</f>
        <v/>
      </c>
      <c r="H10985" s="41">
        <f>IFERROR(XLOOKUP(C5333,'DATA Wharton'!$A$2:$A$785,'DATA Wharton'!$C$2:$C$785),"")</f>
        <v/>
      </c>
      <c r="I10985">
        <f>IF(OR(G5333="",H5333=""),"",G5333)</f>
        <v/>
      </c>
      <c r="J10985">
        <f>IF(OR(I5333="",H5333=""),"",I5333*H5333)</f>
        <v/>
      </c>
      <c r="K10985">
        <f>IF(G5333="","Missing OEWS wage",IF(H5333="","Missing Wharton SOC","Matched"))</f>
        <v/>
      </c>
    </row>
    <row r="10986">
      <c r="A10986" t="inlineStr">
        <is>
          <t>56</t>
        </is>
      </c>
      <c r="B10986" t="inlineStr">
        <is>
          <t>Administrative and Support and Waste Management and Remediation Services</t>
        </is>
      </c>
      <c r="C10986" t="inlineStr">
        <is>
          <t>43-5071</t>
        </is>
      </c>
      <c r="D10986" t="inlineStr">
        <is>
          <t>Shipping, Receiving, and Inventory Clerks</t>
        </is>
      </c>
      <c r="E10986" t="n">
        <v>51740</v>
      </c>
      <c r="F10986" t="n">
        <v>41440</v>
      </c>
      <c r="G10986">
        <f>IF(OR(E5334="",F5334=""),"",E5334*F5334)</f>
        <v/>
      </c>
      <c r="H10986" s="41">
        <f>IFERROR(XLOOKUP(C5334,'DATA Wharton'!$A$2:$A$785,'DATA Wharton'!$C$2:$C$785),"")</f>
        <v/>
      </c>
      <c r="I10986">
        <f>IF(OR(G5334="",H5334=""),"",G5334)</f>
        <v/>
      </c>
      <c r="J10986">
        <f>IF(OR(I5334="",H5334=""),"",I5334*H5334)</f>
        <v/>
      </c>
      <c r="K10986">
        <f>IF(G5334="","Missing OEWS wage",IF(H5334="","Missing Wharton SOC","Matched"))</f>
        <v/>
      </c>
    </row>
    <row r="10987">
      <c r="A10987" t="inlineStr">
        <is>
          <t>56</t>
        </is>
      </c>
      <c r="B10987" t="inlineStr">
        <is>
          <t>Administrative and Support and Waste Management and Remediation Services</t>
        </is>
      </c>
      <c r="C10987" t="inlineStr">
        <is>
          <t>43-5111</t>
        </is>
      </c>
      <c r="D10987" t="inlineStr">
        <is>
          <t>Weighers, Measurers, Checkers, and Samplers, Recordkeeping</t>
        </is>
      </c>
      <c r="E10987" t="n">
        <v>8490</v>
      </c>
      <c r="F10987" t="n">
        <v>42100</v>
      </c>
      <c r="G10987">
        <f>IF(OR(E5335="",F5335=""),"",E5335*F5335)</f>
        <v/>
      </c>
      <c r="H10987" s="41">
        <f>IFERROR(XLOOKUP(C5335,'DATA Wharton'!$A$2:$A$785,'DATA Wharton'!$C$2:$C$785),"")</f>
        <v/>
      </c>
      <c r="I10987">
        <f>IF(OR(G5335="",H5335=""),"",G5335)</f>
        <v/>
      </c>
      <c r="J10987">
        <f>IF(OR(I5335="",H5335=""),"",I5335*H5335)</f>
        <v/>
      </c>
      <c r="K10987">
        <f>IF(G5335="","Missing OEWS wage",IF(H5335="","Missing Wharton SOC","Matched"))</f>
        <v/>
      </c>
    </row>
    <row r="10988">
      <c r="A10988" t="inlineStr">
        <is>
          <t>56</t>
        </is>
      </c>
      <c r="B10988" t="inlineStr">
        <is>
          <t>Administrative and Support and Waste Management and Remediation Services</t>
        </is>
      </c>
      <c r="C10988" t="inlineStr">
        <is>
          <t>43-6011</t>
        </is>
      </c>
      <c r="D10988" t="inlineStr">
        <is>
          <t>Executive Secretaries and Executive Administrative Assistants</t>
        </is>
      </c>
      <c r="E10988" t="n">
        <v>19600</v>
      </c>
      <c r="F10988" t="n">
        <v>82910</v>
      </c>
      <c r="G10988">
        <f>IF(OR(E5336="",F5336=""),"",E5336*F5336)</f>
        <v/>
      </c>
      <c r="H10988" s="41">
        <f>IFERROR(XLOOKUP(C5336,'DATA Wharton'!$A$2:$A$785,'DATA Wharton'!$C$2:$C$785),"")</f>
        <v/>
      </c>
      <c r="I10988">
        <f>IF(OR(G5336="",H5336=""),"",G5336)</f>
        <v/>
      </c>
      <c r="J10988">
        <f>IF(OR(I5336="",H5336=""),"",I5336*H5336)</f>
        <v/>
      </c>
      <c r="K10988">
        <f>IF(G5336="","Missing OEWS wage",IF(H5336="","Missing Wharton SOC","Matched"))</f>
        <v/>
      </c>
    </row>
    <row r="10989">
      <c r="A10989" t="inlineStr">
        <is>
          <t>56</t>
        </is>
      </c>
      <c r="B10989" t="inlineStr">
        <is>
          <t>Administrative and Support and Waste Management and Remediation Services</t>
        </is>
      </c>
      <c r="C10989" t="inlineStr">
        <is>
          <t>43-6012</t>
        </is>
      </c>
      <c r="D10989" t="inlineStr">
        <is>
          <t>Legal Secretaries and Administrative Assistants</t>
        </is>
      </c>
      <c r="E10989" t="n">
        <v>2380</v>
      </c>
      <c r="F10989" t="n">
        <v>49800</v>
      </c>
      <c r="G10989">
        <f>IF(OR(E5337="",F5337=""),"",E5337*F5337)</f>
        <v/>
      </c>
      <c r="H10989" s="41">
        <f>IFERROR(XLOOKUP(C5337,'DATA Wharton'!$A$2:$A$785,'DATA Wharton'!$C$2:$C$785),"")</f>
        <v/>
      </c>
      <c r="I10989">
        <f>IF(OR(G5337="",H5337=""),"",G5337)</f>
        <v/>
      </c>
      <c r="J10989">
        <f>IF(OR(I5337="",H5337=""),"",I5337*H5337)</f>
        <v/>
      </c>
      <c r="K10989">
        <f>IF(G5337="","Missing OEWS wage",IF(H5337="","Missing Wharton SOC","Matched"))</f>
        <v/>
      </c>
    </row>
    <row r="10990">
      <c r="A10990" t="inlineStr">
        <is>
          <t>56</t>
        </is>
      </c>
      <c r="B10990" t="inlineStr">
        <is>
          <t>Administrative and Support and Waste Management and Remediation Services</t>
        </is>
      </c>
      <c r="C10990" t="inlineStr">
        <is>
          <t>43-6013</t>
        </is>
      </c>
      <c r="D10990" t="inlineStr">
        <is>
          <t>Medical Secretaries and Administrative Assistants</t>
        </is>
      </c>
      <c r="E10990" t="n">
        <v>21220</v>
      </c>
      <c r="F10990" t="n">
        <v>45260</v>
      </c>
      <c r="G10990">
        <f>IF(OR(E5338="",F5338=""),"",E5338*F5338)</f>
        <v/>
      </c>
      <c r="H10990" s="41">
        <f>IFERROR(XLOOKUP(C5338,'DATA Wharton'!$A$2:$A$785,'DATA Wharton'!$C$2:$C$785),"")</f>
        <v/>
      </c>
      <c r="I10990">
        <f>IF(OR(G5338="",H5338=""),"",G5338)</f>
        <v/>
      </c>
      <c r="J10990">
        <f>IF(OR(I5338="",H5338=""),"",I5338*H5338)</f>
        <v/>
      </c>
      <c r="K10990">
        <f>IF(G5338="","Missing OEWS wage",IF(H5338="","Missing Wharton SOC","Matched"))</f>
        <v/>
      </c>
    </row>
    <row r="10991">
      <c r="A10991" t="inlineStr">
        <is>
          <t>56</t>
        </is>
      </c>
      <c r="B10991" t="inlineStr">
        <is>
          <t>Administrative and Support and Waste Management and Remediation Services</t>
        </is>
      </c>
      <c r="C10991" t="inlineStr">
        <is>
          <t>43-6014</t>
        </is>
      </c>
      <c r="D10991" t="inlineStr">
        <is>
          <t>Secretaries and Administrative Assistants, Except Legal, Medical, and Executive</t>
        </is>
      </c>
      <c r="E10991" t="n">
        <v>109530</v>
      </c>
      <c r="F10991" t="n">
        <v>47040</v>
      </c>
      <c r="G10991">
        <f>IF(OR(E5339="",F5339=""),"",E5339*F5339)</f>
        <v/>
      </c>
      <c r="H10991" s="41">
        <f>IFERROR(XLOOKUP(C5339,'DATA Wharton'!$A$2:$A$785,'DATA Wharton'!$C$2:$C$785),"")</f>
        <v/>
      </c>
      <c r="I10991">
        <f>IF(OR(G5339="",H5339=""),"",G5339)</f>
        <v/>
      </c>
      <c r="J10991">
        <f>IF(OR(I5339="",H5339=""),"",I5339*H5339)</f>
        <v/>
      </c>
      <c r="K10991">
        <f>IF(G5339="","Missing OEWS wage",IF(H5339="","Missing Wharton SOC","Matched"))</f>
        <v/>
      </c>
    </row>
    <row r="10992">
      <c r="A10992" t="inlineStr">
        <is>
          <t>56</t>
        </is>
      </c>
      <c r="B10992" t="inlineStr">
        <is>
          <t>Administrative and Support and Waste Management and Remediation Services</t>
        </is>
      </c>
      <c r="C10992" t="inlineStr">
        <is>
          <t>43-9021</t>
        </is>
      </c>
      <c r="D10992" t="inlineStr">
        <is>
          <t>Data Entry Keyers</t>
        </is>
      </c>
      <c r="E10992" t="n">
        <v>21040</v>
      </c>
      <c r="F10992" t="n">
        <v>39740</v>
      </c>
      <c r="G10992">
        <f>IF(OR(E5340="",F5340=""),"",E5340*F5340)</f>
        <v/>
      </c>
      <c r="H10992" s="41">
        <f>IFERROR(XLOOKUP(C5340,'DATA Wharton'!$A$2:$A$785,'DATA Wharton'!$C$2:$C$785),"")</f>
        <v/>
      </c>
      <c r="I10992">
        <f>IF(OR(G5340="",H5340=""),"",G5340)</f>
        <v/>
      </c>
      <c r="J10992">
        <f>IF(OR(I5340="",H5340=""),"",I5340*H5340)</f>
        <v/>
      </c>
      <c r="K10992">
        <f>IF(G5340="","Missing OEWS wage",IF(H5340="","Missing Wharton SOC","Matched"))</f>
        <v/>
      </c>
    </row>
    <row r="10993">
      <c r="A10993" t="inlineStr">
        <is>
          <t>56</t>
        </is>
      </c>
      <c r="B10993" t="inlineStr">
        <is>
          <t>Administrative and Support and Waste Management and Remediation Services</t>
        </is>
      </c>
      <c r="C10993" t="inlineStr">
        <is>
          <t>43-9022</t>
        </is>
      </c>
      <c r="D10993" t="inlineStr">
        <is>
          <t>Word Processors and Typists</t>
        </is>
      </c>
      <c r="E10993" t="n">
        <v>2090</v>
      </c>
      <c r="F10993" t="n">
        <v>50150</v>
      </c>
      <c r="G10993">
        <f>IF(OR(E5341="",F5341=""),"",E5341*F5341)</f>
        <v/>
      </c>
      <c r="H10993" s="41">
        <f>IFERROR(XLOOKUP(C5341,'DATA Wharton'!$A$2:$A$785,'DATA Wharton'!$C$2:$C$785),"")</f>
        <v/>
      </c>
      <c r="I10993">
        <f>IF(OR(G5341="",H5341=""),"",G5341)</f>
        <v/>
      </c>
      <c r="J10993">
        <f>IF(OR(I5341="",H5341=""),"",I5341*H5341)</f>
        <v/>
      </c>
      <c r="K10993">
        <f>IF(G5341="","Missing OEWS wage",IF(H5341="","Missing Wharton SOC","Matched"))</f>
        <v/>
      </c>
    </row>
    <row r="10994">
      <c r="A10994" t="inlineStr">
        <is>
          <t>56</t>
        </is>
      </c>
      <c r="B10994" t="inlineStr">
        <is>
          <t>Administrative and Support and Waste Management and Remediation Services</t>
        </is>
      </c>
      <c r="C10994" t="inlineStr">
        <is>
          <t>43-9031</t>
        </is>
      </c>
      <c r="D10994" t="inlineStr">
        <is>
          <t>Desktop Publishers</t>
        </is>
      </c>
      <c r="E10994" t="n">
        <v>150</v>
      </c>
      <c r="F10994" t="n">
        <v>71070</v>
      </c>
      <c r="G10994">
        <f>IF(OR(E5342="",F5342=""),"",E5342*F5342)</f>
        <v/>
      </c>
      <c r="H10994" s="41">
        <f>IFERROR(XLOOKUP(C5342,'DATA Wharton'!$A$2:$A$785,'DATA Wharton'!$C$2:$C$785),"")</f>
        <v/>
      </c>
      <c r="I10994">
        <f>IF(OR(G5342="",H5342=""),"",G5342)</f>
        <v/>
      </c>
      <c r="J10994">
        <f>IF(OR(I5342="",H5342=""),"",I5342*H5342)</f>
        <v/>
      </c>
      <c r="K10994">
        <f>IF(G5342="","Missing OEWS wage",IF(H5342="","Missing Wharton SOC","Matched"))</f>
        <v/>
      </c>
    </row>
    <row r="10995">
      <c r="A10995" t="inlineStr">
        <is>
          <t>56</t>
        </is>
      </c>
      <c r="B10995" t="inlineStr">
        <is>
          <t>Administrative and Support and Waste Management and Remediation Services</t>
        </is>
      </c>
      <c r="C10995" t="inlineStr">
        <is>
          <t>43-9041</t>
        </is>
      </c>
      <c r="D10995" t="inlineStr">
        <is>
          <t>Insurance Claims and Policy Processing Clerks</t>
        </is>
      </c>
      <c r="E10995" t="n">
        <v>11170</v>
      </c>
      <c r="F10995" t="n">
        <v>44450</v>
      </c>
      <c r="G10995">
        <f>IF(OR(E5343="",F5343=""),"",E5343*F5343)</f>
        <v/>
      </c>
      <c r="H10995" s="41">
        <f>IFERROR(XLOOKUP(C5343,'DATA Wharton'!$A$2:$A$785,'DATA Wharton'!$C$2:$C$785),"")</f>
        <v/>
      </c>
      <c r="I10995">
        <f>IF(OR(G5343="",H5343=""),"",G5343)</f>
        <v/>
      </c>
      <c r="J10995">
        <f>IF(OR(I5343="",H5343=""),"",I5343*H5343)</f>
        <v/>
      </c>
      <c r="K10995">
        <f>IF(G5343="","Missing OEWS wage",IF(H5343="","Missing Wharton SOC","Matched"))</f>
        <v/>
      </c>
    </row>
    <row r="10996">
      <c r="A10996" t="inlineStr">
        <is>
          <t>56</t>
        </is>
      </c>
      <c r="B10996" t="inlineStr">
        <is>
          <t>Administrative and Support and Waste Management and Remediation Services</t>
        </is>
      </c>
      <c r="C10996" t="inlineStr">
        <is>
          <t>43-9051</t>
        </is>
      </c>
      <c r="D10996" t="inlineStr">
        <is>
          <t>Mail Clerks and Mail Machine Operators, Except Postal Service</t>
        </is>
      </c>
      <c r="E10996" t="n">
        <v>17830</v>
      </c>
      <c r="F10996" t="n">
        <v>39040</v>
      </c>
      <c r="G10996">
        <f>IF(OR(E5344="",F5344=""),"",E5344*F5344)</f>
        <v/>
      </c>
      <c r="H10996" s="41">
        <f>IFERROR(XLOOKUP(C5344,'DATA Wharton'!$A$2:$A$785,'DATA Wharton'!$C$2:$C$785),"")</f>
        <v/>
      </c>
      <c r="I10996">
        <f>IF(OR(G5344="",H5344=""),"",G5344)</f>
        <v/>
      </c>
      <c r="J10996">
        <f>IF(OR(I5344="",H5344=""),"",I5344*H5344)</f>
        <v/>
      </c>
      <c r="K10996">
        <f>IF(G5344="","Missing OEWS wage",IF(H5344="","Missing Wharton SOC","Matched"))</f>
        <v/>
      </c>
    </row>
    <row r="10997">
      <c r="A10997" t="inlineStr">
        <is>
          <t>56</t>
        </is>
      </c>
      <c r="B10997" t="inlineStr">
        <is>
          <t>Administrative and Support and Waste Management and Remediation Services</t>
        </is>
      </c>
      <c r="C10997" t="inlineStr">
        <is>
          <t>43-9061</t>
        </is>
      </c>
      <c r="D10997" t="inlineStr">
        <is>
          <t>Office Clerks, General</t>
        </is>
      </c>
      <c r="E10997" t="n">
        <v>202990</v>
      </c>
      <c r="F10997" t="n">
        <v>45100</v>
      </c>
      <c r="G10997">
        <f>IF(OR(E5345="",F5345=""),"",E5345*F5345)</f>
        <v/>
      </c>
      <c r="H10997" s="41">
        <f>IFERROR(XLOOKUP(C5345,'DATA Wharton'!$A$2:$A$785,'DATA Wharton'!$C$2:$C$785),"")</f>
        <v/>
      </c>
      <c r="I10997">
        <f>IF(OR(G5345="",H5345=""),"",G5345)</f>
        <v/>
      </c>
      <c r="J10997">
        <f>IF(OR(I5345="",H5345=""),"",I5345*H5345)</f>
        <v/>
      </c>
      <c r="K10997">
        <f>IF(G5345="","Missing OEWS wage",IF(H5345="","Missing Wharton SOC","Matched"))</f>
        <v/>
      </c>
    </row>
    <row r="10998">
      <c r="A10998" t="inlineStr">
        <is>
          <t>56</t>
        </is>
      </c>
      <c r="B10998" t="inlineStr">
        <is>
          <t>Administrative and Support and Waste Management and Remediation Services</t>
        </is>
      </c>
      <c r="C10998" t="inlineStr">
        <is>
          <t>43-9071</t>
        </is>
      </c>
      <c r="D10998" t="inlineStr">
        <is>
          <t>Office Machine Operators, Except Computer</t>
        </is>
      </c>
      <c r="E10998" t="n">
        <v>6610</v>
      </c>
      <c r="F10998" t="n">
        <v>41920</v>
      </c>
      <c r="G10998">
        <f>IF(OR(E5346="",F5346=""),"",E5346*F5346)</f>
        <v/>
      </c>
      <c r="H10998" s="41">
        <f>IFERROR(XLOOKUP(C5346,'DATA Wharton'!$A$2:$A$785,'DATA Wharton'!$C$2:$C$785),"")</f>
        <v/>
      </c>
      <c r="I10998">
        <f>IF(OR(G5346="",H5346=""),"",G5346)</f>
        <v/>
      </c>
      <c r="J10998">
        <f>IF(OR(I5346="",H5346=""),"",I5346*H5346)</f>
        <v/>
      </c>
      <c r="K10998">
        <f>IF(G5346="","Missing OEWS wage",IF(H5346="","Missing Wharton SOC","Matched"))</f>
        <v/>
      </c>
    </row>
    <row r="10999">
      <c r="A10999" t="inlineStr">
        <is>
          <t>56</t>
        </is>
      </c>
      <c r="B10999" t="inlineStr">
        <is>
          <t>Administrative and Support and Waste Management and Remediation Services</t>
        </is>
      </c>
      <c r="C10999" t="inlineStr">
        <is>
          <t>43-9081</t>
        </is>
      </c>
      <c r="D10999" t="inlineStr">
        <is>
          <t>Proofreaders and Copy Markers</t>
        </is>
      </c>
      <c r="E10999" t="n">
        <v>530</v>
      </c>
      <c r="F10999" t="n">
        <v>57550</v>
      </c>
      <c r="G10999">
        <f>IF(OR(E5347="",F5347=""),"",E5347*F5347)</f>
        <v/>
      </c>
      <c r="H10999" s="41">
        <f>IFERROR(XLOOKUP(C5347,'DATA Wharton'!$A$2:$A$785,'DATA Wharton'!$C$2:$C$785),"")</f>
        <v/>
      </c>
      <c r="I10999">
        <f>IF(OR(G5347="",H5347=""),"",G5347)</f>
        <v/>
      </c>
      <c r="J10999">
        <f>IF(OR(I5347="",H5347=""),"",I5347*H5347)</f>
        <v/>
      </c>
      <c r="K10999">
        <f>IF(G5347="","Missing OEWS wage",IF(H5347="","Missing Wharton SOC","Matched"))</f>
        <v/>
      </c>
    </row>
    <row r="11000">
      <c r="A11000" t="inlineStr">
        <is>
          <t>56</t>
        </is>
      </c>
      <c r="B11000" t="inlineStr">
        <is>
          <t>Administrative and Support and Waste Management and Remediation Services</t>
        </is>
      </c>
      <c r="C11000" t="inlineStr">
        <is>
          <t>43-9199</t>
        </is>
      </c>
      <c r="D11000" t="inlineStr">
        <is>
          <t>Office and Administrative Support Workers, All Other</t>
        </is>
      </c>
      <c r="E11000" t="n">
        <v>10750</v>
      </c>
      <c r="F11000" t="n">
        <v>50700</v>
      </c>
      <c r="G11000">
        <f>IF(OR(E5348="",F5348=""),"",E5348*F5348)</f>
        <v/>
      </c>
      <c r="H11000" s="41">
        <f>IFERROR(XLOOKUP(C5348,'DATA Wharton'!$A$2:$A$785,'DATA Wharton'!$C$2:$C$785),"")</f>
        <v/>
      </c>
      <c r="I11000">
        <f>IF(OR(G5348="",H5348=""),"",G5348)</f>
        <v/>
      </c>
      <c r="J11000">
        <f>IF(OR(I5348="",H5348=""),"",I5348*H5348)</f>
        <v/>
      </c>
      <c r="K11000">
        <f>IF(G5348="","Missing OEWS wage",IF(H5348="","Missing Wharton SOC","Matched"))</f>
        <v/>
      </c>
    </row>
    <row r="11001">
      <c r="A11001" t="inlineStr">
        <is>
          <t>56</t>
        </is>
      </c>
      <c r="B11001" t="inlineStr">
        <is>
          <t>Administrative and Support and Waste Management and Remediation Services</t>
        </is>
      </c>
      <c r="C11001" t="inlineStr">
        <is>
          <t>45-1011</t>
        </is>
      </c>
      <c r="D11001" t="inlineStr">
        <is>
          <t>First-Line Supervisors of Farming, Fishing, and Forestry Workers</t>
        </is>
      </c>
      <c r="E11001" t="n">
        <v>920</v>
      </c>
      <c r="F11001" t="n">
        <v>66210</v>
      </c>
      <c r="G11001">
        <f>IF(OR(E5349="",F5349=""),"",E5349*F5349)</f>
        <v/>
      </c>
      <c r="H11001" s="41">
        <f>IFERROR(XLOOKUP(C5349,'DATA Wharton'!$A$2:$A$785,'DATA Wharton'!$C$2:$C$785),"")</f>
        <v/>
      </c>
      <c r="I11001">
        <f>IF(OR(G5349="",H5349=""),"",G5349)</f>
        <v/>
      </c>
      <c r="J11001">
        <f>IF(OR(I5349="",H5349=""),"",I5349*H5349)</f>
        <v/>
      </c>
      <c r="K11001">
        <f>IF(G5349="","Missing OEWS wage",IF(H5349="","Missing Wharton SOC","Matched"))</f>
        <v/>
      </c>
    </row>
    <row r="11002">
      <c r="A11002" t="inlineStr">
        <is>
          <t>56</t>
        </is>
      </c>
      <c r="B11002" t="inlineStr">
        <is>
          <t>Administrative and Support and Waste Management and Remediation Services</t>
        </is>
      </c>
      <c r="C11002" t="inlineStr">
        <is>
          <t>45-2011</t>
        </is>
      </c>
      <c r="D11002" t="inlineStr">
        <is>
          <t>Agricultural Inspectors</t>
        </is>
      </c>
      <c r="E11002" t="n">
        <v>80</v>
      </c>
      <c r="G11002">
        <f>IF(OR(E5350="",F5350=""),"",E5350*F5350)</f>
        <v/>
      </c>
      <c r="H11002" s="41">
        <f>IFERROR(XLOOKUP(C5350,'DATA Wharton'!$A$2:$A$785,'DATA Wharton'!$C$2:$C$785),"")</f>
        <v/>
      </c>
      <c r="I11002">
        <f>IF(OR(G5350="",H5350=""),"",G5350)</f>
        <v/>
      </c>
      <c r="J11002">
        <f>IF(OR(I5350="",H5350=""),"",I5350*H5350)</f>
        <v/>
      </c>
      <c r="K11002">
        <f>IF(G5350="","Missing OEWS wage",IF(H5350="","Missing Wharton SOC","Matched"))</f>
        <v/>
      </c>
    </row>
    <row r="11003">
      <c r="A11003" t="inlineStr">
        <is>
          <t>56</t>
        </is>
      </c>
      <c r="B11003" t="inlineStr">
        <is>
          <t>Administrative and Support and Waste Management and Remediation Services</t>
        </is>
      </c>
      <c r="C11003" t="inlineStr">
        <is>
          <t>45-2041</t>
        </is>
      </c>
      <c r="D11003" t="inlineStr">
        <is>
          <t>Graders and Sorters, Agricultural Products</t>
        </is>
      </c>
      <c r="E11003" t="n">
        <v>250</v>
      </c>
      <c r="F11003" t="n">
        <v>38710</v>
      </c>
      <c r="G11003">
        <f>IF(OR(E5351="",F5351=""),"",E5351*F5351)</f>
        <v/>
      </c>
      <c r="H11003" s="41">
        <f>IFERROR(XLOOKUP(C5351,'DATA Wharton'!$A$2:$A$785,'DATA Wharton'!$C$2:$C$785),"")</f>
        <v/>
      </c>
      <c r="I11003">
        <f>IF(OR(G5351="",H5351=""),"",G5351)</f>
        <v/>
      </c>
      <c r="J11003">
        <f>IF(OR(I5351="",H5351=""),"",I5351*H5351)</f>
        <v/>
      </c>
      <c r="K11003">
        <f>IF(G5351="","Missing OEWS wage",IF(H5351="","Missing Wharton SOC","Matched"))</f>
        <v/>
      </c>
    </row>
    <row r="11004">
      <c r="A11004" t="inlineStr">
        <is>
          <t>56</t>
        </is>
      </c>
      <c r="B11004" t="inlineStr">
        <is>
          <t>Administrative and Support and Waste Management and Remediation Services</t>
        </is>
      </c>
      <c r="C11004" t="inlineStr">
        <is>
          <t>45-2091</t>
        </is>
      </c>
      <c r="D11004" t="inlineStr">
        <is>
          <t>Agricultural Equipment Operators</t>
        </is>
      </c>
      <c r="E11004" t="n">
        <v>500</v>
      </c>
      <c r="F11004" t="n">
        <v>41980</v>
      </c>
      <c r="G11004">
        <f>IF(OR(E5352="",F5352=""),"",E5352*F5352)</f>
        <v/>
      </c>
      <c r="H11004" s="41">
        <f>IFERROR(XLOOKUP(C5352,'DATA Wharton'!$A$2:$A$785,'DATA Wharton'!$C$2:$C$785),"")</f>
        <v/>
      </c>
      <c r="I11004">
        <f>IF(OR(G5352="",H5352=""),"",G5352)</f>
        <v/>
      </c>
      <c r="J11004">
        <f>IF(OR(I5352="",H5352=""),"",I5352*H5352)</f>
        <v/>
      </c>
      <c r="K11004">
        <f>IF(G5352="","Missing OEWS wage",IF(H5352="","Missing Wharton SOC","Matched"))</f>
        <v/>
      </c>
    </row>
    <row r="11005">
      <c r="A11005" t="inlineStr">
        <is>
          <t>56</t>
        </is>
      </c>
      <c r="B11005" t="inlineStr">
        <is>
          <t>Administrative and Support and Waste Management and Remediation Services</t>
        </is>
      </c>
      <c r="C11005" t="inlineStr">
        <is>
          <t>45-2092</t>
        </is>
      </c>
      <c r="D11005" t="inlineStr">
        <is>
          <t>Farmworkers and Laborers, Crop, Nursery, and Greenhouse</t>
        </is>
      </c>
      <c r="F11005" t="n">
        <v>39500</v>
      </c>
      <c r="G11005">
        <f>IF(OR(E5353="",F5353=""),"",E5353*F5353)</f>
        <v/>
      </c>
      <c r="H11005" s="41">
        <f>IFERROR(XLOOKUP(C5353,'DATA Wharton'!$A$2:$A$785,'DATA Wharton'!$C$2:$C$785),"")</f>
        <v/>
      </c>
      <c r="I11005">
        <f>IF(OR(G5353="",H5353=""),"",G5353)</f>
        <v/>
      </c>
      <c r="J11005">
        <f>IF(OR(I5353="",H5353=""),"",I5353*H5353)</f>
        <v/>
      </c>
      <c r="K11005">
        <f>IF(G5353="","Missing OEWS wage",IF(H5353="","Missing Wharton SOC","Matched"))</f>
        <v/>
      </c>
    </row>
    <row r="11006">
      <c r="A11006" t="inlineStr">
        <is>
          <t>56</t>
        </is>
      </c>
      <c r="B11006" t="inlineStr">
        <is>
          <t>Administrative and Support and Waste Management and Remediation Services</t>
        </is>
      </c>
      <c r="C11006" t="inlineStr">
        <is>
          <t>45-2093</t>
        </is>
      </c>
      <c r="D11006" t="inlineStr">
        <is>
          <t>Farmworkers, Farm, Ranch, and Aquacultural Animals</t>
        </is>
      </c>
      <c r="E11006" t="n">
        <v>1560</v>
      </c>
      <c r="F11006" t="n">
        <v>40370</v>
      </c>
      <c r="G11006">
        <f>IF(OR(E5354="",F5354=""),"",E5354*F5354)</f>
        <v/>
      </c>
      <c r="H11006" s="41">
        <f>IFERROR(XLOOKUP(C5354,'DATA Wharton'!$A$2:$A$785,'DATA Wharton'!$C$2:$C$785),"")</f>
        <v/>
      </c>
      <c r="I11006">
        <f>IF(OR(G5354="",H5354=""),"",G5354)</f>
        <v/>
      </c>
      <c r="J11006">
        <f>IF(OR(I5354="",H5354=""),"",I5354*H5354)</f>
        <v/>
      </c>
      <c r="K11006">
        <f>IF(G5354="","Missing OEWS wage",IF(H5354="","Missing Wharton SOC","Matched"))</f>
        <v/>
      </c>
    </row>
    <row r="11007">
      <c r="A11007" t="inlineStr">
        <is>
          <t>56</t>
        </is>
      </c>
      <c r="B11007" t="inlineStr">
        <is>
          <t>Administrative and Support and Waste Management and Remediation Services</t>
        </is>
      </c>
      <c r="C11007" t="inlineStr">
        <is>
          <t>45-2099</t>
        </is>
      </c>
      <c r="D11007" t="inlineStr">
        <is>
          <t>Agricultural Workers, All Other</t>
        </is>
      </c>
      <c r="E11007" t="n">
        <v>280</v>
      </c>
      <c r="F11007" t="n">
        <v>45940</v>
      </c>
      <c r="G11007">
        <f>IF(OR(E5355="",F5355=""),"",E5355*F5355)</f>
        <v/>
      </c>
      <c r="H11007" s="41">
        <f>IFERROR(XLOOKUP(C5355,'DATA Wharton'!$A$2:$A$785,'DATA Wharton'!$C$2:$C$785),"")</f>
        <v/>
      </c>
      <c r="I11007">
        <f>IF(OR(G5355="",H5355=""),"",G5355)</f>
        <v/>
      </c>
      <c r="J11007">
        <f>IF(OR(I5355="",H5355=""),"",I5355*H5355)</f>
        <v/>
      </c>
      <c r="K11007">
        <f>IF(G5355="","Missing OEWS wage",IF(H5355="","Missing Wharton SOC","Matched"))</f>
        <v/>
      </c>
    </row>
    <row r="11008">
      <c r="A11008" t="inlineStr">
        <is>
          <t>56</t>
        </is>
      </c>
      <c r="B11008" t="inlineStr">
        <is>
          <t>Administrative and Support and Waste Management and Remediation Services</t>
        </is>
      </c>
      <c r="C11008" t="inlineStr">
        <is>
          <t>45-4021</t>
        </is>
      </c>
      <c r="D11008" t="inlineStr">
        <is>
          <t>Fallers</t>
        </is>
      </c>
      <c r="E11008" t="n">
        <v>490</v>
      </c>
      <c r="F11008" t="n">
        <v>56540</v>
      </c>
      <c r="G11008">
        <f>IF(OR(E5356="",F5356=""),"",E5356*F5356)</f>
        <v/>
      </c>
      <c r="H11008" s="41">
        <f>IFERROR(XLOOKUP(C5356,'DATA Wharton'!$A$2:$A$785,'DATA Wharton'!$C$2:$C$785),"")</f>
        <v/>
      </c>
      <c r="I11008">
        <f>IF(OR(G5356="",H5356=""),"",G5356)</f>
        <v/>
      </c>
      <c r="J11008">
        <f>IF(OR(I5356="",H5356=""),"",I5356*H5356)</f>
        <v/>
      </c>
      <c r="K11008">
        <f>IF(G5356="","Missing OEWS wage",IF(H5356="","Missing Wharton SOC","Matched"))</f>
        <v/>
      </c>
    </row>
    <row r="11009">
      <c r="A11009" t="inlineStr">
        <is>
          <t>56</t>
        </is>
      </c>
      <c r="B11009" t="inlineStr">
        <is>
          <t>Administrative and Support and Waste Management and Remediation Services</t>
        </is>
      </c>
      <c r="C11009" t="inlineStr">
        <is>
          <t>45-4022</t>
        </is>
      </c>
      <c r="D11009" t="inlineStr">
        <is>
          <t>Logging Equipment Operators</t>
        </is>
      </c>
      <c r="F11009" t="n">
        <v>60220</v>
      </c>
      <c r="G11009">
        <f>IF(OR(E5357="",F5357=""),"",E5357*F5357)</f>
        <v/>
      </c>
      <c r="H11009" s="41">
        <f>IFERROR(XLOOKUP(C5357,'DATA Wharton'!$A$2:$A$785,'DATA Wharton'!$C$2:$C$785),"")</f>
        <v/>
      </c>
      <c r="I11009">
        <f>IF(OR(G5357="",H5357=""),"",G5357)</f>
        <v/>
      </c>
      <c r="J11009">
        <f>IF(OR(I5357="",H5357=""),"",I5357*H5357)</f>
        <v/>
      </c>
      <c r="K11009">
        <f>IF(G5357="","Missing OEWS wage",IF(H5357="","Missing Wharton SOC","Matched"))</f>
        <v/>
      </c>
    </row>
    <row r="11010">
      <c r="A11010" t="inlineStr">
        <is>
          <t>56</t>
        </is>
      </c>
      <c r="B11010" t="inlineStr">
        <is>
          <t>Administrative and Support and Waste Management and Remediation Services</t>
        </is>
      </c>
      <c r="C11010" t="inlineStr">
        <is>
          <t>45-4023</t>
        </is>
      </c>
      <c r="D11010" t="inlineStr">
        <is>
          <t>Log Graders and Scalers</t>
        </is>
      </c>
      <c r="E11010" t="n">
        <v>130</v>
      </c>
      <c r="F11010" t="n">
        <v>56240</v>
      </c>
      <c r="G11010">
        <f>IF(OR(E5358="",F5358=""),"",E5358*F5358)</f>
        <v/>
      </c>
      <c r="H11010" s="41">
        <f>IFERROR(XLOOKUP(C5358,'DATA Wharton'!$A$2:$A$785,'DATA Wharton'!$C$2:$C$785),"")</f>
        <v/>
      </c>
      <c r="I11010">
        <f>IF(OR(G5358="",H5358=""),"",G5358)</f>
        <v/>
      </c>
      <c r="J11010">
        <f>IF(OR(I5358="",H5358=""),"",I5358*H5358)</f>
        <v/>
      </c>
      <c r="K11010">
        <f>IF(G5358="","Missing OEWS wage",IF(H5358="","Missing Wharton SOC","Matched"))</f>
        <v/>
      </c>
    </row>
    <row r="11011">
      <c r="A11011" t="inlineStr">
        <is>
          <t>56</t>
        </is>
      </c>
      <c r="B11011" t="inlineStr">
        <is>
          <t>Administrative and Support and Waste Management and Remediation Services</t>
        </is>
      </c>
      <c r="C11011" t="inlineStr">
        <is>
          <t>45-4029</t>
        </is>
      </c>
      <c r="D11011" t="inlineStr">
        <is>
          <t>Logging Workers, All Other</t>
        </is>
      </c>
      <c r="F11011" t="n">
        <v>54130</v>
      </c>
      <c r="G11011">
        <f>IF(OR(E5359="",F5359=""),"",E5359*F5359)</f>
        <v/>
      </c>
      <c r="H11011" s="41">
        <f>IFERROR(XLOOKUP(C5359,'DATA Wharton'!$A$2:$A$785,'DATA Wharton'!$C$2:$C$785),"")</f>
        <v/>
      </c>
      <c r="I11011">
        <f>IF(OR(G5359="",H5359=""),"",G5359)</f>
        <v/>
      </c>
      <c r="J11011">
        <f>IF(OR(I5359="",H5359=""),"",I5359*H5359)</f>
        <v/>
      </c>
      <c r="K11011">
        <f>IF(G5359="","Missing OEWS wage",IF(H5359="","Missing Wharton SOC","Matched"))</f>
        <v/>
      </c>
    </row>
    <row r="11012">
      <c r="A11012" t="inlineStr">
        <is>
          <t>56</t>
        </is>
      </c>
      <c r="B11012" t="inlineStr">
        <is>
          <t>Administrative and Support and Waste Management and Remediation Services</t>
        </is>
      </c>
      <c r="C11012" t="inlineStr">
        <is>
          <t>47-1011</t>
        </is>
      </c>
      <c r="D11012" t="inlineStr">
        <is>
          <t>First-Line Supervisors of Construction Trades and Extraction Workers</t>
        </is>
      </c>
      <c r="E11012" t="n">
        <v>25960</v>
      </c>
      <c r="F11012" t="n">
        <v>73650</v>
      </c>
      <c r="G11012">
        <f>IF(OR(E5360="",F5360=""),"",E5360*F5360)</f>
        <v/>
      </c>
      <c r="H11012" s="41">
        <f>IFERROR(XLOOKUP(C5360,'DATA Wharton'!$A$2:$A$785,'DATA Wharton'!$C$2:$C$785),"")</f>
        <v/>
      </c>
      <c r="I11012">
        <f>IF(OR(G5360="",H5360=""),"",G5360)</f>
        <v/>
      </c>
      <c r="J11012">
        <f>IF(OR(I5360="",H5360=""),"",I5360*H5360)</f>
        <v/>
      </c>
      <c r="K11012">
        <f>IF(G5360="","Missing OEWS wage",IF(H5360="","Missing Wharton SOC","Matched"))</f>
        <v/>
      </c>
    </row>
    <row r="11013">
      <c r="A11013" t="inlineStr">
        <is>
          <t>56</t>
        </is>
      </c>
      <c r="B11013" t="inlineStr">
        <is>
          <t>Administrative and Support and Waste Management and Remediation Services</t>
        </is>
      </c>
      <c r="C11013" t="inlineStr">
        <is>
          <t>47-2011</t>
        </is>
      </c>
      <c r="D11013" t="inlineStr">
        <is>
          <t>Boilermakers</t>
        </is>
      </c>
      <c r="E11013" t="n">
        <v>390</v>
      </c>
      <c r="F11013" t="n">
        <v>73260</v>
      </c>
      <c r="G11013">
        <f>IF(OR(E5361="",F5361=""),"",E5361*F5361)</f>
        <v/>
      </c>
      <c r="H11013" s="41">
        <f>IFERROR(XLOOKUP(C5361,'DATA Wharton'!$A$2:$A$785,'DATA Wharton'!$C$2:$C$785),"")</f>
        <v/>
      </c>
      <c r="I11013">
        <f>IF(OR(G5361="",H5361=""),"",G5361)</f>
        <v/>
      </c>
      <c r="J11013">
        <f>IF(OR(I5361="",H5361=""),"",I5361*H5361)</f>
        <v/>
      </c>
      <c r="K11013">
        <f>IF(G5361="","Missing OEWS wage",IF(H5361="","Missing Wharton SOC","Matched"))</f>
        <v/>
      </c>
    </row>
    <row r="11014">
      <c r="A11014" t="inlineStr">
        <is>
          <t>56</t>
        </is>
      </c>
      <c r="B11014" t="inlineStr">
        <is>
          <t>Administrative and Support and Waste Management and Remediation Services</t>
        </is>
      </c>
      <c r="C11014" t="inlineStr">
        <is>
          <t>47-2021</t>
        </is>
      </c>
      <c r="D11014" t="inlineStr">
        <is>
          <t>Brickmasons and Blockmasons</t>
        </is>
      </c>
      <c r="E11014" t="n">
        <v>890</v>
      </c>
      <c r="F11014" t="n">
        <v>58070</v>
      </c>
      <c r="G11014">
        <f>IF(OR(E5362="",F5362=""),"",E5362*F5362)</f>
        <v/>
      </c>
      <c r="H11014" s="41">
        <f>IFERROR(XLOOKUP(C5362,'DATA Wharton'!$A$2:$A$785,'DATA Wharton'!$C$2:$C$785),"")</f>
        <v/>
      </c>
      <c r="I11014">
        <f>IF(OR(G5362="",H5362=""),"",G5362)</f>
        <v/>
      </c>
      <c r="J11014">
        <f>IF(OR(I5362="",H5362=""),"",I5362*H5362)</f>
        <v/>
      </c>
      <c r="K11014">
        <f>IF(G5362="","Missing OEWS wage",IF(H5362="","Missing Wharton SOC","Matched"))</f>
        <v/>
      </c>
    </row>
    <row r="11015">
      <c r="A11015" t="inlineStr">
        <is>
          <t>56</t>
        </is>
      </c>
      <c r="B11015" t="inlineStr">
        <is>
          <t>Administrative and Support and Waste Management and Remediation Services</t>
        </is>
      </c>
      <c r="C11015" t="inlineStr">
        <is>
          <t>47-2031</t>
        </is>
      </c>
      <c r="D11015" t="inlineStr">
        <is>
          <t>Carpenters</t>
        </is>
      </c>
      <c r="E11015" t="n">
        <v>17220</v>
      </c>
      <c r="F11015" t="n">
        <v>60300</v>
      </c>
      <c r="G11015">
        <f>IF(OR(E5363="",F5363=""),"",E5363*F5363)</f>
        <v/>
      </c>
      <c r="H11015" s="41">
        <f>IFERROR(XLOOKUP(C5363,'DATA Wharton'!$A$2:$A$785,'DATA Wharton'!$C$2:$C$785),"")</f>
        <v/>
      </c>
      <c r="I11015">
        <f>IF(OR(G5363="",H5363=""),"",G5363)</f>
        <v/>
      </c>
      <c r="J11015">
        <f>IF(OR(I5363="",H5363=""),"",I5363*H5363)</f>
        <v/>
      </c>
      <c r="K11015">
        <f>IF(G5363="","Missing OEWS wage",IF(H5363="","Missing Wharton SOC","Matched"))</f>
        <v/>
      </c>
    </row>
    <row r="11016">
      <c r="A11016" t="inlineStr">
        <is>
          <t>56</t>
        </is>
      </c>
      <c r="B11016" t="inlineStr">
        <is>
          <t>Administrative and Support and Waste Management and Remediation Services</t>
        </is>
      </c>
      <c r="C11016" t="inlineStr">
        <is>
          <t>47-2041</t>
        </is>
      </c>
      <c r="D11016" t="inlineStr">
        <is>
          <t>Carpet Installers</t>
        </is>
      </c>
      <c r="E11016" t="n">
        <v>70</v>
      </c>
      <c r="F11016" t="n">
        <v>39330</v>
      </c>
      <c r="G11016">
        <f>IF(OR(E5364="",F5364=""),"",E5364*F5364)</f>
        <v/>
      </c>
      <c r="H11016" s="41">
        <f>IFERROR(XLOOKUP(C5364,'DATA Wharton'!$A$2:$A$785,'DATA Wharton'!$C$2:$C$785),"")</f>
        <v/>
      </c>
      <c r="I11016">
        <f>IF(OR(G5364="",H5364=""),"",G5364)</f>
        <v/>
      </c>
      <c r="J11016">
        <f>IF(OR(I5364="",H5364=""),"",I5364*H5364)</f>
        <v/>
      </c>
      <c r="K11016">
        <f>IF(G5364="","Missing OEWS wage",IF(H5364="","Missing Wharton SOC","Matched"))</f>
        <v/>
      </c>
    </row>
    <row r="11017">
      <c r="A11017" t="inlineStr">
        <is>
          <t>56</t>
        </is>
      </c>
      <c r="B11017" t="inlineStr">
        <is>
          <t>Administrative and Support and Waste Management and Remediation Services</t>
        </is>
      </c>
      <c r="C11017" t="inlineStr">
        <is>
          <t>47-2042</t>
        </is>
      </c>
      <c r="D11017" t="inlineStr">
        <is>
          <t>Floor Layers, Except Carpet, Wood, and Hard Tiles</t>
        </is>
      </c>
      <c r="E11017" t="n">
        <v>60</v>
      </c>
      <c r="F11017" t="n">
        <v>42230</v>
      </c>
      <c r="G11017">
        <f>IF(OR(E5365="",F5365=""),"",E5365*F5365)</f>
        <v/>
      </c>
      <c r="H11017" s="41">
        <f>IFERROR(XLOOKUP(C5365,'DATA Wharton'!$A$2:$A$785,'DATA Wharton'!$C$2:$C$785),"")</f>
        <v/>
      </c>
      <c r="I11017">
        <f>IF(OR(G5365="",H5365=""),"",G5365)</f>
        <v/>
      </c>
      <c r="J11017">
        <f>IF(OR(I5365="",H5365=""),"",I5365*H5365)</f>
        <v/>
      </c>
      <c r="K11017">
        <f>IF(G5365="","Missing OEWS wage",IF(H5365="","Missing Wharton SOC","Matched"))</f>
        <v/>
      </c>
    </row>
    <row r="11018">
      <c r="A11018" t="inlineStr">
        <is>
          <t>56</t>
        </is>
      </c>
      <c r="B11018" t="inlineStr">
        <is>
          <t>Administrative and Support and Waste Management and Remediation Services</t>
        </is>
      </c>
      <c r="C11018" t="inlineStr">
        <is>
          <t>47-2043</t>
        </is>
      </c>
      <c r="D11018" t="inlineStr">
        <is>
          <t>Floor Sanders and Finishers</t>
        </is>
      </c>
      <c r="E11018" t="n">
        <v>90</v>
      </c>
      <c r="F11018" t="n">
        <v>37270</v>
      </c>
      <c r="G11018">
        <f>IF(OR(E5366="",F5366=""),"",E5366*F5366)</f>
        <v/>
      </c>
      <c r="H11018" s="41">
        <f>IFERROR(XLOOKUP(C5366,'DATA Wharton'!$A$2:$A$785,'DATA Wharton'!$C$2:$C$785),"")</f>
        <v/>
      </c>
      <c r="I11018">
        <f>IF(OR(G5366="",H5366=""),"",G5366)</f>
        <v/>
      </c>
      <c r="J11018">
        <f>IF(OR(I5366="",H5366=""),"",I5366*H5366)</f>
        <v/>
      </c>
      <c r="K11018">
        <f>IF(G5366="","Missing OEWS wage",IF(H5366="","Missing Wharton SOC","Matched"))</f>
        <v/>
      </c>
    </row>
    <row r="11019">
      <c r="A11019" t="inlineStr">
        <is>
          <t>56</t>
        </is>
      </c>
      <c r="B11019" t="inlineStr">
        <is>
          <t>Administrative and Support and Waste Management and Remediation Services</t>
        </is>
      </c>
      <c r="C11019" t="inlineStr">
        <is>
          <t>47-2044</t>
        </is>
      </c>
      <c r="D11019" t="inlineStr">
        <is>
          <t>Tile and Stone Setters</t>
        </is>
      </c>
      <c r="F11019" t="n">
        <v>64920</v>
      </c>
      <c r="G11019">
        <f>IF(OR(E5367="",F5367=""),"",E5367*F5367)</f>
        <v/>
      </c>
      <c r="H11019" s="41">
        <f>IFERROR(XLOOKUP(C5367,'DATA Wharton'!$A$2:$A$785,'DATA Wharton'!$C$2:$C$785),"")</f>
        <v/>
      </c>
      <c r="I11019">
        <f>IF(OR(G5367="",H5367=""),"",G5367)</f>
        <v/>
      </c>
      <c r="J11019">
        <f>IF(OR(I5367="",H5367=""),"",I5367*H5367)</f>
        <v/>
      </c>
      <c r="K11019">
        <f>IF(G5367="","Missing OEWS wage",IF(H5367="","Missing Wharton SOC","Matched"))</f>
        <v/>
      </c>
    </row>
    <row r="11020">
      <c r="A11020" t="inlineStr">
        <is>
          <t>56</t>
        </is>
      </c>
      <c r="B11020" t="inlineStr">
        <is>
          <t>Administrative and Support and Waste Management and Remediation Services</t>
        </is>
      </c>
      <c r="C11020" t="inlineStr">
        <is>
          <t>47-2051</t>
        </is>
      </c>
      <c r="D11020" t="inlineStr">
        <is>
          <t>Cement Masons and Concrete Finishers</t>
        </is>
      </c>
      <c r="E11020" t="n">
        <v>5250</v>
      </c>
      <c r="F11020" t="n">
        <v>56660</v>
      </c>
      <c r="G11020">
        <f>IF(OR(E5368="",F5368=""),"",E5368*F5368)</f>
        <v/>
      </c>
      <c r="H11020" s="41">
        <f>IFERROR(XLOOKUP(C5368,'DATA Wharton'!$A$2:$A$785,'DATA Wharton'!$C$2:$C$785),"")</f>
        <v/>
      </c>
      <c r="I11020">
        <f>IF(OR(G5368="",H5368=""),"",G5368)</f>
        <v/>
      </c>
      <c r="J11020">
        <f>IF(OR(I5368="",H5368=""),"",I5368*H5368)</f>
        <v/>
      </c>
      <c r="K11020">
        <f>IF(G5368="","Missing OEWS wage",IF(H5368="","Missing Wharton SOC","Matched"))</f>
        <v/>
      </c>
    </row>
    <row r="11021">
      <c r="A11021" t="inlineStr">
        <is>
          <t>56</t>
        </is>
      </c>
      <c r="B11021" t="inlineStr">
        <is>
          <t>Administrative and Support and Waste Management and Remediation Services</t>
        </is>
      </c>
      <c r="C11021" t="inlineStr">
        <is>
          <t>47-2061</t>
        </is>
      </c>
      <c r="D11021" t="inlineStr">
        <is>
          <t>Construction Laborers</t>
        </is>
      </c>
      <c r="E11021" t="n">
        <v>71860</v>
      </c>
      <c r="F11021" t="n">
        <v>44240</v>
      </c>
      <c r="G11021">
        <f>IF(OR(E5369="",F5369=""),"",E5369*F5369)</f>
        <v/>
      </c>
      <c r="H11021" s="41">
        <f>IFERROR(XLOOKUP(C5369,'DATA Wharton'!$A$2:$A$785,'DATA Wharton'!$C$2:$C$785),"")</f>
        <v/>
      </c>
      <c r="I11021">
        <f>IF(OR(G5369="",H5369=""),"",G5369)</f>
        <v/>
      </c>
      <c r="J11021">
        <f>IF(OR(I5369="",H5369=""),"",I5369*H5369)</f>
        <v/>
      </c>
      <c r="K11021">
        <f>IF(G5369="","Missing OEWS wage",IF(H5369="","Missing Wharton SOC","Matched"))</f>
        <v/>
      </c>
    </row>
    <row r="11022">
      <c r="A11022" t="inlineStr">
        <is>
          <t>56</t>
        </is>
      </c>
      <c r="B11022" t="inlineStr">
        <is>
          <t>Administrative and Support and Waste Management and Remediation Services</t>
        </is>
      </c>
      <c r="C11022" t="inlineStr">
        <is>
          <t>47-2071</t>
        </is>
      </c>
      <c r="D11022" t="inlineStr">
        <is>
          <t>Paving, Surfacing, and Tamping Equipment Operators</t>
        </is>
      </c>
      <c r="E11022" t="n">
        <v>440</v>
      </c>
      <c r="F11022" t="n">
        <v>51080</v>
      </c>
      <c r="G11022">
        <f>IF(OR(E5370="",F5370=""),"",E5370*F5370)</f>
        <v/>
      </c>
      <c r="H11022" s="41">
        <f>IFERROR(XLOOKUP(C5370,'DATA Wharton'!$A$2:$A$785,'DATA Wharton'!$C$2:$C$785),"")</f>
        <v/>
      </c>
      <c r="I11022">
        <f>IF(OR(G5370="",H5370=""),"",G5370)</f>
        <v/>
      </c>
      <c r="J11022">
        <f>IF(OR(I5370="",H5370=""),"",I5370*H5370)</f>
        <v/>
      </c>
      <c r="K11022">
        <f>IF(G5370="","Missing OEWS wage",IF(H5370="","Missing Wharton SOC","Matched"))</f>
        <v/>
      </c>
    </row>
    <row r="11023">
      <c r="A11023" t="inlineStr">
        <is>
          <t>56</t>
        </is>
      </c>
      <c r="B11023" t="inlineStr">
        <is>
          <t>Administrative and Support and Waste Management and Remediation Services</t>
        </is>
      </c>
      <c r="C11023" t="inlineStr">
        <is>
          <t>47-2073</t>
        </is>
      </c>
      <c r="D11023" t="inlineStr">
        <is>
          <t>Operating Engineers and Other Construction Equipment Operators</t>
        </is>
      </c>
      <c r="E11023" t="n">
        <v>28600</v>
      </c>
      <c r="F11023" t="n">
        <v>56510</v>
      </c>
      <c r="G11023">
        <f>IF(OR(E5371="",F5371=""),"",E5371*F5371)</f>
        <v/>
      </c>
      <c r="H11023" s="41">
        <f>IFERROR(XLOOKUP(C5371,'DATA Wharton'!$A$2:$A$785,'DATA Wharton'!$C$2:$C$785),"")</f>
        <v/>
      </c>
      <c r="I11023">
        <f>IF(OR(G5371="",H5371=""),"",G5371)</f>
        <v/>
      </c>
      <c r="J11023">
        <f>IF(OR(I5371="",H5371=""),"",I5371*H5371)</f>
        <v/>
      </c>
      <c r="K11023">
        <f>IF(G5371="","Missing OEWS wage",IF(H5371="","Missing Wharton SOC","Matched"))</f>
        <v/>
      </c>
    </row>
    <row r="11024">
      <c r="A11024" t="inlineStr">
        <is>
          <t>56</t>
        </is>
      </c>
      <c r="B11024" t="inlineStr">
        <is>
          <t>Administrative and Support and Waste Management and Remediation Services</t>
        </is>
      </c>
      <c r="C11024" t="inlineStr">
        <is>
          <t>47-2081</t>
        </is>
      </c>
      <c r="D11024" t="inlineStr">
        <is>
          <t>Drywall and Ceiling Tile Installers</t>
        </is>
      </c>
      <c r="E11024" t="n">
        <v>1420</v>
      </c>
      <c r="F11024" t="n">
        <v>44760</v>
      </c>
      <c r="G11024">
        <f>IF(OR(E5372="",F5372=""),"",E5372*F5372)</f>
        <v/>
      </c>
      <c r="H11024" s="41">
        <f>IFERROR(XLOOKUP(C5372,'DATA Wharton'!$A$2:$A$785,'DATA Wharton'!$C$2:$C$785),"")</f>
        <v/>
      </c>
      <c r="I11024">
        <f>IF(OR(G5372="",H5372=""),"",G5372)</f>
        <v/>
      </c>
      <c r="J11024">
        <f>IF(OR(I5372="",H5372=""),"",I5372*H5372)</f>
        <v/>
      </c>
      <c r="K11024">
        <f>IF(G5372="","Missing OEWS wage",IF(H5372="","Missing Wharton SOC","Matched"))</f>
        <v/>
      </c>
    </row>
    <row r="11025">
      <c r="A11025" t="inlineStr">
        <is>
          <t>56</t>
        </is>
      </c>
      <c r="B11025" t="inlineStr">
        <is>
          <t>Administrative and Support and Waste Management and Remediation Services</t>
        </is>
      </c>
      <c r="C11025" t="inlineStr">
        <is>
          <t>47-2111</t>
        </is>
      </c>
      <c r="D11025" t="inlineStr">
        <is>
          <t>Electricians</t>
        </is>
      </c>
      <c r="E11025" t="n">
        <v>24670</v>
      </c>
      <c r="F11025" t="n">
        <v>65190</v>
      </c>
      <c r="G11025">
        <f>IF(OR(E5373="",F5373=""),"",E5373*F5373)</f>
        <v/>
      </c>
      <c r="H11025" s="41">
        <f>IFERROR(XLOOKUP(C5373,'DATA Wharton'!$A$2:$A$785,'DATA Wharton'!$C$2:$C$785),"")</f>
        <v/>
      </c>
      <c r="I11025">
        <f>IF(OR(G5373="",H5373=""),"",G5373)</f>
        <v/>
      </c>
      <c r="J11025">
        <f>IF(OR(I5373="",H5373=""),"",I5373*H5373)</f>
        <v/>
      </c>
      <c r="K11025">
        <f>IF(G5373="","Missing OEWS wage",IF(H5373="","Missing Wharton SOC","Matched"))</f>
        <v/>
      </c>
    </row>
    <row r="11026">
      <c r="A11026" t="inlineStr">
        <is>
          <t>56</t>
        </is>
      </c>
      <c r="B11026" t="inlineStr">
        <is>
          <t>Administrative and Support and Waste Management and Remediation Services</t>
        </is>
      </c>
      <c r="C11026" t="inlineStr">
        <is>
          <t>47-2121</t>
        </is>
      </c>
      <c r="D11026" t="inlineStr">
        <is>
          <t>Glaziers</t>
        </is>
      </c>
      <c r="E11026" t="n">
        <v>300</v>
      </c>
      <c r="F11026" t="n">
        <v>46520</v>
      </c>
      <c r="G11026">
        <f>IF(OR(E5374="",F5374=""),"",E5374*F5374)</f>
        <v/>
      </c>
      <c r="H11026" s="41">
        <f>IFERROR(XLOOKUP(C5374,'DATA Wharton'!$A$2:$A$785,'DATA Wharton'!$C$2:$C$785),"")</f>
        <v/>
      </c>
      <c r="I11026">
        <f>IF(OR(G5374="",H5374=""),"",G5374)</f>
        <v/>
      </c>
      <c r="J11026">
        <f>IF(OR(I5374="",H5374=""),"",I5374*H5374)</f>
        <v/>
      </c>
      <c r="K11026">
        <f>IF(G5374="","Missing OEWS wage",IF(H5374="","Missing Wharton SOC","Matched"))</f>
        <v/>
      </c>
    </row>
    <row r="11027">
      <c r="A11027" t="inlineStr">
        <is>
          <t>56</t>
        </is>
      </c>
      <c r="B11027" t="inlineStr">
        <is>
          <t>Administrative and Support and Waste Management and Remediation Services</t>
        </is>
      </c>
      <c r="C11027" t="inlineStr">
        <is>
          <t>47-2131</t>
        </is>
      </c>
      <c r="D11027" t="inlineStr">
        <is>
          <t>Insulation Workers, Floor, Ceiling, and Wall</t>
        </is>
      </c>
      <c r="F11027" t="n">
        <v>48300</v>
      </c>
      <c r="G11027">
        <f>IF(OR(E5375="",F5375=""),"",E5375*F5375)</f>
        <v/>
      </c>
      <c r="H11027" s="41">
        <f>IFERROR(XLOOKUP(C5375,'DATA Wharton'!$A$2:$A$785,'DATA Wharton'!$C$2:$C$785),"")</f>
        <v/>
      </c>
      <c r="I11027">
        <f>IF(OR(G5375="",H5375=""),"",G5375)</f>
        <v/>
      </c>
      <c r="J11027">
        <f>IF(OR(I5375="",H5375=""),"",I5375*H5375)</f>
        <v/>
      </c>
      <c r="K11027">
        <f>IF(G5375="","Missing OEWS wage",IF(H5375="","Missing Wharton SOC","Matched"))</f>
        <v/>
      </c>
    </row>
    <row r="11028">
      <c r="A11028" t="inlineStr">
        <is>
          <t>56</t>
        </is>
      </c>
      <c r="B11028" t="inlineStr">
        <is>
          <t>Administrative and Support and Waste Management and Remediation Services</t>
        </is>
      </c>
      <c r="C11028" t="inlineStr">
        <is>
          <t>47-2132</t>
        </is>
      </c>
      <c r="D11028" t="inlineStr">
        <is>
          <t>Insulation Workers, Mechanical</t>
        </is>
      </c>
      <c r="E11028" t="n">
        <v>480</v>
      </c>
      <c r="F11028" t="n">
        <v>79510</v>
      </c>
      <c r="G11028">
        <f>IF(OR(E5376="",F5376=""),"",E5376*F5376)</f>
        <v/>
      </c>
      <c r="H11028" s="41">
        <f>IFERROR(XLOOKUP(C5376,'DATA Wharton'!$A$2:$A$785,'DATA Wharton'!$C$2:$C$785),"")</f>
        <v/>
      </c>
      <c r="I11028">
        <f>IF(OR(G5376="",H5376=""),"",G5376)</f>
        <v/>
      </c>
      <c r="J11028">
        <f>IF(OR(I5376="",H5376=""),"",I5376*H5376)</f>
        <v/>
      </c>
      <c r="K11028">
        <f>IF(G5376="","Missing OEWS wage",IF(H5376="","Missing Wharton SOC","Matched"))</f>
        <v/>
      </c>
    </row>
    <row r="11029">
      <c r="A11029" t="inlineStr">
        <is>
          <t>56</t>
        </is>
      </c>
      <c r="B11029" t="inlineStr">
        <is>
          <t>Administrative and Support and Waste Management and Remediation Services</t>
        </is>
      </c>
      <c r="C11029" t="inlineStr">
        <is>
          <t>47-2141</t>
        </is>
      </c>
      <c r="D11029" t="inlineStr">
        <is>
          <t>Painters, Construction and Maintenance</t>
        </is>
      </c>
      <c r="E11029" t="n">
        <v>5810</v>
      </c>
      <c r="F11029" t="n">
        <v>48540</v>
      </c>
      <c r="G11029">
        <f>IF(OR(E5377="",F5377=""),"",E5377*F5377)</f>
        <v/>
      </c>
      <c r="H11029" s="41">
        <f>IFERROR(XLOOKUP(C5377,'DATA Wharton'!$A$2:$A$785,'DATA Wharton'!$C$2:$C$785),"")</f>
        <v/>
      </c>
      <c r="I11029">
        <f>IF(OR(G5377="",H5377=""),"",G5377)</f>
        <v/>
      </c>
      <c r="J11029">
        <f>IF(OR(I5377="",H5377=""),"",I5377*H5377)</f>
        <v/>
      </c>
      <c r="K11029">
        <f>IF(G5377="","Missing OEWS wage",IF(H5377="","Missing Wharton SOC","Matched"))</f>
        <v/>
      </c>
    </row>
    <row r="11030">
      <c r="A11030" t="inlineStr">
        <is>
          <t>56</t>
        </is>
      </c>
      <c r="B11030" t="inlineStr">
        <is>
          <t>Administrative and Support and Waste Management and Remediation Services</t>
        </is>
      </c>
      <c r="C11030" t="inlineStr">
        <is>
          <t>47-2151</t>
        </is>
      </c>
      <c r="D11030" t="inlineStr">
        <is>
          <t>Pipelayers</t>
        </is>
      </c>
      <c r="E11030" t="n">
        <v>80</v>
      </c>
      <c r="F11030" t="n">
        <v>38980</v>
      </c>
      <c r="G11030">
        <f>IF(OR(E5378="",F5378=""),"",E5378*F5378)</f>
        <v/>
      </c>
      <c r="H11030" s="41">
        <f>IFERROR(XLOOKUP(C5378,'DATA Wharton'!$A$2:$A$785,'DATA Wharton'!$C$2:$C$785),"")</f>
        <v/>
      </c>
      <c r="I11030">
        <f>IF(OR(G5378="",H5378=""),"",G5378)</f>
        <v/>
      </c>
      <c r="J11030">
        <f>IF(OR(I5378="",H5378=""),"",I5378*H5378)</f>
        <v/>
      </c>
      <c r="K11030">
        <f>IF(G5378="","Missing OEWS wage",IF(H5378="","Missing Wharton SOC","Matched"))</f>
        <v/>
      </c>
    </row>
    <row r="11031">
      <c r="A11031" t="inlineStr">
        <is>
          <t>56</t>
        </is>
      </c>
      <c r="B11031" t="inlineStr">
        <is>
          <t>Administrative and Support and Waste Management and Remediation Services</t>
        </is>
      </c>
      <c r="C11031" t="inlineStr">
        <is>
          <t>47-2152</t>
        </is>
      </c>
      <c r="D11031" t="inlineStr">
        <is>
          <t>Plumbers, Pipefitters, and Steamfitters</t>
        </is>
      </c>
      <c r="E11031" t="n">
        <v>13310</v>
      </c>
      <c r="F11031" t="n">
        <v>62820</v>
      </c>
      <c r="G11031">
        <f>IF(OR(E5379="",F5379=""),"",E5379*F5379)</f>
        <v/>
      </c>
      <c r="H11031" s="41">
        <f>IFERROR(XLOOKUP(C5379,'DATA Wharton'!$A$2:$A$785,'DATA Wharton'!$C$2:$C$785),"")</f>
        <v/>
      </c>
      <c r="I11031">
        <f>IF(OR(G5379="",H5379=""),"",G5379)</f>
        <v/>
      </c>
      <c r="J11031">
        <f>IF(OR(I5379="",H5379=""),"",I5379*H5379)</f>
        <v/>
      </c>
      <c r="K11031">
        <f>IF(G5379="","Missing OEWS wage",IF(H5379="","Missing Wharton SOC","Matched"))</f>
        <v/>
      </c>
    </row>
    <row r="11032">
      <c r="A11032" t="inlineStr">
        <is>
          <t>56</t>
        </is>
      </c>
      <c r="B11032" t="inlineStr">
        <is>
          <t>Administrative and Support and Waste Management and Remediation Services</t>
        </is>
      </c>
      <c r="C11032" t="inlineStr">
        <is>
          <t>47-2161</t>
        </is>
      </c>
      <c r="D11032" t="inlineStr">
        <is>
          <t>Plasterers and Stucco Masons</t>
        </is>
      </c>
      <c r="F11032" t="n">
        <v>59770</v>
      </c>
      <c r="G11032">
        <f>IF(OR(E5380="",F5380=""),"",E5380*F5380)</f>
        <v/>
      </c>
      <c r="H11032" s="41">
        <f>IFERROR(XLOOKUP(C5380,'DATA Wharton'!$A$2:$A$785,'DATA Wharton'!$C$2:$C$785),"")</f>
        <v/>
      </c>
      <c r="I11032">
        <f>IF(OR(G5380="",H5380=""),"",G5380)</f>
        <v/>
      </c>
      <c r="J11032">
        <f>IF(OR(I5380="",H5380=""),"",I5380*H5380)</f>
        <v/>
      </c>
      <c r="K11032">
        <f>IF(G5380="","Missing OEWS wage",IF(H5380="","Missing Wharton SOC","Matched"))</f>
        <v/>
      </c>
    </row>
    <row r="11033">
      <c r="A11033" t="inlineStr">
        <is>
          <t>56</t>
        </is>
      </c>
      <c r="B11033" t="inlineStr">
        <is>
          <t>Administrative and Support and Waste Management and Remediation Services</t>
        </is>
      </c>
      <c r="C11033" t="inlineStr">
        <is>
          <t>47-2171</t>
        </is>
      </c>
      <c r="D11033" t="inlineStr">
        <is>
          <t>Reinforcing Iron and Rebar Workers</t>
        </is>
      </c>
      <c r="E11033" t="n">
        <v>320</v>
      </c>
      <c r="F11033" t="n">
        <v>57660</v>
      </c>
      <c r="G11033">
        <f>IF(OR(E5381="",F5381=""),"",E5381*F5381)</f>
        <v/>
      </c>
      <c r="H11033" s="41">
        <f>IFERROR(XLOOKUP(C5381,'DATA Wharton'!$A$2:$A$785,'DATA Wharton'!$C$2:$C$785),"")</f>
        <v/>
      </c>
      <c r="I11033">
        <f>IF(OR(G5381="",H5381=""),"",G5381)</f>
        <v/>
      </c>
      <c r="J11033">
        <f>IF(OR(I5381="",H5381=""),"",I5381*H5381)</f>
        <v/>
      </c>
      <c r="K11033">
        <f>IF(G5381="","Missing OEWS wage",IF(H5381="","Missing Wharton SOC","Matched"))</f>
        <v/>
      </c>
    </row>
    <row r="11034">
      <c r="A11034" t="inlineStr">
        <is>
          <t>56</t>
        </is>
      </c>
      <c r="B11034" t="inlineStr">
        <is>
          <t>Administrative and Support and Waste Management and Remediation Services</t>
        </is>
      </c>
      <c r="C11034" t="inlineStr">
        <is>
          <t>47-2181</t>
        </is>
      </c>
      <c r="D11034" t="inlineStr">
        <is>
          <t>Roofers</t>
        </is>
      </c>
      <c r="E11034" t="n">
        <v>1010</v>
      </c>
      <c r="F11034" t="n">
        <v>48050</v>
      </c>
      <c r="G11034">
        <f>IF(OR(E5382="",F5382=""),"",E5382*F5382)</f>
        <v/>
      </c>
      <c r="H11034" s="41">
        <f>IFERROR(XLOOKUP(C5382,'DATA Wharton'!$A$2:$A$785,'DATA Wharton'!$C$2:$C$785),"")</f>
        <v/>
      </c>
      <c r="I11034">
        <f>IF(OR(G5382="",H5382=""),"",G5382)</f>
        <v/>
      </c>
      <c r="J11034">
        <f>IF(OR(I5382="",H5382=""),"",I5382*H5382)</f>
        <v/>
      </c>
      <c r="K11034">
        <f>IF(G5382="","Missing OEWS wage",IF(H5382="","Missing Wharton SOC","Matched"))</f>
        <v/>
      </c>
    </row>
    <row r="11035">
      <c r="A11035" t="inlineStr">
        <is>
          <t>56</t>
        </is>
      </c>
      <c r="B11035" t="inlineStr">
        <is>
          <t>Administrative and Support and Waste Management and Remediation Services</t>
        </is>
      </c>
      <c r="C11035" t="inlineStr">
        <is>
          <t>47-2211</t>
        </is>
      </c>
      <c r="D11035" t="inlineStr">
        <is>
          <t>Sheet Metal Workers</t>
        </is>
      </c>
      <c r="E11035" t="n">
        <v>2230</v>
      </c>
      <c r="F11035" t="n">
        <v>55400</v>
      </c>
      <c r="G11035">
        <f>IF(OR(E5383="",F5383=""),"",E5383*F5383)</f>
        <v/>
      </c>
      <c r="H11035" s="41">
        <f>IFERROR(XLOOKUP(C5383,'DATA Wharton'!$A$2:$A$785,'DATA Wharton'!$C$2:$C$785),"")</f>
        <v/>
      </c>
      <c r="I11035">
        <f>IF(OR(G5383="",H5383=""),"",G5383)</f>
        <v/>
      </c>
      <c r="J11035">
        <f>IF(OR(I5383="",H5383=""),"",I5383*H5383)</f>
        <v/>
      </c>
      <c r="K11035">
        <f>IF(G5383="","Missing OEWS wage",IF(H5383="","Missing Wharton SOC","Matched"))</f>
        <v/>
      </c>
    </row>
    <row r="11036">
      <c r="A11036" t="inlineStr">
        <is>
          <t>56</t>
        </is>
      </c>
      <c r="B11036" t="inlineStr">
        <is>
          <t>Administrative and Support and Waste Management and Remediation Services</t>
        </is>
      </c>
      <c r="C11036" t="inlineStr">
        <is>
          <t>47-2221</t>
        </is>
      </c>
      <c r="D11036" t="inlineStr">
        <is>
          <t>Structural Iron and Steel Workers</t>
        </is>
      </c>
      <c r="F11036" t="n">
        <v>59190</v>
      </c>
      <c r="G11036">
        <f>IF(OR(E5384="",F5384=""),"",E5384*F5384)</f>
        <v/>
      </c>
      <c r="H11036" s="41">
        <f>IFERROR(XLOOKUP(C5384,'DATA Wharton'!$A$2:$A$785,'DATA Wharton'!$C$2:$C$785),"")</f>
        <v/>
      </c>
      <c r="I11036">
        <f>IF(OR(G5384="",H5384=""),"",G5384)</f>
        <v/>
      </c>
      <c r="J11036">
        <f>IF(OR(I5384="",H5384=""),"",I5384*H5384)</f>
        <v/>
      </c>
      <c r="K11036">
        <f>IF(G5384="","Missing OEWS wage",IF(H5384="","Missing Wharton SOC","Matched"))</f>
        <v/>
      </c>
    </row>
    <row r="11037">
      <c r="A11037" t="inlineStr">
        <is>
          <t>56</t>
        </is>
      </c>
      <c r="B11037" t="inlineStr">
        <is>
          <t>Administrative and Support and Waste Management and Remediation Services</t>
        </is>
      </c>
      <c r="C11037" t="inlineStr">
        <is>
          <t>47-2231</t>
        </is>
      </c>
      <c r="D11037" t="inlineStr">
        <is>
          <t>Solar Photovoltaic Installers</t>
        </is>
      </c>
      <c r="E11037" t="n">
        <v>5770</v>
      </c>
      <c r="F11037" t="n">
        <v>48230</v>
      </c>
      <c r="G11037">
        <f>IF(OR(E5385="",F5385=""),"",E5385*F5385)</f>
        <v/>
      </c>
      <c r="H11037" s="41">
        <f>IFERROR(XLOOKUP(C5385,'DATA Wharton'!$A$2:$A$785,'DATA Wharton'!$C$2:$C$785),"")</f>
        <v/>
      </c>
      <c r="I11037">
        <f>IF(OR(G5385="",H5385=""),"",G5385)</f>
        <v/>
      </c>
      <c r="J11037">
        <f>IF(OR(I5385="",H5385=""),"",I5385*H5385)</f>
        <v/>
      </c>
      <c r="K11037">
        <f>IF(G5385="","Missing OEWS wage",IF(H5385="","Missing Wharton SOC","Matched"))</f>
        <v/>
      </c>
    </row>
    <row r="11038">
      <c r="A11038" t="inlineStr">
        <is>
          <t>56</t>
        </is>
      </c>
      <c r="B11038" t="inlineStr">
        <is>
          <t>Administrative and Support and Waste Management and Remediation Services</t>
        </is>
      </c>
      <c r="C11038" t="inlineStr">
        <is>
          <t>47-3011</t>
        </is>
      </c>
      <c r="D11038" t="inlineStr">
        <is>
          <t>Helpers--Brickmasons, Blockmasons, Stonemasons, and Tile and Marble Setters</t>
        </is>
      </c>
      <c r="F11038" t="n">
        <v>51540</v>
      </c>
      <c r="G11038">
        <f>IF(OR(E5386="",F5386=""),"",E5386*F5386)</f>
        <v/>
      </c>
      <c r="H11038" s="41">
        <f>IFERROR(XLOOKUP(C5386,'DATA Wharton'!$A$2:$A$785,'DATA Wharton'!$C$2:$C$785),"")</f>
        <v/>
      </c>
      <c r="I11038">
        <f>IF(OR(G5386="",H5386=""),"",G5386)</f>
        <v/>
      </c>
      <c r="J11038">
        <f>IF(OR(I5386="",H5386=""),"",I5386*H5386)</f>
        <v/>
      </c>
      <c r="K11038">
        <f>IF(G5386="","Missing OEWS wage",IF(H5386="","Missing Wharton SOC","Matched"))</f>
        <v/>
      </c>
    </row>
    <row r="11039">
      <c r="A11039" t="inlineStr">
        <is>
          <t>56</t>
        </is>
      </c>
      <c r="B11039" t="inlineStr">
        <is>
          <t>Administrative and Support and Waste Management and Remediation Services</t>
        </is>
      </c>
      <c r="C11039" t="inlineStr">
        <is>
          <t>47-3012</t>
        </is>
      </c>
      <c r="D11039" t="inlineStr">
        <is>
          <t>Helpers--Carpenters</t>
        </is>
      </c>
      <c r="E11039" t="n">
        <v>510</v>
      </c>
      <c r="F11039" t="n">
        <v>41390</v>
      </c>
      <c r="G11039">
        <f>IF(OR(E5387="",F5387=""),"",E5387*F5387)</f>
        <v/>
      </c>
      <c r="H11039" s="41">
        <f>IFERROR(XLOOKUP(C5387,'DATA Wharton'!$A$2:$A$785,'DATA Wharton'!$C$2:$C$785),"")</f>
        <v/>
      </c>
      <c r="I11039">
        <f>IF(OR(G5387="",H5387=""),"",G5387)</f>
        <v/>
      </c>
      <c r="J11039">
        <f>IF(OR(I5387="",H5387=""),"",I5387*H5387)</f>
        <v/>
      </c>
      <c r="K11039">
        <f>IF(G5387="","Missing OEWS wage",IF(H5387="","Missing Wharton SOC","Matched"))</f>
        <v/>
      </c>
    </row>
    <row r="11040">
      <c r="A11040" t="inlineStr">
        <is>
          <t>56</t>
        </is>
      </c>
      <c r="B11040" t="inlineStr">
        <is>
          <t>Administrative and Support and Waste Management and Remediation Services</t>
        </is>
      </c>
      <c r="C11040" t="inlineStr">
        <is>
          <t>47-3013</t>
        </is>
      </c>
      <c r="D11040" t="inlineStr">
        <is>
          <t>Helpers--Electricians</t>
        </is>
      </c>
      <c r="E11040" t="n">
        <v>2730</v>
      </c>
      <c r="F11040" t="n">
        <v>42350</v>
      </c>
      <c r="G11040">
        <f>IF(OR(E5388="",F5388=""),"",E5388*F5388)</f>
        <v/>
      </c>
      <c r="H11040" s="41">
        <f>IFERROR(XLOOKUP(C5388,'DATA Wharton'!$A$2:$A$785,'DATA Wharton'!$C$2:$C$785),"")</f>
        <v/>
      </c>
      <c r="I11040">
        <f>IF(OR(G5388="",H5388=""),"",G5388)</f>
        <v/>
      </c>
      <c r="J11040">
        <f>IF(OR(I5388="",H5388=""),"",I5388*H5388)</f>
        <v/>
      </c>
      <c r="K11040">
        <f>IF(G5388="","Missing OEWS wage",IF(H5388="","Missing Wharton SOC","Matched"))</f>
        <v/>
      </c>
    </row>
    <row r="11041">
      <c r="A11041" t="inlineStr">
        <is>
          <t>56</t>
        </is>
      </c>
      <c r="B11041" t="inlineStr">
        <is>
          <t>Administrative and Support and Waste Management and Remediation Services</t>
        </is>
      </c>
      <c r="C11041" t="inlineStr">
        <is>
          <t>47-3014</t>
        </is>
      </c>
      <c r="D11041" t="inlineStr">
        <is>
          <t>Helpers--Painters, Paperhangers, Plasterers, and Stucco Masons</t>
        </is>
      </c>
      <c r="E11041" t="n">
        <v>310</v>
      </c>
      <c r="F11041" t="n">
        <v>37200</v>
      </c>
      <c r="G11041">
        <f>IF(OR(E5389="",F5389=""),"",E5389*F5389)</f>
        <v/>
      </c>
      <c r="H11041" s="41">
        <f>IFERROR(XLOOKUP(C5389,'DATA Wharton'!$A$2:$A$785,'DATA Wharton'!$C$2:$C$785),"")</f>
        <v/>
      </c>
      <c r="I11041">
        <f>IF(OR(G5389="",H5389=""),"",G5389)</f>
        <v/>
      </c>
      <c r="J11041">
        <f>IF(OR(I5389="",H5389=""),"",I5389*H5389)</f>
        <v/>
      </c>
      <c r="K11041">
        <f>IF(G5389="","Missing OEWS wage",IF(H5389="","Missing Wharton SOC","Matched"))</f>
        <v/>
      </c>
    </row>
    <row r="11042">
      <c r="A11042" t="inlineStr">
        <is>
          <t>56</t>
        </is>
      </c>
      <c r="B11042" t="inlineStr">
        <is>
          <t>Administrative and Support and Waste Management and Remediation Services</t>
        </is>
      </c>
      <c r="C11042" t="inlineStr">
        <is>
          <t>47-3015</t>
        </is>
      </c>
      <c r="D11042" t="inlineStr">
        <is>
          <t>Helpers--Pipelayers, Plumbers, Pipefitters, and Steamfitters</t>
        </is>
      </c>
      <c r="E11042" t="n">
        <v>670</v>
      </c>
      <c r="F11042" t="n">
        <v>42850</v>
      </c>
      <c r="G11042">
        <f>IF(OR(E5390="",F5390=""),"",E5390*F5390)</f>
        <v/>
      </c>
      <c r="H11042" s="41">
        <f>IFERROR(XLOOKUP(C5390,'DATA Wharton'!$A$2:$A$785,'DATA Wharton'!$C$2:$C$785),"")</f>
        <v/>
      </c>
      <c r="I11042">
        <f>IF(OR(G5390="",H5390=""),"",G5390)</f>
        <v/>
      </c>
      <c r="J11042">
        <f>IF(OR(I5390="",H5390=""),"",I5390*H5390)</f>
        <v/>
      </c>
      <c r="K11042">
        <f>IF(G5390="","Missing OEWS wage",IF(H5390="","Missing Wharton SOC","Matched"))</f>
        <v/>
      </c>
    </row>
    <row r="11043">
      <c r="A11043" t="inlineStr">
        <is>
          <t>56</t>
        </is>
      </c>
      <c r="B11043" t="inlineStr">
        <is>
          <t>Administrative and Support and Waste Management and Remediation Services</t>
        </is>
      </c>
      <c r="C11043" t="inlineStr">
        <is>
          <t>47-3019</t>
        </is>
      </c>
      <c r="D11043" t="inlineStr">
        <is>
          <t>Helpers, Construction Trades, All Other</t>
        </is>
      </c>
      <c r="E11043" t="n">
        <v>960</v>
      </c>
      <c r="F11043" t="n">
        <v>43600</v>
      </c>
      <c r="G11043">
        <f>IF(OR(E5391="",F5391=""),"",E5391*F5391)</f>
        <v/>
      </c>
      <c r="H11043" s="41">
        <f>IFERROR(XLOOKUP(C5391,'DATA Wharton'!$A$2:$A$785,'DATA Wharton'!$C$2:$C$785),"")</f>
        <v/>
      </c>
      <c r="I11043">
        <f>IF(OR(G5391="",H5391=""),"",G5391)</f>
        <v/>
      </c>
      <c r="J11043">
        <f>IF(OR(I5391="",H5391=""),"",I5391*H5391)</f>
        <v/>
      </c>
      <c r="K11043">
        <f>IF(G5391="","Missing OEWS wage",IF(H5391="","Missing Wharton SOC","Matched"))</f>
        <v/>
      </c>
    </row>
    <row r="11044">
      <c r="A11044" t="inlineStr">
        <is>
          <t>56</t>
        </is>
      </c>
      <c r="B11044" t="inlineStr">
        <is>
          <t>Administrative and Support and Waste Management and Remediation Services</t>
        </is>
      </c>
      <c r="C11044" t="inlineStr">
        <is>
          <t>47-4011</t>
        </is>
      </c>
      <c r="D11044" t="inlineStr">
        <is>
          <t>Construction and Building Inspectors</t>
        </is>
      </c>
      <c r="E11044" t="n">
        <v>2210</v>
      </c>
      <c r="F11044" t="n">
        <v>71460</v>
      </c>
      <c r="G11044">
        <f>IF(OR(E5392="",F5392=""),"",E5392*F5392)</f>
        <v/>
      </c>
      <c r="H11044" s="41">
        <f>IFERROR(XLOOKUP(C5392,'DATA Wharton'!$A$2:$A$785,'DATA Wharton'!$C$2:$C$785),"")</f>
        <v/>
      </c>
      <c r="I11044">
        <f>IF(OR(G5392="",H5392=""),"",G5392)</f>
        <v/>
      </c>
      <c r="J11044">
        <f>IF(OR(I5392="",H5392=""),"",I5392*H5392)</f>
        <v/>
      </c>
      <c r="K11044">
        <f>IF(G5392="","Missing OEWS wage",IF(H5392="","Missing Wharton SOC","Matched"))</f>
        <v/>
      </c>
    </row>
    <row r="11045">
      <c r="A11045" t="inlineStr">
        <is>
          <t>56</t>
        </is>
      </c>
      <c r="B11045" t="inlineStr">
        <is>
          <t>Administrative and Support and Waste Management and Remediation Services</t>
        </is>
      </c>
      <c r="C11045" t="inlineStr">
        <is>
          <t>47-4021</t>
        </is>
      </c>
      <c r="D11045" t="inlineStr">
        <is>
          <t>Elevator and Escalator Installers and Repairers</t>
        </is>
      </c>
      <c r="E11045" t="n">
        <v>70</v>
      </c>
      <c r="G11045">
        <f>IF(OR(E5393="",F5393=""),"",E5393*F5393)</f>
        <v/>
      </c>
      <c r="H11045" s="41">
        <f>IFERROR(XLOOKUP(C5393,'DATA Wharton'!$A$2:$A$785,'DATA Wharton'!$C$2:$C$785),"")</f>
        <v/>
      </c>
      <c r="I11045">
        <f>IF(OR(G5393="",H5393=""),"",G5393)</f>
        <v/>
      </c>
      <c r="J11045">
        <f>IF(OR(I5393="",H5393=""),"",I5393*H5393)</f>
        <v/>
      </c>
      <c r="K11045">
        <f>IF(G5393="","Missing OEWS wage",IF(H5393="","Missing Wharton SOC","Matched"))</f>
        <v/>
      </c>
    </row>
    <row r="11046">
      <c r="A11046" t="inlineStr">
        <is>
          <t>56</t>
        </is>
      </c>
      <c r="B11046" t="inlineStr">
        <is>
          <t>Administrative and Support and Waste Management and Remediation Services</t>
        </is>
      </c>
      <c r="C11046" t="inlineStr">
        <is>
          <t>47-4031</t>
        </is>
      </c>
      <c r="D11046" t="inlineStr">
        <is>
          <t>Fence Erectors</t>
        </is>
      </c>
      <c r="E11046" t="n">
        <v>850</v>
      </c>
      <c r="F11046" t="n">
        <v>42350</v>
      </c>
      <c r="G11046">
        <f>IF(OR(E5394="",F5394=""),"",E5394*F5394)</f>
        <v/>
      </c>
      <c r="H11046" s="41">
        <f>IFERROR(XLOOKUP(C5394,'DATA Wharton'!$A$2:$A$785,'DATA Wharton'!$C$2:$C$785),"")</f>
        <v/>
      </c>
      <c r="I11046">
        <f>IF(OR(G5394="",H5394=""),"",G5394)</f>
        <v/>
      </c>
      <c r="J11046">
        <f>IF(OR(I5394="",H5394=""),"",I5394*H5394)</f>
        <v/>
      </c>
      <c r="K11046">
        <f>IF(G5394="","Missing OEWS wage",IF(H5394="","Missing Wharton SOC","Matched"))</f>
        <v/>
      </c>
    </row>
    <row r="11047">
      <c r="A11047" t="inlineStr">
        <is>
          <t>56</t>
        </is>
      </c>
      <c r="B11047" t="inlineStr">
        <is>
          <t>Administrative and Support and Waste Management and Remediation Services</t>
        </is>
      </c>
      <c r="C11047" t="inlineStr">
        <is>
          <t>47-4041</t>
        </is>
      </c>
      <c r="D11047" t="inlineStr">
        <is>
          <t>Hazardous Materials Removal Workers</t>
        </is>
      </c>
      <c r="E11047" t="n">
        <v>43070</v>
      </c>
      <c r="F11047" t="n">
        <v>54930</v>
      </c>
      <c r="G11047">
        <f>IF(OR(E5395="",F5395=""),"",E5395*F5395)</f>
        <v/>
      </c>
      <c r="H11047" s="41">
        <f>IFERROR(XLOOKUP(C5395,'DATA Wharton'!$A$2:$A$785,'DATA Wharton'!$C$2:$C$785),"")</f>
        <v/>
      </c>
      <c r="I11047">
        <f>IF(OR(G5395="",H5395=""),"",G5395)</f>
        <v/>
      </c>
      <c r="J11047">
        <f>IF(OR(I5395="",H5395=""),"",I5395*H5395)</f>
        <v/>
      </c>
      <c r="K11047">
        <f>IF(G5395="","Missing OEWS wage",IF(H5395="","Missing Wharton SOC","Matched"))</f>
        <v/>
      </c>
    </row>
    <row r="11048">
      <c r="A11048" t="inlineStr">
        <is>
          <t>56</t>
        </is>
      </c>
      <c r="B11048" t="inlineStr">
        <is>
          <t>Administrative and Support and Waste Management and Remediation Services</t>
        </is>
      </c>
      <c r="C11048" t="inlineStr">
        <is>
          <t>47-4051</t>
        </is>
      </c>
      <c r="D11048" t="inlineStr">
        <is>
          <t>Highway Maintenance Workers</t>
        </is>
      </c>
      <c r="E11048" t="n">
        <v>1350</v>
      </c>
      <c r="F11048" t="n">
        <v>46780</v>
      </c>
      <c r="G11048">
        <f>IF(OR(E5396="",F5396=""),"",E5396*F5396)</f>
        <v/>
      </c>
      <c r="H11048" s="41">
        <f>IFERROR(XLOOKUP(C5396,'DATA Wharton'!$A$2:$A$785,'DATA Wharton'!$C$2:$C$785),"")</f>
        <v/>
      </c>
      <c r="I11048">
        <f>IF(OR(G5396="",H5396=""),"",G5396)</f>
        <v/>
      </c>
      <c r="J11048">
        <f>IF(OR(I5396="",H5396=""),"",I5396*H5396)</f>
        <v/>
      </c>
      <c r="K11048">
        <f>IF(G5396="","Missing OEWS wage",IF(H5396="","Missing Wharton SOC","Matched"))</f>
        <v/>
      </c>
    </row>
    <row r="11049">
      <c r="A11049" t="inlineStr">
        <is>
          <t>56</t>
        </is>
      </c>
      <c r="B11049" t="inlineStr">
        <is>
          <t>Administrative and Support and Waste Management and Remediation Services</t>
        </is>
      </c>
      <c r="C11049" t="inlineStr">
        <is>
          <t>47-4071</t>
        </is>
      </c>
      <c r="D11049" t="inlineStr">
        <is>
          <t>Septic Tank Servicers and Sewer Pipe Cleaners</t>
        </is>
      </c>
      <c r="E11049" t="n">
        <v>18490</v>
      </c>
      <c r="F11049" t="n">
        <v>51160</v>
      </c>
      <c r="G11049">
        <f>IF(OR(E5397="",F5397=""),"",E5397*F5397)</f>
        <v/>
      </c>
      <c r="H11049" s="41">
        <f>IFERROR(XLOOKUP(C5397,'DATA Wharton'!$A$2:$A$785,'DATA Wharton'!$C$2:$C$785),"")</f>
        <v/>
      </c>
      <c r="I11049">
        <f>IF(OR(G5397="",H5397=""),"",G5397)</f>
        <v/>
      </c>
      <c r="J11049">
        <f>IF(OR(I5397="",H5397=""),"",I5397*H5397)</f>
        <v/>
      </c>
      <c r="K11049">
        <f>IF(G5397="","Missing OEWS wage",IF(H5397="","Missing Wharton SOC","Matched"))</f>
        <v/>
      </c>
    </row>
    <row r="11050">
      <c r="A11050" t="inlineStr">
        <is>
          <t>56</t>
        </is>
      </c>
      <c r="B11050" t="inlineStr">
        <is>
          <t>Administrative and Support and Waste Management and Remediation Services</t>
        </is>
      </c>
      <c r="C11050" t="inlineStr">
        <is>
          <t>47-4090</t>
        </is>
      </c>
      <c r="D11050" t="inlineStr">
        <is>
          <t>Miscellaneous Construction and Related Workers</t>
        </is>
      </c>
      <c r="E11050" t="n">
        <v>1990</v>
      </c>
      <c r="F11050" t="n">
        <v>48510</v>
      </c>
      <c r="G11050">
        <f>IF(OR(E5398="",F5398=""),"",E5398*F5398)</f>
        <v/>
      </c>
      <c r="H11050" s="41">
        <f>IFERROR(XLOOKUP(C5398,'DATA Wharton'!$A$2:$A$785,'DATA Wharton'!$C$2:$C$785),"")</f>
        <v/>
      </c>
      <c r="I11050">
        <f>IF(OR(G5398="",H5398=""),"",G5398)</f>
        <v/>
      </c>
      <c r="J11050">
        <f>IF(OR(I5398="",H5398=""),"",I5398*H5398)</f>
        <v/>
      </c>
      <c r="K11050">
        <f>IF(G5398="","Missing OEWS wage",IF(H5398="","Missing Wharton SOC","Matched"))</f>
        <v/>
      </c>
    </row>
    <row r="11051">
      <c r="A11051" t="inlineStr">
        <is>
          <t>56</t>
        </is>
      </c>
      <c r="B11051" t="inlineStr">
        <is>
          <t>Administrative and Support and Waste Management and Remediation Services</t>
        </is>
      </c>
      <c r="C11051" t="inlineStr">
        <is>
          <t>47-5013</t>
        </is>
      </c>
      <c r="D11051" t="inlineStr">
        <is>
          <t>Service Unit Operators, Oil and Gas</t>
        </is>
      </c>
      <c r="E11051" t="n">
        <v>350</v>
      </c>
      <c r="F11051" t="n">
        <v>59290</v>
      </c>
      <c r="G11051">
        <f>IF(OR(E5399="",F5399=""),"",E5399*F5399)</f>
        <v/>
      </c>
      <c r="H11051" s="41">
        <f>IFERROR(XLOOKUP(C5399,'DATA Wharton'!$A$2:$A$785,'DATA Wharton'!$C$2:$C$785),"")</f>
        <v/>
      </c>
      <c r="I11051">
        <f>IF(OR(G5399="",H5399=""),"",G5399)</f>
        <v/>
      </c>
      <c r="J11051">
        <f>IF(OR(I5399="",H5399=""),"",I5399*H5399)</f>
        <v/>
      </c>
      <c r="K11051">
        <f>IF(G5399="","Missing OEWS wage",IF(H5399="","Missing Wharton SOC","Matched"))</f>
        <v/>
      </c>
    </row>
    <row r="11052">
      <c r="A11052" t="inlineStr">
        <is>
          <t>56</t>
        </is>
      </c>
      <c r="B11052" t="inlineStr">
        <is>
          <t>Administrative and Support and Waste Management and Remediation Services</t>
        </is>
      </c>
      <c r="C11052" t="inlineStr">
        <is>
          <t>47-5022</t>
        </is>
      </c>
      <c r="D11052" t="inlineStr">
        <is>
          <t>Excavating and Loading Machine and Dragline Operators, Surface Mining</t>
        </is>
      </c>
      <c r="E11052" t="n">
        <v>690</v>
      </c>
      <c r="F11052" t="n">
        <v>68610</v>
      </c>
      <c r="G11052">
        <f>IF(OR(E5400="",F5400=""),"",E5400*F5400)</f>
        <v/>
      </c>
      <c r="H11052" s="41">
        <f>IFERROR(XLOOKUP(C5400,'DATA Wharton'!$A$2:$A$785,'DATA Wharton'!$C$2:$C$785),"")</f>
        <v/>
      </c>
      <c r="I11052">
        <f>IF(OR(G5400="",H5400=""),"",G5400)</f>
        <v/>
      </c>
      <c r="J11052">
        <f>IF(OR(I5400="",H5400=""),"",I5400*H5400)</f>
        <v/>
      </c>
      <c r="K11052">
        <f>IF(G5400="","Missing OEWS wage",IF(H5400="","Missing Wharton SOC","Matched"))</f>
        <v/>
      </c>
    </row>
    <row r="11053">
      <c r="A11053" t="inlineStr">
        <is>
          <t>56</t>
        </is>
      </c>
      <c r="B11053" t="inlineStr">
        <is>
          <t>Administrative and Support and Waste Management and Remediation Services</t>
        </is>
      </c>
      <c r="C11053" t="inlineStr">
        <is>
          <t>47-5023</t>
        </is>
      </c>
      <c r="D11053" t="inlineStr">
        <is>
          <t>Earth Drillers, Except Oil and Gas</t>
        </is>
      </c>
      <c r="E11053" t="n">
        <v>390</v>
      </c>
      <c r="F11053" t="n">
        <v>56270</v>
      </c>
      <c r="G11053">
        <f>IF(OR(E5401="",F5401=""),"",E5401*F5401)</f>
        <v/>
      </c>
      <c r="H11053" s="41">
        <f>IFERROR(XLOOKUP(C5401,'DATA Wharton'!$A$2:$A$785,'DATA Wharton'!$C$2:$C$785),"")</f>
        <v/>
      </c>
      <c r="I11053">
        <f>IF(OR(G5401="",H5401=""),"",G5401)</f>
        <v/>
      </c>
      <c r="J11053">
        <f>IF(OR(I5401="",H5401=""),"",I5401*H5401)</f>
        <v/>
      </c>
      <c r="K11053">
        <f>IF(G5401="","Missing OEWS wage",IF(H5401="","Missing Wharton SOC","Matched"))</f>
        <v/>
      </c>
    </row>
    <row r="11054">
      <c r="A11054" t="inlineStr">
        <is>
          <t>56</t>
        </is>
      </c>
      <c r="B11054" t="inlineStr">
        <is>
          <t>Administrative and Support and Waste Management and Remediation Services</t>
        </is>
      </c>
      <c r="C11054" t="inlineStr">
        <is>
          <t>47-5041</t>
        </is>
      </c>
      <c r="D11054" t="inlineStr">
        <is>
          <t>Continuous Mining Machine Operators</t>
        </is>
      </c>
      <c r="F11054" t="n">
        <v>56420</v>
      </c>
      <c r="G11054">
        <f>IF(OR(E5402="",F5402=""),"",E5402*F5402)</f>
        <v/>
      </c>
      <c r="H11054" s="41">
        <f>IFERROR(XLOOKUP(C5402,'DATA Wharton'!$A$2:$A$785,'DATA Wharton'!$C$2:$C$785),"")</f>
        <v/>
      </c>
      <c r="I11054">
        <f>IF(OR(G5402="",H5402=""),"",G5402)</f>
        <v/>
      </c>
      <c r="J11054">
        <f>IF(OR(I5402="",H5402=""),"",I5402*H5402)</f>
        <v/>
      </c>
      <c r="K11054">
        <f>IF(G5402="","Missing OEWS wage",IF(H5402="","Missing Wharton SOC","Matched"))</f>
        <v/>
      </c>
    </row>
    <row r="11055">
      <c r="A11055" t="inlineStr">
        <is>
          <t>56</t>
        </is>
      </c>
      <c r="B11055" t="inlineStr">
        <is>
          <t>Administrative and Support and Waste Management and Remediation Services</t>
        </is>
      </c>
      <c r="C11055" t="inlineStr">
        <is>
          <t>47-5049</t>
        </is>
      </c>
      <c r="D11055" t="inlineStr">
        <is>
          <t>Underground Mining Machine Operators, All Other</t>
        </is>
      </c>
      <c r="F11055" t="n">
        <v>65620</v>
      </c>
      <c r="G11055">
        <f>IF(OR(E5403="",F5403=""),"",E5403*F5403)</f>
        <v/>
      </c>
      <c r="H11055" s="41">
        <f>IFERROR(XLOOKUP(C5403,'DATA Wharton'!$A$2:$A$785,'DATA Wharton'!$C$2:$C$785),"")</f>
        <v/>
      </c>
      <c r="I11055">
        <f>IF(OR(G5403="",H5403=""),"",G5403)</f>
        <v/>
      </c>
      <c r="J11055">
        <f>IF(OR(I5403="",H5403=""),"",I5403*H5403)</f>
        <v/>
      </c>
      <c r="K11055">
        <f>IF(G5403="","Missing OEWS wage",IF(H5403="","Missing Wharton SOC","Matched"))</f>
        <v/>
      </c>
    </row>
    <row r="11056">
      <c r="A11056" t="inlineStr">
        <is>
          <t>56</t>
        </is>
      </c>
      <c r="B11056" t="inlineStr">
        <is>
          <t>Administrative and Support and Waste Management and Remediation Services</t>
        </is>
      </c>
      <c r="C11056" t="inlineStr">
        <is>
          <t>47-5071</t>
        </is>
      </c>
      <c r="D11056" t="inlineStr">
        <is>
          <t>Roustabouts, Oil and Gas</t>
        </is>
      </c>
      <c r="E11056" t="n">
        <v>440</v>
      </c>
      <c r="F11056" t="n">
        <v>41310</v>
      </c>
      <c r="G11056">
        <f>IF(OR(E5404="",F5404=""),"",E5404*F5404)</f>
        <v/>
      </c>
      <c r="H11056" s="41">
        <f>IFERROR(XLOOKUP(C5404,'DATA Wharton'!$A$2:$A$785,'DATA Wharton'!$C$2:$C$785),"")</f>
        <v/>
      </c>
      <c r="I11056">
        <f>IF(OR(G5404="",H5404=""),"",G5404)</f>
        <v/>
      </c>
      <c r="J11056">
        <f>IF(OR(I5404="",H5404=""),"",I5404*H5404)</f>
        <v/>
      </c>
      <c r="K11056">
        <f>IF(G5404="","Missing OEWS wage",IF(H5404="","Missing Wharton SOC","Matched"))</f>
        <v/>
      </c>
    </row>
    <row r="11057">
      <c r="A11057" t="inlineStr">
        <is>
          <t>56</t>
        </is>
      </c>
      <c r="B11057" t="inlineStr">
        <is>
          <t>Administrative and Support and Waste Management and Remediation Services</t>
        </is>
      </c>
      <c r="C11057" t="inlineStr">
        <is>
          <t>47-5081</t>
        </is>
      </c>
      <c r="D11057" t="inlineStr">
        <is>
          <t>Helpers--Extraction Workers</t>
        </is>
      </c>
      <c r="E11057" t="n">
        <v>70</v>
      </c>
      <c r="F11057" t="n">
        <v>44150</v>
      </c>
      <c r="G11057">
        <f>IF(OR(E5405="",F5405=""),"",E5405*F5405)</f>
        <v/>
      </c>
      <c r="H11057" s="41">
        <f>IFERROR(XLOOKUP(C5405,'DATA Wharton'!$A$2:$A$785,'DATA Wharton'!$C$2:$C$785),"")</f>
        <v/>
      </c>
      <c r="I11057">
        <f>IF(OR(G5405="",H5405=""),"",G5405)</f>
        <v/>
      </c>
      <c r="J11057">
        <f>IF(OR(I5405="",H5405=""),"",I5405*H5405)</f>
        <v/>
      </c>
      <c r="K11057">
        <f>IF(G5405="","Missing OEWS wage",IF(H5405="","Missing Wharton SOC","Matched"))</f>
        <v/>
      </c>
    </row>
    <row r="11058">
      <c r="A11058" t="inlineStr">
        <is>
          <t>56</t>
        </is>
      </c>
      <c r="B11058" t="inlineStr">
        <is>
          <t>Administrative and Support and Waste Management and Remediation Services</t>
        </is>
      </c>
      <c r="C11058" t="inlineStr">
        <is>
          <t>47-5099</t>
        </is>
      </c>
      <c r="D11058" t="inlineStr">
        <is>
          <t>Extraction Workers, All Other</t>
        </is>
      </c>
      <c r="E11058" t="n">
        <v>250</v>
      </c>
      <c r="F11058" t="n">
        <v>44240</v>
      </c>
      <c r="G11058">
        <f>IF(OR(E5406="",F5406=""),"",E5406*F5406)</f>
        <v/>
      </c>
      <c r="H11058" s="41">
        <f>IFERROR(XLOOKUP(C5406,'DATA Wharton'!$A$2:$A$785,'DATA Wharton'!$C$2:$C$785),"")</f>
        <v/>
      </c>
      <c r="I11058">
        <f>IF(OR(G5406="",H5406=""),"",G5406)</f>
        <v/>
      </c>
      <c r="J11058">
        <f>IF(OR(I5406="",H5406=""),"",I5406*H5406)</f>
        <v/>
      </c>
      <c r="K11058">
        <f>IF(G5406="","Missing OEWS wage",IF(H5406="","Missing Wharton SOC","Matched"))</f>
        <v/>
      </c>
    </row>
    <row r="11059">
      <c r="A11059" t="inlineStr">
        <is>
          <t>56</t>
        </is>
      </c>
      <c r="B11059" t="inlineStr">
        <is>
          <t>Administrative and Support and Waste Management and Remediation Services</t>
        </is>
      </c>
      <c r="C11059" t="inlineStr">
        <is>
          <t>49-1011</t>
        </is>
      </c>
      <c r="D11059" t="inlineStr">
        <is>
          <t>First-Line Supervisors of Mechanics, Installers, and Repairers</t>
        </is>
      </c>
      <c r="E11059" t="n">
        <v>23560</v>
      </c>
      <c r="F11059" t="n">
        <v>78310</v>
      </c>
      <c r="G11059">
        <f>IF(OR(E5407="",F5407=""),"",E5407*F5407)</f>
        <v/>
      </c>
      <c r="H11059" s="41">
        <f>IFERROR(XLOOKUP(C5407,'DATA Wharton'!$A$2:$A$785,'DATA Wharton'!$C$2:$C$785),"")</f>
        <v/>
      </c>
      <c r="I11059">
        <f>IF(OR(G5407="",H5407=""),"",G5407)</f>
        <v/>
      </c>
      <c r="J11059">
        <f>IF(OR(I5407="",H5407=""),"",I5407*H5407)</f>
        <v/>
      </c>
      <c r="K11059">
        <f>IF(G5407="","Missing OEWS wage",IF(H5407="","Missing Wharton SOC","Matched"))</f>
        <v/>
      </c>
    </row>
    <row r="11060">
      <c r="A11060" t="inlineStr">
        <is>
          <t>56</t>
        </is>
      </c>
      <c r="B11060" t="inlineStr">
        <is>
          <t>Administrative and Support and Waste Management and Remediation Services</t>
        </is>
      </c>
      <c r="C11060" t="inlineStr">
        <is>
          <t>49-2011</t>
        </is>
      </c>
      <c r="D11060" t="inlineStr">
        <is>
          <t>Computer, Automated Teller, and Office Machine Repairers</t>
        </is>
      </c>
      <c r="E11060" t="n">
        <v>1940</v>
      </c>
      <c r="F11060" t="n">
        <v>53940</v>
      </c>
      <c r="G11060">
        <f>IF(OR(E5408="",F5408=""),"",E5408*F5408)</f>
        <v/>
      </c>
      <c r="H11060" s="41">
        <f>IFERROR(XLOOKUP(C5408,'DATA Wharton'!$A$2:$A$785,'DATA Wharton'!$C$2:$C$785),"")</f>
        <v/>
      </c>
      <c r="I11060">
        <f>IF(OR(G5408="",H5408=""),"",G5408)</f>
        <v/>
      </c>
      <c r="J11060">
        <f>IF(OR(I5408="",H5408=""),"",I5408*H5408)</f>
        <v/>
      </c>
      <c r="K11060">
        <f>IF(G5408="","Missing OEWS wage",IF(H5408="","Missing Wharton SOC","Matched"))</f>
        <v/>
      </c>
    </row>
    <row r="11061">
      <c r="A11061" t="inlineStr">
        <is>
          <t>56</t>
        </is>
      </c>
      <c r="B11061" t="inlineStr">
        <is>
          <t>Administrative and Support and Waste Management and Remediation Services</t>
        </is>
      </c>
      <c r="C11061" t="inlineStr">
        <is>
          <t>49-2021</t>
        </is>
      </c>
      <c r="D11061" t="inlineStr">
        <is>
          <t>Radio, Cellular, and Tower Equipment Installers and Repairers</t>
        </is>
      </c>
      <c r="E11061" t="n">
        <v>90</v>
      </c>
      <c r="F11061" t="n">
        <v>82220</v>
      </c>
      <c r="G11061">
        <f>IF(OR(E5409="",F5409=""),"",E5409*F5409)</f>
        <v/>
      </c>
      <c r="H11061" s="41">
        <f>IFERROR(XLOOKUP(C5409,'DATA Wharton'!$A$2:$A$785,'DATA Wharton'!$C$2:$C$785),"")</f>
        <v/>
      </c>
      <c r="I11061">
        <f>IF(OR(G5409="",H5409=""),"",G5409)</f>
        <v/>
      </c>
      <c r="J11061">
        <f>IF(OR(I5409="",H5409=""),"",I5409*H5409)</f>
        <v/>
      </c>
      <c r="K11061">
        <f>IF(G5409="","Missing OEWS wage",IF(H5409="","Missing Wharton SOC","Matched"))</f>
        <v/>
      </c>
    </row>
    <row r="11062">
      <c r="A11062" t="inlineStr">
        <is>
          <t>56</t>
        </is>
      </c>
      <c r="B11062" t="inlineStr">
        <is>
          <t>Administrative and Support and Waste Management and Remediation Services</t>
        </is>
      </c>
      <c r="C11062" t="inlineStr">
        <is>
          <t>49-2022</t>
        </is>
      </c>
      <c r="D11062" t="inlineStr">
        <is>
          <t>Telecommunications Equipment Installers and Repairers, Except Line Installers</t>
        </is>
      </c>
      <c r="E11062" t="n">
        <v>4980</v>
      </c>
      <c r="F11062" t="n">
        <v>57930</v>
      </c>
      <c r="G11062">
        <f>IF(OR(E5410="",F5410=""),"",E5410*F5410)</f>
        <v/>
      </c>
      <c r="H11062" s="41">
        <f>IFERROR(XLOOKUP(C5410,'DATA Wharton'!$A$2:$A$785,'DATA Wharton'!$C$2:$C$785),"")</f>
        <v/>
      </c>
      <c r="I11062">
        <f>IF(OR(G5410="",H5410=""),"",G5410)</f>
        <v/>
      </c>
      <c r="J11062">
        <f>IF(OR(I5410="",H5410=""),"",I5410*H5410)</f>
        <v/>
      </c>
      <c r="K11062">
        <f>IF(G5410="","Missing OEWS wage",IF(H5410="","Missing Wharton SOC","Matched"))</f>
        <v/>
      </c>
    </row>
    <row r="11063">
      <c r="A11063" t="inlineStr">
        <is>
          <t>56</t>
        </is>
      </c>
      <c r="B11063" t="inlineStr">
        <is>
          <t>Administrative and Support and Waste Management and Remediation Services</t>
        </is>
      </c>
      <c r="C11063" t="inlineStr">
        <is>
          <t>49-2091</t>
        </is>
      </c>
      <c r="D11063" t="inlineStr">
        <is>
          <t>Avionics Technicians</t>
        </is>
      </c>
      <c r="E11063" t="n">
        <v>310</v>
      </c>
      <c r="F11063" t="n">
        <v>70300</v>
      </c>
      <c r="G11063">
        <f>IF(OR(E5411="",F5411=""),"",E5411*F5411)</f>
        <v/>
      </c>
      <c r="H11063" s="41">
        <f>IFERROR(XLOOKUP(C5411,'DATA Wharton'!$A$2:$A$785,'DATA Wharton'!$C$2:$C$785),"")</f>
        <v/>
      </c>
      <c r="I11063">
        <f>IF(OR(G5411="",H5411=""),"",G5411)</f>
        <v/>
      </c>
      <c r="J11063">
        <f>IF(OR(I5411="",H5411=""),"",I5411*H5411)</f>
        <v/>
      </c>
      <c r="K11063">
        <f>IF(G5411="","Missing OEWS wage",IF(H5411="","Missing Wharton SOC","Matched"))</f>
        <v/>
      </c>
    </row>
    <row r="11064">
      <c r="A11064" t="inlineStr">
        <is>
          <t>56</t>
        </is>
      </c>
      <c r="B11064" t="inlineStr">
        <is>
          <t>Administrative and Support and Waste Management and Remediation Services</t>
        </is>
      </c>
      <c r="C11064" t="inlineStr">
        <is>
          <t>49-2092</t>
        </is>
      </c>
      <c r="D11064" t="inlineStr">
        <is>
          <t>Electric Motor, Power Tool, and Related Repairers</t>
        </is>
      </c>
      <c r="E11064" t="n">
        <v>200</v>
      </c>
      <c r="F11064" t="n">
        <v>64700</v>
      </c>
      <c r="G11064">
        <f>IF(OR(E5412="",F5412=""),"",E5412*F5412)</f>
        <v/>
      </c>
      <c r="H11064" s="41">
        <f>IFERROR(XLOOKUP(C5412,'DATA Wharton'!$A$2:$A$785,'DATA Wharton'!$C$2:$C$785),"")</f>
        <v/>
      </c>
      <c r="I11064">
        <f>IF(OR(G5412="",H5412=""),"",G5412)</f>
        <v/>
      </c>
      <c r="J11064">
        <f>IF(OR(I5412="",H5412=""),"",I5412*H5412)</f>
        <v/>
      </c>
      <c r="K11064">
        <f>IF(G5412="","Missing OEWS wage",IF(H5412="","Missing Wharton SOC","Matched"))</f>
        <v/>
      </c>
    </row>
    <row r="11065">
      <c r="A11065" t="inlineStr">
        <is>
          <t>56</t>
        </is>
      </c>
      <c r="B11065" t="inlineStr">
        <is>
          <t>Administrative and Support and Waste Management and Remediation Services</t>
        </is>
      </c>
      <c r="C11065" t="inlineStr">
        <is>
          <t>49-2094</t>
        </is>
      </c>
      <c r="D11065" t="inlineStr">
        <is>
          <t>Electrical and Electronics Repairers, Commercial and Industrial Equipment</t>
        </is>
      </c>
      <c r="E11065" t="n">
        <v>2570</v>
      </c>
      <c r="F11065" t="n">
        <v>66370</v>
      </c>
      <c r="G11065">
        <f>IF(OR(E5413="",F5413=""),"",E5413*F5413)</f>
        <v/>
      </c>
      <c r="H11065" s="41">
        <f>IFERROR(XLOOKUP(C5413,'DATA Wharton'!$A$2:$A$785,'DATA Wharton'!$C$2:$C$785),"")</f>
        <v/>
      </c>
      <c r="I11065">
        <f>IF(OR(G5413="",H5413=""),"",G5413)</f>
        <v/>
      </c>
      <c r="J11065">
        <f>IF(OR(I5413="",H5413=""),"",I5413*H5413)</f>
        <v/>
      </c>
      <c r="K11065">
        <f>IF(G5413="","Missing OEWS wage",IF(H5413="","Missing Wharton SOC","Matched"))</f>
        <v/>
      </c>
    </row>
    <row r="11066">
      <c r="A11066" t="inlineStr">
        <is>
          <t>56</t>
        </is>
      </c>
      <c r="B11066" t="inlineStr">
        <is>
          <t>Administrative and Support and Waste Management and Remediation Services</t>
        </is>
      </c>
      <c r="C11066" t="inlineStr">
        <is>
          <t>49-2096</t>
        </is>
      </c>
      <c r="D11066" t="inlineStr">
        <is>
          <t>Electronic Equipment Installers and Repairers, Motor Vehicles</t>
        </is>
      </c>
      <c r="F11066" t="n">
        <v>54840</v>
      </c>
      <c r="G11066">
        <f>IF(OR(E5414="",F5414=""),"",E5414*F5414)</f>
        <v/>
      </c>
      <c r="H11066" s="41">
        <f>IFERROR(XLOOKUP(C5414,'DATA Wharton'!$A$2:$A$785,'DATA Wharton'!$C$2:$C$785),"")</f>
        <v/>
      </c>
      <c r="I11066">
        <f>IF(OR(G5414="",H5414=""),"",G5414)</f>
        <v/>
      </c>
      <c r="J11066">
        <f>IF(OR(I5414="",H5414=""),"",I5414*H5414)</f>
        <v/>
      </c>
      <c r="K11066">
        <f>IF(G5414="","Missing OEWS wage",IF(H5414="","Missing Wharton SOC","Matched"))</f>
        <v/>
      </c>
    </row>
    <row r="11067">
      <c r="A11067" t="inlineStr">
        <is>
          <t>56</t>
        </is>
      </c>
      <c r="B11067" t="inlineStr">
        <is>
          <t>Administrative and Support and Waste Management and Remediation Services</t>
        </is>
      </c>
      <c r="C11067" t="inlineStr">
        <is>
          <t>49-2097</t>
        </is>
      </c>
      <c r="D11067" t="inlineStr">
        <is>
          <t>Audiovisual Equipment Installers and Repairers</t>
        </is>
      </c>
      <c r="F11067" t="n">
        <v>45920</v>
      </c>
      <c r="G11067">
        <f>IF(OR(E5415="",F5415=""),"",E5415*F5415)</f>
        <v/>
      </c>
      <c r="H11067" s="41">
        <f>IFERROR(XLOOKUP(C5415,'DATA Wharton'!$A$2:$A$785,'DATA Wharton'!$C$2:$C$785),"")</f>
        <v/>
      </c>
      <c r="I11067">
        <f>IF(OR(G5415="",H5415=""),"",G5415)</f>
        <v/>
      </c>
      <c r="J11067">
        <f>IF(OR(I5415="",H5415=""),"",I5415*H5415)</f>
        <v/>
      </c>
      <c r="K11067">
        <f>IF(G5415="","Missing OEWS wage",IF(H5415="","Missing Wharton SOC","Matched"))</f>
        <v/>
      </c>
    </row>
    <row r="11068">
      <c r="A11068" t="inlineStr">
        <is>
          <t>56</t>
        </is>
      </c>
      <c r="B11068" t="inlineStr">
        <is>
          <t>Administrative and Support and Waste Management and Remediation Services</t>
        </is>
      </c>
      <c r="C11068" t="inlineStr">
        <is>
          <t>49-2098</t>
        </is>
      </c>
      <c r="D11068" t="inlineStr">
        <is>
          <t>Security and Fire Alarm Systems Installers</t>
        </is>
      </c>
      <c r="E11068" t="n">
        <v>56920</v>
      </c>
      <c r="F11068" t="n">
        <v>60170</v>
      </c>
      <c r="G11068">
        <f>IF(OR(E5416="",F5416=""),"",E5416*F5416)</f>
        <v/>
      </c>
      <c r="H11068" s="41">
        <f>IFERROR(XLOOKUP(C5416,'DATA Wharton'!$A$2:$A$785,'DATA Wharton'!$C$2:$C$785),"")</f>
        <v/>
      </c>
      <c r="I11068">
        <f>IF(OR(G5416="",H5416=""),"",G5416)</f>
        <v/>
      </c>
      <c r="J11068">
        <f>IF(OR(I5416="",H5416=""),"",I5416*H5416)</f>
        <v/>
      </c>
      <c r="K11068">
        <f>IF(G5416="","Missing OEWS wage",IF(H5416="","Missing Wharton SOC","Matched"))</f>
        <v/>
      </c>
    </row>
    <row r="11069">
      <c r="A11069" t="inlineStr">
        <is>
          <t>56</t>
        </is>
      </c>
      <c r="B11069" t="inlineStr">
        <is>
          <t>Administrative and Support and Waste Management and Remediation Services</t>
        </is>
      </c>
      <c r="C11069" t="inlineStr">
        <is>
          <t>49-3011</t>
        </is>
      </c>
      <c r="D11069" t="inlineStr">
        <is>
          <t>Aircraft Mechanics and Service Technicians</t>
        </is>
      </c>
      <c r="E11069" t="n">
        <v>3100</v>
      </c>
      <c r="F11069" t="n">
        <v>63110</v>
      </c>
      <c r="G11069">
        <f>IF(OR(E5417="",F5417=""),"",E5417*F5417)</f>
        <v/>
      </c>
      <c r="H11069" s="41">
        <f>IFERROR(XLOOKUP(C5417,'DATA Wharton'!$A$2:$A$785,'DATA Wharton'!$C$2:$C$785),"")</f>
        <v/>
      </c>
      <c r="I11069">
        <f>IF(OR(G5417="",H5417=""),"",G5417)</f>
        <v/>
      </c>
      <c r="J11069">
        <f>IF(OR(I5417="",H5417=""),"",I5417*H5417)</f>
        <v/>
      </c>
      <c r="K11069">
        <f>IF(G5417="","Missing OEWS wage",IF(H5417="","Missing Wharton SOC","Matched"))</f>
        <v/>
      </c>
    </row>
    <row r="11070">
      <c r="A11070" t="inlineStr">
        <is>
          <t>56</t>
        </is>
      </c>
      <c r="B11070" t="inlineStr">
        <is>
          <t>Administrative and Support and Waste Management and Remediation Services</t>
        </is>
      </c>
      <c r="C11070" t="inlineStr">
        <is>
          <t>49-3021</t>
        </is>
      </c>
      <c r="D11070" t="inlineStr">
        <is>
          <t>Automotive Body and Related Repairers</t>
        </is>
      </c>
      <c r="E11070" t="n">
        <v>530</v>
      </c>
      <c r="F11070" t="n">
        <v>49220</v>
      </c>
      <c r="G11070">
        <f>IF(OR(E5418="",F5418=""),"",E5418*F5418)</f>
        <v/>
      </c>
      <c r="H11070" s="41">
        <f>IFERROR(XLOOKUP(C5418,'DATA Wharton'!$A$2:$A$785,'DATA Wharton'!$C$2:$C$785),"")</f>
        <v/>
      </c>
      <c r="I11070">
        <f>IF(OR(G5418="",H5418=""),"",G5418)</f>
        <v/>
      </c>
      <c r="J11070">
        <f>IF(OR(I5418="",H5418=""),"",I5418*H5418)</f>
        <v/>
      </c>
      <c r="K11070">
        <f>IF(G5418="","Missing OEWS wage",IF(H5418="","Missing Wharton SOC","Matched"))</f>
        <v/>
      </c>
    </row>
    <row r="11071">
      <c r="A11071" t="inlineStr">
        <is>
          <t>56</t>
        </is>
      </c>
      <c r="B11071" t="inlineStr">
        <is>
          <t>Administrative and Support and Waste Management and Remediation Services</t>
        </is>
      </c>
      <c r="C11071" t="inlineStr">
        <is>
          <t>49-3023</t>
        </is>
      </c>
      <c r="D11071" t="inlineStr">
        <is>
          <t>Automotive Service Technicians and Mechanics</t>
        </is>
      </c>
      <c r="E11071" t="n">
        <v>8540</v>
      </c>
      <c r="F11071" t="n">
        <v>52510</v>
      </c>
      <c r="G11071">
        <f>IF(OR(E5419="",F5419=""),"",E5419*F5419)</f>
        <v/>
      </c>
      <c r="H11071" s="41">
        <f>IFERROR(XLOOKUP(C5419,'DATA Wharton'!$A$2:$A$785,'DATA Wharton'!$C$2:$C$785),"")</f>
        <v/>
      </c>
      <c r="I11071">
        <f>IF(OR(G5419="",H5419=""),"",G5419)</f>
        <v/>
      </c>
      <c r="J11071">
        <f>IF(OR(I5419="",H5419=""),"",I5419*H5419)</f>
        <v/>
      </c>
      <c r="K11071">
        <f>IF(G5419="","Missing OEWS wage",IF(H5419="","Missing Wharton SOC","Matched"))</f>
        <v/>
      </c>
    </row>
    <row r="11072">
      <c r="A11072" t="inlineStr">
        <is>
          <t>56</t>
        </is>
      </c>
      <c r="B11072" t="inlineStr">
        <is>
          <t>Administrative and Support and Waste Management and Remediation Services</t>
        </is>
      </c>
      <c r="C11072" t="inlineStr">
        <is>
          <t>49-3031</t>
        </is>
      </c>
      <c r="D11072" t="inlineStr">
        <is>
          <t>Bus and Truck Mechanics and Diesel Engine Specialists</t>
        </is>
      </c>
      <c r="E11072" t="n">
        <v>20240</v>
      </c>
      <c r="F11072" t="n">
        <v>62180</v>
      </c>
      <c r="G11072">
        <f>IF(OR(E5420="",F5420=""),"",E5420*F5420)</f>
        <v/>
      </c>
      <c r="H11072" s="41">
        <f>IFERROR(XLOOKUP(C5420,'DATA Wharton'!$A$2:$A$785,'DATA Wharton'!$C$2:$C$785),"")</f>
        <v/>
      </c>
      <c r="I11072">
        <f>IF(OR(G5420="",H5420=""),"",G5420)</f>
        <v/>
      </c>
      <c r="J11072">
        <f>IF(OR(I5420="",H5420=""),"",I5420*H5420)</f>
        <v/>
      </c>
      <c r="K11072">
        <f>IF(G5420="","Missing OEWS wage",IF(H5420="","Missing Wharton SOC","Matched"))</f>
        <v/>
      </c>
    </row>
    <row r="11073">
      <c r="A11073" t="inlineStr">
        <is>
          <t>56</t>
        </is>
      </c>
      <c r="B11073" t="inlineStr">
        <is>
          <t>Administrative and Support and Waste Management and Remediation Services</t>
        </is>
      </c>
      <c r="C11073" t="inlineStr">
        <is>
          <t>49-3041</t>
        </is>
      </c>
      <c r="D11073" t="inlineStr">
        <is>
          <t>Farm Equipment Mechanics and Service Technicians</t>
        </is>
      </c>
      <c r="F11073" t="n">
        <v>46540</v>
      </c>
      <c r="G11073">
        <f>IF(OR(E5421="",F5421=""),"",E5421*F5421)</f>
        <v/>
      </c>
      <c r="H11073" s="41">
        <f>IFERROR(XLOOKUP(C5421,'DATA Wharton'!$A$2:$A$785,'DATA Wharton'!$C$2:$C$785),"")</f>
        <v/>
      </c>
      <c r="I11073">
        <f>IF(OR(G5421="",H5421=""),"",G5421)</f>
        <v/>
      </c>
      <c r="J11073">
        <f>IF(OR(I5421="",H5421=""),"",I5421*H5421)</f>
        <v/>
      </c>
      <c r="K11073">
        <f>IF(G5421="","Missing OEWS wage",IF(H5421="","Missing Wharton SOC","Matched"))</f>
        <v/>
      </c>
    </row>
    <row r="11074">
      <c r="A11074" t="inlineStr">
        <is>
          <t>56</t>
        </is>
      </c>
      <c r="B11074" t="inlineStr">
        <is>
          <t>Administrative and Support and Waste Management and Remediation Services</t>
        </is>
      </c>
      <c r="C11074" t="inlineStr">
        <is>
          <t>49-3042</t>
        </is>
      </c>
      <c r="D11074" t="inlineStr">
        <is>
          <t>Mobile Heavy Equipment Mechanics, Except Engines</t>
        </is>
      </c>
      <c r="E11074" t="n">
        <v>5510</v>
      </c>
      <c r="F11074" t="n">
        <v>64780</v>
      </c>
      <c r="G11074">
        <f>IF(OR(E5422="",F5422=""),"",E5422*F5422)</f>
        <v/>
      </c>
      <c r="H11074" s="41">
        <f>IFERROR(XLOOKUP(C5422,'DATA Wharton'!$A$2:$A$785,'DATA Wharton'!$C$2:$C$785),"")</f>
        <v/>
      </c>
      <c r="I11074">
        <f>IF(OR(G5422="",H5422=""),"",G5422)</f>
        <v/>
      </c>
      <c r="J11074">
        <f>IF(OR(I5422="",H5422=""),"",I5422*H5422)</f>
        <v/>
      </c>
      <c r="K11074">
        <f>IF(G5422="","Missing OEWS wage",IF(H5422="","Missing Wharton SOC","Matched"))</f>
        <v/>
      </c>
    </row>
    <row r="11075">
      <c r="A11075" t="inlineStr">
        <is>
          <t>56</t>
        </is>
      </c>
      <c r="B11075" t="inlineStr">
        <is>
          <t>Administrative and Support and Waste Management and Remediation Services</t>
        </is>
      </c>
      <c r="C11075" t="inlineStr">
        <is>
          <t>49-3051</t>
        </is>
      </c>
      <c r="D11075" t="inlineStr">
        <is>
          <t>Motorboat Mechanics and Service Technicians</t>
        </is>
      </c>
      <c r="E11075" t="n">
        <v>100</v>
      </c>
      <c r="F11075" t="n">
        <v>45780</v>
      </c>
      <c r="G11075">
        <f>IF(OR(E5423="",F5423=""),"",E5423*F5423)</f>
        <v/>
      </c>
      <c r="H11075" s="41">
        <f>IFERROR(XLOOKUP(C5423,'DATA Wharton'!$A$2:$A$785,'DATA Wharton'!$C$2:$C$785),"")</f>
        <v/>
      </c>
      <c r="I11075">
        <f>IF(OR(G5423="",H5423=""),"",G5423)</f>
        <v/>
      </c>
      <c r="J11075">
        <f>IF(OR(I5423="",H5423=""),"",I5423*H5423)</f>
        <v/>
      </c>
      <c r="K11075">
        <f>IF(G5423="","Missing OEWS wage",IF(H5423="","Missing Wharton SOC","Matched"))</f>
        <v/>
      </c>
    </row>
    <row r="11076">
      <c r="A11076" t="inlineStr">
        <is>
          <t>56</t>
        </is>
      </c>
      <c r="B11076" t="inlineStr">
        <is>
          <t>Administrative and Support and Waste Management and Remediation Services</t>
        </is>
      </c>
      <c r="C11076" t="inlineStr">
        <is>
          <t>49-3053</t>
        </is>
      </c>
      <c r="D11076" t="inlineStr">
        <is>
          <t>Outdoor Power Equipment and Other Small Engine Mechanics</t>
        </is>
      </c>
      <c r="E11076" t="n">
        <v>6980</v>
      </c>
      <c r="F11076" t="n">
        <v>53380</v>
      </c>
      <c r="G11076">
        <f>IF(OR(E5424="",F5424=""),"",E5424*F5424)</f>
        <v/>
      </c>
      <c r="H11076" s="41">
        <f>IFERROR(XLOOKUP(C5424,'DATA Wharton'!$A$2:$A$785,'DATA Wharton'!$C$2:$C$785),"")</f>
        <v/>
      </c>
      <c r="I11076">
        <f>IF(OR(G5424="",H5424=""),"",G5424)</f>
        <v/>
      </c>
      <c r="J11076">
        <f>IF(OR(I5424="",H5424=""),"",I5424*H5424)</f>
        <v/>
      </c>
      <c r="K11076">
        <f>IF(G5424="","Missing OEWS wage",IF(H5424="","Missing Wharton SOC","Matched"))</f>
        <v/>
      </c>
    </row>
    <row r="11077">
      <c r="A11077" t="inlineStr">
        <is>
          <t>56</t>
        </is>
      </c>
      <c r="B11077" t="inlineStr">
        <is>
          <t>Administrative and Support and Waste Management and Remediation Services</t>
        </is>
      </c>
      <c r="C11077" t="inlineStr">
        <is>
          <t>49-3091</t>
        </is>
      </c>
      <c r="D11077" t="inlineStr">
        <is>
          <t>Bicycle Repairers</t>
        </is>
      </c>
      <c r="F11077" t="n">
        <v>47100</v>
      </c>
      <c r="G11077">
        <f>IF(OR(E5425="",F5425=""),"",E5425*F5425)</f>
        <v/>
      </c>
      <c r="H11077" s="41">
        <f>IFERROR(XLOOKUP(C5425,'DATA Wharton'!$A$2:$A$785,'DATA Wharton'!$C$2:$C$785),"")</f>
        <v/>
      </c>
      <c r="I11077">
        <f>IF(OR(G5425="",H5425=""),"",G5425)</f>
        <v/>
      </c>
      <c r="J11077">
        <f>IF(OR(I5425="",H5425=""),"",I5425*H5425)</f>
        <v/>
      </c>
      <c r="K11077">
        <f>IF(G5425="","Missing OEWS wage",IF(H5425="","Missing Wharton SOC","Matched"))</f>
        <v/>
      </c>
    </row>
    <row r="11078">
      <c r="A11078" t="inlineStr">
        <is>
          <t>56</t>
        </is>
      </c>
      <c r="B11078" t="inlineStr">
        <is>
          <t>Administrative and Support and Waste Management and Remediation Services</t>
        </is>
      </c>
      <c r="C11078" t="inlineStr">
        <is>
          <t>49-3093</t>
        </is>
      </c>
      <c r="D11078" t="inlineStr">
        <is>
          <t>Tire Repairers and Changers</t>
        </is>
      </c>
      <c r="E11078" t="n">
        <v>640</v>
      </c>
      <c r="F11078" t="n">
        <v>45140</v>
      </c>
      <c r="G11078">
        <f>IF(OR(E5426="",F5426=""),"",E5426*F5426)</f>
        <v/>
      </c>
      <c r="H11078" s="41">
        <f>IFERROR(XLOOKUP(C5426,'DATA Wharton'!$A$2:$A$785,'DATA Wharton'!$C$2:$C$785),"")</f>
        <v/>
      </c>
      <c r="I11078">
        <f>IF(OR(G5426="",H5426=""),"",G5426)</f>
        <v/>
      </c>
      <c r="J11078">
        <f>IF(OR(I5426="",H5426=""),"",I5426*H5426)</f>
        <v/>
      </c>
      <c r="K11078">
        <f>IF(G5426="","Missing OEWS wage",IF(H5426="","Missing Wharton SOC","Matched"))</f>
        <v/>
      </c>
    </row>
    <row r="11079">
      <c r="A11079" t="inlineStr">
        <is>
          <t>56</t>
        </is>
      </c>
      <c r="B11079" t="inlineStr">
        <is>
          <t>Administrative and Support and Waste Management and Remediation Services</t>
        </is>
      </c>
      <c r="C11079" t="inlineStr">
        <is>
          <t>49-9012</t>
        </is>
      </c>
      <c r="D11079" t="inlineStr">
        <is>
          <t>Control and Valve Installers and Repairers, Except Mechanical Door</t>
        </is>
      </c>
      <c r="F11079" t="n">
        <v>57780</v>
      </c>
      <c r="G11079">
        <f>IF(OR(E5427="",F5427=""),"",E5427*F5427)</f>
        <v/>
      </c>
      <c r="H11079" s="41">
        <f>IFERROR(XLOOKUP(C5427,'DATA Wharton'!$A$2:$A$785,'DATA Wharton'!$C$2:$C$785),"")</f>
        <v/>
      </c>
      <c r="I11079">
        <f>IF(OR(G5427="",H5427=""),"",G5427)</f>
        <v/>
      </c>
      <c r="J11079">
        <f>IF(OR(I5427="",H5427=""),"",I5427*H5427)</f>
        <v/>
      </c>
      <c r="K11079">
        <f>IF(G5427="","Missing OEWS wage",IF(H5427="","Missing Wharton SOC","Matched"))</f>
        <v/>
      </c>
    </row>
    <row r="11080">
      <c r="A11080" t="inlineStr">
        <is>
          <t>56</t>
        </is>
      </c>
      <c r="B11080" t="inlineStr">
        <is>
          <t>Administrative and Support and Waste Management and Remediation Services</t>
        </is>
      </c>
      <c r="C11080" t="inlineStr">
        <is>
          <t>49-9021</t>
        </is>
      </c>
      <c r="D11080" t="inlineStr">
        <is>
          <t>Heating, Air Conditioning, and Refrigeration Mechanics and Installers</t>
        </is>
      </c>
      <c r="E11080" t="n">
        <v>9560</v>
      </c>
      <c r="F11080" t="n">
        <v>65020</v>
      </c>
      <c r="G11080">
        <f>IF(OR(E5428="",F5428=""),"",E5428*F5428)</f>
        <v/>
      </c>
      <c r="H11080" s="41">
        <f>IFERROR(XLOOKUP(C5428,'DATA Wharton'!$A$2:$A$785,'DATA Wharton'!$C$2:$C$785),"")</f>
        <v/>
      </c>
      <c r="I11080">
        <f>IF(OR(G5428="",H5428=""),"",G5428)</f>
        <v/>
      </c>
      <c r="J11080">
        <f>IF(OR(I5428="",H5428=""),"",I5428*H5428)</f>
        <v/>
      </c>
      <c r="K11080">
        <f>IF(G5428="","Missing OEWS wage",IF(H5428="","Missing Wharton SOC","Matched"))</f>
        <v/>
      </c>
    </row>
    <row r="11081">
      <c r="A11081" t="inlineStr">
        <is>
          <t>56</t>
        </is>
      </c>
      <c r="B11081" t="inlineStr">
        <is>
          <t>Administrative and Support and Waste Management and Remediation Services</t>
        </is>
      </c>
      <c r="C11081" t="inlineStr">
        <is>
          <t>49-9031</t>
        </is>
      </c>
      <c r="D11081" t="inlineStr">
        <is>
          <t>Home Appliance Repairers</t>
        </is>
      </c>
      <c r="E11081" t="n">
        <v>190</v>
      </c>
      <c r="F11081" t="n">
        <v>54880</v>
      </c>
      <c r="G11081">
        <f>IF(OR(E5429="",F5429=""),"",E5429*F5429)</f>
        <v/>
      </c>
      <c r="H11081" s="41">
        <f>IFERROR(XLOOKUP(C5429,'DATA Wharton'!$A$2:$A$785,'DATA Wharton'!$C$2:$C$785),"")</f>
        <v/>
      </c>
      <c r="I11081">
        <f>IF(OR(G5429="",H5429=""),"",G5429)</f>
        <v/>
      </c>
      <c r="J11081">
        <f>IF(OR(I5429="",H5429=""),"",I5429*H5429)</f>
        <v/>
      </c>
      <c r="K11081">
        <f>IF(G5429="","Missing OEWS wage",IF(H5429="","Missing Wharton SOC","Matched"))</f>
        <v/>
      </c>
    </row>
    <row r="11082">
      <c r="A11082" t="inlineStr">
        <is>
          <t>56</t>
        </is>
      </c>
      <c r="B11082" t="inlineStr">
        <is>
          <t>Administrative and Support and Waste Management and Remediation Services</t>
        </is>
      </c>
      <c r="C11082" t="inlineStr">
        <is>
          <t>49-9041</t>
        </is>
      </c>
      <c r="D11082" t="inlineStr">
        <is>
          <t>Industrial Machinery Mechanics</t>
        </is>
      </c>
      <c r="E11082" t="n">
        <v>10110</v>
      </c>
      <c r="F11082" t="n">
        <v>62490</v>
      </c>
      <c r="G11082">
        <f>IF(OR(E5430="",F5430=""),"",E5430*F5430)</f>
        <v/>
      </c>
      <c r="H11082" s="41">
        <f>IFERROR(XLOOKUP(C5430,'DATA Wharton'!$A$2:$A$785,'DATA Wharton'!$C$2:$C$785),"")</f>
        <v/>
      </c>
      <c r="I11082">
        <f>IF(OR(G5430="",H5430=""),"",G5430)</f>
        <v/>
      </c>
      <c r="J11082">
        <f>IF(OR(I5430="",H5430=""),"",I5430*H5430)</f>
        <v/>
      </c>
      <c r="K11082">
        <f>IF(G5430="","Missing OEWS wage",IF(H5430="","Missing Wharton SOC","Matched"))</f>
        <v/>
      </c>
    </row>
    <row r="11083">
      <c r="A11083" t="inlineStr">
        <is>
          <t>56</t>
        </is>
      </c>
      <c r="B11083" t="inlineStr">
        <is>
          <t>Administrative and Support and Waste Management and Remediation Services</t>
        </is>
      </c>
      <c r="C11083" t="inlineStr">
        <is>
          <t>49-9043</t>
        </is>
      </c>
      <c r="D11083" t="inlineStr">
        <is>
          <t>Maintenance Workers, Machinery</t>
        </is>
      </c>
      <c r="E11083" t="n">
        <v>2090</v>
      </c>
      <c r="F11083" t="n">
        <v>56170</v>
      </c>
      <c r="G11083">
        <f>IF(OR(E5431="",F5431=""),"",E5431*F5431)</f>
        <v/>
      </c>
      <c r="H11083" s="41">
        <f>IFERROR(XLOOKUP(C5431,'DATA Wharton'!$A$2:$A$785,'DATA Wharton'!$C$2:$C$785),"")</f>
        <v/>
      </c>
      <c r="I11083">
        <f>IF(OR(G5431="",H5431=""),"",G5431)</f>
        <v/>
      </c>
      <c r="J11083">
        <f>IF(OR(I5431="",H5431=""),"",I5431*H5431)</f>
        <v/>
      </c>
      <c r="K11083">
        <f>IF(G5431="","Missing OEWS wage",IF(H5431="","Missing Wharton SOC","Matched"))</f>
        <v/>
      </c>
    </row>
    <row r="11084">
      <c r="A11084" t="inlineStr">
        <is>
          <t>56</t>
        </is>
      </c>
      <c r="B11084" t="inlineStr">
        <is>
          <t>Administrative and Support and Waste Management and Remediation Services</t>
        </is>
      </c>
      <c r="C11084" t="inlineStr">
        <is>
          <t>49-9044</t>
        </is>
      </c>
      <c r="D11084" t="inlineStr">
        <is>
          <t>Millwrights</t>
        </is>
      </c>
      <c r="E11084" t="n">
        <v>1700</v>
      </c>
      <c r="F11084" t="n">
        <v>61120</v>
      </c>
      <c r="G11084">
        <f>IF(OR(E5432="",F5432=""),"",E5432*F5432)</f>
        <v/>
      </c>
      <c r="H11084" s="41">
        <f>IFERROR(XLOOKUP(C5432,'DATA Wharton'!$A$2:$A$785,'DATA Wharton'!$C$2:$C$785),"")</f>
        <v/>
      </c>
      <c r="I11084">
        <f>IF(OR(G5432="",H5432=""),"",G5432)</f>
        <v/>
      </c>
      <c r="J11084">
        <f>IF(OR(I5432="",H5432=""),"",I5432*H5432)</f>
        <v/>
      </c>
      <c r="K11084">
        <f>IF(G5432="","Missing OEWS wage",IF(H5432="","Missing Wharton SOC","Matched"))</f>
        <v/>
      </c>
    </row>
    <row r="11085">
      <c r="A11085" t="inlineStr">
        <is>
          <t>56</t>
        </is>
      </c>
      <c r="B11085" t="inlineStr">
        <is>
          <t>Administrative and Support and Waste Management and Remediation Services</t>
        </is>
      </c>
      <c r="C11085" t="inlineStr">
        <is>
          <t>49-9051</t>
        </is>
      </c>
      <c r="D11085" t="inlineStr">
        <is>
          <t>Electrical Power-Line Installers and Repairers</t>
        </is>
      </c>
      <c r="E11085" t="n">
        <v>470</v>
      </c>
      <c r="F11085" t="n">
        <v>74290</v>
      </c>
      <c r="G11085">
        <f>IF(OR(E5433="",F5433=""),"",E5433*F5433)</f>
        <v/>
      </c>
      <c r="H11085" s="41">
        <f>IFERROR(XLOOKUP(C5433,'DATA Wharton'!$A$2:$A$785,'DATA Wharton'!$C$2:$C$785),"")</f>
        <v/>
      </c>
      <c r="I11085">
        <f>IF(OR(G5433="",H5433=""),"",G5433)</f>
        <v/>
      </c>
      <c r="J11085">
        <f>IF(OR(I5433="",H5433=""),"",I5433*H5433)</f>
        <v/>
      </c>
      <c r="K11085">
        <f>IF(G5433="","Missing OEWS wage",IF(H5433="","Missing Wharton SOC","Matched"))</f>
        <v/>
      </c>
    </row>
    <row r="11086">
      <c r="A11086" t="inlineStr">
        <is>
          <t>56</t>
        </is>
      </c>
      <c r="B11086" t="inlineStr">
        <is>
          <t>Administrative and Support and Waste Management and Remediation Services</t>
        </is>
      </c>
      <c r="C11086" t="inlineStr">
        <is>
          <t>49-9052</t>
        </is>
      </c>
      <c r="D11086" t="inlineStr">
        <is>
          <t>Telecommunications Line Installers and Repairers</t>
        </is>
      </c>
      <c r="E11086" t="n">
        <v>1390</v>
      </c>
      <c r="F11086" t="n">
        <v>52870</v>
      </c>
      <c r="G11086">
        <f>IF(OR(E5434="",F5434=""),"",E5434*F5434)</f>
        <v/>
      </c>
      <c r="H11086" s="41">
        <f>IFERROR(XLOOKUP(C5434,'DATA Wharton'!$A$2:$A$785,'DATA Wharton'!$C$2:$C$785),"")</f>
        <v/>
      </c>
      <c r="I11086">
        <f>IF(OR(G5434="",H5434=""),"",G5434)</f>
        <v/>
      </c>
      <c r="J11086">
        <f>IF(OR(I5434="",H5434=""),"",I5434*H5434)</f>
        <v/>
      </c>
      <c r="K11086">
        <f>IF(G5434="","Missing OEWS wage",IF(H5434="","Missing Wharton SOC","Matched"))</f>
        <v/>
      </c>
    </row>
    <row r="11087">
      <c r="A11087" t="inlineStr">
        <is>
          <t>56</t>
        </is>
      </c>
      <c r="B11087" t="inlineStr">
        <is>
          <t>Administrative and Support and Waste Management and Remediation Services</t>
        </is>
      </c>
      <c r="C11087" t="inlineStr">
        <is>
          <t>49-9061</t>
        </is>
      </c>
      <c r="D11087" t="inlineStr">
        <is>
          <t>Camera and Photographic Equipment Repairers</t>
        </is>
      </c>
      <c r="E11087" t="n">
        <v>30</v>
      </c>
      <c r="F11087" t="n">
        <v>62830</v>
      </c>
      <c r="G11087">
        <f>IF(OR(E5435="",F5435=""),"",E5435*F5435)</f>
        <v/>
      </c>
      <c r="H11087" s="41">
        <f>IFERROR(XLOOKUP(C5435,'DATA Wharton'!$A$2:$A$785,'DATA Wharton'!$C$2:$C$785),"")</f>
        <v/>
      </c>
      <c r="I11087">
        <f>IF(OR(G5435="",H5435=""),"",G5435)</f>
        <v/>
      </c>
      <c r="J11087">
        <f>IF(OR(I5435="",H5435=""),"",I5435*H5435)</f>
        <v/>
      </c>
      <c r="K11087">
        <f>IF(G5435="","Missing OEWS wage",IF(H5435="","Missing Wharton SOC","Matched"))</f>
        <v/>
      </c>
    </row>
    <row r="11088">
      <c r="A11088" t="inlineStr">
        <is>
          <t>56</t>
        </is>
      </c>
      <c r="B11088" t="inlineStr">
        <is>
          <t>Administrative and Support and Waste Management and Remediation Services</t>
        </is>
      </c>
      <c r="C11088" t="inlineStr">
        <is>
          <t>49-9062</t>
        </is>
      </c>
      <c r="D11088" t="inlineStr">
        <is>
          <t>Medical Equipment Repairers</t>
        </is>
      </c>
      <c r="F11088" t="n">
        <v>71800</v>
      </c>
      <c r="G11088">
        <f>IF(OR(E5436="",F5436=""),"",E5436*F5436)</f>
        <v/>
      </c>
      <c r="H11088" s="41">
        <f>IFERROR(XLOOKUP(C5436,'DATA Wharton'!$A$2:$A$785,'DATA Wharton'!$C$2:$C$785),"")</f>
        <v/>
      </c>
      <c r="I11088">
        <f>IF(OR(G5436="",H5436=""),"",G5436)</f>
        <v/>
      </c>
      <c r="J11088">
        <f>IF(OR(I5436="",H5436=""),"",I5436*H5436)</f>
        <v/>
      </c>
      <c r="K11088">
        <f>IF(G5436="","Missing OEWS wage",IF(H5436="","Missing Wharton SOC","Matched"))</f>
        <v/>
      </c>
    </row>
    <row r="11089">
      <c r="A11089" t="inlineStr">
        <is>
          <t>56</t>
        </is>
      </c>
      <c r="B11089" t="inlineStr">
        <is>
          <t>Administrative and Support and Waste Management and Remediation Services</t>
        </is>
      </c>
      <c r="C11089" t="inlineStr">
        <is>
          <t>49-9069</t>
        </is>
      </c>
      <c r="D11089" t="inlineStr">
        <is>
          <t>Precision Instrument and Equipment Repairers, All Other</t>
        </is>
      </c>
      <c r="E11089" t="n">
        <v>130</v>
      </c>
      <c r="F11089" t="n">
        <v>84870</v>
      </c>
      <c r="G11089">
        <f>IF(OR(E5437="",F5437=""),"",E5437*F5437)</f>
        <v/>
      </c>
      <c r="H11089" s="41">
        <f>IFERROR(XLOOKUP(C5437,'DATA Wharton'!$A$2:$A$785,'DATA Wharton'!$C$2:$C$785),"")</f>
        <v/>
      </c>
      <c r="I11089">
        <f>IF(OR(G5437="",H5437=""),"",G5437)</f>
        <v/>
      </c>
      <c r="J11089">
        <f>IF(OR(I5437="",H5437=""),"",I5437*H5437)</f>
        <v/>
      </c>
      <c r="K11089">
        <f>IF(G5437="","Missing OEWS wage",IF(H5437="","Missing Wharton SOC","Matched"))</f>
        <v/>
      </c>
    </row>
    <row r="11090">
      <c r="A11090" t="inlineStr">
        <is>
          <t>56</t>
        </is>
      </c>
      <c r="B11090" t="inlineStr">
        <is>
          <t>Administrative and Support and Waste Management and Remediation Services</t>
        </is>
      </c>
      <c r="C11090" t="inlineStr">
        <is>
          <t>49-9071</t>
        </is>
      </c>
      <c r="D11090" t="inlineStr">
        <is>
          <t>Maintenance and Repair Workers, General</t>
        </is>
      </c>
      <c r="E11090" t="n">
        <v>86380</v>
      </c>
      <c r="F11090" t="n">
        <v>51720</v>
      </c>
      <c r="G11090">
        <f>IF(OR(E5438="",F5438=""),"",E5438*F5438)</f>
        <v/>
      </c>
      <c r="H11090" s="41">
        <f>IFERROR(XLOOKUP(C5438,'DATA Wharton'!$A$2:$A$785,'DATA Wharton'!$C$2:$C$785),"")</f>
        <v/>
      </c>
      <c r="I11090">
        <f>IF(OR(G5438="",H5438=""),"",G5438)</f>
        <v/>
      </c>
      <c r="J11090">
        <f>IF(OR(I5438="",H5438=""),"",I5438*H5438)</f>
        <v/>
      </c>
      <c r="K11090">
        <f>IF(G5438="","Missing OEWS wage",IF(H5438="","Missing Wharton SOC","Matched"))</f>
        <v/>
      </c>
    </row>
    <row r="11091">
      <c r="A11091" t="inlineStr">
        <is>
          <t>56</t>
        </is>
      </c>
      <c r="B11091" t="inlineStr">
        <is>
          <t>Administrative and Support and Waste Management and Remediation Services</t>
        </is>
      </c>
      <c r="C11091" t="inlineStr">
        <is>
          <t>49-9081</t>
        </is>
      </c>
      <c r="D11091" t="inlineStr">
        <is>
          <t>Wind Turbine Service Technicians</t>
        </is>
      </c>
      <c r="F11091" t="n">
        <v>47240</v>
      </c>
      <c r="G11091">
        <f>IF(OR(E5439="",F5439=""),"",E5439*F5439)</f>
        <v/>
      </c>
      <c r="H11091" s="41">
        <f>IFERROR(XLOOKUP(C5439,'DATA Wharton'!$A$2:$A$785,'DATA Wharton'!$C$2:$C$785),"")</f>
        <v/>
      </c>
      <c r="I11091">
        <f>IF(OR(G5439="",H5439=""),"",G5439)</f>
        <v/>
      </c>
      <c r="J11091">
        <f>IF(OR(I5439="",H5439=""),"",I5439*H5439)</f>
        <v/>
      </c>
      <c r="K11091">
        <f>IF(G5439="","Missing OEWS wage",IF(H5439="","Missing Wharton SOC","Matched"))</f>
        <v/>
      </c>
    </row>
    <row r="11092">
      <c r="A11092" t="inlineStr">
        <is>
          <t>56</t>
        </is>
      </c>
      <c r="B11092" t="inlineStr">
        <is>
          <t>Administrative and Support and Waste Management and Remediation Services</t>
        </is>
      </c>
      <c r="C11092" t="inlineStr">
        <is>
          <t>49-9091</t>
        </is>
      </c>
      <c r="D11092" t="inlineStr">
        <is>
          <t>Coin, Vending, and Amusement Machine Servicers and Repairers</t>
        </is>
      </c>
      <c r="E11092" t="n">
        <v>160</v>
      </c>
      <c r="F11092" t="n">
        <v>47730</v>
      </c>
      <c r="G11092">
        <f>IF(OR(E5440="",F5440=""),"",E5440*F5440)</f>
        <v/>
      </c>
      <c r="H11092" s="41">
        <f>IFERROR(XLOOKUP(C5440,'DATA Wharton'!$A$2:$A$785,'DATA Wharton'!$C$2:$C$785),"")</f>
        <v/>
      </c>
      <c r="I11092">
        <f>IF(OR(G5440="",H5440=""),"",G5440)</f>
        <v/>
      </c>
      <c r="J11092">
        <f>IF(OR(I5440="",H5440=""),"",I5440*H5440)</f>
        <v/>
      </c>
      <c r="K11092">
        <f>IF(G5440="","Missing OEWS wage",IF(H5440="","Missing Wharton SOC","Matched"))</f>
        <v/>
      </c>
    </row>
    <row r="11093">
      <c r="A11093" t="inlineStr">
        <is>
          <t>56</t>
        </is>
      </c>
      <c r="B11093" t="inlineStr">
        <is>
          <t>Administrative and Support and Waste Management and Remediation Services</t>
        </is>
      </c>
      <c r="C11093" t="inlineStr">
        <is>
          <t>49-9092</t>
        </is>
      </c>
      <c r="D11093" t="inlineStr">
        <is>
          <t>Commercial Divers</t>
        </is>
      </c>
      <c r="E11093" t="n">
        <v>1560</v>
      </c>
      <c r="F11093" t="n">
        <v>90020</v>
      </c>
      <c r="G11093">
        <f>IF(OR(E5441="",F5441=""),"",E5441*F5441)</f>
        <v/>
      </c>
      <c r="H11093" s="41">
        <f>IFERROR(XLOOKUP(C5441,'DATA Wharton'!$A$2:$A$785,'DATA Wharton'!$C$2:$C$785),"")</f>
        <v/>
      </c>
      <c r="I11093">
        <f>IF(OR(G5441="",H5441=""),"",G5441)</f>
        <v/>
      </c>
      <c r="J11093">
        <f>IF(OR(I5441="",H5441=""),"",I5441*H5441)</f>
        <v/>
      </c>
      <c r="K11093">
        <f>IF(G5441="","Missing OEWS wage",IF(H5441="","Missing Wharton SOC","Matched"))</f>
        <v/>
      </c>
    </row>
    <row r="11094">
      <c r="A11094" t="inlineStr">
        <is>
          <t>56</t>
        </is>
      </c>
      <c r="B11094" t="inlineStr">
        <is>
          <t>Administrative and Support and Waste Management and Remediation Services</t>
        </is>
      </c>
      <c r="C11094" t="inlineStr">
        <is>
          <t>49-9094</t>
        </is>
      </c>
      <c r="D11094" t="inlineStr">
        <is>
          <t>Locksmiths and Safe Repairers</t>
        </is>
      </c>
      <c r="E11094" t="n">
        <v>10220</v>
      </c>
      <c r="F11094" t="n">
        <v>52080</v>
      </c>
      <c r="G11094">
        <f>IF(OR(E5442="",F5442=""),"",E5442*F5442)</f>
        <v/>
      </c>
      <c r="H11094" s="41">
        <f>IFERROR(XLOOKUP(C5442,'DATA Wharton'!$A$2:$A$785,'DATA Wharton'!$C$2:$C$785),"")</f>
        <v/>
      </c>
      <c r="I11094">
        <f>IF(OR(G5442="",H5442=""),"",G5442)</f>
        <v/>
      </c>
      <c r="J11094">
        <f>IF(OR(I5442="",H5442=""),"",I5442*H5442)</f>
        <v/>
      </c>
      <c r="K11094">
        <f>IF(G5442="","Missing OEWS wage",IF(H5442="","Missing Wharton SOC","Matched"))</f>
        <v/>
      </c>
    </row>
    <row r="11095">
      <c r="A11095" t="inlineStr">
        <is>
          <t>56</t>
        </is>
      </c>
      <c r="B11095" t="inlineStr">
        <is>
          <t>Administrative and Support and Waste Management and Remediation Services</t>
        </is>
      </c>
      <c r="C11095" t="inlineStr">
        <is>
          <t>49-9095</t>
        </is>
      </c>
      <c r="D11095" t="inlineStr">
        <is>
          <t>Manufactured Building and Mobile Home Installers</t>
        </is>
      </c>
      <c r="E11095" t="n">
        <v>90</v>
      </c>
      <c r="F11095" t="n">
        <v>35970</v>
      </c>
      <c r="G11095">
        <f>IF(OR(E5443="",F5443=""),"",E5443*F5443)</f>
        <v/>
      </c>
      <c r="H11095" s="41">
        <f>IFERROR(XLOOKUP(C5443,'DATA Wharton'!$A$2:$A$785,'DATA Wharton'!$C$2:$C$785),"")</f>
        <v/>
      </c>
      <c r="I11095">
        <f>IF(OR(G5443="",H5443=""),"",G5443)</f>
        <v/>
      </c>
      <c r="J11095">
        <f>IF(OR(I5443="",H5443=""),"",I5443*H5443)</f>
        <v/>
      </c>
      <c r="K11095">
        <f>IF(G5443="","Missing OEWS wage",IF(H5443="","Missing Wharton SOC","Matched"))</f>
        <v/>
      </c>
    </row>
    <row r="11096">
      <c r="A11096" t="inlineStr">
        <is>
          <t>56</t>
        </is>
      </c>
      <c r="B11096" t="inlineStr">
        <is>
          <t>Administrative and Support and Waste Management and Remediation Services</t>
        </is>
      </c>
      <c r="C11096" t="inlineStr">
        <is>
          <t>49-9096</t>
        </is>
      </c>
      <c r="D11096" t="inlineStr">
        <is>
          <t>Riggers</t>
        </is>
      </c>
      <c r="E11096" t="n">
        <v>1510</v>
      </c>
      <c r="F11096" t="n">
        <v>80130</v>
      </c>
      <c r="G11096">
        <f>IF(OR(E5444="",F5444=""),"",E5444*F5444)</f>
        <v/>
      </c>
      <c r="H11096" s="41">
        <f>IFERROR(XLOOKUP(C5444,'DATA Wharton'!$A$2:$A$785,'DATA Wharton'!$C$2:$C$785),"")</f>
        <v/>
      </c>
      <c r="I11096">
        <f>IF(OR(G5444="",H5444=""),"",G5444)</f>
        <v/>
      </c>
      <c r="J11096">
        <f>IF(OR(I5444="",H5444=""),"",I5444*H5444)</f>
        <v/>
      </c>
      <c r="K11096">
        <f>IF(G5444="","Missing OEWS wage",IF(H5444="","Missing Wharton SOC","Matched"))</f>
        <v/>
      </c>
    </row>
    <row r="11097">
      <c r="A11097" t="inlineStr">
        <is>
          <t>56</t>
        </is>
      </c>
      <c r="B11097" t="inlineStr">
        <is>
          <t>Administrative and Support and Waste Management and Remediation Services</t>
        </is>
      </c>
      <c r="C11097" t="inlineStr">
        <is>
          <t>49-9098</t>
        </is>
      </c>
      <c r="D11097" t="inlineStr">
        <is>
          <t>Helpers--Installation, Maintenance, and Repair Workers</t>
        </is>
      </c>
      <c r="E11097" t="n">
        <v>4400</v>
      </c>
      <c r="F11097" t="n">
        <v>40260</v>
      </c>
      <c r="G11097">
        <f>IF(OR(E5445="",F5445=""),"",E5445*F5445)</f>
        <v/>
      </c>
      <c r="H11097" s="41">
        <f>IFERROR(XLOOKUP(C5445,'DATA Wharton'!$A$2:$A$785,'DATA Wharton'!$C$2:$C$785),"")</f>
        <v/>
      </c>
      <c r="I11097">
        <f>IF(OR(G5445="",H5445=""),"",G5445)</f>
        <v/>
      </c>
      <c r="J11097">
        <f>IF(OR(I5445="",H5445=""),"",I5445*H5445)</f>
        <v/>
      </c>
      <c r="K11097">
        <f>IF(G5445="","Missing OEWS wage",IF(H5445="","Missing Wharton SOC","Matched"))</f>
        <v/>
      </c>
    </row>
    <row r="11098">
      <c r="A11098" t="inlineStr">
        <is>
          <t>56</t>
        </is>
      </c>
      <c r="B11098" t="inlineStr">
        <is>
          <t>Administrative and Support and Waste Management and Remediation Services</t>
        </is>
      </c>
      <c r="C11098" t="inlineStr">
        <is>
          <t>49-9099</t>
        </is>
      </c>
      <c r="D11098" t="inlineStr">
        <is>
          <t>Installation, Maintenance, and Repair Workers, All Other</t>
        </is>
      </c>
      <c r="E11098" t="n">
        <v>33380</v>
      </c>
      <c r="F11098" t="n">
        <v>48300</v>
      </c>
      <c r="G11098">
        <f>IF(OR(E5446="",F5446=""),"",E5446*F5446)</f>
        <v/>
      </c>
      <c r="H11098" s="41">
        <f>IFERROR(XLOOKUP(C5446,'DATA Wharton'!$A$2:$A$785,'DATA Wharton'!$C$2:$C$785),"")</f>
        <v/>
      </c>
      <c r="I11098">
        <f>IF(OR(G5446="",H5446=""),"",G5446)</f>
        <v/>
      </c>
      <c r="J11098">
        <f>IF(OR(I5446="",H5446=""),"",I5446*H5446)</f>
        <v/>
      </c>
      <c r="K11098">
        <f>IF(G5446="","Missing OEWS wage",IF(H5446="","Missing Wharton SOC","Matched"))</f>
        <v/>
      </c>
    </row>
    <row r="11099">
      <c r="A11099" t="inlineStr">
        <is>
          <t>56</t>
        </is>
      </c>
      <c r="B11099" t="inlineStr">
        <is>
          <t>Administrative and Support and Waste Management and Remediation Services</t>
        </is>
      </c>
      <c r="C11099" t="inlineStr">
        <is>
          <t>51-1011</t>
        </is>
      </c>
      <c r="D11099" t="inlineStr">
        <is>
          <t>First-Line Supervisors of Production and Operating Workers</t>
        </is>
      </c>
      <c r="E11099" t="n">
        <v>11650</v>
      </c>
      <c r="F11099" t="n">
        <v>68240</v>
      </c>
      <c r="G11099">
        <f>IF(OR(E5447="",F5447=""),"",E5447*F5447)</f>
        <v/>
      </c>
      <c r="H11099" s="41">
        <f>IFERROR(XLOOKUP(C5447,'DATA Wharton'!$A$2:$A$785,'DATA Wharton'!$C$2:$C$785),"")</f>
        <v/>
      </c>
      <c r="I11099">
        <f>IF(OR(G5447="",H5447=""),"",G5447)</f>
        <v/>
      </c>
      <c r="J11099">
        <f>IF(OR(I5447="",H5447=""),"",I5447*H5447)</f>
        <v/>
      </c>
      <c r="K11099">
        <f>IF(G5447="","Missing OEWS wage",IF(H5447="","Missing Wharton SOC","Matched"))</f>
        <v/>
      </c>
    </row>
    <row r="11100">
      <c r="A11100" t="inlineStr">
        <is>
          <t>56</t>
        </is>
      </c>
      <c r="B11100" t="inlineStr">
        <is>
          <t>Administrative and Support and Waste Management and Remediation Services</t>
        </is>
      </c>
      <c r="C11100" t="inlineStr">
        <is>
          <t>51-2011</t>
        </is>
      </c>
      <c r="D11100" t="inlineStr">
        <is>
          <t>Aircraft Structure, Surfaces, Rigging, and Systems Assemblers</t>
        </is>
      </c>
      <c r="E11100" t="n">
        <v>640</v>
      </c>
      <c r="F11100" t="n">
        <v>50280</v>
      </c>
      <c r="G11100">
        <f>IF(OR(E5448="",F5448=""),"",E5448*F5448)</f>
        <v/>
      </c>
      <c r="H11100" s="41">
        <f>IFERROR(XLOOKUP(C5448,'DATA Wharton'!$A$2:$A$785,'DATA Wharton'!$C$2:$C$785),"")</f>
        <v/>
      </c>
      <c r="I11100">
        <f>IF(OR(G5448="",H5448=""),"",G5448)</f>
        <v/>
      </c>
      <c r="J11100">
        <f>IF(OR(I5448="",H5448=""),"",I5448*H5448)</f>
        <v/>
      </c>
      <c r="K11100">
        <f>IF(G5448="","Missing OEWS wage",IF(H5448="","Missing Wharton SOC","Matched"))</f>
        <v/>
      </c>
    </row>
    <row r="11101">
      <c r="A11101" t="inlineStr">
        <is>
          <t>56</t>
        </is>
      </c>
      <c r="B11101" t="inlineStr">
        <is>
          <t>Administrative and Support and Waste Management and Remediation Services</t>
        </is>
      </c>
      <c r="C11101" t="inlineStr">
        <is>
          <t>51-2021</t>
        </is>
      </c>
      <c r="D11101" t="inlineStr">
        <is>
          <t>Coil Winders, Tapers, and Finishers</t>
        </is>
      </c>
      <c r="E11101" t="n">
        <v>150</v>
      </c>
      <c r="F11101" t="n">
        <v>57560</v>
      </c>
      <c r="G11101">
        <f>IF(OR(E5449="",F5449=""),"",E5449*F5449)</f>
        <v/>
      </c>
      <c r="H11101" s="41">
        <f>IFERROR(XLOOKUP(C5449,'DATA Wharton'!$A$2:$A$785,'DATA Wharton'!$C$2:$C$785),"")</f>
        <v/>
      </c>
      <c r="I11101">
        <f>IF(OR(G5449="",H5449=""),"",G5449)</f>
        <v/>
      </c>
      <c r="J11101">
        <f>IF(OR(I5449="",H5449=""),"",I5449*H5449)</f>
        <v/>
      </c>
      <c r="K11101">
        <f>IF(G5449="","Missing OEWS wage",IF(H5449="","Missing Wharton SOC","Matched"))</f>
        <v/>
      </c>
    </row>
    <row r="11102">
      <c r="A11102" t="inlineStr">
        <is>
          <t>56</t>
        </is>
      </c>
      <c r="B11102" t="inlineStr">
        <is>
          <t>Administrative and Support and Waste Management and Remediation Services</t>
        </is>
      </c>
      <c r="C11102" t="inlineStr">
        <is>
          <t>51-2028</t>
        </is>
      </c>
      <c r="D11102" t="inlineStr">
        <is>
          <t>Electrical, Electronic, and Electromechanical Assemblers, Except Coil Winders, Tapers, and Finishers</t>
        </is>
      </c>
      <c r="E11102" t="n">
        <v>10030</v>
      </c>
      <c r="F11102" t="n">
        <v>40870</v>
      </c>
      <c r="G11102">
        <f>IF(OR(E5450="",F5450=""),"",E5450*F5450)</f>
        <v/>
      </c>
      <c r="H11102" s="41">
        <f>IFERROR(XLOOKUP(C5450,'DATA Wharton'!$A$2:$A$785,'DATA Wharton'!$C$2:$C$785),"")</f>
        <v/>
      </c>
      <c r="I11102">
        <f>IF(OR(G5450="",H5450=""),"",G5450)</f>
        <v/>
      </c>
      <c r="J11102">
        <f>IF(OR(I5450="",H5450=""),"",I5450*H5450)</f>
        <v/>
      </c>
      <c r="K11102">
        <f>IF(G5450="","Missing OEWS wage",IF(H5450="","Missing Wharton SOC","Matched"))</f>
        <v/>
      </c>
    </row>
    <row r="11103">
      <c r="A11103" t="inlineStr">
        <is>
          <t>56</t>
        </is>
      </c>
      <c r="B11103" t="inlineStr">
        <is>
          <t>Administrative and Support and Waste Management and Remediation Services</t>
        </is>
      </c>
      <c r="C11103" t="inlineStr">
        <is>
          <t>51-2031</t>
        </is>
      </c>
      <c r="D11103" t="inlineStr">
        <is>
          <t>Engine and Other Machine Assemblers</t>
        </is>
      </c>
      <c r="E11103" t="n">
        <v>590</v>
      </c>
      <c r="F11103" t="n">
        <v>44880</v>
      </c>
      <c r="G11103">
        <f>IF(OR(E5451="",F5451=""),"",E5451*F5451)</f>
        <v/>
      </c>
      <c r="H11103" s="41">
        <f>IFERROR(XLOOKUP(C5451,'DATA Wharton'!$A$2:$A$785,'DATA Wharton'!$C$2:$C$785),"")</f>
        <v/>
      </c>
      <c r="I11103">
        <f>IF(OR(G5451="",H5451=""),"",G5451)</f>
        <v/>
      </c>
      <c r="J11103">
        <f>IF(OR(I5451="",H5451=""),"",I5451*H5451)</f>
        <v/>
      </c>
      <c r="K11103">
        <f>IF(G5451="","Missing OEWS wage",IF(H5451="","Missing Wharton SOC","Matched"))</f>
        <v/>
      </c>
    </row>
    <row r="11104">
      <c r="A11104" t="inlineStr">
        <is>
          <t>56</t>
        </is>
      </c>
      <c r="B11104" t="inlineStr">
        <is>
          <t>Administrative and Support and Waste Management and Remediation Services</t>
        </is>
      </c>
      <c r="C11104" t="inlineStr">
        <is>
          <t>51-2041</t>
        </is>
      </c>
      <c r="D11104" t="inlineStr">
        <is>
          <t>Structural Metal Fabricators and Fitters</t>
        </is>
      </c>
      <c r="E11104" t="n">
        <v>2120</v>
      </c>
      <c r="F11104" t="n">
        <v>45260</v>
      </c>
      <c r="G11104">
        <f>IF(OR(E5452="",F5452=""),"",E5452*F5452)</f>
        <v/>
      </c>
      <c r="H11104" s="41">
        <f>IFERROR(XLOOKUP(C5452,'DATA Wharton'!$A$2:$A$785,'DATA Wharton'!$C$2:$C$785),"")</f>
        <v/>
      </c>
      <c r="I11104">
        <f>IF(OR(G5452="",H5452=""),"",G5452)</f>
        <v/>
      </c>
      <c r="J11104">
        <f>IF(OR(I5452="",H5452=""),"",I5452*H5452)</f>
        <v/>
      </c>
      <c r="K11104">
        <f>IF(G5452="","Missing OEWS wage",IF(H5452="","Missing Wharton SOC","Matched"))</f>
        <v/>
      </c>
    </row>
    <row r="11105">
      <c r="A11105" t="inlineStr">
        <is>
          <t>56</t>
        </is>
      </c>
      <c r="B11105" t="inlineStr">
        <is>
          <t>Administrative and Support and Waste Management and Remediation Services</t>
        </is>
      </c>
      <c r="C11105" t="inlineStr">
        <is>
          <t>51-2051</t>
        </is>
      </c>
      <c r="D11105" t="inlineStr">
        <is>
          <t>Fiberglass Laminators and Fabricators</t>
        </is>
      </c>
      <c r="E11105" t="n">
        <v>300</v>
      </c>
      <c r="F11105" t="n">
        <v>39990</v>
      </c>
      <c r="G11105">
        <f>IF(OR(E5453="",F5453=""),"",E5453*F5453)</f>
        <v/>
      </c>
      <c r="H11105" s="41">
        <f>IFERROR(XLOOKUP(C5453,'DATA Wharton'!$A$2:$A$785,'DATA Wharton'!$C$2:$C$785),"")</f>
        <v/>
      </c>
      <c r="I11105">
        <f>IF(OR(G5453="",H5453=""),"",G5453)</f>
        <v/>
      </c>
      <c r="J11105">
        <f>IF(OR(I5453="",H5453=""),"",I5453*H5453)</f>
        <v/>
      </c>
      <c r="K11105">
        <f>IF(G5453="","Missing OEWS wage",IF(H5453="","Missing Wharton SOC","Matched"))</f>
        <v/>
      </c>
    </row>
    <row r="11106">
      <c r="A11106" t="inlineStr">
        <is>
          <t>56</t>
        </is>
      </c>
      <c r="B11106" t="inlineStr">
        <is>
          <t>Administrative and Support and Waste Management and Remediation Services</t>
        </is>
      </c>
      <c r="C11106" t="inlineStr">
        <is>
          <t>51-2090</t>
        </is>
      </c>
      <c r="D11106" t="inlineStr">
        <is>
          <t>Miscellaneous Assemblers and Fabricators</t>
        </is>
      </c>
      <c r="E11106" t="n">
        <v>180220</v>
      </c>
      <c r="F11106" t="n">
        <v>37590</v>
      </c>
      <c r="G11106">
        <f>IF(OR(E5454="",F5454=""),"",E5454*F5454)</f>
        <v/>
      </c>
      <c r="H11106" s="41">
        <f>IFERROR(XLOOKUP(C5454,'DATA Wharton'!$A$2:$A$785,'DATA Wharton'!$C$2:$C$785),"")</f>
        <v/>
      </c>
      <c r="I11106">
        <f>IF(OR(G5454="",H5454=""),"",G5454)</f>
        <v/>
      </c>
      <c r="J11106">
        <f>IF(OR(I5454="",H5454=""),"",I5454*H5454)</f>
        <v/>
      </c>
      <c r="K11106">
        <f>IF(G5454="","Missing OEWS wage",IF(H5454="","Missing Wharton SOC","Matched"))</f>
        <v/>
      </c>
    </row>
    <row r="11107">
      <c r="A11107" t="inlineStr">
        <is>
          <t>56</t>
        </is>
      </c>
      <c r="B11107" t="inlineStr">
        <is>
          <t>Administrative and Support and Waste Management and Remediation Services</t>
        </is>
      </c>
      <c r="C11107" t="inlineStr">
        <is>
          <t>51-3011</t>
        </is>
      </c>
      <c r="D11107" t="inlineStr">
        <is>
          <t>Bakers</t>
        </is>
      </c>
      <c r="F11107" t="n">
        <v>31330</v>
      </c>
      <c r="G11107">
        <f>IF(OR(E5455="",F5455=""),"",E5455*F5455)</f>
        <v/>
      </c>
      <c r="H11107" s="41">
        <f>IFERROR(XLOOKUP(C5455,'DATA Wharton'!$A$2:$A$785,'DATA Wharton'!$C$2:$C$785),"")</f>
        <v/>
      </c>
      <c r="I11107">
        <f>IF(OR(G5455="",H5455=""),"",G5455)</f>
        <v/>
      </c>
      <c r="J11107">
        <f>IF(OR(I5455="",H5455=""),"",I5455*H5455)</f>
        <v/>
      </c>
      <c r="K11107">
        <f>IF(G5455="","Missing OEWS wage",IF(H5455="","Missing Wharton SOC","Matched"))</f>
        <v/>
      </c>
    </row>
    <row r="11108">
      <c r="A11108" t="inlineStr">
        <is>
          <t>56</t>
        </is>
      </c>
      <c r="B11108" t="inlineStr">
        <is>
          <t>Administrative and Support and Waste Management and Remediation Services</t>
        </is>
      </c>
      <c r="C11108" t="inlineStr">
        <is>
          <t>51-3021</t>
        </is>
      </c>
      <c r="D11108" t="inlineStr">
        <is>
          <t>Butchers and Meat Cutters</t>
        </is>
      </c>
      <c r="E11108" t="n">
        <v>190</v>
      </c>
      <c r="F11108" t="n">
        <v>38410</v>
      </c>
      <c r="G11108">
        <f>IF(OR(E5456="",F5456=""),"",E5456*F5456)</f>
        <v/>
      </c>
      <c r="H11108" s="41">
        <f>IFERROR(XLOOKUP(C5456,'DATA Wharton'!$A$2:$A$785,'DATA Wharton'!$C$2:$C$785),"")</f>
        <v/>
      </c>
      <c r="I11108">
        <f>IF(OR(G5456="",H5456=""),"",G5456)</f>
        <v/>
      </c>
      <c r="J11108">
        <f>IF(OR(I5456="",H5456=""),"",I5456*H5456)</f>
        <v/>
      </c>
      <c r="K11108">
        <f>IF(G5456="","Missing OEWS wage",IF(H5456="","Missing Wharton SOC","Matched"))</f>
        <v/>
      </c>
    </row>
    <row r="11109">
      <c r="A11109" t="inlineStr">
        <is>
          <t>56</t>
        </is>
      </c>
      <c r="B11109" t="inlineStr">
        <is>
          <t>Administrative and Support and Waste Management and Remediation Services</t>
        </is>
      </c>
      <c r="C11109" t="inlineStr">
        <is>
          <t>51-3022</t>
        </is>
      </c>
      <c r="D11109" t="inlineStr">
        <is>
          <t>Meat, Poultry, and Fish Cutters and Trimmers</t>
        </is>
      </c>
      <c r="E11109" t="n">
        <v>5050</v>
      </c>
      <c r="F11109" t="n">
        <v>35610</v>
      </c>
      <c r="G11109">
        <f>IF(OR(E5457="",F5457=""),"",E5457*F5457)</f>
        <v/>
      </c>
      <c r="H11109" s="41">
        <f>IFERROR(XLOOKUP(C5457,'DATA Wharton'!$A$2:$A$785,'DATA Wharton'!$C$2:$C$785),"")</f>
        <v/>
      </c>
      <c r="I11109">
        <f>IF(OR(G5457="",H5457=""),"",G5457)</f>
        <v/>
      </c>
      <c r="J11109">
        <f>IF(OR(I5457="",H5457=""),"",I5457*H5457)</f>
        <v/>
      </c>
      <c r="K11109">
        <f>IF(G5457="","Missing OEWS wage",IF(H5457="","Missing Wharton SOC","Matched"))</f>
        <v/>
      </c>
    </row>
    <row r="11110">
      <c r="A11110" t="inlineStr">
        <is>
          <t>56</t>
        </is>
      </c>
      <c r="B11110" t="inlineStr">
        <is>
          <t>Administrative and Support and Waste Management and Remediation Services</t>
        </is>
      </c>
      <c r="C11110" t="inlineStr">
        <is>
          <t>51-3023</t>
        </is>
      </c>
      <c r="D11110" t="inlineStr">
        <is>
          <t>Slaughterers and Meat Packers</t>
        </is>
      </c>
      <c r="E11110" t="n">
        <v>1740</v>
      </c>
      <c r="F11110" t="n">
        <v>35750</v>
      </c>
      <c r="G11110">
        <f>IF(OR(E5458="",F5458=""),"",E5458*F5458)</f>
        <v/>
      </c>
      <c r="H11110" s="41">
        <f>IFERROR(XLOOKUP(C5458,'DATA Wharton'!$A$2:$A$785,'DATA Wharton'!$C$2:$C$785),"")</f>
        <v/>
      </c>
      <c r="I11110">
        <f>IF(OR(G5458="",H5458=""),"",G5458)</f>
        <v/>
      </c>
      <c r="J11110">
        <f>IF(OR(I5458="",H5458=""),"",I5458*H5458)</f>
        <v/>
      </c>
      <c r="K11110">
        <f>IF(G5458="","Missing OEWS wage",IF(H5458="","Missing Wharton SOC","Matched"))</f>
        <v/>
      </c>
    </row>
    <row r="11111">
      <c r="A11111" t="inlineStr">
        <is>
          <t>56</t>
        </is>
      </c>
      <c r="B11111" t="inlineStr">
        <is>
          <t>Administrative and Support and Waste Management and Remediation Services</t>
        </is>
      </c>
      <c r="C11111" t="inlineStr">
        <is>
          <t>51-3091</t>
        </is>
      </c>
      <c r="D11111" t="inlineStr">
        <is>
          <t>Food and Tobacco Roasting, Baking, and Drying Machine Operators and Tenders</t>
        </is>
      </c>
      <c r="E11111" t="n">
        <v>760</v>
      </c>
      <c r="F11111" t="n">
        <v>36300</v>
      </c>
      <c r="G11111">
        <f>IF(OR(E5459="",F5459=""),"",E5459*F5459)</f>
        <v/>
      </c>
      <c r="H11111" s="41">
        <f>IFERROR(XLOOKUP(C5459,'DATA Wharton'!$A$2:$A$785,'DATA Wharton'!$C$2:$C$785),"")</f>
        <v/>
      </c>
      <c r="I11111">
        <f>IF(OR(G5459="",H5459=""),"",G5459)</f>
        <v/>
      </c>
      <c r="J11111">
        <f>IF(OR(I5459="",H5459=""),"",I5459*H5459)</f>
        <v/>
      </c>
      <c r="K11111">
        <f>IF(G5459="","Missing OEWS wage",IF(H5459="","Missing Wharton SOC","Matched"))</f>
        <v/>
      </c>
    </row>
    <row r="11112">
      <c r="A11112" t="inlineStr">
        <is>
          <t>56</t>
        </is>
      </c>
      <c r="B11112" t="inlineStr">
        <is>
          <t>Administrative and Support and Waste Management and Remediation Services</t>
        </is>
      </c>
      <c r="C11112" t="inlineStr">
        <is>
          <t>51-3092</t>
        </is>
      </c>
      <c r="D11112" t="inlineStr">
        <is>
          <t>Food Batchmakers</t>
        </is>
      </c>
      <c r="E11112" t="n">
        <v>9320</v>
      </c>
      <c r="F11112" t="n">
        <v>34990</v>
      </c>
      <c r="G11112">
        <f>IF(OR(E5460="",F5460=""),"",E5460*F5460)</f>
        <v/>
      </c>
      <c r="H11112" s="41">
        <f>IFERROR(XLOOKUP(C5460,'DATA Wharton'!$A$2:$A$785,'DATA Wharton'!$C$2:$C$785),"")</f>
        <v/>
      </c>
      <c r="I11112">
        <f>IF(OR(G5460="",H5460=""),"",G5460)</f>
        <v/>
      </c>
      <c r="J11112">
        <f>IF(OR(I5460="",H5460=""),"",I5460*H5460)</f>
        <v/>
      </c>
      <c r="K11112">
        <f>IF(G5460="","Missing OEWS wage",IF(H5460="","Missing Wharton SOC","Matched"))</f>
        <v/>
      </c>
    </row>
    <row r="11113">
      <c r="A11113" t="inlineStr">
        <is>
          <t>56</t>
        </is>
      </c>
      <c r="B11113" t="inlineStr">
        <is>
          <t>Administrative and Support and Waste Management and Remediation Services</t>
        </is>
      </c>
      <c r="C11113" t="inlineStr">
        <is>
          <t>51-3093</t>
        </is>
      </c>
      <c r="D11113" t="inlineStr">
        <is>
          <t>Food Cooking Machine Operators and Tenders</t>
        </is>
      </c>
      <c r="E11113" t="n">
        <v>870</v>
      </c>
      <c r="F11113" t="n">
        <v>37440</v>
      </c>
      <c r="G11113">
        <f>IF(OR(E5461="",F5461=""),"",E5461*F5461)</f>
        <v/>
      </c>
      <c r="H11113" s="41">
        <f>IFERROR(XLOOKUP(C5461,'DATA Wharton'!$A$2:$A$785,'DATA Wharton'!$C$2:$C$785),"")</f>
        <v/>
      </c>
      <c r="I11113">
        <f>IF(OR(G5461="",H5461=""),"",G5461)</f>
        <v/>
      </c>
      <c r="J11113">
        <f>IF(OR(I5461="",H5461=""),"",I5461*H5461)</f>
        <v/>
      </c>
      <c r="K11113">
        <f>IF(G5461="","Missing OEWS wage",IF(H5461="","Missing Wharton SOC","Matched"))</f>
        <v/>
      </c>
    </row>
    <row r="11114">
      <c r="A11114" t="inlineStr">
        <is>
          <t>56</t>
        </is>
      </c>
      <c r="B11114" t="inlineStr">
        <is>
          <t>Administrative and Support and Waste Management and Remediation Services</t>
        </is>
      </c>
      <c r="C11114" t="inlineStr">
        <is>
          <t>51-3099</t>
        </is>
      </c>
      <c r="D11114" t="inlineStr">
        <is>
          <t>Food Processing Workers, All Other</t>
        </is>
      </c>
      <c r="E11114" t="n">
        <v>1430</v>
      </c>
      <c r="F11114" t="n">
        <v>35760</v>
      </c>
      <c r="G11114">
        <f>IF(OR(E5462="",F5462=""),"",E5462*F5462)</f>
        <v/>
      </c>
      <c r="H11114" s="41">
        <f>IFERROR(XLOOKUP(C5462,'DATA Wharton'!$A$2:$A$785,'DATA Wharton'!$C$2:$C$785),"")</f>
        <v/>
      </c>
      <c r="I11114">
        <f>IF(OR(G5462="",H5462=""),"",G5462)</f>
        <v/>
      </c>
      <c r="J11114">
        <f>IF(OR(I5462="",H5462=""),"",I5462*H5462)</f>
        <v/>
      </c>
      <c r="K11114">
        <f>IF(G5462="","Missing OEWS wage",IF(H5462="","Missing Wharton SOC","Matched"))</f>
        <v/>
      </c>
    </row>
    <row r="11115">
      <c r="A11115" t="inlineStr">
        <is>
          <t>56</t>
        </is>
      </c>
      <c r="B11115" t="inlineStr">
        <is>
          <t>Administrative and Support and Waste Management and Remediation Services</t>
        </is>
      </c>
      <c r="C11115" t="inlineStr">
        <is>
          <t>51-4021</t>
        </is>
      </c>
      <c r="D11115" t="inlineStr">
        <is>
          <t>Extruding and Drawing Machine Setters, Operators, and Tenders, Metal and Plastic</t>
        </is>
      </c>
      <c r="E11115" t="n">
        <v>850</v>
      </c>
      <c r="F11115" t="n">
        <v>38160</v>
      </c>
      <c r="G11115">
        <f>IF(OR(E5463="",F5463=""),"",E5463*F5463)</f>
        <v/>
      </c>
      <c r="H11115" s="41">
        <f>IFERROR(XLOOKUP(C5463,'DATA Wharton'!$A$2:$A$785,'DATA Wharton'!$C$2:$C$785),"")</f>
        <v/>
      </c>
      <c r="I11115">
        <f>IF(OR(G5463="",H5463=""),"",G5463)</f>
        <v/>
      </c>
      <c r="J11115">
        <f>IF(OR(I5463="",H5463=""),"",I5463*H5463)</f>
        <v/>
      </c>
      <c r="K11115">
        <f>IF(G5463="","Missing OEWS wage",IF(H5463="","Missing Wharton SOC","Matched"))</f>
        <v/>
      </c>
    </row>
    <row r="11116">
      <c r="A11116" t="inlineStr">
        <is>
          <t>56</t>
        </is>
      </c>
      <c r="B11116" t="inlineStr">
        <is>
          <t>Administrative and Support and Waste Management and Remediation Services</t>
        </is>
      </c>
      <c r="C11116" t="inlineStr">
        <is>
          <t>51-4022</t>
        </is>
      </c>
      <c r="D11116" t="inlineStr">
        <is>
          <t>Forging Machine Setters, Operators, and Tenders, Metal and Plastic</t>
        </is>
      </c>
      <c r="F11116" t="n">
        <v>37750</v>
      </c>
      <c r="G11116">
        <f>IF(OR(E5464="",F5464=""),"",E5464*F5464)</f>
        <v/>
      </c>
      <c r="H11116" s="41">
        <f>IFERROR(XLOOKUP(C5464,'DATA Wharton'!$A$2:$A$785,'DATA Wharton'!$C$2:$C$785),"")</f>
        <v/>
      </c>
      <c r="I11116">
        <f>IF(OR(G5464="",H5464=""),"",G5464)</f>
        <v/>
      </c>
      <c r="J11116">
        <f>IF(OR(I5464="",H5464=""),"",I5464*H5464)</f>
        <v/>
      </c>
      <c r="K11116">
        <f>IF(G5464="","Missing OEWS wage",IF(H5464="","Missing Wharton SOC","Matched"))</f>
        <v/>
      </c>
    </row>
    <row r="11117">
      <c r="A11117" t="inlineStr">
        <is>
          <t>56</t>
        </is>
      </c>
      <c r="B11117" t="inlineStr">
        <is>
          <t>Administrative and Support and Waste Management and Remediation Services</t>
        </is>
      </c>
      <c r="C11117" t="inlineStr">
        <is>
          <t>51-4023</t>
        </is>
      </c>
      <c r="D11117" t="inlineStr">
        <is>
          <t>Rolling Machine Setters, Operators, and Tenders, Metal and Plastic</t>
        </is>
      </c>
      <c r="E11117" t="n">
        <v>370</v>
      </c>
      <c r="F11117" t="n">
        <v>43540</v>
      </c>
      <c r="G11117">
        <f>IF(OR(E5465="",F5465=""),"",E5465*F5465)</f>
        <v/>
      </c>
      <c r="H11117" s="41">
        <f>IFERROR(XLOOKUP(C5465,'DATA Wharton'!$A$2:$A$785,'DATA Wharton'!$C$2:$C$785),"")</f>
        <v/>
      </c>
      <c r="I11117">
        <f>IF(OR(G5465="",H5465=""),"",G5465)</f>
        <v/>
      </c>
      <c r="J11117">
        <f>IF(OR(I5465="",H5465=""),"",I5465*H5465)</f>
        <v/>
      </c>
      <c r="K11117">
        <f>IF(G5465="","Missing OEWS wage",IF(H5465="","Missing Wharton SOC","Matched"))</f>
        <v/>
      </c>
    </row>
    <row r="11118">
      <c r="A11118" t="inlineStr">
        <is>
          <t>56</t>
        </is>
      </c>
      <c r="B11118" t="inlineStr">
        <is>
          <t>Administrative and Support and Waste Management and Remediation Services</t>
        </is>
      </c>
      <c r="C11118" t="inlineStr">
        <is>
          <t>51-4031</t>
        </is>
      </c>
      <c r="D11118" t="inlineStr">
        <is>
          <t>Cutting, Punching, and Press Machine Setters, Operators, and Tenders, Metal and Plastic</t>
        </is>
      </c>
      <c r="E11118" t="n">
        <v>6490</v>
      </c>
      <c r="F11118" t="n">
        <v>37800</v>
      </c>
      <c r="G11118">
        <f>IF(OR(E5466="",F5466=""),"",E5466*F5466)</f>
        <v/>
      </c>
      <c r="H11118" s="41">
        <f>IFERROR(XLOOKUP(C5466,'DATA Wharton'!$A$2:$A$785,'DATA Wharton'!$C$2:$C$785),"")</f>
        <v/>
      </c>
      <c r="I11118">
        <f>IF(OR(G5466="",H5466=""),"",G5466)</f>
        <v/>
      </c>
      <c r="J11118">
        <f>IF(OR(I5466="",H5466=""),"",I5466*H5466)</f>
        <v/>
      </c>
      <c r="K11118">
        <f>IF(G5466="","Missing OEWS wage",IF(H5466="","Missing Wharton SOC","Matched"))</f>
        <v/>
      </c>
    </row>
    <row r="11119">
      <c r="A11119" t="inlineStr">
        <is>
          <t>56</t>
        </is>
      </c>
      <c r="B11119" t="inlineStr">
        <is>
          <t>Administrative and Support and Waste Management and Remediation Services</t>
        </is>
      </c>
      <c r="C11119" t="inlineStr">
        <is>
          <t>51-4032</t>
        </is>
      </c>
      <c r="D11119" t="inlineStr">
        <is>
          <t>Drilling and Boring Machine Tool Setters, Operators, and Tenders, Metal and Plastic</t>
        </is>
      </c>
      <c r="E11119" t="n">
        <v>80</v>
      </c>
      <c r="F11119" t="n">
        <v>35120</v>
      </c>
      <c r="G11119">
        <f>IF(OR(E5467="",F5467=""),"",E5467*F5467)</f>
        <v/>
      </c>
      <c r="H11119" s="41">
        <f>IFERROR(XLOOKUP(C5467,'DATA Wharton'!$A$2:$A$785,'DATA Wharton'!$C$2:$C$785),"")</f>
        <v/>
      </c>
      <c r="I11119">
        <f>IF(OR(G5467="",H5467=""),"",G5467)</f>
        <v/>
      </c>
      <c r="J11119">
        <f>IF(OR(I5467="",H5467=""),"",I5467*H5467)</f>
        <v/>
      </c>
      <c r="K11119">
        <f>IF(G5467="","Missing OEWS wage",IF(H5467="","Missing Wharton SOC","Matched"))</f>
        <v/>
      </c>
    </row>
    <row r="11120">
      <c r="A11120" t="inlineStr">
        <is>
          <t>56</t>
        </is>
      </c>
      <c r="B11120" t="inlineStr">
        <is>
          <t>Administrative and Support and Waste Management and Remediation Services</t>
        </is>
      </c>
      <c r="C11120" t="inlineStr">
        <is>
          <t>51-4033</t>
        </is>
      </c>
      <c r="D11120" t="inlineStr">
        <is>
          <t>Grinding, Lapping, Polishing, and Buffing Machine Tool Setters, Operators, and Tenders, Metal and Plastic</t>
        </is>
      </c>
      <c r="E11120" t="n">
        <v>1280</v>
      </c>
      <c r="F11120" t="n">
        <v>39740</v>
      </c>
      <c r="G11120">
        <f>IF(OR(E5468="",F5468=""),"",E5468*F5468)</f>
        <v/>
      </c>
      <c r="H11120" s="41">
        <f>IFERROR(XLOOKUP(C5468,'DATA Wharton'!$A$2:$A$785,'DATA Wharton'!$C$2:$C$785),"")</f>
        <v/>
      </c>
      <c r="I11120">
        <f>IF(OR(G5468="",H5468=""),"",G5468)</f>
        <v/>
      </c>
      <c r="J11120">
        <f>IF(OR(I5468="",H5468=""),"",I5468*H5468)</f>
        <v/>
      </c>
      <c r="K11120">
        <f>IF(G5468="","Missing OEWS wage",IF(H5468="","Missing Wharton SOC","Matched"))</f>
        <v/>
      </c>
    </row>
    <row r="11121">
      <c r="A11121" t="inlineStr">
        <is>
          <t>56</t>
        </is>
      </c>
      <c r="B11121" t="inlineStr">
        <is>
          <t>Administrative and Support and Waste Management and Remediation Services</t>
        </is>
      </c>
      <c r="C11121" t="inlineStr">
        <is>
          <t>51-4034</t>
        </is>
      </c>
      <c r="D11121" t="inlineStr">
        <is>
          <t>Lathe and Turning Machine Tool Setters, Operators, and Tenders, Metal and Plastic</t>
        </is>
      </c>
      <c r="E11121" t="n">
        <v>200</v>
      </c>
      <c r="F11121" t="n">
        <v>47600</v>
      </c>
      <c r="G11121">
        <f>IF(OR(E5469="",F5469=""),"",E5469*F5469)</f>
        <v/>
      </c>
      <c r="H11121" s="41">
        <f>IFERROR(XLOOKUP(C5469,'DATA Wharton'!$A$2:$A$785,'DATA Wharton'!$C$2:$C$785),"")</f>
        <v/>
      </c>
      <c r="I11121">
        <f>IF(OR(G5469="",H5469=""),"",G5469)</f>
        <v/>
      </c>
      <c r="J11121">
        <f>IF(OR(I5469="",H5469=""),"",I5469*H5469)</f>
        <v/>
      </c>
      <c r="K11121">
        <f>IF(G5469="","Missing OEWS wage",IF(H5469="","Missing Wharton SOC","Matched"))</f>
        <v/>
      </c>
    </row>
    <row r="11122">
      <c r="A11122" t="inlineStr">
        <is>
          <t>56</t>
        </is>
      </c>
      <c r="B11122" t="inlineStr">
        <is>
          <t>Administrative and Support and Waste Management and Remediation Services</t>
        </is>
      </c>
      <c r="C11122" t="inlineStr">
        <is>
          <t>51-4035</t>
        </is>
      </c>
      <c r="D11122" t="inlineStr">
        <is>
          <t>Milling and Planing Machine Setters, Operators, and Tenders, Metal and Plastic</t>
        </is>
      </c>
      <c r="E11122" t="n">
        <v>330</v>
      </c>
      <c r="F11122" t="n">
        <v>40630</v>
      </c>
      <c r="G11122">
        <f>IF(OR(E5470="",F5470=""),"",E5470*F5470)</f>
        <v/>
      </c>
      <c r="H11122" s="41">
        <f>IFERROR(XLOOKUP(C5470,'DATA Wharton'!$A$2:$A$785,'DATA Wharton'!$C$2:$C$785),"")</f>
        <v/>
      </c>
      <c r="I11122">
        <f>IF(OR(G5470="",H5470=""),"",G5470)</f>
        <v/>
      </c>
      <c r="J11122">
        <f>IF(OR(I5470="",H5470=""),"",I5470*H5470)</f>
        <v/>
      </c>
      <c r="K11122">
        <f>IF(G5470="","Missing OEWS wage",IF(H5470="","Missing Wharton SOC","Matched"))</f>
        <v/>
      </c>
    </row>
    <row r="11123">
      <c r="A11123" t="inlineStr">
        <is>
          <t>56</t>
        </is>
      </c>
      <c r="B11123" t="inlineStr">
        <is>
          <t>Administrative and Support and Waste Management and Remediation Services</t>
        </is>
      </c>
      <c r="C11123" t="inlineStr">
        <is>
          <t>51-4041</t>
        </is>
      </c>
      <c r="D11123" t="inlineStr">
        <is>
          <t>Machinists</t>
        </is>
      </c>
      <c r="E11123" t="n">
        <v>8370</v>
      </c>
      <c r="F11123" t="n">
        <v>46170</v>
      </c>
      <c r="G11123">
        <f>IF(OR(E5471="",F5471=""),"",E5471*F5471)</f>
        <v/>
      </c>
      <c r="H11123" s="41">
        <f>IFERROR(XLOOKUP(C5471,'DATA Wharton'!$A$2:$A$785,'DATA Wharton'!$C$2:$C$785),"")</f>
        <v/>
      </c>
      <c r="I11123">
        <f>IF(OR(G5471="",H5471=""),"",G5471)</f>
        <v/>
      </c>
      <c r="J11123">
        <f>IF(OR(I5471="",H5471=""),"",I5471*H5471)</f>
        <v/>
      </c>
      <c r="K11123">
        <f>IF(G5471="","Missing OEWS wage",IF(H5471="","Missing Wharton SOC","Matched"))</f>
        <v/>
      </c>
    </row>
    <row r="11124">
      <c r="A11124" t="inlineStr">
        <is>
          <t>56</t>
        </is>
      </c>
      <c r="B11124" t="inlineStr">
        <is>
          <t>Administrative and Support and Waste Management and Remediation Services</t>
        </is>
      </c>
      <c r="C11124" t="inlineStr">
        <is>
          <t>51-4051</t>
        </is>
      </c>
      <c r="D11124" t="inlineStr">
        <is>
          <t>Metal-Refining Furnace Operators and Tenders</t>
        </is>
      </c>
      <c r="E11124" t="n">
        <v>140</v>
      </c>
      <c r="F11124" t="n">
        <v>56660</v>
      </c>
      <c r="G11124">
        <f>IF(OR(E5472="",F5472=""),"",E5472*F5472)</f>
        <v/>
      </c>
      <c r="H11124" s="41">
        <f>IFERROR(XLOOKUP(C5472,'DATA Wharton'!$A$2:$A$785,'DATA Wharton'!$C$2:$C$785),"")</f>
        <v/>
      </c>
      <c r="I11124">
        <f>IF(OR(G5472="",H5472=""),"",G5472)</f>
        <v/>
      </c>
      <c r="J11124">
        <f>IF(OR(I5472="",H5472=""),"",I5472*H5472)</f>
        <v/>
      </c>
      <c r="K11124">
        <f>IF(G5472="","Missing OEWS wage",IF(H5472="","Missing Wharton SOC","Matched"))</f>
        <v/>
      </c>
    </row>
    <row r="11125">
      <c r="A11125" t="inlineStr">
        <is>
          <t>56</t>
        </is>
      </c>
      <c r="B11125" t="inlineStr">
        <is>
          <t>Administrative and Support and Waste Management and Remediation Services</t>
        </is>
      </c>
      <c r="C11125" t="inlineStr">
        <is>
          <t>51-4052</t>
        </is>
      </c>
      <c r="D11125" t="inlineStr">
        <is>
          <t>Pourers and Casters, Metal</t>
        </is>
      </c>
      <c r="F11125" t="n">
        <v>41430</v>
      </c>
      <c r="G11125">
        <f>IF(OR(E5473="",F5473=""),"",E5473*F5473)</f>
        <v/>
      </c>
      <c r="H11125" s="41">
        <f>IFERROR(XLOOKUP(C5473,'DATA Wharton'!$A$2:$A$785,'DATA Wharton'!$C$2:$C$785),"")</f>
        <v/>
      </c>
      <c r="I11125">
        <f>IF(OR(G5473="",H5473=""),"",G5473)</f>
        <v/>
      </c>
      <c r="J11125">
        <f>IF(OR(I5473="",H5473=""),"",I5473*H5473)</f>
        <v/>
      </c>
      <c r="K11125">
        <f>IF(G5473="","Missing OEWS wage",IF(H5473="","Missing Wharton SOC","Matched"))</f>
        <v/>
      </c>
    </row>
    <row r="11126">
      <c r="A11126" t="inlineStr">
        <is>
          <t>56</t>
        </is>
      </c>
      <c r="B11126" t="inlineStr">
        <is>
          <t>Administrative and Support and Waste Management and Remediation Services</t>
        </is>
      </c>
      <c r="C11126" t="inlineStr">
        <is>
          <t>51-4061</t>
        </is>
      </c>
      <c r="D11126" t="inlineStr">
        <is>
          <t>Model Makers, Metal and Plastic</t>
        </is>
      </c>
      <c r="E11126" t="n">
        <v>40</v>
      </c>
      <c r="F11126" t="n">
        <v>72970</v>
      </c>
      <c r="G11126">
        <f>IF(OR(E5474="",F5474=""),"",E5474*F5474)</f>
        <v/>
      </c>
      <c r="H11126" s="41">
        <f>IFERROR(XLOOKUP(C5474,'DATA Wharton'!$A$2:$A$785,'DATA Wharton'!$C$2:$C$785),"")</f>
        <v/>
      </c>
      <c r="I11126">
        <f>IF(OR(G5474="",H5474=""),"",G5474)</f>
        <v/>
      </c>
      <c r="J11126">
        <f>IF(OR(I5474="",H5474=""),"",I5474*H5474)</f>
        <v/>
      </c>
      <c r="K11126">
        <f>IF(G5474="","Missing OEWS wage",IF(H5474="","Missing Wharton SOC","Matched"))</f>
        <v/>
      </c>
    </row>
    <row r="11127">
      <c r="A11127" t="inlineStr">
        <is>
          <t>56</t>
        </is>
      </c>
      <c r="B11127" t="inlineStr">
        <is>
          <t>Administrative and Support and Waste Management and Remediation Services</t>
        </is>
      </c>
      <c r="C11127" t="inlineStr">
        <is>
          <t>51-4071</t>
        </is>
      </c>
      <c r="D11127" t="inlineStr">
        <is>
          <t>Foundry Mold and Coremakers</t>
        </is>
      </c>
      <c r="E11127" t="n">
        <v>290</v>
      </c>
      <c r="F11127" t="n">
        <v>40410</v>
      </c>
      <c r="G11127">
        <f>IF(OR(E5475="",F5475=""),"",E5475*F5475)</f>
        <v/>
      </c>
      <c r="H11127" s="41">
        <f>IFERROR(XLOOKUP(C5475,'DATA Wharton'!$A$2:$A$785,'DATA Wharton'!$C$2:$C$785),"")</f>
        <v/>
      </c>
      <c r="I11127">
        <f>IF(OR(G5475="",H5475=""),"",G5475)</f>
        <v/>
      </c>
      <c r="J11127">
        <f>IF(OR(I5475="",H5475=""),"",I5475*H5475)</f>
        <v/>
      </c>
      <c r="K11127">
        <f>IF(G5475="","Missing OEWS wage",IF(H5475="","Missing Wharton SOC","Matched"))</f>
        <v/>
      </c>
    </row>
    <row r="11128">
      <c r="A11128" t="inlineStr">
        <is>
          <t>56</t>
        </is>
      </c>
      <c r="B11128" t="inlineStr">
        <is>
          <t>Administrative and Support and Waste Management and Remediation Services</t>
        </is>
      </c>
      <c r="C11128" t="inlineStr">
        <is>
          <t>51-4072</t>
        </is>
      </c>
      <c r="D11128" t="inlineStr">
        <is>
          <t>Molding, Coremaking, and Casting Machine Setters, Operators, and Tenders, Metal and Plastic</t>
        </is>
      </c>
      <c r="E11128" t="n">
        <v>8960</v>
      </c>
      <c r="F11128" t="n">
        <v>36900</v>
      </c>
      <c r="G11128">
        <f>IF(OR(E5476="",F5476=""),"",E5476*F5476)</f>
        <v/>
      </c>
      <c r="H11128" s="41">
        <f>IFERROR(XLOOKUP(C5476,'DATA Wharton'!$A$2:$A$785,'DATA Wharton'!$C$2:$C$785),"")</f>
        <v/>
      </c>
      <c r="I11128">
        <f>IF(OR(G5476="",H5476=""),"",G5476)</f>
        <v/>
      </c>
      <c r="J11128">
        <f>IF(OR(I5476="",H5476=""),"",I5476*H5476)</f>
        <v/>
      </c>
      <c r="K11128">
        <f>IF(G5476="","Missing OEWS wage",IF(H5476="","Missing Wharton SOC","Matched"))</f>
        <v/>
      </c>
    </row>
    <row r="11129">
      <c r="A11129" t="inlineStr">
        <is>
          <t>56</t>
        </is>
      </c>
      <c r="B11129" t="inlineStr">
        <is>
          <t>Administrative and Support and Waste Management and Remediation Services</t>
        </is>
      </c>
      <c r="C11129" t="inlineStr">
        <is>
          <t>51-4081</t>
        </is>
      </c>
      <c r="D11129" t="inlineStr">
        <is>
          <t>Multiple Machine Tool Setters, Operators, and Tenders, Metal and Plastic</t>
        </is>
      </c>
      <c r="E11129" t="n">
        <v>13830</v>
      </c>
      <c r="F11129" t="n">
        <v>38080</v>
      </c>
      <c r="G11129">
        <f>IF(OR(E5477="",F5477=""),"",E5477*F5477)</f>
        <v/>
      </c>
      <c r="H11129" s="41">
        <f>IFERROR(XLOOKUP(C5477,'DATA Wharton'!$A$2:$A$785,'DATA Wharton'!$C$2:$C$785),"")</f>
        <v/>
      </c>
      <c r="I11129">
        <f>IF(OR(G5477="",H5477=""),"",G5477)</f>
        <v/>
      </c>
      <c r="J11129">
        <f>IF(OR(I5477="",H5477=""),"",I5477*H5477)</f>
        <v/>
      </c>
      <c r="K11129">
        <f>IF(G5477="","Missing OEWS wage",IF(H5477="","Missing Wharton SOC","Matched"))</f>
        <v/>
      </c>
    </row>
    <row r="11130">
      <c r="A11130" t="inlineStr">
        <is>
          <t>56</t>
        </is>
      </c>
      <c r="B11130" t="inlineStr">
        <is>
          <t>Administrative and Support and Waste Management and Remediation Services</t>
        </is>
      </c>
      <c r="C11130" t="inlineStr">
        <is>
          <t>51-4111</t>
        </is>
      </c>
      <c r="D11130" t="inlineStr">
        <is>
          <t>Tool and Die Makers</t>
        </is>
      </c>
      <c r="E11130" t="n">
        <v>1120</v>
      </c>
      <c r="F11130" t="n">
        <v>50870</v>
      </c>
      <c r="G11130">
        <f>IF(OR(E5478="",F5478=""),"",E5478*F5478)</f>
        <v/>
      </c>
      <c r="H11130" s="41">
        <f>IFERROR(XLOOKUP(C5478,'DATA Wharton'!$A$2:$A$785,'DATA Wharton'!$C$2:$C$785),"")</f>
        <v/>
      </c>
      <c r="I11130">
        <f>IF(OR(G5478="",H5478=""),"",G5478)</f>
        <v/>
      </c>
      <c r="J11130">
        <f>IF(OR(I5478="",H5478=""),"",I5478*H5478)</f>
        <v/>
      </c>
      <c r="K11130">
        <f>IF(G5478="","Missing OEWS wage",IF(H5478="","Missing Wharton SOC","Matched"))</f>
        <v/>
      </c>
    </row>
    <row r="11131">
      <c r="A11131" t="inlineStr">
        <is>
          <t>56</t>
        </is>
      </c>
      <c r="B11131" t="inlineStr">
        <is>
          <t>Administrative and Support and Waste Management and Remediation Services</t>
        </is>
      </c>
      <c r="C11131" t="inlineStr">
        <is>
          <t>51-4121</t>
        </is>
      </c>
      <c r="D11131" t="inlineStr">
        <is>
          <t>Welders, Cutters, Solderers, and Brazers</t>
        </is>
      </c>
      <c r="E11131" t="n">
        <v>18420</v>
      </c>
      <c r="F11131" t="n">
        <v>52500</v>
      </c>
      <c r="G11131">
        <f>IF(OR(E5479="",F5479=""),"",E5479*F5479)</f>
        <v/>
      </c>
      <c r="H11131" s="41">
        <f>IFERROR(XLOOKUP(C5479,'DATA Wharton'!$A$2:$A$785,'DATA Wharton'!$C$2:$C$785),"")</f>
        <v/>
      </c>
      <c r="I11131">
        <f>IF(OR(G5479="",H5479=""),"",G5479)</f>
        <v/>
      </c>
      <c r="J11131">
        <f>IF(OR(I5479="",H5479=""),"",I5479*H5479)</f>
        <v/>
      </c>
      <c r="K11131">
        <f>IF(G5479="","Missing OEWS wage",IF(H5479="","Missing Wharton SOC","Matched"))</f>
        <v/>
      </c>
    </row>
    <row r="11132">
      <c r="A11132" t="inlineStr">
        <is>
          <t>56</t>
        </is>
      </c>
      <c r="B11132" t="inlineStr">
        <is>
          <t>Administrative and Support and Waste Management and Remediation Services</t>
        </is>
      </c>
      <c r="C11132" t="inlineStr">
        <is>
          <t>51-4122</t>
        </is>
      </c>
      <c r="D11132" t="inlineStr">
        <is>
          <t>Welding, Soldering, and Brazing Machine Setters, Operators, and Tenders</t>
        </is>
      </c>
      <c r="E11132" t="n">
        <v>1240</v>
      </c>
      <c r="F11132" t="n">
        <v>42750</v>
      </c>
      <c r="G11132">
        <f>IF(OR(E5480="",F5480=""),"",E5480*F5480)</f>
        <v/>
      </c>
      <c r="H11132" s="41">
        <f>IFERROR(XLOOKUP(C5480,'DATA Wharton'!$A$2:$A$785,'DATA Wharton'!$C$2:$C$785),"")</f>
        <v/>
      </c>
      <c r="I11132">
        <f>IF(OR(G5480="",H5480=""),"",G5480)</f>
        <v/>
      </c>
      <c r="J11132">
        <f>IF(OR(I5480="",H5480=""),"",I5480*H5480)</f>
        <v/>
      </c>
      <c r="K11132">
        <f>IF(G5480="","Missing OEWS wage",IF(H5480="","Missing Wharton SOC","Matched"))</f>
        <v/>
      </c>
    </row>
    <row r="11133">
      <c r="A11133" t="inlineStr">
        <is>
          <t>56</t>
        </is>
      </c>
      <c r="B11133" t="inlineStr">
        <is>
          <t>Administrative and Support and Waste Management and Remediation Services</t>
        </is>
      </c>
      <c r="C11133" t="inlineStr">
        <is>
          <t>51-4191</t>
        </is>
      </c>
      <c r="D11133" t="inlineStr">
        <is>
          <t>Heat Treating Equipment Setters, Operators, and Tenders, Metal and Plastic</t>
        </is>
      </c>
      <c r="E11133" t="n">
        <v>340</v>
      </c>
      <c r="F11133" t="n">
        <v>42590</v>
      </c>
      <c r="G11133">
        <f>IF(OR(E5481="",F5481=""),"",E5481*F5481)</f>
        <v/>
      </c>
      <c r="H11133" s="41">
        <f>IFERROR(XLOOKUP(C5481,'DATA Wharton'!$A$2:$A$785,'DATA Wharton'!$C$2:$C$785),"")</f>
        <v/>
      </c>
      <c r="I11133">
        <f>IF(OR(G5481="",H5481=""),"",G5481)</f>
        <v/>
      </c>
      <c r="J11133">
        <f>IF(OR(I5481="",H5481=""),"",I5481*H5481)</f>
        <v/>
      </c>
      <c r="K11133">
        <f>IF(G5481="","Missing OEWS wage",IF(H5481="","Missing Wharton SOC","Matched"))</f>
        <v/>
      </c>
    </row>
    <row r="11134">
      <c r="A11134" t="inlineStr">
        <is>
          <t>56</t>
        </is>
      </c>
      <c r="B11134" t="inlineStr">
        <is>
          <t>Administrative and Support and Waste Management and Remediation Services</t>
        </is>
      </c>
      <c r="C11134" t="inlineStr">
        <is>
          <t>51-4192</t>
        </is>
      </c>
      <c r="D11134" t="inlineStr">
        <is>
          <t>Layout Workers, Metal and Plastic</t>
        </is>
      </c>
      <c r="E11134" t="n">
        <v>700</v>
      </c>
      <c r="F11134" t="n">
        <v>69490</v>
      </c>
      <c r="G11134">
        <f>IF(OR(E5482="",F5482=""),"",E5482*F5482)</f>
        <v/>
      </c>
      <c r="H11134" s="41">
        <f>IFERROR(XLOOKUP(C5482,'DATA Wharton'!$A$2:$A$785,'DATA Wharton'!$C$2:$C$785),"")</f>
        <v/>
      </c>
      <c r="I11134">
        <f>IF(OR(G5482="",H5482=""),"",G5482)</f>
        <v/>
      </c>
      <c r="J11134">
        <f>IF(OR(I5482="",H5482=""),"",I5482*H5482)</f>
        <v/>
      </c>
      <c r="K11134">
        <f>IF(G5482="","Missing OEWS wage",IF(H5482="","Missing Wharton SOC","Matched"))</f>
        <v/>
      </c>
    </row>
    <row r="11135">
      <c r="A11135" t="inlineStr">
        <is>
          <t>56</t>
        </is>
      </c>
      <c r="B11135" t="inlineStr">
        <is>
          <t>Administrative and Support and Waste Management and Remediation Services</t>
        </is>
      </c>
      <c r="C11135" t="inlineStr">
        <is>
          <t>51-4193</t>
        </is>
      </c>
      <c r="D11135" t="inlineStr">
        <is>
          <t>Plating Machine Setters, Operators, and Tenders, Metal and Plastic</t>
        </is>
      </c>
      <c r="E11135" t="n">
        <v>860</v>
      </c>
      <c r="F11135" t="n">
        <v>36180</v>
      </c>
      <c r="G11135">
        <f>IF(OR(E5483="",F5483=""),"",E5483*F5483)</f>
        <v/>
      </c>
      <c r="H11135" s="41">
        <f>IFERROR(XLOOKUP(C5483,'DATA Wharton'!$A$2:$A$785,'DATA Wharton'!$C$2:$C$785),"")</f>
        <v/>
      </c>
      <c r="I11135">
        <f>IF(OR(G5483="",H5483=""),"",G5483)</f>
        <v/>
      </c>
      <c r="J11135">
        <f>IF(OR(I5483="",H5483=""),"",I5483*H5483)</f>
        <v/>
      </c>
      <c r="K11135">
        <f>IF(G5483="","Missing OEWS wage",IF(H5483="","Missing Wharton SOC","Matched"))</f>
        <v/>
      </c>
    </row>
    <row r="11136">
      <c r="A11136" t="inlineStr">
        <is>
          <t>56</t>
        </is>
      </c>
      <c r="B11136" t="inlineStr">
        <is>
          <t>Administrative and Support and Waste Management and Remediation Services</t>
        </is>
      </c>
      <c r="C11136" t="inlineStr">
        <is>
          <t>51-4194</t>
        </is>
      </c>
      <c r="D11136" t="inlineStr">
        <is>
          <t>Tool Grinders, Filers, and Sharpeners</t>
        </is>
      </c>
      <c r="E11136" t="n">
        <v>160</v>
      </c>
      <c r="F11136" t="n">
        <v>36010</v>
      </c>
      <c r="G11136">
        <f>IF(OR(E5484="",F5484=""),"",E5484*F5484)</f>
        <v/>
      </c>
      <c r="H11136" s="41">
        <f>IFERROR(XLOOKUP(C5484,'DATA Wharton'!$A$2:$A$785,'DATA Wharton'!$C$2:$C$785),"")</f>
        <v/>
      </c>
      <c r="I11136">
        <f>IF(OR(G5484="",H5484=""),"",G5484)</f>
        <v/>
      </c>
      <c r="J11136">
        <f>IF(OR(I5484="",H5484=""),"",I5484*H5484)</f>
        <v/>
      </c>
      <c r="K11136">
        <f>IF(G5484="","Missing OEWS wage",IF(H5484="","Missing Wharton SOC","Matched"))</f>
        <v/>
      </c>
    </row>
    <row r="11137">
      <c r="A11137" t="inlineStr">
        <is>
          <t>56</t>
        </is>
      </c>
      <c r="B11137" t="inlineStr">
        <is>
          <t>Administrative and Support and Waste Management and Remediation Services</t>
        </is>
      </c>
      <c r="C11137" t="inlineStr">
        <is>
          <t>51-4199</t>
        </is>
      </c>
      <c r="D11137" t="inlineStr">
        <is>
          <t>Metal Workers and Plastic Workers, All Other</t>
        </is>
      </c>
      <c r="E11137" t="n">
        <v>2630</v>
      </c>
      <c r="F11137" t="n">
        <v>43510</v>
      </c>
      <c r="G11137">
        <f>IF(OR(E5485="",F5485=""),"",E5485*F5485)</f>
        <v/>
      </c>
      <c r="H11137" s="41">
        <f>IFERROR(XLOOKUP(C5485,'DATA Wharton'!$A$2:$A$785,'DATA Wharton'!$C$2:$C$785),"")</f>
        <v/>
      </c>
      <c r="I11137">
        <f>IF(OR(G5485="",H5485=""),"",G5485)</f>
        <v/>
      </c>
      <c r="J11137">
        <f>IF(OR(I5485="",H5485=""),"",I5485*H5485)</f>
        <v/>
      </c>
      <c r="K11137">
        <f>IF(G5485="","Missing OEWS wage",IF(H5485="","Missing Wharton SOC","Matched"))</f>
        <v/>
      </c>
    </row>
    <row r="11138">
      <c r="A11138" t="inlineStr">
        <is>
          <t>56</t>
        </is>
      </c>
      <c r="B11138" t="inlineStr">
        <is>
          <t>Administrative and Support and Waste Management and Remediation Services</t>
        </is>
      </c>
      <c r="C11138" t="inlineStr">
        <is>
          <t>51-5111</t>
        </is>
      </c>
      <c r="D11138" t="inlineStr">
        <is>
          <t>Prepress Technicians and Workers</t>
        </is>
      </c>
      <c r="E11138" t="n">
        <v>740</v>
      </c>
      <c r="F11138" t="n">
        <v>44500</v>
      </c>
      <c r="G11138">
        <f>IF(OR(E5486="",F5486=""),"",E5486*F5486)</f>
        <v/>
      </c>
      <c r="H11138" s="41">
        <f>IFERROR(XLOOKUP(C5486,'DATA Wharton'!$A$2:$A$785,'DATA Wharton'!$C$2:$C$785),"")</f>
        <v/>
      </c>
      <c r="I11138">
        <f>IF(OR(G5486="",H5486=""),"",G5486)</f>
        <v/>
      </c>
      <c r="J11138">
        <f>IF(OR(I5486="",H5486=""),"",I5486*H5486)</f>
        <v/>
      </c>
      <c r="K11138">
        <f>IF(G5486="","Missing OEWS wage",IF(H5486="","Missing Wharton SOC","Matched"))</f>
        <v/>
      </c>
    </row>
    <row r="11139">
      <c r="A11139" t="inlineStr">
        <is>
          <t>56</t>
        </is>
      </c>
      <c r="B11139" t="inlineStr">
        <is>
          <t>Administrative and Support and Waste Management and Remediation Services</t>
        </is>
      </c>
      <c r="C11139" t="inlineStr">
        <is>
          <t>51-5112</t>
        </is>
      </c>
      <c r="D11139" t="inlineStr">
        <is>
          <t>Printing Press Operators</t>
        </is>
      </c>
      <c r="E11139" t="n">
        <v>5390</v>
      </c>
      <c r="F11139" t="n">
        <v>42410</v>
      </c>
      <c r="G11139">
        <f>IF(OR(E5487="",F5487=""),"",E5487*F5487)</f>
        <v/>
      </c>
      <c r="H11139" s="41">
        <f>IFERROR(XLOOKUP(C5487,'DATA Wharton'!$A$2:$A$785,'DATA Wharton'!$C$2:$C$785),"")</f>
        <v/>
      </c>
      <c r="I11139">
        <f>IF(OR(G5487="",H5487=""),"",G5487)</f>
        <v/>
      </c>
      <c r="J11139">
        <f>IF(OR(I5487="",H5487=""),"",I5487*H5487)</f>
        <v/>
      </c>
      <c r="K11139">
        <f>IF(G5487="","Missing OEWS wage",IF(H5487="","Missing Wharton SOC","Matched"))</f>
        <v/>
      </c>
    </row>
    <row r="11140">
      <c r="A11140" t="inlineStr">
        <is>
          <t>56</t>
        </is>
      </c>
      <c r="B11140" t="inlineStr">
        <is>
          <t>Administrative and Support and Waste Management and Remediation Services</t>
        </is>
      </c>
      <c r="C11140" t="inlineStr">
        <is>
          <t>51-5113</t>
        </is>
      </c>
      <c r="D11140" t="inlineStr">
        <is>
          <t>Print Binding and Finishing Workers</t>
        </is>
      </c>
      <c r="E11140" t="n">
        <v>1090</v>
      </c>
      <c r="F11140" t="n">
        <v>35970</v>
      </c>
      <c r="G11140">
        <f>IF(OR(E5488="",F5488=""),"",E5488*F5488)</f>
        <v/>
      </c>
      <c r="H11140" s="41">
        <f>IFERROR(XLOOKUP(C5488,'DATA Wharton'!$A$2:$A$785,'DATA Wharton'!$C$2:$C$785),"")</f>
        <v/>
      </c>
      <c r="I11140">
        <f>IF(OR(G5488="",H5488=""),"",G5488)</f>
        <v/>
      </c>
      <c r="J11140">
        <f>IF(OR(I5488="",H5488=""),"",I5488*H5488)</f>
        <v/>
      </c>
      <c r="K11140">
        <f>IF(G5488="","Missing OEWS wage",IF(H5488="","Missing Wharton SOC","Matched"))</f>
        <v/>
      </c>
    </row>
    <row r="11141">
      <c r="A11141" t="inlineStr">
        <is>
          <t>56</t>
        </is>
      </c>
      <c r="B11141" t="inlineStr">
        <is>
          <t>Administrative and Support and Waste Management and Remediation Services</t>
        </is>
      </c>
      <c r="C11141" t="inlineStr">
        <is>
          <t>51-6011</t>
        </is>
      </c>
      <c r="D11141" t="inlineStr">
        <is>
          <t>Laundry and Dry-Cleaning Workers</t>
        </is>
      </c>
      <c r="E11141" t="n">
        <v>12240</v>
      </c>
      <c r="F11141" t="n">
        <v>34210</v>
      </c>
      <c r="G11141">
        <f>IF(OR(E5489="",F5489=""),"",E5489*F5489)</f>
        <v/>
      </c>
      <c r="H11141" s="41">
        <f>IFERROR(XLOOKUP(C5489,'DATA Wharton'!$A$2:$A$785,'DATA Wharton'!$C$2:$C$785),"")</f>
        <v/>
      </c>
      <c r="I11141">
        <f>IF(OR(G5489="",H5489=""),"",G5489)</f>
        <v/>
      </c>
      <c r="J11141">
        <f>IF(OR(I5489="",H5489=""),"",I5489*H5489)</f>
        <v/>
      </c>
      <c r="K11141">
        <f>IF(G5489="","Missing OEWS wage",IF(H5489="","Missing Wharton SOC","Matched"))</f>
        <v/>
      </c>
    </row>
    <row r="11142">
      <c r="A11142" t="inlineStr">
        <is>
          <t>56</t>
        </is>
      </c>
      <c r="B11142" t="inlineStr">
        <is>
          <t>Administrative and Support and Waste Management and Remediation Services</t>
        </is>
      </c>
      <c r="C11142" t="inlineStr">
        <is>
          <t>51-6021</t>
        </is>
      </c>
      <c r="D11142" t="inlineStr">
        <is>
          <t>Pressers, Textile, Garment, and Related Materials</t>
        </is>
      </c>
      <c r="E11142" t="n">
        <v>190</v>
      </c>
      <c r="F11142" t="n">
        <v>33670</v>
      </c>
      <c r="G11142">
        <f>IF(OR(E5490="",F5490=""),"",E5490*F5490)</f>
        <v/>
      </c>
      <c r="H11142" s="41">
        <f>IFERROR(XLOOKUP(C5490,'DATA Wharton'!$A$2:$A$785,'DATA Wharton'!$C$2:$C$785),"")</f>
        <v/>
      </c>
      <c r="I11142">
        <f>IF(OR(G5490="",H5490=""),"",G5490)</f>
        <v/>
      </c>
      <c r="J11142">
        <f>IF(OR(I5490="",H5490=""),"",I5490*H5490)</f>
        <v/>
      </c>
      <c r="K11142">
        <f>IF(G5490="","Missing OEWS wage",IF(H5490="","Missing Wharton SOC","Matched"))</f>
        <v/>
      </c>
    </row>
    <row r="11143">
      <c r="A11143" t="inlineStr">
        <is>
          <t>56</t>
        </is>
      </c>
      <c r="B11143" t="inlineStr">
        <is>
          <t>Administrative and Support and Waste Management and Remediation Services</t>
        </is>
      </c>
      <c r="C11143" t="inlineStr">
        <is>
          <t>51-6031</t>
        </is>
      </c>
      <c r="D11143" t="inlineStr">
        <is>
          <t>Sewing Machine Operators</t>
        </is>
      </c>
      <c r="E11143" t="n">
        <v>3060</v>
      </c>
      <c r="F11143" t="n">
        <v>33490</v>
      </c>
      <c r="G11143">
        <f>IF(OR(E5491="",F5491=""),"",E5491*F5491)</f>
        <v/>
      </c>
      <c r="H11143" s="41">
        <f>IFERROR(XLOOKUP(C5491,'DATA Wharton'!$A$2:$A$785,'DATA Wharton'!$C$2:$C$785),"")</f>
        <v/>
      </c>
      <c r="I11143">
        <f>IF(OR(G5491="",H5491=""),"",G5491)</f>
        <v/>
      </c>
      <c r="J11143">
        <f>IF(OR(I5491="",H5491=""),"",I5491*H5491)</f>
        <v/>
      </c>
      <c r="K11143">
        <f>IF(G5491="","Missing OEWS wage",IF(H5491="","Missing Wharton SOC","Matched"))</f>
        <v/>
      </c>
    </row>
    <row r="11144">
      <c r="A11144" t="inlineStr">
        <is>
          <t>56</t>
        </is>
      </c>
      <c r="B11144" t="inlineStr">
        <is>
          <t>Administrative and Support and Waste Management and Remediation Services</t>
        </is>
      </c>
      <c r="C11144" t="inlineStr">
        <is>
          <t>51-6041</t>
        </is>
      </c>
      <c r="D11144" t="inlineStr">
        <is>
          <t>Shoe and Leather Workers and Repairers</t>
        </is>
      </c>
      <c r="E11144" t="n">
        <v>40</v>
      </c>
      <c r="F11144" t="n">
        <v>31360</v>
      </c>
      <c r="G11144">
        <f>IF(OR(E5492="",F5492=""),"",E5492*F5492)</f>
        <v/>
      </c>
      <c r="H11144" s="41">
        <f>IFERROR(XLOOKUP(C5492,'DATA Wharton'!$A$2:$A$785,'DATA Wharton'!$C$2:$C$785),"")</f>
        <v/>
      </c>
      <c r="I11144">
        <f>IF(OR(G5492="",H5492=""),"",G5492)</f>
        <v/>
      </c>
      <c r="J11144">
        <f>IF(OR(I5492="",H5492=""),"",I5492*H5492)</f>
        <v/>
      </c>
      <c r="K11144">
        <f>IF(G5492="","Missing OEWS wage",IF(H5492="","Missing Wharton SOC","Matched"))</f>
        <v/>
      </c>
    </row>
    <row r="11145">
      <c r="A11145" t="inlineStr">
        <is>
          <t>56</t>
        </is>
      </c>
      <c r="B11145" t="inlineStr">
        <is>
          <t>Administrative and Support and Waste Management and Remediation Services</t>
        </is>
      </c>
      <c r="C11145" t="inlineStr">
        <is>
          <t>51-6052</t>
        </is>
      </c>
      <c r="D11145" t="inlineStr">
        <is>
          <t>Tailors, Dressmakers, and Custom Sewers</t>
        </is>
      </c>
      <c r="E11145" t="n">
        <v>90</v>
      </c>
      <c r="F11145" t="n">
        <v>45200</v>
      </c>
      <c r="G11145">
        <f>IF(OR(E5493="",F5493=""),"",E5493*F5493)</f>
        <v/>
      </c>
      <c r="H11145" s="41">
        <f>IFERROR(XLOOKUP(C5493,'DATA Wharton'!$A$2:$A$785,'DATA Wharton'!$C$2:$C$785),"")</f>
        <v/>
      </c>
      <c r="I11145">
        <f>IF(OR(G5493="",H5493=""),"",G5493)</f>
        <v/>
      </c>
      <c r="J11145">
        <f>IF(OR(I5493="",H5493=""),"",I5493*H5493)</f>
        <v/>
      </c>
      <c r="K11145">
        <f>IF(G5493="","Missing OEWS wage",IF(H5493="","Missing Wharton SOC","Matched"))</f>
        <v/>
      </c>
    </row>
    <row r="11146">
      <c r="A11146" t="inlineStr">
        <is>
          <t>56</t>
        </is>
      </c>
      <c r="B11146" t="inlineStr">
        <is>
          <t>Administrative and Support and Waste Management and Remediation Services</t>
        </is>
      </c>
      <c r="C11146" t="inlineStr">
        <is>
          <t>51-6062</t>
        </is>
      </c>
      <c r="D11146" t="inlineStr">
        <is>
          <t>Textile Cutting Machine Setters, Operators, and Tenders</t>
        </is>
      </c>
      <c r="E11146" t="n">
        <v>320</v>
      </c>
      <c r="F11146" t="n">
        <v>40810</v>
      </c>
      <c r="G11146">
        <f>IF(OR(E5494="",F5494=""),"",E5494*F5494)</f>
        <v/>
      </c>
      <c r="H11146" s="41">
        <f>IFERROR(XLOOKUP(C5494,'DATA Wharton'!$A$2:$A$785,'DATA Wharton'!$C$2:$C$785),"")</f>
        <v/>
      </c>
      <c r="I11146">
        <f>IF(OR(G5494="",H5494=""),"",G5494)</f>
        <v/>
      </c>
      <c r="J11146">
        <f>IF(OR(I5494="",H5494=""),"",I5494*H5494)</f>
        <v/>
      </c>
      <c r="K11146">
        <f>IF(G5494="","Missing OEWS wage",IF(H5494="","Missing Wharton SOC","Matched"))</f>
        <v/>
      </c>
    </row>
    <row r="11147">
      <c r="A11147" t="inlineStr">
        <is>
          <t>56</t>
        </is>
      </c>
      <c r="B11147" t="inlineStr">
        <is>
          <t>Administrative and Support and Waste Management and Remediation Services</t>
        </is>
      </c>
      <c r="C11147" t="inlineStr">
        <is>
          <t>51-6063</t>
        </is>
      </c>
      <c r="D11147" t="inlineStr">
        <is>
          <t>Textile Knitting and Weaving Machine Setters, Operators, and Tenders</t>
        </is>
      </c>
      <c r="E11147" t="n">
        <v>270</v>
      </c>
      <c r="F11147" t="n">
        <v>37340</v>
      </c>
      <c r="G11147">
        <f>IF(OR(E5495="",F5495=""),"",E5495*F5495)</f>
        <v/>
      </c>
      <c r="H11147" s="41">
        <f>IFERROR(XLOOKUP(C5495,'DATA Wharton'!$A$2:$A$785,'DATA Wharton'!$C$2:$C$785),"")</f>
        <v/>
      </c>
      <c r="I11147">
        <f>IF(OR(G5495="",H5495=""),"",G5495)</f>
        <v/>
      </c>
      <c r="J11147">
        <f>IF(OR(I5495="",H5495=""),"",I5495*H5495)</f>
        <v/>
      </c>
      <c r="K11147">
        <f>IF(G5495="","Missing OEWS wage",IF(H5495="","Missing Wharton SOC","Matched"))</f>
        <v/>
      </c>
    </row>
    <row r="11148">
      <c r="A11148" t="inlineStr">
        <is>
          <t>56</t>
        </is>
      </c>
      <c r="B11148" t="inlineStr">
        <is>
          <t>Administrative and Support and Waste Management and Remediation Services</t>
        </is>
      </c>
      <c r="C11148" t="inlineStr">
        <is>
          <t>51-6064</t>
        </is>
      </c>
      <c r="D11148" t="inlineStr">
        <is>
          <t>Textile Winding, Twisting, and Drawing Out Machine Setters, Operators, and Tenders</t>
        </is>
      </c>
      <c r="E11148" t="n">
        <v>310</v>
      </c>
      <c r="F11148" t="n">
        <v>39310</v>
      </c>
      <c r="G11148">
        <f>IF(OR(E5496="",F5496=""),"",E5496*F5496)</f>
        <v/>
      </c>
      <c r="H11148" s="41">
        <f>IFERROR(XLOOKUP(C5496,'DATA Wharton'!$A$2:$A$785,'DATA Wharton'!$C$2:$C$785),"")</f>
        <v/>
      </c>
      <c r="I11148">
        <f>IF(OR(G5496="",H5496=""),"",G5496)</f>
        <v/>
      </c>
      <c r="J11148">
        <f>IF(OR(I5496="",H5496=""),"",I5496*H5496)</f>
        <v/>
      </c>
      <c r="K11148">
        <f>IF(G5496="","Missing OEWS wage",IF(H5496="","Missing Wharton SOC","Matched"))</f>
        <v/>
      </c>
    </row>
    <row r="11149">
      <c r="A11149" t="inlineStr">
        <is>
          <t>56</t>
        </is>
      </c>
      <c r="B11149" t="inlineStr">
        <is>
          <t>Administrative and Support and Waste Management and Remediation Services</t>
        </is>
      </c>
      <c r="C11149" t="inlineStr">
        <is>
          <t>51-6091</t>
        </is>
      </c>
      <c r="D11149" t="inlineStr">
        <is>
          <t>Extruding and Forming Machine Setters, Operators, and Tenders, Synthetic and Glass Fibers</t>
        </is>
      </c>
      <c r="E11149" t="n">
        <v>60</v>
      </c>
      <c r="F11149" t="n">
        <v>39270</v>
      </c>
      <c r="G11149">
        <f>IF(OR(E5497="",F5497=""),"",E5497*F5497)</f>
        <v/>
      </c>
      <c r="H11149" s="41">
        <f>IFERROR(XLOOKUP(C5497,'DATA Wharton'!$A$2:$A$785,'DATA Wharton'!$C$2:$C$785),"")</f>
        <v/>
      </c>
      <c r="I11149">
        <f>IF(OR(G5497="",H5497=""),"",G5497)</f>
        <v/>
      </c>
      <c r="J11149">
        <f>IF(OR(I5497="",H5497=""),"",I5497*H5497)</f>
        <v/>
      </c>
      <c r="K11149">
        <f>IF(G5497="","Missing OEWS wage",IF(H5497="","Missing Wharton SOC","Matched"))</f>
        <v/>
      </c>
    </row>
    <row r="11150">
      <c r="A11150" t="inlineStr">
        <is>
          <t>56</t>
        </is>
      </c>
      <c r="B11150" t="inlineStr">
        <is>
          <t>Administrative and Support and Waste Management and Remediation Services</t>
        </is>
      </c>
      <c r="C11150" t="inlineStr">
        <is>
          <t>51-6093</t>
        </is>
      </c>
      <c r="D11150" t="inlineStr">
        <is>
          <t>Upholsterers</t>
        </is>
      </c>
      <c r="E11150" t="n">
        <v>430</v>
      </c>
      <c r="F11150" t="n">
        <v>51370</v>
      </c>
      <c r="G11150">
        <f>IF(OR(E5498="",F5498=""),"",E5498*F5498)</f>
        <v/>
      </c>
      <c r="H11150" s="41">
        <f>IFERROR(XLOOKUP(C5498,'DATA Wharton'!$A$2:$A$785,'DATA Wharton'!$C$2:$C$785),"")</f>
        <v/>
      </c>
      <c r="I11150">
        <f>IF(OR(G5498="",H5498=""),"",G5498)</f>
        <v/>
      </c>
      <c r="J11150">
        <f>IF(OR(I5498="",H5498=""),"",I5498*H5498)</f>
        <v/>
      </c>
      <c r="K11150">
        <f>IF(G5498="","Missing OEWS wage",IF(H5498="","Missing Wharton SOC","Matched"))</f>
        <v/>
      </c>
    </row>
    <row r="11151">
      <c r="A11151" t="inlineStr">
        <is>
          <t>56</t>
        </is>
      </c>
      <c r="B11151" t="inlineStr">
        <is>
          <t>Administrative and Support and Waste Management and Remediation Services</t>
        </is>
      </c>
      <c r="C11151" t="inlineStr">
        <is>
          <t>51-6099</t>
        </is>
      </c>
      <c r="D11151" t="inlineStr">
        <is>
          <t>Textile, Apparel, and Furnishings Workers, All Other</t>
        </is>
      </c>
      <c r="E11151" t="n">
        <v>450</v>
      </c>
      <c r="F11151" t="n">
        <v>36190</v>
      </c>
      <c r="G11151">
        <f>IF(OR(E5499="",F5499=""),"",E5499*F5499)</f>
        <v/>
      </c>
      <c r="H11151" s="41">
        <f>IFERROR(XLOOKUP(C5499,'DATA Wharton'!$A$2:$A$785,'DATA Wharton'!$C$2:$C$785),"")</f>
        <v/>
      </c>
      <c r="I11151">
        <f>IF(OR(G5499="",H5499=""),"",G5499)</f>
        <v/>
      </c>
      <c r="J11151">
        <f>IF(OR(I5499="",H5499=""),"",I5499*H5499)</f>
        <v/>
      </c>
      <c r="K11151">
        <f>IF(G5499="","Missing OEWS wage",IF(H5499="","Missing Wharton SOC","Matched"))</f>
        <v/>
      </c>
    </row>
    <row r="11152">
      <c r="A11152" t="inlineStr">
        <is>
          <t>56</t>
        </is>
      </c>
      <c r="B11152" t="inlineStr">
        <is>
          <t>Administrative and Support and Waste Management and Remediation Services</t>
        </is>
      </c>
      <c r="C11152" t="inlineStr">
        <is>
          <t>51-7011</t>
        </is>
      </c>
      <c r="D11152" t="inlineStr">
        <is>
          <t>Cabinetmakers and Bench Carpenters</t>
        </is>
      </c>
      <c r="E11152" t="n">
        <v>1120</v>
      </c>
      <c r="F11152" t="n">
        <v>52770</v>
      </c>
      <c r="G11152">
        <f>IF(OR(E5500="",F5500=""),"",E5500*F5500)</f>
        <v/>
      </c>
      <c r="H11152" s="41">
        <f>IFERROR(XLOOKUP(C5500,'DATA Wharton'!$A$2:$A$785,'DATA Wharton'!$C$2:$C$785),"")</f>
        <v/>
      </c>
      <c r="I11152">
        <f>IF(OR(G5500="",H5500=""),"",G5500)</f>
        <v/>
      </c>
      <c r="J11152">
        <f>IF(OR(I5500="",H5500=""),"",I5500*H5500)</f>
        <v/>
      </c>
      <c r="K11152">
        <f>IF(G5500="","Missing OEWS wage",IF(H5500="","Missing Wharton SOC","Matched"))</f>
        <v/>
      </c>
    </row>
    <row r="11153">
      <c r="A11153" t="inlineStr">
        <is>
          <t>56</t>
        </is>
      </c>
      <c r="B11153" t="inlineStr">
        <is>
          <t>Administrative and Support and Waste Management and Remediation Services</t>
        </is>
      </c>
      <c r="C11153" t="inlineStr">
        <is>
          <t>51-7021</t>
        </is>
      </c>
      <c r="D11153" t="inlineStr">
        <is>
          <t>Furniture Finishers</t>
        </is>
      </c>
      <c r="E11153" t="n">
        <v>90</v>
      </c>
      <c r="F11153" t="n">
        <v>48390</v>
      </c>
      <c r="G11153">
        <f>IF(OR(E5501="",F5501=""),"",E5501*F5501)</f>
        <v/>
      </c>
      <c r="H11153" s="41">
        <f>IFERROR(XLOOKUP(C5501,'DATA Wharton'!$A$2:$A$785,'DATA Wharton'!$C$2:$C$785),"")</f>
        <v/>
      </c>
      <c r="I11153">
        <f>IF(OR(G5501="",H5501=""),"",G5501)</f>
        <v/>
      </c>
      <c r="J11153">
        <f>IF(OR(I5501="",H5501=""),"",I5501*H5501)</f>
        <v/>
      </c>
      <c r="K11153">
        <f>IF(G5501="","Missing OEWS wage",IF(H5501="","Missing Wharton SOC","Matched"))</f>
        <v/>
      </c>
    </row>
    <row r="11154">
      <c r="A11154" t="inlineStr">
        <is>
          <t>56</t>
        </is>
      </c>
      <c r="B11154" t="inlineStr">
        <is>
          <t>Administrative and Support and Waste Management and Remediation Services</t>
        </is>
      </c>
      <c r="C11154" t="inlineStr">
        <is>
          <t>51-7041</t>
        </is>
      </c>
      <c r="D11154" t="inlineStr">
        <is>
          <t>Sawing Machine Setters, Operators, and Tenders, Wood</t>
        </is>
      </c>
      <c r="E11154" t="n">
        <v>820</v>
      </c>
      <c r="F11154" t="n">
        <v>39760</v>
      </c>
      <c r="G11154">
        <f>IF(OR(E5502="",F5502=""),"",E5502*F5502)</f>
        <v/>
      </c>
      <c r="H11154" s="41">
        <f>IFERROR(XLOOKUP(C5502,'DATA Wharton'!$A$2:$A$785,'DATA Wharton'!$C$2:$C$785),"")</f>
        <v/>
      </c>
      <c r="I11154">
        <f>IF(OR(G5502="",H5502=""),"",G5502)</f>
        <v/>
      </c>
      <c r="J11154">
        <f>IF(OR(I5502="",H5502=""),"",I5502*H5502)</f>
        <v/>
      </c>
      <c r="K11154">
        <f>IF(G5502="","Missing OEWS wage",IF(H5502="","Missing Wharton SOC","Matched"))</f>
        <v/>
      </c>
    </row>
    <row r="11155">
      <c r="A11155" t="inlineStr">
        <is>
          <t>56</t>
        </is>
      </c>
      <c r="B11155" t="inlineStr">
        <is>
          <t>Administrative and Support and Waste Management and Remediation Services</t>
        </is>
      </c>
      <c r="C11155" t="inlineStr">
        <is>
          <t>51-7042</t>
        </is>
      </c>
      <c r="D11155" t="inlineStr">
        <is>
          <t>Woodworking Machine Setters, Operators, and Tenders, Except Sawing</t>
        </is>
      </c>
      <c r="E11155" t="n">
        <v>2510</v>
      </c>
      <c r="F11155" t="n">
        <v>37480</v>
      </c>
      <c r="G11155">
        <f>IF(OR(E5503="",F5503=""),"",E5503*F5503)</f>
        <v/>
      </c>
      <c r="H11155" s="41">
        <f>IFERROR(XLOOKUP(C5503,'DATA Wharton'!$A$2:$A$785,'DATA Wharton'!$C$2:$C$785),"")</f>
        <v/>
      </c>
      <c r="I11155">
        <f>IF(OR(G5503="",H5503=""),"",G5503)</f>
        <v/>
      </c>
      <c r="J11155">
        <f>IF(OR(I5503="",H5503=""),"",I5503*H5503)</f>
        <v/>
      </c>
      <c r="K11155">
        <f>IF(G5503="","Missing OEWS wage",IF(H5503="","Missing Wharton SOC","Matched"))</f>
        <v/>
      </c>
    </row>
    <row r="11156">
      <c r="A11156" t="inlineStr">
        <is>
          <t>56</t>
        </is>
      </c>
      <c r="B11156" t="inlineStr">
        <is>
          <t>Administrative and Support and Waste Management and Remediation Services</t>
        </is>
      </c>
      <c r="C11156" t="inlineStr">
        <is>
          <t>51-7099</t>
        </is>
      </c>
      <c r="D11156" t="inlineStr">
        <is>
          <t>Woodworkers, All Other</t>
        </is>
      </c>
      <c r="E11156" t="n">
        <v>230</v>
      </c>
      <c r="F11156" t="n">
        <v>43270</v>
      </c>
      <c r="G11156">
        <f>IF(OR(E5504="",F5504=""),"",E5504*F5504)</f>
        <v/>
      </c>
      <c r="H11156" s="41">
        <f>IFERROR(XLOOKUP(C5504,'DATA Wharton'!$A$2:$A$785,'DATA Wharton'!$C$2:$C$785),"")</f>
        <v/>
      </c>
      <c r="I11156">
        <f>IF(OR(G5504="",H5504=""),"",G5504)</f>
        <v/>
      </c>
      <c r="J11156">
        <f>IF(OR(I5504="",H5504=""),"",I5504*H5504)</f>
        <v/>
      </c>
      <c r="K11156">
        <f>IF(G5504="","Missing OEWS wage",IF(H5504="","Missing Wharton SOC","Matched"))</f>
        <v/>
      </c>
    </row>
    <row r="11157">
      <c r="A11157" t="inlineStr">
        <is>
          <t>56</t>
        </is>
      </c>
      <c r="B11157" t="inlineStr">
        <is>
          <t>Administrative and Support and Waste Management and Remediation Services</t>
        </is>
      </c>
      <c r="C11157" t="inlineStr">
        <is>
          <t>51-8013</t>
        </is>
      </c>
      <c r="D11157" t="inlineStr">
        <is>
          <t>Power Plant Operators</t>
        </is>
      </c>
      <c r="E11157" t="n">
        <v>1030</v>
      </c>
      <c r="F11157" t="n">
        <v>90170</v>
      </c>
      <c r="G11157">
        <f>IF(OR(E5505="",F5505=""),"",E5505*F5505)</f>
        <v/>
      </c>
      <c r="H11157" s="41">
        <f>IFERROR(XLOOKUP(C5505,'DATA Wharton'!$A$2:$A$785,'DATA Wharton'!$C$2:$C$785),"")</f>
        <v/>
      </c>
      <c r="I11157">
        <f>IF(OR(G5505="",H5505=""),"",G5505)</f>
        <v/>
      </c>
      <c r="J11157">
        <f>IF(OR(I5505="",H5505=""),"",I5505*H5505)</f>
        <v/>
      </c>
      <c r="K11157">
        <f>IF(G5505="","Missing OEWS wage",IF(H5505="","Missing Wharton SOC","Matched"))</f>
        <v/>
      </c>
    </row>
    <row r="11158">
      <c r="A11158" t="inlineStr">
        <is>
          <t>56</t>
        </is>
      </c>
      <c r="B11158" t="inlineStr">
        <is>
          <t>Administrative and Support and Waste Management and Remediation Services</t>
        </is>
      </c>
      <c r="C11158" t="inlineStr">
        <is>
          <t>51-8021</t>
        </is>
      </c>
      <c r="D11158" t="inlineStr">
        <is>
          <t>Stationary Engineers and Boiler Operators</t>
        </is>
      </c>
      <c r="E11158" t="n">
        <v>1360</v>
      </c>
      <c r="F11158" t="n">
        <v>87970</v>
      </c>
      <c r="G11158">
        <f>IF(OR(E5506="",F5506=""),"",E5506*F5506)</f>
        <v/>
      </c>
      <c r="H11158" s="41">
        <f>IFERROR(XLOOKUP(C5506,'DATA Wharton'!$A$2:$A$785,'DATA Wharton'!$C$2:$C$785),"")</f>
        <v/>
      </c>
      <c r="I11158">
        <f>IF(OR(G5506="",H5506=""),"",G5506)</f>
        <v/>
      </c>
      <c r="J11158">
        <f>IF(OR(I5506="",H5506=""),"",I5506*H5506)</f>
        <v/>
      </c>
      <c r="K11158">
        <f>IF(G5506="","Missing OEWS wage",IF(H5506="","Missing Wharton SOC","Matched"))</f>
        <v/>
      </c>
    </row>
    <row r="11159">
      <c r="A11159" t="inlineStr">
        <is>
          <t>56</t>
        </is>
      </c>
      <c r="B11159" t="inlineStr">
        <is>
          <t>Administrative and Support and Waste Management and Remediation Services</t>
        </is>
      </c>
      <c r="C11159" t="inlineStr">
        <is>
          <t>51-8031</t>
        </is>
      </c>
      <c r="D11159" t="inlineStr">
        <is>
          <t>Water and Wastewater Treatment Plant and System Operators</t>
        </is>
      </c>
      <c r="E11159" t="n">
        <v>3470</v>
      </c>
      <c r="F11159" t="n">
        <v>61460</v>
      </c>
      <c r="G11159">
        <f>IF(OR(E5507="",F5507=""),"",E5507*F5507)</f>
        <v/>
      </c>
      <c r="H11159" s="41">
        <f>IFERROR(XLOOKUP(C5507,'DATA Wharton'!$A$2:$A$785,'DATA Wharton'!$C$2:$C$785),"")</f>
        <v/>
      </c>
      <c r="I11159">
        <f>IF(OR(G5507="",H5507=""),"",G5507)</f>
        <v/>
      </c>
      <c r="J11159">
        <f>IF(OR(I5507="",H5507=""),"",I5507*H5507)</f>
        <v/>
      </c>
      <c r="K11159">
        <f>IF(G5507="","Missing OEWS wage",IF(H5507="","Missing Wharton SOC","Matched"))</f>
        <v/>
      </c>
    </row>
    <row r="11160">
      <c r="A11160" t="inlineStr">
        <is>
          <t>56</t>
        </is>
      </c>
      <c r="B11160" t="inlineStr">
        <is>
          <t>Administrative and Support and Waste Management and Remediation Services</t>
        </is>
      </c>
      <c r="C11160" t="inlineStr">
        <is>
          <t>51-8091</t>
        </is>
      </c>
      <c r="D11160" t="inlineStr">
        <is>
          <t>Chemical Plant and System Operators</t>
        </is>
      </c>
      <c r="E11160" t="n">
        <v>290</v>
      </c>
      <c r="F11160" t="n">
        <v>57030</v>
      </c>
      <c r="G11160">
        <f>IF(OR(E5508="",F5508=""),"",E5508*F5508)</f>
        <v/>
      </c>
      <c r="H11160" s="41">
        <f>IFERROR(XLOOKUP(C5508,'DATA Wharton'!$A$2:$A$785,'DATA Wharton'!$C$2:$C$785),"")</f>
        <v/>
      </c>
      <c r="I11160">
        <f>IF(OR(G5508="",H5508=""),"",G5508)</f>
        <v/>
      </c>
      <c r="J11160">
        <f>IF(OR(I5508="",H5508=""),"",I5508*H5508)</f>
        <v/>
      </c>
      <c r="K11160">
        <f>IF(G5508="","Missing OEWS wage",IF(H5508="","Missing Wharton SOC","Matched"))</f>
        <v/>
      </c>
    </row>
    <row r="11161">
      <c r="A11161" t="inlineStr">
        <is>
          <t>56</t>
        </is>
      </c>
      <c r="B11161" t="inlineStr">
        <is>
          <t>Administrative and Support and Waste Management and Remediation Services</t>
        </is>
      </c>
      <c r="C11161" t="inlineStr">
        <is>
          <t>51-8092</t>
        </is>
      </c>
      <c r="D11161" t="inlineStr">
        <is>
          <t>Gas Plant Operators</t>
        </is>
      </c>
      <c r="E11161" t="n">
        <v>420</v>
      </c>
      <c r="F11161" t="n">
        <v>57940</v>
      </c>
      <c r="G11161">
        <f>IF(OR(E5509="",F5509=""),"",E5509*F5509)</f>
        <v/>
      </c>
      <c r="H11161" s="41">
        <f>IFERROR(XLOOKUP(C5509,'DATA Wharton'!$A$2:$A$785,'DATA Wharton'!$C$2:$C$785),"")</f>
        <v/>
      </c>
      <c r="I11161">
        <f>IF(OR(G5509="",H5509=""),"",G5509)</f>
        <v/>
      </c>
      <c r="J11161">
        <f>IF(OR(I5509="",H5509=""),"",I5509*H5509)</f>
        <v/>
      </c>
      <c r="K11161">
        <f>IF(G5509="","Missing OEWS wage",IF(H5509="","Missing Wharton SOC","Matched"))</f>
        <v/>
      </c>
    </row>
    <row r="11162">
      <c r="A11162" t="inlineStr">
        <is>
          <t>56</t>
        </is>
      </c>
      <c r="B11162" t="inlineStr">
        <is>
          <t>Administrative and Support and Waste Management and Remediation Services</t>
        </is>
      </c>
      <c r="C11162" t="inlineStr">
        <is>
          <t>51-8093</t>
        </is>
      </c>
      <c r="D11162" t="inlineStr">
        <is>
          <t>Petroleum Pump System Operators, Refinery Operators, and Gaugers</t>
        </is>
      </c>
      <c r="F11162" t="n">
        <v>71830</v>
      </c>
      <c r="G11162">
        <f>IF(OR(E5510="",F5510=""),"",E5510*F5510)</f>
        <v/>
      </c>
      <c r="H11162" s="41">
        <f>IFERROR(XLOOKUP(C5510,'DATA Wharton'!$A$2:$A$785,'DATA Wharton'!$C$2:$C$785),"")</f>
        <v/>
      </c>
      <c r="I11162">
        <f>IF(OR(G5510="",H5510=""),"",G5510)</f>
        <v/>
      </c>
      <c r="J11162">
        <f>IF(OR(I5510="",H5510=""),"",I5510*H5510)</f>
        <v/>
      </c>
      <c r="K11162">
        <f>IF(G5510="","Missing OEWS wage",IF(H5510="","Missing Wharton SOC","Matched"))</f>
        <v/>
      </c>
    </row>
    <row r="11163">
      <c r="A11163" t="inlineStr">
        <is>
          <t>56</t>
        </is>
      </c>
      <c r="B11163" t="inlineStr">
        <is>
          <t>Administrative and Support and Waste Management and Remediation Services</t>
        </is>
      </c>
      <c r="C11163" t="inlineStr">
        <is>
          <t>51-8099</t>
        </is>
      </c>
      <c r="D11163" t="inlineStr">
        <is>
          <t>Plant and System Operators, All Other</t>
        </is>
      </c>
      <c r="E11163" t="n">
        <v>1100</v>
      </c>
      <c r="F11163" t="n">
        <v>60690</v>
      </c>
      <c r="G11163">
        <f>IF(OR(E5511="",F5511=""),"",E5511*F5511)</f>
        <v/>
      </c>
      <c r="H11163" s="41">
        <f>IFERROR(XLOOKUP(C5511,'DATA Wharton'!$A$2:$A$785,'DATA Wharton'!$C$2:$C$785),"")</f>
        <v/>
      </c>
      <c r="I11163">
        <f>IF(OR(G5511="",H5511=""),"",G5511)</f>
        <v/>
      </c>
      <c r="J11163">
        <f>IF(OR(I5511="",H5511=""),"",I5511*H5511)</f>
        <v/>
      </c>
      <c r="K11163">
        <f>IF(G5511="","Missing OEWS wage",IF(H5511="","Missing Wharton SOC","Matched"))</f>
        <v/>
      </c>
    </row>
    <row r="11164">
      <c r="A11164" t="inlineStr">
        <is>
          <t>56</t>
        </is>
      </c>
      <c r="B11164" t="inlineStr">
        <is>
          <t>Administrative and Support and Waste Management and Remediation Services</t>
        </is>
      </c>
      <c r="C11164" t="inlineStr">
        <is>
          <t>51-9011</t>
        </is>
      </c>
      <c r="D11164" t="inlineStr">
        <is>
          <t>Chemical Equipment Operators and Tenders</t>
        </is>
      </c>
      <c r="E11164" t="n">
        <v>2800</v>
      </c>
      <c r="F11164" t="n">
        <v>46090</v>
      </c>
      <c r="G11164">
        <f>IF(OR(E5512="",F5512=""),"",E5512*F5512)</f>
        <v/>
      </c>
      <c r="H11164" s="41">
        <f>IFERROR(XLOOKUP(C5512,'DATA Wharton'!$A$2:$A$785,'DATA Wharton'!$C$2:$C$785),"")</f>
        <v/>
      </c>
      <c r="I11164">
        <f>IF(OR(G5512="",H5512=""),"",G5512)</f>
        <v/>
      </c>
      <c r="J11164">
        <f>IF(OR(I5512="",H5512=""),"",I5512*H5512)</f>
        <v/>
      </c>
      <c r="K11164">
        <f>IF(G5512="","Missing OEWS wage",IF(H5512="","Missing Wharton SOC","Matched"))</f>
        <v/>
      </c>
    </row>
    <row r="11165">
      <c r="A11165" t="inlineStr">
        <is>
          <t>56</t>
        </is>
      </c>
      <c r="B11165" t="inlineStr">
        <is>
          <t>Administrative and Support and Waste Management and Remediation Services</t>
        </is>
      </c>
      <c r="C11165" t="inlineStr">
        <is>
          <t>51-9012</t>
        </is>
      </c>
      <c r="D11165" t="inlineStr">
        <is>
          <t>Separating, Filtering, Clarifying, Precipitating, and Still Machine Setters, Operators, and Tenders</t>
        </is>
      </c>
      <c r="E11165" t="n">
        <v>1600</v>
      </c>
      <c r="F11165" t="n">
        <v>46540</v>
      </c>
      <c r="G11165">
        <f>IF(OR(E5513="",F5513=""),"",E5513*F5513)</f>
        <v/>
      </c>
      <c r="H11165" s="41">
        <f>IFERROR(XLOOKUP(C5513,'DATA Wharton'!$A$2:$A$785,'DATA Wharton'!$C$2:$C$785),"")</f>
        <v/>
      </c>
      <c r="I11165">
        <f>IF(OR(G5513="",H5513=""),"",G5513)</f>
        <v/>
      </c>
      <c r="J11165">
        <f>IF(OR(I5513="",H5513=""),"",I5513*H5513)</f>
        <v/>
      </c>
      <c r="K11165">
        <f>IF(G5513="","Missing OEWS wage",IF(H5513="","Missing Wharton SOC","Matched"))</f>
        <v/>
      </c>
    </row>
    <row r="11166">
      <c r="A11166" t="inlineStr">
        <is>
          <t>56</t>
        </is>
      </c>
      <c r="B11166" t="inlineStr">
        <is>
          <t>Administrative and Support and Waste Management and Remediation Services</t>
        </is>
      </c>
      <c r="C11166" t="inlineStr">
        <is>
          <t>51-9021</t>
        </is>
      </c>
      <c r="D11166" t="inlineStr">
        <is>
          <t>Crushing, Grinding, and Polishing Machine Setters, Operators, and Tenders</t>
        </is>
      </c>
      <c r="E11166" t="n">
        <v>700</v>
      </c>
      <c r="F11166" t="n">
        <v>43580</v>
      </c>
      <c r="G11166">
        <f>IF(OR(E5514="",F5514=""),"",E5514*F5514)</f>
        <v/>
      </c>
      <c r="H11166" s="41">
        <f>IFERROR(XLOOKUP(C5514,'DATA Wharton'!$A$2:$A$785,'DATA Wharton'!$C$2:$C$785),"")</f>
        <v/>
      </c>
      <c r="I11166">
        <f>IF(OR(G5514="",H5514=""),"",G5514)</f>
        <v/>
      </c>
      <c r="J11166">
        <f>IF(OR(I5514="",H5514=""),"",I5514*H5514)</f>
        <v/>
      </c>
      <c r="K11166">
        <f>IF(G5514="","Missing OEWS wage",IF(H5514="","Missing Wharton SOC","Matched"))</f>
        <v/>
      </c>
    </row>
    <row r="11167">
      <c r="A11167" t="inlineStr">
        <is>
          <t>56</t>
        </is>
      </c>
      <c r="B11167" t="inlineStr">
        <is>
          <t>Administrative and Support and Waste Management and Remediation Services</t>
        </is>
      </c>
      <c r="C11167" t="inlineStr">
        <is>
          <t>51-9022</t>
        </is>
      </c>
      <c r="D11167" t="inlineStr">
        <is>
          <t>Grinding and Polishing Workers, Hand</t>
        </is>
      </c>
      <c r="E11167" t="n">
        <v>360</v>
      </c>
      <c r="F11167" t="n">
        <v>42630</v>
      </c>
      <c r="G11167">
        <f>IF(OR(E5515="",F5515=""),"",E5515*F5515)</f>
        <v/>
      </c>
      <c r="H11167" s="41">
        <f>IFERROR(XLOOKUP(C5515,'DATA Wharton'!$A$2:$A$785,'DATA Wharton'!$C$2:$C$785),"")</f>
        <v/>
      </c>
      <c r="I11167">
        <f>IF(OR(G5515="",H5515=""),"",G5515)</f>
        <v/>
      </c>
      <c r="J11167">
        <f>IF(OR(I5515="",H5515=""),"",I5515*H5515)</f>
        <v/>
      </c>
      <c r="K11167">
        <f>IF(G5515="","Missing OEWS wage",IF(H5515="","Missing Wharton SOC","Matched"))</f>
        <v/>
      </c>
    </row>
    <row r="11168">
      <c r="A11168" t="inlineStr">
        <is>
          <t>56</t>
        </is>
      </c>
      <c r="B11168" t="inlineStr">
        <is>
          <t>Administrative and Support and Waste Management and Remediation Services</t>
        </is>
      </c>
      <c r="C11168" t="inlineStr">
        <is>
          <t>51-9023</t>
        </is>
      </c>
      <c r="D11168" t="inlineStr">
        <is>
          <t>Mixing and Blending Machine Setters, Operators, and Tenders</t>
        </is>
      </c>
      <c r="E11168" t="n">
        <v>3580</v>
      </c>
      <c r="F11168" t="n">
        <v>40960</v>
      </c>
      <c r="G11168">
        <f>IF(OR(E5516="",F5516=""),"",E5516*F5516)</f>
        <v/>
      </c>
      <c r="H11168" s="41">
        <f>IFERROR(XLOOKUP(C5516,'DATA Wharton'!$A$2:$A$785,'DATA Wharton'!$C$2:$C$785),"")</f>
        <v/>
      </c>
      <c r="I11168">
        <f>IF(OR(G5516="",H5516=""),"",G5516)</f>
        <v/>
      </c>
      <c r="J11168">
        <f>IF(OR(I5516="",H5516=""),"",I5516*H5516)</f>
        <v/>
      </c>
      <c r="K11168">
        <f>IF(G5516="","Missing OEWS wage",IF(H5516="","Missing Wharton SOC","Matched"))</f>
        <v/>
      </c>
    </row>
    <row r="11169">
      <c r="A11169" t="inlineStr">
        <is>
          <t>56</t>
        </is>
      </c>
      <c r="B11169" t="inlineStr">
        <is>
          <t>Administrative and Support and Waste Management and Remediation Services</t>
        </is>
      </c>
      <c r="C11169" t="inlineStr">
        <is>
          <t>51-9031</t>
        </is>
      </c>
      <c r="D11169" t="inlineStr">
        <is>
          <t>Cutters and Trimmers, Hand</t>
        </is>
      </c>
      <c r="E11169" t="n">
        <v>790</v>
      </c>
      <c r="F11169" t="n">
        <v>32660</v>
      </c>
      <c r="G11169">
        <f>IF(OR(E5517="",F5517=""),"",E5517*F5517)</f>
        <v/>
      </c>
      <c r="H11169" s="41">
        <f>IFERROR(XLOOKUP(C5517,'DATA Wharton'!$A$2:$A$785,'DATA Wharton'!$C$2:$C$785),"")</f>
        <v/>
      </c>
      <c r="I11169">
        <f>IF(OR(G5517="",H5517=""),"",G5517)</f>
        <v/>
      </c>
      <c r="J11169">
        <f>IF(OR(I5517="",H5517=""),"",I5517*H5517)</f>
        <v/>
      </c>
      <c r="K11169">
        <f>IF(G5517="","Missing OEWS wage",IF(H5517="","Missing Wharton SOC","Matched"))</f>
        <v/>
      </c>
    </row>
    <row r="11170">
      <c r="A11170" t="inlineStr">
        <is>
          <t>56</t>
        </is>
      </c>
      <c r="B11170" t="inlineStr">
        <is>
          <t>Administrative and Support and Waste Management and Remediation Services</t>
        </is>
      </c>
      <c r="C11170" t="inlineStr">
        <is>
          <t>51-9032</t>
        </is>
      </c>
      <c r="D11170" t="inlineStr">
        <is>
          <t>Cutting and Slicing Machine Setters, Operators, and Tenders</t>
        </is>
      </c>
      <c r="E11170" t="n">
        <v>1350</v>
      </c>
      <c r="F11170" t="n">
        <v>39960</v>
      </c>
      <c r="G11170">
        <f>IF(OR(E5518="",F5518=""),"",E5518*F5518)</f>
        <v/>
      </c>
      <c r="H11170" s="41">
        <f>IFERROR(XLOOKUP(C5518,'DATA Wharton'!$A$2:$A$785,'DATA Wharton'!$C$2:$C$785),"")</f>
        <v/>
      </c>
      <c r="I11170">
        <f>IF(OR(G5518="",H5518=""),"",G5518)</f>
        <v/>
      </c>
      <c r="J11170">
        <f>IF(OR(I5518="",H5518=""),"",I5518*H5518)</f>
        <v/>
      </c>
      <c r="K11170">
        <f>IF(G5518="","Missing OEWS wage",IF(H5518="","Missing Wharton SOC","Matched"))</f>
        <v/>
      </c>
    </row>
    <row r="11171">
      <c r="A11171" t="inlineStr">
        <is>
          <t>56</t>
        </is>
      </c>
      <c r="B11171" t="inlineStr">
        <is>
          <t>Administrative and Support and Waste Management and Remediation Services</t>
        </is>
      </c>
      <c r="C11171" t="inlineStr">
        <is>
          <t>51-9041</t>
        </is>
      </c>
      <c r="D11171" t="inlineStr">
        <is>
          <t>Extruding, Forming, Pressing, and Compacting Machine Setters, Operators, and Tenders</t>
        </is>
      </c>
      <c r="E11171" t="n">
        <v>2400</v>
      </c>
      <c r="F11171" t="n">
        <v>33350</v>
      </c>
      <c r="G11171">
        <f>IF(OR(E5519="",F5519=""),"",E5519*F5519)</f>
        <v/>
      </c>
      <c r="H11171" s="41">
        <f>IFERROR(XLOOKUP(C5519,'DATA Wharton'!$A$2:$A$785,'DATA Wharton'!$C$2:$C$785),"")</f>
        <v/>
      </c>
      <c r="I11171">
        <f>IF(OR(G5519="",H5519=""),"",G5519)</f>
        <v/>
      </c>
      <c r="J11171">
        <f>IF(OR(I5519="",H5519=""),"",I5519*H5519)</f>
        <v/>
      </c>
      <c r="K11171">
        <f>IF(G5519="","Missing OEWS wage",IF(H5519="","Missing Wharton SOC","Matched"))</f>
        <v/>
      </c>
    </row>
    <row r="11172">
      <c r="A11172" t="inlineStr">
        <is>
          <t>56</t>
        </is>
      </c>
      <c r="B11172" t="inlineStr">
        <is>
          <t>Administrative and Support and Waste Management and Remediation Services</t>
        </is>
      </c>
      <c r="C11172" t="inlineStr">
        <is>
          <t>51-9051</t>
        </is>
      </c>
      <c r="D11172" t="inlineStr">
        <is>
          <t>Furnace, Kiln, Oven, Drier, and Kettle Operators and Tenders</t>
        </is>
      </c>
      <c r="F11172" t="n">
        <v>41570</v>
      </c>
      <c r="G11172">
        <f>IF(OR(E5520="",F5520=""),"",E5520*F5520)</f>
        <v/>
      </c>
      <c r="H11172" s="41">
        <f>IFERROR(XLOOKUP(C5520,'DATA Wharton'!$A$2:$A$785,'DATA Wharton'!$C$2:$C$785),"")</f>
        <v/>
      </c>
      <c r="I11172">
        <f>IF(OR(G5520="",H5520=""),"",G5520)</f>
        <v/>
      </c>
      <c r="J11172">
        <f>IF(OR(I5520="",H5520=""),"",I5520*H5520)</f>
        <v/>
      </c>
      <c r="K11172">
        <f>IF(G5520="","Missing OEWS wage",IF(H5520="","Missing Wharton SOC","Matched"))</f>
        <v/>
      </c>
    </row>
    <row r="11173">
      <c r="A11173" t="inlineStr">
        <is>
          <t>56</t>
        </is>
      </c>
      <c r="B11173" t="inlineStr">
        <is>
          <t>Administrative and Support and Waste Management and Remediation Services</t>
        </is>
      </c>
      <c r="C11173" t="inlineStr">
        <is>
          <t>51-9061</t>
        </is>
      </c>
      <c r="D11173" t="inlineStr">
        <is>
          <t>Inspectors, Testers, Sorters, Samplers, and Weighers</t>
        </is>
      </c>
      <c r="E11173" t="n">
        <v>48300</v>
      </c>
      <c r="F11173" t="n">
        <v>42020</v>
      </c>
      <c r="G11173">
        <f>IF(OR(E5521="",F5521=""),"",E5521*F5521)</f>
        <v/>
      </c>
      <c r="H11173" s="41">
        <f>IFERROR(XLOOKUP(C5521,'DATA Wharton'!$A$2:$A$785,'DATA Wharton'!$C$2:$C$785),"")</f>
        <v/>
      </c>
      <c r="I11173">
        <f>IF(OR(G5521="",H5521=""),"",G5521)</f>
        <v/>
      </c>
      <c r="J11173">
        <f>IF(OR(I5521="",H5521=""),"",I5521*H5521)</f>
        <v/>
      </c>
      <c r="K11173">
        <f>IF(G5521="","Missing OEWS wage",IF(H5521="","Missing Wharton SOC","Matched"))</f>
        <v/>
      </c>
    </row>
    <row r="11174">
      <c r="A11174" t="inlineStr">
        <is>
          <t>56</t>
        </is>
      </c>
      <c r="B11174" t="inlineStr">
        <is>
          <t>Administrative and Support and Waste Management and Remediation Services</t>
        </is>
      </c>
      <c r="C11174" t="inlineStr">
        <is>
          <t>51-9081</t>
        </is>
      </c>
      <c r="D11174" t="inlineStr">
        <is>
          <t>Dental Laboratory Technicians</t>
        </is>
      </c>
      <c r="F11174" t="n">
        <v>66500</v>
      </c>
      <c r="G11174">
        <f>IF(OR(E5522="",F5522=""),"",E5522*F5522)</f>
        <v/>
      </c>
      <c r="H11174" s="41">
        <f>IFERROR(XLOOKUP(C5522,'DATA Wharton'!$A$2:$A$785,'DATA Wharton'!$C$2:$C$785),"")</f>
        <v/>
      </c>
      <c r="I11174">
        <f>IF(OR(G5522="",H5522=""),"",G5522)</f>
        <v/>
      </c>
      <c r="J11174">
        <f>IF(OR(I5522="",H5522=""),"",I5522*H5522)</f>
        <v/>
      </c>
      <c r="K11174">
        <f>IF(G5522="","Missing OEWS wage",IF(H5522="","Missing Wharton SOC","Matched"))</f>
        <v/>
      </c>
    </row>
    <row r="11175">
      <c r="A11175" t="inlineStr">
        <is>
          <t>56</t>
        </is>
      </c>
      <c r="B11175" t="inlineStr">
        <is>
          <t>Administrative and Support and Waste Management and Remediation Services</t>
        </is>
      </c>
      <c r="C11175" t="inlineStr">
        <is>
          <t>51-9082</t>
        </is>
      </c>
      <c r="D11175" t="inlineStr">
        <is>
          <t>Medical Appliance Technicians</t>
        </is>
      </c>
      <c r="E11175" t="n">
        <v>270</v>
      </c>
      <c r="F11175" t="n">
        <v>49910</v>
      </c>
      <c r="G11175">
        <f>IF(OR(E5523="",F5523=""),"",E5523*F5523)</f>
        <v/>
      </c>
      <c r="H11175" s="41">
        <f>IFERROR(XLOOKUP(C5523,'DATA Wharton'!$A$2:$A$785,'DATA Wharton'!$C$2:$C$785),"")</f>
        <v/>
      </c>
      <c r="I11175">
        <f>IF(OR(G5523="",H5523=""),"",G5523)</f>
        <v/>
      </c>
      <c r="J11175">
        <f>IF(OR(I5523="",H5523=""),"",I5523*H5523)</f>
        <v/>
      </c>
      <c r="K11175">
        <f>IF(G5523="","Missing OEWS wage",IF(H5523="","Missing Wharton SOC","Matched"))</f>
        <v/>
      </c>
    </row>
    <row r="11176">
      <c r="A11176" t="inlineStr">
        <is>
          <t>56</t>
        </is>
      </c>
      <c r="B11176" t="inlineStr">
        <is>
          <t>Administrative and Support and Waste Management and Remediation Services</t>
        </is>
      </c>
      <c r="C11176" t="inlineStr">
        <is>
          <t>51-9083</t>
        </is>
      </c>
      <c r="D11176" t="inlineStr">
        <is>
          <t>Ophthalmic Laboratory Technicians</t>
        </is>
      </c>
      <c r="E11176" t="n">
        <v>140</v>
      </c>
      <c r="F11176" t="n">
        <v>38170</v>
      </c>
      <c r="G11176">
        <f>IF(OR(E5524="",F5524=""),"",E5524*F5524)</f>
        <v/>
      </c>
      <c r="H11176" s="41">
        <f>IFERROR(XLOOKUP(C5524,'DATA Wharton'!$A$2:$A$785,'DATA Wharton'!$C$2:$C$785),"")</f>
        <v/>
      </c>
      <c r="I11176">
        <f>IF(OR(G5524="",H5524=""),"",G5524)</f>
        <v/>
      </c>
      <c r="J11176">
        <f>IF(OR(I5524="",H5524=""),"",I5524*H5524)</f>
        <v/>
      </c>
      <c r="K11176">
        <f>IF(G5524="","Missing OEWS wage",IF(H5524="","Missing Wharton SOC","Matched"))</f>
        <v/>
      </c>
    </row>
    <row r="11177">
      <c r="A11177" t="inlineStr">
        <is>
          <t>56</t>
        </is>
      </c>
      <c r="B11177" t="inlineStr">
        <is>
          <t>Administrative and Support and Waste Management and Remediation Services</t>
        </is>
      </c>
      <c r="C11177" t="inlineStr">
        <is>
          <t>51-9111</t>
        </is>
      </c>
      <c r="D11177" t="inlineStr">
        <is>
          <t>Packaging and Filling Machine Operators and Tenders</t>
        </is>
      </c>
      <c r="E11177" t="n">
        <v>34600</v>
      </c>
      <c r="F11177" t="n">
        <v>37600</v>
      </c>
      <c r="G11177">
        <f>IF(OR(E5525="",F5525=""),"",E5525*F5525)</f>
        <v/>
      </c>
      <c r="H11177" s="41">
        <f>IFERROR(XLOOKUP(C5525,'DATA Wharton'!$A$2:$A$785,'DATA Wharton'!$C$2:$C$785),"")</f>
        <v/>
      </c>
      <c r="I11177">
        <f>IF(OR(G5525="",H5525=""),"",G5525)</f>
        <v/>
      </c>
      <c r="J11177">
        <f>IF(OR(I5525="",H5525=""),"",I5525*H5525)</f>
        <v/>
      </c>
      <c r="K11177">
        <f>IF(G5525="","Missing OEWS wage",IF(H5525="","Missing Wharton SOC","Matched"))</f>
        <v/>
      </c>
    </row>
    <row r="11178">
      <c r="A11178" t="inlineStr">
        <is>
          <t>56</t>
        </is>
      </c>
      <c r="B11178" t="inlineStr">
        <is>
          <t>Administrative and Support and Waste Management and Remediation Services</t>
        </is>
      </c>
      <c r="C11178" t="inlineStr">
        <is>
          <t>51-9123</t>
        </is>
      </c>
      <c r="D11178" t="inlineStr">
        <is>
          <t>Painting, Coating, and Decorating Workers</t>
        </is>
      </c>
      <c r="E11178" t="n">
        <v>270</v>
      </c>
      <c r="F11178" t="n">
        <v>40760</v>
      </c>
      <c r="G11178">
        <f>IF(OR(E5526="",F5526=""),"",E5526*F5526)</f>
        <v/>
      </c>
      <c r="H11178" s="41">
        <f>IFERROR(XLOOKUP(C5526,'DATA Wharton'!$A$2:$A$785,'DATA Wharton'!$C$2:$C$785),"")</f>
        <v/>
      </c>
      <c r="I11178">
        <f>IF(OR(G5526="",H5526=""),"",G5526)</f>
        <v/>
      </c>
      <c r="J11178">
        <f>IF(OR(I5526="",H5526=""),"",I5526*H5526)</f>
        <v/>
      </c>
      <c r="K11178">
        <f>IF(G5526="","Missing OEWS wage",IF(H5526="","Missing Wharton SOC","Matched"))</f>
        <v/>
      </c>
    </row>
    <row r="11179">
      <c r="A11179" t="inlineStr">
        <is>
          <t>56</t>
        </is>
      </c>
      <c r="B11179" t="inlineStr">
        <is>
          <t>Administrative and Support and Waste Management and Remediation Services</t>
        </is>
      </c>
      <c r="C11179" t="inlineStr">
        <is>
          <t>51-9124</t>
        </is>
      </c>
      <c r="D11179" t="inlineStr">
        <is>
          <t>Coating, Painting, and Spraying Machine Setters, Operators, and Tenders</t>
        </is>
      </c>
      <c r="E11179" t="n">
        <v>4350</v>
      </c>
      <c r="F11179" t="n">
        <v>41930</v>
      </c>
      <c r="G11179">
        <f>IF(OR(E5527="",F5527=""),"",E5527*F5527)</f>
        <v/>
      </c>
      <c r="H11179" s="41">
        <f>IFERROR(XLOOKUP(C5527,'DATA Wharton'!$A$2:$A$785,'DATA Wharton'!$C$2:$C$785),"")</f>
        <v/>
      </c>
      <c r="I11179">
        <f>IF(OR(G5527="",H5527=""),"",G5527)</f>
        <v/>
      </c>
      <c r="J11179">
        <f>IF(OR(I5527="",H5527=""),"",I5527*H5527)</f>
        <v/>
      </c>
      <c r="K11179">
        <f>IF(G5527="","Missing OEWS wage",IF(H5527="","Missing Wharton SOC","Matched"))</f>
        <v/>
      </c>
    </row>
    <row r="11180">
      <c r="A11180" t="inlineStr">
        <is>
          <t>56</t>
        </is>
      </c>
      <c r="B11180" t="inlineStr">
        <is>
          <t>Administrative and Support and Waste Management and Remediation Services</t>
        </is>
      </c>
      <c r="C11180" t="inlineStr">
        <is>
          <t>51-9141</t>
        </is>
      </c>
      <c r="D11180" t="inlineStr">
        <is>
          <t>Semiconductor Processing Technicians</t>
        </is>
      </c>
      <c r="E11180" t="n">
        <v>220</v>
      </c>
      <c r="F11180" t="n">
        <v>40780</v>
      </c>
      <c r="G11180">
        <f>IF(OR(E5528="",F5528=""),"",E5528*F5528)</f>
        <v/>
      </c>
      <c r="H11180" s="41">
        <f>IFERROR(XLOOKUP(C5528,'DATA Wharton'!$A$2:$A$785,'DATA Wharton'!$C$2:$C$785),"")</f>
        <v/>
      </c>
      <c r="I11180">
        <f>IF(OR(G5528="",H5528=""),"",G5528)</f>
        <v/>
      </c>
      <c r="J11180">
        <f>IF(OR(I5528="",H5528=""),"",I5528*H5528)</f>
        <v/>
      </c>
      <c r="K11180">
        <f>IF(G5528="","Missing OEWS wage",IF(H5528="","Missing Wharton SOC","Matched"))</f>
        <v/>
      </c>
    </row>
    <row r="11181">
      <c r="A11181" t="inlineStr">
        <is>
          <t>56</t>
        </is>
      </c>
      <c r="B11181" t="inlineStr">
        <is>
          <t>Administrative and Support and Waste Management and Remediation Services</t>
        </is>
      </c>
      <c r="C11181" t="inlineStr">
        <is>
          <t>51-9151</t>
        </is>
      </c>
      <c r="D11181" t="inlineStr">
        <is>
          <t>Photographic Process Workers and Processing Machine Operators</t>
        </is>
      </c>
      <c r="E11181" t="n">
        <v>180</v>
      </c>
      <c r="F11181" t="n">
        <v>51240</v>
      </c>
      <c r="G11181">
        <f>IF(OR(E5529="",F5529=""),"",E5529*F5529)</f>
        <v/>
      </c>
      <c r="H11181" s="41">
        <f>IFERROR(XLOOKUP(C5529,'DATA Wharton'!$A$2:$A$785,'DATA Wharton'!$C$2:$C$785),"")</f>
        <v/>
      </c>
      <c r="I11181">
        <f>IF(OR(G5529="",H5529=""),"",G5529)</f>
        <v/>
      </c>
      <c r="J11181">
        <f>IF(OR(I5529="",H5529=""),"",I5529*H5529)</f>
        <v/>
      </c>
      <c r="K11181">
        <f>IF(G5529="","Missing OEWS wage",IF(H5529="","Missing Wharton SOC","Matched"))</f>
        <v/>
      </c>
    </row>
    <row r="11182">
      <c r="A11182" t="inlineStr">
        <is>
          <t>56</t>
        </is>
      </c>
      <c r="B11182" t="inlineStr">
        <is>
          <t>Administrative and Support and Waste Management and Remediation Services</t>
        </is>
      </c>
      <c r="C11182" t="inlineStr">
        <is>
          <t>51-9161</t>
        </is>
      </c>
      <c r="D11182" t="inlineStr">
        <is>
          <t>Computer Numerically Controlled Tool Operators</t>
        </is>
      </c>
      <c r="E11182" t="n">
        <v>3710</v>
      </c>
      <c r="F11182" t="n">
        <v>40190</v>
      </c>
      <c r="G11182">
        <f>IF(OR(E5530="",F5530=""),"",E5530*F5530)</f>
        <v/>
      </c>
      <c r="H11182" s="41">
        <f>IFERROR(XLOOKUP(C5530,'DATA Wharton'!$A$2:$A$785,'DATA Wharton'!$C$2:$C$785),"")</f>
        <v/>
      </c>
      <c r="I11182">
        <f>IF(OR(G5530="",H5530=""),"",G5530)</f>
        <v/>
      </c>
      <c r="J11182">
        <f>IF(OR(I5530="",H5530=""),"",I5530*H5530)</f>
        <v/>
      </c>
      <c r="K11182">
        <f>IF(G5530="","Missing OEWS wage",IF(H5530="","Missing Wharton SOC","Matched"))</f>
        <v/>
      </c>
    </row>
    <row r="11183">
      <c r="A11183" t="inlineStr">
        <is>
          <t>56</t>
        </is>
      </c>
      <c r="B11183" t="inlineStr">
        <is>
          <t>Administrative and Support and Waste Management and Remediation Services</t>
        </is>
      </c>
      <c r="C11183" t="inlineStr">
        <is>
          <t>51-9162</t>
        </is>
      </c>
      <c r="D11183" t="inlineStr">
        <is>
          <t>Computer Numerically Controlled Tool Programmers</t>
        </is>
      </c>
      <c r="E11183" t="n">
        <v>310</v>
      </c>
      <c r="F11183" t="n">
        <v>61030</v>
      </c>
      <c r="G11183">
        <f>IF(OR(E5531="",F5531=""),"",E5531*F5531)</f>
        <v/>
      </c>
      <c r="H11183" s="41">
        <f>IFERROR(XLOOKUP(C5531,'DATA Wharton'!$A$2:$A$785,'DATA Wharton'!$C$2:$C$785),"")</f>
        <v/>
      </c>
      <c r="I11183">
        <f>IF(OR(G5531="",H5531=""),"",G5531)</f>
        <v/>
      </c>
      <c r="J11183">
        <f>IF(OR(I5531="",H5531=""),"",I5531*H5531)</f>
        <v/>
      </c>
      <c r="K11183">
        <f>IF(G5531="","Missing OEWS wage",IF(H5531="","Missing Wharton SOC","Matched"))</f>
        <v/>
      </c>
    </row>
    <row r="11184">
      <c r="A11184" t="inlineStr">
        <is>
          <t>56</t>
        </is>
      </c>
      <c r="B11184" t="inlineStr">
        <is>
          <t>Administrative and Support and Waste Management and Remediation Services</t>
        </is>
      </c>
      <c r="C11184" t="inlineStr">
        <is>
          <t>51-9191</t>
        </is>
      </c>
      <c r="D11184" t="inlineStr">
        <is>
          <t>Adhesive Bonding Machine Operators and Tenders</t>
        </is>
      </c>
      <c r="E11184" t="n">
        <v>510</v>
      </c>
      <c r="F11184" t="n">
        <v>36840</v>
      </c>
      <c r="G11184">
        <f>IF(OR(E5532="",F5532=""),"",E5532*F5532)</f>
        <v/>
      </c>
      <c r="H11184" s="41">
        <f>IFERROR(XLOOKUP(C5532,'DATA Wharton'!$A$2:$A$785,'DATA Wharton'!$C$2:$C$785),"")</f>
        <v/>
      </c>
      <c r="I11184">
        <f>IF(OR(G5532="",H5532=""),"",G5532)</f>
        <v/>
      </c>
      <c r="J11184">
        <f>IF(OR(I5532="",H5532=""),"",I5532*H5532)</f>
        <v/>
      </c>
      <c r="K11184">
        <f>IF(G5532="","Missing OEWS wage",IF(H5532="","Missing Wharton SOC","Matched"))</f>
        <v/>
      </c>
    </row>
    <row r="11185">
      <c r="A11185" t="inlineStr">
        <is>
          <t>56</t>
        </is>
      </c>
      <c r="B11185" t="inlineStr">
        <is>
          <t>Administrative and Support and Waste Management and Remediation Services</t>
        </is>
      </c>
      <c r="C11185" t="inlineStr">
        <is>
          <t>51-9192</t>
        </is>
      </c>
      <c r="D11185" t="inlineStr">
        <is>
          <t>Cleaning, Washing, and Metal Pickling Equipment Operators and Tenders</t>
        </is>
      </c>
      <c r="E11185" t="n">
        <v>980</v>
      </c>
      <c r="F11185" t="n">
        <v>39590</v>
      </c>
      <c r="G11185">
        <f>IF(OR(E5533="",F5533=""),"",E5533*F5533)</f>
        <v/>
      </c>
      <c r="H11185" s="41">
        <f>IFERROR(XLOOKUP(C5533,'DATA Wharton'!$A$2:$A$785,'DATA Wharton'!$C$2:$C$785),"")</f>
        <v/>
      </c>
      <c r="I11185">
        <f>IF(OR(G5533="",H5533=""),"",G5533)</f>
        <v/>
      </c>
      <c r="J11185">
        <f>IF(OR(I5533="",H5533=""),"",I5533*H5533)</f>
        <v/>
      </c>
      <c r="K11185">
        <f>IF(G5533="","Missing OEWS wage",IF(H5533="","Missing Wharton SOC","Matched"))</f>
        <v/>
      </c>
    </row>
    <row r="11186">
      <c r="A11186" t="inlineStr">
        <is>
          <t>56</t>
        </is>
      </c>
      <c r="B11186" t="inlineStr">
        <is>
          <t>Administrative and Support and Waste Management and Remediation Services</t>
        </is>
      </c>
      <c r="C11186" t="inlineStr">
        <is>
          <t>51-9193</t>
        </is>
      </c>
      <c r="D11186" t="inlineStr">
        <is>
          <t>Cooling and Freezing Equipment Operators and Tenders</t>
        </is>
      </c>
      <c r="E11186" t="n">
        <v>40</v>
      </c>
      <c r="F11186" t="n">
        <v>45040</v>
      </c>
      <c r="G11186">
        <f>IF(OR(E5534="",F5534=""),"",E5534*F5534)</f>
        <v/>
      </c>
      <c r="H11186" s="41">
        <f>IFERROR(XLOOKUP(C5534,'DATA Wharton'!$A$2:$A$785,'DATA Wharton'!$C$2:$C$785),"")</f>
        <v/>
      </c>
      <c r="I11186">
        <f>IF(OR(G5534="",H5534=""),"",G5534)</f>
        <v/>
      </c>
      <c r="J11186">
        <f>IF(OR(I5534="",H5534=""),"",I5534*H5534)</f>
        <v/>
      </c>
      <c r="K11186">
        <f>IF(G5534="","Missing OEWS wage",IF(H5534="","Missing Wharton SOC","Matched"))</f>
        <v/>
      </c>
    </row>
    <row r="11187">
      <c r="A11187" t="inlineStr">
        <is>
          <t>56</t>
        </is>
      </c>
      <c r="B11187" t="inlineStr">
        <is>
          <t>Administrative and Support and Waste Management and Remediation Services</t>
        </is>
      </c>
      <c r="C11187" t="inlineStr">
        <is>
          <t>51-9194</t>
        </is>
      </c>
      <c r="D11187" t="inlineStr">
        <is>
          <t>Etchers and Engravers</t>
        </is>
      </c>
      <c r="E11187" t="n">
        <v>80</v>
      </c>
      <c r="F11187" t="n">
        <v>40100</v>
      </c>
      <c r="G11187">
        <f>IF(OR(E5535="",F5535=""),"",E5535*F5535)</f>
        <v/>
      </c>
      <c r="H11187" s="41">
        <f>IFERROR(XLOOKUP(C5535,'DATA Wharton'!$A$2:$A$785,'DATA Wharton'!$C$2:$C$785),"")</f>
        <v/>
      </c>
      <c r="I11187">
        <f>IF(OR(G5535="",H5535=""),"",G5535)</f>
        <v/>
      </c>
      <c r="J11187">
        <f>IF(OR(I5535="",H5535=""),"",I5535*H5535)</f>
        <v/>
      </c>
      <c r="K11187">
        <f>IF(G5535="","Missing OEWS wage",IF(H5535="","Missing Wharton SOC","Matched"))</f>
        <v/>
      </c>
    </row>
    <row r="11188">
      <c r="A11188" t="inlineStr">
        <is>
          <t>56</t>
        </is>
      </c>
      <c r="B11188" t="inlineStr">
        <is>
          <t>Administrative and Support and Waste Management and Remediation Services</t>
        </is>
      </c>
      <c r="C11188" t="inlineStr">
        <is>
          <t>51-9195</t>
        </is>
      </c>
      <c r="D11188" t="inlineStr">
        <is>
          <t>Molders, Shapers, and Casters, Except Metal and Plastic</t>
        </is>
      </c>
      <c r="E11188" t="n">
        <v>1020</v>
      </c>
      <c r="F11188" t="n">
        <v>35950</v>
      </c>
      <c r="G11188">
        <f>IF(OR(E5536="",F5536=""),"",E5536*F5536)</f>
        <v/>
      </c>
      <c r="H11188" s="41">
        <f>IFERROR(XLOOKUP(C5536,'DATA Wharton'!$A$2:$A$785,'DATA Wharton'!$C$2:$C$785),"")</f>
        <v/>
      </c>
      <c r="I11188">
        <f>IF(OR(G5536="",H5536=""),"",G5536)</f>
        <v/>
      </c>
      <c r="J11188">
        <f>IF(OR(I5536="",H5536=""),"",I5536*H5536)</f>
        <v/>
      </c>
      <c r="K11188">
        <f>IF(G5536="","Missing OEWS wage",IF(H5536="","Missing Wharton SOC","Matched"))</f>
        <v/>
      </c>
    </row>
    <row r="11189">
      <c r="A11189" t="inlineStr">
        <is>
          <t>56</t>
        </is>
      </c>
      <c r="B11189" t="inlineStr">
        <is>
          <t>Administrative and Support and Waste Management and Remediation Services</t>
        </is>
      </c>
      <c r="C11189" t="inlineStr">
        <is>
          <t>51-9196</t>
        </is>
      </c>
      <c r="D11189" t="inlineStr">
        <is>
          <t>Paper Goods Machine Setters, Operators, and Tenders</t>
        </is>
      </c>
      <c r="E11189" t="n">
        <v>1660</v>
      </c>
      <c r="F11189" t="n">
        <v>37920</v>
      </c>
      <c r="G11189">
        <f>IF(OR(E5537="",F5537=""),"",E5537*F5537)</f>
        <v/>
      </c>
      <c r="H11189" s="41">
        <f>IFERROR(XLOOKUP(C5537,'DATA Wharton'!$A$2:$A$785,'DATA Wharton'!$C$2:$C$785),"")</f>
        <v/>
      </c>
      <c r="I11189">
        <f>IF(OR(G5537="",H5537=""),"",G5537)</f>
        <v/>
      </c>
      <c r="J11189">
        <f>IF(OR(I5537="",H5537=""),"",I5537*H5537)</f>
        <v/>
      </c>
      <c r="K11189">
        <f>IF(G5537="","Missing OEWS wage",IF(H5537="","Missing Wharton SOC","Matched"))</f>
        <v/>
      </c>
    </row>
    <row r="11190">
      <c r="A11190" t="inlineStr">
        <is>
          <t>56</t>
        </is>
      </c>
      <c r="B11190" t="inlineStr">
        <is>
          <t>Administrative and Support and Waste Management and Remediation Services</t>
        </is>
      </c>
      <c r="C11190" t="inlineStr">
        <is>
          <t>51-9197</t>
        </is>
      </c>
      <c r="D11190" t="inlineStr">
        <is>
          <t>Tire Builders</t>
        </is>
      </c>
      <c r="E11190" t="n">
        <v>250</v>
      </c>
      <c r="F11190" t="n">
        <v>37850</v>
      </c>
      <c r="G11190">
        <f>IF(OR(E5538="",F5538=""),"",E5538*F5538)</f>
        <v/>
      </c>
      <c r="H11190" s="41">
        <f>IFERROR(XLOOKUP(C5538,'DATA Wharton'!$A$2:$A$785,'DATA Wharton'!$C$2:$C$785),"")</f>
        <v/>
      </c>
      <c r="I11190">
        <f>IF(OR(G5538="",H5538=""),"",G5538)</f>
        <v/>
      </c>
      <c r="J11190">
        <f>IF(OR(I5538="",H5538=""),"",I5538*H5538)</f>
        <v/>
      </c>
      <c r="K11190">
        <f>IF(G5538="","Missing OEWS wage",IF(H5538="","Missing Wharton SOC","Matched"))</f>
        <v/>
      </c>
    </row>
    <row r="11191">
      <c r="A11191" t="inlineStr">
        <is>
          <t>56</t>
        </is>
      </c>
      <c r="B11191" t="inlineStr">
        <is>
          <t>Administrative and Support and Waste Management and Remediation Services</t>
        </is>
      </c>
      <c r="C11191" t="inlineStr">
        <is>
          <t>51-9198</t>
        </is>
      </c>
      <c r="D11191" t="inlineStr">
        <is>
          <t>Helpers--Production Workers</t>
        </is>
      </c>
      <c r="E11191" t="n">
        <v>18090</v>
      </c>
      <c r="F11191" t="n">
        <v>35590</v>
      </c>
      <c r="G11191">
        <f>IF(OR(E5539="",F5539=""),"",E5539*F5539)</f>
        <v/>
      </c>
      <c r="H11191" s="41">
        <f>IFERROR(XLOOKUP(C5539,'DATA Wharton'!$A$2:$A$785,'DATA Wharton'!$C$2:$C$785),"")</f>
        <v/>
      </c>
      <c r="I11191">
        <f>IF(OR(G5539="",H5539=""),"",G5539)</f>
        <v/>
      </c>
      <c r="J11191">
        <f>IF(OR(I5539="",H5539=""),"",I5539*H5539)</f>
        <v/>
      </c>
      <c r="K11191">
        <f>IF(G5539="","Missing OEWS wage",IF(H5539="","Missing Wharton SOC","Matched"))</f>
        <v/>
      </c>
    </row>
    <row r="11192">
      <c r="A11192" t="inlineStr">
        <is>
          <t>56</t>
        </is>
      </c>
      <c r="B11192" t="inlineStr">
        <is>
          <t>Administrative and Support and Waste Management and Remediation Services</t>
        </is>
      </c>
      <c r="C11192" t="inlineStr">
        <is>
          <t>51-9199</t>
        </is>
      </c>
      <c r="D11192" t="inlineStr">
        <is>
          <t>Production Workers, All Other</t>
        </is>
      </c>
      <c r="E11192" t="n">
        <v>85390</v>
      </c>
      <c r="F11192" t="n">
        <v>39260</v>
      </c>
      <c r="G11192">
        <f>IF(OR(E5540="",F5540=""),"",E5540*F5540)</f>
        <v/>
      </c>
      <c r="H11192" s="41">
        <f>IFERROR(XLOOKUP(C5540,'DATA Wharton'!$A$2:$A$785,'DATA Wharton'!$C$2:$C$785),"")</f>
        <v/>
      </c>
      <c r="I11192">
        <f>IF(OR(G5540="",H5540=""),"",G5540)</f>
        <v/>
      </c>
      <c r="J11192">
        <f>IF(OR(I5540="",H5540=""),"",I5540*H5540)</f>
        <v/>
      </c>
      <c r="K11192">
        <f>IF(G5540="","Missing OEWS wage",IF(H5540="","Missing Wharton SOC","Matched"))</f>
        <v/>
      </c>
    </row>
    <row r="11193">
      <c r="A11193" t="inlineStr">
        <is>
          <t>56</t>
        </is>
      </c>
      <c r="B11193" t="inlineStr">
        <is>
          <t>Administrative and Support and Waste Management and Remediation Services</t>
        </is>
      </c>
      <c r="C11193" t="inlineStr">
        <is>
          <t>53-1047</t>
        </is>
      </c>
      <c r="D11193" t="inlineStr">
        <is>
          <t>First-Line Supervisors of Transportation and Material Moving Workers, Except Aircraft Cargo Handling Supervisors</t>
        </is>
      </c>
      <c r="E11193" t="n">
        <v>25920</v>
      </c>
      <c r="F11193" t="n">
        <v>67620</v>
      </c>
      <c r="G11193">
        <f>IF(OR(E5541="",F5541=""),"",E5541*F5541)</f>
        <v/>
      </c>
      <c r="H11193" s="41">
        <f>IFERROR(XLOOKUP(C5541,'DATA Wharton'!$A$2:$A$785,'DATA Wharton'!$C$2:$C$785),"")</f>
        <v/>
      </c>
      <c r="I11193">
        <f>IF(OR(G5541="",H5541=""),"",G5541)</f>
        <v/>
      </c>
      <c r="J11193">
        <f>IF(OR(I5541="",H5541=""),"",I5541*H5541)</f>
        <v/>
      </c>
      <c r="K11193">
        <f>IF(G5541="","Missing OEWS wage",IF(H5541="","Missing Wharton SOC","Matched"))</f>
        <v/>
      </c>
    </row>
    <row r="11194">
      <c r="A11194" t="inlineStr">
        <is>
          <t>56</t>
        </is>
      </c>
      <c r="B11194" t="inlineStr">
        <is>
          <t>Administrative and Support and Waste Management and Remediation Services</t>
        </is>
      </c>
      <c r="C11194" t="inlineStr">
        <is>
          <t>53-2012</t>
        </is>
      </c>
      <c r="D11194" t="inlineStr">
        <is>
          <t>Commercial Pilots</t>
        </is>
      </c>
      <c r="E11194" t="n">
        <v>370</v>
      </c>
      <c r="F11194" t="n">
        <v>139020</v>
      </c>
      <c r="G11194">
        <f>IF(OR(E5542="",F5542=""),"",E5542*F5542)</f>
        <v/>
      </c>
      <c r="H11194" s="41">
        <f>IFERROR(XLOOKUP(C5542,'DATA Wharton'!$A$2:$A$785,'DATA Wharton'!$C$2:$C$785),"")</f>
        <v/>
      </c>
      <c r="I11194">
        <f>IF(OR(G5542="",H5542=""),"",G5542)</f>
        <v/>
      </c>
      <c r="J11194">
        <f>IF(OR(I5542="",H5542=""),"",I5542*H5542)</f>
        <v/>
      </c>
      <c r="K11194">
        <f>IF(G5542="","Missing OEWS wage",IF(H5542="","Missing Wharton SOC","Matched"))</f>
        <v/>
      </c>
    </row>
    <row r="11195">
      <c r="A11195" t="inlineStr">
        <is>
          <t>56</t>
        </is>
      </c>
      <c r="B11195" t="inlineStr">
        <is>
          <t>Administrative and Support and Waste Management and Remediation Services</t>
        </is>
      </c>
      <c r="C11195" t="inlineStr">
        <is>
          <t>53-2022</t>
        </is>
      </c>
      <c r="D11195" t="inlineStr">
        <is>
          <t>Airfield Operations Specialists</t>
        </is>
      </c>
      <c r="E11195" t="n">
        <v>130</v>
      </c>
      <c r="F11195" t="n">
        <v>54510</v>
      </c>
      <c r="G11195">
        <f>IF(OR(E5543="",F5543=""),"",E5543*F5543)</f>
        <v/>
      </c>
      <c r="H11195" s="41">
        <f>IFERROR(XLOOKUP(C5543,'DATA Wharton'!$A$2:$A$785,'DATA Wharton'!$C$2:$C$785),"")</f>
        <v/>
      </c>
      <c r="I11195">
        <f>IF(OR(G5543="",H5543=""),"",G5543)</f>
        <v/>
      </c>
      <c r="J11195">
        <f>IF(OR(I5543="",H5543=""),"",I5543*H5543)</f>
        <v/>
      </c>
      <c r="K11195">
        <f>IF(G5543="","Missing OEWS wage",IF(H5543="","Missing Wharton SOC","Matched"))</f>
        <v/>
      </c>
    </row>
    <row r="11196">
      <c r="A11196" t="inlineStr">
        <is>
          <t>56</t>
        </is>
      </c>
      <c r="B11196" t="inlineStr">
        <is>
          <t>Administrative and Support and Waste Management and Remediation Services</t>
        </is>
      </c>
      <c r="C11196" t="inlineStr">
        <is>
          <t>53-3011</t>
        </is>
      </c>
      <c r="D11196" t="inlineStr">
        <is>
          <t>Ambulance Drivers and Attendants, Except Emergency Medical Technicians</t>
        </is>
      </c>
      <c r="E11196" t="n">
        <v>60</v>
      </c>
      <c r="F11196" t="n">
        <v>32040</v>
      </c>
      <c r="G11196">
        <f>IF(OR(E5544="",F5544=""),"",E5544*F5544)</f>
        <v/>
      </c>
      <c r="H11196" s="41">
        <f>IFERROR(XLOOKUP(C5544,'DATA Wharton'!$A$2:$A$785,'DATA Wharton'!$C$2:$C$785),"")</f>
        <v/>
      </c>
      <c r="I11196">
        <f>IF(OR(G5544="",H5544=""),"",G5544)</f>
        <v/>
      </c>
      <c r="J11196">
        <f>IF(OR(I5544="",H5544=""),"",I5544*H5544)</f>
        <v/>
      </c>
      <c r="K11196">
        <f>IF(G5544="","Missing OEWS wage",IF(H5544="","Missing Wharton SOC","Matched"))</f>
        <v/>
      </c>
    </row>
    <row r="11197">
      <c r="A11197" t="inlineStr">
        <is>
          <t>56</t>
        </is>
      </c>
      <c r="B11197" t="inlineStr">
        <is>
          <t>Administrative and Support and Waste Management and Remediation Services</t>
        </is>
      </c>
      <c r="C11197" t="inlineStr">
        <is>
          <t>53-3031</t>
        </is>
      </c>
      <c r="D11197" t="inlineStr">
        <is>
          <t>Driver/Sales Workers</t>
        </is>
      </c>
      <c r="E11197" t="n">
        <v>4040</v>
      </c>
      <c r="F11197" t="n">
        <v>42280</v>
      </c>
      <c r="G11197">
        <f>IF(OR(E5545="",F5545=""),"",E5545*F5545)</f>
        <v/>
      </c>
      <c r="H11197" s="41">
        <f>IFERROR(XLOOKUP(C5545,'DATA Wharton'!$A$2:$A$785,'DATA Wharton'!$C$2:$C$785),"")</f>
        <v/>
      </c>
      <c r="I11197">
        <f>IF(OR(G5545="",H5545=""),"",G5545)</f>
        <v/>
      </c>
      <c r="J11197">
        <f>IF(OR(I5545="",H5545=""),"",I5545*H5545)</f>
        <v/>
      </c>
      <c r="K11197">
        <f>IF(G5545="","Missing OEWS wage",IF(H5545="","Missing Wharton SOC","Matched"))</f>
        <v/>
      </c>
    </row>
    <row r="11198">
      <c r="A11198" t="inlineStr">
        <is>
          <t>56</t>
        </is>
      </c>
      <c r="B11198" t="inlineStr">
        <is>
          <t>Administrative and Support and Waste Management and Remediation Services</t>
        </is>
      </c>
      <c r="C11198" t="inlineStr">
        <is>
          <t>53-3032</t>
        </is>
      </c>
      <c r="D11198" t="inlineStr">
        <is>
          <t>Heavy and Tractor-Trailer Truck Drivers</t>
        </is>
      </c>
      <c r="E11198" t="n">
        <v>104970</v>
      </c>
      <c r="F11198" t="n">
        <v>55190</v>
      </c>
      <c r="G11198">
        <f>IF(OR(E5546="",F5546=""),"",E5546*F5546)</f>
        <v/>
      </c>
      <c r="H11198" s="41">
        <f>IFERROR(XLOOKUP(C5546,'DATA Wharton'!$A$2:$A$785,'DATA Wharton'!$C$2:$C$785),"")</f>
        <v/>
      </c>
      <c r="I11198">
        <f>IF(OR(G5546="",H5546=""),"",G5546)</f>
        <v/>
      </c>
      <c r="J11198">
        <f>IF(OR(I5546="",H5546=""),"",I5546*H5546)</f>
        <v/>
      </c>
      <c r="K11198">
        <f>IF(G5546="","Missing OEWS wage",IF(H5546="","Missing Wharton SOC","Matched"))</f>
        <v/>
      </c>
    </row>
    <row r="11199">
      <c r="A11199" t="inlineStr">
        <is>
          <t>56</t>
        </is>
      </c>
      <c r="B11199" t="inlineStr">
        <is>
          <t>Administrative and Support and Waste Management and Remediation Services</t>
        </is>
      </c>
      <c r="C11199" t="inlineStr">
        <is>
          <t>53-3033</t>
        </is>
      </c>
      <c r="D11199" t="inlineStr">
        <is>
          <t>Light Truck Drivers</t>
        </is>
      </c>
      <c r="E11199" t="n">
        <v>26890</v>
      </c>
      <c r="F11199" t="n">
        <v>44360</v>
      </c>
      <c r="G11199">
        <f>IF(OR(E5547="",F5547=""),"",E5547*F5547)</f>
        <v/>
      </c>
      <c r="H11199" s="41">
        <f>IFERROR(XLOOKUP(C5547,'DATA Wharton'!$A$2:$A$785,'DATA Wharton'!$C$2:$C$785),"")</f>
        <v/>
      </c>
      <c r="I11199">
        <f>IF(OR(G5547="",H5547=""),"",G5547)</f>
        <v/>
      </c>
      <c r="J11199">
        <f>IF(OR(I5547="",H5547=""),"",I5547*H5547)</f>
        <v/>
      </c>
      <c r="K11199">
        <f>IF(G5547="","Missing OEWS wage",IF(H5547="","Missing Wharton SOC","Matched"))</f>
        <v/>
      </c>
    </row>
    <row r="11200">
      <c r="A11200" t="inlineStr">
        <is>
          <t>56</t>
        </is>
      </c>
      <c r="B11200" t="inlineStr">
        <is>
          <t>Administrative and Support and Waste Management and Remediation Services</t>
        </is>
      </c>
      <c r="C11200" t="inlineStr">
        <is>
          <t>53-3051</t>
        </is>
      </c>
      <c r="D11200" t="inlineStr">
        <is>
          <t>Bus Drivers, School</t>
        </is>
      </c>
      <c r="F11200" t="n">
        <v>52660</v>
      </c>
      <c r="G11200">
        <f>IF(OR(E5548="",F5548=""),"",E5548*F5548)</f>
        <v/>
      </c>
      <c r="H11200" s="41">
        <f>IFERROR(XLOOKUP(C5548,'DATA Wharton'!$A$2:$A$785,'DATA Wharton'!$C$2:$C$785),"")</f>
        <v/>
      </c>
      <c r="I11200">
        <f>IF(OR(G5548="",H5548=""),"",G5548)</f>
        <v/>
      </c>
      <c r="J11200">
        <f>IF(OR(I5548="",H5548=""),"",I5548*H5548)</f>
        <v/>
      </c>
      <c r="K11200">
        <f>IF(G5548="","Missing OEWS wage",IF(H5548="","Missing Wharton SOC","Matched"))</f>
        <v/>
      </c>
    </row>
    <row r="11201">
      <c r="A11201" t="inlineStr">
        <is>
          <t>56</t>
        </is>
      </c>
      <c r="B11201" t="inlineStr">
        <is>
          <t>Administrative and Support and Waste Management and Remediation Services</t>
        </is>
      </c>
      <c r="C11201" t="inlineStr">
        <is>
          <t>53-3052</t>
        </is>
      </c>
      <c r="D11201" t="inlineStr">
        <is>
          <t>Bus Drivers, Transit and Intercity</t>
        </is>
      </c>
      <c r="E11201" t="n">
        <v>1260</v>
      </c>
      <c r="F11201" t="n">
        <v>50820</v>
      </c>
      <c r="G11201">
        <f>IF(OR(E5549="",F5549=""),"",E5549*F5549)</f>
        <v/>
      </c>
      <c r="H11201" s="41">
        <f>IFERROR(XLOOKUP(C5549,'DATA Wharton'!$A$2:$A$785,'DATA Wharton'!$C$2:$C$785),"")</f>
        <v/>
      </c>
      <c r="I11201">
        <f>IF(OR(G5549="",H5549=""),"",G5549)</f>
        <v/>
      </c>
      <c r="J11201">
        <f>IF(OR(I5549="",H5549=""),"",I5549*H5549)</f>
        <v/>
      </c>
      <c r="K11201">
        <f>IF(G5549="","Missing OEWS wage",IF(H5549="","Missing Wharton SOC","Matched"))</f>
        <v/>
      </c>
    </row>
    <row r="11202">
      <c r="A11202" t="inlineStr">
        <is>
          <t>56</t>
        </is>
      </c>
      <c r="B11202" t="inlineStr">
        <is>
          <t>Administrative and Support and Waste Management and Remediation Services</t>
        </is>
      </c>
      <c r="C11202" t="inlineStr">
        <is>
          <t>53-3053</t>
        </is>
      </c>
      <c r="D11202" t="inlineStr">
        <is>
          <t>Shuttle Drivers and Chauffeurs</t>
        </is>
      </c>
      <c r="E11202" t="n">
        <v>6090</v>
      </c>
      <c r="F11202" t="n">
        <v>39410</v>
      </c>
      <c r="G11202">
        <f>IF(OR(E5550="",F5550=""),"",E5550*F5550)</f>
        <v/>
      </c>
      <c r="H11202" s="41">
        <f>IFERROR(XLOOKUP(C5550,'DATA Wharton'!$A$2:$A$785,'DATA Wharton'!$C$2:$C$785),"")</f>
        <v/>
      </c>
      <c r="I11202">
        <f>IF(OR(G5550="",H5550=""),"",G5550)</f>
        <v/>
      </c>
      <c r="J11202">
        <f>IF(OR(I5550="",H5550=""),"",I5550*H5550)</f>
        <v/>
      </c>
      <c r="K11202">
        <f>IF(G5550="","Missing OEWS wage",IF(H5550="","Missing Wharton SOC","Matched"))</f>
        <v/>
      </c>
    </row>
    <row r="11203">
      <c r="A11203" t="inlineStr">
        <is>
          <t>56</t>
        </is>
      </c>
      <c r="B11203" t="inlineStr">
        <is>
          <t>Administrative and Support and Waste Management and Remediation Services</t>
        </is>
      </c>
      <c r="C11203" t="inlineStr">
        <is>
          <t>53-3099</t>
        </is>
      </c>
      <c r="D11203" t="inlineStr">
        <is>
          <t>Motor Vehicle Operators, All Other</t>
        </is>
      </c>
      <c r="E11203" t="n">
        <v>5630</v>
      </c>
      <c r="F11203" t="n">
        <v>41880</v>
      </c>
      <c r="G11203">
        <f>IF(OR(E5551="",F5551=""),"",E5551*F5551)</f>
        <v/>
      </c>
      <c r="H11203" s="41">
        <f>IFERROR(XLOOKUP(C5551,'DATA Wharton'!$A$2:$A$785,'DATA Wharton'!$C$2:$C$785),"")</f>
        <v/>
      </c>
      <c r="I11203">
        <f>IF(OR(G5551="",H5551=""),"",G5551)</f>
        <v/>
      </c>
      <c r="J11203">
        <f>IF(OR(I5551="",H5551=""),"",I5551*H5551)</f>
        <v/>
      </c>
      <c r="K11203">
        <f>IF(G5551="","Missing OEWS wage",IF(H5551="","Missing Wharton SOC","Matched"))</f>
        <v/>
      </c>
    </row>
    <row r="11204">
      <c r="A11204" t="inlineStr">
        <is>
          <t>56</t>
        </is>
      </c>
      <c r="B11204" t="inlineStr">
        <is>
          <t>Administrative and Support and Waste Management and Remediation Services</t>
        </is>
      </c>
      <c r="C11204" t="inlineStr">
        <is>
          <t>53-5011</t>
        </is>
      </c>
      <c r="D11204" t="inlineStr">
        <is>
          <t>Sailors and Marine Oilers</t>
        </is>
      </c>
      <c r="E11204" t="n">
        <v>560</v>
      </c>
      <c r="F11204" t="n">
        <v>48250</v>
      </c>
      <c r="G11204">
        <f>IF(OR(E5552="",F5552=""),"",E5552*F5552)</f>
        <v/>
      </c>
      <c r="H11204" s="41">
        <f>IFERROR(XLOOKUP(C5552,'DATA Wharton'!$A$2:$A$785,'DATA Wharton'!$C$2:$C$785),"")</f>
        <v/>
      </c>
      <c r="I11204">
        <f>IF(OR(G5552="",H5552=""),"",G5552)</f>
        <v/>
      </c>
      <c r="J11204">
        <f>IF(OR(I5552="",H5552=""),"",I5552*H5552)</f>
        <v/>
      </c>
      <c r="K11204">
        <f>IF(G5552="","Missing OEWS wage",IF(H5552="","Missing Wharton SOC","Matched"))</f>
        <v/>
      </c>
    </row>
    <row r="11205">
      <c r="A11205" t="inlineStr">
        <is>
          <t>56</t>
        </is>
      </c>
      <c r="B11205" t="inlineStr">
        <is>
          <t>Administrative and Support and Waste Management and Remediation Services</t>
        </is>
      </c>
      <c r="C11205" t="inlineStr">
        <is>
          <t>53-5021</t>
        </is>
      </c>
      <c r="D11205" t="inlineStr">
        <is>
          <t>Captains, Mates, and Pilots of Water Vessels</t>
        </is>
      </c>
      <c r="E11205" t="n">
        <v>240</v>
      </c>
      <c r="F11205" t="n">
        <v>80460</v>
      </c>
      <c r="G11205">
        <f>IF(OR(E5553="",F5553=""),"",E5553*F5553)</f>
        <v/>
      </c>
      <c r="H11205" s="41">
        <f>IFERROR(XLOOKUP(C5553,'DATA Wharton'!$A$2:$A$785,'DATA Wharton'!$C$2:$C$785),"")</f>
        <v/>
      </c>
      <c r="I11205">
        <f>IF(OR(G5553="",H5553=""),"",G5553)</f>
        <v/>
      </c>
      <c r="J11205">
        <f>IF(OR(I5553="",H5553=""),"",I5553*H5553)</f>
        <v/>
      </c>
      <c r="K11205">
        <f>IF(G5553="","Missing OEWS wage",IF(H5553="","Missing Wharton SOC","Matched"))</f>
        <v/>
      </c>
    </row>
    <row r="11206">
      <c r="A11206" t="inlineStr">
        <is>
          <t>56</t>
        </is>
      </c>
      <c r="B11206" t="inlineStr">
        <is>
          <t>Administrative and Support and Waste Management and Remediation Services</t>
        </is>
      </c>
      <c r="C11206" t="inlineStr">
        <is>
          <t>53-5022</t>
        </is>
      </c>
      <c r="D11206" t="inlineStr">
        <is>
          <t>Motorboat Operators</t>
        </is>
      </c>
      <c r="E11206" t="n">
        <v>220</v>
      </c>
      <c r="F11206" t="n">
        <v>46620</v>
      </c>
      <c r="G11206">
        <f>IF(OR(E5554="",F5554=""),"",E5554*F5554)</f>
        <v/>
      </c>
      <c r="H11206" s="41">
        <f>IFERROR(XLOOKUP(C5554,'DATA Wharton'!$A$2:$A$785,'DATA Wharton'!$C$2:$C$785),"")</f>
        <v/>
      </c>
      <c r="I11206">
        <f>IF(OR(G5554="",H5554=""),"",G5554)</f>
        <v/>
      </c>
      <c r="J11206">
        <f>IF(OR(I5554="",H5554=""),"",I5554*H5554)</f>
        <v/>
      </c>
      <c r="K11206">
        <f>IF(G5554="","Missing OEWS wage",IF(H5554="","Missing Wharton SOC","Matched"))</f>
        <v/>
      </c>
    </row>
    <row r="11207">
      <c r="A11207" t="inlineStr">
        <is>
          <t>56</t>
        </is>
      </c>
      <c r="B11207" t="inlineStr">
        <is>
          <t>Administrative and Support and Waste Management and Remediation Services</t>
        </is>
      </c>
      <c r="C11207" t="inlineStr">
        <is>
          <t>53-5031</t>
        </is>
      </c>
      <c r="D11207" t="inlineStr">
        <is>
          <t>Ship Engineers</t>
        </is>
      </c>
      <c r="E11207" t="n">
        <v>70</v>
      </c>
      <c r="F11207" t="n">
        <v>101500</v>
      </c>
      <c r="G11207">
        <f>IF(OR(E5555="",F5555=""),"",E5555*F5555)</f>
        <v/>
      </c>
      <c r="H11207" s="41">
        <f>IFERROR(XLOOKUP(C5555,'DATA Wharton'!$A$2:$A$785,'DATA Wharton'!$C$2:$C$785),"")</f>
        <v/>
      </c>
      <c r="I11207">
        <f>IF(OR(G5555="",H5555=""),"",G5555)</f>
        <v/>
      </c>
      <c r="J11207">
        <f>IF(OR(I5555="",H5555=""),"",I5555*H5555)</f>
        <v/>
      </c>
      <c r="K11207">
        <f>IF(G5555="","Missing OEWS wage",IF(H5555="","Missing Wharton SOC","Matched"))</f>
        <v/>
      </c>
    </row>
    <row r="11208">
      <c r="A11208" t="inlineStr">
        <is>
          <t>56</t>
        </is>
      </c>
      <c r="B11208" t="inlineStr">
        <is>
          <t>Administrative and Support and Waste Management and Remediation Services</t>
        </is>
      </c>
      <c r="C11208" t="inlineStr">
        <is>
          <t>53-6021</t>
        </is>
      </c>
      <c r="D11208" t="inlineStr">
        <is>
          <t>Parking Attendants</t>
        </is>
      </c>
      <c r="E11208" t="n">
        <v>7780</v>
      </c>
      <c r="F11208" t="n">
        <v>32360</v>
      </c>
      <c r="G11208">
        <f>IF(OR(E5556="",F5556=""),"",E5556*F5556)</f>
        <v/>
      </c>
      <c r="H11208" s="41">
        <f>IFERROR(XLOOKUP(C5556,'DATA Wharton'!$A$2:$A$785,'DATA Wharton'!$C$2:$C$785),"")</f>
        <v/>
      </c>
      <c r="I11208">
        <f>IF(OR(G5556="",H5556=""),"",G5556)</f>
        <v/>
      </c>
      <c r="J11208">
        <f>IF(OR(I5556="",H5556=""),"",I5556*H5556)</f>
        <v/>
      </c>
      <c r="K11208">
        <f>IF(G5556="","Missing OEWS wage",IF(H5556="","Missing Wharton SOC","Matched"))</f>
        <v/>
      </c>
    </row>
    <row r="11209">
      <c r="A11209" t="inlineStr">
        <is>
          <t>56</t>
        </is>
      </c>
      <c r="B11209" t="inlineStr">
        <is>
          <t>Administrative and Support and Waste Management and Remediation Services</t>
        </is>
      </c>
      <c r="C11209" t="inlineStr">
        <is>
          <t>53-6031</t>
        </is>
      </c>
      <c r="D11209" t="inlineStr">
        <is>
          <t>Automotive and Watercraft Service Attendants</t>
        </is>
      </c>
      <c r="E11209" t="n">
        <v>840</v>
      </c>
      <c r="F11209" t="n">
        <v>37100</v>
      </c>
      <c r="G11209">
        <f>IF(OR(E5557="",F5557=""),"",E5557*F5557)</f>
        <v/>
      </c>
      <c r="H11209" s="41">
        <f>IFERROR(XLOOKUP(C5557,'DATA Wharton'!$A$2:$A$785,'DATA Wharton'!$C$2:$C$785),"")</f>
        <v/>
      </c>
      <c r="I11209">
        <f>IF(OR(G5557="",H5557=""),"",G5557)</f>
        <v/>
      </c>
      <c r="J11209">
        <f>IF(OR(I5557="",H5557=""),"",I5557*H5557)</f>
        <v/>
      </c>
      <c r="K11209">
        <f>IF(G5557="","Missing OEWS wage",IF(H5557="","Missing Wharton SOC","Matched"))</f>
        <v/>
      </c>
    </row>
    <row r="11210">
      <c r="A11210" t="inlineStr">
        <is>
          <t>56</t>
        </is>
      </c>
      <c r="B11210" t="inlineStr">
        <is>
          <t>Administrative and Support and Waste Management and Remediation Services</t>
        </is>
      </c>
      <c r="C11210" t="inlineStr">
        <is>
          <t>53-6032</t>
        </is>
      </c>
      <c r="D11210" t="inlineStr">
        <is>
          <t>Aircraft Service Attendants</t>
        </is>
      </c>
      <c r="E11210" t="n">
        <v>430</v>
      </c>
      <c r="F11210" t="n">
        <v>41430</v>
      </c>
      <c r="G11210">
        <f>IF(OR(E5558="",F5558=""),"",E5558*F5558)</f>
        <v/>
      </c>
      <c r="H11210" s="41">
        <f>IFERROR(XLOOKUP(C5558,'DATA Wharton'!$A$2:$A$785,'DATA Wharton'!$C$2:$C$785),"")</f>
        <v/>
      </c>
      <c r="I11210">
        <f>IF(OR(G5558="",H5558=""),"",G5558)</f>
        <v/>
      </c>
      <c r="J11210">
        <f>IF(OR(I5558="",H5558=""),"",I5558*H5558)</f>
        <v/>
      </c>
      <c r="K11210">
        <f>IF(G5558="","Missing OEWS wage",IF(H5558="","Missing Wharton SOC","Matched"))</f>
        <v/>
      </c>
    </row>
    <row r="11211">
      <c r="A11211" t="inlineStr">
        <is>
          <t>56</t>
        </is>
      </c>
      <c r="B11211" t="inlineStr">
        <is>
          <t>Administrative and Support and Waste Management and Remediation Services</t>
        </is>
      </c>
      <c r="C11211" t="inlineStr">
        <is>
          <t>53-6041</t>
        </is>
      </c>
      <c r="D11211" t="inlineStr">
        <is>
          <t>Traffic Technicians</t>
        </is>
      </c>
      <c r="F11211" t="n">
        <v>49040</v>
      </c>
      <c r="G11211">
        <f>IF(OR(E5559="",F5559=""),"",E5559*F5559)</f>
        <v/>
      </c>
      <c r="H11211" s="41">
        <f>IFERROR(XLOOKUP(C5559,'DATA Wharton'!$A$2:$A$785,'DATA Wharton'!$C$2:$C$785),"")</f>
        <v/>
      </c>
      <c r="I11211">
        <f>IF(OR(G5559="",H5559=""),"",G5559)</f>
        <v/>
      </c>
      <c r="J11211">
        <f>IF(OR(I5559="",H5559=""),"",I5559*H5559)</f>
        <v/>
      </c>
      <c r="K11211">
        <f>IF(G5559="","Missing OEWS wage",IF(H5559="","Missing Wharton SOC","Matched"))</f>
        <v/>
      </c>
    </row>
    <row r="11212">
      <c r="A11212" t="inlineStr">
        <is>
          <t>56</t>
        </is>
      </c>
      <c r="B11212" t="inlineStr">
        <is>
          <t>Administrative and Support and Waste Management and Remediation Services</t>
        </is>
      </c>
      <c r="C11212" t="inlineStr">
        <is>
          <t>53-6051</t>
        </is>
      </c>
      <c r="D11212" t="inlineStr">
        <is>
          <t>Transportation Inspectors</t>
        </is>
      </c>
      <c r="E11212" t="n">
        <v>310</v>
      </c>
      <c r="F11212" t="n">
        <v>53590</v>
      </c>
      <c r="G11212">
        <f>IF(OR(E5560="",F5560=""),"",E5560*F5560)</f>
        <v/>
      </c>
      <c r="H11212" s="41">
        <f>IFERROR(XLOOKUP(C5560,'DATA Wharton'!$A$2:$A$785,'DATA Wharton'!$C$2:$C$785),"")</f>
        <v/>
      </c>
      <c r="I11212">
        <f>IF(OR(G5560="",H5560=""),"",G5560)</f>
        <v/>
      </c>
      <c r="J11212">
        <f>IF(OR(I5560="",H5560=""),"",I5560*H5560)</f>
        <v/>
      </c>
      <c r="K11212">
        <f>IF(G5560="","Missing OEWS wage",IF(H5560="","Missing Wharton SOC","Matched"))</f>
        <v/>
      </c>
    </row>
    <row r="11213">
      <c r="A11213" t="inlineStr">
        <is>
          <t>56</t>
        </is>
      </c>
      <c r="B11213" t="inlineStr">
        <is>
          <t>Administrative and Support and Waste Management and Remediation Services</t>
        </is>
      </c>
      <c r="C11213" t="inlineStr">
        <is>
          <t>53-6061</t>
        </is>
      </c>
      <c r="D11213" t="inlineStr">
        <is>
          <t>Passenger Attendants</t>
        </is>
      </c>
      <c r="E11213" t="n">
        <v>1690</v>
      </c>
      <c r="F11213" t="n">
        <v>45210</v>
      </c>
      <c r="G11213">
        <f>IF(OR(E5561="",F5561=""),"",E5561*F5561)</f>
        <v/>
      </c>
      <c r="H11213" s="41">
        <f>IFERROR(XLOOKUP(C5561,'DATA Wharton'!$A$2:$A$785,'DATA Wharton'!$C$2:$C$785),"")</f>
        <v/>
      </c>
      <c r="I11213">
        <f>IF(OR(G5561="",H5561=""),"",G5561)</f>
        <v/>
      </c>
      <c r="J11213">
        <f>IF(OR(I5561="",H5561=""),"",I5561*H5561)</f>
        <v/>
      </c>
      <c r="K11213">
        <f>IF(G5561="","Missing OEWS wage",IF(H5561="","Missing Wharton SOC","Matched"))</f>
        <v/>
      </c>
    </row>
    <row r="11214">
      <c r="A11214" t="inlineStr">
        <is>
          <t>56</t>
        </is>
      </c>
      <c r="B11214" t="inlineStr">
        <is>
          <t>Administrative and Support and Waste Management and Remediation Services</t>
        </is>
      </c>
      <c r="C11214" t="inlineStr">
        <is>
          <t>53-6099</t>
        </is>
      </c>
      <c r="D11214" t="inlineStr">
        <is>
          <t>Transportation Workers, All Other</t>
        </is>
      </c>
      <c r="E11214" t="n">
        <v>540</v>
      </c>
      <c r="F11214" t="n">
        <v>41980</v>
      </c>
      <c r="G11214">
        <f>IF(OR(E5562="",F5562=""),"",E5562*F5562)</f>
        <v/>
      </c>
      <c r="H11214" s="41">
        <f>IFERROR(XLOOKUP(C5562,'DATA Wharton'!$A$2:$A$785,'DATA Wharton'!$C$2:$C$785),"")</f>
        <v/>
      </c>
      <c r="I11214">
        <f>IF(OR(G5562="",H5562=""),"",G5562)</f>
        <v/>
      </c>
      <c r="J11214">
        <f>IF(OR(I5562="",H5562=""),"",I5562*H5562)</f>
        <v/>
      </c>
      <c r="K11214">
        <f>IF(G5562="","Missing OEWS wage",IF(H5562="","Missing Wharton SOC","Matched"))</f>
        <v/>
      </c>
    </row>
    <row r="11215">
      <c r="A11215" t="inlineStr">
        <is>
          <t>56</t>
        </is>
      </c>
      <c r="B11215" t="inlineStr">
        <is>
          <t>Administrative and Support and Waste Management and Remediation Services</t>
        </is>
      </c>
      <c r="C11215" t="inlineStr">
        <is>
          <t>53-7011</t>
        </is>
      </c>
      <c r="D11215" t="inlineStr">
        <is>
          <t>Conveyor Operators and Tenders</t>
        </is>
      </c>
      <c r="E11215" t="n">
        <v>390</v>
      </c>
      <c r="F11215" t="n">
        <v>38880</v>
      </c>
      <c r="G11215">
        <f>IF(OR(E5563="",F5563=""),"",E5563*F5563)</f>
        <v/>
      </c>
      <c r="H11215" s="41">
        <f>IFERROR(XLOOKUP(C5563,'DATA Wharton'!$A$2:$A$785,'DATA Wharton'!$C$2:$C$785),"")</f>
        <v/>
      </c>
      <c r="I11215">
        <f>IF(OR(G5563="",H5563=""),"",G5563)</f>
        <v/>
      </c>
      <c r="J11215">
        <f>IF(OR(I5563="",H5563=""),"",I5563*H5563)</f>
        <v/>
      </c>
      <c r="K11215">
        <f>IF(G5563="","Missing OEWS wage",IF(H5563="","Missing Wharton SOC","Matched"))</f>
        <v/>
      </c>
    </row>
    <row r="11216">
      <c r="A11216" t="inlineStr">
        <is>
          <t>56</t>
        </is>
      </c>
      <c r="B11216" t="inlineStr">
        <is>
          <t>Administrative and Support and Waste Management and Remediation Services</t>
        </is>
      </c>
      <c r="C11216" t="inlineStr">
        <is>
          <t>53-7021</t>
        </is>
      </c>
      <c r="D11216" t="inlineStr">
        <is>
          <t>Crane and Tower Operators</t>
        </is>
      </c>
      <c r="E11216" t="n">
        <v>1600</v>
      </c>
      <c r="F11216" t="n">
        <v>61610</v>
      </c>
      <c r="G11216">
        <f>IF(OR(E5564="",F5564=""),"",E5564*F5564)</f>
        <v/>
      </c>
      <c r="H11216" s="41">
        <f>IFERROR(XLOOKUP(C5564,'DATA Wharton'!$A$2:$A$785,'DATA Wharton'!$C$2:$C$785),"")</f>
        <v/>
      </c>
      <c r="I11216">
        <f>IF(OR(G5564="",H5564=""),"",G5564)</f>
        <v/>
      </c>
      <c r="J11216">
        <f>IF(OR(I5564="",H5564=""),"",I5564*H5564)</f>
        <v/>
      </c>
      <c r="K11216">
        <f>IF(G5564="","Missing OEWS wage",IF(H5564="","Missing Wharton SOC","Matched"))</f>
        <v/>
      </c>
    </row>
    <row r="11217">
      <c r="A11217" t="inlineStr">
        <is>
          <t>56</t>
        </is>
      </c>
      <c r="B11217" t="inlineStr">
        <is>
          <t>Administrative and Support and Waste Management and Remediation Services</t>
        </is>
      </c>
      <c r="C11217" t="inlineStr">
        <is>
          <t>53-7041</t>
        </is>
      </c>
      <c r="D11217" t="inlineStr">
        <is>
          <t>Hoist and Winch Operators</t>
        </is>
      </c>
      <c r="E11217" t="n">
        <v>150</v>
      </c>
      <c r="F11217" t="n">
        <v>35610</v>
      </c>
      <c r="G11217">
        <f>IF(OR(E5565="",F5565=""),"",E5565*F5565)</f>
        <v/>
      </c>
      <c r="H11217" s="41">
        <f>IFERROR(XLOOKUP(C5565,'DATA Wharton'!$A$2:$A$785,'DATA Wharton'!$C$2:$C$785),"")</f>
        <v/>
      </c>
      <c r="I11217">
        <f>IF(OR(G5565="",H5565=""),"",G5565)</f>
        <v/>
      </c>
      <c r="J11217">
        <f>IF(OR(I5565="",H5565=""),"",I5565*H5565)</f>
        <v/>
      </c>
      <c r="K11217">
        <f>IF(G5565="","Missing OEWS wage",IF(H5565="","Missing Wharton SOC","Matched"))</f>
        <v/>
      </c>
    </row>
    <row r="11218">
      <c r="A11218" t="inlineStr">
        <is>
          <t>56</t>
        </is>
      </c>
      <c r="B11218" t="inlineStr">
        <is>
          <t>Administrative and Support and Waste Management and Remediation Services</t>
        </is>
      </c>
      <c r="C11218" t="inlineStr">
        <is>
          <t>53-7051</t>
        </is>
      </c>
      <c r="D11218" t="inlineStr">
        <is>
          <t>Industrial Truck and Tractor Operators</t>
        </is>
      </c>
      <c r="E11218" t="n">
        <v>73810</v>
      </c>
      <c r="F11218" t="n">
        <v>40360</v>
      </c>
      <c r="G11218">
        <f>IF(OR(E5566="",F5566=""),"",E5566*F5566)</f>
        <v/>
      </c>
      <c r="H11218" s="41">
        <f>IFERROR(XLOOKUP(C5566,'DATA Wharton'!$A$2:$A$785,'DATA Wharton'!$C$2:$C$785),"")</f>
        <v/>
      </c>
      <c r="I11218">
        <f>IF(OR(G5566="",H5566=""),"",G5566)</f>
        <v/>
      </c>
      <c r="J11218">
        <f>IF(OR(I5566="",H5566=""),"",I5566*H5566)</f>
        <v/>
      </c>
      <c r="K11218">
        <f>IF(G5566="","Missing OEWS wage",IF(H5566="","Missing Wharton SOC","Matched"))</f>
        <v/>
      </c>
    </row>
    <row r="11219">
      <c r="A11219" t="inlineStr">
        <is>
          <t>56</t>
        </is>
      </c>
      <c r="B11219" t="inlineStr">
        <is>
          <t>Administrative and Support and Waste Management and Remediation Services</t>
        </is>
      </c>
      <c r="C11219" t="inlineStr">
        <is>
          <t>53-7061</t>
        </is>
      </c>
      <c r="D11219" t="inlineStr">
        <is>
          <t>Cleaners of Vehicles and Equipment</t>
        </is>
      </c>
      <c r="E11219" t="n">
        <v>20190</v>
      </c>
      <c r="F11219" t="n">
        <v>39630</v>
      </c>
      <c r="G11219">
        <f>IF(OR(E5567="",F5567=""),"",E5567*F5567)</f>
        <v/>
      </c>
      <c r="H11219" s="41">
        <f>IFERROR(XLOOKUP(C5567,'DATA Wharton'!$A$2:$A$785,'DATA Wharton'!$C$2:$C$785),"")</f>
        <v/>
      </c>
      <c r="I11219">
        <f>IF(OR(G5567="",H5567=""),"",G5567)</f>
        <v/>
      </c>
      <c r="J11219">
        <f>IF(OR(I5567="",H5567=""),"",I5567*H5567)</f>
        <v/>
      </c>
      <c r="K11219">
        <f>IF(G5567="","Missing OEWS wage",IF(H5567="","Missing Wharton SOC","Matched"))</f>
        <v/>
      </c>
    </row>
    <row r="11220">
      <c r="A11220" t="inlineStr">
        <is>
          <t>56</t>
        </is>
      </c>
      <c r="B11220" t="inlineStr">
        <is>
          <t>Administrative and Support and Waste Management and Remediation Services</t>
        </is>
      </c>
      <c r="C11220" t="inlineStr">
        <is>
          <t>53-7062</t>
        </is>
      </c>
      <c r="D11220" t="inlineStr">
        <is>
          <t>Laborers and Freight, Stock, and Material Movers, Hand</t>
        </is>
      </c>
      <c r="E11220" t="n">
        <v>506250</v>
      </c>
      <c r="F11220" t="n">
        <v>36980</v>
      </c>
      <c r="G11220">
        <f>IF(OR(E5568="",F5568=""),"",E5568*F5568)</f>
        <v/>
      </c>
      <c r="H11220" s="41">
        <f>IFERROR(XLOOKUP(C5568,'DATA Wharton'!$A$2:$A$785,'DATA Wharton'!$C$2:$C$785),"")</f>
        <v/>
      </c>
      <c r="I11220">
        <f>IF(OR(G5568="",H5568=""),"",G5568)</f>
        <v/>
      </c>
      <c r="J11220">
        <f>IF(OR(I5568="",H5568=""),"",I5568*H5568)</f>
        <v/>
      </c>
      <c r="K11220">
        <f>IF(G5568="","Missing OEWS wage",IF(H5568="","Missing Wharton SOC","Matched"))</f>
        <v/>
      </c>
    </row>
    <row r="11221">
      <c r="A11221" t="inlineStr">
        <is>
          <t>56</t>
        </is>
      </c>
      <c r="B11221" t="inlineStr">
        <is>
          <t>Administrative and Support and Waste Management and Remediation Services</t>
        </is>
      </c>
      <c r="C11221" t="inlineStr">
        <is>
          <t>53-7063</t>
        </is>
      </c>
      <c r="D11221" t="inlineStr">
        <is>
          <t>Machine Feeders and Offbearers</t>
        </is>
      </c>
      <c r="E11221" t="n">
        <v>3190</v>
      </c>
      <c r="F11221" t="n">
        <v>37010</v>
      </c>
      <c r="G11221">
        <f>IF(OR(E5569="",F5569=""),"",E5569*F5569)</f>
        <v/>
      </c>
      <c r="H11221" s="41">
        <f>IFERROR(XLOOKUP(C5569,'DATA Wharton'!$A$2:$A$785,'DATA Wharton'!$C$2:$C$785),"")</f>
        <v/>
      </c>
      <c r="I11221">
        <f>IF(OR(G5569="",H5569=""),"",G5569)</f>
        <v/>
      </c>
      <c r="J11221">
        <f>IF(OR(I5569="",H5569=""),"",I5569*H5569)</f>
        <v/>
      </c>
      <c r="K11221">
        <f>IF(G5569="","Missing OEWS wage",IF(H5569="","Missing Wharton SOC","Matched"))</f>
        <v/>
      </c>
    </row>
    <row r="11222">
      <c r="A11222" t="inlineStr">
        <is>
          <t>56</t>
        </is>
      </c>
      <c r="B11222" t="inlineStr">
        <is>
          <t>Administrative and Support and Waste Management and Remediation Services</t>
        </is>
      </c>
      <c r="C11222" t="inlineStr">
        <is>
          <t>53-7064</t>
        </is>
      </c>
      <c r="D11222" t="inlineStr">
        <is>
          <t>Packers and Packagers, Hand</t>
        </is>
      </c>
      <c r="E11222" t="n">
        <v>107370</v>
      </c>
      <c r="F11222" t="n">
        <v>34340</v>
      </c>
      <c r="G11222">
        <f>IF(OR(E5570="",F5570=""),"",E5570*F5570)</f>
        <v/>
      </c>
      <c r="H11222" s="41">
        <f>IFERROR(XLOOKUP(C5570,'DATA Wharton'!$A$2:$A$785,'DATA Wharton'!$C$2:$C$785),"")</f>
        <v/>
      </c>
      <c r="I11222">
        <f>IF(OR(G5570="",H5570=""),"",G5570)</f>
        <v/>
      </c>
      <c r="J11222">
        <f>IF(OR(I5570="",H5570=""),"",I5570*H5570)</f>
        <v/>
      </c>
      <c r="K11222">
        <f>IF(G5570="","Missing OEWS wage",IF(H5570="","Missing Wharton SOC","Matched"))</f>
        <v/>
      </c>
    </row>
    <row r="11223">
      <c r="A11223" t="inlineStr">
        <is>
          <t>56</t>
        </is>
      </c>
      <c r="B11223" t="inlineStr">
        <is>
          <t>Administrative and Support and Waste Management and Remediation Services</t>
        </is>
      </c>
      <c r="C11223" t="inlineStr">
        <is>
          <t>53-7065</t>
        </is>
      </c>
      <c r="D11223" t="inlineStr">
        <is>
          <t>Stockers and Order Fillers</t>
        </is>
      </c>
      <c r="E11223" t="n">
        <v>59190</v>
      </c>
      <c r="F11223" t="n">
        <v>37280</v>
      </c>
      <c r="G11223">
        <f>IF(OR(E5571="",F5571=""),"",E5571*F5571)</f>
        <v/>
      </c>
      <c r="H11223" s="41">
        <f>IFERROR(XLOOKUP(C5571,'DATA Wharton'!$A$2:$A$785,'DATA Wharton'!$C$2:$C$785),"")</f>
        <v/>
      </c>
      <c r="I11223">
        <f>IF(OR(G5571="",H5571=""),"",G5571)</f>
        <v/>
      </c>
      <c r="J11223">
        <f>IF(OR(I5571="",H5571=""),"",I5571*H5571)</f>
        <v/>
      </c>
      <c r="K11223">
        <f>IF(G5571="","Missing OEWS wage",IF(H5571="","Missing Wharton SOC","Matched"))</f>
        <v/>
      </c>
    </row>
    <row r="11224">
      <c r="A11224" t="inlineStr">
        <is>
          <t>56</t>
        </is>
      </c>
      <c r="B11224" t="inlineStr">
        <is>
          <t>Administrative and Support and Waste Management and Remediation Services</t>
        </is>
      </c>
      <c r="C11224" t="inlineStr">
        <is>
          <t>53-7072</t>
        </is>
      </c>
      <c r="D11224" t="inlineStr">
        <is>
          <t>Pump Operators, Except Wellhead Pumpers</t>
        </is>
      </c>
      <c r="E11224" t="n">
        <v>780</v>
      </c>
      <c r="F11224" t="n">
        <v>52230</v>
      </c>
      <c r="G11224">
        <f>IF(OR(E5572="",F5572=""),"",E5572*F5572)</f>
        <v/>
      </c>
      <c r="H11224" s="41">
        <f>IFERROR(XLOOKUP(C5572,'DATA Wharton'!$A$2:$A$785,'DATA Wharton'!$C$2:$C$785),"")</f>
        <v/>
      </c>
      <c r="I11224">
        <f>IF(OR(G5572="",H5572=""),"",G5572)</f>
        <v/>
      </c>
      <c r="J11224">
        <f>IF(OR(I5572="",H5572=""),"",I5572*H5572)</f>
        <v/>
      </c>
      <c r="K11224">
        <f>IF(G5572="","Missing OEWS wage",IF(H5572="","Missing Wharton SOC","Matched"))</f>
        <v/>
      </c>
    </row>
    <row r="11225">
      <c r="A11225" t="inlineStr">
        <is>
          <t>56</t>
        </is>
      </c>
      <c r="B11225" t="inlineStr">
        <is>
          <t>Administrative and Support and Waste Management and Remediation Services</t>
        </is>
      </c>
      <c r="C11225" t="inlineStr">
        <is>
          <t>53-7081</t>
        </is>
      </c>
      <c r="D11225" t="inlineStr">
        <is>
          <t>Refuse and Recyclable Material Collectors</t>
        </is>
      </c>
      <c r="E11225" t="n">
        <v>98380</v>
      </c>
      <c r="F11225" t="n">
        <v>53600</v>
      </c>
      <c r="G11225">
        <f>IF(OR(E5573="",F5573=""),"",E5573*F5573)</f>
        <v/>
      </c>
      <c r="H11225" s="41">
        <f>IFERROR(XLOOKUP(C5573,'DATA Wharton'!$A$2:$A$785,'DATA Wharton'!$C$2:$C$785),"")</f>
        <v/>
      </c>
      <c r="I11225">
        <f>IF(OR(G5573="",H5573=""),"",G5573)</f>
        <v/>
      </c>
      <c r="J11225">
        <f>IF(OR(I5573="",H5573=""),"",I5573*H5573)</f>
        <v/>
      </c>
      <c r="K11225">
        <f>IF(G5573="","Missing OEWS wage",IF(H5573="","Missing Wharton SOC","Matched"))</f>
        <v/>
      </c>
    </row>
    <row r="11226">
      <c r="A11226" t="inlineStr">
        <is>
          <t>56</t>
        </is>
      </c>
      <c r="B11226" t="inlineStr">
        <is>
          <t>Administrative and Support and Waste Management and Remediation Services</t>
        </is>
      </c>
      <c r="C11226" t="inlineStr">
        <is>
          <t>53-7121</t>
        </is>
      </c>
      <c r="D11226" t="inlineStr">
        <is>
          <t>Tank Car, Truck, and Ship Loaders</t>
        </is>
      </c>
      <c r="E11226" t="n">
        <v>410</v>
      </c>
      <c r="F11226" t="n">
        <v>44780</v>
      </c>
      <c r="G11226">
        <f>IF(OR(E5574="",F5574=""),"",E5574*F5574)</f>
        <v/>
      </c>
      <c r="H11226" s="41">
        <f>IFERROR(XLOOKUP(C5574,'DATA Wharton'!$A$2:$A$785,'DATA Wharton'!$C$2:$C$785),"")</f>
        <v/>
      </c>
      <c r="I11226">
        <f>IF(OR(G5574="",H5574=""),"",G5574)</f>
        <v/>
      </c>
      <c r="J11226">
        <f>IF(OR(I5574="",H5574=""),"",I5574*H5574)</f>
        <v/>
      </c>
      <c r="K11226">
        <f>IF(G5574="","Missing OEWS wage",IF(H5574="","Missing Wharton SOC","Matched"))</f>
        <v/>
      </c>
    </row>
    <row r="11227">
      <c r="A11227" t="inlineStr">
        <is>
          <t>56</t>
        </is>
      </c>
      <c r="B11227" t="inlineStr">
        <is>
          <t>Administrative and Support and Waste Management and Remediation Services</t>
        </is>
      </c>
      <c r="C11227" t="inlineStr">
        <is>
          <t>53-7199</t>
        </is>
      </c>
      <c r="D11227" t="inlineStr">
        <is>
          <t>Material Moving Workers, All Other</t>
        </is>
      </c>
      <c r="E11227" t="n">
        <v>1460</v>
      </c>
      <c r="F11227" t="n">
        <v>45090</v>
      </c>
      <c r="G11227">
        <f>IF(OR(E5575="",F5575=""),"",E5575*F5575)</f>
        <v/>
      </c>
      <c r="H11227" s="41">
        <f>IFERROR(XLOOKUP(C5575,'DATA Wharton'!$A$2:$A$785,'DATA Wharton'!$C$2:$C$785),"")</f>
        <v/>
      </c>
      <c r="I11227">
        <f>IF(OR(G5575="",H5575=""),"",G5575)</f>
        <v/>
      </c>
      <c r="J11227">
        <f>IF(OR(I5575="",H5575=""),"",I5575*H5575)</f>
        <v/>
      </c>
      <c r="K11227">
        <f>IF(G5575="","Missing OEWS wage",IF(H5575="","Missing Wharton SOC","Matched"))</f>
        <v/>
      </c>
    </row>
    <row r="11228">
      <c r="A11228" t="inlineStr">
        <is>
          <t>61</t>
        </is>
      </c>
      <c r="B11228" t="inlineStr">
        <is>
          <t>Educational Services</t>
        </is>
      </c>
      <c r="C11228" t="inlineStr">
        <is>
          <t>11-1011</t>
        </is>
      </c>
      <c r="D11228" t="inlineStr">
        <is>
          <t>Chief Executives</t>
        </is>
      </c>
      <c r="E11228" t="n">
        <v>4930</v>
      </c>
      <c r="F11228" t="n">
        <v>274870</v>
      </c>
      <c r="G11228">
        <f>IF(OR(E5576="",F5576=""),"",E5576*F5576)</f>
        <v/>
      </c>
      <c r="H11228" s="41">
        <f>IFERROR(XLOOKUP(C5576,'DATA Wharton'!$A$2:$A$785,'DATA Wharton'!$C$2:$C$785),"")</f>
        <v/>
      </c>
      <c r="I11228">
        <f>IF(OR(G5576="",H5576=""),"",G5576)</f>
        <v/>
      </c>
      <c r="J11228">
        <f>IF(OR(I5576="",H5576=""),"",I5576*H5576)</f>
        <v/>
      </c>
      <c r="K11228">
        <f>IF(G5576="","Missing OEWS wage",IF(H5576="","Missing Wharton SOC","Matched"))</f>
        <v/>
      </c>
    </row>
    <row r="11229">
      <c r="A11229" t="inlineStr">
        <is>
          <t>61</t>
        </is>
      </c>
      <c r="B11229" t="inlineStr">
        <is>
          <t>Educational Services</t>
        </is>
      </c>
      <c r="C11229" t="inlineStr">
        <is>
          <t>11-1021</t>
        </is>
      </c>
      <c r="D11229" t="inlineStr">
        <is>
          <t>General and Operations Managers</t>
        </is>
      </c>
      <c r="E11229" t="n">
        <v>50830</v>
      </c>
      <c r="F11229" t="n">
        <v>121630</v>
      </c>
      <c r="G11229">
        <f>IF(OR(E5577="",F5577=""),"",E5577*F5577)</f>
        <v/>
      </c>
      <c r="H11229" s="41">
        <f>IFERROR(XLOOKUP(C5577,'DATA Wharton'!$A$2:$A$785,'DATA Wharton'!$C$2:$C$785),"")</f>
        <v/>
      </c>
      <c r="I11229">
        <f>IF(OR(G5577="",H5577=""),"",G5577)</f>
        <v/>
      </c>
      <c r="J11229">
        <f>IF(OR(I5577="",H5577=""),"",I5577*H5577)</f>
        <v/>
      </c>
      <c r="K11229">
        <f>IF(G5577="","Missing OEWS wage",IF(H5577="","Missing Wharton SOC","Matched"))</f>
        <v/>
      </c>
    </row>
    <row r="11230">
      <c r="A11230" t="inlineStr">
        <is>
          <t>61</t>
        </is>
      </c>
      <c r="B11230" t="inlineStr">
        <is>
          <t>Educational Services</t>
        </is>
      </c>
      <c r="C11230" t="inlineStr">
        <is>
          <t>11-2011</t>
        </is>
      </c>
      <c r="D11230" t="inlineStr">
        <is>
          <t>Advertising and Promotions Managers</t>
        </is>
      </c>
      <c r="E11230" t="n">
        <v>200</v>
      </c>
      <c r="F11230" t="n">
        <v>106680</v>
      </c>
      <c r="G11230">
        <f>IF(OR(E5578="",F5578=""),"",E5578*F5578)</f>
        <v/>
      </c>
      <c r="H11230" s="41">
        <f>IFERROR(XLOOKUP(C5578,'DATA Wharton'!$A$2:$A$785,'DATA Wharton'!$C$2:$C$785),"")</f>
        <v/>
      </c>
      <c r="I11230">
        <f>IF(OR(G5578="",H5578=""),"",G5578)</f>
        <v/>
      </c>
      <c r="J11230">
        <f>IF(OR(I5578="",H5578=""),"",I5578*H5578)</f>
        <v/>
      </c>
      <c r="K11230">
        <f>IF(G5578="","Missing OEWS wage",IF(H5578="","Missing Wharton SOC","Matched"))</f>
        <v/>
      </c>
    </row>
    <row r="11231">
      <c r="A11231" t="inlineStr">
        <is>
          <t>61</t>
        </is>
      </c>
      <c r="B11231" t="inlineStr">
        <is>
          <t>Educational Services</t>
        </is>
      </c>
      <c r="C11231" t="inlineStr">
        <is>
          <t>11-2021</t>
        </is>
      </c>
      <c r="D11231" t="inlineStr">
        <is>
          <t>Marketing Managers</t>
        </is>
      </c>
      <c r="E11231" t="n">
        <v>6860</v>
      </c>
      <c r="F11231" t="n">
        <v>138970</v>
      </c>
      <c r="G11231">
        <f>IF(OR(E5579="",F5579=""),"",E5579*F5579)</f>
        <v/>
      </c>
      <c r="H11231" s="41">
        <f>IFERROR(XLOOKUP(C5579,'DATA Wharton'!$A$2:$A$785,'DATA Wharton'!$C$2:$C$785),"")</f>
        <v/>
      </c>
      <c r="I11231">
        <f>IF(OR(G5579="",H5579=""),"",G5579)</f>
        <v/>
      </c>
      <c r="J11231">
        <f>IF(OR(I5579="",H5579=""),"",I5579*H5579)</f>
        <v/>
      </c>
      <c r="K11231">
        <f>IF(G5579="","Missing OEWS wage",IF(H5579="","Missing Wharton SOC","Matched"))</f>
        <v/>
      </c>
    </row>
    <row r="11232">
      <c r="A11232" t="inlineStr">
        <is>
          <t>61</t>
        </is>
      </c>
      <c r="B11232" t="inlineStr">
        <is>
          <t>Educational Services</t>
        </is>
      </c>
      <c r="C11232" t="inlineStr">
        <is>
          <t>11-2022</t>
        </is>
      </c>
      <c r="D11232" t="inlineStr">
        <is>
          <t>Sales Managers</t>
        </is>
      </c>
      <c r="E11232" t="n">
        <v>2480</v>
      </c>
      <c r="F11232" t="n">
        <v>148910</v>
      </c>
      <c r="G11232">
        <f>IF(OR(E5580="",F5580=""),"",E5580*F5580)</f>
        <v/>
      </c>
      <c r="H11232" s="41">
        <f>IFERROR(XLOOKUP(C5580,'DATA Wharton'!$A$2:$A$785,'DATA Wharton'!$C$2:$C$785),"")</f>
        <v/>
      </c>
      <c r="I11232">
        <f>IF(OR(G5580="",H5580=""),"",G5580)</f>
        <v/>
      </c>
      <c r="J11232">
        <f>IF(OR(I5580="",H5580=""),"",I5580*H5580)</f>
        <v/>
      </c>
      <c r="K11232">
        <f>IF(G5580="","Missing OEWS wage",IF(H5580="","Missing Wharton SOC","Matched"))</f>
        <v/>
      </c>
    </row>
    <row r="11233">
      <c r="A11233" t="inlineStr">
        <is>
          <t>61</t>
        </is>
      </c>
      <c r="B11233" t="inlineStr">
        <is>
          <t>Educational Services</t>
        </is>
      </c>
      <c r="C11233" t="inlineStr">
        <is>
          <t>11-2032</t>
        </is>
      </c>
      <c r="D11233" t="inlineStr">
        <is>
          <t>Public Relations Managers</t>
        </is>
      </c>
      <c r="E11233" t="n">
        <v>4740</v>
      </c>
      <c r="F11233" t="n">
        <v>128400</v>
      </c>
      <c r="G11233">
        <f>IF(OR(E5581="",F5581=""),"",E5581*F5581)</f>
        <v/>
      </c>
      <c r="H11233" s="41">
        <f>IFERROR(XLOOKUP(C5581,'DATA Wharton'!$A$2:$A$785,'DATA Wharton'!$C$2:$C$785),"")</f>
        <v/>
      </c>
      <c r="I11233">
        <f>IF(OR(G5581="",H5581=""),"",G5581)</f>
        <v/>
      </c>
      <c r="J11233">
        <f>IF(OR(I5581="",H5581=""),"",I5581*H5581)</f>
        <v/>
      </c>
      <c r="K11233">
        <f>IF(G5581="","Missing OEWS wage",IF(H5581="","Missing Wharton SOC","Matched"))</f>
        <v/>
      </c>
    </row>
    <row r="11234">
      <c r="A11234" t="inlineStr">
        <is>
          <t>61</t>
        </is>
      </c>
      <c r="B11234" t="inlineStr">
        <is>
          <t>Educational Services</t>
        </is>
      </c>
      <c r="C11234" t="inlineStr">
        <is>
          <t>11-2033</t>
        </is>
      </c>
      <c r="D11234" t="inlineStr">
        <is>
          <t>Fundraising Managers</t>
        </is>
      </c>
      <c r="E11234" t="n">
        <v>8440</v>
      </c>
      <c r="F11234" t="n">
        <v>145120</v>
      </c>
      <c r="G11234">
        <f>IF(OR(E5582="",F5582=""),"",E5582*F5582)</f>
        <v/>
      </c>
      <c r="H11234" s="41">
        <f>IFERROR(XLOOKUP(C5582,'DATA Wharton'!$A$2:$A$785,'DATA Wharton'!$C$2:$C$785),"")</f>
        <v/>
      </c>
      <c r="I11234">
        <f>IF(OR(G5582="",H5582=""),"",G5582)</f>
        <v/>
      </c>
      <c r="J11234">
        <f>IF(OR(I5582="",H5582=""),"",I5582*H5582)</f>
        <v/>
      </c>
      <c r="K11234">
        <f>IF(G5582="","Missing OEWS wage",IF(H5582="","Missing Wharton SOC","Matched"))</f>
        <v/>
      </c>
    </row>
    <row r="11235">
      <c r="A11235" t="inlineStr">
        <is>
          <t>61</t>
        </is>
      </c>
      <c r="B11235" t="inlineStr">
        <is>
          <t>Educational Services</t>
        </is>
      </c>
      <c r="C11235" t="inlineStr">
        <is>
          <t>11-3012</t>
        </is>
      </c>
      <c r="D11235" t="inlineStr">
        <is>
          <t>Administrative Services Managers</t>
        </is>
      </c>
      <c r="E11235" t="n">
        <v>9200</v>
      </c>
      <c r="F11235" t="n">
        <v>118500</v>
      </c>
      <c r="G11235">
        <f>IF(OR(E5583="",F5583=""),"",E5583*F5583)</f>
        <v/>
      </c>
      <c r="H11235" s="41">
        <f>IFERROR(XLOOKUP(C5583,'DATA Wharton'!$A$2:$A$785,'DATA Wharton'!$C$2:$C$785),"")</f>
        <v/>
      </c>
      <c r="I11235">
        <f>IF(OR(G5583="",H5583=""),"",G5583)</f>
        <v/>
      </c>
      <c r="J11235">
        <f>IF(OR(I5583="",H5583=""),"",I5583*H5583)</f>
        <v/>
      </c>
      <c r="K11235">
        <f>IF(G5583="","Missing OEWS wage",IF(H5583="","Missing Wharton SOC","Matched"))</f>
        <v/>
      </c>
    </row>
    <row r="11236">
      <c r="A11236" t="inlineStr">
        <is>
          <t>61</t>
        </is>
      </c>
      <c r="B11236" t="inlineStr">
        <is>
          <t>Educational Services</t>
        </is>
      </c>
      <c r="C11236" t="inlineStr">
        <is>
          <t>11-3013</t>
        </is>
      </c>
      <c r="D11236" t="inlineStr">
        <is>
          <t>Facilities Managers</t>
        </is>
      </c>
      <c r="E11236" t="n">
        <v>7050</v>
      </c>
      <c r="F11236" t="n">
        <v>109560</v>
      </c>
      <c r="G11236">
        <f>IF(OR(E5584="",F5584=""),"",E5584*F5584)</f>
        <v/>
      </c>
      <c r="H11236" s="41">
        <f>IFERROR(XLOOKUP(C5584,'DATA Wharton'!$A$2:$A$785,'DATA Wharton'!$C$2:$C$785),"")</f>
        <v/>
      </c>
      <c r="I11236">
        <f>IF(OR(G5584="",H5584=""),"",G5584)</f>
        <v/>
      </c>
      <c r="J11236">
        <f>IF(OR(I5584="",H5584=""),"",I5584*H5584)</f>
        <v/>
      </c>
      <c r="K11236">
        <f>IF(G5584="","Missing OEWS wage",IF(H5584="","Missing Wharton SOC","Matched"))</f>
        <v/>
      </c>
    </row>
    <row r="11237">
      <c r="A11237" t="inlineStr">
        <is>
          <t>61</t>
        </is>
      </c>
      <c r="B11237" t="inlineStr">
        <is>
          <t>Educational Services</t>
        </is>
      </c>
      <c r="C11237" t="inlineStr">
        <is>
          <t>11-3021</t>
        </is>
      </c>
      <c r="D11237" t="inlineStr">
        <is>
          <t>Computer and Information Systems Managers</t>
        </is>
      </c>
      <c r="E11237" t="n">
        <v>13080</v>
      </c>
      <c r="F11237" t="n">
        <v>157030</v>
      </c>
      <c r="G11237">
        <f>IF(OR(E5585="",F5585=""),"",E5585*F5585)</f>
        <v/>
      </c>
      <c r="H11237" s="41">
        <f>IFERROR(XLOOKUP(C5585,'DATA Wharton'!$A$2:$A$785,'DATA Wharton'!$C$2:$C$785),"")</f>
        <v/>
      </c>
      <c r="I11237">
        <f>IF(OR(G5585="",H5585=""),"",G5585)</f>
        <v/>
      </c>
      <c r="J11237">
        <f>IF(OR(I5585="",H5585=""),"",I5585*H5585)</f>
        <v/>
      </c>
      <c r="K11237">
        <f>IF(G5585="","Missing OEWS wage",IF(H5585="","Missing Wharton SOC","Matched"))</f>
        <v/>
      </c>
    </row>
    <row r="11238">
      <c r="A11238" t="inlineStr">
        <is>
          <t>61</t>
        </is>
      </c>
      <c r="B11238" t="inlineStr">
        <is>
          <t>Educational Services</t>
        </is>
      </c>
      <c r="C11238" t="inlineStr">
        <is>
          <t>11-3031</t>
        </is>
      </c>
      <c r="D11238" t="inlineStr">
        <is>
          <t>Financial Managers</t>
        </is>
      </c>
      <c r="E11238" t="n">
        <v>13070</v>
      </c>
      <c r="F11238" t="n">
        <v>172530</v>
      </c>
      <c r="G11238">
        <f>IF(OR(E5586="",F5586=""),"",E5586*F5586)</f>
        <v/>
      </c>
      <c r="H11238" s="41">
        <f>IFERROR(XLOOKUP(C5586,'DATA Wharton'!$A$2:$A$785,'DATA Wharton'!$C$2:$C$785),"")</f>
        <v/>
      </c>
      <c r="I11238">
        <f>IF(OR(G5586="",H5586=""),"",G5586)</f>
        <v/>
      </c>
      <c r="J11238">
        <f>IF(OR(I5586="",H5586=""),"",I5586*H5586)</f>
        <v/>
      </c>
      <c r="K11238">
        <f>IF(G5586="","Missing OEWS wage",IF(H5586="","Missing Wharton SOC","Matched"))</f>
        <v/>
      </c>
    </row>
    <row r="11239">
      <c r="A11239" t="inlineStr">
        <is>
          <t>61</t>
        </is>
      </c>
      <c r="B11239" t="inlineStr">
        <is>
          <t>Educational Services</t>
        </is>
      </c>
      <c r="C11239" t="inlineStr">
        <is>
          <t>11-3051</t>
        </is>
      </c>
      <c r="D11239" t="inlineStr">
        <is>
          <t>Industrial Production Managers</t>
        </is>
      </c>
      <c r="E11239" t="n">
        <v>80</v>
      </c>
      <c r="F11239" t="n">
        <v>131780</v>
      </c>
      <c r="G11239">
        <f>IF(OR(E5587="",F5587=""),"",E5587*F5587)</f>
        <v/>
      </c>
      <c r="H11239" s="41">
        <f>IFERROR(XLOOKUP(C5587,'DATA Wharton'!$A$2:$A$785,'DATA Wharton'!$C$2:$C$785),"")</f>
        <v/>
      </c>
      <c r="I11239">
        <f>IF(OR(G5587="",H5587=""),"",G5587)</f>
        <v/>
      </c>
      <c r="J11239">
        <f>IF(OR(I5587="",H5587=""),"",I5587*H5587)</f>
        <v/>
      </c>
      <c r="K11239">
        <f>IF(G5587="","Missing OEWS wage",IF(H5587="","Missing Wharton SOC","Matched"))</f>
        <v/>
      </c>
    </row>
    <row r="11240">
      <c r="A11240" t="inlineStr">
        <is>
          <t>61</t>
        </is>
      </c>
      <c r="B11240" t="inlineStr">
        <is>
          <t>Educational Services</t>
        </is>
      </c>
      <c r="C11240" t="inlineStr">
        <is>
          <t>11-3061</t>
        </is>
      </c>
      <c r="D11240" t="inlineStr">
        <is>
          <t>Purchasing Managers</t>
        </is>
      </c>
      <c r="E11240" t="n">
        <v>520</v>
      </c>
      <c r="F11240" t="n">
        <v>152410</v>
      </c>
      <c r="G11240">
        <f>IF(OR(E5588="",F5588=""),"",E5588*F5588)</f>
        <v/>
      </c>
      <c r="H11240" s="41">
        <f>IFERROR(XLOOKUP(C5588,'DATA Wharton'!$A$2:$A$785,'DATA Wharton'!$C$2:$C$785),"")</f>
        <v/>
      </c>
      <c r="I11240">
        <f>IF(OR(G5588="",H5588=""),"",G5588)</f>
        <v/>
      </c>
      <c r="J11240">
        <f>IF(OR(I5588="",H5588=""),"",I5588*H5588)</f>
        <v/>
      </c>
      <c r="K11240">
        <f>IF(G5588="","Missing OEWS wage",IF(H5588="","Missing Wharton SOC","Matched"))</f>
        <v/>
      </c>
    </row>
    <row r="11241">
      <c r="A11241" t="inlineStr">
        <is>
          <t>61</t>
        </is>
      </c>
      <c r="B11241" t="inlineStr">
        <is>
          <t>Educational Services</t>
        </is>
      </c>
      <c r="C11241" t="inlineStr">
        <is>
          <t>11-3071</t>
        </is>
      </c>
      <c r="D11241" t="inlineStr">
        <is>
          <t>Transportation, Storage, and Distribution Managers</t>
        </is>
      </c>
      <c r="E11241" t="n">
        <v>500</v>
      </c>
      <c r="F11241" t="n">
        <v>103320</v>
      </c>
      <c r="G11241">
        <f>IF(OR(E5589="",F5589=""),"",E5589*F5589)</f>
        <v/>
      </c>
      <c r="H11241" s="41">
        <f>IFERROR(XLOOKUP(C5589,'DATA Wharton'!$A$2:$A$785,'DATA Wharton'!$C$2:$C$785),"")</f>
        <v/>
      </c>
      <c r="I11241">
        <f>IF(OR(G5589="",H5589=""),"",G5589)</f>
        <v/>
      </c>
      <c r="J11241">
        <f>IF(OR(I5589="",H5589=""),"",I5589*H5589)</f>
        <v/>
      </c>
      <c r="K11241">
        <f>IF(G5589="","Missing OEWS wage",IF(H5589="","Missing Wharton SOC","Matched"))</f>
        <v/>
      </c>
    </row>
    <row r="11242">
      <c r="A11242" t="inlineStr">
        <is>
          <t>61</t>
        </is>
      </c>
      <c r="B11242" t="inlineStr">
        <is>
          <t>Educational Services</t>
        </is>
      </c>
      <c r="C11242" t="inlineStr">
        <is>
          <t>11-3111</t>
        </is>
      </c>
      <c r="D11242" t="inlineStr">
        <is>
          <t>Compensation and Benefits Managers</t>
        </is>
      </c>
      <c r="E11242" t="n">
        <v>460</v>
      </c>
      <c r="F11242" t="n">
        <v>140450</v>
      </c>
      <c r="G11242">
        <f>IF(OR(E5590="",F5590=""),"",E5590*F5590)</f>
        <v/>
      </c>
      <c r="H11242" s="41">
        <f>IFERROR(XLOOKUP(C5590,'DATA Wharton'!$A$2:$A$785,'DATA Wharton'!$C$2:$C$785),"")</f>
        <v/>
      </c>
      <c r="I11242">
        <f>IF(OR(G5590="",H5590=""),"",G5590)</f>
        <v/>
      </c>
      <c r="J11242">
        <f>IF(OR(I5590="",H5590=""),"",I5590*H5590)</f>
        <v/>
      </c>
      <c r="K11242">
        <f>IF(G5590="","Missing OEWS wage",IF(H5590="","Missing Wharton SOC","Matched"))</f>
        <v/>
      </c>
    </row>
    <row r="11243">
      <c r="A11243" t="inlineStr">
        <is>
          <t>61</t>
        </is>
      </c>
      <c r="B11243" t="inlineStr">
        <is>
          <t>Educational Services</t>
        </is>
      </c>
      <c r="C11243" t="inlineStr">
        <is>
          <t>11-3121</t>
        </is>
      </c>
      <c r="D11243" t="inlineStr">
        <is>
          <t>Human Resources Managers</t>
        </is>
      </c>
      <c r="E11243" t="n">
        <v>5330</v>
      </c>
      <c r="F11243" t="n">
        <v>145750</v>
      </c>
      <c r="G11243">
        <f>IF(OR(E5591="",F5591=""),"",E5591*F5591)</f>
        <v/>
      </c>
      <c r="H11243" s="41">
        <f>IFERROR(XLOOKUP(C5591,'DATA Wharton'!$A$2:$A$785,'DATA Wharton'!$C$2:$C$785),"")</f>
        <v/>
      </c>
      <c r="I11243">
        <f>IF(OR(G5591="",H5591=""),"",G5591)</f>
        <v/>
      </c>
      <c r="J11243">
        <f>IF(OR(I5591="",H5591=""),"",I5591*H5591)</f>
        <v/>
      </c>
      <c r="K11243">
        <f>IF(G5591="","Missing OEWS wage",IF(H5591="","Missing Wharton SOC","Matched"))</f>
        <v/>
      </c>
    </row>
    <row r="11244">
      <c r="A11244" t="inlineStr">
        <is>
          <t>61</t>
        </is>
      </c>
      <c r="B11244" t="inlineStr">
        <is>
          <t>Educational Services</t>
        </is>
      </c>
      <c r="C11244" t="inlineStr">
        <is>
          <t>11-3131</t>
        </is>
      </c>
      <c r="D11244" t="inlineStr">
        <is>
          <t>Training and Development Managers</t>
        </is>
      </c>
      <c r="E11244" t="n">
        <v>2710</v>
      </c>
      <c r="F11244" t="n">
        <v>124170</v>
      </c>
      <c r="G11244">
        <f>IF(OR(E5592="",F5592=""),"",E5592*F5592)</f>
        <v/>
      </c>
      <c r="H11244" s="41">
        <f>IFERROR(XLOOKUP(C5592,'DATA Wharton'!$A$2:$A$785,'DATA Wharton'!$C$2:$C$785),"")</f>
        <v/>
      </c>
      <c r="I11244">
        <f>IF(OR(G5592="",H5592=""),"",G5592)</f>
        <v/>
      </c>
      <c r="J11244">
        <f>IF(OR(I5592="",H5592=""),"",I5592*H5592)</f>
        <v/>
      </c>
      <c r="K11244">
        <f>IF(G5592="","Missing OEWS wage",IF(H5592="","Missing Wharton SOC","Matched"))</f>
        <v/>
      </c>
    </row>
    <row r="11245">
      <c r="A11245" t="inlineStr">
        <is>
          <t>61</t>
        </is>
      </c>
      <c r="B11245" t="inlineStr">
        <is>
          <t>Educational Services</t>
        </is>
      </c>
      <c r="C11245" t="inlineStr">
        <is>
          <t>11-9013</t>
        </is>
      </c>
      <c r="D11245" t="inlineStr">
        <is>
          <t>Farmers, Ranchers, and Other Agricultural Managers</t>
        </is>
      </c>
      <c r="E11245" t="n">
        <v>100</v>
      </c>
      <c r="F11245" t="n">
        <v>72100</v>
      </c>
      <c r="G11245">
        <f>IF(OR(E5593="",F5593=""),"",E5593*F5593)</f>
        <v/>
      </c>
      <c r="H11245" s="41">
        <f>IFERROR(XLOOKUP(C5593,'DATA Wharton'!$A$2:$A$785,'DATA Wharton'!$C$2:$C$785),"")</f>
        <v/>
      </c>
      <c r="I11245">
        <f>IF(OR(G5593="",H5593=""),"",G5593)</f>
        <v/>
      </c>
      <c r="J11245">
        <f>IF(OR(I5593="",H5593=""),"",I5593*H5593)</f>
        <v/>
      </c>
      <c r="K11245">
        <f>IF(G5593="","Missing OEWS wage",IF(H5593="","Missing Wharton SOC","Matched"))</f>
        <v/>
      </c>
    </row>
    <row r="11246">
      <c r="A11246" t="inlineStr">
        <is>
          <t>61</t>
        </is>
      </c>
      <c r="B11246" t="inlineStr">
        <is>
          <t>Educational Services</t>
        </is>
      </c>
      <c r="C11246" t="inlineStr">
        <is>
          <t>11-9021</t>
        </is>
      </c>
      <c r="D11246" t="inlineStr">
        <is>
          <t>Construction Managers</t>
        </is>
      </c>
      <c r="E11246" t="n">
        <v>470</v>
      </c>
      <c r="F11246" t="n">
        <v>152580</v>
      </c>
      <c r="G11246">
        <f>IF(OR(E5594="",F5594=""),"",E5594*F5594)</f>
        <v/>
      </c>
      <c r="H11246" s="41">
        <f>IFERROR(XLOOKUP(C5594,'DATA Wharton'!$A$2:$A$785,'DATA Wharton'!$C$2:$C$785),"")</f>
        <v/>
      </c>
      <c r="I11246">
        <f>IF(OR(G5594="",H5594=""),"",G5594)</f>
        <v/>
      </c>
      <c r="J11246">
        <f>IF(OR(I5594="",H5594=""),"",I5594*H5594)</f>
        <v/>
      </c>
      <c r="K11246">
        <f>IF(G5594="","Missing OEWS wage",IF(H5594="","Missing Wharton SOC","Matched"))</f>
        <v/>
      </c>
    </row>
    <row r="11247">
      <c r="A11247" t="inlineStr">
        <is>
          <t>61</t>
        </is>
      </c>
      <c r="B11247" t="inlineStr">
        <is>
          <t>Educational Services</t>
        </is>
      </c>
      <c r="C11247" t="inlineStr">
        <is>
          <t>11-9031</t>
        </is>
      </c>
      <c r="D11247" t="inlineStr">
        <is>
          <t>Education and Childcare Administrators, Preschool and Daycare</t>
        </is>
      </c>
      <c r="E11247" t="n">
        <v>3420</v>
      </c>
      <c r="F11247" t="n">
        <v>70760</v>
      </c>
      <c r="G11247">
        <f>IF(OR(E5595="",F5595=""),"",E5595*F5595)</f>
        <v/>
      </c>
      <c r="H11247" s="41">
        <f>IFERROR(XLOOKUP(C5595,'DATA Wharton'!$A$2:$A$785,'DATA Wharton'!$C$2:$C$785),"")</f>
        <v/>
      </c>
      <c r="I11247">
        <f>IF(OR(G5595="",H5595=""),"",G5595)</f>
        <v/>
      </c>
      <c r="J11247">
        <f>IF(OR(I5595="",H5595=""),"",I5595*H5595)</f>
        <v/>
      </c>
      <c r="K11247">
        <f>IF(G5595="","Missing OEWS wage",IF(H5595="","Missing Wharton SOC","Matched"))</f>
        <v/>
      </c>
    </row>
    <row r="11248">
      <c r="A11248" t="inlineStr">
        <is>
          <t>61</t>
        </is>
      </c>
      <c r="B11248" t="inlineStr">
        <is>
          <t>Educational Services</t>
        </is>
      </c>
      <c r="C11248" t="inlineStr">
        <is>
          <t>11-9032</t>
        </is>
      </c>
      <c r="D11248" t="inlineStr">
        <is>
          <t>Education Administrators, Kindergarten through Secondary</t>
        </is>
      </c>
      <c r="E11248" t="n">
        <v>60310</v>
      </c>
      <c r="F11248" t="n">
        <v>105630</v>
      </c>
      <c r="G11248">
        <f>IF(OR(E5596="",F5596=""),"",E5596*F5596)</f>
        <v/>
      </c>
      <c r="H11248" s="41">
        <f>IFERROR(XLOOKUP(C5596,'DATA Wharton'!$A$2:$A$785,'DATA Wharton'!$C$2:$C$785),"")</f>
        <v/>
      </c>
      <c r="I11248">
        <f>IF(OR(G5596="",H5596=""),"",G5596)</f>
        <v/>
      </c>
      <c r="J11248">
        <f>IF(OR(I5596="",H5596=""),"",I5596*H5596)</f>
        <v/>
      </c>
      <c r="K11248">
        <f>IF(G5596="","Missing OEWS wage",IF(H5596="","Missing Wharton SOC","Matched"))</f>
        <v/>
      </c>
    </row>
    <row r="11249">
      <c r="A11249" t="inlineStr">
        <is>
          <t>61</t>
        </is>
      </c>
      <c r="B11249" t="inlineStr">
        <is>
          <t>Educational Services</t>
        </is>
      </c>
      <c r="C11249" t="inlineStr">
        <is>
          <t>11-9033</t>
        </is>
      </c>
      <c r="D11249" t="inlineStr">
        <is>
          <t>Education Administrators, Postsecondary</t>
        </is>
      </c>
      <c r="E11249" t="n">
        <v>74050</v>
      </c>
      <c r="F11249" t="n">
        <v>123080</v>
      </c>
      <c r="G11249">
        <f>IF(OR(E5597="",F5597=""),"",E5597*F5597)</f>
        <v/>
      </c>
      <c r="H11249" s="41">
        <f>IFERROR(XLOOKUP(C5597,'DATA Wharton'!$A$2:$A$785,'DATA Wharton'!$C$2:$C$785),"")</f>
        <v/>
      </c>
      <c r="I11249">
        <f>IF(OR(G5597="",H5597=""),"",G5597)</f>
        <v/>
      </c>
      <c r="J11249">
        <f>IF(OR(I5597="",H5597=""),"",I5597*H5597)</f>
        <v/>
      </c>
      <c r="K11249">
        <f>IF(G5597="","Missing OEWS wage",IF(H5597="","Missing Wharton SOC","Matched"))</f>
        <v/>
      </c>
    </row>
    <row r="11250">
      <c r="A11250" t="inlineStr">
        <is>
          <t>61</t>
        </is>
      </c>
      <c r="B11250" t="inlineStr">
        <is>
          <t>Educational Services</t>
        </is>
      </c>
      <c r="C11250" t="inlineStr">
        <is>
          <t>11-9039</t>
        </is>
      </c>
      <c r="D11250" t="inlineStr">
        <is>
          <t>Education Administrators, All Other</t>
        </is>
      </c>
      <c r="E11250" t="n">
        <v>25720</v>
      </c>
      <c r="F11250" t="n">
        <v>91130</v>
      </c>
      <c r="G11250">
        <f>IF(OR(E5598="",F5598=""),"",E5598*F5598)</f>
        <v/>
      </c>
      <c r="H11250" s="41">
        <f>IFERROR(XLOOKUP(C5598,'DATA Wharton'!$A$2:$A$785,'DATA Wharton'!$C$2:$C$785),"")</f>
        <v/>
      </c>
      <c r="I11250">
        <f>IF(OR(G5598="",H5598=""),"",G5598)</f>
        <v/>
      </c>
      <c r="J11250">
        <f>IF(OR(I5598="",H5598=""),"",I5598*H5598)</f>
        <v/>
      </c>
      <c r="K11250">
        <f>IF(G5598="","Missing OEWS wage",IF(H5598="","Missing Wharton SOC","Matched"))</f>
        <v/>
      </c>
    </row>
    <row r="11251">
      <c r="A11251" t="inlineStr">
        <is>
          <t>61</t>
        </is>
      </c>
      <c r="B11251" t="inlineStr">
        <is>
          <t>Educational Services</t>
        </is>
      </c>
      <c r="C11251" t="inlineStr">
        <is>
          <t>11-9041</t>
        </is>
      </c>
      <c r="D11251" t="inlineStr">
        <is>
          <t>Architectural and Engineering Managers</t>
        </is>
      </c>
      <c r="E11251" t="n">
        <v>360</v>
      </c>
      <c r="F11251" t="n">
        <v>191630</v>
      </c>
      <c r="G11251">
        <f>IF(OR(E5599="",F5599=""),"",E5599*F5599)</f>
        <v/>
      </c>
      <c r="H11251" s="41">
        <f>IFERROR(XLOOKUP(C5599,'DATA Wharton'!$A$2:$A$785,'DATA Wharton'!$C$2:$C$785),"")</f>
        <v/>
      </c>
      <c r="I11251">
        <f>IF(OR(G5599="",H5599=""),"",G5599)</f>
        <v/>
      </c>
      <c r="J11251">
        <f>IF(OR(I5599="",H5599=""),"",I5599*H5599)</f>
        <v/>
      </c>
      <c r="K11251">
        <f>IF(G5599="","Missing OEWS wage",IF(H5599="","Missing Wharton SOC","Matched"))</f>
        <v/>
      </c>
    </row>
    <row r="11252">
      <c r="A11252" t="inlineStr">
        <is>
          <t>61</t>
        </is>
      </c>
      <c r="B11252" t="inlineStr">
        <is>
          <t>Educational Services</t>
        </is>
      </c>
      <c r="C11252" t="inlineStr">
        <is>
          <t>11-9051</t>
        </is>
      </c>
      <c r="D11252" t="inlineStr">
        <is>
          <t>Food Service Managers</t>
        </is>
      </c>
      <c r="E11252" t="n">
        <v>750</v>
      </c>
      <c r="F11252" t="n">
        <v>90690</v>
      </c>
      <c r="G11252">
        <f>IF(OR(E5600="",F5600=""),"",E5600*F5600)</f>
        <v/>
      </c>
      <c r="H11252" s="41">
        <f>IFERROR(XLOOKUP(C5600,'DATA Wharton'!$A$2:$A$785,'DATA Wharton'!$C$2:$C$785),"")</f>
        <v/>
      </c>
      <c r="I11252">
        <f>IF(OR(G5600="",H5600=""),"",G5600)</f>
        <v/>
      </c>
      <c r="J11252">
        <f>IF(OR(I5600="",H5600=""),"",I5600*H5600)</f>
        <v/>
      </c>
      <c r="K11252">
        <f>IF(G5600="","Missing OEWS wage",IF(H5600="","Missing Wharton SOC","Matched"))</f>
        <v/>
      </c>
    </row>
    <row r="11253">
      <c r="A11253" t="inlineStr">
        <is>
          <t>61</t>
        </is>
      </c>
      <c r="B11253" t="inlineStr">
        <is>
          <t>Educational Services</t>
        </is>
      </c>
      <c r="C11253" t="inlineStr">
        <is>
          <t>11-9072</t>
        </is>
      </c>
      <c r="D11253" t="inlineStr">
        <is>
          <t>Entertainment and Recreation Managers, Except Gambling</t>
        </is>
      </c>
      <c r="E11253" t="n">
        <v>2270</v>
      </c>
      <c r="F11253" t="n">
        <v>73620</v>
      </c>
      <c r="G11253">
        <f>IF(OR(E5601="",F5601=""),"",E5601*F5601)</f>
        <v/>
      </c>
      <c r="H11253" s="41">
        <f>IFERROR(XLOOKUP(C5601,'DATA Wharton'!$A$2:$A$785,'DATA Wharton'!$C$2:$C$785),"")</f>
        <v/>
      </c>
      <c r="I11253">
        <f>IF(OR(G5601="",H5601=""),"",G5601)</f>
        <v/>
      </c>
      <c r="J11253">
        <f>IF(OR(I5601="",H5601=""),"",I5601*H5601)</f>
        <v/>
      </c>
      <c r="K11253">
        <f>IF(G5601="","Missing OEWS wage",IF(H5601="","Missing Wharton SOC","Matched"))</f>
        <v/>
      </c>
    </row>
    <row r="11254">
      <c r="A11254" t="inlineStr">
        <is>
          <t>61</t>
        </is>
      </c>
      <c r="B11254" t="inlineStr">
        <is>
          <t>Educational Services</t>
        </is>
      </c>
      <c r="C11254" t="inlineStr">
        <is>
          <t>11-9081</t>
        </is>
      </c>
      <c r="D11254" t="inlineStr">
        <is>
          <t>Lodging Managers</t>
        </is>
      </c>
      <c r="E11254" t="n">
        <v>100</v>
      </c>
      <c r="F11254" t="n">
        <v>73230</v>
      </c>
      <c r="G11254">
        <f>IF(OR(E5602="",F5602=""),"",E5602*F5602)</f>
        <v/>
      </c>
      <c r="H11254" s="41">
        <f>IFERROR(XLOOKUP(C5602,'DATA Wharton'!$A$2:$A$785,'DATA Wharton'!$C$2:$C$785),"")</f>
        <v/>
      </c>
      <c r="I11254">
        <f>IF(OR(G5602="",H5602=""),"",G5602)</f>
        <v/>
      </c>
      <c r="J11254">
        <f>IF(OR(I5602="",H5602=""),"",I5602*H5602)</f>
        <v/>
      </c>
      <c r="K11254">
        <f>IF(G5602="","Missing OEWS wage",IF(H5602="","Missing Wharton SOC","Matched"))</f>
        <v/>
      </c>
    </row>
    <row r="11255">
      <c r="A11255" t="inlineStr">
        <is>
          <t>61</t>
        </is>
      </c>
      <c r="B11255" t="inlineStr">
        <is>
          <t>Educational Services</t>
        </is>
      </c>
      <c r="C11255" t="inlineStr">
        <is>
          <t>11-9111</t>
        </is>
      </c>
      <c r="D11255" t="inlineStr">
        <is>
          <t>Medical and Health Services Managers</t>
        </is>
      </c>
      <c r="E11255" t="n">
        <v>5170</v>
      </c>
      <c r="F11255" t="n">
        <v>145690</v>
      </c>
      <c r="G11255">
        <f>IF(OR(E5603="",F5603=""),"",E5603*F5603)</f>
        <v/>
      </c>
      <c r="H11255" s="41">
        <f>IFERROR(XLOOKUP(C5603,'DATA Wharton'!$A$2:$A$785,'DATA Wharton'!$C$2:$C$785),"")</f>
        <v/>
      </c>
      <c r="I11255">
        <f>IF(OR(G5603="",H5603=""),"",G5603)</f>
        <v/>
      </c>
      <c r="J11255">
        <f>IF(OR(I5603="",H5603=""),"",I5603*H5603)</f>
        <v/>
      </c>
      <c r="K11255">
        <f>IF(G5603="","Missing OEWS wage",IF(H5603="","Missing Wharton SOC","Matched"))</f>
        <v/>
      </c>
    </row>
    <row r="11256">
      <c r="A11256" t="inlineStr">
        <is>
          <t>61</t>
        </is>
      </c>
      <c r="B11256" t="inlineStr">
        <is>
          <t>Educational Services</t>
        </is>
      </c>
      <c r="C11256" t="inlineStr">
        <is>
          <t>11-9121</t>
        </is>
      </c>
      <c r="D11256" t="inlineStr">
        <is>
          <t>Natural Sciences Managers</t>
        </is>
      </c>
      <c r="E11256" t="n">
        <v>2880</v>
      </c>
      <c r="F11256" t="n">
        <v>80300</v>
      </c>
      <c r="G11256">
        <f>IF(OR(E5604="",F5604=""),"",E5604*F5604)</f>
        <v/>
      </c>
      <c r="H11256" s="41">
        <f>IFERROR(XLOOKUP(C5604,'DATA Wharton'!$A$2:$A$785,'DATA Wharton'!$C$2:$C$785),"")</f>
        <v/>
      </c>
      <c r="I11256">
        <f>IF(OR(G5604="",H5604=""),"",G5604)</f>
        <v/>
      </c>
      <c r="J11256">
        <f>IF(OR(I5604="",H5604=""),"",I5604*H5604)</f>
        <v/>
      </c>
      <c r="K11256">
        <f>IF(G5604="","Missing OEWS wage",IF(H5604="","Missing Wharton SOC","Matched"))</f>
        <v/>
      </c>
    </row>
    <row r="11257">
      <c r="A11257" t="inlineStr">
        <is>
          <t>61</t>
        </is>
      </c>
      <c r="B11257" t="inlineStr">
        <is>
          <t>Educational Services</t>
        </is>
      </c>
      <c r="C11257" t="inlineStr">
        <is>
          <t>11-9141</t>
        </is>
      </c>
      <c r="D11257" t="inlineStr">
        <is>
          <t>Property, Real Estate, and Community Association Managers</t>
        </is>
      </c>
      <c r="E11257" t="n">
        <v>400</v>
      </c>
      <c r="F11257" t="n">
        <v>106480</v>
      </c>
      <c r="G11257">
        <f>IF(OR(E5605="",F5605=""),"",E5605*F5605)</f>
        <v/>
      </c>
      <c r="H11257" s="41">
        <f>IFERROR(XLOOKUP(C5605,'DATA Wharton'!$A$2:$A$785,'DATA Wharton'!$C$2:$C$785),"")</f>
        <v/>
      </c>
      <c r="I11257">
        <f>IF(OR(G5605="",H5605=""),"",G5605)</f>
        <v/>
      </c>
      <c r="J11257">
        <f>IF(OR(I5605="",H5605=""),"",I5605*H5605)</f>
        <v/>
      </c>
      <c r="K11257">
        <f>IF(G5605="","Missing OEWS wage",IF(H5605="","Missing Wharton SOC","Matched"))</f>
        <v/>
      </c>
    </row>
    <row r="11258">
      <c r="A11258" t="inlineStr">
        <is>
          <t>61</t>
        </is>
      </c>
      <c r="B11258" t="inlineStr">
        <is>
          <t>Educational Services</t>
        </is>
      </c>
      <c r="C11258" t="inlineStr">
        <is>
          <t>11-9151</t>
        </is>
      </c>
      <c r="D11258" t="inlineStr">
        <is>
          <t>Social and Community Service Managers</t>
        </is>
      </c>
      <c r="E11258" t="n">
        <v>3560</v>
      </c>
      <c r="F11258" t="n">
        <v>99030</v>
      </c>
      <c r="G11258">
        <f>IF(OR(E5606="",F5606=""),"",E5606*F5606)</f>
        <v/>
      </c>
      <c r="H11258" s="41">
        <f>IFERROR(XLOOKUP(C5606,'DATA Wharton'!$A$2:$A$785,'DATA Wharton'!$C$2:$C$785),"")</f>
        <v/>
      </c>
      <c r="I11258">
        <f>IF(OR(G5606="",H5606=""),"",G5606)</f>
        <v/>
      </c>
      <c r="J11258">
        <f>IF(OR(I5606="",H5606=""),"",I5606*H5606)</f>
        <v/>
      </c>
      <c r="K11258">
        <f>IF(G5606="","Missing OEWS wage",IF(H5606="","Missing Wharton SOC","Matched"))</f>
        <v/>
      </c>
    </row>
    <row r="11259">
      <c r="A11259" t="inlineStr">
        <is>
          <t>61</t>
        </is>
      </c>
      <c r="B11259" t="inlineStr">
        <is>
          <t>Educational Services</t>
        </is>
      </c>
      <c r="C11259" t="inlineStr">
        <is>
          <t>11-9161</t>
        </is>
      </c>
      <c r="D11259" t="inlineStr">
        <is>
          <t>Emergency Management Directors</t>
        </is>
      </c>
      <c r="E11259" t="n">
        <v>170</v>
      </c>
      <c r="F11259" t="n">
        <v>118530</v>
      </c>
      <c r="G11259">
        <f>IF(OR(E5607="",F5607=""),"",E5607*F5607)</f>
        <v/>
      </c>
      <c r="H11259" s="41">
        <f>IFERROR(XLOOKUP(C5607,'DATA Wharton'!$A$2:$A$785,'DATA Wharton'!$C$2:$C$785),"")</f>
        <v/>
      </c>
      <c r="I11259">
        <f>IF(OR(G5607="",H5607=""),"",G5607)</f>
        <v/>
      </c>
      <c r="J11259">
        <f>IF(OR(I5607="",H5607=""),"",I5607*H5607)</f>
        <v/>
      </c>
      <c r="K11259">
        <f>IF(G5607="","Missing OEWS wage",IF(H5607="","Missing Wharton SOC","Matched"))</f>
        <v/>
      </c>
    </row>
    <row r="11260">
      <c r="A11260" t="inlineStr">
        <is>
          <t>61</t>
        </is>
      </c>
      <c r="B11260" t="inlineStr">
        <is>
          <t>Educational Services</t>
        </is>
      </c>
      <c r="C11260" t="inlineStr">
        <is>
          <t>11-9179</t>
        </is>
      </c>
      <c r="D11260" t="inlineStr">
        <is>
          <t>Personal Service Managers, All Other</t>
        </is>
      </c>
      <c r="E11260" t="n">
        <v>420</v>
      </c>
      <c r="F11260" t="n">
        <v>61800</v>
      </c>
      <c r="G11260">
        <f>IF(OR(E5608="",F5608=""),"",E5608*F5608)</f>
        <v/>
      </c>
      <c r="H11260" s="41">
        <f>IFERROR(XLOOKUP(C5608,'DATA Wharton'!$A$2:$A$785,'DATA Wharton'!$C$2:$C$785),"")</f>
        <v/>
      </c>
      <c r="I11260">
        <f>IF(OR(G5608="",H5608=""),"",G5608)</f>
        <v/>
      </c>
      <c r="J11260">
        <f>IF(OR(I5608="",H5608=""),"",I5608*H5608)</f>
        <v/>
      </c>
      <c r="K11260">
        <f>IF(G5608="","Missing OEWS wage",IF(H5608="","Missing Wharton SOC","Matched"))</f>
        <v/>
      </c>
    </row>
    <row r="11261">
      <c r="A11261" t="inlineStr">
        <is>
          <t>61</t>
        </is>
      </c>
      <c r="B11261" t="inlineStr">
        <is>
          <t>Educational Services</t>
        </is>
      </c>
      <c r="C11261" t="inlineStr">
        <is>
          <t>11-9199</t>
        </is>
      </c>
      <c r="D11261" t="inlineStr">
        <is>
          <t>Managers, All Other</t>
        </is>
      </c>
      <c r="E11261" t="n">
        <v>12910</v>
      </c>
      <c r="F11261" t="n">
        <v>120910</v>
      </c>
      <c r="G11261">
        <f>IF(OR(E5609="",F5609=""),"",E5609*F5609)</f>
        <v/>
      </c>
      <c r="H11261" s="41">
        <f>IFERROR(XLOOKUP(C5609,'DATA Wharton'!$A$2:$A$785,'DATA Wharton'!$C$2:$C$785),"")</f>
        <v/>
      </c>
      <c r="I11261">
        <f>IF(OR(G5609="",H5609=""),"",G5609)</f>
        <v/>
      </c>
      <c r="J11261">
        <f>IF(OR(I5609="",H5609=""),"",I5609*H5609)</f>
        <v/>
      </c>
      <c r="K11261">
        <f>IF(G5609="","Missing OEWS wage",IF(H5609="","Missing Wharton SOC","Matched"))</f>
        <v/>
      </c>
    </row>
    <row r="11262">
      <c r="A11262" t="inlineStr">
        <is>
          <t>61</t>
        </is>
      </c>
      <c r="B11262" t="inlineStr">
        <is>
          <t>Educational Services</t>
        </is>
      </c>
      <c r="C11262" t="inlineStr">
        <is>
          <t>13-1020</t>
        </is>
      </c>
      <c r="D11262" t="inlineStr">
        <is>
          <t>Buyers and Purchasing Agents</t>
        </is>
      </c>
      <c r="E11262" t="n">
        <v>3310</v>
      </c>
      <c r="F11262" t="n">
        <v>78580</v>
      </c>
      <c r="G11262">
        <f>IF(OR(E5610="",F5610=""),"",E5610*F5610)</f>
        <v/>
      </c>
      <c r="H11262" s="41">
        <f>IFERROR(XLOOKUP(C5610,'DATA Wharton'!$A$2:$A$785,'DATA Wharton'!$C$2:$C$785),"")</f>
        <v/>
      </c>
      <c r="I11262">
        <f>IF(OR(G5610="",H5610=""),"",G5610)</f>
        <v/>
      </c>
      <c r="J11262">
        <f>IF(OR(I5610="",H5610=""),"",I5610*H5610)</f>
        <v/>
      </c>
      <c r="K11262">
        <f>IF(G5610="","Missing OEWS wage",IF(H5610="","Missing Wharton SOC","Matched"))</f>
        <v/>
      </c>
    </row>
    <row r="11263">
      <c r="A11263" t="inlineStr">
        <is>
          <t>61</t>
        </is>
      </c>
      <c r="B11263" t="inlineStr">
        <is>
          <t>Educational Services</t>
        </is>
      </c>
      <c r="C11263" t="inlineStr">
        <is>
          <t>13-1031</t>
        </is>
      </c>
      <c r="D11263" t="inlineStr">
        <is>
          <t>Claims Adjusters, Examiners, and Investigators</t>
        </is>
      </c>
      <c r="E11263" t="n">
        <v>60</v>
      </c>
      <c r="F11263" t="n">
        <v>78690</v>
      </c>
      <c r="G11263">
        <f>IF(OR(E5611="",F5611=""),"",E5611*F5611)</f>
        <v/>
      </c>
      <c r="H11263" s="41">
        <f>IFERROR(XLOOKUP(C5611,'DATA Wharton'!$A$2:$A$785,'DATA Wharton'!$C$2:$C$785),"")</f>
        <v/>
      </c>
      <c r="I11263">
        <f>IF(OR(G5611="",H5611=""),"",G5611)</f>
        <v/>
      </c>
      <c r="J11263">
        <f>IF(OR(I5611="",H5611=""),"",I5611*H5611)</f>
        <v/>
      </c>
      <c r="K11263">
        <f>IF(G5611="","Missing OEWS wage",IF(H5611="","Missing Wharton SOC","Matched"))</f>
        <v/>
      </c>
    </row>
    <row r="11264">
      <c r="A11264" t="inlineStr">
        <is>
          <t>61</t>
        </is>
      </c>
      <c r="B11264" t="inlineStr">
        <is>
          <t>Educational Services</t>
        </is>
      </c>
      <c r="C11264" t="inlineStr">
        <is>
          <t>13-1041</t>
        </is>
      </c>
      <c r="D11264" t="inlineStr">
        <is>
          <t>Compliance Officers</t>
        </is>
      </c>
      <c r="E11264" t="n">
        <v>6260</v>
      </c>
      <c r="F11264" t="n">
        <v>78580</v>
      </c>
      <c r="G11264">
        <f>IF(OR(E5612="",F5612=""),"",E5612*F5612)</f>
        <v/>
      </c>
      <c r="H11264" s="41">
        <f>IFERROR(XLOOKUP(C5612,'DATA Wharton'!$A$2:$A$785,'DATA Wharton'!$C$2:$C$785),"")</f>
        <v/>
      </c>
      <c r="I11264">
        <f>IF(OR(G5612="",H5612=""),"",G5612)</f>
        <v/>
      </c>
      <c r="J11264">
        <f>IF(OR(I5612="",H5612=""),"",I5612*H5612)</f>
        <v/>
      </c>
      <c r="K11264">
        <f>IF(G5612="","Missing OEWS wage",IF(H5612="","Missing Wharton SOC","Matched"))</f>
        <v/>
      </c>
    </row>
    <row r="11265">
      <c r="A11265" t="inlineStr">
        <is>
          <t>61</t>
        </is>
      </c>
      <c r="B11265" t="inlineStr">
        <is>
          <t>Educational Services</t>
        </is>
      </c>
      <c r="C11265" t="inlineStr">
        <is>
          <t>13-1051</t>
        </is>
      </c>
      <c r="D11265" t="inlineStr">
        <is>
          <t>Cost Estimators</t>
        </is>
      </c>
      <c r="E11265" t="n">
        <v>40</v>
      </c>
      <c r="F11265" t="n">
        <v>102550</v>
      </c>
      <c r="G11265">
        <f>IF(OR(E5613="",F5613=""),"",E5613*F5613)</f>
        <v/>
      </c>
      <c r="H11265" s="41">
        <f>IFERROR(XLOOKUP(C5613,'DATA Wharton'!$A$2:$A$785,'DATA Wharton'!$C$2:$C$785),"")</f>
        <v/>
      </c>
      <c r="I11265">
        <f>IF(OR(G5613="",H5613=""),"",G5613)</f>
        <v/>
      </c>
      <c r="J11265">
        <f>IF(OR(I5613="",H5613=""),"",I5613*H5613)</f>
        <v/>
      </c>
      <c r="K11265">
        <f>IF(G5613="","Missing OEWS wage",IF(H5613="","Missing Wharton SOC","Matched"))</f>
        <v/>
      </c>
    </row>
    <row r="11266">
      <c r="A11266" t="inlineStr">
        <is>
          <t>61</t>
        </is>
      </c>
      <c r="B11266" t="inlineStr">
        <is>
          <t>Educational Services</t>
        </is>
      </c>
      <c r="C11266" t="inlineStr">
        <is>
          <t>13-1071</t>
        </is>
      </c>
      <c r="D11266" t="inlineStr">
        <is>
          <t>Human Resources Specialists</t>
        </is>
      </c>
      <c r="E11266" t="n">
        <v>17310</v>
      </c>
      <c r="F11266" t="n">
        <v>79020</v>
      </c>
      <c r="G11266">
        <f>IF(OR(E5614="",F5614=""),"",E5614*F5614)</f>
        <v/>
      </c>
      <c r="H11266" s="41">
        <f>IFERROR(XLOOKUP(C5614,'DATA Wharton'!$A$2:$A$785,'DATA Wharton'!$C$2:$C$785),"")</f>
        <v/>
      </c>
      <c r="I11266">
        <f>IF(OR(G5614="",H5614=""),"",G5614)</f>
        <v/>
      </c>
      <c r="J11266">
        <f>IF(OR(I5614="",H5614=""),"",I5614*H5614)</f>
        <v/>
      </c>
      <c r="K11266">
        <f>IF(G5614="","Missing OEWS wage",IF(H5614="","Missing Wharton SOC","Matched"))</f>
        <v/>
      </c>
    </row>
    <row r="11267">
      <c r="A11267" t="inlineStr">
        <is>
          <t>61</t>
        </is>
      </c>
      <c r="B11267" t="inlineStr">
        <is>
          <t>Educational Services</t>
        </is>
      </c>
      <c r="C11267" t="inlineStr">
        <is>
          <t>13-1075</t>
        </is>
      </c>
      <c r="D11267" t="inlineStr">
        <is>
          <t>Labor Relations Specialists</t>
        </is>
      </c>
      <c r="E11267" t="n">
        <v>350</v>
      </c>
      <c r="F11267" t="n">
        <v>92990</v>
      </c>
      <c r="G11267">
        <f>IF(OR(E5615="",F5615=""),"",E5615*F5615)</f>
        <v/>
      </c>
      <c r="H11267" s="41">
        <f>IFERROR(XLOOKUP(C5615,'DATA Wharton'!$A$2:$A$785,'DATA Wharton'!$C$2:$C$785),"")</f>
        <v/>
      </c>
      <c r="I11267">
        <f>IF(OR(G5615="",H5615=""),"",G5615)</f>
        <v/>
      </c>
      <c r="J11267">
        <f>IF(OR(I5615="",H5615=""),"",I5615*H5615)</f>
        <v/>
      </c>
      <c r="K11267">
        <f>IF(G5615="","Missing OEWS wage",IF(H5615="","Missing Wharton SOC","Matched"))</f>
        <v/>
      </c>
    </row>
    <row r="11268">
      <c r="A11268" t="inlineStr">
        <is>
          <t>61</t>
        </is>
      </c>
      <c r="B11268" t="inlineStr">
        <is>
          <t>Educational Services</t>
        </is>
      </c>
      <c r="C11268" t="inlineStr">
        <is>
          <t>13-1081</t>
        </is>
      </c>
      <c r="D11268" t="inlineStr">
        <is>
          <t>Logisticians</t>
        </is>
      </c>
      <c r="E11268" t="n">
        <v>620</v>
      </c>
      <c r="F11268" t="n">
        <v>91230</v>
      </c>
      <c r="G11268">
        <f>IF(OR(E5616="",F5616=""),"",E5616*F5616)</f>
        <v/>
      </c>
      <c r="H11268" s="41">
        <f>IFERROR(XLOOKUP(C5616,'DATA Wharton'!$A$2:$A$785,'DATA Wharton'!$C$2:$C$785),"")</f>
        <v/>
      </c>
      <c r="I11268">
        <f>IF(OR(G5616="",H5616=""),"",G5616)</f>
        <v/>
      </c>
      <c r="J11268">
        <f>IF(OR(I5616="",H5616=""),"",I5616*H5616)</f>
        <v/>
      </c>
      <c r="K11268">
        <f>IF(G5616="","Missing OEWS wage",IF(H5616="","Missing Wharton SOC","Matched"))</f>
        <v/>
      </c>
    </row>
    <row r="11269">
      <c r="A11269" t="inlineStr">
        <is>
          <t>61</t>
        </is>
      </c>
      <c r="B11269" t="inlineStr">
        <is>
          <t>Educational Services</t>
        </is>
      </c>
      <c r="C11269" t="inlineStr">
        <is>
          <t>13-1082</t>
        </is>
      </c>
      <c r="D11269" t="inlineStr">
        <is>
          <t>Project Management Specialists</t>
        </is>
      </c>
      <c r="E11269" t="n">
        <v>14000</v>
      </c>
      <c r="F11269" t="n">
        <v>94450</v>
      </c>
      <c r="G11269">
        <f>IF(OR(E5617="",F5617=""),"",E5617*F5617)</f>
        <v/>
      </c>
      <c r="H11269" s="41">
        <f>IFERROR(XLOOKUP(C5617,'DATA Wharton'!$A$2:$A$785,'DATA Wharton'!$C$2:$C$785),"")</f>
        <v/>
      </c>
      <c r="I11269">
        <f>IF(OR(G5617="",H5617=""),"",G5617)</f>
        <v/>
      </c>
      <c r="J11269">
        <f>IF(OR(I5617="",H5617=""),"",I5617*H5617)</f>
        <v/>
      </c>
      <c r="K11269">
        <f>IF(G5617="","Missing OEWS wage",IF(H5617="","Missing Wharton SOC","Matched"))</f>
        <v/>
      </c>
    </row>
    <row r="11270">
      <c r="A11270" t="inlineStr">
        <is>
          <t>61</t>
        </is>
      </c>
      <c r="B11270" t="inlineStr">
        <is>
          <t>Educational Services</t>
        </is>
      </c>
      <c r="C11270" t="inlineStr">
        <is>
          <t>13-1111</t>
        </is>
      </c>
      <c r="D11270" t="inlineStr">
        <is>
          <t>Management Analysts</t>
        </is>
      </c>
      <c r="E11270" t="n">
        <v>8330</v>
      </c>
      <c r="F11270" t="n">
        <v>96050</v>
      </c>
      <c r="G11270">
        <f>IF(OR(E5618="",F5618=""),"",E5618*F5618)</f>
        <v/>
      </c>
      <c r="H11270" s="41">
        <f>IFERROR(XLOOKUP(C5618,'DATA Wharton'!$A$2:$A$785,'DATA Wharton'!$C$2:$C$785),"")</f>
        <v/>
      </c>
      <c r="I11270">
        <f>IF(OR(G5618="",H5618=""),"",G5618)</f>
        <v/>
      </c>
      <c r="J11270">
        <f>IF(OR(I5618="",H5618=""),"",I5618*H5618)</f>
        <v/>
      </c>
      <c r="K11270">
        <f>IF(G5618="","Missing OEWS wage",IF(H5618="","Missing Wharton SOC","Matched"))</f>
        <v/>
      </c>
    </row>
    <row r="11271">
      <c r="A11271" t="inlineStr">
        <is>
          <t>61</t>
        </is>
      </c>
      <c r="B11271" t="inlineStr">
        <is>
          <t>Educational Services</t>
        </is>
      </c>
      <c r="C11271" t="inlineStr">
        <is>
          <t>13-1121</t>
        </is>
      </c>
      <c r="D11271" t="inlineStr">
        <is>
          <t>Meeting, Convention, and Event Planners</t>
        </is>
      </c>
      <c r="E11271" t="n">
        <v>7840</v>
      </c>
      <c r="F11271" t="n">
        <v>65210</v>
      </c>
      <c r="G11271">
        <f>IF(OR(E5619="",F5619=""),"",E5619*F5619)</f>
        <v/>
      </c>
      <c r="H11271" s="41">
        <f>IFERROR(XLOOKUP(C5619,'DATA Wharton'!$A$2:$A$785,'DATA Wharton'!$C$2:$C$785),"")</f>
        <v/>
      </c>
      <c r="I11271">
        <f>IF(OR(G5619="",H5619=""),"",G5619)</f>
        <v/>
      </c>
      <c r="J11271">
        <f>IF(OR(I5619="",H5619=""),"",I5619*H5619)</f>
        <v/>
      </c>
      <c r="K11271">
        <f>IF(G5619="","Missing OEWS wage",IF(H5619="","Missing Wharton SOC","Matched"))</f>
        <v/>
      </c>
    </row>
    <row r="11272">
      <c r="A11272" t="inlineStr">
        <is>
          <t>61</t>
        </is>
      </c>
      <c r="B11272" t="inlineStr">
        <is>
          <t>Educational Services</t>
        </is>
      </c>
      <c r="C11272" t="inlineStr">
        <is>
          <t>13-1131</t>
        </is>
      </c>
      <c r="D11272" t="inlineStr">
        <is>
          <t>Fundraisers</t>
        </is>
      </c>
      <c r="E11272" t="n">
        <v>19690</v>
      </c>
      <c r="F11272" t="n">
        <v>79340</v>
      </c>
      <c r="G11272">
        <f>IF(OR(E5620="",F5620=""),"",E5620*F5620)</f>
        <v/>
      </c>
      <c r="H11272" s="41">
        <f>IFERROR(XLOOKUP(C5620,'DATA Wharton'!$A$2:$A$785,'DATA Wharton'!$C$2:$C$785),"")</f>
        <v/>
      </c>
      <c r="I11272">
        <f>IF(OR(G5620="",H5620=""),"",G5620)</f>
        <v/>
      </c>
      <c r="J11272">
        <f>IF(OR(I5620="",H5620=""),"",I5620*H5620)</f>
        <v/>
      </c>
      <c r="K11272">
        <f>IF(G5620="","Missing OEWS wage",IF(H5620="","Missing Wharton SOC","Matched"))</f>
        <v/>
      </c>
    </row>
    <row r="11273">
      <c r="A11273" t="inlineStr">
        <is>
          <t>61</t>
        </is>
      </c>
      <c r="B11273" t="inlineStr">
        <is>
          <t>Educational Services</t>
        </is>
      </c>
      <c r="C11273" t="inlineStr">
        <is>
          <t>13-1141</t>
        </is>
      </c>
      <c r="D11273" t="inlineStr">
        <is>
          <t>Compensation, Benefits, and Job Analysis Specialists</t>
        </is>
      </c>
      <c r="E11273" t="n">
        <v>1880</v>
      </c>
      <c r="F11273" t="n">
        <v>77950</v>
      </c>
      <c r="G11273">
        <f>IF(OR(E5621="",F5621=""),"",E5621*F5621)</f>
        <v/>
      </c>
      <c r="H11273" s="41">
        <f>IFERROR(XLOOKUP(C5621,'DATA Wharton'!$A$2:$A$785,'DATA Wharton'!$C$2:$C$785),"")</f>
        <v/>
      </c>
      <c r="I11273">
        <f>IF(OR(G5621="",H5621=""),"",G5621)</f>
        <v/>
      </c>
      <c r="J11273">
        <f>IF(OR(I5621="",H5621=""),"",I5621*H5621)</f>
        <v/>
      </c>
      <c r="K11273">
        <f>IF(G5621="","Missing OEWS wage",IF(H5621="","Missing Wharton SOC","Matched"))</f>
        <v/>
      </c>
    </row>
    <row r="11274">
      <c r="A11274" t="inlineStr">
        <is>
          <t>61</t>
        </is>
      </c>
      <c r="B11274" t="inlineStr">
        <is>
          <t>Educational Services</t>
        </is>
      </c>
      <c r="C11274" t="inlineStr">
        <is>
          <t>13-1151</t>
        </is>
      </c>
      <c r="D11274" t="inlineStr">
        <is>
          <t>Training and Development Specialists</t>
        </is>
      </c>
      <c r="E11274" t="n">
        <v>32280</v>
      </c>
      <c r="F11274" t="n">
        <v>79580</v>
      </c>
      <c r="G11274">
        <f>IF(OR(E5622="",F5622=""),"",E5622*F5622)</f>
        <v/>
      </c>
      <c r="H11274" s="41">
        <f>IFERROR(XLOOKUP(C5622,'DATA Wharton'!$A$2:$A$785,'DATA Wharton'!$C$2:$C$785),"")</f>
        <v/>
      </c>
      <c r="I11274">
        <f>IF(OR(G5622="",H5622=""),"",G5622)</f>
        <v/>
      </c>
      <c r="J11274">
        <f>IF(OR(I5622="",H5622=""),"",I5622*H5622)</f>
        <v/>
      </c>
      <c r="K11274">
        <f>IF(G5622="","Missing OEWS wage",IF(H5622="","Missing Wharton SOC","Matched"))</f>
        <v/>
      </c>
    </row>
    <row r="11275">
      <c r="A11275" t="inlineStr">
        <is>
          <t>61</t>
        </is>
      </c>
      <c r="B11275" t="inlineStr">
        <is>
          <t>Educational Services</t>
        </is>
      </c>
      <c r="C11275" t="inlineStr">
        <is>
          <t>13-1161</t>
        </is>
      </c>
      <c r="D11275" t="inlineStr">
        <is>
          <t>Market Research Analysts and Marketing Specialists</t>
        </is>
      </c>
      <c r="E11275" t="n">
        <v>19390</v>
      </c>
      <c r="F11275" t="n">
        <v>75520</v>
      </c>
      <c r="G11275">
        <f>IF(OR(E5623="",F5623=""),"",E5623*F5623)</f>
        <v/>
      </c>
      <c r="H11275" s="41">
        <f>IFERROR(XLOOKUP(C5623,'DATA Wharton'!$A$2:$A$785,'DATA Wharton'!$C$2:$C$785),"")</f>
        <v/>
      </c>
      <c r="I11275">
        <f>IF(OR(G5623="",H5623=""),"",G5623)</f>
        <v/>
      </c>
      <c r="J11275">
        <f>IF(OR(I5623="",H5623=""),"",I5623*H5623)</f>
        <v/>
      </c>
      <c r="K11275">
        <f>IF(G5623="","Missing OEWS wage",IF(H5623="","Missing Wharton SOC","Matched"))</f>
        <v/>
      </c>
    </row>
    <row r="11276">
      <c r="A11276" t="inlineStr">
        <is>
          <t>61</t>
        </is>
      </c>
      <c r="B11276" t="inlineStr">
        <is>
          <t>Educational Services</t>
        </is>
      </c>
      <c r="C11276" t="inlineStr">
        <is>
          <t>13-1199</t>
        </is>
      </c>
      <c r="D11276" t="inlineStr">
        <is>
          <t>Business Operations Specialists, All Other</t>
        </is>
      </c>
      <c r="E11276" t="n">
        <v>25070</v>
      </c>
      <c r="F11276" t="n">
        <v>76310</v>
      </c>
      <c r="G11276">
        <f>IF(OR(E5624="",F5624=""),"",E5624*F5624)</f>
        <v/>
      </c>
      <c r="H11276" s="41">
        <f>IFERROR(XLOOKUP(C5624,'DATA Wharton'!$A$2:$A$785,'DATA Wharton'!$C$2:$C$785),"")</f>
        <v/>
      </c>
      <c r="I11276">
        <f>IF(OR(G5624="",H5624=""),"",G5624)</f>
        <v/>
      </c>
      <c r="J11276">
        <f>IF(OR(I5624="",H5624=""),"",I5624*H5624)</f>
        <v/>
      </c>
      <c r="K11276">
        <f>IF(G5624="","Missing OEWS wage",IF(H5624="","Missing Wharton SOC","Matched"))</f>
        <v/>
      </c>
    </row>
    <row r="11277">
      <c r="A11277" t="inlineStr">
        <is>
          <t>61</t>
        </is>
      </c>
      <c r="B11277" t="inlineStr">
        <is>
          <t>Educational Services</t>
        </is>
      </c>
      <c r="C11277" t="inlineStr">
        <is>
          <t>13-2011</t>
        </is>
      </c>
      <c r="D11277" t="inlineStr">
        <is>
          <t>Accountants and Auditors</t>
        </is>
      </c>
      <c r="E11277" t="n">
        <v>21930</v>
      </c>
      <c r="F11277" t="n">
        <v>88120</v>
      </c>
      <c r="G11277">
        <f>IF(OR(E5625="",F5625=""),"",E5625*F5625)</f>
        <v/>
      </c>
      <c r="H11277" s="41">
        <f>IFERROR(XLOOKUP(C5625,'DATA Wharton'!$A$2:$A$785,'DATA Wharton'!$C$2:$C$785),"")</f>
        <v/>
      </c>
      <c r="I11277">
        <f>IF(OR(G5625="",H5625=""),"",G5625)</f>
        <v/>
      </c>
      <c r="J11277">
        <f>IF(OR(I5625="",H5625=""),"",I5625*H5625)</f>
        <v/>
      </c>
      <c r="K11277">
        <f>IF(G5625="","Missing OEWS wage",IF(H5625="","Missing Wharton SOC","Matched"))</f>
        <v/>
      </c>
    </row>
    <row r="11278">
      <c r="A11278" t="inlineStr">
        <is>
          <t>61</t>
        </is>
      </c>
      <c r="B11278" t="inlineStr">
        <is>
          <t>Educational Services</t>
        </is>
      </c>
      <c r="C11278" t="inlineStr">
        <is>
          <t>13-2031</t>
        </is>
      </c>
      <c r="D11278" t="inlineStr">
        <is>
          <t>Budget Analysts</t>
        </is>
      </c>
      <c r="E11278" t="n">
        <v>1600</v>
      </c>
      <c r="F11278" t="n">
        <v>86860</v>
      </c>
      <c r="G11278">
        <f>IF(OR(E5626="",F5626=""),"",E5626*F5626)</f>
        <v/>
      </c>
      <c r="H11278" s="41">
        <f>IFERROR(XLOOKUP(C5626,'DATA Wharton'!$A$2:$A$785,'DATA Wharton'!$C$2:$C$785),"")</f>
        <v/>
      </c>
      <c r="I11278">
        <f>IF(OR(G5626="",H5626=""),"",G5626)</f>
        <v/>
      </c>
      <c r="J11278">
        <f>IF(OR(I5626="",H5626=""),"",I5626*H5626)</f>
        <v/>
      </c>
      <c r="K11278">
        <f>IF(G5626="","Missing OEWS wage",IF(H5626="","Missing Wharton SOC","Matched"))</f>
        <v/>
      </c>
    </row>
    <row r="11279">
      <c r="A11279" t="inlineStr">
        <is>
          <t>61</t>
        </is>
      </c>
      <c r="B11279" t="inlineStr">
        <is>
          <t>Educational Services</t>
        </is>
      </c>
      <c r="C11279" t="inlineStr">
        <is>
          <t>13-2051</t>
        </is>
      </c>
      <c r="D11279" t="inlineStr">
        <is>
          <t>Financial and Investment Analysts</t>
        </is>
      </c>
      <c r="E11279" t="n">
        <v>3590</v>
      </c>
      <c r="F11279" t="n">
        <v>100510</v>
      </c>
      <c r="G11279">
        <f>IF(OR(E5627="",F5627=""),"",E5627*F5627)</f>
        <v/>
      </c>
      <c r="H11279" s="41">
        <f>IFERROR(XLOOKUP(C5627,'DATA Wharton'!$A$2:$A$785,'DATA Wharton'!$C$2:$C$785),"")</f>
        <v/>
      </c>
      <c r="I11279">
        <f>IF(OR(G5627="",H5627=""),"",G5627)</f>
        <v/>
      </c>
      <c r="J11279">
        <f>IF(OR(I5627="",H5627=""),"",I5627*H5627)</f>
        <v/>
      </c>
      <c r="K11279">
        <f>IF(G5627="","Missing OEWS wage",IF(H5627="","Missing Wharton SOC","Matched"))</f>
        <v/>
      </c>
    </row>
    <row r="11280">
      <c r="A11280" t="inlineStr">
        <is>
          <t>61</t>
        </is>
      </c>
      <c r="B11280" t="inlineStr">
        <is>
          <t>Educational Services</t>
        </is>
      </c>
      <c r="C11280" t="inlineStr">
        <is>
          <t>13-2052</t>
        </is>
      </c>
      <c r="D11280" t="inlineStr">
        <is>
          <t>Personal Financial Advisors</t>
        </is>
      </c>
      <c r="E11280" t="n">
        <v>190</v>
      </c>
      <c r="F11280" t="n">
        <v>58350</v>
      </c>
      <c r="G11280">
        <f>IF(OR(E5628="",F5628=""),"",E5628*F5628)</f>
        <v/>
      </c>
      <c r="H11280" s="41">
        <f>IFERROR(XLOOKUP(C5628,'DATA Wharton'!$A$2:$A$785,'DATA Wharton'!$C$2:$C$785),"")</f>
        <v/>
      </c>
      <c r="I11280">
        <f>IF(OR(G5628="",H5628=""),"",G5628)</f>
        <v/>
      </c>
      <c r="J11280">
        <f>IF(OR(I5628="",H5628=""),"",I5628*H5628)</f>
        <v/>
      </c>
      <c r="K11280">
        <f>IF(G5628="","Missing OEWS wage",IF(H5628="","Missing Wharton SOC","Matched"))</f>
        <v/>
      </c>
    </row>
    <row r="11281">
      <c r="A11281" t="inlineStr">
        <is>
          <t>61</t>
        </is>
      </c>
      <c r="B11281" t="inlineStr">
        <is>
          <t>Educational Services</t>
        </is>
      </c>
      <c r="C11281" t="inlineStr">
        <is>
          <t>13-2054</t>
        </is>
      </c>
      <c r="D11281" t="inlineStr">
        <is>
          <t>Financial Risk Specialists</t>
        </is>
      </c>
      <c r="E11281" t="n">
        <v>170</v>
      </c>
      <c r="F11281" t="n">
        <v>99560</v>
      </c>
      <c r="G11281">
        <f>IF(OR(E5629="",F5629=""),"",E5629*F5629)</f>
        <v/>
      </c>
      <c r="H11281" s="41">
        <f>IFERROR(XLOOKUP(C5629,'DATA Wharton'!$A$2:$A$785,'DATA Wharton'!$C$2:$C$785),"")</f>
        <v/>
      </c>
      <c r="I11281">
        <f>IF(OR(G5629="",H5629=""),"",G5629)</f>
        <v/>
      </c>
      <c r="J11281">
        <f>IF(OR(I5629="",H5629=""),"",I5629*H5629)</f>
        <v/>
      </c>
      <c r="K11281">
        <f>IF(G5629="","Missing OEWS wage",IF(H5629="","Missing Wharton SOC","Matched"))</f>
        <v/>
      </c>
    </row>
    <row r="11282">
      <c r="A11282" t="inlineStr">
        <is>
          <t>61</t>
        </is>
      </c>
      <c r="B11282" t="inlineStr">
        <is>
          <t>Educational Services</t>
        </is>
      </c>
      <c r="C11282" t="inlineStr">
        <is>
          <t>13-2071</t>
        </is>
      </c>
      <c r="D11282" t="inlineStr">
        <is>
          <t>Credit Counselors</t>
        </is>
      </c>
      <c r="E11282" t="n">
        <v>7480</v>
      </c>
      <c r="F11282" t="n">
        <v>57930</v>
      </c>
      <c r="G11282">
        <f>IF(OR(E5630="",F5630=""),"",E5630*F5630)</f>
        <v/>
      </c>
      <c r="H11282" s="41">
        <f>IFERROR(XLOOKUP(C5630,'DATA Wharton'!$A$2:$A$785,'DATA Wharton'!$C$2:$C$785),"")</f>
        <v/>
      </c>
      <c r="I11282">
        <f>IF(OR(G5630="",H5630=""),"",G5630)</f>
        <v/>
      </c>
      <c r="J11282">
        <f>IF(OR(I5630="",H5630=""),"",I5630*H5630)</f>
        <v/>
      </c>
      <c r="K11282">
        <f>IF(G5630="","Missing OEWS wage",IF(H5630="","Missing Wharton SOC","Matched"))</f>
        <v/>
      </c>
    </row>
    <row r="11283">
      <c r="A11283" t="inlineStr">
        <is>
          <t>61</t>
        </is>
      </c>
      <c r="B11283" t="inlineStr">
        <is>
          <t>Educational Services</t>
        </is>
      </c>
      <c r="C11283" t="inlineStr">
        <is>
          <t>13-2072</t>
        </is>
      </c>
      <c r="D11283" t="inlineStr">
        <is>
          <t>Loan Officers</t>
        </is>
      </c>
      <c r="E11283" t="n">
        <v>1100</v>
      </c>
      <c r="F11283" t="n">
        <v>57790</v>
      </c>
      <c r="G11283">
        <f>IF(OR(E5631="",F5631=""),"",E5631*F5631)</f>
        <v/>
      </c>
      <c r="H11283" s="41">
        <f>IFERROR(XLOOKUP(C5631,'DATA Wharton'!$A$2:$A$785,'DATA Wharton'!$C$2:$C$785),"")</f>
        <v/>
      </c>
      <c r="I11283">
        <f>IF(OR(G5631="",H5631=""),"",G5631)</f>
        <v/>
      </c>
      <c r="J11283">
        <f>IF(OR(I5631="",H5631=""),"",I5631*H5631)</f>
        <v/>
      </c>
      <c r="K11283">
        <f>IF(G5631="","Missing OEWS wage",IF(H5631="","Missing Wharton SOC","Matched"))</f>
        <v/>
      </c>
    </row>
    <row r="11284">
      <c r="A11284" t="inlineStr">
        <is>
          <t>61</t>
        </is>
      </c>
      <c r="B11284" t="inlineStr">
        <is>
          <t>Educational Services</t>
        </is>
      </c>
      <c r="C11284" t="inlineStr">
        <is>
          <t>13-2099</t>
        </is>
      </c>
      <c r="D11284" t="inlineStr">
        <is>
          <t>Financial Specialists, All Other</t>
        </is>
      </c>
      <c r="E11284" t="n">
        <v>2320</v>
      </c>
      <c r="F11284" t="n">
        <v>73100</v>
      </c>
      <c r="G11284">
        <f>IF(OR(E5632="",F5632=""),"",E5632*F5632)</f>
        <v/>
      </c>
      <c r="H11284" s="41">
        <f>IFERROR(XLOOKUP(C5632,'DATA Wharton'!$A$2:$A$785,'DATA Wharton'!$C$2:$C$785),"")</f>
        <v/>
      </c>
      <c r="I11284">
        <f>IF(OR(G5632="",H5632=""),"",G5632)</f>
        <v/>
      </c>
      <c r="J11284">
        <f>IF(OR(I5632="",H5632=""),"",I5632*H5632)</f>
        <v/>
      </c>
      <c r="K11284">
        <f>IF(G5632="","Missing OEWS wage",IF(H5632="","Missing Wharton SOC","Matched"))</f>
        <v/>
      </c>
    </row>
    <row r="11285">
      <c r="A11285" t="inlineStr">
        <is>
          <t>61</t>
        </is>
      </c>
      <c r="B11285" t="inlineStr">
        <is>
          <t>Educational Services</t>
        </is>
      </c>
      <c r="C11285" t="inlineStr">
        <is>
          <t>15-1211</t>
        </is>
      </c>
      <c r="D11285" t="inlineStr">
        <is>
          <t>Computer Systems Analysts</t>
        </is>
      </c>
      <c r="E11285" t="n">
        <v>5310</v>
      </c>
      <c r="F11285" t="n">
        <v>99650</v>
      </c>
      <c r="G11285">
        <f>IF(OR(E5633="",F5633=""),"",E5633*F5633)</f>
        <v/>
      </c>
      <c r="H11285" s="41">
        <f>IFERROR(XLOOKUP(C5633,'DATA Wharton'!$A$2:$A$785,'DATA Wharton'!$C$2:$C$785),"")</f>
        <v/>
      </c>
      <c r="I11285">
        <f>IF(OR(G5633="",H5633=""),"",G5633)</f>
        <v/>
      </c>
      <c r="J11285">
        <f>IF(OR(I5633="",H5633=""),"",I5633*H5633)</f>
        <v/>
      </c>
      <c r="K11285">
        <f>IF(G5633="","Missing OEWS wage",IF(H5633="","Missing Wharton SOC","Matched"))</f>
        <v/>
      </c>
    </row>
    <row r="11286">
      <c r="A11286" t="inlineStr">
        <is>
          <t>61</t>
        </is>
      </c>
      <c r="B11286" t="inlineStr">
        <is>
          <t>Educational Services</t>
        </is>
      </c>
      <c r="C11286" t="inlineStr">
        <is>
          <t>15-1212</t>
        </is>
      </c>
      <c r="D11286" t="inlineStr">
        <is>
          <t>Information Security Analysts</t>
        </is>
      </c>
      <c r="E11286" t="n">
        <v>1890</v>
      </c>
      <c r="F11286" t="n">
        <v>113100</v>
      </c>
      <c r="G11286">
        <f>IF(OR(E5634="",F5634=""),"",E5634*F5634)</f>
        <v/>
      </c>
      <c r="H11286" s="41">
        <f>IFERROR(XLOOKUP(C5634,'DATA Wharton'!$A$2:$A$785,'DATA Wharton'!$C$2:$C$785),"")</f>
        <v/>
      </c>
      <c r="I11286">
        <f>IF(OR(G5634="",H5634=""),"",G5634)</f>
        <v/>
      </c>
      <c r="J11286">
        <f>IF(OR(I5634="",H5634=""),"",I5634*H5634)</f>
        <v/>
      </c>
      <c r="K11286">
        <f>IF(G5634="","Missing OEWS wage",IF(H5634="","Missing Wharton SOC","Matched"))</f>
        <v/>
      </c>
    </row>
    <row r="11287">
      <c r="A11287" t="inlineStr">
        <is>
          <t>61</t>
        </is>
      </c>
      <c r="B11287" t="inlineStr">
        <is>
          <t>Educational Services</t>
        </is>
      </c>
      <c r="C11287" t="inlineStr">
        <is>
          <t>15-1221</t>
        </is>
      </c>
      <c r="D11287" t="inlineStr">
        <is>
          <t>Computer and Information Research Scientists</t>
        </is>
      </c>
      <c r="E11287" t="n">
        <v>600</v>
      </c>
      <c r="F11287" t="n">
        <v>133270</v>
      </c>
      <c r="G11287">
        <f>IF(OR(E5635="",F5635=""),"",E5635*F5635)</f>
        <v/>
      </c>
      <c r="H11287" s="41">
        <f>IFERROR(XLOOKUP(C5635,'DATA Wharton'!$A$2:$A$785,'DATA Wharton'!$C$2:$C$785),"")</f>
        <v/>
      </c>
      <c r="I11287">
        <f>IF(OR(G5635="",H5635=""),"",G5635)</f>
        <v/>
      </c>
      <c r="J11287">
        <f>IF(OR(I5635="",H5635=""),"",I5635*H5635)</f>
        <v/>
      </c>
      <c r="K11287">
        <f>IF(G5635="","Missing OEWS wage",IF(H5635="","Missing Wharton SOC","Matched"))</f>
        <v/>
      </c>
    </row>
    <row r="11288">
      <c r="A11288" t="inlineStr">
        <is>
          <t>61</t>
        </is>
      </c>
      <c r="B11288" t="inlineStr">
        <is>
          <t>Educational Services</t>
        </is>
      </c>
      <c r="C11288" t="inlineStr">
        <is>
          <t>15-1231</t>
        </is>
      </c>
      <c r="D11288" t="inlineStr">
        <is>
          <t>Computer Network Support Specialists</t>
        </is>
      </c>
      <c r="E11288" t="n">
        <v>2640</v>
      </c>
      <c r="F11288" t="n">
        <v>66770</v>
      </c>
      <c r="G11288">
        <f>IF(OR(E5636="",F5636=""),"",E5636*F5636)</f>
        <v/>
      </c>
      <c r="H11288" s="41">
        <f>IFERROR(XLOOKUP(C5636,'DATA Wharton'!$A$2:$A$785,'DATA Wharton'!$C$2:$C$785),"")</f>
        <v/>
      </c>
      <c r="I11288">
        <f>IF(OR(G5636="",H5636=""),"",G5636)</f>
        <v/>
      </c>
      <c r="J11288">
        <f>IF(OR(I5636="",H5636=""),"",I5636*H5636)</f>
        <v/>
      </c>
      <c r="K11288">
        <f>IF(G5636="","Missing OEWS wage",IF(H5636="","Missing Wharton SOC","Matched"))</f>
        <v/>
      </c>
    </row>
    <row r="11289">
      <c r="A11289" t="inlineStr">
        <is>
          <t>61</t>
        </is>
      </c>
      <c r="B11289" t="inlineStr">
        <is>
          <t>Educational Services</t>
        </is>
      </c>
      <c r="C11289" t="inlineStr">
        <is>
          <t>15-1232</t>
        </is>
      </c>
      <c r="D11289" t="inlineStr">
        <is>
          <t>Computer User Support Specialists</t>
        </is>
      </c>
      <c r="E11289" t="n">
        <v>19660</v>
      </c>
      <c r="F11289" t="n">
        <v>61850</v>
      </c>
      <c r="G11289">
        <f>IF(OR(E5637="",F5637=""),"",E5637*F5637)</f>
        <v/>
      </c>
      <c r="H11289" s="41">
        <f>IFERROR(XLOOKUP(C5637,'DATA Wharton'!$A$2:$A$785,'DATA Wharton'!$C$2:$C$785),"")</f>
        <v/>
      </c>
      <c r="I11289">
        <f>IF(OR(G5637="",H5637=""),"",G5637)</f>
        <v/>
      </c>
      <c r="J11289">
        <f>IF(OR(I5637="",H5637=""),"",I5637*H5637)</f>
        <v/>
      </c>
      <c r="K11289">
        <f>IF(G5637="","Missing OEWS wage",IF(H5637="","Missing Wharton SOC","Matched"))</f>
        <v/>
      </c>
    </row>
    <row r="11290">
      <c r="A11290" t="inlineStr">
        <is>
          <t>61</t>
        </is>
      </c>
      <c r="B11290" t="inlineStr">
        <is>
          <t>Educational Services</t>
        </is>
      </c>
      <c r="C11290" t="inlineStr">
        <is>
          <t>15-1241</t>
        </is>
      </c>
      <c r="D11290" t="inlineStr">
        <is>
          <t>Computer Network Architects</t>
        </is>
      </c>
      <c r="E11290" t="n">
        <v>2060</v>
      </c>
      <c r="F11290" t="n">
        <v>127340</v>
      </c>
      <c r="G11290">
        <f>IF(OR(E5638="",F5638=""),"",E5638*F5638)</f>
        <v/>
      </c>
      <c r="H11290" s="41">
        <f>IFERROR(XLOOKUP(C5638,'DATA Wharton'!$A$2:$A$785,'DATA Wharton'!$C$2:$C$785),"")</f>
        <v/>
      </c>
      <c r="I11290">
        <f>IF(OR(G5638="",H5638=""),"",G5638)</f>
        <v/>
      </c>
      <c r="J11290">
        <f>IF(OR(I5638="",H5638=""),"",I5638*H5638)</f>
        <v/>
      </c>
      <c r="K11290">
        <f>IF(G5638="","Missing OEWS wage",IF(H5638="","Missing Wharton SOC","Matched"))</f>
        <v/>
      </c>
    </row>
    <row r="11291">
      <c r="A11291" t="inlineStr">
        <is>
          <t>61</t>
        </is>
      </c>
      <c r="B11291" t="inlineStr">
        <is>
          <t>Educational Services</t>
        </is>
      </c>
      <c r="C11291" t="inlineStr">
        <is>
          <t>15-1242</t>
        </is>
      </c>
      <c r="D11291" t="inlineStr">
        <is>
          <t>Database Administrators</t>
        </is>
      </c>
      <c r="E11291" t="n">
        <v>2990</v>
      </c>
      <c r="F11291" t="n">
        <v>92590</v>
      </c>
      <c r="G11291">
        <f>IF(OR(E5639="",F5639=""),"",E5639*F5639)</f>
        <v/>
      </c>
      <c r="H11291" s="41">
        <f>IFERROR(XLOOKUP(C5639,'DATA Wharton'!$A$2:$A$785,'DATA Wharton'!$C$2:$C$785),"")</f>
        <v/>
      </c>
      <c r="I11291">
        <f>IF(OR(G5639="",H5639=""),"",G5639)</f>
        <v/>
      </c>
      <c r="J11291">
        <f>IF(OR(I5639="",H5639=""),"",I5639*H5639)</f>
        <v/>
      </c>
      <c r="K11291">
        <f>IF(G5639="","Missing OEWS wage",IF(H5639="","Missing Wharton SOC","Matched"))</f>
        <v/>
      </c>
    </row>
    <row r="11292">
      <c r="A11292" t="inlineStr">
        <is>
          <t>61</t>
        </is>
      </c>
      <c r="B11292" t="inlineStr">
        <is>
          <t>Educational Services</t>
        </is>
      </c>
      <c r="C11292" t="inlineStr">
        <is>
          <t>15-1243</t>
        </is>
      </c>
      <c r="D11292" t="inlineStr">
        <is>
          <t>Database Architects</t>
        </is>
      </c>
      <c r="E11292" t="n">
        <v>710</v>
      </c>
      <c r="F11292" t="n">
        <v>121730</v>
      </c>
      <c r="G11292">
        <f>IF(OR(E5640="",F5640=""),"",E5640*F5640)</f>
        <v/>
      </c>
      <c r="H11292" s="41">
        <f>IFERROR(XLOOKUP(C5640,'DATA Wharton'!$A$2:$A$785,'DATA Wharton'!$C$2:$C$785),"")</f>
        <v/>
      </c>
      <c r="I11292">
        <f>IF(OR(G5640="",H5640=""),"",G5640)</f>
        <v/>
      </c>
      <c r="J11292">
        <f>IF(OR(I5640="",H5640=""),"",I5640*H5640)</f>
        <v/>
      </c>
      <c r="K11292">
        <f>IF(G5640="","Missing OEWS wage",IF(H5640="","Missing Wharton SOC","Matched"))</f>
        <v/>
      </c>
    </row>
    <row r="11293">
      <c r="A11293" t="inlineStr">
        <is>
          <t>61</t>
        </is>
      </c>
      <c r="B11293" t="inlineStr">
        <is>
          <t>Educational Services</t>
        </is>
      </c>
      <c r="C11293" t="inlineStr">
        <is>
          <t>15-1244</t>
        </is>
      </c>
      <c r="D11293" t="inlineStr">
        <is>
          <t>Network and Computer Systems Administrators</t>
        </is>
      </c>
      <c r="E11293" t="n">
        <v>10000</v>
      </c>
      <c r="F11293" t="n">
        <v>95250</v>
      </c>
      <c r="G11293">
        <f>IF(OR(E5641="",F5641=""),"",E5641*F5641)</f>
        <v/>
      </c>
      <c r="H11293" s="41">
        <f>IFERROR(XLOOKUP(C5641,'DATA Wharton'!$A$2:$A$785,'DATA Wharton'!$C$2:$C$785),"")</f>
        <v/>
      </c>
      <c r="I11293">
        <f>IF(OR(G5641="",H5641=""),"",G5641)</f>
        <v/>
      </c>
      <c r="J11293">
        <f>IF(OR(I5641="",H5641=""),"",I5641*H5641)</f>
        <v/>
      </c>
      <c r="K11293">
        <f>IF(G5641="","Missing OEWS wage",IF(H5641="","Missing Wharton SOC","Matched"))</f>
        <v/>
      </c>
    </row>
    <row r="11294">
      <c r="A11294" t="inlineStr">
        <is>
          <t>61</t>
        </is>
      </c>
      <c r="B11294" t="inlineStr">
        <is>
          <t>Educational Services</t>
        </is>
      </c>
      <c r="C11294" t="inlineStr">
        <is>
          <t>15-1251</t>
        </is>
      </c>
      <c r="D11294" t="inlineStr">
        <is>
          <t>Computer Programmers</t>
        </is>
      </c>
      <c r="E11294" t="n">
        <v>1900</v>
      </c>
      <c r="F11294" t="n">
        <v>99240</v>
      </c>
      <c r="G11294">
        <f>IF(OR(E5642="",F5642=""),"",E5642*F5642)</f>
        <v/>
      </c>
      <c r="H11294" s="41">
        <f>IFERROR(XLOOKUP(C5642,'DATA Wharton'!$A$2:$A$785,'DATA Wharton'!$C$2:$C$785),"")</f>
        <v/>
      </c>
      <c r="I11294">
        <f>IF(OR(G5642="",H5642=""),"",G5642)</f>
        <v/>
      </c>
      <c r="J11294">
        <f>IF(OR(I5642="",H5642=""),"",I5642*H5642)</f>
        <v/>
      </c>
      <c r="K11294">
        <f>IF(G5642="","Missing OEWS wage",IF(H5642="","Missing Wharton SOC","Matched"))</f>
        <v/>
      </c>
    </row>
    <row r="11295">
      <c r="A11295" t="inlineStr">
        <is>
          <t>61</t>
        </is>
      </c>
      <c r="B11295" t="inlineStr">
        <is>
          <t>Educational Services</t>
        </is>
      </c>
      <c r="C11295" t="inlineStr">
        <is>
          <t>15-1252</t>
        </is>
      </c>
      <c r="D11295" t="inlineStr">
        <is>
          <t>Software Developers</t>
        </is>
      </c>
      <c r="E11295" t="n">
        <v>13480</v>
      </c>
      <c r="F11295" t="n">
        <v>126220</v>
      </c>
      <c r="G11295">
        <f>IF(OR(E5643="",F5643=""),"",E5643*F5643)</f>
        <v/>
      </c>
      <c r="H11295" s="41">
        <f>IFERROR(XLOOKUP(C5643,'DATA Wharton'!$A$2:$A$785,'DATA Wharton'!$C$2:$C$785),"")</f>
        <v/>
      </c>
      <c r="I11295">
        <f>IF(OR(G5643="",H5643=""),"",G5643)</f>
        <v/>
      </c>
      <c r="J11295">
        <f>IF(OR(I5643="",H5643=""),"",I5643*H5643)</f>
        <v/>
      </c>
      <c r="K11295">
        <f>IF(G5643="","Missing OEWS wage",IF(H5643="","Missing Wharton SOC","Matched"))</f>
        <v/>
      </c>
    </row>
    <row r="11296">
      <c r="A11296" t="inlineStr">
        <is>
          <t>61</t>
        </is>
      </c>
      <c r="B11296" t="inlineStr">
        <is>
          <t>Educational Services</t>
        </is>
      </c>
      <c r="C11296" t="inlineStr">
        <is>
          <t>15-1253</t>
        </is>
      </c>
      <c r="D11296" t="inlineStr">
        <is>
          <t>Software Quality Assurance Analysts and Testers</t>
        </is>
      </c>
      <c r="E11296" t="n">
        <v>1750</v>
      </c>
      <c r="F11296" t="n">
        <v>97520</v>
      </c>
      <c r="G11296">
        <f>IF(OR(E5644="",F5644=""),"",E5644*F5644)</f>
        <v/>
      </c>
      <c r="H11296" s="41">
        <f>IFERROR(XLOOKUP(C5644,'DATA Wharton'!$A$2:$A$785,'DATA Wharton'!$C$2:$C$785),"")</f>
        <v/>
      </c>
      <c r="I11296">
        <f>IF(OR(G5644="",H5644=""),"",G5644)</f>
        <v/>
      </c>
      <c r="J11296">
        <f>IF(OR(I5644="",H5644=""),"",I5644*H5644)</f>
        <v/>
      </c>
      <c r="K11296">
        <f>IF(G5644="","Missing OEWS wage",IF(H5644="","Missing Wharton SOC","Matched"))</f>
        <v/>
      </c>
    </row>
    <row r="11297">
      <c r="A11297" t="inlineStr">
        <is>
          <t>61</t>
        </is>
      </c>
      <c r="B11297" t="inlineStr">
        <is>
          <t>Educational Services</t>
        </is>
      </c>
      <c r="C11297" t="inlineStr">
        <is>
          <t>15-1254</t>
        </is>
      </c>
      <c r="D11297" t="inlineStr">
        <is>
          <t>Web Developers</t>
        </is>
      </c>
      <c r="E11297" t="n">
        <v>3850</v>
      </c>
      <c r="F11297" t="n">
        <v>100170</v>
      </c>
      <c r="G11297">
        <f>IF(OR(E5645="",F5645=""),"",E5645*F5645)</f>
        <v/>
      </c>
      <c r="H11297" s="41">
        <f>IFERROR(XLOOKUP(C5645,'DATA Wharton'!$A$2:$A$785,'DATA Wharton'!$C$2:$C$785),"")</f>
        <v/>
      </c>
      <c r="I11297">
        <f>IF(OR(G5645="",H5645=""),"",G5645)</f>
        <v/>
      </c>
      <c r="J11297">
        <f>IF(OR(I5645="",H5645=""),"",I5645*H5645)</f>
        <v/>
      </c>
      <c r="K11297">
        <f>IF(G5645="","Missing OEWS wage",IF(H5645="","Missing Wharton SOC","Matched"))</f>
        <v/>
      </c>
    </row>
    <row r="11298">
      <c r="A11298" t="inlineStr">
        <is>
          <t>61</t>
        </is>
      </c>
      <c r="B11298" t="inlineStr">
        <is>
          <t>Educational Services</t>
        </is>
      </c>
      <c r="C11298" t="inlineStr">
        <is>
          <t>15-1255</t>
        </is>
      </c>
      <c r="D11298" t="inlineStr">
        <is>
          <t>Web and Digital Interface Designers</t>
        </is>
      </c>
      <c r="E11298" t="n">
        <v>2540</v>
      </c>
      <c r="F11298" t="n">
        <v>88600</v>
      </c>
      <c r="G11298">
        <f>IF(OR(E5646="",F5646=""),"",E5646*F5646)</f>
        <v/>
      </c>
      <c r="H11298" s="41">
        <f>IFERROR(XLOOKUP(C5646,'DATA Wharton'!$A$2:$A$785,'DATA Wharton'!$C$2:$C$785),"")</f>
        <v/>
      </c>
      <c r="I11298">
        <f>IF(OR(G5646="",H5646=""),"",G5646)</f>
        <v/>
      </c>
      <c r="J11298">
        <f>IF(OR(I5646="",H5646=""),"",I5646*H5646)</f>
        <v/>
      </c>
      <c r="K11298">
        <f>IF(G5646="","Missing OEWS wage",IF(H5646="","Missing Wharton SOC","Matched"))</f>
        <v/>
      </c>
    </row>
    <row r="11299">
      <c r="A11299" t="inlineStr">
        <is>
          <t>61</t>
        </is>
      </c>
      <c r="B11299" t="inlineStr">
        <is>
          <t>Educational Services</t>
        </is>
      </c>
      <c r="C11299" t="inlineStr">
        <is>
          <t>15-1299</t>
        </is>
      </c>
      <c r="D11299" t="inlineStr">
        <is>
          <t>Computer Occupations, All Other</t>
        </is>
      </c>
      <c r="E11299" t="n">
        <v>6500</v>
      </c>
      <c r="F11299" t="n">
        <v>94650</v>
      </c>
      <c r="G11299">
        <f>IF(OR(E5647="",F5647=""),"",E5647*F5647)</f>
        <v/>
      </c>
      <c r="H11299" s="41">
        <f>IFERROR(XLOOKUP(C5647,'DATA Wharton'!$A$2:$A$785,'DATA Wharton'!$C$2:$C$785),"")</f>
        <v/>
      </c>
      <c r="I11299">
        <f>IF(OR(G5647="",H5647=""),"",G5647)</f>
        <v/>
      </c>
      <c r="J11299">
        <f>IF(OR(I5647="",H5647=""),"",I5647*H5647)</f>
        <v/>
      </c>
      <c r="K11299">
        <f>IF(G5647="","Missing OEWS wage",IF(H5647="","Missing Wharton SOC","Matched"))</f>
        <v/>
      </c>
    </row>
    <row r="11300">
      <c r="A11300" t="inlineStr">
        <is>
          <t>61</t>
        </is>
      </c>
      <c r="B11300" t="inlineStr">
        <is>
          <t>Educational Services</t>
        </is>
      </c>
      <c r="C11300" t="inlineStr">
        <is>
          <t>15-2021</t>
        </is>
      </c>
      <c r="D11300" t="inlineStr">
        <is>
          <t>Mathematicians</t>
        </is>
      </c>
      <c r="E11300" t="n">
        <v>120</v>
      </c>
      <c r="F11300" t="n">
        <v>97290</v>
      </c>
      <c r="G11300">
        <f>IF(OR(E5648="",F5648=""),"",E5648*F5648)</f>
        <v/>
      </c>
      <c r="H11300" s="41">
        <f>IFERROR(XLOOKUP(C5648,'DATA Wharton'!$A$2:$A$785,'DATA Wharton'!$C$2:$C$785),"")</f>
        <v/>
      </c>
      <c r="I11300">
        <f>IF(OR(G5648="",H5648=""),"",G5648)</f>
        <v/>
      </c>
      <c r="J11300">
        <f>IF(OR(I5648="",H5648=""),"",I5648*H5648)</f>
        <v/>
      </c>
      <c r="K11300">
        <f>IF(G5648="","Missing OEWS wage",IF(H5648="","Missing Wharton SOC","Matched"))</f>
        <v/>
      </c>
    </row>
    <row r="11301">
      <c r="A11301" t="inlineStr">
        <is>
          <t>61</t>
        </is>
      </c>
      <c r="B11301" t="inlineStr">
        <is>
          <t>Educational Services</t>
        </is>
      </c>
      <c r="C11301" t="inlineStr">
        <is>
          <t>15-2031</t>
        </is>
      </c>
      <c r="D11301" t="inlineStr">
        <is>
          <t>Operations Research Analysts</t>
        </is>
      </c>
      <c r="E11301" t="n">
        <v>1890</v>
      </c>
      <c r="F11301" t="n">
        <v>86070</v>
      </c>
      <c r="G11301">
        <f>IF(OR(E5649="",F5649=""),"",E5649*F5649)</f>
        <v/>
      </c>
      <c r="H11301" s="41">
        <f>IFERROR(XLOOKUP(C5649,'DATA Wharton'!$A$2:$A$785,'DATA Wharton'!$C$2:$C$785),"")</f>
        <v/>
      </c>
      <c r="I11301">
        <f>IF(OR(G5649="",H5649=""),"",G5649)</f>
        <v/>
      </c>
      <c r="J11301">
        <f>IF(OR(I5649="",H5649=""),"",I5649*H5649)</f>
        <v/>
      </c>
      <c r="K11301">
        <f>IF(G5649="","Missing OEWS wage",IF(H5649="","Missing Wharton SOC","Matched"))</f>
        <v/>
      </c>
    </row>
    <row r="11302">
      <c r="A11302" t="inlineStr">
        <is>
          <t>61</t>
        </is>
      </c>
      <c r="B11302" t="inlineStr">
        <is>
          <t>Educational Services</t>
        </is>
      </c>
      <c r="C11302" t="inlineStr">
        <is>
          <t>15-2041</t>
        </is>
      </c>
      <c r="D11302" t="inlineStr">
        <is>
          <t>Statisticians</t>
        </is>
      </c>
      <c r="E11302" t="n">
        <v>1940</v>
      </c>
      <c r="F11302" t="n">
        <v>92510</v>
      </c>
      <c r="G11302">
        <f>IF(OR(E5650="",F5650=""),"",E5650*F5650)</f>
        <v/>
      </c>
      <c r="H11302" s="41">
        <f>IFERROR(XLOOKUP(C5650,'DATA Wharton'!$A$2:$A$785,'DATA Wharton'!$C$2:$C$785),"")</f>
        <v/>
      </c>
      <c r="I11302">
        <f>IF(OR(G5650="",H5650=""),"",G5650)</f>
        <v/>
      </c>
      <c r="J11302">
        <f>IF(OR(I5650="",H5650=""),"",I5650*H5650)</f>
        <v/>
      </c>
      <c r="K11302">
        <f>IF(G5650="","Missing OEWS wage",IF(H5650="","Missing Wharton SOC","Matched"))</f>
        <v/>
      </c>
    </row>
    <row r="11303">
      <c r="A11303" t="inlineStr">
        <is>
          <t>61</t>
        </is>
      </c>
      <c r="B11303" t="inlineStr">
        <is>
          <t>Educational Services</t>
        </is>
      </c>
      <c r="C11303" t="inlineStr">
        <is>
          <t>15-2051</t>
        </is>
      </c>
      <c r="D11303" t="inlineStr">
        <is>
          <t>Data Scientists</t>
        </is>
      </c>
      <c r="E11303" t="n">
        <v>5810</v>
      </c>
      <c r="F11303" t="n">
        <v>104500</v>
      </c>
      <c r="G11303">
        <f>IF(OR(E5651="",F5651=""),"",E5651*F5651)</f>
        <v/>
      </c>
      <c r="H11303" s="41">
        <f>IFERROR(XLOOKUP(C5651,'DATA Wharton'!$A$2:$A$785,'DATA Wharton'!$C$2:$C$785),"")</f>
        <v/>
      </c>
      <c r="I11303">
        <f>IF(OR(G5651="",H5651=""),"",G5651)</f>
        <v/>
      </c>
      <c r="J11303">
        <f>IF(OR(I5651="",H5651=""),"",I5651*H5651)</f>
        <v/>
      </c>
      <c r="K11303">
        <f>IF(G5651="","Missing OEWS wage",IF(H5651="","Missing Wharton SOC","Matched"))</f>
        <v/>
      </c>
    </row>
    <row r="11304">
      <c r="A11304" t="inlineStr">
        <is>
          <t>61</t>
        </is>
      </c>
      <c r="B11304" t="inlineStr">
        <is>
          <t>Educational Services</t>
        </is>
      </c>
      <c r="C11304" t="inlineStr">
        <is>
          <t>15-2099</t>
        </is>
      </c>
      <c r="D11304" t="inlineStr">
        <is>
          <t>Mathematical Science Occupations, All Other</t>
        </is>
      </c>
      <c r="E11304" t="n">
        <v>110</v>
      </c>
      <c r="F11304" t="n">
        <v>89280</v>
      </c>
      <c r="G11304">
        <f>IF(OR(E5652="",F5652=""),"",E5652*F5652)</f>
        <v/>
      </c>
      <c r="H11304" s="41">
        <f>IFERROR(XLOOKUP(C5652,'DATA Wharton'!$A$2:$A$785,'DATA Wharton'!$C$2:$C$785),"")</f>
        <v/>
      </c>
      <c r="I11304">
        <f>IF(OR(G5652="",H5652=""),"",G5652)</f>
        <v/>
      </c>
      <c r="J11304">
        <f>IF(OR(I5652="",H5652=""),"",I5652*H5652)</f>
        <v/>
      </c>
      <c r="K11304">
        <f>IF(G5652="","Missing OEWS wage",IF(H5652="","Missing Wharton SOC","Matched"))</f>
        <v/>
      </c>
    </row>
    <row r="11305">
      <c r="A11305" t="inlineStr">
        <is>
          <t>61</t>
        </is>
      </c>
      <c r="B11305" t="inlineStr">
        <is>
          <t>Educational Services</t>
        </is>
      </c>
      <c r="C11305" t="inlineStr">
        <is>
          <t>17-1011</t>
        </is>
      </c>
      <c r="D11305" t="inlineStr">
        <is>
          <t>Architects, Except Landscape and Naval</t>
        </is>
      </c>
      <c r="E11305" t="n">
        <v>160</v>
      </c>
      <c r="F11305" t="n">
        <v>123690</v>
      </c>
      <c r="G11305">
        <f>IF(OR(E5653="",F5653=""),"",E5653*F5653)</f>
        <v/>
      </c>
      <c r="H11305" s="41">
        <f>IFERROR(XLOOKUP(C5653,'DATA Wharton'!$A$2:$A$785,'DATA Wharton'!$C$2:$C$785),"")</f>
        <v/>
      </c>
      <c r="I11305">
        <f>IF(OR(G5653="",H5653=""),"",G5653)</f>
        <v/>
      </c>
      <c r="J11305">
        <f>IF(OR(I5653="",H5653=""),"",I5653*H5653)</f>
        <v/>
      </c>
      <c r="K11305">
        <f>IF(G5653="","Missing OEWS wage",IF(H5653="","Missing Wharton SOC","Matched"))</f>
        <v/>
      </c>
    </row>
    <row r="11306">
      <c r="A11306" t="inlineStr">
        <is>
          <t>61</t>
        </is>
      </c>
      <c r="B11306" t="inlineStr">
        <is>
          <t>Educational Services</t>
        </is>
      </c>
      <c r="C11306" t="inlineStr">
        <is>
          <t>17-1021</t>
        </is>
      </c>
      <c r="D11306" t="inlineStr">
        <is>
          <t>Cartographers and Photogrammetrists</t>
        </is>
      </c>
      <c r="F11306" t="n">
        <v>63220</v>
      </c>
      <c r="G11306">
        <f>IF(OR(E5654="",F5654=""),"",E5654*F5654)</f>
        <v/>
      </c>
      <c r="H11306" s="41">
        <f>IFERROR(XLOOKUP(C5654,'DATA Wharton'!$A$2:$A$785,'DATA Wharton'!$C$2:$C$785),"")</f>
        <v/>
      </c>
      <c r="I11306">
        <f>IF(OR(G5654="",H5654=""),"",G5654)</f>
        <v/>
      </c>
      <c r="J11306">
        <f>IF(OR(I5654="",H5654=""),"",I5654*H5654)</f>
        <v/>
      </c>
      <c r="K11306">
        <f>IF(G5654="","Missing OEWS wage",IF(H5654="","Missing Wharton SOC","Matched"))</f>
        <v/>
      </c>
    </row>
    <row r="11307">
      <c r="A11307" t="inlineStr">
        <is>
          <t>61</t>
        </is>
      </c>
      <c r="B11307" t="inlineStr">
        <is>
          <t>Educational Services</t>
        </is>
      </c>
      <c r="C11307" t="inlineStr">
        <is>
          <t>17-2011</t>
        </is>
      </c>
      <c r="D11307" t="inlineStr">
        <is>
          <t>Aerospace Engineers</t>
        </is>
      </c>
      <c r="E11307" t="n">
        <v>400</v>
      </c>
      <c r="F11307" t="n">
        <v>128860</v>
      </c>
      <c r="G11307">
        <f>IF(OR(E5655="",F5655=""),"",E5655*F5655)</f>
        <v/>
      </c>
      <c r="H11307" s="41">
        <f>IFERROR(XLOOKUP(C5655,'DATA Wharton'!$A$2:$A$785,'DATA Wharton'!$C$2:$C$785),"")</f>
        <v/>
      </c>
      <c r="I11307">
        <f>IF(OR(G5655="",H5655=""),"",G5655)</f>
        <v/>
      </c>
      <c r="J11307">
        <f>IF(OR(I5655="",H5655=""),"",I5655*H5655)</f>
        <v/>
      </c>
      <c r="K11307">
        <f>IF(G5655="","Missing OEWS wage",IF(H5655="","Missing Wharton SOC","Matched"))</f>
        <v/>
      </c>
    </row>
    <row r="11308">
      <c r="A11308" t="inlineStr">
        <is>
          <t>61</t>
        </is>
      </c>
      <c r="B11308" t="inlineStr">
        <is>
          <t>Educational Services</t>
        </is>
      </c>
      <c r="C11308" t="inlineStr">
        <is>
          <t>17-2031</t>
        </is>
      </c>
      <c r="D11308" t="inlineStr">
        <is>
          <t>Bioengineers and Biomedical Engineers</t>
        </is>
      </c>
      <c r="E11308" t="n">
        <v>770</v>
      </c>
      <c r="F11308" t="n">
        <v>89750</v>
      </c>
      <c r="G11308">
        <f>IF(OR(E5656="",F5656=""),"",E5656*F5656)</f>
        <v/>
      </c>
      <c r="H11308" s="41">
        <f>IFERROR(XLOOKUP(C5656,'DATA Wharton'!$A$2:$A$785,'DATA Wharton'!$C$2:$C$785),"")</f>
        <v/>
      </c>
      <c r="I11308">
        <f>IF(OR(G5656="",H5656=""),"",G5656)</f>
        <v/>
      </c>
      <c r="J11308">
        <f>IF(OR(I5656="",H5656=""),"",I5656*H5656)</f>
        <v/>
      </c>
      <c r="K11308">
        <f>IF(G5656="","Missing OEWS wage",IF(H5656="","Missing Wharton SOC","Matched"))</f>
        <v/>
      </c>
    </row>
    <row r="11309">
      <c r="A11309" t="inlineStr">
        <is>
          <t>61</t>
        </is>
      </c>
      <c r="B11309" t="inlineStr">
        <is>
          <t>Educational Services</t>
        </is>
      </c>
      <c r="C11309" t="inlineStr">
        <is>
          <t>17-2041</t>
        </is>
      </c>
      <c r="D11309" t="inlineStr">
        <is>
          <t>Chemical Engineers</t>
        </is>
      </c>
      <c r="E11309" t="n">
        <v>200</v>
      </c>
      <c r="F11309" t="n">
        <v>72870</v>
      </c>
      <c r="G11309">
        <f>IF(OR(E5657="",F5657=""),"",E5657*F5657)</f>
        <v/>
      </c>
      <c r="H11309" s="41">
        <f>IFERROR(XLOOKUP(C5657,'DATA Wharton'!$A$2:$A$785,'DATA Wharton'!$C$2:$C$785),"")</f>
        <v/>
      </c>
      <c r="I11309">
        <f>IF(OR(G5657="",H5657=""),"",G5657)</f>
        <v/>
      </c>
      <c r="J11309">
        <f>IF(OR(I5657="",H5657=""),"",I5657*H5657)</f>
        <v/>
      </c>
      <c r="K11309">
        <f>IF(G5657="","Missing OEWS wage",IF(H5657="","Missing Wharton SOC","Matched"))</f>
        <v/>
      </c>
    </row>
    <row r="11310">
      <c r="A11310" t="inlineStr">
        <is>
          <t>61</t>
        </is>
      </c>
      <c r="B11310" t="inlineStr">
        <is>
          <t>Educational Services</t>
        </is>
      </c>
      <c r="C11310" t="inlineStr">
        <is>
          <t>17-2051</t>
        </is>
      </c>
      <c r="D11310" t="inlineStr">
        <is>
          <t>Civil Engineers</t>
        </is>
      </c>
      <c r="E11310" t="n">
        <v>230</v>
      </c>
      <c r="F11310" t="n">
        <v>104410</v>
      </c>
      <c r="G11310">
        <f>IF(OR(E5658="",F5658=""),"",E5658*F5658)</f>
        <v/>
      </c>
      <c r="H11310" s="41">
        <f>IFERROR(XLOOKUP(C5658,'DATA Wharton'!$A$2:$A$785,'DATA Wharton'!$C$2:$C$785),"")</f>
        <v/>
      </c>
      <c r="I11310">
        <f>IF(OR(G5658="",H5658=""),"",G5658)</f>
        <v/>
      </c>
      <c r="J11310">
        <f>IF(OR(I5658="",H5658=""),"",I5658*H5658)</f>
        <v/>
      </c>
      <c r="K11310">
        <f>IF(G5658="","Missing OEWS wage",IF(H5658="","Missing Wharton SOC","Matched"))</f>
        <v/>
      </c>
    </row>
    <row r="11311">
      <c r="A11311" t="inlineStr">
        <is>
          <t>61</t>
        </is>
      </c>
      <c r="B11311" t="inlineStr">
        <is>
          <t>Educational Services</t>
        </is>
      </c>
      <c r="C11311" t="inlineStr">
        <is>
          <t>17-2061</t>
        </is>
      </c>
      <c r="D11311" t="inlineStr">
        <is>
          <t>Computer Hardware Engineers</t>
        </is>
      </c>
      <c r="E11311" t="n">
        <v>40</v>
      </c>
      <c r="F11311" t="n">
        <v>119450</v>
      </c>
      <c r="G11311">
        <f>IF(OR(E5659="",F5659=""),"",E5659*F5659)</f>
        <v/>
      </c>
      <c r="H11311" s="41">
        <f>IFERROR(XLOOKUP(C5659,'DATA Wharton'!$A$2:$A$785,'DATA Wharton'!$C$2:$C$785),"")</f>
        <v/>
      </c>
      <c r="I11311">
        <f>IF(OR(G5659="",H5659=""),"",G5659)</f>
        <v/>
      </c>
      <c r="J11311">
        <f>IF(OR(I5659="",H5659=""),"",I5659*H5659)</f>
        <v/>
      </c>
      <c r="K11311">
        <f>IF(G5659="","Missing OEWS wage",IF(H5659="","Missing Wharton SOC","Matched"))</f>
        <v/>
      </c>
    </row>
    <row r="11312">
      <c r="A11312" t="inlineStr">
        <is>
          <t>61</t>
        </is>
      </c>
      <c r="B11312" t="inlineStr">
        <is>
          <t>Educational Services</t>
        </is>
      </c>
      <c r="C11312" t="inlineStr">
        <is>
          <t>17-2071</t>
        </is>
      </c>
      <c r="D11312" t="inlineStr">
        <is>
          <t>Electrical Engineers</t>
        </is>
      </c>
      <c r="E11312" t="n">
        <v>140</v>
      </c>
      <c r="F11312" t="n">
        <v>105030</v>
      </c>
      <c r="G11312">
        <f>IF(OR(E5660="",F5660=""),"",E5660*F5660)</f>
        <v/>
      </c>
      <c r="H11312" s="41">
        <f>IFERROR(XLOOKUP(C5660,'DATA Wharton'!$A$2:$A$785,'DATA Wharton'!$C$2:$C$785),"")</f>
        <v/>
      </c>
      <c r="I11312">
        <f>IF(OR(G5660="",H5660=""),"",G5660)</f>
        <v/>
      </c>
      <c r="J11312">
        <f>IF(OR(I5660="",H5660=""),"",I5660*H5660)</f>
        <v/>
      </c>
      <c r="K11312">
        <f>IF(G5660="","Missing OEWS wage",IF(H5660="","Missing Wharton SOC","Matched"))</f>
        <v/>
      </c>
    </row>
    <row r="11313">
      <c r="A11313" t="inlineStr">
        <is>
          <t>61</t>
        </is>
      </c>
      <c r="B11313" t="inlineStr">
        <is>
          <t>Educational Services</t>
        </is>
      </c>
      <c r="C11313" t="inlineStr">
        <is>
          <t>17-2072</t>
        </is>
      </c>
      <c r="D11313" t="inlineStr">
        <is>
          <t>Electronics Engineers, Except Computer</t>
        </is>
      </c>
      <c r="E11313" t="n">
        <v>270</v>
      </c>
      <c r="F11313" t="n">
        <v>93290</v>
      </c>
      <c r="G11313">
        <f>IF(OR(E5661="",F5661=""),"",E5661*F5661)</f>
        <v/>
      </c>
      <c r="H11313" s="41">
        <f>IFERROR(XLOOKUP(C5661,'DATA Wharton'!$A$2:$A$785,'DATA Wharton'!$C$2:$C$785),"")</f>
        <v/>
      </c>
      <c r="I11313">
        <f>IF(OR(G5661="",H5661=""),"",G5661)</f>
        <v/>
      </c>
      <c r="J11313">
        <f>IF(OR(I5661="",H5661=""),"",I5661*H5661)</f>
        <v/>
      </c>
      <c r="K11313">
        <f>IF(G5661="","Missing OEWS wage",IF(H5661="","Missing Wharton SOC","Matched"))</f>
        <v/>
      </c>
    </row>
    <row r="11314">
      <c r="A11314" t="inlineStr">
        <is>
          <t>61</t>
        </is>
      </c>
      <c r="B11314" t="inlineStr">
        <is>
          <t>Educational Services</t>
        </is>
      </c>
      <c r="C11314" t="inlineStr">
        <is>
          <t>17-2081</t>
        </is>
      </c>
      <c r="D11314" t="inlineStr">
        <is>
          <t>Environmental Engineers</t>
        </is>
      </c>
      <c r="E11314" t="n">
        <v>120</v>
      </c>
      <c r="F11314" t="n">
        <v>91890</v>
      </c>
      <c r="G11314">
        <f>IF(OR(E5662="",F5662=""),"",E5662*F5662)</f>
        <v/>
      </c>
      <c r="H11314" s="41">
        <f>IFERROR(XLOOKUP(C5662,'DATA Wharton'!$A$2:$A$785,'DATA Wharton'!$C$2:$C$785),"")</f>
        <v/>
      </c>
      <c r="I11314">
        <f>IF(OR(G5662="",H5662=""),"",G5662)</f>
        <v/>
      </c>
      <c r="J11314">
        <f>IF(OR(I5662="",H5662=""),"",I5662*H5662)</f>
        <v/>
      </c>
      <c r="K11314">
        <f>IF(G5662="","Missing OEWS wage",IF(H5662="","Missing Wharton SOC","Matched"))</f>
        <v/>
      </c>
    </row>
    <row r="11315">
      <c r="A11315" t="inlineStr">
        <is>
          <t>61</t>
        </is>
      </c>
      <c r="B11315" t="inlineStr">
        <is>
          <t>Educational Services</t>
        </is>
      </c>
      <c r="C11315" t="inlineStr">
        <is>
          <t>17-2111</t>
        </is>
      </c>
      <c r="D11315" t="inlineStr">
        <is>
          <t>Health and Safety Engineers, Except Mining Safety Engineers and Inspectors</t>
        </is>
      </c>
      <c r="E11315" t="n">
        <v>30</v>
      </c>
      <c r="F11315" t="n">
        <v>91770</v>
      </c>
      <c r="G11315">
        <f>IF(OR(E5663="",F5663=""),"",E5663*F5663)</f>
        <v/>
      </c>
      <c r="H11315" s="41">
        <f>IFERROR(XLOOKUP(C5663,'DATA Wharton'!$A$2:$A$785,'DATA Wharton'!$C$2:$C$785),"")</f>
        <v/>
      </c>
      <c r="I11315">
        <f>IF(OR(G5663="",H5663=""),"",G5663)</f>
        <v/>
      </c>
      <c r="J11315">
        <f>IF(OR(I5663="",H5663=""),"",I5663*H5663)</f>
        <v/>
      </c>
      <c r="K11315">
        <f>IF(G5663="","Missing OEWS wage",IF(H5663="","Missing Wharton SOC","Matched"))</f>
        <v/>
      </c>
    </row>
    <row r="11316">
      <c r="A11316" t="inlineStr">
        <is>
          <t>61</t>
        </is>
      </c>
      <c r="B11316" t="inlineStr">
        <is>
          <t>Educational Services</t>
        </is>
      </c>
      <c r="C11316" t="inlineStr">
        <is>
          <t>17-2112</t>
        </is>
      </c>
      <c r="D11316" t="inlineStr">
        <is>
          <t>Industrial Engineers</t>
        </is>
      </c>
      <c r="E11316" t="n">
        <v>360</v>
      </c>
      <c r="F11316" t="n">
        <v>117980</v>
      </c>
      <c r="G11316">
        <f>IF(OR(E5664="",F5664=""),"",E5664*F5664)</f>
        <v/>
      </c>
      <c r="H11316" s="41">
        <f>IFERROR(XLOOKUP(C5664,'DATA Wharton'!$A$2:$A$785,'DATA Wharton'!$C$2:$C$785),"")</f>
        <v/>
      </c>
      <c r="I11316">
        <f>IF(OR(G5664="",H5664=""),"",G5664)</f>
        <v/>
      </c>
      <c r="J11316">
        <f>IF(OR(I5664="",H5664=""),"",I5664*H5664)</f>
        <v/>
      </c>
      <c r="K11316">
        <f>IF(G5664="","Missing OEWS wage",IF(H5664="","Missing Wharton SOC","Matched"))</f>
        <v/>
      </c>
    </row>
    <row r="11317">
      <c r="A11317" t="inlineStr">
        <is>
          <t>61</t>
        </is>
      </c>
      <c r="B11317" t="inlineStr">
        <is>
          <t>Educational Services</t>
        </is>
      </c>
      <c r="C11317" t="inlineStr">
        <is>
          <t>17-2131</t>
        </is>
      </c>
      <c r="D11317" t="inlineStr">
        <is>
          <t>Materials Engineers</t>
        </is>
      </c>
      <c r="E11317" t="n">
        <v>120</v>
      </c>
      <c r="F11317" t="n">
        <v>95940</v>
      </c>
      <c r="G11317">
        <f>IF(OR(E5665="",F5665=""),"",E5665*F5665)</f>
        <v/>
      </c>
      <c r="H11317" s="41">
        <f>IFERROR(XLOOKUP(C5665,'DATA Wharton'!$A$2:$A$785,'DATA Wharton'!$C$2:$C$785),"")</f>
        <v/>
      </c>
      <c r="I11317">
        <f>IF(OR(G5665="",H5665=""),"",G5665)</f>
        <v/>
      </c>
      <c r="J11317">
        <f>IF(OR(I5665="",H5665=""),"",I5665*H5665)</f>
        <v/>
      </c>
      <c r="K11317">
        <f>IF(G5665="","Missing OEWS wage",IF(H5665="","Missing Wharton SOC","Matched"))</f>
        <v/>
      </c>
    </row>
    <row r="11318">
      <c r="A11318" t="inlineStr">
        <is>
          <t>61</t>
        </is>
      </c>
      <c r="B11318" t="inlineStr">
        <is>
          <t>Educational Services</t>
        </is>
      </c>
      <c r="C11318" t="inlineStr">
        <is>
          <t>17-2141</t>
        </is>
      </c>
      <c r="D11318" t="inlineStr">
        <is>
          <t>Mechanical Engineers</t>
        </is>
      </c>
      <c r="E11318" t="n">
        <v>440</v>
      </c>
      <c r="F11318" t="n">
        <v>95470</v>
      </c>
      <c r="G11318">
        <f>IF(OR(E5666="",F5666=""),"",E5666*F5666)</f>
        <v/>
      </c>
      <c r="H11318" s="41">
        <f>IFERROR(XLOOKUP(C5666,'DATA Wharton'!$A$2:$A$785,'DATA Wharton'!$C$2:$C$785),"")</f>
        <v/>
      </c>
      <c r="I11318">
        <f>IF(OR(G5666="",H5666=""),"",G5666)</f>
        <v/>
      </c>
      <c r="J11318">
        <f>IF(OR(I5666="",H5666=""),"",I5666*H5666)</f>
        <v/>
      </c>
      <c r="K11318">
        <f>IF(G5666="","Missing OEWS wage",IF(H5666="","Missing Wharton SOC","Matched"))</f>
        <v/>
      </c>
    </row>
    <row r="11319">
      <c r="A11319" t="inlineStr">
        <is>
          <t>61</t>
        </is>
      </c>
      <c r="B11319" t="inlineStr">
        <is>
          <t>Educational Services</t>
        </is>
      </c>
      <c r="C11319" t="inlineStr">
        <is>
          <t>17-2199</t>
        </is>
      </c>
      <c r="D11319" t="inlineStr">
        <is>
          <t>Engineers, All Other</t>
        </is>
      </c>
      <c r="E11319" t="n">
        <v>830</v>
      </c>
      <c r="F11319" t="n">
        <v>123860</v>
      </c>
      <c r="G11319">
        <f>IF(OR(E5667="",F5667=""),"",E5667*F5667)</f>
        <v/>
      </c>
      <c r="H11319" s="41">
        <f>IFERROR(XLOOKUP(C5667,'DATA Wharton'!$A$2:$A$785,'DATA Wharton'!$C$2:$C$785),"")</f>
        <v/>
      </c>
      <c r="I11319">
        <f>IF(OR(G5667="",H5667=""),"",G5667)</f>
        <v/>
      </c>
      <c r="J11319">
        <f>IF(OR(I5667="",H5667=""),"",I5667*H5667)</f>
        <v/>
      </c>
      <c r="K11319">
        <f>IF(G5667="","Missing OEWS wage",IF(H5667="","Missing Wharton SOC","Matched"))</f>
        <v/>
      </c>
    </row>
    <row r="11320">
      <c r="A11320" t="inlineStr">
        <is>
          <t>61</t>
        </is>
      </c>
      <c r="B11320" t="inlineStr">
        <is>
          <t>Educational Services</t>
        </is>
      </c>
      <c r="C11320" t="inlineStr">
        <is>
          <t>17-3011</t>
        </is>
      </c>
      <c r="D11320" t="inlineStr">
        <is>
          <t>Architectural and Civil Drafters</t>
        </is>
      </c>
      <c r="E11320" t="n">
        <v>40</v>
      </c>
      <c r="F11320" t="n">
        <v>61250</v>
      </c>
      <c r="G11320">
        <f>IF(OR(E5668="",F5668=""),"",E5668*F5668)</f>
        <v/>
      </c>
      <c r="H11320" s="41">
        <f>IFERROR(XLOOKUP(C5668,'DATA Wharton'!$A$2:$A$785,'DATA Wharton'!$C$2:$C$785),"")</f>
        <v/>
      </c>
      <c r="I11320">
        <f>IF(OR(G5668="",H5668=""),"",G5668)</f>
        <v/>
      </c>
      <c r="J11320">
        <f>IF(OR(I5668="",H5668=""),"",I5668*H5668)</f>
        <v/>
      </c>
      <c r="K11320">
        <f>IF(G5668="","Missing OEWS wage",IF(H5668="","Missing Wharton SOC","Matched"))</f>
        <v/>
      </c>
    </row>
    <row r="11321">
      <c r="A11321" t="inlineStr">
        <is>
          <t>61</t>
        </is>
      </c>
      <c r="B11321" t="inlineStr">
        <is>
          <t>Educational Services</t>
        </is>
      </c>
      <c r="C11321" t="inlineStr">
        <is>
          <t>17-3021</t>
        </is>
      </c>
      <c r="D11321" t="inlineStr">
        <is>
          <t>Aerospace Engineering and Operations Technologists and Technicians</t>
        </is>
      </c>
      <c r="E11321" t="n">
        <v>190</v>
      </c>
      <c r="F11321" t="n">
        <v>77480</v>
      </c>
      <c r="G11321">
        <f>IF(OR(E5669="",F5669=""),"",E5669*F5669)</f>
        <v/>
      </c>
      <c r="H11321" s="41">
        <f>IFERROR(XLOOKUP(C5669,'DATA Wharton'!$A$2:$A$785,'DATA Wharton'!$C$2:$C$785),"")</f>
        <v/>
      </c>
      <c r="I11321">
        <f>IF(OR(G5669="",H5669=""),"",G5669)</f>
        <v/>
      </c>
      <c r="J11321">
        <f>IF(OR(I5669="",H5669=""),"",I5669*H5669)</f>
        <v/>
      </c>
      <c r="K11321">
        <f>IF(G5669="","Missing OEWS wage",IF(H5669="","Missing Wharton SOC","Matched"))</f>
        <v/>
      </c>
    </row>
    <row r="11322">
      <c r="A11322" t="inlineStr">
        <is>
          <t>61</t>
        </is>
      </c>
      <c r="B11322" t="inlineStr">
        <is>
          <t>Educational Services</t>
        </is>
      </c>
      <c r="C11322" t="inlineStr">
        <is>
          <t>17-3023</t>
        </is>
      </c>
      <c r="D11322" t="inlineStr">
        <is>
          <t>Electrical and Electronic Engineering Technologists and Technicians</t>
        </is>
      </c>
      <c r="E11322" t="n">
        <v>130</v>
      </c>
      <c r="F11322" t="n">
        <v>78750</v>
      </c>
      <c r="G11322">
        <f>IF(OR(E5670="",F5670=""),"",E5670*F5670)</f>
        <v/>
      </c>
      <c r="H11322" s="41">
        <f>IFERROR(XLOOKUP(C5670,'DATA Wharton'!$A$2:$A$785,'DATA Wharton'!$C$2:$C$785),"")</f>
        <v/>
      </c>
      <c r="I11322">
        <f>IF(OR(G5670="",H5670=""),"",G5670)</f>
        <v/>
      </c>
      <c r="J11322">
        <f>IF(OR(I5670="",H5670=""),"",I5670*H5670)</f>
        <v/>
      </c>
      <c r="K11322">
        <f>IF(G5670="","Missing OEWS wage",IF(H5670="","Missing Wharton SOC","Matched"))</f>
        <v/>
      </c>
    </row>
    <row r="11323">
      <c r="A11323" t="inlineStr">
        <is>
          <t>61</t>
        </is>
      </c>
      <c r="B11323" t="inlineStr">
        <is>
          <t>Educational Services</t>
        </is>
      </c>
      <c r="C11323" t="inlineStr">
        <is>
          <t>17-3024</t>
        </is>
      </c>
      <c r="D11323" t="inlineStr">
        <is>
          <t>Electro-Mechanical and Mechatronics Technologists and Technicians</t>
        </is>
      </c>
      <c r="E11323" t="n">
        <v>150</v>
      </c>
      <c r="F11323" t="n">
        <v>80490</v>
      </c>
      <c r="G11323">
        <f>IF(OR(E5671="",F5671=""),"",E5671*F5671)</f>
        <v/>
      </c>
      <c r="H11323" s="41">
        <f>IFERROR(XLOOKUP(C5671,'DATA Wharton'!$A$2:$A$785,'DATA Wharton'!$C$2:$C$785),"")</f>
        <v/>
      </c>
      <c r="I11323">
        <f>IF(OR(G5671="",H5671=""),"",G5671)</f>
        <v/>
      </c>
      <c r="J11323">
        <f>IF(OR(I5671="",H5671=""),"",I5671*H5671)</f>
        <v/>
      </c>
      <c r="K11323">
        <f>IF(G5671="","Missing OEWS wage",IF(H5671="","Missing Wharton SOC","Matched"))</f>
        <v/>
      </c>
    </row>
    <row r="11324">
      <c r="A11324" t="inlineStr">
        <is>
          <t>61</t>
        </is>
      </c>
      <c r="B11324" t="inlineStr">
        <is>
          <t>Educational Services</t>
        </is>
      </c>
      <c r="C11324" t="inlineStr">
        <is>
          <t>17-3025</t>
        </is>
      </c>
      <c r="D11324" t="inlineStr">
        <is>
          <t>Environmental Engineering Technologists and Technicians</t>
        </is>
      </c>
      <c r="E11324" t="n">
        <v>50</v>
      </c>
      <c r="F11324" t="n">
        <v>67230</v>
      </c>
      <c r="G11324">
        <f>IF(OR(E5672="",F5672=""),"",E5672*F5672)</f>
        <v/>
      </c>
      <c r="H11324" s="41">
        <f>IFERROR(XLOOKUP(C5672,'DATA Wharton'!$A$2:$A$785,'DATA Wharton'!$C$2:$C$785),"")</f>
        <v/>
      </c>
      <c r="I11324">
        <f>IF(OR(G5672="",H5672=""),"",G5672)</f>
        <v/>
      </c>
      <c r="J11324">
        <f>IF(OR(I5672="",H5672=""),"",I5672*H5672)</f>
        <v/>
      </c>
      <c r="K11324">
        <f>IF(G5672="","Missing OEWS wage",IF(H5672="","Missing Wharton SOC","Matched"))</f>
        <v/>
      </c>
    </row>
    <row r="11325">
      <c r="A11325" t="inlineStr">
        <is>
          <t>61</t>
        </is>
      </c>
      <c r="B11325" t="inlineStr">
        <is>
          <t>Educational Services</t>
        </is>
      </c>
      <c r="C11325" t="inlineStr">
        <is>
          <t>17-3026</t>
        </is>
      </c>
      <c r="D11325" t="inlineStr">
        <is>
          <t>Industrial Engineering Technologists and Technicians</t>
        </is>
      </c>
      <c r="E11325" t="n">
        <v>30</v>
      </c>
      <c r="F11325" t="n">
        <v>91550</v>
      </c>
      <c r="G11325">
        <f>IF(OR(E5673="",F5673=""),"",E5673*F5673)</f>
        <v/>
      </c>
      <c r="H11325" s="41">
        <f>IFERROR(XLOOKUP(C5673,'DATA Wharton'!$A$2:$A$785,'DATA Wharton'!$C$2:$C$785),"")</f>
        <v/>
      </c>
      <c r="I11325">
        <f>IF(OR(G5673="",H5673=""),"",G5673)</f>
        <v/>
      </c>
      <c r="J11325">
        <f>IF(OR(I5673="",H5673=""),"",I5673*H5673)</f>
        <v/>
      </c>
      <c r="K11325">
        <f>IF(G5673="","Missing OEWS wage",IF(H5673="","Missing Wharton SOC","Matched"))</f>
        <v/>
      </c>
    </row>
    <row r="11326">
      <c r="A11326" t="inlineStr">
        <is>
          <t>61</t>
        </is>
      </c>
      <c r="B11326" t="inlineStr">
        <is>
          <t>Educational Services</t>
        </is>
      </c>
      <c r="C11326" t="inlineStr">
        <is>
          <t>17-3027</t>
        </is>
      </c>
      <c r="D11326" t="inlineStr">
        <is>
          <t>Mechanical Engineering Technologists and Technicians</t>
        </is>
      </c>
      <c r="E11326" t="n">
        <v>130</v>
      </c>
      <c r="F11326" t="n">
        <v>73900</v>
      </c>
      <c r="G11326">
        <f>IF(OR(E5674="",F5674=""),"",E5674*F5674)</f>
        <v/>
      </c>
      <c r="H11326" s="41">
        <f>IFERROR(XLOOKUP(C5674,'DATA Wharton'!$A$2:$A$785,'DATA Wharton'!$C$2:$C$785),"")</f>
        <v/>
      </c>
      <c r="I11326">
        <f>IF(OR(G5674="",H5674=""),"",G5674)</f>
        <v/>
      </c>
      <c r="J11326">
        <f>IF(OR(I5674="",H5674=""),"",I5674*H5674)</f>
        <v/>
      </c>
      <c r="K11326">
        <f>IF(G5674="","Missing OEWS wage",IF(H5674="","Missing Wharton SOC","Matched"))</f>
        <v/>
      </c>
    </row>
    <row r="11327">
      <c r="A11327" t="inlineStr">
        <is>
          <t>61</t>
        </is>
      </c>
      <c r="B11327" t="inlineStr">
        <is>
          <t>Educational Services</t>
        </is>
      </c>
      <c r="C11327" t="inlineStr">
        <is>
          <t>17-3028</t>
        </is>
      </c>
      <c r="D11327" t="inlineStr">
        <is>
          <t>Calibration Technologists and Technicians</t>
        </is>
      </c>
      <c r="F11327" t="n">
        <v>138460</v>
      </c>
      <c r="G11327">
        <f>IF(OR(E5675="",F5675=""),"",E5675*F5675)</f>
        <v/>
      </c>
      <c r="H11327" s="41">
        <f>IFERROR(XLOOKUP(C5675,'DATA Wharton'!$A$2:$A$785,'DATA Wharton'!$C$2:$C$785),"")</f>
        <v/>
      </c>
      <c r="I11327">
        <f>IF(OR(G5675="",H5675=""),"",G5675)</f>
        <v/>
      </c>
      <c r="J11327">
        <f>IF(OR(I5675="",H5675=""),"",I5675*H5675)</f>
        <v/>
      </c>
      <c r="K11327">
        <f>IF(G5675="","Missing OEWS wage",IF(H5675="","Missing Wharton SOC","Matched"))</f>
        <v/>
      </c>
    </row>
    <row r="11328">
      <c r="A11328" t="inlineStr">
        <is>
          <t>61</t>
        </is>
      </c>
      <c r="B11328" t="inlineStr">
        <is>
          <t>Educational Services</t>
        </is>
      </c>
      <c r="C11328" t="inlineStr">
        <is>
          <t>17-3029</t>
        </is>
      </c>
      <c r="D11328" t="inlineStr">
        <is>
          <t>Engineering Technologists and Technicians, Except Drafters, All Other</t>
        </is>
      </c>
      <c r="E11328" t="n">
        <v>460</v>
      </c>
      <c r="F11328" t="n">
        <v>65400</v>
      </c>
      <c r="G11328">
        <f>IF(OR(E5676="",F5676=""),"",E5676*F5676)</f>
        <v/>
      </c>
      <c r="H11328" s="41">
        <f>IFERROR(XLOOKUP(C5676,'DATA Wharton'!$A$2:$A$785,'DATA Wharton'!$C$2:$C$785),"")</f>
        <v/>
      </c>
      <c r="I11328">
        <f>IF(OR(G5676="",H5676=""),"",G5676)</f>
        <v/>
      </c>
      <c r="J11328">
        <f>IF(OR(I5676="",H5676=""),"",I5676*H5676)</f>
        <v/>
      </c>
      <c r="K11328">
        <f>IF(G5676="","Missing OEWS wage",IF(H5676="","Missing Wharton SOC","Matched"))</f>
        <v/>
      </c>
    </row>
    <row r="11329">
      <c r="A11329" t="inlineStr">
        <is>
          <t>61</t>
        </is>
      </c>
      <c r="B11329" t="inlineStr">
        <is>
          <t>Educational Services</t>
        </is>
      </c>
      <c r="C11329" t="inlineStr">
        <is>
          <t>17-3031</t>
        </is>
      </c>
      <c r="D11329" t="inlineStr">
        <is>
          <t>Surveying and Mapping Technicians</t>
        </is>
      </c>
      <c r="E11329" t="n">
        <v>60</v>
      </c>
      <c r="F11329" t="n">
        <v>47950</v>
      </c>
      <c r="G11329">
        <f>IF(OR(E5677="",F5677=""),"",E5677*F5677)</f>
        <v/>
      </c>
      <c r="H11329" s="41">
        <f>IFERROR(XLOOKUP(C5677,'DATA Wharton'!$A$2:$A$785,'DATA Wharton'!$C$2:$C$785),"")</f>
        <v/>
      </c>
      <c r="I11329">
        <f>IF(OR(G5677="",H5677=""),"",G5677)</f>
        <v/>
      </c>
      <c r="J11329">
        <f>IF(OR(I5677="",H5677=""),"",I5677*H5677)</f>
        <v/>
      </c>
      <c r="K11329">
        <f>IF(G5677="","Missing OEWS wage",IF(H5677="","Missing Wharton SOC","Matched"))</f>
        <v/>
      </c>
    </row>
    <row r="11330">
      <c r="A11330" t="inlineStr">
        <is>
          <t>61</t>
        </is>
      </c>
      <c r="B11330" t="inlineStr">
        <is>
          <t>Educational Services</t>
        </is>
      </c>
      <c r="C11330" t="inlineStr">
        <is>
          <t>19-1011</t>
        </is>
      </c>
      <c r="D11330" t="inlineStr">
        <is>
          <t>Animal Scientists</t>
        </is>
      </c>
      <c r="E11330" t="n">
        <v>40</v>
      </c>
      <c r="G11330">
        <f>IF(OR(E5678="",F5678=""),"",E5678*F5678)</f>
        <v/>
      </c>
      <c r="H11330" s="41">
        <f>IFERROR(XLOOKUP(C5678,'DATA Wharton'!$A$2:$A$785,'DATA Wharton'!$C$2:$C$785),"")</f>
        <v/>
      </c>
      <c r="I11330">
        <f>IF(OR(G5678="",H5678=""),"",G5678)</f>
        <v/>
      </c>
      <c r="J11330">
        <f>IF(OR(I5678="",H5678=""),"",I5678*H5678)</f>
        <v/>
      </c>
      <c r="K11330">
        <f>IF(G5678="","Missing OEWS wage",IF(H5678="","Missing Wharton SOC","Matched"))</f>
        <v/>
      </c>
    </row>
    <row r="11331">
      <c r="A11331" t="inlineStr">
        <is>
          <t>61</t>
        </is>
      </c>
      <c r="B11331" t="inlineStr">
        <is>
          <t>Educational Services</t>
        </is>
      </c>
      <c r="C11331" t="inlineStr">
        <is>
          <t>19-1013</t>
        </is>
      </c>
      <c r="D11331" t="inlineStr">
        <is>
          <t>Soil and Plant Scientists</t>
        </is>
      </c>
      <c r="E11331" t="n">
        <v>50</v>
      </c>
      <c r="F11331" t="n">
        <v>54480</v>
      </c>
      <c r="G11331">
        <f>IF(OR(E5679="",F5679=""),"",E5679*F5679)</f>
        <v/>
      </c>
      <c r="H11331" s="41">
        <f>IFERROR(XLOOKUP(C5679,'DATA Wharton'!$A$2:$A$785,'DATA Wharton'!$C$2:$C$785),"")</f>
        <v/>
      </c>
      <c r="I11331">
        <f>IF(OR(G5679="",H5679=""),"",G5679)</f>
        <v/>
      </c>
      <c r="J11331">
        <f>IF(OR(I5679="",H5679=""),"",I5679*H5679)</f>
        <v/>
      </c>
      <c r="K11331">
        <f>IF(G5679="","Missing OEWS wage",IF(H5679="","Missing Wharton SOC","Matched"))</f>
        <v/>
      </c>
    </row>
    <row r="11332">
      <c r="A11332" t="inlineStr">
        <is>
          <t>61</t>
        </is>
      </c>
      <c r="B11332" t="inlineStr">
        <is>
          <t>Educational Services</t>
        </is>
      </c>
      <c r="C11332" t="inlineStr">
        <is>
          <t>19-1021</t>
        </is>
      </c>
      <c r="D11332" t="inlineStr">
        <is>
          <t>Biochemists and Biophysicists</t>
        </is>
      </c>
      <c r="E11332" t="n">
        <v>310</v>
      </c>
      <c r="F11332" t="n">
        <v>85920</v>
      </c>
      <c r="G11332">
        <f>IF(OR(E5680="",F5680=""),"",E5680*F5680)</f>
        <v/>
      </c>
      <c r="H11332" s="41">
        <f>IFERROR(XLOOKUP(C5680,'DATA Wharton'!$A$2:$A$785,'DATA Wharton'!$C$2:$C$785),"")</f>
        <v/>
      </c>
      <c r="I11332">
        <f>IF(OR(G5680="",H5680=""),"",G5680)</f>
        <v/>
      </c>
      <c r="J11332">
        <f>IF(OR(I5680="",H5680=""),"",I5680*H5680)</f>
        <v/>
      </c>
      <c r="K11332">
        <f>IF(G5680="","Missing OEWS wage",IF(H5680="","Missing Wharton SOC","Matched"))</f>
        <v/>
      </c>
    </row>
    <row r="11333">
      <c r="A11333" t="inlineStr">
        <is>
          <t>61</t>
        </is>
      </c>
      <c r="B11333" t="inlineStr">
        <is>
          <t>Educational Services</t>
        </is>
      </c>
      <c r="C11333" t="inlineStr">
        <is>
          <t>19-1022</t>
        </is>
      </c>
      <c r="D11333" t="inlineStr">
        <is>
          <t>Microbiologists</t>
        </is>
      </c>
      <c r="E11333" t="n">
        <v>430</v>
      </c>
      <c r="F11333" t="n">
        <v>85250</v>
      </c>
      <c r="G11333">
        <f>IF(OR(E5681="",F5681=""),"",E5681*F5681)</f>
        <v/>
      </c>
      <c r="H11333" s="41">
        <f>IFERROR(XLOOKUP(C5681,'DATA Wharton'!$A$2:$A$785,'DATA Wharton'!$C$2:$C$785),"")</f>
        <v/>
      </c>
      <c r="I11333">
        <f>IF(OR(G5681="",H5681=""),"",G5681)</f>
        <v/>
      </c>
      <c r="J11333">
        <f>IF(OR(I5681="",H5681=""),"",I5681*H5681)</f>
        <v/>
      </c>
      <c r="K11333">
        <f>IF(G5681="","Missing OEWS wage",IF(H5681="","Missing Wharton SOC","Matched"))</f>
        <v/>
      </c>
    </row>
    <row r="11334">
      <c r="A11334" t="inlineStr">
        <is>
          <t>61</t>
        </is>
      </c>
      <c r="B11334" t="inlineStr">
        <is>
          <t>Educational Services</t>
        </is>
      </c>
      <c r="C11334" t="inlineStr">
        <is>
          <t>19-1023</t>
        </is>
      </c>
      <c r="D11334" t="inlineStr">
        <is>
          <t>Zoologists and Wildlife Biologists</t>
        </is>
      </c>
      <c r="E11334" t="n">
        <v>140</v>
      </c>
      <c r="F11334" t="n">
        <v>81560</v>
      </c>
      <c r="G11334">
        <f>IF(OR(E5682="",F5682=""),"",E5682*F5682)</f>
        <v/>
      </c>
      <c r="H11334" s="41">
        <f>IFERROR(XLOOKUP(C5682,'DATA Wharton'!$A$2:$A$785,'DATA Wharton'!$C$2:$C$785),"")</f>
        <v/>
      </c>
      <c r="I11334">
        <f>IF(OR(G5682="",H5682=""),"",G5682)</f>
        <v/>
      </c>
      <c r="J11334">
        <f>IF(OR(I5682="",H5682=""),"",I5682*H5682)</f>
        <v/>
      </c>
      <c r="K11334">
        <f>IF(G5682="","Missing OEWS wage",IF(H5682="","Missing Wharton SOC","Matched"))</f>
        <v/>
      </c>
    </row>
    <row r="11335">
      <c r="A11335" t="inlineStr">
        <is>
          <t>61</t>
        </is>
      </c>
      <c r="B11335" t="inlineStr">
        <is>
          <t>Educational Services</t>
        </is>
      </c>
      <c r="C11335" t="inlineStr">
        <is>
          <t>19-1029</t>
        </is>
      </c>
      <c r="D11335" t="inlineStr">
        <is>
          <t>Biological Scientists, All Other</t>
        </is>
      </c>
      <c r="E11335" t="n">
        <v>2110</v>
      </c>
      <c r="F11335" t="n">
        <v>82870</v>
      </c>
      <c r="G11335">
        <f>IF(OR(E5683="",F5683=""),"",E5683*F5683)</f>
        <v/>
      </c>
      <c r="H11335" s="41">
        <f>IFERROR(XLOOKUP(C5683,'DATA Wharton'!$A$2:$A$785,'DATA Wharton'!$C$2:$C$785),"")</f>
        <v/>
      </c>
      <c r="I11335">
        <f>IF(OR(G5683="",H5683=""),"",G5683)</f>
        <v/>
      </c>
      <c r="J11335">
        <f>IF(OR(I5683="",H5683=""),"",I5683*H5683)</f>
        <v/>
      </c>
      <c r="K11335">
        <f>IF(G5683="","Missing OEWS wage",IF(H5683="","Missing Wharton SOC","Matched"))</f>
        <v/>
      </c>
    </row>
    <row r="11336">
      <c r="A11336" t="inlineStr">
        <is>
          <t>61</t>
        </is>
      </c>
      <c r="B11336" t="inlineStr">
        <is>
          <t>Educational Services</t>
        </is>
      </c>
      <c r="C11336" t="inlineStr">
        <is>
          <t>19-1031</t>
        </is>
      </c>
      <c r="D11336" t="inlineStr">
        <is>
          <t>Conservation Scientists</t>
        </is>
      </c>
      <c r="E11336" t="n">
        <v>60</v>
      </c>
      <c r="F11336" t="n">
        <v>68460</v>
      </c>
      <c r="G11336">
        <f>IF(OR(E5684="",F5684=""),"",E5684*F5684)</f>
        <v/>
      </c>
      <c r="H11336" s="41">
        <f>IFERROR(XLOOKUP(C5684,'DATA Wharton'!$A$2:$A$785,'DATA Wharton'!$C$2:$C$785),"")</f>
        <v/>
      </c>
      <c r="I11336">
        <f>IF(OR(G5684="",H5684=""),"",G5684)</f>
        <v/>
      </c>
      <c r="J11336">
        <f>IF(OR(I5684="",H5684=""),"",I5684*H5684)</f>
        <v/>
      </c>
      <c r="K11336">
        <f>IF(G5684="","Missing OEWS wage",IF(H5684="","Missing Wharton SOC","Matched"))</f>
        <v/>
      </c>
    </row>
    <row r="11337">
      <c r="A11337" t="inlineStr">
        <is>
          <t>61</t>
        </is>
      </c>
      <c r="B11337" t="inlineStr">
        <is>
          <t>Educational Services</t>
        </is>
      </c>
      <c r="C11337" t="inlineStr">
        <is>
          <t>19-1041</t>
        </is>
      </c>
      <c r="D11337" t="inlineStr">
        <is>
          <t>Epidemiologists</t>
        </is>
      </c>
      <c r="E11337" t="n">
        <v>240</v>
      </c>
      <c r="F11337" t="n">
        <v>103260</v>
      </c>
      <c r="G11337">
        <f>IF(OR(E5685="",F5685=""),"",E5685*F5685)</f>
        <v/>
      </c>
      <c r="H11337" s="41">
        <f>IFERROR(XLOOKUP(C5685,'DATA Wharton'!$A$2:$A$785,'DATA Wharton'!$C$2:$C$785),"")</f>
        <v/>
      </c>
      <c r="I11337">
        <f>IF(OR(G5685="",H5685=""),"",G5685)</f>
        <v/>
      </c>
      <c r="J11337">
        <f>IF(OR(I5685="",H5685=""),"",I5685*H5685)</f>
        <v/>
      </c>
      <c r="K11337">
        <f>IF(G5685="","Missing OEWS wage",IF(H5685="","Missing Wharton SOC","Matched"))</f>
        <v/>
      </c>
    </row>
    <row r="11338">
      <c r="A11338" t="inlineStr">
        <is>
          <t>61</t>
        </is>
      </c>
      <c r="B11338" t="inlineStr">
        <is>
          <t>Educational Services</t>
        </is>
      </c>
      <c r="C11338" t="inlineStr">
        <is>
          <t>19-1042</t>
        </is>
      </c>
      <c r="D11338" t="inlineStr">
        <is>
          <t>Medical Scientists, Except Epidemiologists</t>
        </is>
      </c>
      <c r="E11338" t="n">
        <v>11540</v>
      </c>
      <c r="F11338" t="n">
        <v>91720</v>
      </c>
      <c r="G11338">
        <f>IF(OR(E5686="",F5686=""),"",E5686*F5686)</f>
        <v/>
      </c>
      <c r="H11338" s="41">
        <f>IFERROR(XLOOKUP(C5686,'DATA Wharton'!$A$2:$A$785,'DATA Wharton'!$C$2:$C$785),"")</f>
        <v/>
      </c>
      <c r="I11338">
        <f>IF(OR(G5686="",H5686=""),"",G5686)</f>
        <v/>
      </c>
      <c r="J11338">
        <f>IF(OR(I5686="",H5686=""),"",I5686*H5686)</f>
        <v/>
      </c>
      <c r="K11338">
        <f>IF(G5686="","Missing OEWS wage",IF(H5686="","Missing Wharton SOC","Matched"))</f>
        <v/>
      </c>
    </row>
    <row r="11339">
      <c r="A11339" t="inlineStr">
        <is>
          <t>61</t>
        </is>
      </c>
      <c r="B11339" t="inlineStr">
        <is>
          <t>Educational Services</t>
        </is>
      </c>
      <c r="C11339" t="inlineStr">
        <is>
          <t>19-1099</t>
        </is>
      </c>
      <c r="D11339" t="inlineStr">
        <is>
          <t>Life Scientists, All Other</t>
        </is>
      </c>
      <c r="E11339" t="n">
        <v>480</v>
      </c>
      <c r="F11339" t="n">
        <v>90860</v>
      </c>
      <c r="G11339">
        <f>IF(OR(E5687="",F5687=""),"",E5687*F5687)</f>
        <v/>
      </c>
      <c r="H11339" s="41">
        <f>IFERROR(XLOOKUP(C5687,'DATA Wharton'!$A$2:$A$785,'DATA Wharton'!$C$2:$C$785),"")</f>
        <v/>
      </c>
      <c r="I11339">
        <f>IF(OR(G5687="",H5687=""),"",G5687)</f>
        <v/>
      </c>
      <c r="J11339">
        <f>IF(OR(I5687="",H5687=""),"",I5687*H5687)</f>
        <v/>
      </c>
      <c r="K11339">
        <f>IF(G5687="","Missing OEWS wage",IF(H5687="","Missing Wharton SOC","Matched"))</f>
        <v/>
      </c>
    </row>
    <row r="11340">
      <c r="A11340" t="inlineStr">
        <is>
          <t>61</t>
        </is>
      </c>
      <c r="B11340" t="inlineStr">
        <is>
          <t>Educational Services</t>
        </is>
      </c>
      <c r="C11340" t="inlineStr">
        <is>
          <t>19-2011</t>
        </is>
      </c>
      <c r="D11340" t="inlineStr">
        <is>
          <t>Astronomers</t>
        </is>
      </c>
      <c r="E11340" t="n">
        <v>150</v>
      </c>
      <c r="F11340" t="n">
        <v>117060</v>
      </c>
      <c r="G11340">
        <f>IF(OR(E5688="",F5688=""),"",E5688*F5688)</f>
        <v/>
      </c>
      <c r="H11340" s="41">
        <f>IFERROR(XLOOKUP(C5688,'DATA Wharton'!$A$2:$A$785,'DATA Wharton'!$C$2:$C$785),"")</f>
        <v/>
      </c>
      <c r="I11340">
        <f>IF(OR(G5688="",H5688=""),"",G5688)</f>
        <v/>
      </c>
      <c r="J11340">
        <f>IF(OR(I5688="",H5688=""),"",I5688*H5688)</f>
        <v/>
      </c>
      <c r="K11340">
        <f>IF(G5688="","Missing OEWS wage",IF(H5688="","Missing Wharton SOC","Matched"))</f>
        <v/>
      </c>
    </row>
    <row r="11341">
      <c r="A11341" t="inlineStr">
        <is>
          <t>61</t>
        </is>
      </c>
      <c r="B11341" t="inlineStr">
        <is>
          <t>Educational Services</t>
        </is>
      </c>
      <c r="C11341" t="inlineStr">
        <is>
          <t>19-2012</t>
        </is>
      </c>
      <c r="D11341" t="inlineStr">
        <is>
          <t>Physicists</t>
        </is>
      </c>
      <c r="E11341" t="n">
        <v>1280</v>
      </c>
      <c r="F11341" t="n">
        <v>129830</v>
      </c>
      <c r="G11341">
        <f>IF(OR(E5689="",F5689=""),"",E5689*F5689)</f>
        <v/>
      </c>
      <c r="H11341" s="41">
        <f>IFERROR(XLOOKUP(C5689,'DATA Wharton'!$A$2:$A$785,'DATA Wharton'!$C$2:$C$785),"")</f>
        <v/>
      </c>
      <c r="I11341">
        <f>IF(OR(G5689="",H5689=""),"",G5689)</f>
        <v/>
      </c>
      <c r="J11341">
        <f>IF(OR(I5689="",H5689=""),"",I5689*H5689)</f>
        <v/>
      </c>
      <c r="K11341">
        <f>IF(G5689="","Missing OEWS wage",IF(H5689="","Missing Wharton SOC","Matched"))</f>
        <v/>
      </c>
    </row>
    <row r="11342">
      <c r="A11342" t="inlineStr">
        <is>
          <t>61</t>
        </is>
      </c>
      <c r="B11342" t="inlineStr">
        <is>
          <t>Educational Services</t>
        </is>
      </c>
      <c r="C11342" t="inlineStr">
        <is>
          <t>19-2021</t>
        </is>
      </c>
      <c r="D11342" t="inlineStr">
        <is>
          <t>Atmospheric and Space Scientists</t>
        </is>
      </c>
      <c r="E11342" t="n">
        <v>220</v>
      </c>
      <c r="G11342">
        <f>IF(OR(E5690="",F5690=""),"",E5690*F5690)</f>
        <v/>
      </c>
      <c r="H11342" s="41">
        <f>IFERROR(XLOOKUP(C5690,'DATA Wharton'!$A$2:$A$785,'DATA Wharton'!$C$2:$C$785),"")</f>
        <v/>
      </c>
      <c r="I11342">
        <f>IF(OR(G5690="",H5690=""),"",G5690)</f>
        <v/>
      </c>
      <c r="J11342">
        <f>IF(OR(I5690="",H5690=""),"",I5690*H5690)</f>
        <v/>
      </c>
      <c r="K11342">
        <f>IF(G5690="","Missing OEWS wage",IF(H5690="","Missing Wharton SOC","Matched"))</f>
        <v/>
      </c>
    </row>
    <row r="11343">
      <c r="A11343" t="inlineStr">
        <is>
          <t>61</t>
        </is>
      </c>
      <c r="B11343" t="inlineStr">
        <is>
          <t>Educational Services</t>
        </is>
      </c>
      <c r="C11343" t="inlineStr">
        <is>
          <t>19-2031</t>
        </is>
      </c>
      <c r="D11343" t="inlineStr">
        <is>
          <t>Chemists</t>
        </is>
      </c>
      <c r="E11343" t="n">
        <v>760</v>
      </c>
      <c r="F11343" t="n">
        <v>78850</v>
      </c>
      <c r="G11343">
        <f>IF(OR(E5691="",F5691=""),"",E5691*F5691)</f>
        <v/>
      </c>
      <c r="H11343" s="41">
        <f>IFERROR(XLOOKUP(C5691,'DATA Wharton'!$A$2:$A$785,'DATA Wharton'!$C$2:$C$785),"")</f>
        <v/>
      </c>
      <c r="I11343">
        <f>IF(OR(G5691="",H5691=""),"",G5691)</f>
        <v/>
      </c>
      <c r="J11343">
        <f>IF(OR(I5691="",H5691=""),"",I5691*H5691)</f>
        <v/>
      </c>
      <c r="K11343">
        <f>IF(G5691="","Missing OEWS wage",IF(H5691="","Missing Wharton SOC","Matched"))</f>
        <v/>
      </c>
    </row>
    <row r="11344">
      <c r="A11344" t="inlineStr">
        <is>
          <t>61</t>
        </is>
      </c>
      <c r="B11344" t="inlineStr">
        <is>
          <t>Educational Services</t>
        </is>
      </c>
      <c r="C11344" t="inlineStr">
        <is>
          <t>19-2032</t>
        </is>
      </c>
      <c r="D11344" t="inlineStr">
        <is>
          <t>Materials Scientists</t>
        </is>
      </c>
      <c r="E11344" t="n">
        <v>110</v>
      </c>
      <c r="F11344" t="n">
        <v>108270</v>
      </c>
      <c r="G11344">
        <f>IF(OR(E5692="",F5692=""),"",E5692*F5692)</f>
        <v/>
      </c>
      <c r="H11344" s="41">
        <f>IFERROR(XLOOKUP(C5692,'DATA Wharton'!$A$2:$A$785,'DATA Wharton'!$C$2:$C$785),"")</f>
        <v/>
      </c>
      <c r="I11344">
        <f>IF(OR(G5692="",H5692=""),"",G5692)</f>
        <v/>
      </c>
      <c r="J11344">
        <f>IF(OR(I5692="",H5692=""),"",I5692*H5692)</f>
        <v/>
      </c>
      <c r="K11344">
        <f>IF(G5692="","Missing OEWS wage",IF(H5692="","Missing Wharton SOC","Matched"))</f>
        <v/>
      </c>
    </row>
    <row r="11345">
      <c r="A11345" t="inlineStr">
        <is>
          <t>61</t>
        </is>
      </c>
      <c r="B11345" t="inlineStr">
        <is>
          <t>Educational Services</t>
        </is>
      </c>
      <c r="C11345" t="inlineStr">
        <is>
          <t>19-2041</t>
        </is>
      </c>
      <c r="D11345" t="inlineStr">
        <is>
          <t>Environmental Scientists and Specialists, Including Health</t>
        </is>
      </c>
      <c r="E11345" t="n">
        <v>640</v>
      </c>
      <c r="F11345" t="n">
        <v>142390</v>
      </c>
      <c r="G11345">
        <f>IF(OR(E5693="",F5693=""),"",E5693*F5693)</f>
        <v/>
      </c>
      <c r="H11345" s="41">
        <f>IFERROR(XLOOKUP(C5693,'DATA Wharton'!$A$2:$A$785,'DATA Wharton'!$C$2:$C$785),"")</f>
        <v/>
      </c>
      <c r="I11345">
        <f>IF(OR(G5693="",H5693=""),"",G5693)</f>
        <v/>
      </c>
      <c r="J11345">
        <f>IF(OR(I5693="",H5693=""),"",I5693*H5693)</f>
        <v/>
      </c>
      <c r="K11345">
        <f>IF(G5693="","Missing OEWS wage",IF(H5693="","Missing Wharton SOC","Matched"))</f>
        <v/>
      </c>
    </row>
    <row r="11346">
      <c r="A11346" t="inlineStr">
        <is>
          <t>61</t>
        </is>
      </c>
      <c r="B11346" t="inlineStr">
        <is>
          <t>Educational Services</t>
        </is>
      </c>
      <c r="C11346" t="inlineStr">
        <is>
          <t>19-2042</t>
        </is>
      </c>
      <c r="D11346" t="inlineStr">
        <is>
          <t>Geoscientists, Except Hydrologists and Geographers</t>
        </is>
      </c>
      <c r="E11346" t="n">
        <v>150</v>
      </c>
      <c r="F11346" t="n">
        <v>105560</v>
      </c>
      <c r="G11346">
        <f>IF(OR(E5694="",F5694=""),"",E5694*F5694)</f>
        <v/>
      </c>
      <c r="H11346" s="41">
        <f>IFERROR(XLOOKUP(C5694,'DATA Wharton'!$A$2:$A$785,'DATA Wharton'!$C$2:$C$785),"")</f>
        <v/>
      </c>
      <c r="I11346">
        <f>IF(OR(G5694="",H5694=""),"",G5694)</f>
        <v/>
      </c>
      <c r="J11346">
        <f>IF(OR(I5694="",H5694=""),"",I5694*H5694)</f>
        <v/>
      </c>
      <c r="K11346">
        <f>IF(G5694="","Missing OEWS wage",IF(H5694="","Missing Wharton SOC","Matched"))</f>
        <v/>
      </c>
    </row>
    <row r="11347">
      <c r="A11347" t="inlineStr">
        <is>
          <t>61</t>
        </is>
      </c>
      <c r="B11347" t="inlineStr">
        <is>
          <t>Educational Services</t>
        </is>
      </c>
      <c r="C11347" t="inlineStr">
        <is>
          <t>19-2099</t>
        </is>
      </c>
      <c r="D11347" t="inlineStr">
        <is>
          <t>Physical Scientists, All Other</t>
        </is>
      </c>
      <c r="E11347" t="n">
        <v>720</v>
      </c>
      <c r="G11347">
        <f>IF(OR(E5695="",F5695=""),"",E5695*F5695)</f>
        <v/>
      </c>
      <c r="H11347" s="41">
        <f>IFERROR(XLOOKUP(C5695,'DATA Wharton'!$A$2:$A$785,'DATA Wharton'!$C$2:$C$785),"")</f>
        <v/>
      </c>
      <c r="I11347">
        <f>IF(OR(G5695="",H5695=""),"",G5695)</f>
        <v/>
      </c>
      <c r="J11347">
        <f>IF(OR(I5695="",H5695=""),"",I5695*H5695)</f>
        <v/>
      </c>
      <c r="K11347">
        <f>IF(G5695="","Missing OEWS wage",IF(H5695="","Missing Wharton SOC","Matched"))</f>
        <v/>
      </c>
    </row>
    <row r="11348">
      <c r="A11348" t="inlineStr">
        <is>
          <t>61</t>
        </is>
      </c>
      <c r="B11348" t="inlineStr">
        <is>
          <t>Educational Services</t>
        </is>
      </c>
      <c r="C11348" t="inlineStr">
        <is>
          <t>19-3011</t>
        </is>
      </c>
      <c r="D11348" t="inlineStr">
        <is>
          <t>Economists</t>
        </is>
      </c>
      <c r="E11348" t="n">
        <v>150</v>
      </c>
      <c r="F11348" t="n">
        <v>117930</v>
      </c>
      <c r="G11348">
        <f>IF(OR(E5696="",F5696=""),"",E5696*F5696)</f>
        <v/>
      </c>
      <c r="H11348" s="41">
        <f>IFERROR(XLOOKUP(C5696,'DATA Wharton'!$A$2:$A$785,'DATA Wharton'!$C$2:$C$785),"")</f>
        <v/>
      </c>
      <c r="I11348">
        <f>IF(OR(G5696="",H5696=""),"",G5696)</f>
        <v/>
      </c>
      <c r="J11348">
        <f>IF(OR(I5696="",H5696=""),"",I5696*H5696)</f>
        <v/>
      </c>
      <c r="K11348">
        <f>IF(G5696="","Missing OEWS wage",IF(H5696="","Missing Wharton SOC","Matched"))</f>
        <v/>
      </c>
    </row>
    <row r="11349">
      <c r="A11349" t="inlineStr">
        <is>
          <t>61</t>
        </is>
      </c>
      <c r="B11349" t="inlineStr">
        <is>
          <t>Educational Services</t>
        </is>
      </c>
      <c r="C11349" t="inlineStr">
        <is>
          <t>19-3022</t>
        </is>
      </c>
      <c r="D11349" t="inlineStr">
        <is>
          <t>Survey Researchers</t>
        </is>
      </c>
      <c r="F11349" t="n">
        <v>62260</v>
      </c>
      <c r="G11349">
        <f>IF(OR(E5697="",F5697=""),"",E5697*F5697)</f>
        <v/>
      </c>
      <c r="H11349" s="41">
        <f>IFERROR(XLOOKUP(C5697,'DATA Wharton'!$A$2:$A$785,'DATA Wharton'!$C$2:$C$785),"")</f>
        <v/>
      </c>
      <c r="I11349">
        <f>IF(OR(G5697="",H5697=""),"",G5697)</f>
        <v/>
      </c>
      <c r="J11349">
        <f>IF(OR(I5697="",H5697=""),"",I5697*H5697)</f>
        <v/>
      </c>
      <c r="K11349">
        <f>IF(G5697="","Missing OEWS wage",IF(H5697="","Missing Wharton SOC","Matched"))</f>
        <v/>
      </c>
    </row>
    <row r="11350">
      <c r="A11350" t="inlineStr">
        <is>
          <t>61</t>
        </is>
      </c>
      <c r="B11350" t="inlineStr">
        <is>
          <t>Educational Services</t>
        </is>
      </c>
      <c r="C11350" t="inlineStr">
        <is>
          <t>19-3033</t>
        </is>
      </c>
      <c r="D11350" t="inlineStr">
        <is>
          <t>Clinical and Counseling Psychologists</t>
        </is>
      </c>
      <c r="E11350" t="n">
        <v>1370</v>
      </c>
      <c r="F11350" t="n">
        <v>103580</v>
      </c>
      <c r="G11350">
        <f>IF(OR(E5698="",F5698=""),"",E5698*F5698)</f>
        <v/>
      </c>
      <c r="H11350" s="41">
        <f>IFERROR(XLOOKUP(C5698,'DATA Wharton'!$A$2:$A$785,'DATA Wharton'!$C$2:$C$785),"")</f>
        <v/>
      </c>
      <c r="I11350">
        <f>IF(OR(G5698="",H5698=""),"",G5698)</f>
        <v/>
      </c>
      <c r="J11350">
        <f>IF(OR(I5698="",H5698=""),"",I5698*H5698)</f>
        <v/>
      </c>
      <c r="K11350">
        <f>IF(G5698="","Missing OEWS wage",IF(H5698="","Missing Wharton SOC","Matched"))</f>
        <v/>
      </c>
    </row>
    <row r="11351">
      <c r="A11351" t="inlineStr">
        <is>
          <t>61</t>
        </is>
      </c>
      <c r="B11351" t="inlineStr">
        <is>
          <t>Educational Services</t>
        </is>
      </c>
      <c r="C11351" t="inlineStr">
        <is>
          <t>19-3034</t>
        </is>
      </c>
      <c r="D11351" t="inlineStr">
        <is>
          <t>School Psychologists</t>
        </is>
      </c>
      <c r="E11351" t="n">
        <v>4580</v>
      </c>
      <c r="F11351" t="n">
        <v>93080</v>
      </c>
      <c r="G11351">
        <f>IF(OR(E5699="",F5699=""),"",E5699*F5699)</f>
        <v/>
      </c>
      <c r="H11351" s="41">
        <f>IFERROR(XLOOKUP(C5699,'DATA Wharton'!$A$2:$A$785,'DATA Wharton'!$C$2:$C$785),"")</f>
        <v/>
      </c>
      <c r="I11351">
        <f>IF(OR(G5699="",H5699=""),"",G5699)</f>
        <v/>
      </c>
      <c r="J11351">
        <f>IF(OR(I5699="",H5699=""),"",I5699*H5699)</f>
        <v/>
      </c>
      <c r="K11351">
        <f>IF(G5699="","Missing OEWS wage",IF(H5699="","Missing Wharton SOC","Matched"))</f>
        <v/>
      </c>
    </row>
    <row r="11352">
      <c r="A11352" t="inlineStr">
        <is>
          <t>61</t>
        </is>
      </c>
      <c r="B11352" t="inlineStr">
        <is>
          <t>Educational Services</t>
        </is>
      </c>
      <c r="C11352" t="inlineStr">
        <is>
          <t>19-3039</t>
        </is>
      </c>
      <c r="D11352" t="inlineStr">
        <is>
          <t>Psychologists, All Other</t>
        </is>
      </c>
      <c r="E11352" t="n">
        <v>300</v>
      </c>
      <c r="F11352" t="n">
        <v>113030</v>
      </c>
      <c r="G11352">
        <f>IF(OR(E5700="",F5700=""),"",E5700*F5700)</f>
        <v/>
      </c>
      <c r="H11352" s="41">
        <f>IFERROR(XLOOKUP(C5700,'DATA Wharton'!$A$2:$A$785,'DATA Wharton'!$C$2:$C$785),"")</f>
        <v/>
      </c>
      <c r="I11352">
        <f>IF(OR(G5700="",H5700=""),"",G5700)</f>
        <v/>
      </c>
      <c r="J11352">
        <f>IF(OR(I5700="",H5700=""),"",I5700*H5700)</f>
        <v/>
      </c>
      <c r="K11352">
        <f>IF(G5700="","Missing OEWS wage",IF(H5700="","Missing Wharton SOC","Matched"))</f>
        <v/>
      </c>
    </row>
    <row r="11353">
      <c r="A11353" t="inlineStr">
        <is>
          <t>61</t>
        </is>
      </c>
      <c r="B11353" t="inlineStr">
        <is>
          <t>Educational Services</t>
        </is>
      </c>
      <c r="C11353" t="inlineStr">
        <is>
          <t>19-3041</t>
        </is>
      </c>
      <c r="D11353" t="inlineStr">
        <is>
          <t>Sociologists</t>
        </is>
      </c>
      <c r="E11353" t="n">
        <v>220</v>
      </c>
      <c r="F11353" t="n">
        <v>106740</v>
      </c>
      <c r="G11353">
        <f>IF(OR(E5701="",F5701=""),"",E5701*F5701)</f>
        <v/>
      </c>
      <c r="H11353" s="41">
        <f>IFERROR(XLOOKUP(C5701,'DATA Wharton'!$A$2:$A$785,'DATA Wharton'!$C$2:$C$785),"")</f>
        <v/>
      </c>
      <c r="I11353">
        <f>IF(OR(G5701="",H5701=""),"",G5701)</f>
        <v/>
      </c>
      <c r="J11353">
        <f>IF(OR(I5701="",H5701=""),"",I5701*H5701)</f>
        <v/>
      </c>
      <c r="K11353">
        <f>IF(G5701="","Missing OEWS wage",IF(H5701="","Missing Wharton SOC","Matched"))</f>
        <v/>
      </c>
    </row>
    <row r="11354">
      <c r="A11354" t="inlineStr">
        <is>
          <t>61</t>
        </is>
      </c>
      <c r="B11354" t="inlineStr">
        <is>
          <t>Educational Services</t>
        </is>
      </c>
      <c r="C11354" t="inlineStr">
        <is>
          <t>19-3091</t>
        </is>
      </c>
      <c r="D11354" t="inlineStr">
        <is>
          <t>Anthropologists and Archeologists</t>
        </is>
      </c>
      <c r="E11354" t="n">
        <v>80</v>
      </c>
      <c r="F11354" t="n">
        <v>66580</v>
      </c>
      <c r="G11354">
        <f>IF(OR(E5702="",F5702=""),"",E5702*F5702)</f>
        <v/>
      </c>
      <c r="H11354" s="41">
        <f>IFERROR(XLOOKUP(C5702,'DATA Wharton'!$A$2:$A$785,'DATA Wharton'!$C$2:$C$785),"")</f>
        <v/>
      </c>
      <c r="I11354">
        <f>IF(OR(G5702="",H5702=""),"",G5702)</f>
        <v/>
      </c>
      <c r="J11354">
        <f>IF(OR(I5702="",H5702=""),"",I5702*H5702)</f>
        <v/>
      </c>
      <c r="K11354">
        <f>IF(G5702="","Missing OEWS wage",IF(H5702="","Missing Wharton SOC","Matched"))</f>
        <v/>
      </c>
    </row>
    <row r="11355">
      <c r="A11355" t="inlineStr">
        <is>
          <t>61</t>
        </is>
      </c>
      <c r="B11355" t="inlineStr">
        <is>
          <t>Educational Services</t>
        </is>
      </c>
      <c r="C11355" t="inlineStr">
        <is>
          <t>19-3094</t>
        </is>
      </c>
      <c r="D11355" t="inlineStr">
        <is>
          <t>Political Scientists</t>
        </is>
      </c>
      <c r="E11355" t="n">
        <v>130</v>
      </c>
      <c r="F11355" t="n">
        <v>137510</v>
      </c>
      <c r="G11355">
        <f>IF(OR(E5703="",F5703=""),"",E5703*F5703)</f>
        <v/>
      </c>
      <c r="H11355" s="41">
        <f>IFERROR(XLOOKUP(C5703,'DATA Wharton'!$A$2:$A$785,'DATA Wharton'!$C$2:$C$785),"")</f>
        <v/>
      </c>
      <c r="I11355">
        <f>IF(OR(G5703="",H5703=""),"",G5703)</f>
        <v/>
      </c>
      <c r="J11355">
        <f>IF(OR(I5703="",H5703=""),"",I5703*H5703)</f>
        <v/>
      </c>
      <c r="K11355">
        <f>IF(G5703="","Missing OEWS wage",IF(H5703="","Missing Wharton SOC","Matched"))</f>
        <v/>
      </c>
    </row>
    <row r="11356">
      <c r="A11356" t="inlineStr">
        <is>
          <t>61</t>
        </is>
      </c>
      <c r="B11356" t="inlineStr">
        <is>
          <t>Educational Services</t>
        </is>
      </c>
      <c r="C11356" t="inlineStr">
        <is>
          <t>19-3099</t>
        </is>
      </c>
      <c r="D11356" t="inlineStr">
        <is>
          <t>Social Scientists and Related Workers, All Other</t>
        </is>
      </c>
      <c r="E11356" t="n">
        <v>2030</v>
      </c>
      <c r="F11356" t="n">
        <v>98970</v>
      </c>
      <c r="G11356">
        <f>IF(OR(E5704="",F5704=""),"",E5704*F5704)</f>
        <v/>
      </c>
      <c r="H11356" s="41">
        <f>IFERROR(XLOOKUP(C5704,'DATA Wharton'!$A$2:$A$785,'DATA Wharton'!$C$2:$C$785),"")</f>
        <v/>
      </c>
      <c r="I11356">
        <f>IF(OR(G5704="",H5704=""),"",G5704)</f>
        <v/>
      </c>
      <c r="J11356">
        <f>IF(OR(I5704="",H5704=""),"",I5704*H5704)</f>
        <v/>
      </c>
      <c r="K11356">
        <f>IF(G5704="","Missing OEWS wage",IF(H5704="","Missing Wharton SOC","Matched"))</f>
        <v/>
      </c>
    </row>
    <row r="11357">
      <c r="A11357" t="inlineStr">
        <is>
          <t>61</t>
        </is>
      </c>
      <c r="B11357" t="inlineStr">
        <is>
          <t>Educational Services</t>
        </is>
      </c>
      <c r="C11357" t="inlineStr">
        <is>
          <t>19-4021</t>
        </is>
      </c>
      <c r="D11357" t="inlineStr">
        <is>
          <t>Biological Technicians</t>
        </is>
      </c>
      <c r="E11357" t="n">
        <v>5640</v>
      </c>
      <c r="F11357" t="n">
        <v>57300</v>
      </c>
      <c r="G11357">
        <f>IF(OR(E5705="",F5705=""),"",E5705*F5705)</f>
        <v/>
      </c>
      <c r="H11357" s="41">
        <f>IFERROR(XLOOKUP(C5705,'DATA Wharton'!$A$2:$A$785,'DATA Wharton'!$C$2:$C$785),"")</f>
        <v/>
      </c>
      <c r="I11357">
        <f>IF(OR(G5705="",H5705=""),"",G5705)</f>
        <v/>
      </c>
      <c r="J11357">
        <f>IF(OR(I5705="",H5705=""),"",I5705*H5705)</f>
        <v/>
      </c>
      <c r="K11357">
        <f>IF(G5705="","Missing OEWS wage",IF(H5705="","Missing Wharton SOC","Matched"))</f>
        <v/>
      </c>
    </row>
    <row r="11358">
      <c r="A11358" t="inlineStr">
        <is>
          <t>61</t>
        </is>
      </c>
      <c r="B11358" t="inlineStr">
        <is>
          <t>Educational Services</t>
        </is>
      </c>
      <c r="C11358" t="inlineStr">
        <is>
          <t>19-4031</t>
        </is>
      </c>
      <c r="D11358" t="inlineStr">
        <is>
          <t>Chemical Technicians</t>
        </is>
      </c>
      <c r="E11358" t="n">
        <v>350</v>
      </c>
      <c r="F11358" t="n">
        <v>54780</v>
      </c>
      <c r="G11358">
        <f>IF(OR(E5706="",F5706=""),"",E5706*F5706)</f>
        <v/>
      </c>
      <c r="H11358" s="41">
        <f>IFERROR(XLOOKUP(C5706,'DATA Wharton'!$A$2:$A$785,'DATA Wharton'!$C$2:$C$785),"")</f>
        <v/>
      </c>
      <c r="I11358">
        <f>IF(OR(G5706="",H5706=""),"",G5706)</f>
        <v/>
      </c>
      <c r="J11358">
        <f>IF(OR(I5706="",H5706=""),"",I5706*H5706)</f>
        <v/>
      </c>
      <c r="K11358">
        <f>IF(G5706="","Missing OEWS wage",IF(H5706="","Missing Wharton SOC","Matched"))</f>
        <v/>
      </c>
    </row>
    <row r="11359">
      <c r="A11359" t="inlineStr">
        <is>
          <t>61</t>
        </is>
      </c>
      <c r="B11359" t="inlineStr">
        <is>
          <t>Educational Services</t>
        </is>
      </c>
      <c r="C11359" t="inlineStr">
        <is>
          <t>19-4042</t>
        </is>
      </c>
      <c r="D11359" t="inlineStr">
        <is>
          <t>Environmental Science and Protection Technicians, Including Health</t>
        </is>
      </c>
      <c r="E11359" t="n">
        <v>180</v>
      </c>
      <c r="F11359" t="n">
        <v>55860</v>
      </c>
      <c r="G11359">
        <f>IF(OR(E5707="",F5707=""),"",E5707*F5707)</f>
        <v/>
      </c>
      <c r="H11359" s="41">
        <f>IFERROR(XLOOKUP(C5707,'DATA Wharton'!$A$2:$A$785,'DATA Wharton'!$C$2:$C$785),"")</f>
        <v/>
      </c>
      <c r="I11359">
        <f>IF(OR(G5707="",H5707=""),"",G5707)</f>
        <v/>
      </c>
      <c r="J11359">
        <f>IF(OR(I5707="",H5707=""),"",I5707*H5707)</f>
        <v/>
      </c>
      <c r="K11359">
        <f>IF(G5707="","Missing OEWS wage",IF(H5707="","Missing Wharton SOC","Matched"))</f>
        <v/>
      </c>
    </row>
    <row r="11360">
      <c r="A11360" t="inlineStr">
        <is>
          <t>61</t>
        </is>
      </c>
      <c r="B11360" t="inlineStr">
        <is>
          <t>Educational Services</t>
        </is>
      </c>
      <c r="C11360" t="inlineStr">
        <is>
          <t>19-4061</t>
        </is>
      </c>
      <c r="D11360" t="inlineStr">
        <is>
          <t>Social Science Research Assistants</t>
        </is>
      </c>
      <c r="E11360" t="n">
        <v>3830</v>
      </c>
      <c r="F11360" t="n">
        <v>63100</v>
      </c>
      <c r="G11360">
        <f>IF(OR(E5708="",F5708=""),"",E5708*F5708)</f>
        <v/>
      </c>
      <c r="H11360" s="41">
        <f>IFERROR(XLOOKUP(C5708,'DATA Wharton'!$A$2:$A$785,'DATA Wharton'!$C$2:$C$785),"")</f>
        <v/>
      </c>
      <c r="I11360">
        <f>IF(OR(G5708="",H5708=""),"",G5708)</f>
        <v/>
      </c>
      <c r="J11360">
        <f>IF(OR(I5708="",H5708=""),"",I5708*H5708)</f>
        <v/>
      </c>
      <c r="K11360">
        <f>IF(G5708="","Missing OEWS wage",IF(H5708="","Missing Wharton SOC","Matched"))</f>
        <v/>
      </c>
    </row>
    <row r="11361">
      <c r="A11361" t="inlineStr">
        <is>
          <t>61</t>
        </is>
      </c>
      <c r="B11361" t="inlineStr">
        <is>
          <t>Educational Services</t>
        </is>
      </c>
      <c r="C11361" t="inlineStr">
        <is>
          <t>19-4099</t>
        </is>
      </c>
      <c r="D11361" t="inlineStr">
        <is>
          <t>Life, Physical, and Social Science Technicians, All Other</t>
        </is>
      </c>
      <c r="E11361" t="n">
        <v>5180</v>
      </c>
      <c r="F11361" t="n">
        <v>57070</v>
      </c>
      <c r="G11361">
        <f>IF(OR(E5709="",F5709=""),"",E5709*F5709)</f>
        <v/>
      </c>
      <c r="H11361" s="41">
        <f>IFERROR(XLOOKUP(C5709,'DATA Wharton'!$A$2:$A$785,'DATA Wharton'!$C$2:$C$785),"")</f>
        <v/>
      </c>
      <c r="I11361">
        <f>IF(OR(G5709="",H5709=""),"",G5709)</f>
        <v/>
      </c>
      <c r="J11361">
        <f>IF(OR(I5709="",H5709=""),"",I5709*H5709)</f>
        <v/>
      </c>
      <c r="K11361">
        <f>IF(G5709="","Missing OEWS wage",IF(H5709="","Missing Wharton SOC","Matched"))</f>
        <v/>
      </c>
    </row>
    <row r="11362">
      <c r="A11362" t="inlineStr">
        <is>
          <t>61</t>
        </is>
      </c>
      <c r="B11362" t="inlineStr">
        <is>
          <t>Educational Services</t>
        </is>
      </c>
      <c r="C11362" t="inlineStr">
        <is>
          <t>19-5011</t>
        </is>
      </c>
      <c r="D11362" t="inlineStr">
        <is>
          <t>Occupational Health and Safety Specialists</t>
        </is>
      </c>
      <c r="E11362" t="n">
        <v>1930</v>
      </c>
      <c r="F11362" t="n">
        <v>84870</v>
      </c>
      <c r="G11362">
        <f>IF(OR(E5710="",F5710=""),"",E5710*F5710)</f>
        <v/>
      </c>
      <c r="H11362" s="41">
        <f>IFERROR(XLOOKUP(C5710,'DATA Wharton'!$A$2:$A$785,'DATA Wharton'!$C$2:$C$785),"")</f>
        <v/>
      </c>
      <c r="I11362">
        <f>IF(OR(G5710="",H5710=""),"",G5710)</f>
        <v/>
      </c>
      <c r="J11362">
        <f>IF(OR(I5710="",H5710=""),"",I5710*H5710)</f>
        <v/>
      </c>
      <c r="K11362">
        <f>IF(G5710="","Missing OEWS wage",IF(H5710="","Missing Wharton SOC","Matched"))</f>
        <v/>
      </c>
    </row>
    <row r="11363">
      <c r="A11363" t="inlineStr">
        <is>
          <t>61</t>
        </is>
      </c>
      <c r="B11363" t="inlineStr">
        <is>
          <t>Educational Services</t>
        </is>
      </c>
      <c r="C11363" t="inlineStr">
        <is>
          <t>19-5012</t>
        </is>
      </c>
      <c r="D11363" t="inlineStr">
        <is>
          <t>Occupational Health and Safety Technicians</t>
        </is>
      </c>
      <c r="E11363" t="n">
        <v>210</v>
      </c>
      <c r="F11363" t="n">
        <v>68090</v>
      </c>
      <c r="G11363">
        <f>IF(OR(E5711="",F5711=""),"",E5711*F5711)</f>
        <v/>
      </c>
      <c r="H11363" s="41">
        <f>IFERROR(XLOOKUP(C5711,'DATA Wharton'!$A$2:$A$785,'DATA Wharton'!$C$2:$C$785),"")</f>
        <v/>
      </c>
      <c r="I11363">
        <f>IF(OR(G5711="",H5711=""),"",G5711)</f>
        <v/>
      </c>
      <c r="J11363">
        <f>IF(OR(I5711="",H5711=""),"",I5711*H5711)</f>
        <v/>
      </c>
      <c r="K11363">
        <f>IF(G5711="","Missing OEWS wage",IF(H5711="","Missing Wharton SOC","Matched"))</f>
        <v/>
      </c>
    </row>
    <row r="11364">
      <c r="A11364" t="inlineStr">
        <is>
          <t>61</t>
        </is>
      </c>
      <c r="B11364" t="inlineStr">
        <is>
          <t>Educational Services</t>
        </is>
      </c>
      <c r="C11364" t="inlineStr">
        <is>
          <t>21-1012</t>
        </is>
      </c>
      <c r="D11364" t="inlineStr">
        <is>
          <t>Educational, Guidance, and Career Counselors and Advisors</t>
        </is>
      </c>
      <c r="E11364" t="n">
        <v>82880</v>
      </c>
      <c r="F11364" t="n">
        <v>62730</v>
      </c>
      <c r="G11364">
        <f>IF(OR(E5712="",F5712=""),"",E5712*F5712)</f>
        <v/>
      </c>
      <c r="H11364" s="41">
        <f>IFERROR(XLOOKUP(C5712,'DATA Wharton'!$A$2:$A$785,'DATA Wharton'!$C$2:$C$785),"")</f>
        <v/>
      </c>
      <c r="I11364">
        <f>IF(OR(G5712="",H5712=""),"",G5712)</f>
        <v/>
      </c>
      <c r="J11364">
        <f>IF(OR(I5712="",H5712=""),"",I5712*H5712)</f>
        <v/>
      </c>
      <c r="K11364">
        <f>IF(G5712="","Missing OEWS wage",IF(H5712="","Missing Wharton SOC","Matched"))</f>
        <v/>
      </c>
    </row>
    <row r="11365">
      <c r="A11365" t="inlineStr">
        <is>
          <t>61</t>
        </is>
      </c>
      <c r="B11365" t="inlineStr">
        <is>
          <t>Educational Services</t>
        </is>
      </c>
      <c r="C11365" t="inlineStr">
        <is>
          <t>21-1013</t>
        </is>
      </c>
      <c r="D11365" t="inlineStr">
        <is>
          <t>Marriage and Family Therapists</t>
        </is>
      </c>
      <c r="E11365" t="n">
        <v>970</v>
      </c>
      <c r="F11365" t="n">
        <v>72140</v>
      </c>
      <c r="G11365">
        <f>IF(OR(E5713="",F5713=""),"",E5713*F5713)</f>
        <v/>
      </c>
      <c r="H11365" s="41">
        <f>IFERROR(XLOOKUP(C5713,'DATA Wharton'!$A$2:$A$785,'DATA Wharton'!$C$2:$C$785),"")</f>
        <v/>
      </c>
      <c r="I11365">
        <f>IF(OR(G5713="",H5713=""),"",G5713)</f>
        <v/>
      </c>
      <c r="J11365">
        <f>IF(OR(I5713="",H5713=""),"",I5713*H5713)</f>
        <v/>
      </c>
      <c r="K11365">
        <f>IF(G5713="","Missing OEWS wage",IF(H5713="","Missing Wharton SOC","Matched"))</f>
        <v/>
      </c>
    </row>
    <row r="11366">
      <c r="A11366" t="inlineStr">
        <is>
          <t>61</t>
        </is>
      </c>
      <c r="B11366" t="inlineStr">
        <is>
          <t>Educational Services</t>
        </is>
      </c>
      <c r="C11366" t="inlineStr">
        <is>
          <t>21-1015</t>
        </is>
      </c>
      <c r="D11366" t="inlineStr">
        <is>
          <t>Rehabilitation Counselors</t>
        </is>
      </c>
      <c r="E11366" t="n">
        <v>620</v>
      </c>
      <c r="F11366" t="n">
        <v>49510</v>
      </c>
      <c r="G11366">
        <f>IF(OR(E5714="",F5714=""),"",E5714*F5714)</f>
        <v/>
      </c>
      <c r="H11366" s="41">
        <f>IFERROR(XLOOKUP(C5714,'DATA Wharton'!$A$2:$A$785,'DATA Wharton'!$C$2:$C$785),"")</f>
        <v/>
      </c>
      <c r="I11366">
        <f>IF(OR(G5714="",H5714=""),"",G5714)</f>
        <v/>
      </c>
      <c r="J11366">
        <f>IF(OR(I5714="",H5714=""),"",I5714*H5714)</f>
        <v/>
      </c>
      <c r="K11366">
        <f>IF(G5714="","Missing OEWS wage",IF(H5714="","Missing Wharton SOC","Matched"))</f>
        <v/>
      </c>
    </row>
    <row r="11367">
      <c r="A11367" t="inlineStr">
        <is>
          <t>61</t>
        </is>
      </c>
      <c r="B11367" t="inlineStr">
        <is>
          <t>Educational Services</t>
        </is>
      </c>
      <c r="C11367" t="inlineStr">
        <is>
          <t>21-1018</t>
        </is>
      </c>
      <c r="D11367" t="inlineStr">
        <is>
          <t>Substance Abuse, Behavioral Disorder, and Mental Health Counselors</t>
        </is>
      </c>
      <c r="E11367" t="n">
        <v>12320</v>
      </c>
      <c r="F11367" t="n">
        <v>58880</v>
      </c>
      <c r="G11367">
        <f>IF(OR(E5715="",F5715=""),"",E5715*F5715)</f>
        <v/>
      </c>
      <c r="H11367" s="41">
        <f>IFERROR(XLOOKUP(C5715,'DATA Wharton'!$A$2:$A$785,'DATA Wharton'!$C$2:$C$785),"")</f>
        <v/>
      </c>
      <c r="I11367">
        <f>IF(OR(G5715="",H5715=""),"",G5715)</f>
        <v/>
      </c>
      <c r="J11367">
        <f>IF(OR(I5715="",H5715=""),"",I5715*H5715)</f>
        <v/>
      </c>
      <c r="K11367">
        <f>IF(G5715="","Missing OEWS wage",IF(H5715="","Missing Wharton SOC","Matched"))</f>
        <v/>
      </c>
    </row>
    <row r="11368">
      <c r="A11368" t="inlineStr">
        <is>
          <t>61</t>
        </is>
      </c>
      <c r="B11368" t="inlineStr">
        <is>
          <t>Educational Services</t>
        </is>
      </c>
      <c r="C11368" t="inlineStr">
        <is>
          <t>21-1019</t>
        </is>
      </c>
      <c r="D11368" t="inlineStr">
        <is>
          <t>Counselors, All Other</t>
        </is>
      </c>
      <c r="E11368" t="n">
        <v>1160</v>
      </c>
      <c r="F11368" t="n">
        <v>59890</v>
      </c>
      <c r="G11368">
        <f>IF(OR(E5716="",F5716=""),"",E5716*F5716)</f>
        <v/>
      </c>
      <c r="H11368" s="41">
        <f>IFERROR(XLOOKUP(C5716,'DATA Wharton'!$A$2:$A$785,'DATA Wharton'!$C$2:$C$785),"")</f>
        <v/>
      </c>
      <c r="I11368">
        <f>IF(OR(G5716="",H5716=""),"",G5716)</f>
        <v/>
      </c>
      <c r="J11368">
        <f>IF(OR(I5716="",H5716=""),"",I5716*H5716)</f>
        <v/>
      </c>
      <c r="K11368">
        <f>IF(G5716="","Missing OEWS wage",IF(H5716="","Missing Wharton SOC","Matched"))</f>
        <v/>
      </c>
    </row>
    <row r="11369">
      <c r="A11369" t="inlineStr">
        <is>
          <t>61</t>
        </is>
      </c>
      <c r="B11369" t="inlineStr">
        <is>
          <t>Educational Services</t>
        </is>
      </c>
      <c r="C11369" t="inlineStr">
        <is>
          <t>21-1021</t>
        </is>
      </c>
      <c r="D11369" t="inlineStr">
        <is>
          <t>Child, Family, and School Social Workers</t>
        </is>
      </c>
      <c r="E11369" t="n">
        <v>9090</v>
      </c>
      <c r="F11369" t="n">
        <v>67620</v>
      </c>
      <c r="G11369">
        <f>IF(OR(E5717="",F5717=""),"",E5717*F5717)</f>
        <v/>
      </c>
      <c r="H11369" s="41">
        <f>IFERROR(XLOOKUP(C5717,'DATA Wharton'!$A$2:$A$785,'DATA Wharton'!$C$2:$C$785),"")</f>
        <v/>
      </c>
      <c r="I11369">
        <f>IF(OR(G5717="",H5717=""),"",G5717)</f>
        <v/>
      </c>
      <c r="J11369">
        <f>IF(OR(I5717="",H5717=""),"",I5717*H5717)</f>
        <v/>
      </c>
      <c r="K11369">
        <f>IF(G5717="","Missing OEWS wage",IF(H5717="","Missing Wharton SOC","Matched"))</f>
        <v/>
      </c>
    </row>
    <row r="11370">
      <c r="A11370" t="inlineStr">
        <is>
          <t>61</t>
        </is>
      </c>
      <c r="B11370" t="inlineStr">
        <is>
          <t>Educational Services</t>
        </is>
      </c>
      <c r="C11370" t="inlineStr">
        <is>
          <t>21-1022</t>
        </is>
      </c>
      <c r="D11370" t="inlineStr">
        <is>
          <t>Healthcare Social Workers</t>
        </is>
      </c>
      <c r="E11370" t="n">
        <v>620</v>
      </c>
      <c r="F11370" t="n">
        <v>76760</v>
      </c>
      <c r="G11370">
        <f>IF(OR(E5718="",F5718=""),"",E5718*F5718)</f>
        <v/>
      </c>
      <c r="H11370" s="41">
        <f>IFERROR(XLOOKUP(C5718,'DATA Wharton'!$A$2:$A$785,'DATA Wharton'!$C$2:$C$785),"")</f>
        <v/>
      </c>
      <c r="I11370">
        <f>IF(OR(G5718="",H5718=""),"",G5718)</f>
        <v/>
      </c>
      <c r="J11370">
        <f>IF(OR(I5718="",H5718=""),"",I5718*H5718)</f>
        <v/>
      </c>
      <c r="K11370">
        <f>IF(G5718="","Missing OEWS wage",IF(H5718="","Missing Wharton SOC","Matched"))</f>
        <v/>
      </c>
    </row>
    <row r="11371">
      <c r="A11371" t="inlineStr">
        <is>
          <t>61</t>
        </is>
      </c>
      <c r="B11371" t="inlineStr">
        <is>
          <t>Educational Services</t>
        </is>
      </c>
      <c r="C11371" t="inlineStr">
        <is>
          <t>21-1023</t>
        </is>
      </c>
      <c r="D11371" t="inlineStr">
        <is>
          <t>Mental Health and Substance Abuse Social Workers</t>
        </is>
      </c>
      <c r="E11371" t="n">
        <v>700</v>
      </c>
      <c r="F11371" t="n">
        <v>77170</v>
      </c>
      <c r="G11371">
        <f>IF(OR(E5719="",F5719=""),"",E5719*F5719)</f>
        <v/>
      </c>
      <c r="H11371" s="41">
        <f>IFERROR(XLOOKUP(C5719,'DATA Wharton'!$A$2:$A$785,'DATA Wharton'!$C$2:$C$785),"")</f>
        <v/>
      </c>
      <c r="I11371">
        <f>IF(OR(G5719="",H5719=""),"",G5719)</f>
        <v/>
      </c>
      <c r="J11371">
        <f>IF(OR(I5719="",H5719=""),"",I5719*H5719)</f>
        <v/>
      </c>
      <c r="K11371">
        <f>IF(G5719="","Missing OEWS wage",IF(H5719="","Missing Wharton SOC","Matched"))</f>
        <v/>
      </c>
    </row>
    <row r="11372">
      <c r="A11372" t="inlineStr">
        <is>
          <t>61</t>
        </is>
      </c>
      <c r="B11372" t="inlineStr">
        <is>
          <t>Educational Services</t>
        </is>
      </c>
      <c r="C11372" t="inlineStr">
        <is>
          <t>21-1029</t>
        </is>
      </c>
      <c r="D11372" t="inlineStr">
        <is>
          <t>Social Workers, All Other</t>
        </is>
      </c>
      <c r="E11372" t="n">
        <v>380</v>
      </c>
      <c r="F11372" t="n">
        <v>59020</v>
      </c>
      <c r="G11372">
        <f>IF(OR(E5720="",F5720=""),"",E5720*F5720)</f>
        <v/>
      </c>
      <c r="H11372" s="41">
        <f>IFERROR(XLOOKUP(C5720,'DATA Wharton'!$A$2:$A$785,'DATA Wharton'!$C$2:$C$785),"")</f>
        <v/>
      </c>
      <c r="I11372">
        <f>IF(OR(G5720="",H5720=""),"",G5720)</f>
        <v/>
      </c>
      <c r="J11372">
        <f>IF(OR(I5720="",H5720=""),"",I5720*H5720)</f>
        <v/>
      </c>
      <c r="K11372">
        <f>IF(G5720="","Missing OEWS wage",IF(H5720="","Missing Wharton SOC","Matched"))</f>
        <v/>
      </c>
    </row>
    <row r="11373">
      <c r="A11373" t="inlineStr">
        <is>
          <t>61</t>
        </is>
      </c>
      <c r="B11373" t="inlineStr">
        <is>
          <t>Educational Services</t>
        </is>
      </c>
      <c r="C11373" t="inlineStr">
        <is>
          <t>21-1091</t>
        </is>
      </c>
      <c r="D11373" t="inlineStr">
        <is>
          <t>Health Education Specialists</t>
        </is>
      </c>
      <c r="E11373" t="n">
        <v>1260</v>
      </c>
      <c r="F11373" t="n">
        <v>64160</v>
      </c>
      <c r="G11373">
        <f>IF(OR(E5721="",F5721=""),"",E5721*F5721)</f>
        <v/>
      </c>
      <c r="H11373" s="41">
        <f>IFERROR(XLOOKUP(C5721,'DATA Wharton'!$A$2:$A$785,'DATA Wharton'!$C$2:$C$785),"")</f>
        <v/>
      </c>
      <c r="I11373">
        <f>IF(OR(G5721="",H5721=""),"",G5721)</f>
        <v/>
      </c>
      <c r="J11373">
        <f>IF(OR(I5721="",H5721=""),"",I5721*H5721)</f>
        <v/>
      </c>
      <c r="K11373">
        <f>IF(G5721="","Missing OEWS wage",IF(H5721="","Missing Wharton SOC","Matched"))</f>
        <v/>
      </c>
    </row>
    <row r="11374">
      <c r="A11374" t="inlineStr">
        <is>
          <t>61</t>
        </is>
      </c>
      <c r="B11374" t="inlineStr">
        <is>
          <t>Educational Services</t>
        </is>
      </c>
      <c r="C11374" t="inlineStr">
        <is>
          <t>21-1093</t>
        </is>
      </c>
      <c r="D11374" t="inlineStr">
        <is>
          <t>Social and Human Service Assistants</t>
        </is>
      </c>
      <c r="E11374" t="n">
        <v>5520</v>
      </c>
      <c r="F11374" t="n">
        <v>45150</v>
      </c>
      <c r="G11374">
        <f>IF(OR(E5722="",F5722=""),"",E5722*F5722)</f>
        <v/>
      </c>
      <c r="H11374" s="41">
        <f>IFERROR(XLOOKUP(C5722,'DATA Wharton'!$A$2:$A$785,'DATA Wharton'!$C$2:$C$785),"")</f>
        <v/>
      </c>
      <c r="I11374">
        <f>IF(OR(G5722="",H5722=""),"",G5722)</f>
        <v/>
      </c>
      <c r="J11374">
        <f>IF(OR(I5722="",H5722=""),"",I5722*H5722)</f>
        <v/>
      </c>
      <c r="K11374">
        <f>IF(G5722="","Missing OEWS wage",IF(H5722="","Missing Wharton SOC","Matched"))</f>
        <v/>
      </c>
    </row>
    <row r="11375">
      <c r="A11375" t="inlineStr">
        <is>
          <t>61</t>
        </is>
      </c>
      <c r="B11375" t="inlineStr">
        <is>
          <t>Educational Services</t>
        </is>
      </c>
      <c r="C11375" t="inlineStr">
        <is>
          <t>21-1094</t>
        </is>
      </c>
      <c r="D11375" t="inlineStr">
        <is>
          <t>Community Health Workers</t>
        </is>
      </c>
      <c r="E11375" t="n">
        <v>1090</v>
      </c>
      <c r="F11375" t="n">
        <v>50250</v>
      </c>
      <c r="G11375">
        <f>IF(OR(E5723="",F5723=""),"",E5723*F5723)</f>
        <v/>
      </c>
      <c r="H11375" s="41">
        <f>IFERROR(XLOOKUP(C5723,'DATA Wharton'!$A$2:$A$785,'DATA Wharton'!$C$2:$C$785),"")</f>
        <v/>
      </c>
      <c r="I11375">
        <f>IF(OR(G5723="",H5723=""),"",G5723)</f>
        <v/>
      </c>
      <c r="J11375">
        <f>IF(OR(I5723="",H5723=""),"",I5723*H5723)</f>
        <v/>
      </c>
      <c r="K11375">
        <f>IF(G5723="","Missing OEWS wage",IF(H5723="","Missing Wharton SOC","Matched"))</f>
        <v/>
      </c>
    </row>
    <row r="11376">
      <c r="A11376" t="inlineStr">
        <is>
          <t>61</t>
        </is>
      </c>
      <c r="B11376" t="inlineStr">
        <is>
          <t>Educational Services</t>
        </is>
      </c>
      <c r="C11376" t="inlineStr">
        <is>
          <t>21-1099</t>
        </is>
      </c>
      <c r="D11376" t="inlineStr">
        <is>
          <t>Community and Social Service Specialists, All Other</t>
        </is>
      </c>
      <c r="E11376" t="n">
        <v>5190</v>
      </c>
      <c r="F11376" t="n">
        <v>62410</v>
      </c>
      <c r="G11376">
        <f>IF(OR(E5724="",F5724=""),"",E5724*F5724)</f>
        <v/>
      </c>
      <c r="H11376" s="41">
        <f>IFERROR(XLOOKUP(C5724,'DATA Wharton'!$A$2:$A$785,'DATA Wharton'!$C$2:$C$785),"")</f>
        <v/>
      </c>
      <c r="I11376">
        <f>IF(OR(G5724="",H5724=""),"",G5724)</f>
        <v/>
      </c>
      <c r="J11376">
        <f>IF(OR(I5724="",H5724=""),"",I5724*H5724)</f>
        <v/>
      </c>
      <c r="K11376">
        <f>IF(G5724="","Missing OEWS wage",IF(H5724="","Missing Wharton SOC","Matched"))</f>
        <v/>
      </c>
    </row>
    <row r="11377">
      <c r="A11377" t="inlineStr">
        <is>
          <t>61</t>
        </is>
      </c>
      <c r="B11377" t="inlineStr">
        <is>
          <t>Educational Services</t>
        </is>
      </c>
      <c r="C11377" t="inlineStr">
        <is>
          <t>21-2011</t>
        </is>
      </c>
      <c r="D11377" t="inlineStr">
        <is>
          <t>Clergy</t>
        </is>
      </c>
      <c r="E11377" t="n">
        <v>3100</v>
      </c>
      <c r="F11377" t="n">
        <v>61020</v>
      </c>
      <c r="G11377">
        <f>IF(OR(E5725="",F5725=""),"",E5725*F5725)</f>
        <v/>
      </c>
      <c r="H11377" s="41">
        <f>IFERROR(XLOOKUP(C5725,'DATA Wharton'!$A$2:$A$785,'DATA Wharton'!$C$2:$C$785),"")</f>
        <v/>
      </c>
      <c r="I11377">
        <f>IF(OR(G5725="",H5725=""),"",G5725)</f>
        <v/>
      </c>
      <c r="J11377">
        <f>IF(OR(I5725="",H5725=""),"",I5725*H5725)</f>
        <v/>
      </c>
      <c r="K11377">
        <f>IF(G5725="","Missing OEWS wage",IF(H5725="","Missing Wharton SOC","Matched"))</f>
        <v/>
      </c>
    </row>
    <row r="11378">
      <c r="A11378" t="inlineStr">
        <is>
          <t>61</t>
        </is>
      </c>
      <c r="B11378" t="inlineStr">
        <is>
          <t>Educational Services</t>
        </is>
      </c>
      <c r="C11378" t="inlineStr">
        <is>
          <t>21-2021</t>
        </is>
      </c>
      <c r="D11378" t="inlineStr">
        <is>
          <t>Directors, Religious Activities and Education</t>
        </is>
      </c>
      <c r="E11378" t="n">
        <v>2590</v>
      </c>
      <c r="F11378" t="n">
        <v>59090</v>
      </c>
      <c r="G11378">
        <f>IF(OR(E5726="",F5726=""),"",E5726*F5726)</f>
        <v/>
      </c>
      <c r="H11378" s="41">
        <f>IFERROR(XLOOKUP(C5726,'DATA Wharton'!$A$2:$A$785,'DATA Wharton'!$C$2:$C$785),"")</f>
        <v/>
      </c>
      <c r="I11378">
        <f>IF(OR(G5726="",H5726=""),"",G5726)</f>
        <v/>
      </c>
      <c r="J11378">
        <f>IF(OR(I5726="",H5726=""),"",I5726*H5726)</f>
        <v/>
      </c>
      <c r="K11378">
        <f>IF(G5726="","Missing OEWS wage",IF(H5726="","Missing Wharton SOC","Matched"))</f>
        <v/>
      </c>
    </row>
    <row r="11379">
      <c r="A11379" t="inlineStr">
        <is>
          <t>61</t>
        </is>
      </c>
      <c r="B11379" t="inlineStr">
        <is>
          <t>Educational Services</t>
        </is>
      </c>
      <c r="C11379" t="inlineStr">
        <is>
          <t>21-2099</t>
        </is>
      </c>
      <c r="D11379" t="inlineStr">
        <is>
          <t>Religious Workers, All Other</t>
        </is>
      </c>
      <c r="E11379" t="n">
        <v>610</v>
      </c>
      <c r="F11379" t="n">
        <v>50110</v>
      </c>
      <c r="G11379">
        <f>IF(OR(E5727="",F5727=""),"",E5727*F5727)</f>
        <v/>
      </c>
      <c r="H11379" s="41">
        <f>IFERROR(XLOOKUP(C5727,'DATA Wharton'!$A$2:$A$785,'DATA Wharton'!$C$2:$C$785),"")</f>
        <v/>
      </c>
      <c r="I11379">
        <f>IF(OR(G5727="",H5727=""),"",G5727)</f>
        <v/>
      </c>
      <c r="J11379">
        <f>IF(OR(I5727="",H5727=""),"",I5727*H5727)</f>
        <v/>
      </c>
      <c r="K11379">
        <f>IF(G5727="","Missing OEWS wage",IF(H5727="","Missing Wharton SOC","Matched"))</f>
        <v/>
      </c>
    </row>
    <row r="11380">
      <c r="A11380" t="inlineStr">
        <is>
          <t>61</t>
        </is>
      </c>
      <c r="B11380" t="inlineStr">
        <is>
          <t>Educational Services</t>
        </is>
      </c>
      <c r="C11380" t="inlineStr">
        <is>
          <t>23-1011</t>
        </is>
      </c>
      <c r="D11380" t="inlineStr">
        <is>
          <t>Lawyers</t>
        </is>
      </c>
      <c r="E11380" t="n">
        <v>2430</v>
      </c>
      <c r="F11380" t="n">
        <v>195720</v>
      </c>
      <c r="G11380">
        <f>IF(OR(E5728="",F5728=""),"",E5728*F5728)</f>
        <v/>
      </c>
      <c r="H11380" s="41">
        <f>IFERROR(XLOOKUP(C5728,'DATA Wharton'!$A$2:$A$785,'DATA Wharton'!$C$2:$C$785),"")</f>
        <v/>
      </c>
      <c r="I11380">
        <f>IF(OR(G5728="",H5728=""),"",G5728)</f>
        <v/>
      </c>
      <c r="J11380">
        <f>IF(OR(I5728="",H5728=""),"",I5728*H5728)</f>
        <v/>
      </c>
      <c r="K11380">
        <f>IF(G5728="","Missing OEWS wage",IF(H5728="","Missing Wharton SOC","Matched"))</f>
        <v/>
      </c>
    </row>
    <row r="11381">
      <c r="A11381" t="inlineStr">
        <is>
          <t>61</t>
        </is>
      </c>
      <c r="B11381" t="inlineStr">
        <is>
          <t>Educational Services</t>
        </is>
      </c>
      <c r="C11381" t="inlineStr">
        <is>
          <t>23-1022</t>
        </is>
      </c>
      <c r="D11381" t="inlineStr">
        <is>
          <t>Arbitrators, Mediators, and Conciliators</t>
        </is>
      </c>
      <c r="E11381" t="n">
        <v>30</v>
      </c>
      <c r="F11381" t="n">
        <v>135000</v>
      </c>
      <c r="G11381">
        <f>IF(OR(E5729="",F5729=""),"",E5729*F5729)</f>
        <v/>
      </c>
      <c r="H11381" s="41">
        <f>IFERROR(XLOOKUP(C5729,'DATA Wharton'!$A$2:$A$785,'DATA Wharton'!$C$2:$C$785),"")</f>
        <v/>
      </c>
      <c r="I11381">
        <f>IF(OR(G5729="",H5729=""),"",G5729)</f>
        <v/>
      </c>
      <c r="J11381">
        <f>IF(OR(I5729="",H5729=""),"",I5729*H5729)</f>
        <v/>
      </c>
      <c r="K11381">
        <f>IF(G5729="","Missing OEWS wage",IF(H5729="","Missing Wharton SOC","Matched"))</f>
        <v/>
      </c>
    </row>
    <row r="11382">
      <c r="A11382" t="inlineStr">
        <is>
          <t>61</t>
        </is>
      </c>
      <c r="B11382" t="inlineStr">
        <is>
          <t>Educational Services</t>
        </is>
      </c>
      <c r="C11382" t="inlineStr">
        <is>
          <t>23-2011</t>
        </is>
      </c>
      <c r="D11382" t="inlineStr">
        <is>
          <t>Paralegals and Legal Assistants</t>
        </is>
      </c>
      <c r="E11382" t="n">
        <v>460</v>
      </c>
      <c r="F11382" t="n">
        <v>78330</v>
      </c>
      <c r="G11382">
        <f>IF(OR(E5730="",F5730=""),"",E5730*F5730)</f>
        <v/>
      </c>
      <c r="H11382" s="41">
        <f>IFERROR(XLOOKUP(C5730,'DATA Wharton'!$A$2:$A$785,'DATA Wharton'!$C$2:$C$785),"")</f>
        <v/>
      </c>
      <c r="I11382">
        <f>IF(OR(G5730="",H5730=""),"",G5730)</f>
        <v/>
      </c>
      <c r="J11382">
        <f>IF(OR(I5730="",H5730=""),"",I5730*H5730)</f>
        <v/>
      </c>
      <c r="K11382">
        <f>IF(G5730="","Missing OEWS wage",IF(H5730="","Missing Wharton SOC","Matched"))</f>
        <v/>
      </c>
    </row>
    <row r="11383">
      <c r="A11383" t="inlineStr">
        <is>
          <t>61</t>
        </is>
      </c>
      <c r="B11383" t="inlineStr">
        <is>
          <t>Educational Services</t>
        </is>
      </c>
      <c r="C11383" t="inlineStr">
        <is>
          <t>23-2099</t>
        </is>
      </c>
      <c r="D11383" t="inlineStr">
        <is>
          <t>Legal Support Workers, All Other</t>
        </is>
      </c>
      <c r="E11383" t="n">
        <v>220</v>
      </c>
      <c r="F11383" t="n">
        <v>78070</v>
      </c>
      <c r="G11383">
        <f>IF(OR(E5731="",F5731=""),"",E5731*F5731)</f>
        <v/>
      </c>
      <c r="H11383" s="41">
        <f>IFERROR(XLOOKUP(C5731,'DATA Wharton'!$A$2:$A$785,'DATA Wharton'!$C$2:$C$785),"")</f>
        <v/>
      </c>
      <c r="I11383">
        <f>IF(OR(G5731="",H5731=""),"",G5731)</f>
        <v/>
      </c>
      <c r="J11383">
        <f>IF(OR(I5731="",H5731=""),"",I5731*H5731)</f>
        <v/>
      </c>
      <c r="K11383">
        <f>IF(G5731="","Missing OEWS wage",IF(H5731="","Missing Wharton SOC","Matched"))</f>
        <v/>
      </c>
    </row>
    <row r="11384">
      <c r="A11384" t="inlineStr">
        <is>
          <t>61</t>
        </is>
      </c>
      <c r="B11384" t="inlineStr">
        <is>
          <t>Educational Services</t>
        </is>
      </c>
      <c r="C11384" t="inlineStr">
        <is>
          <t>25-1011</t>
        </is>
      </c>
      <c r="D11384" t="inlineStr">
        <is>
          <t>Business Teachers, Postsecondary</t>
        </is>
      </c>
      <c r="E11384" t="n">
        <v>35510</v>
      </c>
      <c r="F11384" t="n">
        <v>110250</v>
      </c>
      <c r="G11384">
        <f>IF(OR(E5732="",F5732=""),"",E5732*F5732)</f>
        <v/>
      </c>
      <c r="H11384" s="41">
        <f>IFERROR(XLOOKUP(C5732,'DATA Wharton'!$A$2:$A$785,'DATA Wharton'!$C$2:$C$785),"")</f>
        <v/>
      </c>
      <c r="I11384">
        <f>IF(OR(G5732="",H5732=""),"",G5732)</f>
        <v/>
      </c>
      <c r="J11384">
        <f>IF(OR(I5732="",H5732=""),"",I5732*H5732)</f>
        <v/>
      </c>
      <c r="K11384">
        <f>IF(G5732="","Missing OEWS wage",IF(H5732="","Missing Wharton SOC","Matched"))</f>
        <v/>
      </c>
    </row>
    <row r="11385">
      <c r="A11385" t="inlineStr">
        <is>
          <t>61</t>
        </is>
      </c>
      <c r="B11385" t="inlineStr">
        <is>
          <t>Educational Services</t>
        </is>
      </c>
      <c r="C11385" t="inlineStr">
        <is>
          <t>25-1021</t>
        </is>
      </c>
      <c r="D11385" t="inlineStr">
        <is>
          <t>Computer Science Teachers, Postsecondary</t>
        </is>
      </c>
      <c r="E11385" t="n">
        <v>11580</v>
      </c>
      <c r="F11385" t="n">
        <v>100070</v>
      </c>
      <c r="G11385">
        <f>IF(OR(E5733="",F5733=""),"",E5733*F5733)</f>
        <v/>
      </c>
      <c r="H11385" s="41">
        <f>IFERROR(XLOOKUP(C5733,'DATA Wharton'!$A$2:$A$785,'DATA Wharton'!$C$2:$C$785),"")</f>
        <v/>
      </c>
      <c r="I11385">
        <f>IF(OR(G5733="",H5733=""),"",G5733)</f>
        <v/>
      </c>
      <c r="J11385">
        <f>IF(OR(I5733="",H5733=""),"",I5733*H5733)</f>
        <v/>
      </c>
      <c r="K11385">
        <f>IF(G5733="","Missing OEWS wage",IF(H5733="","Missing Wharton SOC","Matched"))</f>
        <v/>
      </c>
    </row>
    <row r="11386">
      <c r="A11386" t="inlineStr">
        <is>
          <t>61</t>
        </is>
      </c>
      <c r="B11386" t="inlineStr">
        <is>
          <t>Educational Services</t>
        </is>
      </c>
      <c r="C11386" t="inlineStr">
        <is>
          <t>25-1022</t>
        </is>
      </c>
      <c r="D11386" t="inlineStr">
        <is>
          <t>Mathematical Science Teachers, Postsecondary</t>
        </is>
      </c>
      <c r="E11386" t="n">
        <v>10710</v>
      </c>
      <c r="F11386" t="n">
        <v>90410</v>
      </c>
      <c r="G11386">
        <f>IF(OR(E5734="",F5734=""),"",E5734*F5734)</f>
        <v/>
      </c>
      <c r="H11386" s="41">
        <f>IFERROR(XLOOKUP(C5734,'DATA Wharton'!$A$2:$A$785,'DATA Wharton'!$C$2:$C$785),"")</f>
        <v/>
      </c>
      <c r="I11386">
        <f>IF(OR(G5734="",H5734=""),"",G5734)</f>
        <v/>
      </c>
      <c r="J11386">
        <f>IF(OR(I5734="",H5734=""),"",I5734*H5734)</f>
        <v/>
      </c>
      <c r="K11386">
        <f>IF(G5734="","Missing OEWS wage",IF(H5734="","Missing Wharton SOC","Matched"))</f>
        <v/>
      </c>
    </row>
    <row r="11387">
      <c r="A11387" t="inlineStr">
        <is>
          <t>61</t>
        </is>
      </c>
      <c r="B11387" t="inlineStr">
        <is>
          <t>Educational Services</t>
        </is>
      </c>
      <c r="C11387" t="inlineStr">
        <is>
          <t>25-1031</t>
        </is>
      </c>
      <c r="D11387" t="inlineStr">
        <is>
          <t>Architecture Teachers, Postsecondary</t>
        </is>
      </c>
      <c r="E11387" t="n">
        <v>2820</v>
      </c>
      <c r="F11387" t="n">
        <v>112700</v>
      </c>
      <c r="G11387">
        <f>IF(OR(E5735="",F5735=""),"",E5735*F5735)</f>
        <v/>
      </c>
      <c r="H11387" s="41">
        <f>IFERROR(XLOOKUP(C5735,'DATA Wharton'!$A$2:$A$785,'DATA Wharton'!$C$2:$C$785),"")</f>
        <v/>
      </c>
      <c r="I11387">
        <f>IF(OR(G5735="",H5735=""),"",G5735)</f>
        <v/>
      </c>
      <c r="J11387">
        <f>IF(OR(I5735="",H5735=""),"",I5735*H5735)</f>
        <v/>
      </c>
      <c r="K11387">
        <f>IF(G5735="","Missing OEWS wage",IF(H5735="","Missing Wharton SOC","Matched"))</f>
        <v/>
      </c>
    </row>
    <row r="11388">
      <c r="A11388" t="inlineStr">
        <is>
          <t>61</t>
        </is>
      </c>
      <c r="B11388" t="inlineStr">
        <is>
          <t>Educational Services</t>
        </is>
      </c>
      <c r="C11388" t="inlineStr">
        <is>
          <t>25-1032</t>
        </is>
      </c>
      <c r="D11388" t="inlineStr">
        <is>
          <t>Engineering Teachers, Postsecondary</t>
        </is>
      </c>
      <c r="E11388" t="n">
        <v>12140</v>
      </c>
      <c r="F11388" t="n">
        <v>127440</v>
      </c>
      <c r="G11388">
        <f>IF(OR(E5736="",F5736=""),"",E5736*F5736)</f>
        <v/>
      </c>
      <c r="H11388" s="41">
        <f>IFERROR(XLOOKUP(C5736,'DATA Wharton'!$A$2:$A$785,'DATA Wharton'!$C$2:$C$785),"")</f>
        <v/>
      </c>
      <c r="I11388">
        <f>IF(OR(G5736="",H5736=""),"",G5736)</f>
        <v/>
      </c>
      <c r="J11388">
        <f>IF(OR(I5736="",H5736=""),"",I5736*H5736)</f>
        <v/>
      </c>
      <c r="K11388">
        <f>IF(G5736="","Missing OEWS wage",IF(H5736="","Missing Wharton SOC","Matched"))</f>
        <v/>
      </c>
    </row>
    <row r="11389">
      <c r="A11389" t="inlineStr">
        <is>
          <t>61</t>
        </is>
      </c>
      <c r="B11389" t="inlineStr">
        <is>
          <t>Educational Services</t>
        </is>
      </c>
      <c r="C11389" t="inlineStr">
        <is>
          <t>25-1041</t>
        </is>
      </c>
      <c r="D11389" t="inlineStr">
        <is>
          <t>Agricultural Sciences Teachers, Postsecondary</t>
        </is>
      </c>
      <c r="E11389" t="n">
        <v>400</v>
      </c>
      <c r="F11389" t="n">
        <v>86920</v>
      </c>
      <c r="G11389">
        <f>IF(OR(E5737="",F5737=""),"",E5737*F5737)</f>
        <v/>
      </c>
      <c r="H11389" s="41">
        <f>IFERROR(XLOOKUP(C5737,'DATA Wharton'!$A$2:$A$785,'DATA Wharton'!$C$2:$C$785),"")</f>
        <v/>
      </c>
      <c r="I11389">
        <f>IF(OR(G5737="",H5737=""),"",G5737)</f>
        <v/>
      </c>
      <c r="J11389">
        <f>IF(OR(I5737="",H5737=""),"",I5737*H5737)</f>
        <v/>
      </c>
      <c r="K11389">
        <f>IF(G5737="","Missing OEWS wage",IF(H5737="","Missing Wharton SOC","Matched"))</f>
        <v/>
      </c>
    </row>
    <row r="11390">
      <c r="A11390" t="inlineStr">
        <is>
          <t>61</t>
        </is>
      </c>
      <c r="B11390" t="inlineStr">
        <is>
          <t>Educational Services</t>
        </is>
      </c>
      <c r="C11390" t="inlineStr">
        <is>
          <t>25-1042</t>
        </is>
      </c>
      <c r="D11390" t="inlineStr">
        <is>
          <t>Biological Science Teachers, Postsecondary</t>
        </is>
      </c>
      <c r="E11390" t="n">
        <v>16240</v>
      </c>
      <c r="F11390" t="n">
        <v>106490</v>
      </c>
      <c r="G11390">
        <f>IF(OR(E5738="",F5738=""),"",E5738*F5738)</f>
        <v/>
      </c>
      <c r="H11390" s="41">
        <f>IFERROR(XLOOKUP(C5738,'DATA Wharton'!$A$2:$A$785,'DATA Wharton'!$C$2:$C$785),"")</f>
        <v/>
      </c>
      <c r="I11390">
        <f>IF(OR(G5738="",H5738=""),"",G5738)</f>
        <v/>
      </c>
      <c r="J11390">
        <f>IF(OR(I5738="",H5738=""),"",I5738*H5738)</f>
        <v/>
      </c>
      <c r="K11390">
        <f>IF(G5738="","Missing OEWS wage",IF(H5738="","Missing Wharton SOC","Matched"))</f>
        <v/>
      </c>
    </row>
    <row r="11391">
      <c r="A11391" t="inlineStr">
        <is>
          <t>61</t>
        </is>
      </c>
      <c r="B11391" t="inlineStr">
        <is>
          <t>Educational Services</t>
        </is>
      </c>
      <c r="C11391" t="inlineStr">
        <is>
          <t>25-1043</t>
        </is>
      </c>
      <c r="D11391" t="inlineStr">
        <is>
          <t>Forestry and Conservation Science Teachers, Postsecondary</t>
        </is>
      </c>
      <c r="E11391" t="n">
        <v>80</v>
      </c>
      <c r="F11391" t="n">
        <v>77620</v>
      </c>
      <c r="G11391">
        <f>IF(OR(E5739="",F5739=""),"",E5739*F5739)</f>
        <v/>
      </c>
      <c r="H11391" s="41">
        <f>IFERROR(XLOOKUP(C5739,'DATA Wharton'!$A$2:$A$785,'DATA Wharton'!$C$2:$C$785),"")</f>
        <v/>
      </c>
      <c r="I11391">
        <f>IF(OR(G5739="",H5739=""),"",G5739)</f>
        <v/>
      </c>
      <c r="J11391">
        <f>IF(OR(I5739="",H5739=""),"",I5739*H5739)</f>
        <v/>
      </c>
      <c r="K11391">
        <f>IF(G5739="","Missing OEWS wage",IF(H5739="","Missing Wharton SOC","Matched"))</f>
        <v/>
      </c>
    </row>
    <row r="11392">
      <c r="A11392" t="inlineStr">
        <is>
          <t>61</t>
        </is>
      </c>
      <c r="B11392" t="inlineStr">
        <is>
          <t>Educational Services</t>
        </is>
      </c>
      <c r="C11392" t="inlineStr">
        <is>
          <t>25-1051</t>
        </is>
      </c>
      <c r="D11392" t="inlineStr">
        <is>
          <t>Atmospheric, Earth, Marine, and Space Sciences Teachers, Postsecondary</t>
        </is>
      </c>
      <c r="E11392" t="n">
        <v>2120</v>
      </c>
      <c r="F11392" t="n">
        <v>126450</v>
      </c>
      <c r="G11392">
        <f>IF(OR(E5740="",F5740=""),"",E5740*F5740)</f>
        <v/>
      </c>
      <c r="H11392" s="41">
        <f>IFERROR(XLOOKUP(C5740,'DATA Wharton'!$A$2:$A$785,'DATA Wharton'!$C$2:$C$785),"")</f>
        <v/>
      </c>
      <c r="I11392">
        <f>IF(OR(G5740="",H5740=""),"",G5740)</f>
        <v/>
      </c>
      <c r="J11392">
        <f>IF(OR(I5740="",H5740=""),"",I5740*H5740)</f>
        <v/>
      </c>
      <c r="K11392">
        <f>IF(G5740="","Missing OEWS wage",IF(H5740="","Missing Wharton SOC","Matched"))</f>
        <v/>
      </c>
    </row>
    <row r="11393">
      <c r="A11393" t="inlineStr">
        <is>
          <t>61</t>
        </is>
      </c>
      <c r="B11393" t="inlineStr">
        <is>
          <t>Educational Services</t>
        </is>
      </c>
      <c r="C11393" t="inlineStr">
        <is>
          <t>25-1052</t>
        </is>
      </c>
      <c r="D11393" t="inlineStr">
        <is>
          <t>Chemistry Teachers, Postsecondary</t>
        </is>
      </c>
      <c r="E11393" t="n">
        <v>6890</v>
      </c>
      <c r="F11393" t="n">
        <v>100810</v>
      </c>
      <c r="G11393">
        <f>IF(OR(E5741="",F5741=""),"",E5741*F5741)</f>
        <v/>
      </c>
      <c r="H11393" s="41">
        <f>IFERROR(XLOOKUP(C5741,'DATA Wharton'!$A$2:$A$785,'DATA Wharton'!$C$2:$C$785),"")</f>
        <v/>
      </c>
      <c r="I11393">
        <f>IF(OR(G5741="",H5741=""),"",G5741)</f>
        <v/>
      </c>
      <c r="J11393">
        <f>IF(OR(I5741="",H5741=""),"",I5741*H5741)</f>
        <v/>
      </c>
      <c r="K11393">
        <f>IF(G5741="","Missing OEWS wage",IF(H5741="","Missing Wharton SOC","Matched"))</f>
        <v/>
      </c>
    </row>
    <row r="11394">
      <c r="A11394" t="inlineStr">
        <is>
          <t>61</t>
        </is>
      </c>
      <c r="B11394" t="inlineStr">
        <is>
          <t>Educational Services</t>
        </is>
      </c>
      <c r="C11394" t="inlineStr">
        <is>
          <t>25-1053</t>
        </is>
      </c>
      <c r="D11394" t="inlineStr">
        <is>
          <t>Environmental Science Teachers, Postsecondary</t>
        </is>
      </c>
      <c r="E11394" t="n">
        <v>1890</v>
      </c>
      <c r="F11394" t="n">
        <v>102030</v>
      </c>
      <c r="G11394">
        <f>IF(OR(E5742="",F5742=""),"",E5742*F5742)</f>
        <v/>
      </c>
      <c r="H11394" s="41">
        <f>IFERROR(XLOOKUP(C5742,'DATA Wharton'!$A$2:$A$785,'DATA Wharton'!$C$2:$C$785),"")</f>
        <v/>
      </c>
      <c r="I11394">
        <f>IF(OR(G5742="",H5742=""),"",G5742)</f>
        <v/>
      </c>
      <c r="J11394">
        <f>IF(OR(I5742="",H5742=""),"",I5742*H5742)</f>
        <v/>
      </c>
      <c r="K11394">
        <f>IF(G5742="","Missing OEWS wage",IF(H5742="","Missing Wharton SOC","Matched"))</f>
        <v/>
      </c>
    </row>
    <row r="11395">
      <c r="A11395" t="inlineStr">
        <is>
          <t>61</t>
        </is>
      </c>
      <c r="B11395" t="inlineStr">
        <is>
          <t>Educational Services</t>
        </is>
      </c>
      <c r="C11395" t="inlineStr">
        <is>
          <t>25-1054</t>
        </is>
      </c>
      <c r="D11395" t="inlineStr">
        <is>
          <t>Physics Teachers, Postsecondary</t>
        </is>
      </c>
      <c r="E11395" t="n">
        <v>4290</v>
      </c>
      <c r="F11395" t="n">
        <v>115900</v>
      </c>
      <c r="G11395">
        <f>IF(OR(E5743="",F5743=""),"",E5743*F5743)</f>
        <v/>
      </c>
      <c r="H11395" s="41">
        <f>IFERROR(XLOOKUP(C5743,'DATA Wharton'!$A$2:$A$785,'DATA Wharton'!$C$2:$C$785),"")</f>
        <v/>
      </c>
      <c r="I11395">
        <f>IF(OR(G5743="",H5743=""),"",G5743)</f>
        <v/>
      </c>
      <c r="J11395">
        <f>IF(OR(I5743="",H5743=""),"",I5743*H5743)</f>
        <v/>
      </c>
      <c r="K11395">
        <f>IF(G5743="","Missing OEWS wage",IF(H5743="","Missing Wharton SOC","Matched"))</f>
        <v/>
      </c>
    </row>
    <row r="11396">
      <c r="A11396" t="inlineStr">
        <is>
          <t>61</t>
        </is>
      </c>
      <c r="B11396" t="inlineStr">
        <is>
          <t>Educational Services</t>
        </is>
      </c>
      <c r="C11396" t="inlineStr">
        <is>
          <t>25-1061</t>
        </is>
      </c>
      <c r="D11396" t="inlineStr">
        <is>
          <t>Anthropology and Archeology Teachers, Postsecondary</t>
        </is>
      </c>
      <c r="E11396" t="n">
        <v>1480</v>
      </c>
      <c r="F11396" t="n">
        <v>111480</v>
      </c>
      <c r="G11396">
        <f>IF(OR(E5744="",F5744=""),"",E5744*F5744)</f>
        <v/>
      </c>
      <c r="H11396" s="41">
        <f>IFERROR(XLOOKUP(C5744,'DATA Wharton'!$A$2:$A$785,'DATA Wharton'!$C$2:$C$785),"")</f>
        <v/>
      </c>
      <c r="I11396">
        <f>IF(OR(G5744="",H5744=""),"",G5744)</f>
        <v/>
      </c>
      <c r="J11396">
        <f>IF(OR(I5744="",H5744=""),"",I5744*H5744)</f>
        <v/>
      </c>
      <c r="K11396">
        <f>IF(G5744="","Missing OEWS wage",IF(H5744="","Missing Wharton SOC","Matched"))</f>
        <v/>
      </c>
    </row>
    <row r="11397">
      <c r="A11397" t="inlineStr">
        <is>
          <t>61</t>
        </is>
      </c>
      <c r="B11397" t="inlineStr">
        <is>
          <t>Educational Services</t>
        </is>
      </c>
      <c r="C11397" t="inlineStr">
        <is>
          <t>25-1062</t>
        </is>
      </c>
      <c r="D11397" t="inlineStr">
        <is>
          <t>Area, Ethnic, and Cultural Studies Teachers, Postsecondary</t>
        </is>
      </c>
      <c r="E11397" t="n">
        <v>4130</v>
      </c>
      <c r="F11397" t="n">
        <v>105390</v>
      </c>
      <c r="G11397">
        <f>IF(OR(E5745="",F5745=""),"",E5745*F5745)</f>
        <v/>
      </c>
      <c r="H11397" s="41">
        <f>IFERROR(XLOOKUP(C5745,'DATA Wharton'!$A$2:$A$785,'DATA Wharton'!$C$2:$C$785),"")</f>
        <v/>
      </c>
      <c r="I11397">
        <f>IF(OR(G5745="",H5745=""),"",G5745)</f>
        <v/>
      </c>
      <c r="J11397">
        <f>IF(OR(I5745="",H5745=""),"",I5745*H5745)</f>
        <v/>
      </c>
      <c r="K11397">
        <f>IF(G5745="","Missing OEWS wage",IF(H5745="","Missing Wharton SOC","Matched"))</f>
        <v/>
      </c>
    </row>
    <row r="11398">
      <c r="A11398" t="inlineStr">
        <is>
          <t>61</t>
        </is>
      </c>
      <c r="B11398" t="inlineStr">
        <is>
          <t>Educational Services</t>
        </is>
      </c>
      <c r="C11398" t="inlineStr">
        <is>
          <t>25-1063</t>
        </is>
      </c>
      <c r="D11398" t="inlineStr">
        <is>
          <t>Economics Teachers, Postsecondary</t>
        </is>
      </c>
      <c r="E11398" t="n">
        <v>4600</v>
      </c>
      <c r="F11398" t="n">
        <v>148100</v>
      </c>
      <c r="G11398">
        <f>IF(OR(E5746="",F5746=""),"",E5746*F5746)</f>
        <v/>
      </c>
      <c r="H11398" s="41">
        <f>IFERROR(XLOOKUP(C5746,'DATA Wharton'!$A$2:$A$785,'DATA Wharton'!$C$2:$C$785),"")</f>
        <v/>
      </c>
      <c r="I11398">
        <f>IF(OR(G5746="",H5746=""),"",G5746)</f>
        <v/>
      </c>
      <c r="J11398">
        <f>IF(OR(I5746="",H5746=""),"",I5746*H5746)</f>
        <v/>
      </c>
      <c r="K11398">
        <f>IF(G5746="","Missing OEWS wage",IF(H5746="","Missing Wharton SOC","Matched"))</f>
        <v/>
      </c>
    </row>
    <row r="11399">
      <c r="A11399" t="inlineStr">
        <is>
          <t>61</t>
        </is>
      </c>
      <c r="B11399" t="inlineStr">
        <is>
          <t>Educational Services</t>
        </is>
      </c>
      <c r="C11399" t="inlineStr">
        <is>
          <t>25-1064</t>
        </is>
      </c>
      <c r="D11399" t="inlineStr">
        <is>
          <t>Geography Teachers, Postsecondary</t>
        </is>
      </c>
      <c r="E11399" t="n">
        <v>410</v>
      </c>
      <c r="F11399" t="n">
        <v>104660</v>
      </c>
      <c r="G11399">
        <f>IF(OR(E5747="",F5747=""),"",E5747*F5747)</f>
        <v/>
      </c>
      <c r="H11399" s="41">
        <f>IFERROR(XLOOKUP(C5747,'DATA Wharton'!$A$2:$A$785,'DATA Wharton'!$C$2:$C$785),"")</f>
        <v/>
      </c>
      <c r="I11399">
        <f>IF(OR(G5747="",H5747=""),"",G5747)</f>
        <v/>
      </c>
      <c r="J11399">
        <f>IF(OR(I5747="",H5747=""),"",I5747*H5747)</f>
        <v/>
      </c>
      <c r="K11399">
        <f>IF(G5747="","Missing OEWS wage",IF(H5747="","Missing Wharton SOC","Matched"))</f>
        <v/>
      </c>
    </row>
    <row r="11400">
      <c r="A11400" t="inlineStr">
        <is>
          <t>61</t>
        </is>
      </c>
      <c r="B11400" t="inlineStr">
        <is>
          <t>Educational Services</t>
        </is>
      </c>
      <c r="C11400" t="inlineStr">
        <is>
          <t>25-1065</t>
        </is>
      </c>
      <c r="D11400" t="inlineStr">
        <is>
          <t>Political Science Teachers, Postsecondary</t>
        </is>
      </c>
      <c r="E11400" t="n">
        <v>7080</v>
      </c>
      <c r="F11400" t="n">
        <v>111840</v>
      </c>
      <c r="G11400">
        <f>IF(OR(E5748="",F5748=""),"",E5748*F5748)</f>
        <v/>
      </c>
      <c r="H11400" s="41">
        <f>IFERROR(XLOOKUP(C5748,'DATA Wharton'!$A$2:$A$785,'DATA Wharton'!$C$2:$C$785),"")</f>
        <v/>
      </c>
      <c r="I11400">
        <f>IF(OR(G5748="",H5748=""),"",G5748)</f>
        <v/>
      </c>
      <c r="J11400">
        <f>IF(OR(I5748="",H5748=""),"",I5748*H5748)</f>
        <v/>
      </c>
      <c r="K11400">
        <f>IF(G5748="","Missing OEWS wage",IF(H5748="","Missing Wharton SOC","Matched"))</f>
        <v/>
      </c>
    </row>
    <row r="11401">
      <c r="A11401" t="inlineStr">
        <is>
          <t>61</t>
        </is>
      </c>
      <c r="B11401" t="inlineStr">
        <is>
          <t>Educational Services</t>
        </is>
      </c>
      <c r="C11401" t="inlineStr">
        <is>
          <t>25-1066</t>
        </is>
      </c>
      <c r="D11401" t="inlineStr">
        <is>
          <t>Psychology Teachers, Postsecondary</t>
        </is>
      </c>
      <c r="E11401" t="n">
        <v>18790</v>
      </c>
      <c r="F11401" t="n">
        <v>87190</v>
      </c>
      <c r="G11401">
        <f>IF(OR(E5749="",F5749=""),"",E5749*F5749)</f>
        <v/>
      </c>
      <c r="H11401" s="41">
        <f>IFERROR(XLOOKUP(C5749,'DATA Wharton'!$A$2:$A$785,'DATA Wharton'!$C$2:$C$785),"")</f>
        <v/>
      </c>
      <c r="I11401">
        <f>IF(OR(G5749="",H5749=""),"",G5749)</f>
        <v/>
      </c>
      <c r="J11401">
        <f>IF(OR(I5749="",H5749=""),"",I5749*H5749)</f>
        <v/>
      </c>
      <c r="K11401">
        <f>IF(G5749="","Missing OEWS wage",IF(H5749="","Missing Wharton SOC","Matched"))</f>
        <v/>
      </c>
    </row>
    <row r="11402">
      <c r="A11402" t="inlineStr">
        <is>
          <t>61</t>
        </is>
      </c>
      <c r="B11402" t="inlineStr">
        <is>
          <t>Educational Services</t>
        </is>
      </c>
      <c r="C11402" t="inlineStr">
        <is>
          <t>25-1067</t>
        </is>
      </c>
      <c r="D11402" t="inlineStr">
        <is>
          <t>Sociology Teachers, Postsecondary</t>
        </is>
      </c>
      <c r="E11402" t="n">
        <v>3690</v>
      </c>
      <c r="F11402" t="n">
        <v>97430</v>
      </c>
      <c r="G11402">
        <f>IF(OR(E5750="",F5750=""),"",E5750*F5750)</f>
        <v/>
      </c>
      <c r="H11402" s="41">
        <f>IFERROR(XLOOKUP(C5750,'DATA Wharton'!$A$2:$A$785,'DATA Wharton'!$C$2:$C$785),"")</f>
        <v/>
      </c>
      <c r="I11402">
        <f>IF(OR(G5750="",H5750=""),"",G5750)</f>
        <v/>
      </c>
      <c r="J11402">
        <f>IF(OR(I5750="",H5750=""),"",I5750*H5750)</f>
        <v/>
      </c>
      <c r="K11402">
        <f>IF(G5750="","Missing OEWS wage",IF(H5750="","Missing Wharton SOC","Matched"))</f>
        <v/>
      </c>
    </row>
    <row r="11403">
      <c r="A11403" t="inlineStr">
        <is>
          <t>61</t>
        </is>
      </c>
      <c r="B11403" t="inlineStr">
        <is>
          <t>Educational Services</t>
        </is>
      </c>
      <c r="C11403" t="inlineStr">
        <is>
          <t>25-1069</t>
        </is>
      </c>
      <c r="D11403" t="inlineStr">
        <is>
          <t>Social Sciences Teachers, Postsecondary, All Other</t>
        </is>
      </c>
      <c r="E11403" t="n">
        <v>4400</v>
      </c>
      <c r="F11403" t="n">
        <v>83790</v>
      </c>
      <c r="G11403">
        <f>IF(OR(E5751="",F5751=""),"",E5751*F5751)</f>
        <v/>
      </c>
      <c r="H11403" s="41">
        <f>IFERROR(XLOOKUP(C5751,'DATA Wharton'!$A$2:$A$785,'DATA Wharton'!$C$2:$C$785),"")</f>
        <v/>
      </c>
      <c r="I11403">
        <f>IF(OR(G5751="",H5751=""),"",G5751)</f>
        <v/>
      </c>
      <c r="J11403">
        <f>IF(OR(I5751="",H5751=""),"",I5751*H5751)</f>
        <v/>
      </c>
      <c r="K11403">
        <f>IF(G5751="","Missing OEWS wage",IF(H5751="","Missing Wharton SOC","Matched"))</f>
        <v/>
      </c>
    </row>
    <row r="11404">
      <c r="A11404" t="inlineStr">
        <is>
          <t>61</t>
        </is>
      </c>
      <c r="B11404" t="inlineStr">
        <is>
          <t>Educational Services</t>
        </is>
      </c>
      <c r="C11404" t="inlineStr">
        <is>
          <t>25-1071</t>
        </is>
      </c>
      <c r="D11404" t="inlineStr">
        <is>
          <t>Health Specialties Teachers, Postsecondary</t>
        </is>
      </c>
      <c r="E11404" t="n">
        <v>89210</v>
      </c>
      <c r="F11404" t="n">
        <v>149260</v>
      </c>
      <c r="G11404">
        <f>IF(OR(E5752="",F5752=""),"",E5752*F5752)</f>
        <v/>
      </c>
      <c r="H11404" s="41">
        <f>IFERROR(XLOOKUP(C5752,'DATA Wharton'!$A$2:$A$785,'DATA Wharton'!$C$2:$C$785),"")</f>
        <v/>
      </c>
      <c r="I11404">
        <f>IF(OR(G5752="",H5752=""),"",G5752)</f>
        <v/>
      </c>
      <c r="J11404">
        <f>IF(OR(I5752="",H5752=""),"",I5752*H5752)</f>
        <v/>
      </c>
      <c r="K11404">
        <f>IF(G5752="","Missing OEWS wage",IF(H5752="","Missing Wharton SOC","Matched"))</f>
        <v/>
      </c>
    </row>
    <row r="11405">
      <c r="A11405" t="inlineStr">
        <is>
          <t>61</t>
        </is>
      </c>
      <c r="B11405" t="inlineStr">
        <is>
          <t>Educational Services</t>
        </is>
      </c>
      <c r="C11405" t="inlineStr">
        <is>
          <t>25-1072</t>
        </is>
      </c>
      <c r="D11405" t="inlineStr">
        <is>
          <t>Nursing Instructors and Teachers, Postsecondary</t>
        </is>
      </c>
      <c r="E11405" t="n">
        <v>34640</v>
      </c>
      <c r="F11405" t="n">
        <v>83280</v>
      </c>
      <c r="G11405">
        <f>IF(OR(E5753="",F5753=""),"",E5753*F5753)</f>
        <v/>
      </c>
      <c r="H11405" s="41">
        <f>IFERROR(XLOOKUP(C5753,'DATA Wharton'!$A$2:$A$785,'DATA Wharton'!$C$2:$C$785),"")</f>
        <v/>
      </c>
      <c r="I11405">
        <f>IF(OR(G5753="",H5753=""),"",G5753)</f>
        <v/>
      </c>
      <c r="J11405">
        <f>IF(OR(I5753="",H5753=""),"",I5753*H5753)</f>
        <v/>
      </c>
      <c r="K11405">
        <f>IF(G5753="","Missing OEWS wage",IF(H5753="","Missing Wharton SOC","Matched"))</f>
        <v/>
      </c>
    </row>
    <row r="11406">
      <c r="A11406" t="inlineStr">
        <is>
          <t>61</t>
        </is>
      </c>
      <c r="B11406" t="inlineStr">
        <is>
          <t>Educational Services</t>
        </is>
      </c>
      <c r="C11406" t="inlineStr">
        <is>
          <t>25-1081</t>
        </is>
      </c>
      <c r="D11406" t="inlineStr">
        <is>
          <t>Education Teachers, Postsecondary</t>
        </is>
      </c>
      <c r="E11406" t="n">
        <v>24840</v>
      </c>
      <c r="F11406" t="n">
        <v>75210</v>
      </c>
      <c r="G11406">
        <f>IF(OR(E5754="",F5754=""),"",E5754*F5754)</f>
        <v/>
      </c>
      <c r="H11406" s="41">
        <f>IFERROR(XLOOKUP(C5754,'DATA Wharton'!$A$2:$A$785,'DATA Wharton'!$C$2:$C$785),"")</f>
        <v/>
      </c>
      <c r="I11406">
        <f>IF(OR(G5754="",H5754=""),"",G5754)</f>
        <v/>
      </c>
      <c r="J11406">
        <f>IF(OR(I5754="",H5754=""),"",I5754*H5754)</f>
        <v/>
      </c>
      <c r="K11406">
        <f>IF(G5754="","Missing OEWS wage",IF(H5754="","Missing Wharton SOC","Matched"))</f>
        <v/>
      </c>
    </row>
    <row r="11407">
      <c r="A11407" t="inlineStr">
        <is>
          <t>61</t>
        </is>
      </c>
      <c r="B11407" t="inlineStr">
        <is>
          <t>Educational Services</t>
        </is>
      </c>
      <c r="C11407" t="inlineStr">
        <is>
          <t>25-1082</t>
        </is>
      </c>
      <c r="D11407" t="inlineStr">
        <is>
          <t>Library Science Teachers, Postsecondary</t>
        </is>
      </c>
      <c r="E11407" t="n">
        <v>660</v>
      </c>
      <c r="F11407" t="n">
        <v>79480</v>
      </c>
      <c r="G11407">
        <f>IF(OR(E5755="",F5755=""),"",E5755*F5755)</f>
        <v/>
      </c>
      <c r="H11407" s="41">
        <f>IFERROR(XLOOKUP(C5755,'DATA Wharton'!$A$2:$A$785,'DATA Wharton'!$C$2:$C$785),"")</f>
        <v/>
      </c>
      <c r="I11407">
        <f>IF(OR(G5755="",H5755=""),"",G5755)</f>
        <v/>
      </c>
      <c r="J11407">
        <f>IF(OR(I5755="",H5755=""),"",I5755*H5755)</f>
        <v/>
      </c>
      <c r="K11407">
        <f>IF(G5755="","Missing OEWS wage",IF(H5755="","Missing Wharton SOC","Matched"))</f>
        <v/>
      </c>
    </row>
    <row r="11408">
      <c r="A11408" t="inlineStr">
        <is>
          <t>61</t>
        </is>
      </c>
      <c r="B11408" t="inlineStr">
        <is>
          <t>Educational Services</t>
        </is>
      </c>
      <c r="C11408" t="inlineStr">
        <is>
          <t>25-1111</t>
        </is>
      </c>
      <c r="D11408" t="inlineStr">
        <is>
          <t>Criminal Justice and Law Enforcement Teachers, Postsecondary</t>
        </is>
      </c>
      <c r="E11408" t="n">
        <v>2660</v>
      </c>
      <c r="F11408" t="n">
        <v>80140</v>
      </c>
      <c r="G11408">
        <f>IF(OR(E5756="",F5756=""),"",E5756*F5756)</f>
        <v/>
      </c>
      <c r="H11408" s="41">
        <f>IFERROR(XLOOKUP(C5756,'DATA Wharton'!$A$2:$A$785,'DATA Wharton'!$C$2:$C$785),"")</f>
        <v/>
      </c>
      <c r="I11408">
        <f>IF(OR(G5756="",H5756=""),"",G5756)</f>
        <v/>
      </c>
      <c r="J11408">
        <f>IF(OR(I5756="",H5756=""),"",I5756*H5756)</f>
        <v/>
      </c>
      <c r="K11408">
        <f>IF(G5756="","Missing OEWS wage",IF(H5756="","Missing Wharton SOC","Matched"))</f>
        <v/>
      </c>
    </row>
    <row r="11409">
      <c r="A11409" t="inlineStr">
        <is>
          <t>61</t>
        </is>
      </c>
      <c r="B11409" t="inlineStr">
        <is>
          <t>Educational Services</t>
        </is>
      </c>
      <c r="C11409" t="inlineStr">
        <is>
          <t>25-1112</t>
        </is>
      </c>
      <c r="D11409" t="inlineStr">
        <is>
          <t>Law Teachers, Postsecondary</t>
        </is>
      </c>
      <c r="E11409" t="n">
        <v>9090</v>
      </c>
      <c r="F11409" t="n">
        <v>153830</v>
      </c>
      <c r="G11409">
        <f>IF(OR(E5757="",F5757=""),"",E5757*F5757)</f>
        <v/>
      </c>
      <c r="H11409" s="41">
        <f>IFERROR(XLOOKUP(C5757,'DATA Wharton'!$A$2:$A$785,'DATA Wharton'!$C$2:$C$785),"")</f>
        <v/>
      </c>
      <c r="I11409">
        <f>IF(OR(G5757="",H5757=""),"",G5757)</f>
        <v/>
      </c>
      <c r="J11409">
        <f>IF(OR(I5757="",H5757=""),"",I5757*H5757)</f>
        <v/>
      </c>
      <c r="K11409">
        <f>IF(G5757="","Missing OEWS wage",IF(H5757="","Missing Wharton SOC","Matched"))</f>
        <v/>
      </c>
    </row>
    <row r="11410">
      <c r="A11410" t="inlineStr">
        <is>
          <t>61</t>
        </is>
      </c>
      <c r="B11410" t="inlineStr">
        <is>
          <t>Educational Services</t>
        </is>
      </c>
      <c r="C11410" t="inlineStr">
        <is>
          <t>25-1113</t>
        </is>
      </c>
      <c r="D11410" t="inlineStr">
        <is>
          <t>Social Work Teachers, Postsecondary</t>
        </is>
      </c>
      <c r="E11410" t="n">
        <v>4600</v>
      </c>
      <c r="F11410" t="n">
        <v>84570</v>
      </c>
      <c r="G11410">
        <f>IF(OR(E5758="",F5758=""),"",E5758*F5758)</f>
        <v/>
      </c>
      <c r="H11410" s="41">
        <f>IFERROR(XLOOKUP(C5758,'DATA Wharton'!$A$2:$A$785,'DATA Wharton'!$C$2:$C$785),"")</f>
        <v/>
      </c>
      <c r="I11410">
        <f>IF(OR(G5758="",H5758=""),"",G5758)</f>
        <v/>
      </c>
      <c r="J11410">
        <f>IF(OR(I5758="",H5758=""),"",I5758*H5758)</f>
        <v/>
      </c>
      <c r="K11410">
        <f>IF(G5758="","Missing OEWS wage",IF(H5758="","Missing Wharton SOC","Matched"))</f>
        <v/>
      </c>
    </row>
    <row r="11411">
      <c r="A11411" t="inlineStr">
        <is>
          <t>61</t>
        </is>
      </c>
      <c r="B11411" t="inlineStr">
        <is>
          <t>Educational Services</t>
        </is>
      </c>
      <c r="C11411" t="inlineStr">
        <is>
          <t>25-1121</t>
        </is>
      </c>
      <c r="D11411" t="inlineStr">
        <is>
          <t>Art, Drama, and Music Teachers, Postsecondary</t>
        </is>
      </c>
      <c r="E11411" t="n">
        <v>43340</v>
      </c>
      <c r="F11411" t="n">
        <v>100930</v>
      </c>
      <c r="G11411">
        <f>IF(OR(E5759="",F5759=""),"",E5759*F5759)</f>
        <v/>
      </c>
      <c r="H11411" s="41">
        <f>IFERROR(XLOOKUP(C5759,'DATA Wharton'!$A$2:$A$785,'DATA Wharton'!$C$2:$C$785),"")</f>
        <v/>
      </c>
      <c r="I11411">
        <f>IF(OR(G5759="",H5759=""),"",G5759)</f>
        <v/>
      </c>
      <c r="J11411">
        <f>IF(OR(I5759="",H5759=""),"",I5759*H5759)</f>
        <v/>
      </c>
      <c r="K11411">
        <f>IF(G5759="","Missing OEWS wage",IF(H5759="","Missing Wharton SOC","Matched"))</f>
        <v/>
      </c>
    </row>
    <row r="11412">
      <c r="A11412" t="inlineStr">
        <is>
          <t>61</t>
        </is>
      </c>
      <c r="B11412" t="inlineStr">
        <is>
          <t>Educational Services</t>
        </is>
      </c>
      <c r="C11412" t="inlineStr">
        <is>
          <t>25-1122</t>
        </is>
      </c>
      <c r="D11412" t="inlineStr">
        <is>
          <t>Communications Teachers, Postsecondary</t>
        </is>
      </c>
      <c r="E11412" t="n">
        <v>8330</v>
      </c>
      <c r="F11412" t="n">
        <v>86100</v>
      </c>
      <c r="G11412">
        <f>IF(OR(E5760="",F5760=""),"",E5760*F5760)</f>
        <v/>
      </c>
      <c r="H11412" s="41">
        <f>IFERROR(XLOOKUP(C5760,'DATA Wharton'!$A$2:$A$785,'DATA Wharton'!$C$2:$C$785),"")</f>
        <v/>
      </c>
      <c r="I11412">
        <f>IF(OR(G5760="",H5760=""),"",G5760)</f>
        <v/>
      </c>
      <c r="J11412">
        <f>IF(OR(I5760="",H5760=""),"",I5760*H5760)</f>
        <v/>
      </c>
      <c r="K11412">
        <f>IF(G5760="","Missing OEWS wage",IF(H5760="","Missing Wharton SOC","Matched"))</f>
        <v/>
      </c>
    </row>
    <row r="11413">
      <c r="A11413" t="inlineStr">
        <is>
          <t>61</t>
        </is>
      </c>
      <c r="B11413" t="inlineStr">
        <is>
          <t>Educational Services</t>
        </is>
      </c>
      <c r="C11413" t="inlineStr">
        <is>
          <t>25-1123</t>
        </is>
      </c>
      <c r="D11413" t="inlineStr">
        <is>
          <t>English Language and Literature Teachers, Postsecondary</t>
        </is>
      </c>
      <c r="E11413" t="n">
        <v>15090</v>
      </c>
      <c r="F11413" t="n">
        <v>92010</v>
      </c>
      <c r="G11413">
        <f>IF(OR(E5761="",F5761=""),"",E5761*F5761)</f>
        <v/>
      </c>
      <c r="H11413" s="41">
        <f>IFERROR(XLOOKUP(C5761,'DATA Wharton'!$A$2:$A$785,'DATA Wharton'!$C$2:$C$785),"")</f>
        <v/>
      </c>
      <c r="I11413">
        <f>IF(OR(G5761="",H5761=""),"",G5761)</f>
        <v/>
      </c>
      <c r="J11413">
        <f>IF(OR(I5761="",H5761=""),"",I5761*H5761)</f>
        <v/>
      </c>
      <c r="K11413">
        <f>IF(G5761="","Missing OEWS wage",IF(H5761="","Missing Wharton SOC","Matched"))</f>
        <v/>
      </c>
    </row>
    <row r="11414">
      <c r="A11414" t="inlineStr">
        <is>
          <t>61</t>
        </is>
      </c>
      <c r="B11414" t="inlineStr">
        <is>
          <t>Educational Services</t>
        </is>
      </c>
      <c r="C11414" t="inlineStr">
        <is>
          <t>25-1124</t>
        </is>
      </c>
      <c r="D11414" t="inlineStr">
        <is>
          <t>Foreign Language and Literature Teachers, Postsecondary</t>
        </is>
      </c>
      <c r="E11414" t="n">
        <v>7500</v>
      </c>
      <c r="F11414" t="n">
        <v>87770</v>
      </c>
      <c r="G11414">
        <f>IF(OR(E5762="",F5762=""),"",E5762*F5762)</f>
        <v/>
      </c>
      <c r="H11414" s="41">
        <f>IFERROR(XLOOKUP(C5762,'DATA Wharton'!$A$2:$A$785,'DATA Wharton'!$C$2:$C$785),"")</f>
        <v/>
      </c>
      <c r="I11414">
        <f>IF(OR(G5762="",H5762=""),"",G5762)</f>
        <v/>
      </c>
      <c r="J11414">
        <f>IF(OR(I5762="",H5762=""),"",I5762*H5762)</f>
        <v/>
      </c>
      <c r="K11414">
        <f>IF(G5762="","Missing OEWS wage",IF(H5762="","Missing Wharton SOC","Matched"))</f>
        <v/>
      </c>
    </row>
    <row r="11415">
      <c r="A11415" t="inlineStr">
        <is>
          <t>61</t>
        </is>
      </c>
      <c r="B11415" t="inlineStr">
        <is>
          <t>Educational Services</t>
        </is>
      </c>
      <c r="C11415" t="inlineStr">
        <is>
          <t>25-1125</t>
        </is>
      </c>
      <c r="D11415" t="inlineStr">
        <is>
          <t>History Teachers, Postsecondary</t>
        </is>
      </c>
      <c r="E11415" t="n">
        <v>6270</v>
      </c>
      <c r="F11415" t="n">
        <v>95050</v>
      </c>
      <c r="G11415">
        <f>IF(OR(E5763="",F5763=""),"",E5763*F5763)</f>
        <v/>
      </c>
      <c r="H11415" s="41">
        <f>IFERROR(XLOOKUP(C5763,'DATA Wharton'!$A$2:$A$785,'DATA Wharton'!$C$2:$C$785),"")</f>
        <v/>
      </c>
      <c r="I11415">
        <f>IF(OR(G5763="",H5763=""),"",G5763)</f>
        <v/>
      </c>
      <c r="J11415">
        <f>IF(OR(I5763="",H5763=""),"",I5763*H5763)</f>
        <v/>
      </c>
      <c r="K11415">
        <f>IF(G5763="","Missing OEWS wage",IF(H5763="","Missing Wharton SOC","Matched"))</f>
        <v/>
      </c>
    </row>
    <row r="11416">
      <c r="A11416" t="inlineStr">
        <is>
          <t>61</t>
        </is>
      </c>
      <c r="B11416" t="inlineStr">
        <is>
          <t>Educational Services</t>
        </is>
      </c>
      <c r="C11416" t="inlineStr">
        <is>
          <t>25-1126</t>
        </is>
      </c>
      <c r="D11416" t="inlineStr">
        <is>
          <t>Philosophy and Religion Teachers, Postsecondary</t>
        </is>
      </c>
      <c r="E11416" t="n">
        <v>13990</v>
      </c>
      <c r="F11416" t="n">
        <v>89780</v>
      </c>
      <c r="G11416">
        <f>IF(OR(E5764="",F5764=""),"",E5764*F5764)</f>
        <v/>
      </c>
      <c r="H11416" s="41">
        <f>IFERROR(XLOOKUP(C5764,'DATA Wharton'!$A$2:$A$785,'DATA Wharton'!$C$2:$C$785),"")</f>
        <v/>
      </c>
      <c r="I11416">
        <f>IF(OR(G5764="",H5764=""),"",G5764)</f>
        <v/>
      </c>
      <c r="J11416">
        <f>IF(OR(I5764="",H5764=""),"",I5764*H5764)</f>
        <v/>
      </c>
      <c r="K11416">
        <f>IF(G5764="","Missing OEWS wage",IF(H5764="","Missing Wharton SOC","Matched"))</f>
        <v/>
      </c>
    </row>
    <row r="11417">
      <c r="A11417" t="inlineStr">
        <is>
          <t>61</t>
        </is>
      </c>
      <c r="B11417" t="inlineStr">
        <is>
          <t>Educational Services</t>
        </is>
      </c>
      <c r="C11417" t="inlineStr">
        <is>
          <t>25-1192</t>
        </is>
      </c>
      <c r="D11417" t="inlineStr">
        <is>
          <t>Family and Consumer Sciences Teachers, Postsecondary</t>
        </is>
      </c>
      <c r="E11417" t="n">
        <v>320</v>
      </c>
      <c r="F11417" t="n">
        <v>87680</v>
      </c>
      <c r="G11417">
        <f>IF(OR(E5765="",F5765=""),"",E5765*F5765)</f>
        <v/>
      </c>
      <c r="H11417" s="41">
        <f>IFERROR(XLOOKUP(C5765,'DATA Wharton'!$A$2:$A$785,'DATA Wharton'!$C$2:$C$785),"")</f>
        <v/>
      </c>
      <c r="I11417">
        <f>IF(OR(G5765="",H5765=""),"",G5765)</f>
        <v/>
      </c>
      <c r="J11417">
        <f>IF(OR(I5765="",H5765=""),"",I5765*H5765)</f>
        <v/>
      </c>
      <c r="K11417">
        <f>IF(G5765="","Missing OEWS wage",IF(H5765="","Missing Wharton SOC","Matched"))</f>
        <v/>
      </c>
    </row>
    <row r="11418">
      <c r="A11418" t="inlineStr">
        <is>
          <t>61</t>
        </is>
      </c>
      <c r="B11418" t="inlineStr">
        <is>
          <t>Educational Services</t>
        </is>
      </c>
      <c r="C11418" t="inlineStr">
        <is>
          <t>25-1193</t>
        </is>
      </c>
      <c r="D11418" t="inlineStr">
        <is>
          <t>Recreation and Fitness Studies Teachers, Postsecondary</t>
        </is>
      </c>
      <c r="E11418" t="n">
        <v>3050</v>
      </c>
      <c r="F11418" t="n">
        <v>73870</v>
      </c>
      <c r="G11418">
        <f>IF(OR(E5766="",F5766=""),"",E5766*F5766)</f>
        <v/>
      </c>
      <c r="H11418" s="41">
        <f>IFERROR(XLOOKUP(C5766,'DATA Wharton'!$A$2:$A$785,'DATA Wharton'!$C$2:$C$785),"")</f>
        <v/>
      </c>
      <c r="I11418">
        <f>IF(OR(G5766="",H5766=""),"",G5766)</f>
        <v/>
      </c>
      <c r="J11418">
        <f>IF(OR(I5766="",H5766=""),"",I5766*H5766)</f>
        <v/>
      </c>
      <c r="K11418">
        <f>IF(G5766="","Missing OEWS wage",IF(H5766="","Missing Wharton SOC","Matched"))</f>
        <v/>
      </c>
    </row>
    <row r="11419">
      <c r="A11419" t="inlineStr">
        <is>
          <t>61</t>
        </is>
      </c>
      <c r="B11419" t="inlineStr">
        <is>
          <t>Educational Services</t>
        </is>
      </c>
      <c r="C11419" t="inlineStr">
        <is>
          <t>25-1194</t>
        </is>
      </c>
      <c r="D11419" t="inlineStr">
        <is>
          <t>Career/Technical Education Teachers, Postsecondary</t>
        </is>
      </c>
      <c r="E11419" t="n">
        <v>53050</v>
      </c>
      <c r="F11419" t="n">
        <v>71300</v>
      </c>
      <c r="G11419">
        <f>IF(OR(E5767="",F5767=""),"",E5767*F5767)</f>
        <v/>
      </c>
      <c r="H11419" s="41">
        <f>IFERROR(XLOOKUP(C5767,'DATA Wharton'!$A$2:$A$785,'DATA Wharton'!$C$2:$C$785),"")</f>
        <v/>
      </c>
      <c r="I11419">
        <f>IF(OR(G5767="",H5767=""),"",G5767)</f>
        <v/>
      </c>
      <c r="J11419">
        <f>IF(OR(I5767="",H5767=""),"",I5767*H5767)</f>
        <v/>
      </c>
      <c r="K11419">
        <f>IF(G5767="","Missing OEWS wage",IF(H5767="","Missing Wharton SOC","Matched"))</f>
        <v/>
      </c>
    </row>
    <row r="11420">
      <c r="A11420" t="inlineStr">
        <is>
          <t>61</t>
        </is>
      </c>
      <c r="B11420" t="inlineStr">
        <is>
          <t>Educational Services</t>
        </is>
      </c>
      <c r="C11420" t="inlineStr">
        <is>
          <t>25-1199</t>
        </is>
      </c>
      <c r="D11420" t="inlineStr">
        <is>
          <t>Postsecondary Teachers, All Other</t>
        </is>
      </c>
      <c r="E11420" t="n">
        <v>54480</v>
      </c>
      <c r="F11420" t="n">
        <v>84410</v>
      </c>
      <c r="G11420">
        <f>IF(OR(E5768="",F5768=""),"",E5768*F5768)</f>
        <v/>
      </c>
      <c r="H11420" s="41">
        <f>IFERROR(XLOOKUP(C5768,'DATA Wharton'!$A$2:$A$785,'DATA Wharton'!$C$2:$C$785),"")</f>
        <v/>
      </c>
      <c r="I11420">
        <f>IF(OR(G5768="",H5768=""),"",G5768)</f>
        <v/>
      </c>
      <c r="J11420">
        <f>IF(OR(I5768="",H5768=""),"",I5768*H5768)</f>
        <v/>
      </c>
      <c r="K11420">
        <f>IF(G5768="","Missing OEWS wage",IF(H5768="","Missing Wharton SOC","Matched"))</f>
        <v/>
      </c>
    </row>
    <row r="11421">
      <c r="A11421" t="inlineStr">
        <is>
          <t>61</t>
        </is>
      </c>
      <c r="B11421" t="inlineStr">
        <is>
          <t>Educational Services</t>
        </is>
      </c>
      <c r="C11421" t="inlineStr">
        <is>
          <t>25-2011</t>
        </is>
      </c>
      <c r="D11421" t="inlineStr">
        <is>
          <t>Preschool Teachers, Except Special Education</t>
        </is>
      </c>
      <c r="E11421" t="n">
        <v>31610</v>
      </c>
      <c r="F11421" t="n">
        <v>45480</v>
      </c>
      <c r="G11421">
        <f>IF(OR(E5769="",F5769=""),"",E5769*F5769)</f>
        <v/>
      </c>
      <c r="H11421" s="41">
        <f>IFERROR(XLOOKUP(C5769,'DATA Wharton'!$A$2:$A$785,'DATA Wharton'!$C$2:$C$785),"")</f>
        <v/>
      </c>
      <c r="I11421">
        <f>IF(OR(G5769="",H5769=""),"",G5769)</f>
        <v/>
      </c>
      <c r="J11421">
        <f>IF(OR(I5769="",H5769=""),"",I5769*H5769)</f>
        <v/>
      </c>
      <c r="K11421">
        <f>IF(G5769="","Missing OEWS wage",IF(H5769="","Missing Wharton SOC","Matched"))</f>
        <v/>
      </c>
    </row>
    <row r="11422">
      <c r="A11422" t="inlineStr">
        <is>
          <t>61</t>
        </is>
      </c>
      <c r="B11422" t="inlineStr">
        <is>
          <t>Educational Services</t>
        </is>
      </c>
      <c r="C11422" t="inlineStr">
        <is>
          <t>25-2012</t>
        </is>
      </c>
      <c r="D11422" t="inlineStr">
        <is>
          <t>Kindergarten Teachers, Except Special Education</t>
        </is>
      </c>
      <c r="E11422" t="n">
        <v>14200</v>
      </c>
      <c r="F11422" t="n">
        <v>55030</v>
      </c>
      <c r="G11422">
        <f>IF(OR(E5770="",F5770=""),"",E5770*F5770)</f>
        <v/>
      </c>
      <c r="H11422" s="41">
        <f>IFERROR(XLOOKUP(C5770,'DATA Wharton'!$A$2:$A$785,'DATA Wharton'!$C$2:$C$785),"")</f>
        <v/>
      </c>
      <c r="I11422">
        <f>IF(OR(G5770="",H5770=""),"",G5770)</f>
        <v/>
      </c>
      <c r="J11422">
        <f>IF(OR(I5770="",H5770=""),"",I5770*H5770)</f>
        <v/>
      </c>
      <c r="K11422">
        <f>IF(G5770="","Missing OEWS wage",IF(H5770="","Missing Wharton SOC","Matched"))</f>
        <v/>
      </c>
    </row>
    <row r="11423">
      <c r="A11423" t="inlineStr">
        <is>
          <t>61</t>
        </is>
      </c>
      <c r="B11423" t="inlineStr">
        <is>
          <t>Educational Services</t>
        </is>
      </c>
      <c r="C11423" t="inlineStr">
        <is>
          <t>25-2021</t>
        </is>
      </c>
      <c r="D11423" t="inlineStr">
        <is>
          <t>Elementary School Teachers, Except Special Education</t>
        </is>
      </c>
      <c r="E11423" t="n">
        <v>160790</v>
      </c>
      <c r="F11423" t="n">
        <v>59430</v>
      </c>
      <c r="G11423">
        <f>IF(OR(E5771="",F5771=""),"",E5771*F5771)</f>
        <v/>
      </c>
      <c r="H11423" s="41">
        <f>IFERROR(XLOOKUP(C5771,'DATA Wharton'!$A$2:$A$785,'DATA Wharton'!$C$2:$C$785),"")</f>
        <v/>
      </c>
      <c r="I11423">
        <f>IF(OR(G5771="",H5771=""),"",G5771)</f>
        <v/>
      </c>
      <c r="J11423">
        <f>IF(OR(I5771="",H5771=""),"",I5771*H5771)</f>
        <v/>
      </c>
      <c r="K11423">
        <f>IF(G5771="","Missing OEWS wage",IF(H5771="","Missing Wharton SOC","Matched"))</f>
        <v/>
      </c>
    </row>
    <row r="11424">
      <c r="A11424" t="inlineStr">
        <is>
          <t>61</t>
        </is>
      </c>
      <c r="B11424" t="inlineStr">
        <is>
          <t>Educational Services</t>
        </is>
      </c>
      <c r="C11424" t="inlineStr">
        <is>
          <t>25-2022</t>
        </is>
      </c>
      <c r="D11424" t="inlineStr">
        <is>
          <t>Middle School Teachers, Except Special and Career/Technical Education</t>
        </is>
      </c>
      <c r="E11424" t="n">
        <v>70600</v>
      </c>
      <c r="F11424" t="n">
        <v>62520</v>
      </c>
      <c r="G11424">
        <f>IF(OR(E5772="",F5772=""),"",E5772*F5772)</f>
        <v/>
      </c>
      <c r="H11424" s="41">
        <f>IFERROR(XLOOKUP(C5772,'DATA Wharton'!$A$2:$A$785,'DATA Wharton'!$C$2:$C$785),"")</f>
        <v/>
      </c>
      <c r="I11424">
        <f>IF(OR(G5772="",H5772=""),"",G5772)</f>
        <v/>
      </c>
      <c r="J11424">
        <f>IF(OR(I5772="",H5772=""),"",I5772*H5772)</f>
        <v/>
      </c>
      <c r="K11424">
        <f>IF(G5772="","Missing OEWS wage",IF(H5772="","Missing Wharton SOC","Matched"))</f>
        <v/>
      </c>
    </row>
    <row r="11425">
      <c r="A11425" t="inlineStr">
        <is>
          <t>61</t>
        </is>
      </c>
      <c r="B11425" t="inlineStr">
        <is>
          <t>Educational Services</t>
        </is>
      </c>
      <c r="C11425" t="inlineStr">
        <is>
          <t>25-2023</t>
        </is>
      </c>
      <c r="D11425" t="inlineStr">
        <is>
          <t>Career/Technical Education Teachers, Middle School</t>
        </is>
      </c>
      <c r="E11425" t="n">
        <v>560</v>
      </c>
      <c r="F11425" t="n">
        <v>60790</v>
      </c>
      <c r="G11425">
        <f>IF(OR(E5773="",F5773=""),"",E5773*F5773)</f>
        <v/>
      </c>
      <c r="H11425" s="41">
        <f>IFERROR(XLOOKUP(C5773,'DATA Wharton'!$A$2:$A$785,'DATA Wharton'!$C$2:$C$785),"")</f>
        <v/>
      </c>
      <c r="I11425">
        <f>IF(OR(G5773="",H5773=""),"",G5773)</f>
        <v/>
      </c>
      <c r="J11425">
        <f>IF(OR(I5773="",H5773=""),"",I5773*H5773)</f>
        <v/>
      </c>
      <c r="K11425">
        <f>IF(G5773="","Missing OEWS wage",IF(H5773="","Missing Wharton SOC","Matched"))</f>
        <v/>
      </c>
    </row>
    <row r="11426">
      <c r="A11426" t="inlineStr">
        <is>
          <t>61</t>
        </is>
      </c>
      <c r="B11426" t="inlineStr">
        <is>
          <t>Educational Services</t>
        </is>
      </c>
      <c r="C11426" t="inlineStr">
        <is>
          <t>25-2031</t>
        </is>
      </c>
      <c r="D11426" t="inlineStr">
        <is>
          <t>Secondary School Teachers, Except Special and Career/Technical Education</t>
        </is>
      </c>
      <c r="E11426" t="n">
        <v>151920</v>
      </c>
      <c r="F11426" t="n">
        <v>67930</v>
      </c>
      <c r="G11426">
        <f>IF(OR(E5774="",F5774=""),"",E5774*F5774)</f>
        <v/>
      </c>
      <c r="H11426" s="41">
        <f>IFERROR(XLOOKUP(C5774,'DATA Wharton'!$A$2:$A$785,'DATA Wharton'!$C$2:$C$785),"")</f>
        <v/>
      </c>
      <c r="I11426">
        <f>IF(OR(G5774="",H5774=""),"",G5774)</f>
        <v/>
      </c>
      <c r="J11426">
        <f>IF(OR(I5774="",H5774=""),"",I5774*H5774)</f>
        <v/>
      </c>
      <c r="K11426">
        <f>IF(G5774="","Missing OEWS wage",IF(H5774="","Missing Wharton SOC","Matched"))</f>
        <v/>
      </c>
    </row>
    <row r="11427">
      <c r="A11427" t="inlineStr">
        <is>
          <t>61</t>
        </is>
      </c>
      <c r="B11427" t="inlineStr">
        <is>
          <t>Educational Services</t>
        </is>
      </c>
      <c r="C11427" t="inlineStr">
        <is>
          <t>25-2032</t>
        </is>
      </c>
      <c r="D11427" t="inlineStr">
        <is>
          <t>Career/Technical Education Teachers, Secondary School</t>
        </is>
      </c>
      <c r="E11427" t="n">
        <v>3790</v>
      </c>
      <c r="F11427" t="n">
        <v>66730</v>
      </c>
      <c r="G11427">
        <f>IF(OR(E5775="",F5775=""),"",E5775*F5775)</f>
        <v/>
      </c>
      <c r="H11427" s="41">
        <f>IFERROR(XLOOKUP(C5775,'DATA Wharton'!$A$2:$A$785,'DATA Wharton'!$C$2:$C$785),"")</f>
        <v/>
      </c>
      <c r="I11427">
        <f>IF(OR(G5775="",H5775=""),"",G5775)</f>
        <v/>
      </c>
      <c r="J11427">
        <f>IF(OR(I5775="",H5775=""),"",I5775*H5775)</f>
        <v/>
      </c>
      <c r="K11427">
        <f>IF(G5775="","Missing OEWS wage",IF(H5775="","Missing Wharton SOC","Matched"))</f>
        <v/>
      </c>
    </row>
    <row r="11428">
      <c r="A11428" t="inlineStr">
        <is>
          <t>61</t>
        </is>
      </c>
      <c r="B11428" t="inlineStr">
        <is>
          <t>Educational Services</t>
        </is>
      </c>
      <c r="C11428" t="inlineStr">
        <is>
          <t>25-2051</t>
        </is>
      </c>
      <c r="D11428" t="inlineStr">
        <is>
          <t>Special Education Teachers, Preschool</t>
        </is>
      </c>
      <c r="E11428" t="n">
        <v>1980</v>
      </c>
      <c r="F11428" t="n">
        <v>53040</v>
      </c>
      <c r="G11428">
        <f>IF(OR(E5776="",F5776=""),"",E5776*F5776)</f>
        <v/>
      </c>
      <c r="H11428" s="41">
        <f>IFERROR(XLOOKUP(C5776,'DATA Wharton'!$A$2:$A$785,'DATA Wharton'!$C$2:$C$785),"")</f>
        <v/>
      </c>
      <c r="I11428">
        <f>IF(OR(G5776="",H5776=""),"",G5776)</f>
        <v/>
      </c>
      <c r="J11428">
        <f>IF(OR(I5776="",H5776=""),"",I5776*H5776)</f>
        <v/>
      </c>
      <c r="K11428">
        <f>IF(G5776="","Missing OEWS wage",IF(H5776="","Missing Wharton SOC","Matched"))</f>
        <v/>
      </c>
    </row>
    <row r="11429">
      <c r="A11429" t="inlineStr">
        <is>
          <t>61</t>
        </is>
      </c>
      <c r="B11429" t="inlineStr">
        <is>
          <t>Educational Services</t>
        </is>
      </c>
      <c r="C11429" t="inlineStr">
        <is>
          <t>25-2052</t>
        </is>
      </c>
      <c r="D11429" t="inlineStr">
        <is>
          <t>Special Education Teachers, Kindergarten and Elementary School</t>
        </is>
      </c>
      <c r="E11429" t="n">
        <v>12080</v>
      </c>
      <c r="F11429" t="n">
        <v>63240</v>
      </c>
      <c r="G11429">
        <f>IF(OR(E5777="",F5777=""),"",E5777*F5777)</f>
        <v/>
      </c>
      <c r="H11429" s="41">
        <f>IFERROR(XLOOKUP(C5777,'DATA Wharton'!$A$2:$A$785,'DATA Wharton'!$C$2:$C$785),"")</f>
        <v/>
      </c>
      <c r="I11429">
        <f>IF(OR(G5777="",H5777=""),"",G5777)</f>
        <v/>
      </c>
      <c r="J11429">
        <f>IF(OR(I5777="",H5777=""),"",I5777*H5777)</f>
        <v/>
      </c>
      <c r="K11429">
        <f>IF(G5777="","Missing OEWS wage",IF(H5777="","Missing Wharton SOC","Matched"))</f>
        <v/>
      </c>
    </row>
    <row r="11430">
      <c r="A11430" t="inlineStr">
        <is>
          <t>61</t>
        </is>
      </c>
      <c r="B11430" t="inlineStr">
        <is>
          <t>Educational Services</t>
        </is>
      </c>
      <c r="C11430" t="inlineStr">
        <is>
          <t>25-2057</t>
        </is>
      </c>
      <c r="D11430" t="inlineStr">
        <is>
          <t>Special Education Teachers, Middle School</t>
        </is>
      </c>
      <c r="E11430" t="n">
        <v>5590</v>
      </c>
      <c r="F11430" t="n">
        <v>62870</v>
      </c>
      <c r="G11430">
        <f>IF(OR(E5778="",F5778=""),"",E5778*F5778)</f>
        <v/>
      </c>
      <c r="H11430" s="41">
        <f>IFERROR(XLOOKUP(C5778,'DATA Wharton'!$A$2:$A$785,'DATA Wharton'!$C$2:$C$785),"")</f>
        <v/>
      </c>
      <c r="I11430">
        <f>IF(OR(G5778="",H5778=""),"",G5778)</f>
        <v/>
      </c>
      <c r="J11430">
        <f>IF(OR(I5778="",H5778=""),"",I5778*H5778)</f>
        <v/>
      </c>
      <c r="K11430">
        <f>IF(G5778="","Missing OEWS wage",IF(H5778="","Missing Wharton SOC","Matched"))</f>
        <v/>
      </c>
    </row>
    <row r="11431">
      <c r="A11431" t="inlineStr">
        <is>
          <t>61</t>
        </is>
      </c>
      <c r="B11431" t="inlineStr">
        <is>
          <t>Educational Services</t>
        </is>
      </c>
      <c r="C11431" t="inlineStr">
        <is>
          <t>25-2058</t>
        </is>
      </c>
      <c r="D11431" t="inlineStr">
        <is>
          <t>Special Education Teachers, Secondary School</t>
        </is>
      </c>
      <c r="E11431" t="n">
        <v>14320</v>
      </c>
      <c r="F11431" t="n">
        <v>65880</v>
      </c>
      <c r="G11431">
        <f>IF(OR(E5779="",F5779=""),"",E5779*F5779)</f>
        <v/>
      </c>
      <c r="H11431" s="41">
        <f>IFERROR(XLOOKUP(C5779,'DATA Wharton'!$A$2:$A$785,'DATA Wharton'!$C$2:$C$785),"")</f>
        <v/>
      </c>
      <c r="I11431">
        <f>IF(OR(G5779="",H5779=""),"",G5779)</f>
        <v/>
      </c>
      <c r="J11431">
        <f>IF(OR(I5779="",H5779=""),"",I5779*H5779)</f>
        <v/>
      </c>
      <c r="K11431">
        <f>IF(G5779="","Missing OEWS wage",IF(H5779="","Missing Wharton SOC","Matched"))</f>
        <v/>
      </c>
    </row>
    <row r="11432">
      <c r="A11432" t="inlineStr">
        <is>
          <t>61</t>
        </is>
      </c>
      <c r="B11432" t="inlineStr">
        <is>
          <t>Educational Services</t>
        </is>
      </c>
      <c r="C11432" t="inlineStr">
        <is>
          <t>25-2059</t>
        </is>
      </c>
      <c r="D11432" t="inlineStr">
        <is>
          <t>Special Education Teachers, All Other</t>
        </is>
      </c>
      <c r="E11432" t="n">
        <v>4800</v>
      </c>
      <c r="F11432" t="n">
        <v>68520</v>
      </c>
      <c r="G11432">
        <f>IF(OR(E5780="",F5780=""),"",E5780*F5780)</f>
        <v/>
      </c>
      <c r="H11432" s="41">
        <f>IFERROR(XLOOKUP(C5780,'DATA Wharton'!$A$2:$A$785,'DATA Wharton'!$C$2:$C$785),"")</f>
        <v/>
      </c>
      <c r="I11432">
        <f>IF(OR(G5780="",H5780=""),"",G5780)</f>
        <v/>
      </c>
      <c r="J11432">
        <f>IF(OR(I5780="",H5780=""),"",I5780*H5780)</f>
        <v/>
      </c>
      <c r="K11432">
        <f>IF(G5780="","Missing OEWS wage",IF(H5780="","Missing Wharton SOC","Matched"))</f>
        <v/>
      </c>
    </row>
    <row r="11433">
      <c r="A11433" t="inlineStr">
        <is>
          <t>61</t>
        </is>
      </c>
      <c r="B11433" t="inlineStr">
        <is>
          <t>Educational Services</t>
        </is>
      </c>
      <c r="C11433" t="inlineStr">
        <is>
          <t>25-3011</t>
        </is>
      </c>
      <c r="D11433" t="inlineStr">
        <is>
          <t>Adult Basic Education, Adult Secondary Education, and English as a Second Language Instructors</t>
        </is>
      </c>
      <c r="E11433" t="n">
        <v>6210</v>
      </c>
      <c r="F11433" t="n">
        <v>58460</v>
      </c>
      <c r="G11433">
        <f>IF(OR(E5781="",F5781=""),"",E5781*F5781)</f>
        <v/>
      </c>
      <c r="H11433" s="41">
        <f>IFERROR(XLOOKUP(C5781,'DATA Wharton'!$A$2:$A$785,'DATA Wharton'!$C$2:$C$785),"")</f>
        <v/>
      </c>
      <c r="I11433">
        <f>IF(OR(G5781="",H5781=""),"",G5781)</f>
        <v/>
      </c>
      <c r="J11433">
        <f>IF(OR(I5781="",H5781=""),"",I5781*H5781)</f>
        <v/>
      </c>
      <c r="K11433">
        <f>IF(G5781="","Missing OEWS wage",IF(H5781="","Missing Wharton SOC","Matched"))</f>
        <v/>
      </c>
    </row>
    <row r="11434">
      <c r="A11434" t="inlineStr">
        <is>
          <t>61</t>
        </is>
      </c>
      <c r="B11434" t="inlineStr">
        <is>
          <t>Educational Services</t>
        </is>
      </c>
      <c r="C11434" t="inlineStr">
        <is>
          <t>25-3021</t>
        </is>
      </c>
      <c r="D11434" t="inlineStr">
        <is>
          <t>Self-Enrichment Teachers</t>
        </is>
      </c>
      <c r="E11434" t="n">
        <v>200660</v>
      </c>
      <c r="F11434" t="n">
        <v>54570</v>
      </c>
      <c r="G11434">
        <f>IF(OR(E5782="",F5782=""),"",E5782*F5782)</f>
        <v/>
      </c>
      <c r="H11434" s="41">
        <f>IFERROR(XLOOKUP(C5782,'DATA Wharton'!$A$2:$A$785,'DATA Wharton'!$C$2:$C$785),"")</f>
        <v/>
      </c>
      <c r="I11434">
        <f>IF(OR(G5782="",H5782=""),"",G5782)</f>
        <v/>
      </c>
      <c r="J11434">
        <f>IF(OR(I5782="",H5782=""),"",I5782*H5782)</f>
        <v/>
      </c>
      <c r="K11434">
        <f>IF(G5782="","Missing OEWS wage",IF(H5782="","Missing Wharton SOC","Matched"))</f>
        <v/>
      </c>
    </row>
    <row r="11435">
      <c r="A11435" t="inlineStr">
        <is>
          <t>61</t>
        </is>
      </c>
      <c r="B11435" t="inlineStr">
        <is>
          <t>Educational Services</t>
        </is>
      </c>
      <c r="C11435" t="inlineStr">
        <is>
          <t>25-3031</t>
        </is>
      </c>
      <c r="D11435" t="inlineStr">
        <is>
          <t>Substitute Teachers, Short-Term</t>
        </is>
      </c>
      <c r="E11435" t="n">
        <v>40800</v>
      </c>
      <c r="F11435" t="n">
        <v>41080</v>
      </c>
      <c r="G11435">
        <f>IF(OR(E5783="",F5783=""),"",E5783*F5783)</f>
        <v/>
      </c>
      <c r="H11435" s="41">
        <f>IFERROR(XLOOKUP(C5783,'DATA Wharton'!$A$2:$A$785,'DATA Wharton'!$C$2:$C$785),"")</f>
        <v/>
      </c>
      <c r="I11435">
        <f>IF(OR(G5783="",H5783=""),"",G5783)</f>
        <v/>
      </c>
      <c r="J11435">
        <f>IF(OR(I5783="",H5783=""),"",I5783*H5783)</f>
        <v/>
      </c>
      <c r="K11435">
        <f>IF(G5783="","Missing OEWS wage",IF(H5783="","Missing Wharton SOC","Matched"))</f>
        <v/>
      </c>
    </row>
    <row r="11436">
      <c r="A11436" t="inlineStr">
        <is>
          <t>61</t>
        </is>
      </c>
      <c r="B11436" t="inlineStr">
        <is>
          <t>Educational Services</t>
        </is>
      </c>
      <c r="C11436" t="inlineStr">
        <is>
          <t>25-3041</t>
        </is>
      </c>
      <c r="D11436" t="inlineStr">
        <is>
          <t>Tutors</t>
        </is>
      </c>
      <c r="E11436" t="n">
        <v>98860</v>
      </c>
      <c r="F11436" t="n">
        <v>47040</v>
      </c>
      <c r="G11436">
        <f>IF(OR(E5784="",F5784=""),"",E5784*F5784)</f>
        <v/>
      </c>
      <c r="H11436" s="41">
        <f>IFERROR(XLOOKUP(C5784,'DATA Wharton'!$A$2:$A$785,'DATA Wharton'!$C$2:$C$785),"")</f>
        <v/>
      </c>
      <c r="I11436">
        <f>IF(OR(G5784="",H5784=""),"",G5784)</f>
        <v/>
      </c>
      <c r="J11436">
        <f>IF(OR(I5784="",H5784=""),"",I5784*H5784)</f>
        <v/>
      </c>
      <c r="K11436">
        <f>IF(G5784="","Missing OEWS wage",IF(H5784="","Missing Wharton SOC","Matched"))</f>
        <v/>
      </c>
    </row>
    <row r="11437">
      <c r="A11437" t="inlineStr">
        <is>
          <t>61</t>
        </is>
      </c>
      <c r="B11437" t="inlineStr">
        <is>
          <t>Educational Services</t>
        </is>
      </c>
      <c r="C11437" t="inlineStr">
        <is>
          <t>25-3099</t>
        </is>
      </c>
      <c r="D11437" t="inlineStr">
        <is>
          <t>Teachers and Instructors, All Other</t>
        </is>
      </c>
      <c r="E11437" t="n">
        <v>31960</v>
      </c>
      <c r="F11437" t="n">
        <v>60500</v>
      </c>
      <c r="G11437">
        <f>IF(OR(E5785="",F5785=""),"",E5785*F5785)</f>
        <v/>
      </c>
      <c r="H11437" s="41">
        <f>IFERROR(XLOOKUP(C5785,'DATA Wharton'!$A$2:$A$785,'DATA Wharton'!$C$2:$C$785),"")</f>
        <v/>
      </c>
      <c r="I11437">
        <f>IF(OR(G5785="",H5785=""),"",G5785)</f>
        <v/>
      </c>
      <c r="J11437">
        <f>IF(OR(I5785="",H5785=""),"",I5785*H5785)</f>
        <v/>
      </c>
      <c r="K11437">
        <f>IF(G5785="","Missing OEWS wage",IF(H5785="","Missing Wharton SOC","Matched"))</f>
        <v/>
      </c>
    </row>
    <row r="11438">
      <c r="A11438" t="inlineStr">
        <is>
          <t>61</t>
        </is>
      </c>
      <c r="B11438" t="inlineStr">
        <is>
          <t>Educational Services</t>
        </is>
      </c>
      <c r="C11438" t="inlineStr">
        <is>
          <t>25-4011</t>
        </is>
      </c>
      <c r="D11438" t="inlineStr">
        <is>
          <t>Archivists</t>
        </is>
      </c>
      <c r="E11438" t="n">
        <v>880</v>
      </c>
      <c r="F11438" t="n">
        <v>68840</v>
      </c>
      <c r="G11438">
        <f>IF(OR(E5786="",F5786=""),"",E5786*F5786)</f>
        <v/>
      </c>
      <c r="H11438" s="41">
        <f>IFERROR(XLOOKUP(C5786,'DATA Wharton'!$A$2:$A$785,'DATA Wharton'!$C$2:$C$785),"")</f>
        <v/>
      </c>
      <c r="I11438">
        <f>IF(OR(G5786="",H5786=""),"",G5786)</f>
        <v/>
      </c>
      <c r="J11438">
        <f>IF(OR(I5786="",H5786=""),"",I5786*H5786)</f>
        <v/>
      </c>
      <c r="K11438">
        <f>IF(G5786="","Missing OEWS wage",IF(H5786="","Missing Wharton SOC","Matched"))</f>
        <v/>
      </c>
    </row>
    <row r="11439">
      <c r="A11439" t="inlineStr">
        <is>
          <t>61</t>
        </is>
      </c>
      <c r="B11439" t="inlineStr">
        <is>
          <t>Educational Services</t>
        </is>
      </c>
      <c r="C11439" t="inlineStr">
        <is>
          <t>25-4012</t>
        </is>
      </c>
      <c r="D11439" t="inlineStr">
        <is>
          <t>Curators</t>
        </is>
      </c>
      <c r="E11439" t="n">
        <v>980</v>
      </c>
      <c r="F11439" t="n">
        <v>77620</v>
      </c>
      <c r="G11439">
        <f>IF(OR(E5787="",F5787=""),"",E5787*F5787)</f>
        <v/>
      </c>
      <c r="H11439" s="41">
        <f>IFERROR(XLOOKUP(C5787,'DATA Wharton'!$A$2:$A$785,'DATA Wharton'!$C$2:$C$785),"")</f>
        <v/>
      </c>
      <c r="I11439">
        <f>IF(OR(G5787="",H5787=""),"",G5787)</f>
        <v/>
      </c>
      <c r="J11439">
        <f>IF(OR(I5787="",H5787=""),"",I5787*H5787)</f>
        <v/>
      </c>
      <c r="K11439">
        <f>IF(G5787="","Missing OEWS wage",IF(H5787="","Missing Wharton SOC","Matched"))</f>
        <v/>
      </c>
    </row>
    <row r="11440">
      <c r="A11440" t="inlineStr">
        <is>
          <t>61</t>
        </is>
      </c>
      <c r="B11440" t="inlineStr">
        <is>
          <t>Educational Services</t>
        </is>
      </c>
      <c r="C11440" t="inlineStr">
        <is>
          <t>25-4013</t>
        </is>
      </c>
      <c r="D11440" t="inlineStr">
        <is>
          <t>Museum Technicians and Conservators</t>
        </is>
      </c>
      <c r="E11440" t="n">
        <v>540</v>
      </c>
      <c r="F11440" t="n">
        <v>64290</v>
      </c>
      <c r="G11440">
        <f>IF(OR(E5788="",F5788=""),"",E5788*F5788)</f>
        <v/>
      </c>
      <c r="H11440" s="41">
        <f>IFERROR(XLOOKUP(C5788,'DATA Wharton'!$A$2:$A$785,'DATA Wharton'!$C$2:$C$785),"")</f>
        <v/>
      </c>
      <c r="I11440">
        <f>IF(OR(G5788="",H5788=""),"",G5788)</f>
        <v/>
      </c>
      <c r="J11440">
        <f>IF(OR(I5788="",H5788=""),"",I5788*H5788)</f>
        <v/>
      </c>
      <c r="K11440">
        <f>IF(G5788="","Missing OEWS wage",IF(H5788="","Missing Wharton SOC","Matched"))</f>
        <v/>
      </c>
    </row>
    <row r="11441">
      <c r="A11441" t="inlineStr">
        <is>
          <t>61</t>
        </is>
      </c>
      <c r="B11441" t="inlineStr">
        <is>
          <t>Educational Services</t>
        </is>
      </c>
      <c r="C11441" t="inlineStr">
        <is>
          <t>25-4022</t>
        </is>
      </c>
      <c r="D11441" t="inlineStr">
        <is>
          <t>Librarians and Media Collections Specialists</t>
        </is>
      </c>
      <c r="E11441" t="n">
        <v>13430</v>
      </c>
      <c r="F11441" t="n">
        <v>70750</v>
      </c>
      <c r="G11441">
        <f>IF(OR(E5789="",F5789=""),"",E5789*F5789)</f>
        <v/>
      </c>
      <c r="H11441" s="41">
        <f>IFERROR(XLOOKUP(C5789,'DATA Wharton'!$A$2:$A$785,'DATA Wharton'!$C$2:$C$785),"")</f>
        <v/>
      </c>
      <c r="I11441">
        <f>IF(OR(G5789="",H5789=""),"",G5789)</f>
        <v/>
      </c>
      <c r="J11441">
        <f>IF(OR(I5789="",H5789=""),"",I5789*H5789)</f>
        <v/>
      </c>
      <c r="K11441">
        <f>IF(G5789="","Missing OEWS wage",IF(H5789="","Missing Wharton SOC","Matched"))</f>
        <v/>
      </c>
    </row>
    <row r="11442">
      <c r="A11442" t="inlineStr">
        <is>
          <t>61</t>
        </is>
      </c>
      <c r="B11442" t="inlineStr">
        <is>
          <t>Educational Services</t>
        </is>
      </c>
      <c r="C11442" t="inlineStr">
        <is>
          <t>25-4031</t>
        </is>
      </c>
      <c r="D11442" t="inlineStr">
        <is>
          <t>Library Technicians</t>
        </is>
      </c>
      <c r="E11442" t="n">
        <v>3720</v>
      </c>
      <c r="F11442" t="n">
        <v>50990</v>
      </c>
      <c r="G11442">
        <f>IF(OR(E5790="",F5790=""),"",E5790*F5790)</f>
        <v/>
      </c>
      <c r="H11442" s="41">
        <f>IFERROR(XLOOKUP(C5790,'DATA Wharton'!$A$2:$A$785,'DATA Wharton'!$C$2:$C$785),"")</f>
        <v/>
      </c>
      <c r="I11442">
        <f>IF(OR(G5790="",H5790=""),"",G5790)</f>
        <v/>
      </c>
      <c r="J11442">
        <f>IF(OR(I5790="",H5790=""),"",I5790*H5790)</f>
        <v/>
      </c>
      <c r="K11442">
        <f>IF(G5790="","Missing OEWS wage",IF(H5790="","Missing Wharton SOC","Matched"))</f>
        <v/>
      </c>
    </row>
    <row r="11443">
      <c r="A11443" t="inlineStr">
        <is>
          <t>61</t>
        </is>
      </c>
      <c r="B11443" t="inlineStr">
        <is>
          <t>Educational Services</t>
        </is>
      </c>
      <c r="C11443" t="inlineStr">
        <is>
          <t>25-9021</t>
        </is>
      </c>
      <c r="D11443" t="inlineStr">
        <is>
          <t>Farm and Home Management Educators</t>
        </is>
      </c>
      <c r="E11443" t="n">
        <v>130</v>
      </c>
      <c r="F11443" t="n">
        <v>51400</v>
      </c>
      <c r="G11443">
        <f>IF(OR(E5791="",F5791=""),"",E5791*F5791)</f>
        <v/>
      </c>
      <c r="H11443" s="41">
        <f>IFERROR(XLOOKUP(C5791,'DATA Wharton'!$A$2:$A$785,'DATA Wharton'!$C$2:$C$785),"")</f>
        <v/>
      </c>
      <c r="I11443">
        <f>IF(OR(G5791="",H5791=""),"",G5791)</f>
        <v/>
      </c>
      <c r="J11443">
        <f>IF(OR(I5791="",H5791=""),"",I5791*H5791)</f>
        <v/>
      </c>
      <c r="K11443">
        <f>IF(G5791="","Missing OEWS wage",IF(H5791="","Missing Wharton SOC","Matched"))</f>
        <v/>
      </c>
    </row>
    <row r="11444">
      <c r="A11444" t="inlineStr">
        <is>
          <t>61</t>
        </is>
      </c>
      <c r="B11444" t="inlineStr">
        <is>
          <t>Educational Services</t>
        </is>
      </c>
      <c r="C11444" t="inlineStr">
        <is>
          <t>25-9031</t>
        </is>
      </c>
      <c r="D11444" t="inlineStr">
        <is>
          <t>Instructional Coordinators</t>
        </is>
      </c>
      <c r="E11444" t="n">
        <v>59400</v>
      </c>
      <c r="F11444" t="n">
        <v>75430</v>
      </c>
      <c r="G11444">
        <f>IF(OR(E5792="",F5792=""),"",E5792*F5792)</f>
        <v/>
      </c>
      <c r="H11444" s="41">
        <f>IFERROR(XLOOKUP(C5792,'DATA Wharton'!$A$2:$A$785,'DATA Wharton'!$C$2:$C$785),"")</f>
        <v/>
      </c>
      <c r="I11444">
        <f>IF(OR(G5792="",H5792=""),"",G5792)</f>
        <v/>
      </c>
      <c r="J11444">
        <f>IF(OR(I5792="",H5792=""),"",I5792*H5792)</f>
        <v/>
      </c>
      <c r="K11444">
        <f>IF(G5792="","Missing OEWS wage",IF(H5792="","Missing Wharton SOC","Matched"))</f>
        <v/>
      </c>
    </row>
    <row r="11445">
      <c r="A11445" t="inlineStr">
        <is>
          <t>61</t>
        </is>
      </c>
      <c r="B11445" t="inlineStr">
        <is>
          <t>Educational Services</t>
        </is>
      </c>
      <c r="C11445" t="inlineStr">
        <is>
          <t>25-9044</t>
        </is>
      </c>
      <c r="D11445" t="inlineStr">
        <is>
          <t>Teaching Assistants, Postsecondary</t>
        </is>
      </c>
      <c r="E11445" t="n">
        <v>43400</v>
      </c>
      <c r="F11445" t="n">
        <v>44860</v>
      </c>
      <c r="G11445">
        <f>IF(OR(E5793="",F5793=""),"",E5793*F5793)</f>
        <v/>
      </c>
      <c r="H11445" s="41">
        <f>IFERROR(XLOOKUP(C5793,'DATA Wharton'!$A$2:$A$785,'DATA Wharton'!$C$2:$C$785),"")</f>
        <v/>
      </c>
      <c r="I11445">
        <f>IF(OR(G5793="",H5793=""),"",G5793)</f>
        <v/>
      </c>
      <c r="J11445">
        <f>IF(OR(I5793="",H5793=""),"",I5793*H5793)</f>
        <v/>
      </c>
      <c r="K11445">
        <f>IF(G5793="","Missing OEWS wage",IF(H5793="","Missing Wharton SOC","Matched"))</f>
        <v/>
      </c>
    </row>
    <row r="11446">
      <c r="A11446" t="inlineStr">
        <is>
          <t>61</t>
        </is>
      </c>
      <c r="B11446" t="inlineStr">
        <is>
          <t>Educational Services</t>
        </is>
      </c>
      <c r="C11446" t="inlineStr">
        <is>
          <t>25-9045</t>
        </is>
      </c>
      <c r="D11446" t="inlineStr">
        <is>
          <t>Teaching Assistants, Except Postsecondary</t>
        </is>
      </c>
      <c r="E11446" t="n">
        <v>118800</v>
      </c>
      <c r="F11446" t="n">
        <v>38630</v>
      </c>
      <c r="G11446">
        <f>IF(OR(E5794="",F5794=""),"",E5794*F5794)</f>
        <v/>
      </c>
      <c r="H11446" s="41">
        <f>IFERROR(XLOOKUP(C5794,'DATA Wharton'!$A$2:$A$785,'DATA Wharton'!$C$2:$C$785),"")</f>
        <v/>
      </c>
      <c r="I11446">
        <f>IF(OR(G5794="",H5794=""),"",G5794)</f>
        <v/>
      </c>
      <c r="J11446">
        <f>IF(OR(I5794="",H5794=""),"",I5794*H5794)</f>
        <v/>
      </c>
      <c r="K11446">
        <f>IF(G5794="","Missing OEWS wage",IF(H5794="","Missing Wharton SOC","Matched"))</f>
        <v/>
      </c>
    </row>
    <row r="11447">
      <c r="A11447" t="inlineStr">
        <is>
          <t>61</t>
        </is>
      </c>
      <c r="B11447" t="inlineStr">
        <is>
          <t>Educational Services</t>
        </is>
      </c>
      <c r="C11447" t="inlineStr">
        <is>
          <t>25-9099</t>
        </is>
      </c>
      <c r="D11447" t="inlineStr">
        <is>
          <t>Educational Instruction and Library Workers, All Other</t>
        </is>
      </c>
      <c r="E11447" t="n">
        <v>31740</v>
      </c>
      <c r="F11447" t="n">
        <v>53690</v>
      </c>
      <c r="G11447">
        <f>IF(OR(E5795="",F5795=""),"",E5795*F5795)</f>
        <v/>
      </c>
      <c r="H11447" s="41">
        <f>IFERROR(XLOOKUP(C5795,'DATA Wharton'!$A$2:$A$785,'DATA Wharton'!$C$2:$C$785),"")</f>
        <v/>
      </c>
      <c r="I11447">
        <f>IF(OR(G5795="",H5795=""),"",G5795)</f>
        <v/>
      </c>
      <c r="J11447">
        <f>IF(OR(I5795="",H5795=""),"",I5795*H5795)</f>
        <v/>
      </c>
      <c r="K11447">
        <f>IF(G5795="","Missing OEWS wage",IF(H5795="","Missing Wharton SOC","Matched"))</f>
        <v/>
      </c>
    </row>
    <row r="11448">
      <c r="A11448" t="inlineStr">
        <is>
          <t>61</t>
        </is>
      </c>
      <c r="B11448" t="inlineStr">
        <is>
          <t>Educational Services</t>
        </is>
      </c>
      <c r="C11448" t="inlineStr">
        <is>
          <t>27-1011</t>
        </is>
      </c>
      <c r="D11448" t="inlineStr">
        <is>
          <t>Art Directors</t>
        </is>
      </c>
      <c r="E11448" t="n">
        <v>1080</v>
      </c>
      <c r="F11448" t="n">
        <v>98540</v>
      </c>
      <c r="G11448">
        <f>IF(OR(E5796="",F5796=""),"",E5796*F5796)</f>
        <v/>
      </c>
      <c r="H11448" s="41">
        <f>IFERROR(XLOOKUP(C5796,'DATA Wharton'!$A$2:$A$785,'DATA Wharton'!$C$2:$C$785),"")</f>
        <v/>
      </c>
      <c r="I11448">
        <f>IF(OR(G5796="",H5796=""),"",G5796)</f>
        <v/>
      </c>
      <c r="J11448">
        <f>IF(OR(I5796="",H5796=""),"",I5796*H5796)</f>
        <v/>
      </c>
      <c r="K11448">
        <f>IF(G5796="","Missing OEWS wage",IF(H5796="","Missing Wharton SOC","Matched"))</f>
        <v/>
      </c>
    </row>
    <row r="11449">
      <c r="A11449" t="inlineStr">
        <is>
          <t>61</t>
        </is>
      </c>
      <c r="B11449" t="inlineStr">
        <is>
          <t>Educational Services</t>
        </is>
      </c>
      <c r="C11449" t="inlineStr">
        <is>
          <t>27-1012</t>
        </is>
      </c>
      <c r="D11449" t="inlineStr">
        <is>
          <t>Craft Artists</t>
        </is>
      </c>
      <c r="F11449" t="n">
        <v>50300</v>
      </c>
      <c r="G11449">
        <f>IF(OR(E5797="",F5797=""),"",E5797*F5797)</f>
        <v/>
      </c>
      <c r="H11449" s="41">
        <f>IFERROR(XLOOKUP(C5797,'DATA Wharton'!$A$2:$A$785,'DATA Wharton'!$C$2:$C$785),"")</f>
        <v/>
      </c>
      <c r="I11449">
        <f>IF(OR(G5797="",H5797=""),"",G5797)</f>
        <v/>
      </c>
      <c r="J11449">
        <f>IF(OR(I5797="",H5797=""),"",I5797*H5797)</f>
        <v/>
      </c>
      <c r="K11449">
        <f>IF(G5797="","Missing OEWS wage",IF(H5797="","Missing Wharton SOC","Matched"))</f>
        <v/>
      </c>
    </row>
    <row r="11450">
      <c r="A11450" t="inlineStr">
        <is>
          <t>61</t>
        </is>
      </c>
      <c r="B11450" t="inlineStr">
        <is>
          <t>Educational Services</t>
        </is>
      </c>
      <c r="C11450" t="inlineStr">
        <is>
          <t>27-1013</t>
        </is>
      </c>
      <c r="D11450" t="inlineStr">
        <is>
          <t>Fine Artists, Including Painters, Sculptors, and Illustrators</t>
        </is>
      </c>
      <c r="E11450" t="n">
        <v>770</v>
      </c>
      <c r="F11450" t="n">
        <v>52780</v>
      </c>
      <c r="G11450">
        <f>IF(OR(E5798="",F5798=""),"",E5798*F5798)</f>
        <v/>
      </c>
      <c r="H11450" s="41">
        <f>IFERROR(XLOOKUP(C5798,'DATA Wharton'!$A$2:$A$785,'DATA Wharton'!$C$2:$C$785),"")</f>
        <v/>
      </c>
      <c r="I11450">
        <f>IF(OR(G5798="",H5798=""),"",G5798)</f>
        <v/>
      </c>
      <c r="J11450">
        <f>IF(OR(I5798="",H5798=""),"",I5798*H5798)</f>
        <v/>
      </c>
      <c r="K11450">
        <f>IF(G5798="","Missing OEWS wage",IF(H5798="","Missing Wharton SOC","Matched"))</f>
        <v/>
      </c>
    </row>
    <row r="11451">
      <c r="A11451" t="inlineStr">
        <is>
          <t>61</t>
        </is>
      </c>
      <c r="B11451" t="inlineStr">
        <is>
          <t>Educational Services</t>
        </is>
      </c>
      <c r="C11451" t="inlineStr">
        <is>
          <t>27-1014</t>
        </is>
      </c>
      <c r="D11451" t="inlineStr">
        <is>
          <t>Special Effects Artists and Animators</t>
        </is>
      </c>
      <c r="E11451" t="n">
        <v>330</v>
      </c>
      <c r="F11451" t="n">
        <v>67990</v>
      </c>
      <c r="G11451">
        <f>IF(OR(E5799="",F5799=""),"",E5799*F5799)</f>
        <v/>
      </c>
      <c r="H11451" s="41">
        <f>IFERROR(XLOOKUP(C5799,'DATA Wharton'!$A$2:$A$785,'DATA Wharton'!$C$2:$C$785),"")</f>
        <v/>
      </c>
      <c r="I11451">
        <f>IF(OR(G5799="",H5799=""),"",G5799)</f>
        <v/>
      </c>
      <c r="J11451">
        <f>IF(OR(I5799="",H5799=""),"",I5799*H5799)</f>
        <v/>
      </c>
      <c r="K11451">
        <f>IF(G5799="","Missing OEWS wage",IF(H5799="","Missing Wharton SOC","Matched"))</f>
        <v/>
      </c>
    </row>
    <row r="11452">
      <c r="A11452" t="inlineStr">
        <is>
          <t>61</t>
        </is>
      </c>
      <c r="B11452" t="inlineStr">
        <is>
          <t>Educational Services</t>
        </is>
      </c>
      <c r="C11452" t="inlineStr">
        <is>
          <t>27-1019</t>
        </is>
      </c>
      <c r="D11452" t="inlineStr">
        <is>
          <t>Artists and Related Workers, All Other</t>
        </is>
      </c>
      <c r="E11452" t="n">
        <v>190</v>
      </c>
      <c r="F11452" t="n">
        <v>72360</v>
      </c>
      <c r="G11452">
        <f>IF(OR(E5800="",F5800=""),"",E5800*F5800)</f>
        <v/>
      </c>
      <c r="H11452" s="41">
        <f>IFERROR(XLOOKUP(C5800,'DATA Wharton'!$A$2:$A$785,'DATA Wharton'!$C$2:$C$785),"")</f>
        <v/>
      </c>
      <c r="I11452">
        <f>IF(OR(G5800="",H5800=""),"",G5800)</f>
        <v/>
      </c>
      <c r="J11452">
        <f>IF(OR(I5800="",H5800=""),"",I5800*H5800)</f>
        <v/>
      </c>
      <c r="K11452">
        <f>IF(G5800="","Missing OEWS wage",IF(H5800="","Missing Wharton SOC","Matched"))</f>
        <v/>
      </c>
    </row>
    <row r="11453">
      <c r="A11453" t="inlineStr">
        <is>
          <t>61</t>
        </is>
      </c>
      <c r="B11453" t="inlineStr">
        <is>
          <t>Educational Services</t>
        </is>
      </c>
      <c r="C11453" t="inlineStr">
        <is>
          <t>27-1022</t>
        </is>
      </c>
      <c r="D11453" t="inlineStr">
        <is>
          <t>Fashion Designers</t>
        </is>
      </c>
      <c r="E11453" t="n">
        <v>120</v>
      </c>
      <c r="F11453" t="n">
        <v>58120</v>
      </c>
      <c r="G11453">
        <f>IF(OR(E5801="",F5801=""),"",E5801*F5801)</f>
        <v/>
      </c>
      <c r="H11453" s="41">
        <f>IFERROR(XLOOKUP(C5801,'DATA Wharton'!$A$2:$A$785,'DATA Wharton'!$C$2:$C$785),"")</f>
        <v/>
      </c>
      <c r="I11453">
        <f>IF(OR(G5801="",H5801=""),"",G5801)</f>
        <v/>
      </c>
      <c r="J11453">
        <f>IF(OR(I5801="",H5801=""),"",I5801*H5801)</f>
        <v/>
      </c>
      <c r="K11453">
        <f>IF(G5801="","Missing OEWS wage",IF(H5801="","Missing Wharton SOC","Matched"))</f>
        <v/>
      </c>
    </row>
    <row r="11454">
      <c r="A11454" t="inlineStr">
        <is>
          <t>61</t>
        </is>
      </c>
      <c r="B11454" t="inlineStr">
        <is>
          <t>Educational Services</t>
        </is>
      </c>
      <c r="C11454" t="inlineStr">
        <is>
          <t>27-1024</t>
        </is>
      </c>
      <c r="D11454" t="inlineStr">
        <is>
          <t>Graphic Designers</t>
        </is>
      </c>
      <c r="E11454" t="n">
        <v>4190</v>
      </c>
      <c r="F11454" t="n">
        <v>65970</v>
      </c>
      <c r="G11454">
        <f>IF(OR(E5802="",F5802=""),"",E5802*F5802)</f>
        <v/>
      </c>
      <c r="H11454" s="41">
        <f>IFERROR(XLOOKUP(C5802,'DATA Wharton'!$A$2:$A$785,'DATA Wharton'!$C$2:$C$785),"")</f>
        <v/>
      </c>
      <c r="I11454">
        <f>IF(OR(G5802="",H5802=""),"",G5802)</f>
        <v/>
      </c>
      <c r="J11454">
        <f>IF(OR(I5802="",H5802=""),"",I5802*H5802)</f>
        <v/>
      </c>
      <c r="K11454">
        <f>IF(G5802="","Missing OEWS wage",IF(H5802="","Missing Wharton SOC","Matched"))</f>
        <v/>
      </c>
    </row>
    <row r="11455">
      <c r="A11455" t="inlineStr">
        <is>
          <t>61</t>
        </is>
      </c>
      <c r="B11455" t="inlineStr">
        <is>
          <t>Educational Services</t>
        </is>
      </c>
      <c r="C11455" t="inlineStr">
        <is>
          <t>27-1025</t>
        </is>
      </c>
      <c r="D11455" t="inlineStr">
        <is>
          <t>Interior Designers</t>
        </is>
      </c>
      <c r="E11455" t="n">
        <v>80</v>
      </c>
      <c r="F11455" t="n">
        <v>77970</v>
      </c>
      <c r="G11455">
        <f>IF(OR(E5803="",F5803=""),"",E5803*F5803)</f>
        <v/>
      </c>
      <c r="H11455" s="41">
        <f>IFERROR(XLOOKUP(C5803,'DATA Wharton'!$A$2:$A$785,'DATA Wharton'!$C$2:$C$785),"")</f>
        <v/>
      </c>
      <c r="I11455">
        <f>IF(OR(G5803="",H5803=""),"",G5803)</f>
        <v/>
      </c>
      <c r="J11455">
        <f>IF(OR(I5803="",H5803=""),"",I5803*H5803)</f>
        <v/>
      </c>
      <c r="K11455">
        <f>IF(G5803="","Missing OEWS wage",IF(H5803="","Missing Wharton SOC","Matched"))</f>
        <v/>
      </c>
    </row>
    <row r="11456">
      <c r="A11456" t="inlineStr">
        <is>
          <t>61</t>
        </is>
      </c>
      <c r="B11456" t="inlineStr">
        <is>
          <t>Educational Services</t>
        </is>
      </c>
      <c r="C11456" t="inlineStr">
        <is>
          <t>27-1027</t>
        </is>
      </c>
      <c r="D11456" t="inlineStr">
        <is>
          <t>Set and Exhibit Designers</t>
        </is>
      </c>
      <c r="E11456" t="n">
        <v>300</v>
      </c>
      <c r="F11456" t="n">
        <v>52440</v>
      </c>
      <c r="G11456">
        <f>IF(OR(E5804="",F5804=""),"",E5804*F5804)</f>
        <v/>
      </c>
      <c r="H11456" s="41">
        <f>IFERROR(XLOOKUP(C5804,'DATA Wharton'!$A$2:$A$785,'DATA Wharton'!$C$2:$C$785),"")</f>
        <v/>
      </c>
      <c r="I11456">
        <f>IF(OR(G5804="",H5804=""),"",G5804)</f>
        <v/>
      </c>
      <c r="J11456">
        <f>IF(OR(I5804="",H5804=""),"",I5804*H5804)</f>
        <v/>
      </c>
      <c r="K11456">
        <f>IF(G5804="","Missing OEWS wage",IF(H5804="","Missing Wharton SOC","Matched"))</f>
        <v/>
      </c>
    </row>
    <row r="11457">
      <c r="A11457" t="inlineStr">
        <is>
          <t>61</t>
        </is>
      </c>
      <c r="B11457" t="inlineStr">
        <is>
          <t>Educational Services</t>
        </is>
      </c>
      <c r="C11457" t="inlineStr">
        <is>
          <t>27-1029</t>
        </is>
      </c>
      <c r="D11457" t="inlineStr">
        <is>
          <t>Designers, All Other</t>
        </is>
      </c>
      <c r="E11457" t="n">
        <v>90</v>
      </c>
      <c r="F11457" t="n">
        <v>62080</v>
      </c>
      <c r="G11457">
        <f>IF(OR(E5805="",F5805=""),"",E5805*F5805)</f>
        <v/>
      </c>
      <c r="H11457" s="41">
        <f>IFERROR(XLOOKUP(C5805,'DATA Wharton'!$A$2:$A$785,'DATA Wharton'!$C$2:$C$785),"")</f>
        <v/>
      </c>
      <c r="I11457">
        <f>IF(OR(G5805="",H5805=""),"",G5805)</f>
        <v/>
      </c>
      <c r="J11457">
        <f>IF(OR(I5805="",H5805=""),"",I5805*H5805)</f>
        <v/>
      </c>
      <c r="K11457">
        <f>IF(G5805="","Missing OEWS wage",IF(H5805="","Missing Wharton SOC","Matched"))</f>
        <v/>
      </c>
    </row>
    <row r="11458">
      <c r="A11458" t="inlineStr">
        <is>
          <t>61</t>
        </is>
      </c>
      <c r="B11458" t="inlineStr">
        <is>
          <t>Educational Services</t>
        </is>
      </c>
      <c r="C11458" t="inlineStr">
        <is>
          <t>27-2011</t>
        </is>
      </c>
      <c r="D11458" t="inlineStr">
        <is>
          <t>Actors</t>
        </is>
      </c>
      <c r="E11458" t="n">
        <v>1510</v>
      </c>
      <c r="G11458">
        <f>IF(OR(E5806="",F5806=""),"",E5806*F5806)</f>
        <v/>
      </c>
      <c r="H11458" s="41">
        <f>IFERROR(XLOOKUP(C5806,'DATA Wharton'!$A$2:$A$785,'DATA Wharton'!$C$2:$C$785),"")</f>
        <v/>
      </c>
      <c r="I11458">
        <f>IF(OR(G5806="",H5806=""),"",G5806)</f>
        <v/>
      </c>
      <c r="J11458">
        <f>IF(OR(I5806="",H5806=""),"",I5806*H5806)</f>
        <v/>
      </c>
      <c r="K11458">
        <f>IF(G5806="","Missing OEWS wage",IF(H5806="","Missing Wharton SOC","Matched"))</f>
        <v/>
      </c>
    </row>
    <row r="11459">
      <c r="A11459" t="inlineStr">
        <is>
          <t>61</t>
        </is>
      </c>
      <c r="B11459" t="inlineStr">
        <is>
          <t>Educational Services</t>
        </is>
      </c>
      <c r="C11459" t="inlineStr">
        <is>
          <t>27-2012</t>
        </is>
      </c>
      <c r="D11459" t="inlineStr">
        <is>
          <t>Producers and Directors</t>
        </is>
      </c>
      <c r="E11459" t="n">
        <v>3350</v>
      </c>
      <c r="F11459" t="n">
        <v>83310</v>
      </c>
      <c r="G11459">
        <f>IF(OR(E5807="",F5807=""),"",E5807*F5807)</f>
        <v/>
      </c>
      <c r="H11459" s="41">
        <f>IFERROR(XLOOKUP(C5807,'DATA Wharton'!$A$2:$A$785,'DATA Wharton'!$C$2:$C$785),"")</f>
        <v/>
      </c>
      <c r="I11459">
        <f>IF(OR(G5807="",H5807=""),"",G5807)</f>
        <v/>
      </c>
      <c r="J11459">
        <f>IF(OR(I5807="",H5807=""),"",I5807*H5807)</f>
        <v/>
      </c>
      <c r="K11459">
        <f>IF(G5807="","Missing OEWS wage",IF(H5807="","Missing Wharton SOC","Matched"))</f>
        <v/>
      </c>
    </row>
    <row r="11460">
      <c r="A11460" t="inlineStr">
        <is>
          <t>61</t>
        </is>
      </c>
      <c r="B11460" t="inlineStr">
        <is>
          <t>Educational Services</t>
        </is>
      </c>
      <c r="C11460" t="inlineStr">
        <is>
          <t>27-2022</t>
        </is>
      </c>
      <c r="D11460" t="inlineStr">
        <is>
          <t>Coaches and Scouts</t>
        </is>
      </c>
      <c r="E11460" t="n">
        <v>104490</v>
      </c>
      <c r="F11460" t="n">
        <v>52590</v>
      </c>
      <c r="G11460">
        <f>IF(OR(E5808="",F5808=""),"",E5808*F5808)</f>
        <v/>
      </c>
      <c r="H11460" s="41">
        <f>IFERROR(XLOOKUP(C5808,'DATA Wharton'!$A$2:$A$785,'DATA Wharton'!$C$2:$C$785),"")</f>
        <v/>
      </c>
      <c r="I11460">
        <f>IF(OR(G5808="",H5808=""),"",G5808)</f>
        <v/>
      </c>
      <c r="J11460">
        <f>IF(OR(I5808="",H5808=""),"",I5808*H5808)</f>
        <v/>
      </c>
      <c r="K11460">
        <f>IF(G5808="","Missing OEWS wage",IF(H5808="","Missing Wharton SOC","Matched"))</f>
        <v/>
      </c>
    </row>
    <row r="11461">
      <c r="A11461" t="inlineStr">
        <is>
          <t>61</t>
        </is>
      </c>
      <c r="B11461" t="inlineStr">
        <is>
          <t>Educational Services</t>
        </is>
      </c>
      <c r="C11461" t="inlineStr">
        <is>
          <t>27-2023</t>
        </is>
      </c>
      <c r="D11461" t="inlineStr">
        <is>
          <t>Umpires, Referees, and Other Sports Officials</t>
        </is>
      </c>
      <c r="E11461" t="n">
        <v>560</v>
      </c>
      <c r="F11461" t="n">
        <v>40230</v>
      </c>
      <c r="G11461">
        <f>IF(OR(E5809="",F5809=""),"",E5809*F5809)</f>
        <v/>
      </c>
      <c r="H11461" s="41">
        <f>IFERROR(XLOOKUP(C5809,'DATA Wharton'!$A$2:$A$785,'DATA Wharton'!$C$2:$C$785),"")</f>
        <v/>
      </c>
      <c r="I11461">
        <f>IF(OR(G5809="",H5809=""),"",G5809)</f>
        <v/>
      </c>
      <c r="J11461">
        <f>IF(OR(I5809="",H5809=""),"",I5809*H5809)</f>
        <v/>
      </c>
      <c r="K11461">
        <f>IF(G5809="","Missing OEWS wage",IF(H5809="","Missing Wharton SOC","Matched"))</f>
        <v/>
      </c>
    </row>
    <row r="11462">
      <c r="A11462" t="inlineStr">
        <is>
          <t>61</t>
        </is>
      </c>
      <c r="B11462" t="inlineStr">
        <is>
          <t>Educational Services</t>
        </is>
      </c>
      <c r="C11462" t="inlineStr">
        <is>
          <t>27-2031</t>
        </is>
      </c>
      <c r="D11462" t="inlineStr">
        <is>
          <t>Dancers</t>
        </is>
      </c>
      <c r="E11462" t="n">
        <v>610</v>
      </c>
      <c r="G11462">
        <f>IF(OR(E5810="",F5810=""),"",E5810*F5810)</f>
        <v/>
      </c>
      <c r="H11462" s="41">
        <f>IFERROR(XLOOKUP(C5810,'DATA Wharton'!$A$2:$A$785,'DATA Wharton'!$C$2:$C$785),"")</f>
        <v/>
      </c>
      <c r="I11462">
        <f>IF(OR(G5810="",H5810=""),"",G5810)</f>
        <v/>
      </c>
      <c r="J11462">
        <f>IF(OR(I5810="",H5810=""),"",I5810*H5810)</f>
        <v/>
      </c>
      <c r="K11462">
        <f>IF(G5810="","Missing OEWS wage",IF(H5810="","Missing Wharton SOC","Matched"))</f>
        <v/>
      </c>
    </row>
    <row r="11463">
      <c r="A11463" t="inlineStr">
        <is>
          <t>61</t>
        </is>
      </c>
      <c r="B11463" t="inlineStr">
        <is>
          <t>Educational Services</t>
        </is>
      </c>
      <c r="C11463" t="inlineStr">
        <is>
          <t>27-2032</t>
        </is>
      </c>
      <c r="D11463" t="inlineStr">
        <is>
          <t>Choreographers</t>
        </is>
      </c>
      <c r="E11463" t="n">
        <v>1270</v>
      </c>
      <c r="F11463" t="n">
        <v>53950</v>
      </c>
      <c r="G11463">
        <f>IF(OR(E5811="",F5811=""),"",E5811*F5811)</f>
        <v/>
      </c>
      <c r="H11463" s="41">
        <f>IFERROR(XLOOKUP(C5811,'DATA Wharton'!$A$2:$A$785,'DATA Wharton'!$C$2:$C$785),"")</f>
        <v/>
      </c>
      <c r="I11463">
        <f>IF(OR(G5811="",H5811=""),"",G5811)</f>
        <v/>
      </c>
      <c r="J11463">
        <f>IF(OR(I5811="",H5811=""),"",I5811*H5811)</f>
        <v/>
      </c>
      <c r="K11463">
        <f>IF(G5811="","Missing OEWS wage",IF(H5811="","Missing Wharton SOC","Matched"))</f>
        <v/>
      </c>
    </row>
    <row r="11464">
      <c r="A11464" t="inlineStr">
        <is>
          <t>61</t>
        </is>
      </c>
      <c r="B11464" t="inlineStr">
        <is>
          <t>Educational Services</t>
        </is>
      </c>
      <c r="C11464" t="inlineStr">
        <is>
          <t>27-2041</t>
        </is>
      </c>
      <c r="D11464" t="inlineStr">
        <is>
          <t>Music Directors and Composers</t>
        </is>
      </c>
      <c r="E11464" t="n">
        <v>1620</v>
      </c>
      <c r="F11464" t="n">
        <v>77720</v>
      </c>
      <c r="G11464">
        <f>IF(OR(E5812="",F5812=""),"",E5812*F5812)</f>
        <v/>
      </c>
      <c r="H11464" s="41">
        <f>IFERROR(XLOOKUP(C5812,'DATA Wharton'!$A$2:$A$785,'DATA Wharton'!$C$2:$C$785),"")</f>
        <v/>
      </c>
      <c r="I11464">
        <f>IF(OR(G5812="",H5812=""),"",G5812)</f>
        <v/>
      </c>
      <c r="J11464">
        <f>IF(OR(I5812="",H5812=""),"",I5812*H5812)</f>
        <v/>
      </c>
      <c r="K11464">
        <f>IF(G5812="","Missing OEWS wage",IF(H5812="","Missing Wharton SOC","Matched"))</f>
        <v/>
      </c>
    </row>
    <row r="11465">
      <c r="A11465" t="inlineStr">
        <is>
          <t>61</t>
        </is>
      </c>
      <c r="B11465" t="inlineStr">
        <is>
          <t>Educational Services</t>
        </is>
      </c>
      <c r="C11465" t="inlineStr">
        <is>
          <t>27-2042</t>
        </is>
      </c>
      <c r="D11465" t="inlineStr">
        <is>
          <t>Musicians and Singers</t>
        </is>
      </c>
      <c r="E11465" t="n">
        <v>2690</v>
      </c>
      <c r="G11465">
        <f>IF(OR(E5813="",F5813=""),"",E5813*F5813)</f>
        <v/>
      </c>
      <c r="H11465" s="41">
        <f>IFERROR(XLOOKUP(C5813,'DATA Wharton'!$A$2:$A$785,'DATA Wharton'!$C$2:$C$785),"")</f>
        <v/>
      </c>
      <c r="I11465">
        <f>IF(OR(G5813="",H5813=""),"",G5813)</f>
        <v/>
      </c>
      <c r="J11465">
        <f>IF(OR(I5813="",H5813=""),"",I5813*H5813)</f>
        <v/>
      </c>
      <c r="K11465">
        <f>IF(G5813="","Missing OEWS wage",IF(H5813="","Missing Wharton SOC","Matched"))</f>
        <v/>
      </c>
    </row>
    <row r="11466">
      <c r="A11466" t="inlineStr">
        <is>
          <t>61</t>
        </is>
      </c>
      <c r="B11466" t="inlineStr">
        <is>
          <t>Educational Services</t>
        </is>
      </c>
      <c r="C11466" t="inlineStr">
        <is>
          <t>27-2099</t>
        </is>
      </c>
      <c r="D11466" t="inlineStr">
        <is>
          <t>Entertainers and Performers, Sports and Related Workers, All Other</t>
        </is>
      </c>
      <c r="E11466" t="n">
        <v>560</v>
      </c>
      <c r="G11466">
        <f>IF(OR(E5814="",F5814=""),"",E5814*F5814)</f>
        <v/>
      </c>
      <c r="H11466" s="41">
        <f>IFERROR(XLOOKUP(C5814,'DATA Wharton'!$A$2:$A$785,'DATA Wharton'!$C$2:$C$785),"")</f>
        <v/>
      </c>
      <c r="I11466">
        <f>IF(OR(G5814="",H5814=""),"",G5814)</f>
        <v/>
      </c>
      <c r="J11466">
        <f>IF(OR(I5814="",H5814=""),"",I5814*H5814)</f>
        <v/>
      </c>
      <c r="K11466">
        <f>IF(G5814="","Missing OEWS wage",IF(H5814="","Missing Wharton SOC","Matched"))</f>
        <v/>
      </c>
    </row>
    <row r="11467">
      <c r="A11467" t="inlineStr">
        <is>
          <t>61</t>
        </is>
      </c>
      <c r="B11467" t="inlineStr">
        <is>
          <t>Educational Services</t>
        </is>
      </c>
      <c r="C11467" t="inlineStr">
        <is>
          <t>27-3011</t>
        </is>
      </c>
      <c r="D11467" t="inlineStr">
        <is>
          <t>Broadcast Announcers and Radio Disc Jockeys</t>
        </is>
      </c>
      <c r="E11467" t="n">
        <v>360</v>
      </c>
      <c r="F11467" t="n">
        <v>72550</v>
      </c>
      <c r="G11467">
        <f>IF(OR(E5815="",F5815=""),"",E5815*F5815)</f>
        <v/>
      </c>
      <c r="H11467" s="41">
        <f>IFERROR(XLOOKUP(C5815,'DATA Wharton'!$A$2:$A$785,'DATA Wharton'!$C$2:$C$785),"")</f>
        <v/>
      </c>
      <c r="I11467">
        <f>IF(OR(G5815="",H5815=""),"",G5815)</f>
        <v/>
      </c>
      <c r="J11467">
        <f>IF(OR(I5815="",H5815=""),"",I5815*H5815)</f>
        <v/>
      </c>
      <c r="K11467">
        <f>IF(G5815="","Missing OEWS wage",IF(H5815="","Missing Wharton SOC","Matched"))</f>
        <v/>
      </c>
    </row>
    <row r="11468">
      <c r="A11468" t="inlineStr">
        <is>
          <t>61</t>
        </is>
      </c>
      <c r="B11468" t="inlineStr">
        <is>
          <t>Educational Services</t>
        </is>
      </c>
      <c r="C11468" t="inlineStr">
        <is>
          <t>27-3023</t>
        </is>
      </c>
      <c r="D11468" t="inlineStr">
        <is>
          <t>News Analysts, Reporters, and Journalists</t>
        </is>
      </c>
      <c r="E11468" t="n">
        <v>180</v>
      </c>
      <c r="F11468" t="n">
        <v>85560</v>
      </c>
      <c r="G11468">
        <f>IF(OR(E5816="",F5816=""),"",E5816*F5816)</f>
        <v/>
      </c>
      <c r="H11468" s="41">
        <f>IFERROR(XLOOKUP(C5816,'DATA Wharton'!$A$2:$A$785,'DATA Wharton'!$C$2:$C$785),"")</f>
        <v/>
      </c>
      <c r="I11468">
        <f>IF(OR(G5816="",H5816=""),"",G5816)</f>
        <v/>
      </c>
      <c r="J11468">
        <f>IF(OR(I5816="",H5816=""),"",I5816*H5816)</f>
        <v/>
      </c>
      <c r="K11468">
        <f>IF(G5816="","Missing OEWS wage",IF(H5816="","Missing Wharton SOC","Matched"))</f>
        <v/>
      </c>
    </row>
    <row r="11469">
      <c r="A11469" t="inlineStr">
        <is>
          <t>61</t>
        </is>
      </c>
      <c r="B11469" t="inlineStr">
        <is>
          <t>Educational Services</t>
        </is>
      </c>
      <c r="C11469" t="inlineStr">
        <is>
          <t>27-3031</t>
        </is>
      </c>
      <c r="D11469" t="inlineStr">
        <is>
          <t>Public Relations Specialists</t>
        </is>
      </c>
      <c r="E11469" t="n">
        <v>17830</v>
      </c>
      <c r="F11469" t="n">
        <v>71240</v>
      </c>
      <c r="G11469">
        <f>IF(OR(E5817="",F5817=""),"",E5817*F5817)</f>
        <v/>
      </c>
      <c r="H11469" s="41">
        <f>IFERROR(XLOOKUP(C5817,'DATA Wharton'!$A$2:$A$785,'DATA Wharton'!$C$2:$C$785),"")</f>
        <v/>
      </c>
      <c r="I11469">
        <f>IF(OR(G5817="",H5817=""),"",G5817)</f>
        <v/>
      </c>
      <c r="J11469">
        <f>IF(OR(I5817="",H5817=""),"",I5817*H5817)</f>
        <v/>
      </c>
      <c r="K11469">
        <f>IF(G5817="","Missing OEWS wage",IF(H5817="","Missing Wharton SOC","Matched"))</f>
        <v/>
      </c>
    </row>
    <row r="11470">
      <c r="A11470" t="inlineStr">
        <is>
          <t>61</t>
        </is>
      </c>
      <c r="B11470" t="inlineStr">
        <is>
          <t>Educational Services</t>
        </is>
      </c>
      <c r="C11470" t="inlineStr">
        <is>
          <t>27-3041</t>
        </is>
      </c>
      <c r="D11470" t="inlineStr">
        <is>
          <t>Editors</t>
        </is>
      </c>
      <c r="E11470" t="n">
        <v>3140</v>
      </c>
      <c r="F11470" t="n">
        <v>85450</v>
      </c>
      <c r="G11470">
        <f>IF(OR(E5818="",F5818=""),"",E5818*F5818)</f>
        <v/>
      </c>
      <c r="H11470" s="41">
        <f>IFERROR(XLOOKUP(C5818,'DATA Wharton'!$A$2:$A$785,'DATA Wharton'!$C$2:$C$785),"")</f>
        <v/>
      </c>
      <c r="I11470">
        <f>IF(OR(G5818="",H5818=""),"",G5818)</f>
        <v/>
      </c>
      <c r="J11470">
        <f>IF(OR(I5818="",H5818=""),"",I5818*H5818)</f>
        <v/>
      </c>
      <c r="K11470">
        <f>IF(G5818="","Missing OEWS wage",IF(H5818="","Missing Wharton SOC","Matched"))</f>
        <v/>
      </c>
    </row>
    <row r="11471">
      <c r="A11471" t="inlineStr">
        <is>
          <t>61</t>
        </is>
      </c>
      <c r="B11471" t="inlineStr">
        <is>
          <t>Educational Services</t>
        </is>
      </c>
      <c r="C11471" t="inlineStr">
        <is>
          <t>27-3042</t>
        </is>
      </c>
      <c r="D11471" t="inlineStr">
        <is>
          <t>Technical Writers</t>
        </is>
      </c>
      <c r="E11471" t="n">
        <v>880</v>
      </c>
      <c r="F11471" t="n">
        <v>81750</v>
      </c>
      <c r="G11471">
        <f>IF(OR(E5819="",F5819=""),"",E5819*F5819)</f>
        <v/>
      </c>
      <c r="H11471" s="41">
        <f>IFERROR(XLOOKUP(C5819,'DATA Wharton'!$A$2:$A$785,'DATA Wharton'!$C$2:$C$785),"")</f>
        <v/>
      </c>
      <c r="I11471">
        <f>IF(OR(G5819="",H5819=""),"",G5819)</f>
        <v/>
      </c>
      <c r="J11471">
        <f>IF(OR(I5819="",H5819=""),"",I5819*H5819)</f>
        <v/>
      </c>
      <c r="K11471">
        <f>IF(G5819="","Missing OEWS wage",IF(H5819="","Missing Wharton SOC","Matched"))</f>
        <v/>
      </c>
    </row>
    <row r="11472">
      <c r="A11472" t="inlineStr">
        <is>
          <t>61</t>
        </is>
      </c>
      <c r="B11472" t="inlineStr">
        <is>
          <t>Educational Services</t>
        </is>
      </c>
      <c r="C11472" t="inlineStr">
        <is>
          <t>27-3043</t>
        </is>
      </c>
      <c r="D11472" t="inlineStr">
        <is>
          <t>Writers and Authors</t>
        </is>
      </c>
      <c r="E11472" t="n">
        <v>1870</v>
      </c>
      <c r="F11472" t="n">
        <v>78720</v>
      </c>
      <c r="G11472">
        <f>IF(OR(E5820="",F5820=""),"",E5820*F5820)</f>
        <v/>
      </c>
      <c r="H11472" s="41">
        <f>IFERROR(XLOOKUP(C5820,'DATA Wharton'!$A$2:$A$785,'DATA Wharton'!$C$2:$C$785),"")</f>
        <v/>
      </c>
      <c r="I11472">
        <f>IF(OR(G5820="",H5820=""),"",G5820)</f>
        <v/>
      </c>
      <c r="J11472">
        <f>IF(OR(I5820="",H5820=""),"",I5820*H5820)</f>
        <v/>
      </c>
      <c r="K11472">
        <f>IF(G5820="","Missing OEWS wage",IF(H5820="","Missing Wharton SOC","Matched"))</f>
        <v/>
      </c>
    </row>
    <row r="11473">
      <c r="A11473" t="inlineStr">
        <is>
          <t>61</t>
        </is>
      </c>
      <c r="B11473" t="inlineStr">
        <is>
          <t>Educational Services</t>
        </is>
      </c>
      <c r="C11473" t="inlineStr">
        <is>
          <t>27-3091</t>
        </is>
      </c>
      <c r="D11473" t="inlineStr">
        <is>
          <t>Interpreters and Translators</t>
        </is>
      </c>
      <c r="E11473" t="n">
        <v>950</v>
      </c>
      <c r="F11473" t="n">
        <v>90070</v>
      </c>
      <c r="G11473">
        <f>IF(OR(E5821="",F5821=""),"",E5821*F5821)</f>
        <v/>
      </c>
      <c r="H11473" s="41">
        <f>IFERROR(XLOOKUP(C5821,'DATA Wharton'!$A$2:$A$785,'DATA Wharton'!$C$2:$C$785),"")</f>
        <v/>
      </c>
      <c r="I11473">
        <f>IF(OR(G5821="",H5821=""),"",G5821)</f>
        <v/>
      </c>
      <c r="J11473">
        <f>IF(OR(I5821="",H5821=""),"",I5821*H5821)</f>
        <v/>
      </c>
      <c r="K11473">
        <f>IF(G5821="","Missing OEWS wage",IF(H5821="","Missing Wharton SOC","Matched"))</f>
        <v/>
      </c>
    </row>
    <row r="11474">
      <c r="A11474" t="inlineStr">
        <is>
          <t>61</t>
        </is>
      </c>
      <c r="B11474" t="inlineStr">
        <is>
          <t>Educational Services</t>
        </is>
      </c>
      <c r="C11474" t="inlineStr">
        <is>
          <t>27-3099</t>
        </is>
      </c>
      <c r="D11474" t="inlineStr">
        <is>
          <t>Media and Communication Workers, All Other</t>
        </is>
      </c>
      <c r="F11474" t="n">
        <v>62080</v>
      </c>
      <c r="G11474">
        <f>IF(OR(E5822="",F5822=""),"",E5822*F5822)</f>
        <v/>
      </c>
      <c r="H11474" s="41">
        <f>IFERROR(XLOOKUP(C5822,'DATA Wharton'!$A$2:$A$785,'DATA Wharton'!$C$2:$C$785),"")</f>
        <v/>
      </c>
      <c r="I11474">
        <f>IF(OR(G5822="",H5822=""),"",G5822)</f>
        <v/>
      </c>
      <c r="J11474">
        <f>IF(OR(I5822="",H5822=""),"",I5822*H5822)</f>
        <v/>
      </c>
      <c r="K11474">
        <f>IF(G5822="","Missing OEWS wage",IF(H5822="","Missing Wharton SOC","Matched"))</f>
        <v/>
      </c>
    </row>
    <row r="11475">
      <c r="A11475" t="inlineStr">
        <is>
          <t>61</t>
        </is>
      </c>
      <c r="B11475" t="inlineStr">
        <is>
          <t>Educational Services</t>
        </is>
      </c>
      <c r="C11475" t="inlineStr">
        <is>
          <t>27-4011</t>
        </is>
      </c>
      <c r="D11475" t="inlineStr">
        <is>
          <t>Audio and Video Technicians</t>
        </is>
      </c>
      <c r="E11475" t="n">
        <v>3800</v>
      </c>
      <c r="F11475" t="n">
        <v>59720</v>
      </c>
      <c r="G11475">
        <f>IF(OR(E5823="",F5823=""),"",E5823*F5823)</f>
        <v/>
      </c>
      <c r="H11475" s="41">
        <f>IFERROR(XLOOKUP(C5823,'DATA Wharton'!$A$2:$A$785,'DATA Wharton'!$C$2:$C$785),"")</f>
        <v/>
      </c>
      <c r="I11475">
        <f>IF(OR(G5823="",H5823=""),"",G5823)</f>
        <v/>
      </c>
      <c r="J11475">
        <f>IF(OR(I5823="",H5823=""),"",I5823*H5823)</f>
        <v/>
      </c>
      <c r="K11475">
        <f>IF(G5823="","Missing OEWS wage",IF(H5823="","Missing Wharton SOC","Matched"))</f>
        <v/>
      </c>
    </row>
    <row r="11476">
      <c r="A11476" t="inlineStr">
        <is>
          <t>61</t>
        </is>
      </c>
      <c r="B11476" t="inlineStr">
        <is>
          <t>Educational Services</t>
        </is>
      </c>
      <c r="C11476" t="inlineStr">
        <is>
          <t>27-4012</t>
        </is>
      </c>
      <c r="D11476" t="inlineStr">
        <is>
          <t>Broadcast Technicians</t>
        </is>
      </c>
      <c r="E11476" t="n">
        <v>250</v>
      </c>
      <c r="F11476" t="n">
        <v>72020</v>
      </c>
      <c r="G11476">
        <f>IF(OR(E5824="",F5824=""),"",E5824*F5824)</f>
        <v/>
      </c>
      <c r="H11476" s="41">
        <f>IFERROR(XLOOKUP(C5824,'DATA Wharton'!$A$2:$A$785,'DATA Wharton'!$C$2:$C$785),"")</f>
        <v/>
      </c>
      <c r="I11476">
        <f>IF(OR(G5824="",H5824=""),"",G5824)</f>
        <v/>
      </c>
      <c r="J11476">
        <f>IF(OR(I5824="",H5824=""),"",I5824*H5824)</f>
        <v/>
      </c>
      <c r="K11476">
        <f>IF(G5824="","Missing OEWS wage",IF(H5824="","Missing Wharton SOC","Matched"))</f>
        <v/>
      </c>
    </row>
    <row r="11477">
      <c r="A11477" t="inlineStr">
        <is>
          <t>61</t>
        </is>
      </c>
      <c r="B11477" t="inlineStr">
        <is>
          <t>Educational Services</t>
        </is>
      </c>
      <c r="C11477" t="inlineStr">
        <is>
          <t>27-4014</t>
        </is>
      </c>
      <c r="D11477" t="inlineStr">
        <is>
          <t>Sound Engineering Technicians</t>
        </is>
      </c>
      <c r="E11477" t="n">
        <v>270</v>
      </c>
      <c r="F11477" t="n">
        <v>67270</v>
      </c>
      <c r="G11477">
        <f>IF(OR(E5825="",F5825=""),"",E5825*F5825)</f>
        <v/>
      </c>
      <c r="H11477" s="41">
        <f>IFERROR(XLOOKUP(C5825,'DATA Wharton'!$A$2:$A$785,'DATA Wharton'!$C$2:$C$785),"")</f>
        <v/>
      </c>
      <c r="I11477">
        <f>IF(OR(G5825="",H5825=""),"",G5825)</f>
        <v/>
      </c>
      <c r="J11477">
        <f>IF(OR(I5825="",H5825=""),"",I5825*H5825)</f>
        <v/>
      </c>
      <c r="K11477">
        <f>IF(G5825="","Missing OEWS wage",IF(H5825="","Missing Wharton SOC","Matched"))</f>
        <v/>
      </c>
    </row>
    <row r="11478">
      <c r="A11478" t="inlineStr">
        <is>
          <t>61</t>
        </is>
      </c>
      <c r="B11478" t="inlineStr">
        <is>
          <t>Educational Services</t>
        </is>
      </c>
      <c r="C11478" t="inlineStr">
        <is>
          <t>27-4015</t>
        </is>
      </c>
      <c r="D11478" t="inlineStr">
        <is>
          <t>Lighting Technicians</t>
        </is>
      </c>
      <c r="E11478" t="n">
        <v>150</v>
      </c>
      <c r="F11478" t="n">
        <v>60440</v>
      </c>
      <c r="G11478">
        <f>IF(OR(E5826="",F5826=""),"",E5826*F5826)</f>
        <v/>
      </c>
      <c r="H11478" s="41">
        <f>IFERROR(XLOOKUP(C5826,'DATA Wharton'!$A$2:$A$785,'DATA Wharton'!$C$2:$C$785),"")</f>
        <v/>
      </c>
      <c r="I11478">
        <f>IF(OR(G5826="",H5826=""),"",G5826)</f>
        <v/>
      </c>
      <c r="J11478">
        <f>IF(OR(I5826="",H5826=""),"",I5826*H5826)</f>
        <v/>
      </c>
      <c r="K11478">
        <f>IF(G5826="","Missing OEWS wage",IF(H5826="","Missing Wharton SOC","Matched"))</f>
        <v/>
      </c>
    </row>
    <row r="11479">
      <c r="A11479" t="inlineStr">
        <is>
          <t>61</t>
        </is>
      </c>
      <c r="B11479" t="inlineStr">
        <is>
          <t>Educational Services</t>
        </is>
      </c>
      <c r="C11479" t="inlineStr">
        <is>
          <t>27-4021</t>
        </is>
      </c>
      <c r="D11479" t="inlineStr">
        <is>
          <t>Photographers</t>
        </is>
      </c>
      <c r="E11479" t="n">
        <v>580</v>
      </c>
      <c r="F11479" t="n">
        <v>63400</v>
      </c>
      <c r="G11479">
        <f>IF(OR(E5827="",F5827=""),"",E5827*F5827)</f>
        <v/>
      </c>
      <c r="H11479" s="41">
        <f>IFERROR(XLOOKUP(C5827,'DATA Wharton'!$A$2:$A$785,'DATA Wharton'!$C$2:$C$785),"")</f>
        <v/>
      </c>
      <c r="I11479">
        <f>IF(OR(G5827="",H5827=""),"",G5827)</f>
        <v/>
      </c>
      <c r="J11479">
        <f>IF(OR(I5827="",H5827=""),"",I5827*H5827)</f>
        <v/>
      </c>
      <c r="K11479">
        <f>IF(G5827="","Missing OEWS wage",IF(H5827="","Missing Wharton SOC","Matched"))</f>
        <v/>
      </c>
    </row>
    <row r="11480">
      <c r="A11480" t="inlineStr">
        <is>
          <t>61</t>
        </is>
      </c>
      <c r="B11480" t="inlineStr">
        <is>
          <t>Educational Services</t>
        </is>
      </c>
      <c r="C11480" t="inlineStr">
        <is>
          <t>27-4031</t>
        </is>
      </c>
      <c r="D11480" t="inlineStr">
        <is>
          <t>Camera Operators, Television, Video, and Film</t>
        </is>
      </c>
      <c r="E11480" t="n">
        <v>470</v>
      </c>
      <c r="F11480" t="n">
        <v>52420</v>
      </c>
      <c r="G11480">
        <f>IF(OR(E5828="",F5828=""),"",E5828*F5828)</f>
        <v/>
      </c>
      <c r="H11480" s="41">
        <f>IFERROR(XLOOKUP(C5828,'DATA Wharton'!$A$2:$A$785,'DATA Wharton'!$C$2:$C$785),"")</f>
        <v/>
      </c>
      <c r="I11480">
        <f>IF(OR(G5828="",H5828=""),"",G5828)</f>
        <v/>
      </c>
      <c r="J11480">
        <f>IF(OR(I5828="",H5828=""),"",I5828*H5828)</f>
        <v/>
      </c>
      <c r="K11480">
        <f>IF(G5828="","Missing OEWS wage",IF(H5828="","Missing Wharton SOC","Matched"))</f>
        <v/>
      </c>
    </row>
    <row r="11481">
      <c r="A11481" t="inlineStr">
        <is>
          <t>61</t>
        </is>
      </c>
      <c r="B11481" t="inlineStr">
        <is>
          <t>Educational Services</t>
        </is>
      </c>
      <c r="C11481" t="inlineStr">
        <is>
          <t>27-4032</t>
        </is>
      </c>
      <c r="D11481" t="inlineStr">
        <is>
          <t>Film and Video Editors</t>
        </is>
      </c>
      <c r="E11481" t="n">
        <v>500</v>
      </c>
      <c r="F11481" t="n">
        <v>62220</v>
      </c>
      <c r="G11481">
        <f>IF(OR(E5829="",F5829=""),"",E5829*F5829)</f>
        <v/>
      </c>
      <c r="H11481" s="41">
        <f>IFERROR(XLOOKUP(C5829,'DATA Wharton'!$A$2:$A$785,'DATA Wharton'!$C$2:$C$785),"")</f>
        <v/>
      </c>
      <c r="I11481">
        <f>IF(OR(G5829="",H5829=""),"",G5829)</f>
        <v/>
      </c>
      <c r="J11481">
        <f>IF(OR(I5829="",H5829=""),"",I5829*H5829)</f>
        <v/>
      </c>
      <c r="K11481">
        <f>IF(G5829="","Missing OEWS wage",IF(H5829="","Missing Wharton SOC","Matched"))</f>
        <v/>
      </c>
    </row>
    <row r="11482">
      <c r="A11482" t="inlineStr">
        <is>
          <t>61</t>
        </is>
      </c>
      <c r="B11482" t="inlineStr">
        <is>
          <t>Educational Services</t>
        </is>
      </c>
      <c r="C11482" t="inlineStr">
        <is>
          <t>27-4099</t>
        </is>
      </c>
      <c r="D11482" t="inlineStr">
        <is>
          <t>Media and Communication Equipment Workers, All Other</t>
        </is>
      </c>
      <c r="E11482" t="n">
        <v>380</v>
      </c>
      <c r="F11482" t="n">
        <v>58420</v>
      </c>
      <c r="G11482">
        <f>IF(OR(E5830="",F5830=""),"",E5830*F5830)</f>
        <v/>
      </c>
      <c r="H11482" s="41">
        <f>IFERROR(XLOOKUP(C5830,'DATA Wharton'!$A$2:$A$785,'DATA Wharton'!$C$2:$C$785),"")</f>
        <v/>
      </c>
      <c r="I11482">
        <f>IF(OR(G5830="",H5830=""),"",G5830)</f>
        <v/>
      </c>
      <c r="J11482">
        <f>IF(OR(I5830="",H5830=""),"",I5830*H5830)</f>
        <v/>
      </c>
      <c r="K11482">
        <f>IF(G5830="","Missing OEWS wage",IF(H5830="","Missing Wharton SOC","Matched"))</f>
        <v/>
      </c>
    </row>
    <row r="11483">
      <c r="A11483" t="inlineStr">
        <is>
          <t>61</t>
        </is>
      </c>
      <c r="B11483" t="inlineStr">
        <is>
          <t>Educational Services</t>
        </is>
      </c>
      <c r="C11483" t="inlineStr">
        <is>
          <t>29-1011</t>
        </is>
      </c>
      <c r="D11483" t="inlineStr">
        <is>
          <t>Chiropractors</t>
        </is>
      </c>
      <c r="E11483" t="n">
        <v>40</v>
      </c>
      <c r="F11483" t="n">
        <v>90240</v>
      </c>
      <c r="G11483">
        <f>IF(OR(E5831="",F5831=""),"",E5831*F5831)</f>
        <v/>
      </c>
      <c r="H11483" s="41">
        <f>IFERROR(XLOOKUP(C5831,'DATA Wharton'!$A$2:$A$785,'DATA Wharton'!$C$2:$C$785),"")</f>
        <v/>
      </c>
      <c r="I11483">
        <f>IF(OR(G5831="",H5831=""),"",G5831)</f>
        <v/>
      </c>
      <c r="J11483">
        <f>IF(OR(I5831="",H5831=""),"",I5831*H5831)</f>
        <v/>
      </c>
      <c r="K11483">
        <f>IF(G5831="","Missing OEWS wage",IF(H5831="","Missing Wharton SOC","Matched"))</f>
        <v/>
      </c>
    </row>
    <row r="11484">
      <c r="A11484" t="inlineStr">
        <is>
          <t>61</t>
        </is>
      </c>
      <c r="B11484" t="inlineStr">
        <is>
          <t>Educational Services</t>
        </is>
      </c>
      <c r="C11484" t="inlineStr">
        <is>
          <t>29-1021</t>
        </is>
      </c>
      <c r="D11484" t="inlineStr">
        <is>
          <t>Dentists, General</t>
        </is>
      </c>
      <c r="E11484" t="n">
        <v>150</v>
      </c>
      <c r="F11484" t="n">
        <v>166320</v>
      </c>
      <c r="G11484">
        <f>IF(OR(E5832="",F5832=""),"",E5832*F5832)</f>
        <v/>
      </c>
      <c r="H11484" s="41">
        <f>IFERROR(XLOOKUP(C5832,'DATA Wharton'!$A$2:$A$785,'DATA Wharton'!$C$2:$C$785),"")</f>
        <v/>
      </c>
      <c r="I11484">
        <f>IF(OR(G5832="",H5832=""),"",G5832)</f>
        <v/>
      </c>
      <c r="J11484">
        <f>IF(OR(I5832="",H5832=""),"",I5832*H5832)</f>
        <v/>
      </c>
      <c r="K11484">
        <f>IF(G5832="","Missing OEWS wage",IF(H5832="","Missing Wharton SOC","Matched"))</f>
        <v/>
      </c>
    </row>
    <row r="11485">
      <c r="A11485" t="inlineStr">
        <is>
          <t>61</t>
        </is>
      </c>
      <c r="B11485" t="inlineStr">
        <is>
          <t>Educational Services</t>
        </is>
      </c>
      <c r="C11485" t="inlineStr">
        <is>
          <t>29-1031</t>
        </is>
      </c>
      <c r="D11485" t="inlineStr">
        <is>
          <t>Dietitians and Nutritionists</t>
        </is>
      </c>
      <c r="E11485" t="n">
        <v>600</v>
      </c>
      <c r="F11485" t="n">
        <v>73310</v>
      </c>
      <c r="G11485">
        <f>IF(OR(E5833="",F5833=""),"",E5833*F5833)</f>
        <v/>
      </c>
      <c r="H11485" s="41">
        <f>IFERROR(XLOOKUP(C5833,'DATA Wharton'!$A$2:$A$785,'DATA Wharton'!$C$2:$C$785),"")</f>
        <v/>
      </c>
      <c r="I11485">
        <f>IF(OR(G5833="",H5833=""),"",G5833)</f>
        <v/>
      </c>
      <c r="J11485">
        <f>IF(OR(I5833="",H5833=""),"",I5833*H5833)</f>
        <v/>
      </c>
      <c r="K11485">
        <f>IF(G5833="","Missing OEWS wage",IF(H5833="","Missing Wharton SOC","Matched"))</f>
        <v/>
      </c>
    </row>
    <row r="11486">
      <c r="A11486" t="inlineStr">
        <is>
          <t>61</t>
        </is>
      </c>
      <c r="B11486" t="inlineStr">
        <is>
          <t>Educational Services</t>
        </is>
      </c>
      <c r="C11486" t="inlineStr">
        <is>
          <t>29-1041</t>
        </is>
      </c>
      <c r="D11486" t="inlineStr">
        <is>
          <t>Optometrists</t>
        </is>
      </c>
      <c r="E11486" t="n">
        <v>60</v>
      </c>
      <c r="F11486" t="n">
        <v>118990</v>
      </c>
      <c r="G11486">
        <f>IF(OR(E5834="",F5834=""),"",E5834*F5834)</f>
        <v/>
      </c>
      <c r="H11486" s="41">
        <f>IFERROR(XLOOKUP(C5834,'DATA Wharton'!$A$2:$A$785,'DATA Wharton'!$C$2:$C$785),"")</f>
        <v/>
      </c>
      <c r="I11486">
        <f>IF(OR(G5834="",H5834=""),"",G5834)</f>
        <v/>
      </c>
      <c r="J11486">
        <f>IF(OR(I5834="",H5834=""),"",I5834*H5834)</f>
        <v/>
      </c>
      <c r="K11486">
        <f>IF(G5834="","Missing OEWS wage",IF(H5834="","Missing Wharton SOC","Matched"))</f>
        <v/>
      </c>
    </row>
    <row r="11487">
      <c r="A11487" t="inlineStr">
        <is>
          <t>61</t>
        </is>
      </c>
      <c r="B11487" t="inlineStr">
        <is>
          <t>Educational Services</t>
        </is>
      </c>
      <c r="C11487" t="inlineStr">
        <is>
          <t>29-1051</t>
        </is>
      </c>
      <c r="D11487" t="inlineStr">
        <is>
          <t>Pharmacists</t>
        </is>
      </c>
      <c r="E11487" t="n">
        <v>510</v>
      </c>
      <c r="F11487" t="n">
        <v>141970</v>
      </c>
      <c r="G11487">
        <f>IF(OR(E5835="",F5835=""),"",E5835*F5835)</f>
        <v/>
      </c>
      <c r="H11487" s="41">
        <f>IFERROR(XLOOKUP(C5835,'DATA Wharton'!$A$2:$A$785,'DATA Wharton'!$C$2:$C$785),"")</f>
        <v/>
      </c>
      <c r="I11487">
        <f>IF(OR(G5835="",H5835=""),"",G5835)</f>
        <v/>
      </c>
      <c r="J11487">
        <f>IF(OR(I5835="",H5835=""),"",I5835*H5835)</f>
        <v/>
      </c>
      <c r="K11487">
        <f>IF(G5835="","Missing OEWS wage",IF(H5835="","Missing Wharton SOC","Matched"))</f>
        <v/>
      </c>
    </row>
    <row r="11488">
      <c r="A11488" t="inlineStr">
        <is>
          <t>61</t>
        </is>
      </c>
      <c r="B11488" t="inlineStr">
        <is>
          <t>Educational Services</t>
        </is>
      </c>
      <c r="C11488" t="inlineStr">
        <is>
          <t>29-1071</t>
        </is>
      </c>
      <c r="D11488" t="inlineStr">
        <is>
          <t>Physician Assistants</t>
        </is>
      </c>
      <c r="E11488" t="n">
        <v>1790</v>
      </c>
      <c r="F11488" t="n">
        <v>148240</v>
      </c>
      <c r="G11488">
        <f>IF(OR(E5836="",F5836=""),"",E5836*F5836)</f>
        <v/>
      </c>
      <c r="H11488" s="41">
        <f>IFERROR(XLOOKUP(C5836,'DATA Wharton'!$A$2:$A$785,'DATA Wharton'!$C$2:$C$785),"")</f>
        <v/>
      </c>
      <c r="I11488">
        <f>IF(OR(G5836="",H5836=""),"",G5836)</f>
        <v/>
      </c>
      <c r="J11488">
        <f>IF(OR(I5836="",H5836=""),"",I5836*H5836)</f>
        <v/>
      </c>
      <c r="K11488">
        <f>IF(G5836="","Missing OEWS wage",IF(H5836="","Missing Wharton SOC","Matched"))</f>
        <v/>
      </c>
    </row>
    <row r="11489">
      <c r="A11489" t="inlineStr">
        <is>
          <t>61</t>
        </is>
      </c>
      <c r="B11489" t="inlineStr">
        <is>
          <t>Educational Services</t>
        </is>
      </c>
      <c r="C11489" t="inlineStr">
        <is>
          <t>29-1122</t>
        </is>
      </c>
      <c r="D11489" t="inlineStr">
        <is>
          <t>Occupational Therapists</t>
        </is>
      </c>
      <c r="E11489" t="n">
        <v>2660</v>
      </c>
      <c r="F11489" t="n">
        <v>89370</v>
      </c>
      <c r="G11489">
        <f>IF(OR(E5837="",F5837=""),"",E5837*F5837)</f>
        <v/>
      </c>
      <c r="H11489" s="41">
        <f>IFERROR(XLOOKUP(C5837,'DATA Wharton'!$A$2:$A$785,'DATA Wharton'!$C$2:$C$785),"")</f>
        <v/>
      </c>
      <c r="I11489">
        <f>IF(OR(G5837="",H5837=""),"",G5837)</f>
        <v/>
      </c>
      <c r="J11489">
        <f>IF(OR(I5837="",H5837=""),"",I5837*H5837)</f>
        <v/>
      </c>
      <c r="K11489">
        <f>IF(G5837="","Missing OEWS wage",IF(H5837="","Missing Wharton SOC","Matched"))</f>
        <v/>
      </c>
    </row>
    <row r="11490">
      <c r="A11490" t="inlineStr">
        <is>
          <t>61</t>
        </is>
      </c>
      <c r="B11490" t="inlineStr">
        <is>
          <t>Educational Services</t>
        </is>
      </c>
      <c r="C11490" t="inlineStr">
        <is>
          <t>29-1123</t>
        </is>
      </c>
      <c r="D11490" t="inlineStr">
        <is>
          <t>Physical Therapists</t>
        </is>
      </c>
      <c r="E11490" t="n">
        <v>1100</v>
      </c>
      <c r="F11490" t="n">
        <v>98630</v>
      </c>
      <c r="G11490">
        <f>IF(OR(E5838="",F5838=""),"",E5838*F5838)</f>
        <v/>
      </c>
      <c r="H11490" s="41">
        <f>IFERROR(XLOOKUP(C5838,'DATA Wharton'!$A$2:$A$785,'DATA Wharton'!$C$2:$C$785),"")</f>
        <v/>
      </c>
      <c r="I11490">
        <f>IF(OR(G5838="",H5838=""),"",G5838)</f>
        <v/>
      </c>
      <c r="J11490">
        <f>IF(OR(I5838="",H5838=""),"",I5838*H5838)</f>
        <v/>
      </c>
      <c r="K11490">
        <f>IF(G5838="","Missing OEWS wage",IF(H5838="","Missing Wharton SOC","Matched"))</f>
        <v/>
      </c>
    </row>
    <row r="11491">
      <c r="A11491" t="inlineStr">
        <is>
          <t>61</t>
        </is>
      </c>
      <c r="B11491" t="inlineStr">
        <is>
          <t>Educational Services</t>
        </is>
      </c>
      <c r="C11491" t="inlineStr">
        <is>
          <t>29-1124</t>
        </is>
      </c>
      <c r="D11491" t="inlineStr">
        <is>
          <t>Radiation Therapists</t>
        </is>
      </c>
      <c r="E11491" t="n">
        <v>40</v>
      </c>
      <c r="F11491" t="n">
        <v>163650</v>
      </c>
      <c r="G11491">
        <f>IF(OR(E5839="",F5839=""),"",E5839*F5839)</f>
        <v/>
      </c>
      <c r="H11491" s="41">
        <f>IFERROR(XLOOKUP(C5839,'DATA Wharton'!$A$2:$A$785,'DATA Wharton'!$C$2:$C$785),"")</f>
        <v/>
      </c>
      <c r="I11491">
        <f>IF(OR(G5839="",H5839=""),"",G5839)</f>
        <v/>
      </c>
      <c r="J11491">
        <f>IF(OR(I5839="",H5839=""),"",I5839*H5839)</f>
        <v/>
      </c>
      <c r="K11491">
        <f>IF(G5839="","Missing OEWS wage",IF(H5839="","Missing Wharton SOC","Matched"))</f>
        <v/>
      </c>
    </row>
    <row r="11492">
      <c r="A11492" t="inlineStr">
        <is>
          <t>61</t>
        </is>
      </c>
      <c r="B11492" t="inlineStr">
        <is>
          <t>Educational Services</t>
        </is>
      </c>
      <c r="C11492" t="inlineStr">
        <is>
          <t>29-1125</t>
        </is>
      </c>
      <c r="D11492" t="inlineStr">
        <is>
          <t>Recreational Therapists</t>
        </is>
      </c>
      <c r="F11492" t="n">
        <v>58050</v>
      </c>
      <c r="G11492">
        <f>IF(OR(E5840="",F5840=""),"",E5840*F5840)</f>
        <v/>
      </c>
      <c r="H11492" s="41">
        <f>IFERROR(XLOOKUP(C5840,'DATA Wharton'!$A$2:$A$785,'DATA Wharton'!$C$2:$C$785),"")</f>
        <v/>
      </c>
      <c r="I11492">
        <f>IF(OR(G5840="",H5840=""),"",G5840)</f>
        <v/>
      </c>
      <c r="J11492">
        <f>IF(OR(I5840="",H5840=""),"",I5840*H5840)</f>
        <v/>
      </c>
      <c r="K11492">
        <f>IF(G5840="","Missing OEWS wage",IF(H5840="","Missing Wharton SOC","Matched"))</f>
        <v/>
      </c>
    </row>
    <row r="11493">
      <c r="A11493" t="inlineStr">
        <is>
          <t>61</t>
        </is>
      </c>
      <c r="B11493" t="inlineStr">
        <is>
          <t>Educational Services</t>
        </is>
      </c>
      <c r="C11493" t="inlineStr">
        <is>
          <t>29-1126</t>
        </is>
      </c>
      <c r="D11493" t="inlineStr">
        <is>
          <t>Respiratory Therapists</t>
        </is>
      </c>
      <c r="E11493" t="n">
        <v>240</v>
      </c>
      <c r="F11493" t="n">
        <v>118120</v>
      </c>
      <c r="G11493">
        <f>IF(OR(E5841="",F5841=""),"",E5841*F5841)</f>
        <v/>
      </c>
      <c r="H11493" s="41">
        <f>IFERROR(XLOOKUP(C5841,'DATA Wharton'!$A$2:$A$785,'DATA Wharton'!$C$2:$C$785),"")</f>
        <v/>
      </c>
      <c r="I11493">
        <f>IF(OR(G5841="",H5841=""),"",G5841)</f>
        <v/>
      </c>
      <c r="J11493">
        <f>IF(OR(I5841="",H5841=""),"",I5841*H5841)</f>
        <v/>
      </c>
      <c r="K11493">
        <f>IF(G5841="","Missing OEWS wage",IF(H5841="","Missing Wharton SOC","Matched"))</f>
        <v/>
      </c>
    </row>
    <row r="11494">
      <c r="A11494" t="inlineStr">
        <is>
          <t>61</t>
        </is>
      </c>
      <c r="B11494" t="inlineStr">
        <is>
          <t>Educational Services</t>
        </is>
      </c>
      <c r="C11494" t="inlineStr">
        <is>
          <t>29-1127</t>
        </is>
      </c>
      <c r="D11494" t="inlineStr">
        <is>
          <t>Speech-Language Pathologists</t>
        </is>
      </c>
      <c r="E11494" t="n">
        <v>5520</v>
      </c>
      <c r="F11494" t="n">
        <v>86660</v>
      </c>
      <c r="G11494">
        <f>IF(OR(E5842="",F5842=""),"",E5842*F5842)</f>
        <v/>
      </c>
      <c r="H11494" s="41">
        <f>IFERROR(XLOOKUP(C5842,'DATA Wharton'!$A$2:$A$785,'DATA Wharton'!$C$2:$C$785),"")</f>
        <v/>
      </c>
      <c r="I11494">
        <f>IF(OR(G5842="",H5842=""),"",G5842)</f>
        <v/>
      </c>
      <c r="J11494">
        <f>IF(OR(I5842="",H5842=""),"",I5842*H5842)</f>
        <v/>
      </c>
      <c r="K11494">
        <f>IF(G5842="","Missing OEWS wage",IF(H5842="","Missing Wharton SOC","Matched"))</f>
        <v/>
      </c>
    </row>
    <row r="11495">
      <c r="A11495" t="inlineStr">
        <is>
          <t>61</t>
        </is>
      </c>
      <c r="B11495" t="inlineStr">
        <is>
          <t>Educational Services</t>
        </is>
      </c>
      <c r="C11495" t="inlineStr">
        <is>
          <t>29-1128</t>
        </is>
      </c>
      <c r="D11495" t="inlineStr">
        <is>
          <t>Exercise Physiologists</t>
        </is>
      </c>
      <c r="F11495" t="n">
        <v>74610</v>
      </c>
      <c r="G11495">
        <f>IF(OR(E5843="",F5843=""),"",E5843*F5843)</f>
        <v/>
      </c>
      <c r="H11495" s="41">
        <f>IFERROR(XLOOKUP(C5843,'DATA Wharton'!$A$2:$A$785,'DATA Wharton'!$C$2:$C$785),"")</f>
        <v/>
      </c>
      <c r="I11495">
        <f>IF(OR(G5843="",H5843=""),"",G5843)</f>
        <v/>
      </c>
      <c r="J11495">
        <f>IF(OR(I5843="",H5843=""),"",I5843*H5843)</f>
        <v/>
      </c>
      <c r="K11495">
        <f>IF(G5843="","Missing OEWS wage",IF(H5843="","Missing Wharton SOC","Matched"))</f>
        <v/>
      </c>
    </row>
    <row r="11496">
      <c r="A11496" t="inlineStr">
        <is>
          <t>61</t>
        </is>
      </c>
      <c r="B11496" t="inlineStr">
        <is>
          <t>Educational Services</t>
        </is>
      </c>
      <c r="C11496" t="inlineStr">
        <is>
          <t>29-1129</t>
        </is>
      </c>
      <c r="D11496" t="inlineStr">
        <is>
          <t>Therapists, All Other</t>
        </is>
      </c>
      <c r="E11496" t="n">
        <v>610</v>
      </c>
      <c r="F11496" t="n">
        <v>69750</v>
      </c>
      <c r="G11496">
        <f>IF(OR(E5844="",F5844=""),"",E5844*F5844)</f>
        <v/>
      </c>
      <c r="H11496" s="41">
        <f>IFERROR(XLOOKUP(C5844,'DATA Wharton'!$A$2:$A$785,'DATA Wharton'!$C$2:$C$785),"")</f>
        <v/>
      </c>
      <c r="I11496">
        <f>IF(OR(G5844="",H5844=""),"",G5844)</f>
        <v/>
      </c>
      <c r="J11496">
        <f>IF(OR(I5844="",H5844=""),"",I5844*H5844)</f>
        <v/>
      </c>
      <c r="K11496">
        <f>IF(G5844="","Missing OEWS wage",IF(H5844="","Missing Wharton SOC","Matched"))</f>
        <v/>
      </c>
    </row>
    <row r="11497">
      <c r="A11497" t="inlineStr">
        <is>
          <t>61</t>
        </is>
      </c>
      <c r="B11497" t="inlineStr">
        <is>
          <t>Educational Services</t>
        </is>
      </c>
      <c r="C11497" t="inlineStr">
        <is>
          <t>29-1131</t>
        </is>
      </c>
      <c r="D11497" t="inlineStr">
        <is>
          <t>Veterinarians</t>
        </is>
      </c>
      <c r="E11497" t="n">
        <v>230</v>
      </c>
      <c r="F11497" t="n">
        <v>141550</v>
      </c>
      <c r="G11497">
        <f>IF(OR(E5845="",F5845=""),"",E5845*F5845)</f>
        <v/>
      </c>
      <c r="H11497" s="41">
        <f>IFERROR(XLOOKUP(C5845,'DATA Wharton'!$A$2:$A$785,'DATA Wharton'!$C$2:$C$785),"")</f>
        <v/>
      </c>
      <c r="I11497">
        <f>IF(OR(G5845="",H5845=""),"",G5845)</f>
        <v/>
      </c>
      <c r="J11497">
        <f>IF(OR(I5845="",H5845=""),"",I5845*H5845)</f>
        <v/>
      </c>
      <c r="K11497">
        <f>IF(G5845="","Missing OEWS wage",IF(H5845="","Missing Wharton SOC","Matched"))</f>
        <v/>
      </c>
    </row>
    <row r="11498">
      <c r="A11498" t="inlineStr">
        <is>
          <t>61</t>
        </is>
      </c>
      <c r="B11498" t="inlineStr">
        <is>
          <t>Educational Services</t>
        </is>
      </c>
      <c r="C11498" t="inlineStr">
        <is>
          <t>29-1141</t>
        </is>
      </c>
      <c r="D11498" t="inlineStr">
        <is>
          <t>Registered Nurses</t>
        </is>
      </c>
      <c r="E11498" t="n">
        <v>16850</v>
      </c>
      <c r="F11498" t="n">
        <v>99940</v>
      </c>
      <c r="G11498">
        <f>IF(OR(E5846="",F5846=""),"",E5846*F5846)</f>
        <v/>
      </c>
      <c r="H11498" s="41">
        <f>IFERROR(XLOOKUP(C5846,'DATA Wharton'!$A$2:$A$785,'DATA Wharton'!$C$2:$C$785),"")</f>
        <v/>
      </c>
      <c r="I11498">
        <f>IF(OR(G5846="",H5846=""),"",G5846)</f>
        <v/>
      </c>
      <c r="J11498">
        <f>IF(OR(I5846="",H5846=""),"",I5846*H5846)</f>
        <v/>
      </c>
      <c r="K11498">
        <f>IF(G5846="","Missing OEWS wage",IF(H5846="","Missing Wharton SOC","Matched"))</f>
        <v/>
      </c>
    </row>
    <row r="11499">
      <c r="A11499" t="inlineStr">
        <is>
          <t>61</t>
        </is>
      </c>
      <c r="B11499" t="inlineStr">
        <is>
          <t>Educational Services</t>
        </is>
      </c>
      <c r="C11499" t="inlineStr">
        <is>
          <t>29-1151</t>
        </is>
      </c>
      <c r="D11499" t="inlineStr">
        <is>
          <t>Nurse Anesthetists</t>
        </is>
      </c>
      <c r="E11499" t="n">
        <v>420</v>
      </c>
      <c r="F11499" t="n">
        <v>227930</v>
      </c>
      <c r="G11499">
        <f>IF(OR(E5847="",F5847=""),"",E5847*F5847)</f>
        <v/>
      </c>
      <c r="H11499" s="41">
        <f>IFERROR(XLOOKUP(C5847,'DATA Wharton'!$A$2:$A$785,'DATA Wharton'!$C$2:$C$785),"")</f>
        <v/>
      </c>
      <c r="I11499">
        <f>IF(OR(G5847="",H5847=""),"",G5847)</f>
        <v/>
      </c>
      <c r="J11499">
        <f>IF(OR(I5847="",H5847=""),"",I5847*H5847)</f>
        <v/>
      </c>
      <c r="K11499">
        <f>IF(G5847="","Missing OEWS wage",IF(H5847="","Missing Wharton SOC","Matched"))</f>
        <v/>
      </c>
    </row>
    <row r="11500">
      <c r="A11500" t="inlineStr">
        <is>
          <t>61</t>
        </is>
      </c>
      <c r="B11500" t="inlineStr">
        <is>
          <t>Educational Services</t>
        </is>
      </c>
      <c r="C11500" t="inlineStr">
        <is>
          <t>29-1161</t>
        </is>
      </c>
      <c r="D11500" t="inlineStr">
        <is>
          <t>Nurse Midwives</t>
        </is>
      </c>
      <c r="E11500" t="n">
        <v>70</v>
      </c>
      <c r="F11500" t="n">
        <v>139480</v>
      </c>
      <c r="G11500">
        <f>IF(OR(E5848="",F5848=""),"",E5848*F5848)</f>
        <v/>
      </c>
      <c r="H11500" s="41">
        <f>IFERROR(XLOOKUP(C5848,'DATA Wharton'!$A$2:$A$785,'DATA Wharton'!$C$2:$C$785),"")</f>
        <v/>
      </c>
      <c r="I11500">
        <f>IF(OR(G5848="",H5848=""),"",G5848)</f>
        <v/>
      </c>
      <c r="J11500">
        <f>IF(OR(I5848="",H5848=""),"",I5848*H5848)</f>
        <v/>
      </c>
      <c r="K11500">
        <f>IF(G5848="","Missing OEWS wage",IF(H5848="","Missing Wharton SOC","Matched"))</f>
        <v/>
      </c>
    </row>
    <row r="11501">
      <c r="A11501" t="inlineStr">
        <is>
          <t>61</t>
        </is>
      </c>
      <c r="B11501" t="inlineStr">
        <is>
          <t>Educational Services</t>
        </is>
      </c>
      <c r="C11501" t="inlineStr">
        <is>
          <t>29-1171</t>
        </is>
      </c>
      <c r="D11501" t="inlineStr">
        <is>
          <t>Nurse Practitioners</t>
        </is>
      </c>
      <c r="E11501" t="n">
        <v>3600</v>
      </c>
      <c r="F11501" t="n">
        <v>141570</v>
      </c>
      <c r="G11501">
        <f>IF(OR(E5849="",F5849=""),"",E5849*F5849)</f>
        <v/>
      </c>
      <c r="H11501" s="41">
        <f>IFERROR(XLOOKUP(C5849,'DATA Wharton'!$A$2:$A$785,'DATA Wharton'!$C$2:$C$785),"")</f>
        <v/>
      </c>
      <c r="I11501">
        <f>IF(OR(G5849="",H5849=""),"",G5849)</f>
        <v/>
      </c>
      <c r="J11501">
        <f>IF(OR(I5849="",H5849=""),"",I5849*H5849)</f>
        <v/>
      </c>
      <c r="K11501">
        <f>IF(G5849="","Missing OEWS wage",IF(H5849="","Missing Wharton SOC","Matched"))</f>
        <v/>
      </c>
    </row>
    <row r="11502">
      <c r="A11502" t="inlineStr">
        <is>
          <t>61</t>
        </is>
      </c>
      <c r="B11502" t="inlineStr">
        <is>
          <t>Educational Services</t>
        </is>
      </c>
      <c r="C11502" t="inlineStr">
        <is>
          <t>29-1181</t>
        </is>
      </c>
      <c r="D11502" t="inlineStr">
        <is>
          <t>Audiologists</t>
        </is>
      </c>
      <c r="E11502" t="n">
        <v>190</v>
      </c>
      <c r="F11502" t="n">
        <v>101180</v>
      </c>
      <c r="G11502">
        <f>IF(OR(E5850="",F5850=""),"",E5850*F5850)</f>
        <v/>
      </c>
      <c r="H11502" s="41">
        <f>IFERROR(XLOOKUP(C5850,'DATA Wharton'!$A$2:$A$785,'DATA Wharton'!$C$2:$C$785),"")</f>
        <v/>
      </c>
      <c r="I11502">
        <f>IF(OR(G5850="",H5850=""),"",G5850)</f>
        <v/>
      </c>
      <c r="J11502">
        <f>IF(OR(I5850="",H5850=""),"",I5850*H5850)</f>
        <v/>
      </c>
      <c r="K11502">
        <f>IF(G5850="","Missing OEWS wage",IF(H5850="","Missing Wharton SOC","Matched"))</f>
        <v/>
      </c>
    </row>
    <row r="11503">
      <c r="A11503" t="inlineStr">
        <is>
          <t>61</t>
        </is>
      </c>
      <c r="B11503" t="inlineStr">
        <is>
          <t>Educational Services</t>
        </is>
      </c>
      <c r="C11503" t="inlineStr">
        <is>
          <t>29-1211</t>
        </is>
      </c>
      <c r="D11503" t="inlineStr">
        <is>
          <t>Anesthesiologists</t>
        </is>
      </c>
      <c r="E11503" t="n">
        <v>340</v>
      </c>
      <c r="G11503">
        <f>IF(OR(E5851="",F5851=""),"",E5851*F5851)</f>
        <v/>
      </c>
      <c r="H11503" s="41">
        <f>IFERROR(XLOOKUP(C5851,'DATA Wharton'!$A$2:$A$785,'DATA Wharton'!$C$2:$C$785),"")</f>
        <v/>
      </c>
      <c r="I11503">
        <f>IF(OR(G5851="",H5851=""),"",G5851)</f>
        <v/>
      </c>
      <c r="J11503">
        <f>IF(OR(I5851="",H5851=""),"",I5851*H5851)</f>
        <v/>
      </c>
      <c r="K11503">
        <f>IF(G5851="","Missing OEWS wage",IF(H5851="","Missing Wharton SOC","Matched"))</f>
        <v/>
      </c>
    </row>
    <row r="11504">
      <c r="A11504" t="inlineStr">
        <is>
          <t>61</t>
        </is>
      </c>
      <c r="B11504" t="inlineStr">
        <is>
          <t>Educational Services</t>
        </is>
      </c>
      <c r="C11504" t="inlineStr">
        <is>
          <t>29-1212</t>
        </is>
      </c>
      <c r="D11504" t="inlineStr">
        <is>
          <t>Cardiologists</t>
        </is>
      </c>
      <c r="E11504" t="n">
        <v>350</v>
      </c>
      <c r="G11504">
        <f>IF(OR(E5852="",F5852=""),"",E5852*F5852)</f>
        <v/>
      </c>
      <c r="H11504" s="41">
        <f>IFERROR(XLOOKUP(C5852,'DATA Wharton'!$A$2:$A$785,'DATA Wharton'!$C$2:$C$785),"")</f>
        <v/>
      </c>
      <c r="I11504">
        <f>IF(OR(G5852="",H5852=""),"",G5852)</f>
        <v/>
      </c>
      <c r="J11504">
        <f>IF(OR(I5852="",H5852=""),"",I5852*H5852)</f>
        <v/>
      </c>
      <c r="K11504">
        <f>IF(G5852="","Missing OEWS wage",IF(H5852="","Missing Wharton SOC","Matched"))</f>
        <v/>
      </c>
    </row>
    <row r="11505">
      <c r="A11505" t="inlineStr">
        <is>
          <t>61</t>
        </is>
      </c>
      <c r="B11505" t="inlineStr">
        <is>
          <t>Educational Services</t>
        </is>
      </c>
      <c r="C11505" t="inlineStr">
        <is>
          <t>29-1213</t>
        </is>
      </c>
      <c r="D11505" t="inlineStr">
        <is>
          <t>Dermatologists</t>
        </is>
      </c>
      <c r="E11505" t="n">
        <v>60</v>
      </c>
      <c r="G11505">
        <f>IF(OR(E5853="",F5853=""),"",E5853*F5853)</f>
        <v/>
      </c>
      <c r="H11505" s="41">
        <f>IFERROR(XLOOKUP(C5853,'DATA Wharton'!$A$2:$A$785,'DATA Wharton'!$C$2:$C$785),"")</f>
        <v/>
      </c>
      <c r="I11505">
        <f>IF(OR(G5853="",H5853=""),"",G5853)</f>
        <v/>
      </c>
      <c r="J11505">
        <f>IF(OR(I5853="",H5853=""),"",I5853*H5853)</f>
        <v/>
      </c>
      <c r="K11505">
        <f>IF(G5853="","Missing OEWS wage",IF(H5853="","Missing Wharton SOC","Matched"))</f>
        <v/>
      </c>
    </row>
    <row r="11506">
      <c r="A11506" t="inlineStr">
        <is>
          <t>61</t>
        </is>
      </c>
      <c r="B11506" t="inlineStr">
        <is>
          <t>Educational Services</t>
        </is>
      </c>
      <c r="C11506" t="inlineStr">
        <is>
          <t>29-1214</t>
        </is>
      </c>
      <c r="D11506" t="inlineStr">
        <is>
          <t>Emergency Medicine Physicians</t>
        </is>
      </c>
      <c r="E11506" t="n">
        <v>460</v>
      </c>
      <c r="G11506">
        <f>IF(OR(E5854="",F5854=""),"",E5854*F5854)</f>
        <v/>
      </c>
      <c r="H11506" s="41">
        <f>IFERROR(XLOOKUP(C5854,'DATA Wharton'!$A$2:$A$785,'DATA Wharton'!$C$2:$C$785),"")</f>
        <v/>
      </c>
      <c r="I11506">
        <f>IF(OR(G5854="",H5854=""),"",G5854)</f>
        <v/>
      </c>
      <c r="J11506">
        <f>IF(OR(I5854="",H5854=""),"",I5854*H5854)</f>
        <v/>
      </c>
      <c r="K11506">
        <f>IF(G5854="","Missing OEWS wage",IF(H5854="","Missing Wharton SOC","Matched"))</f>
        <v/>
      </c>
    </row>
    <row r="11507">
      <c r="A11507" t="inlineStr">
        <is>
          <t>61</t>
        </is>
      </c>
      <c r="B11507" t="inlineStr">
        <is>
          <t>Educational Services</t>
        </is>
      </c>
      <c r="C11507" t="inlineStr">
        <is>
          <t>29-1215</t>
        </is>
      </c>
      <c r="D11507" t="inlineStr">
        <is>
          <t>Family Medicine Physicians</t>
        </is>
      </c>
      <c r="E11507" t="n">
        <v>440</v>
      </c>
      <c r="F11507" t="n">
        <v>161390</v>
      </c>
      <c r="G11507">
        <f>IF(OR(E5855="",F5855=""),"",E5855*F5855)</f>
        <v/>
      </c>
      <c r="H11507" s="41">
        <f>IFERROR(XLOOKUP(C5855,'DATA Wharton'!$A$2:$A$785,'DATA Wharton'!$C$2:$C$785),"")</f>
        <v/>
      </c>
      <c r="I11507">
        <f>IF(OR(G5855="",H5855=""),"",G5855)</f>
        <v/>
      </c>
      <c r="J11507">
        <f>IF(OR(I5855="",H5855=""),"",I5855*H5855)</f>
        <v/>
      </c>
      <c r="K11507">
        <f>IF(G5855="","Missing OEWS wage",IF(H5855="","Missing Wharton SOC","Matched"))</f>
        <v/>
      </c>
    </row>
    <row r="11508">
      <c r="A11508" t="inlineStr">
        <is>
          <t>61</t>
        </is>
      </c>
      <c r="B11508" t="inlineStr">
        <is>
          <t>Educational Services</t>
        </is>
      </c>
      <c r="C11508" t="inlineStr">
        <is>
          <t>29-1216</t>
        </is>
      </c>
      <c r="D11508" t="inlineStr">
        <is>
          <t>General Internal Medicine Physicians</t>
        </is>
      </c>
      <c r="E11508" t="n">
        <v>4570</v>
      </c>
      <c r="F11508" t="n">
        <v>390360</v>
      </c>
      <c r="G11508">
        <f>IF(OR(E5856="",F5856=""),"",E5856*F5856)</f>
        <v/>
      </c>
      <c r="H11508" s="41">
        <f>IFERROR(XLOOKUP(C5856,'DATA Wharton'!$A$2:$A$785,'DATA Wharton'!$C$2:$C$785),"")</f>
        <v/>
      </c>
      <c r="I11508">
        <f>IF(OR(G5856="",H5856=""),"",G5856)</f>
        <v/>
      </c>
      <c r="J11508">
        <f>IF(OR(I5856="",H5856=""),"",I5856*H5856)</f>
        <v/>
      </c>
      <c r="K11508">
        <f>IF(G5856="","Missing OEWS wage",IF(H5856="","Missing Wharton SOC","Matched"))</f>
        <v/>
      </c>
    </row>
    <row r="11509">
      <c r="A11509" t="inlineStr">
        <is>
          <t>61</t>
        </is>
      </c>
      <c r="B11509" t="inlineStr">
        <is>
          <t>Educational Services</t>
        </is>
      </c>
      <c r="C11509" t="inlineStr">
        <is>
          <t>29-1217</t>
        </is>
      </c>
      <c r="D11509" t="inlineStr">
        <is>
          <t>Neurologists</t>
        </is>
      </c>
      <c r="E11509" t="n">
        <v>190</v>
      </c>
      <c r="G11509">
        <f>IF(OR(E5857="",F5857=""),"",E5857*F5857)</f>
        <v/>
      </c>
      <c r="H11509" s="41">
        <f>IFERROR(XLOOKUP(C5857,'DATA Wharton'!$A$2:$A$785,'DATA Wharton'!$C$2:$C$785),"")</f>
        <v/>
      </c>
      <c r="I11509">
        <f>IF(OR(G5857="",H5857=""),"",G5857)</f>
        <v/>
      </c>
      <c r="J11509">
        <f>IF(OR(I5857="",H5857=""),"",I5857*H5857)</f>
        <v/>
      </c>
      <c r="K11509">
        <f>IF(G5857="","Missing OEWS wage",IF(H5857="","Missing Wharton SOC","Matched"))</f>
        <v/>
      </c>
    </row>
    <row r="11510">
      <c r="A11510" t="inlineStr">
        <is>
          <t>61</t>
        </is>
      </c>
      <c r="B11510" t="inlineStr">
        <is>
          <t>Educational Services</t>
        </is>
      </c>
      <c r="C11510" t="inlineStr">
        <is>
          <t>29-1218</t>
        </is>
      </c>
      <c r="D11510" t="inlineStr">
        <is>
          <t>Obstetricians and Gynecologists</t>
        </is>
      </c>
      <c r="E11510" t="n">
        <v>390</v>
      </c>
      <c r="G11510">
        <f>IF(OR(E5858="",F5858=""),"",E5858*F5858)</f>
        <v/>
      </c>
      <c r="H11510" s="41">
        <f>IFERROR(XLOOKUP(C5858,'DATA Wharton'!$A$2:$A$785,'DATA Wharton'!$C$2:$C$785),"")</f>
        <v/>
      </c>
      <c r="I11510">
        <f>IF(OR(G5858="",H5858=""),"",G5858)</f>
        <v/>
      </c>
      <c r="J11510">
        <f>IF(OR(I5858="",H5858=""),"",I5858*H5858)</f>
        <v/>
      </c>
      <c r="K11510">
        <f>IF(G5858="","Missing OEWS wage",IF(H5858="","Missing Wharton SOC","Matched"))</f>
        <v/>
      </c>
    </row>
    <row r="11511">
      <c r="A11511" t="inlineStr">
        <is>
          <t>61</t>
        </is>
      </c>
      <c r="B11511" t="inlineStr">
        <is>
          <t>Educational Services</t>
        </is>
      </c>
      <c r="C11511" t="inlineStr">
        <is>
          <t>29-1221</t>
        </is>
      </c>
      <c r="D11511" t="inlineStr">
        <is>
          <t>Pediatricians, General</t>
        </is>
      </c>
      <c r="E11511" t="n">
        <v>500</v>
      </c>
      <c r="F11511" t="n">
        <v>166660</v>
      </c>
      <c r="G11511">
        <f>IF(OR(E5859="",F5859=""),"",E5859*F5859)</f>
        <v/>
      </c>
      <c r="H11511" s="41">
        <f>IFERROR(XLOOKUP(C5859,'DATA Wharton'!$A$2:$A$785,'DATA Wharton'!$C$2:$C$785),"")</f>
        <v/>
      </c>
      <c r="I11511">
        <f>IF(OR(G5859="",H5859=""),"",G5859)</f>
        <v/>
      </c>
      <c r="J11511">
        <f>IF(OR(I5859="",H5859=""),"",I5859*H5859)</f>
        <v/>
      </c>
      <c r="K11511">
        <f>IF(G5859="","Missing OEWS wage",IF(H5859="","Missing Wharton SOC","Matched"))</f>
        <v/>
      </c>
    </row>
    <row r="11512">
      <c r="A11512" t="inlineStr">
        <is>
          <t>61</t>
        </is>
      </c>
      <c r="B11512" t="inlineStr">
        <is>
          <t>Educational Services</t>
        </is>
      </c>
      <c r="C11512" t="inlineStr">
        <is>
          <t>29-1222</t>
        </is>
      </c>
      <c r="D11512" t="inlineStr">
        <is>
          <t>Physicians, Pathologists</t>
        </is>
      </c>
      <c r="E11512" t="n">
        <v>120</v>
      </c>
      <c r="F11512" t="n">
        <v>192620</v>
      </c>
      <c r="G11512">
        <f>IF(OR(E5860="",F5860=""),"",E5860*F5860)</f>
        <v/>
      </c>
      <c r="H11512" s="41">
        <f>IFERROR(XLOOKUP(C5860,'DATA Wharton'!$A$2:$A$785,'DATA Wharton'!$C$2:$C$785),"")</f>
        <v/>
      </c>
      <c r="I11512">
        <f>IF(OR(G5860="",H5860=""),"",G5860)</f>
        <v/>
      </c>
      <c r="J11512">
        <f>IF(OR(I5860="",H5860=""),"",I5860*H5860)</f>
        <v/>
      </c>
      <c r="K11512">
        <f>IF(G5860="","Missing OEWS wage",IF(H5860="","Missing Wharton SOC","Matched"))</f>
        <v/>
      </c>
    </row>
    <row r="11513">
      <c r="A11513" t="inlineStr">
        <is>
          <t>61</t>
        </is>
      </c>
      <c r="B11513" t="inlineStr">
        <is>
          <t>Educational Services</t>
        </is>
      </c>
      <c r="C11513" t="inlineStr">
        <is>
          <t>29-1223</t>
        </is>
      </c>
      <c r="D11513" t="inlineStr">
        <is>
          <t>Psychiatrists</t>
        </is>
      </c>
      <c r="E11513" t="n">
        <v>730</v>
      </c>
      <c r="F11513" t="n">
        <v>225580</v>
      </c>
      <c r="G11513">
        <f>IF(OR(E5861="",F5861=""),"",E5861*F5861)</f>
        <v/>
      </c>
      <c r="H11513" s="41">
        <f>IFERROR(XLOOKUP(C5861,'DATA Wharton'!$A$2:$A$785,'DATA Wharton'!$C$2:$C$785),"")</f>
        <v/>
      </c>
      <c r="I11513">
        <f>IF(OR(G5861="",H5861=""),"",G5861)</f>
        <v/>
      </c>
      <c r="J11513">
        <f>IF(OR(I5861="",H5861=""),"",I5861*H5861)</f>
        <v/>
      </c>
      <c r="K11513">
        <f>IF(G5861="","Missing OEWS wage",IF(H5861="","Missing Wharton SOC","Matched"))</f>
        <v/>
      </c>
    </row>
    <row r="11514">
      <c r="A11514" t="inlineStr">
        <is>
          <t>61</t>
        </is>
      </c>
      <c r="B11514" t="inlineStr">
        <is>
          <t>Educational Services</t>
        </is>
      </c>
      <c r="C11514" t="inlineStr">
        <is>
          <t>29-1224</t>
        </is>
      </c>
      <c r="D11514" t="inlineStr">
        <is>
          <t>Radiologists</t>
        </is>
      </c>
      <c r="E11514" t="n">
        <v>340</v>
      </c>
      <c r="G11514">
        <f>IF(OR(E5862="",F5862=""),"",E5862*F5862)</f>
        <v/>
      </c>
      <c r="H11514" s="41">
        <f>IFERROR(XLOOKUP(C5862,'DATA Wharton'!$A$2:$A$785,'DATA Wharton'!$C$2:$C$785),"")</f>
        <v/>
      </c>
      <c r="I11514">
        <f>IF(OR(G5862="",H5862=""),"",G5862)</f>
        <v/>
      </c>
      <c r="J11514">
        <f>IF(OR(I5862="",H5862=""),"",I5862*H5862)</f>
        <v/>
      </c>
      <c r="K11514">
        <f>IF(G5862="","Missing OEWS wage",IF(H5862="","Missing Wharton SOC","Matched"))</f>
        <v/>
      </c>
    </row>
    <row r="11515">
      <c r="A11515" t="inlineStr">
        <is>
          <t>61</t>
        </is>
      </c>
      <c r="B11515" t="inlineStr">
        <is>
          <t>Educational Services</t>
        </is>
      </c>
      <c r="C11515" t="inlineStr">
        <is>
          <t>29-1229</t>
        </is>
      </c>
      <c r="D11515" t="inlineStr">
        <is>
          <t>Physicians, All Other</t>
        </is>
      </c>
      <c r="F11515" t="n">
        <v>116830</v>
      </c>
      <c r="G11515">
        <f>IF(OR(E5863="",F5863=""),"",E5863*F5863)</f>
        <v/>
      </c>
      <c r="H11515" s="41">
        <f>IFERROR(XLOOKUP(C5863,'DATA Wharton'!$A$2:$A$785,'DATA Wharton'!$C$2:$C$785),"")</f>
        <v/>
      </c>
      <c r="I11515">
        <f>IF(OR(G5863="",H5863=""),"",G5863)</f>
        <v/>
      </c>
      <c r="J11515">
        <f>IF(OR(I5863="",H5863=""),"",I5863*H5863)</f>
        <v/>
      </c>
      <c r="K11515">
        <f>IF(G5863="","Missing OEWS wage",IF(H5863="","Missing Wharton SOC","Matched"))</f>
        <v/>
      </c>
    </row>
    <row r="11516">
      <c r="A11516" t="inlineStr">
        <is>
          <t>61</t>
        </is>
      </c>
      <c r="B11516" t="inlineStr">
        <is>
          <t>Educational Services</t>
        </is>
      </c>
      <c r="C11516" t="inlineStr">
        <is>
          <t>29-1241</t>
        </is>
      </c>
      <c r="D11516" t="inlineStr">
        <is>
          <t>Ophthalmologists, Except Pediatric</t>
        </is>
      </c>
      <c r="E11516" t="n">
        <v>60</v>
      </c>
      <c r="G11516">
        <f>IF(OR(E5864="",F5864=""),"",E5864*F5864)</f>
        <v/>
      </c>
      <c r="H11516" s="41">
        <f>IFERROR(XLOOKUP(C5864,'DATA Wharton'!$A$2:$A$785,'DATA Wharton'!$C$2:$C$785),"")</f>
        <v/>
      </c>
      <c r="I11516">
        <f>IF(OR(G5864="",H5864=""),"",G5864)</f>
        <v/>
      </c>
      <c r="J11516">
        <f>IF(OR(I5864="",H5864=""),"",I5864*H5864)</f>
        <v/>
      </c>
      <c r="K11516">
        <f>IF(G5864="","Missing OEWS wage",IF(H5864="","Missing Wharton SOC","Matched"))</f>
        <v/>
      </c>
    </row>
    <row r="11517">
      <c r="A11517" t="inlineStr">
        <is>
          <t>61</t>
        </is>
      </c>
      <c r="B11517" t="inlineStr">
        <is>
          <t>Educational Services</t>
        </is>
      </c>
      <c r="C11517" t="inlineStr">
        <is>
          <t>29-1242</t>
        </is>
      </c>
      <c r="D11517" t="inlineStr">
        <is>
          <t>Orthopedic Surgeons, Except Pediatric</t>
        </is>
      </c>
      <c r="E11517" t="n">
        <v>190</v>
      </c>
      <c r="G11517">
        <f>IF(OR(E5865="",F5865=""),"",E5865*F5865)</f>
        <v/>
      </c>
      <c r="H11517" s="41">
        <f>IFERROR(XLOOKUP(C5865,'DATA Wharton'!$A$2:$A$785,'DATA Wharton'!$C$2:$C$785),"")</f>
        <v/>
      </c>
      <c r="I11517">
        <f>IF(OR(G5865="",H5865=""),"",G5865)</f>
        <v/>
      </c>
      <c r="J11517">
        <f>IF(OR(I5865="",H5865=""),"",I5865*H5865)</f>
        <v/>
      </c>
      <c r="K11517">
        <f>IF(G5865="","Missing OEWS wage",IF(H5865="","Missing Wharton SOC","Matched"))</f>
        <v/>
      </c>
    </row>
    <row r="11518">
      <c r="A11518" t="inlineStr">
        <is>
          <t>61</t>
        </is>
      </c>
      <c r="B11518" t="inlineStr">
        <is>
          <t>Educational Services</t>
        </is>
      </c>
      <c r="C11518" t="inlineStr">
        <is>
          <t>29-1249</t>
        </is>
      </c>
      <c r="D11518" t="inlineStr">
        <is>
          <t>Surgeons, All Other</t>
        </is>
      </c>
      <c r="E11518" t="n">
        <v>490</v>
      </c>
      <c r="G11518">
        <f>IF(OR(E5866="",F5866=""),"",E5866*F5866)</f>
        <v/>
      </c>
      <c r="H11518" s="41">
        <f>IFERROR(XLOOKUP(C5866,'DATA Wharton'!$A$2:$A$785,'DATA Wharton'!$C$2:$C$785),"")</f>
        <v/>
      </c>
      <c r="I11518">
        <f>IF(OR(G5866="",H5866=""),"",G5866)</f>
        <v/>
      </c>
      <c r="J11518">
        <f>IF(OR(I5866="",H5866=""),"",I5866*H5866)</f>
        <v/>
      </c>
      <c r="K11518">
        <f>IF(G5866="","Missing OEWS wage",IF(H5866="","Missing Wharton SOC","Matched"))</f>
        <v/>
      </c>
    </row>
    <row r="11519">
      <c r="A11519" t="inlineStr">
        <is>
          <t>61</t>
        </is>
      </c>
      <c r="B11519" t="inlineStr">
        <is>
          <t>Educational Services</t>
        </is>
      </c>
      <c r="C11519" t="inlineStr">
        <is>
          <t>29-1291</t>
        </is>
      </c>
      <c r="D11519" t="inlineStr">
        <is>
          <t>Acupuncturists</t>
        </is>
      </c>
      <c r="E11519" t="n">
        <v>280</v>
      </c>
      <c r="F11519" t="n">
        <v>54290</v>
      </c>
      <c r="G11519">
        <f>IF(OR(E5867="",F5867=""),"",E5867*F5867)</f>
        <v/>
      </c>
      <c r="H11519" s="41">
        <f>IFERROR(XLOOKUP(C5867,'DATA Wharton'!$A$2:$A$785,'DATA Wharton'!$C$2:$C$785),"")</f>
        <v/>
      </c>
      <c r="I11519">
        <f>IF(OR(G5867="",H5867=""),"",G5867)</f>
        <v/>
      </c>
      <c r="J11519">
        <f>IF(OR(I5867="",H5867=""),"",I5867*H5867)</f>
        <v/>
      </c>
      <c r="K11519">
        <f>IF(G5867="","Missing OEWS wage",IF(H5867="","Missing Wharton SOC","Matched"))</f>
        <v/>
      </c>
    </row>
    <row r="11520">
      <c r="A11520" t="inlineStr">
        <is>
          <t>61</t>
        </is>
      </c>
      <c r="B11520" t="inlineStr">
        <is>
          <t>Educational Services</t>
        </is>
      </c>
      <c r="C11520" t="inlineStr">
        <is>
          <t>29-1292</t>
        </is>
      </c>
      <c r="D11520" t="inlineStr">
        <is>
          <t>Dental Hygienists</t>
        </is>
      </c>
      <c r="E11520" t="n">
        <v>320</v>
      </c>
      <c r="F11520" t="n">
        <v>90170</v>
      </c>
      <c r="G11520">
        <f>IF(OR(E5868="",F5868=""),"",E5868*F5868)</f>
        <v/>
      </c>
      <c r="H11520" s="41">
        <f>IFERROR(XLOOKUP(C5868,'DATA Wharton'!$A$2:$A$785,'DATA Wharton'!$C$2:$C$785),"")</f>
        <v/>
      </c>
      <c r="I11520">
        <f>IF(OR(G5868="",H5868=""),"",G5868)</f>
        <v/>
      </c>
      <c r="J11520">
        <f>IF(OR(I5868="",H5868=""),"",I5868*H5868)</f>
        <v/>
      </c>
      <c r="K11520">
        <f>IF(G5868="","Missing OEWS wage",IF(H5868="","Missing Wharton SOC","Matched"))</f>
        <v/>
      </c>
    </row>
    <row r="11521">
      <c r="A11521" t="inlineStr">
        <is>
          <t>61</t>
        </is>
      </c>
      <c r="B11521" t="inlineStr">
        <is>
          <t>Educational Services</t>
        </is>
      </c>
      <c r="C11521" t="inlineStr">
        <is>
          <t>29-1299</t>
        </is>
      </c>
      <c r="D11521" t="inlineStr">
        <is>
          <t>Healthcare Diagnosing or Treating Practitioners, All Other</t>
        </is>
      </c>
      <c r="E11521" t="n">
        <v>140</v>
      </c>
      <c r="F11521" t="n">
        <v>61720</v>
      </c>
      <c r="G11521">
        <f>IF(OR(E5869="",F5869=""),"",E5869*F5869)</f>
        <v/>
      </c>
      <c r="H11521" s="41">
        <f>IFERROR(XLOOKUP(C5869,'DATA Wharton'!$A$2:$A$785,'DATA Wharton'!$C$2:$C$785),"")</f>
        <v/>
      </c>
      <c r="I11521">
        <f>IF(OR(G5869="",H5869=""),"",G5869)</f>
        <v/>
      </c>
      <c r="J11521">
        <f>IF(OR(I5869="",H5869=""),"",I5869*H5869)</f>
        <v/>
      </c>
      <c r="K11521">
        <f>IF(G5869="","Missing OEWS wage",IF(H5869="","Missing Wharton SOC","Matched"))</f>
        <v/>
      </c>
    </row>
    <row r="11522">
      <c r="A11522" t="inlineStr">
        <is>
          <t>61</t>
        </is>
      </c>
      <c r="B11522" t="inlineStr">
        <is>
          <t>Educational Services</t>
        </is>
      </c>
      <c r="C11522" t="inlineStr">
        <is>
          <t>29-2010</t>
        </is>
      </c>
      <c r="D11522" t="inlineStr">
        <is>
          <t>Clinical Laboratory Technologists and Technicians</t>
        </is>
      </c>
      <c r="E11522" t="n">
        <v>5230</v>
      </c>
      <c r="F11522" t="n">
        <v>67730</v>
      </c>
      <c r="G11522">
        <f>IF(OR(E5870="",F5870=""),"",E5870*F5870)</f>
        <v/>
      </c>
      <c r="H11522" s="41">
        <f>IFERROR(XLOOKUP(C5870,'DATA Wharton'!$A$2:$A$785,'DATA Wharton'!$C$2:$C$785),"")</f>
        <v/>
      </c>
      <c r="I11522">
        <f>IF(OR(G5870="",H5870=""),"",G5870)</f>
        <v/>
      </c>
      <c r="J11522">
        <f>IF(OR(I5870="",H5870=""),"",I5870*H5870)</f>
        <v/>
      </c>
      <c r="K11522">
        <f>IF(G5870="","Missing OEWS wage",IF(H5870="","Missing Wharton SOC","Matched"))</f>
        <v/>
      </c>
    </row>
    <row r="11523">
      <c r="A11523" t="inlineStr">
        <is>
          <t>61</t>
        </is>
      </c>
      <c r="B11523" t="inlineStr">
        <is>
          <t>Educational Services</t>
        </is>
      </c>
      <c r="C11523" t="inlineStr">
        <is>
          <t>29-2031</t>
        </is>
      </c>
      <c r="D11523" t="inlineStr">
        <is>
          <t>Cardiovascular Technologists and Technicians</t>
        </is>
      </c>
      <c r="E11523" t="n">
        <v>330</v>
      </c>
      <c r="F11523" t="n">
        <v>110110</v>
      </c>
      <c r="G11523">
        <f>IF(OR(E5871="",F5871=""),"",E5871*F5871)</f>
        <v/>
      </c>
      <c r="H11523" s="41">
        <f>IFERROR(XLOOKUP(C5871,'DATA Wharton'!$A$2:$A$785,'DATA Wharton'!$C$2:$C$785),"")</f>
        <v/>
      </c>
      <c r="I11523">
        <f>IF(OR(G5871="",H5871=""),"",G5871)</f>
        <v/>
      </c>
      <c r="J11523">
        <f>IF(OR(I5871="",H5871=""),"",I5871*H5871)</f>
        <v/>
      </c>
      <c r="K11523">
        <f>IF(G5871="","Missing OEWS wage",IF(H5871="","Missing Wharton SOC","Matched"))</f>
        <v/>
      </c>
    </row>
    <row r="11524">
      <c r="A11524" t="inlineStr">
        <is>
          <t>61</t>
        </is>
      </c>
      <c r="B11524" t="inlineStr">
        <is>
          <t>Educational Services</t>
        </is>
      </c>
      <c r="C11524" t="inlineStr">
        <is>
          <t>29-2032</t>
        </is>
      </c>
      <c r="D11524" t="inlineStr">
        <is>
          <t>Diagnostic Medical Sonographers</t>
        </is>
      </c>
      <c r="E11524" t="n">
        <v>410</v>
      </c>
      <c r="F11524" t="n">
        <v>102660</v>
      </c>
      <c r="G11524">
        <f>IF(OR(E5872="",F5872=""),"",E5872*F5872)</f>
        <v/>
      </c>
      <c r="H11524" s="41">
        <f>IFERROR(XLOOKUP(C5872,'DATA Wharton'!$A$2:$A$785,'DATA Wharton'!$C$2:$C$785),"")</f>
        <v/>
      </c>
      <c r="I11524">
        <f>IF(OR(G5872="",H5872=""),"",G5872)</f>
        <v/>
      </c>
      <c r="J11524">
        <f>IF(OR(I5872="",H5872=""),"",I5872*H5872)</f>
        <v/>
      </c>
      <c r="K11524">
        <f>IF(G5872="","Missing OEWS wage",IF(H5872="","Missing Wharton SOC","Matched"))</f>
        <v/>
      </c>
    </row>
    <row r="11525">
      <c r="A11525" t="inlineStr">
        <is>
          <t>61</t>
        </is>
      </c>
      <c r="B11525" t="inlineStr">
        <is>
          <t>Educational Services</t>
        </is>
      </c>
      <c r="C11525" t="inlineStr">
        <is>
          <t>29-2033</t>
        </is>
      </c>
      <c r="D11525" t="inlineStr">
        <is>
          <t>Nuclear Medicine Technologists</t>
        </is>
      </c>
      <c r="E11525" t="n">
        <v>80</v>
      </c>
      <c r="F11525" t="n">
        <v>120010</v>
      </c>
      <c r="G11525">
        <f>IF(OR(E5873="",F5873=""),"",E5873*F5873)</f>
        <v/>
      </c>
      <c r="H11525" s="41">
        <f>IFERROR(XLOOKUP(C5873,'DATA Wharton'!$A$2:$A$785,'DATA Wharton'!$C$2:$C$785),"")</f>
        <v/>
      </c>
      <c r="I11525">
        <f>IF(OR(G5873="",H5873=""),"",G5873)</f>
        <v/>
      </c>
      <c r="J11525">
        <f>IF(OR(I5873="",H5873=""),"",I5873*H5873)</f>
        <v/>
      </c>
      <c r="K11525">
        <f>IF(G5873="","Missing OEWS wage",IF(H5873="","Missing Wharton SOC","Matched"))</f>
        <v/>
      </c>
    </row>
    <row r="11526">
      <c r="A11526" t="inlineStr">
        <is>
          <t>61</t>
        </is>
      </c>
      <c r="B11526" t="inlineStr">
        <is>
          <t>Educational Services</t>
        </is>
      </c>
      <c r="C11526" t="inlineStr">
        <is>
          <t>29-2034</t>
        </is>
      </c>
      <c r="D11526" t="inlineStr">
        <is>
          <t>Radiologic Technologists and Technicians</t>
        </is>
      </c>
      <c r="E11526" t="n">
        <v>770</v>
      </c>
      <c r="F11526" t="n">
        <v>99160</v>
      </c>
      <c r="G11526">
        <f>IF(OR(E5874="",F5874=""),"",E5874*F5874)</f>
        <v/>
      </c>
      <c r="H11526" s="41">
        <f>IFERROR(XLOOKUP(C5874,'DATA Wharton'!$A$2:$A$785,'DATA Wharton'!$C$2:$C$785),"")</f>
        <v/>
      </c>
      <c r="I11526">
        <f>IF(OR(G5874="",H5874=""),"",G5874)</f>
        <v/>
      </c>
      <c r="J11526">
        <f>IF(OR(I5874="",H5874=""),"",I5874*H5874)</f>
        <v/>
      </c>
      <c r="K11526">
        <f>IF(G5874="","Missing OEWS wage",IF(H5874="","Missing Wharton SOC","Matched"))</f>
        <v/>
      </c>
    </row>
    <row r="11527">
      <c r="A11527" t="inlineStr">
        <is>
          <t>61</t>
        </is>
      </c>
      <c r="B11527" t="inlineStr">
        <is>
          <t>Educational Services</t>
        </is>
      </c>
      <c r="C11527" t="inlineStr">
        <is>
          <t>29-2035</t>
        </is>
      </c>
      <c r="D11527" t="inlineStr">
        <is>
          <t>Magnetic Resonance Imaging Technologists</t>
        </is>
      </c>
      <c r="E11527" t="n">
        <v>350</v>
      </c>
      <c r="F11527" t="n">
        <v>114130</v>
      </c>
      <c r="G11527">
        <f>IF(OR(E5875="",F5875=""),"",E5875*F5875)</f>
        <v/>
      </c>
      <c r="H11527" s="41">
        <f>IFERROR(XLOOKUP(C5875,'DATA Wharton'!$A$2:$A$785,'DATA Wharton'!$C$2:$C$785),"")</f>
        <v/>
      </c>
      <c r="I11527">
        <f>IF(OR(G5875="",H5875=""),"",G5875)</f>
        <v/>
      </c>
      <c r="J11527">
        <f>IF(OR(I5875="",H5875=""),"",I5875*H5875)</f>
        <v/>
      </c>
      <c r="K11527">
        <f>IF(G5875="","Missing OEWS wage",IF(H5875="","Missing Wharton SOC","Matched"))</f>
        <v/>
      </c>
    </row>
    <row r="11528">
      <c r="A11528" t="inlineStr">
        <is>
          <t>61</t>
        </is>
      </c>
      <c r="B11528" t="inlineStr">
        <is>
          <t>Educational Services</t>
        </is>
      </c>
      <c r="C11528" t="inlineStr">
        <is>
          <t>29-2036</t>
        </is>
      </c>
      <c r="D11528" t="inlineStr">
        <is>
          <t>Medical Dosimetrists</t>
        </is>
      </c>
      <c r="E11528" t="n">
        <v>90</v>
      </c>
      <c r="F11528" t="n">
        <v>147650</v>
      </c>
      <c r="G11528">
        <f>IF(OR(E5876="",F5876=""),"",E5876*F5876)</f>
        <v/>
      </c>
      <c r="H11528" s="41">
        <f>IFERROR(XLOOKUP(C5876,'DATA Wharton'!$A$2:$A$785,'DATA Wharton'!$C$2:$C$785),"")</f>
        <v/>
      </c>
      <c r="I11528">
        <f>IF(OR(G5876="",H5876=""),"",G5876)</f>
        <v/>
      </c>
      <c r="J11528">
        <f>IF(OR(I5876="",H5876=""),"",I5876*H5876)</f>
        <v/>
      </c>
      <c r="K11528">
        <f>IF(G5876="","Missing OEWS wage",IF(H5876="","Missing Wharton SOC","Matched"))</f>
        <v/>
      </c>
    </row>
    <row r="11529">
      <c r="A11529" t="inlineStr">
        <is>
          <t>61</t>
        </is>
      </c>
      <c r="B11529" t="inlineStr">
        <is>
          <t>Educational Services</t>
        </is>
      </c>
      <c r="C11529" t="inlineStr">
        <is>
          <t>29-2042</t>
        </is>
      </c>
      <c r="D11529" t="inlineStr">
        <is>
          <t>Emergency Medical Technicians</t>
        </is>
      </c>
      <c r="E11529" t="n">
        <v>570</v>
      </c>
      <c r="F11529" t="n">
        <v>43250</v>
      </c>
      <c r="G11529">
        <f>IF(OR(E5877="",F5877=""),"",E5877*F5877)</f>
        <v/>
      </c>
      <c r="H11529" s="41">
        <f>IFERROR(XLOOKUP(C5877,'DATA Wharton'!$A$2:$A$785,'DATA Wharton'!$C$2:$C$785),"")</f>
        <v/>
      </c>
      <c r="I11529">
        <f>IF(OR(G5877="",H5877=""),"",G5877)</f>
        <v/>
      </c>
      <c r="J11529">
        <f>IF(OR(I5877="",H5877=""),"",I5877*H5877)</f>
        <v/>
      </c>
      <c r="K11529">
        <f>IF(G5877="","Missing OEWS wage",IF(H5877="","Missing Wharton SOC","Matched"))</f>
        <v/>
      </c>
    </row>
    <row r="11530">
      <c r="A11530" t="inlineStr">
        <is>
          <t>61</t>
        </is>
      </c>
      <c r="B11530" t="inlineStr">
        <is>
          <t>Educational Services</t>
        </is>
      </c>
      <c r="C11530" t="inlineStr">
        <is>
          <t>29-2043</t>
        </is>
      </c>
      <c r="D11530" t="inlineStr">
        <is>
          <t>Paramedics</t>
        </is>
      </c>
      <c r="E11530" t="n">
        <v>40</v>
      </c>
      <c r="F11530" t="n">
        <v>64410</v>
      </c>
      <c r="G11530">
        <f>IF(OR(E5878="",F5878=""),"",E5878*F5878)</f>
        <v/>
      </c>
      <c r="H11530" s="41">
        <f>IFERROR(XLOOKUP(C5878,'DATA Wharton'!$A$2:$A$785,'DATA Wharton'!$C$2:$C$785),"")</f>
        <v/>
      </c>
      <c r="I11530">
        <f>IF(OR(G5878="",H5878=""),"",G5878)</f>
        <v/>
      </c>
      <c r="J11530">
        <f>IF(OR(I5878="",H5878=""),"",I5878*H5878)</f>
        <v/>
      </c>
      <c r="K11530">
        <f>IF(G5878="","Missing OEWS wage",IF(H5878="","Missing Wharton SOC","Matched"))</f>
        <v/>
      </c>
    </row>
    <row r="11531">
      <c r="A11531" t="inlineStr">
        <is>
          <t>61</t>
        </is>
      </c>
      <c r="B11531" t="inlineStr">
        <is>
          <t>Educational Services</t>
        </is>
      </c>
      <c r="C11531" t="inlineStr">
        <is>
          <t>29-2051</t>
        </is>
      </c>
      <c r="D11531" t="inlineStr">
        <is>
          <t>Dietetic Technicians</t>
        </is>
      </c>
      <c r="E11531" t="n">
        <v>90</v>
      </c>
      <c r="F11531" t="n">
        <v>51990</v>
      </c>
      <c r="G11531">
        <f>IF(OR(E5879="",F5879=""),"",E5879*F5879)</f>
        <v/>
      </c>
      <c r="H11531" s="41">
        <f>IFERROR(XLOOKUP(C5879,'DATA Wharton'!$A$2:$A$785,'DATA Wharton'!$C$2:$C$785),"")</f>
        <v/>
      </c>
      <c r="I11531">
        <f>IF(OR(G5879="",H5879=""),"",G5879)</f>
        <v/>
      </c>
      <c r="J11531">
        <f>IF(OR(I5879="",H5879=""),"",I5879*H5879)</f>
        <v/>
      </c>
      <c r="K11531">
        <f>IF(G5879="","Missing OEWS wage",IF(H5879="","Missing Wharton SOC","Matched"))</f>
        <v/>
      </c>
    </row>
    <row r="11532">
      <c r="A11532" t="inlineStr">
        <is>
          <t>61</t>
        </is>
      </c>
      <c r="B11532" t="inlineStr">
        <is>
          <t>Educational Services</t>
        </is>
      </c>
      <c r="C11532" t="inlineStr">
        <is>
          <t>29-2052</t>
        </is>
      </c>
      <c r="D11532" t="inlineStr">
        <is>
          <t>Pharmacy Technicians</t>
        </is>
      </c>
      <c r="E11532" t="n">
        <v>270</v>
      </c>
      <c r="F11532" t="n">
        <v>61160</v>
      </c>
      <c r="G11532">
        <f>IF(OR(E5880="",F5880=""),"",E5880*F5880)</f>
        <v/>
      </c>
      <c r="H11532" s="41">
        <f>IFERROR(XLOOKUP(C5880,'DATA Wharton'!$A$2:$A$785,'DATA Wharton'!$C$2:$C$785),"")</f>
        <v/>
      </c>
      <c r="I11532">
        <f>IF(OR(G5880="",H5880=""),"",G5880)</f>
        <v/>
      </c>
      <c r="J11532">
        <f>IF(OR(I5880="",H5880=""),"",I5880*H5880)</f>
        <v/>
      </c>
      <c r="K11532">
        <f>IF(G5880="","Missing OEWS wage",IF(H5880="","Missing Wharton SOC","Matched"))</f>
        <v/>
      </c>
    </row>
    <row r="11533">
      <c r="A11533" t="inlineStr">
        <is>
          <t>61</t>
        </is>
      </c>
      <c r="B11533" t="inlineStr">
        <is>
          <t>Educational Services</t>
        </is>
      </c>
      <c r="C11533" t="inlineStr">
        <is>
          <t>29-2053</t>
        </is>
      </c>
      <c r="D11533" t="inlineStr">
        <is>
          <t>Psychiatric Technicians</t>
        </is>
      </c>
      <c r="E11533" t="n">
        <v>2520</v>
      </c>
      <c r="F11533" t="n">
        <v>50160</v>
      </c>
      <c r="G11533">
        <f>IF(OR(E5881="",F5881=""),"",E5881*F5881)</f>
        <v/>
      </c>
      <c r="H11533" s="41">
        <f>IFERROR(XLOOKUP(C5881,'DATA Wharton'!$A$2:$A$785,'DATA Wharton'!$C$2:$C$785),"")</f>
        <v/>
      </c>
      <c r="I11533">
        <f>IF(OR(G5881="",H5881=""),"",G5881)</f>
        <v/>
      </c>
      <c r="J11533">
        <f>IF(OR(I5881="",H5881=""),"",I5881*H5881)</f>
        <v/>
      </c>
      <c r="K11533">
        <f>IF(G5881="","Missing OEWS wage",IF(H5881="","Missing Wharton SOC","Matched"))</f>
        <v/>
      </c>
    </row>
    <row r="11534">
      <c r="A11534" t="inlineStr">
        <is>
          <t>61</t>
        </is>
      </c>
      <c r="B11534" t="inlineStr">
        <is>
          <t>Educational Services</t>
        </is>
      </c>
      <c r="C11534" t="inlineStr">
        <is>
          <t>29-2055</t>
        </is>
      </c>
      <c r="D11534" t="inlineStr">
        <is>
          <t>Surgical Technologists</t>
        </is>
      </c>
      <c r="E11534" t="n">
        <v>250</v>
      </c>
      <c r="F11534" t="n">
        <v>81600</v>
      </c>
      <c r="G11534">
        <f>IF(OR(E5882="",F5882=""),"",E5882*F5882)</f>
        <v/>
      </c>
      <c r="H11534" s="41">
        <f>IFERROR(XLOOKUP(C5882,'DATA Wharton'!$A$2:$A$785,'DATA Wharton'!$C$2:$C$785),"")</f>
        <v/>
      </c>
      <c r="I11534">
        <f>IF(OR(G5882="",H5882=""),"",G5882)</f>
        <v/>
      </c>
      <c r="J11534">
        <f>IF(OR(I5882="",H5882=""),"",I5882*H5882)</f>
        <v/>
      </c>
      <c r="K11534">
        <f>IF(G5882="","Missing OEWS wage",IF(H5882="","Missing Wharton SOC","Matched"))</f>
        <v/>
      </c>
    </row>
    <row r="11535">
      <c r="A11535" t="inlineStr">
        <is>
          <t>61</t>
        </is>
      </c>
      <c r="B11535" t="inlineStr">
        <is>
          <t>Educational Services</t>
        </is>
      </c>
      <c r="C11535" t="inlineStr">
        <is>
          <t>29-2056</t>
        </is>
      </c>
      <c r="D11535" t="inlineStr">
        <is>
          <t>Veterinary Technologists and Technicians</t>
        </is>
      </c>
      <c r="E11535" t="n">
        <v>660</v>
      </c>
      <c r="F11535" t="n">
        <v>59460</v>
      </c>
      <c r="G11535">
        <f>IF(OR(E5883="",F5883=""),"",E5883*F5883)</f>
        <v/>
      </c>
      <c r="H11535" s="41">
        <f>IFERROR(XLOOKUP(C5883,'DATA Wharton'!$A$2:$A$785,'DATA Wharton'!$C$2:$C$785),"")</f>
        <v/>
      </c>
      <c r="I11535">
        <f>IF(OR(G5883="",H5883=""),"",G5883)</f>
        <v/>
      </c>
      <c r="J11535">
        <f>IF(OR(I5883="",H5883=""),"",I5883*H5883)</f>
        <v/>
      </c>
      <c r="K11535">
        <f>IF(G5883="","Missing OEWS wage",IF(H5883="","Missing Wharton SOC","Matched"))</f>
        <v/>
      </c>
    </row>
    <row r="11536">
      <c r="A11536" t="inlineStr">
        <is>
          <t>61</t>
        </is>
      </c>
      <c r="B11536" t="inlineStr">
        <is>
          <t>Educational Services</t>
        </is>
      </c>
      <c r="C11536" t="inlineStr">
        <is>
          <t>29-2057</t>
        </is>
      </c>
      <c r="D11536" t="inlineStr">
        <is>
          <t>Ophthalmic Medical Technicians</t>
        </is>
      </c>
      <c r="E11536" t="n">
        <v>640</v>
      </c>
      <c r="F11536" t="n">
        <v>60820</v>
      </c>
      <c r="G11536">
        <f>IF(OR(E5884="",F5884=""),"",E5884*F5884)</f>
        <v/>
      </c>
      <c r="H11536" s="41">
        <f>IFERROR(XLOOKUP(C5884,'DATA Wharton'!$A$2:$A$785,'DATA Wharton'!$C$2:$C$785),"")</f>
        <v/>
      </c>
      <c r="I11536">
        <f>IF(OR(G5884="",H5884=""),"",G5884)</f>
        <v/>
      </c>
      <c r="J11536">
        <f>IF(OR(I5884="",H5884=""),"",I5884*H5884)</f>
        <v/>
      </c>
      <c r="K11536">
        <f>IF(G5884="","Missing OEWS wage",IF(H5884="","Missing Wharton SOC","Matched"))</f>
        <v/>
      </c>
    </row>
    <row r="11537">
      <c r="A11537" t="inlineStr">
        <is>
          <t>61</t>
        </is>
      </c>
      <c r="B11537" t="inlineStr">
        <is>
          <t>Educational Services</t>
        </is>
      </c>
      <c r="C11537" t="inlineStr">
        <is>
          <t>29-2061</t>
        </is>
      </c>
      <c r="D11537" t="inlineStr">
        <is>
          <t>Licensed Practical and Licensed Vocational Nurses</t>
        </is>
      </c>
      <c r="E11537" t="n">
        <v>1900</v>
      </c>
      <c r="F11537" t="n">
        <v>63540</v>
      </c>
      <c r="G11537">
        <f>IF(OR(E5885="",F5885=""),"",E5885*F5885)</f>
        <v/>
      </c>
      <c r="H11537" s="41">
        <f>IFERROR(XLOOKUP(C5885,'DATA Wharton'!$A$2:$A$785,'DATA Wharton'!$C$2:$C$785),"")</f>
        <v/>
      </c>
      <c r="I11537">
        <f>IF(OR(G5885="",H5885=""),"",G5885)</f>
        <v/>
      </c>
      <c r="J11537">
        <f>IF(OR(I5885="",H5885=""),"",I5885*H5885)</f>
        <v/>
      </c>
      <c r="K11537">
        <f>IF(G5885="","Missing OEWS wage",IF(H5885="","Missing Wharton SOC","Matched"))</f>
        <v/>
      </c>
    </row>
    <row r="11538">
      <c r="A11538" t="inlineStr">
        <is>
          <t>61</t>
        </is>
      </c>
      <c r="B11538" t="inlineStr">
        <is>
          <t>Educational Services</t>
        </is>
      </c>
      <c r="C11538" t="inlineStr">
        <is>
          <t>29-2072</t>
        </is>
      </c>
      <c r="D11538" t="inlineStr">
        <is>
          <t>Medical Records Specialists</t>
        </is>
      </c>
      <c r="E11538" t="n">
        <v>990</v>
      </c>
      <c r="F11538" t="n">
        <v>69770</v>
      </c>
      <c r="G11538">
        <f>IF(OR(E5886="",F5886=""),"",E5886*F5886)</f>
        <v/>
      </c>
      <c r="H11538" s="41">
        <f>IFERROR(XLOOKUP(C5886,'DATA Wharton'!$A$2:$A$785,'DATA Wharton'!$C$2:$C$785),"")</f>
        <v/>
      </c>
      <c r="I11538">
        <f>IF(OR(G5886="",H5886=""),"",G5886)</f>
        <v/>
      </c>
      <c r="J11538">
        <f>IF(OR(I5886="",H5886=""),"",I5886*H5886)</f>
        <v/>
      </c>
      <c r="K11538">
        <f>IF(G5886="","Missing OEWS wage",IF(H5886="","Missing Wharton SOC","Matched"))</f>
        <v/>
      </c>
    </row>
    <row r="11539">
      <c r="A11539" t="inlineStr">
        <is>
          <t>61</t>
        </is>
      </c>
      <c r="B11539" t="inlineStr">
        <is>
          <t>Educational Services</t>
        </is>
      </c>
      <c r="C11539" t="inlineStr">
        <is>
          <t>29-2081</t>
        </is>
      </c>
      <c r="D11539" t="inlineStr">
        <is>
          <t>Opticians, Dispensing</t>
        </is>
      </c>
      <c r="E11539" t="n">
        <v>180</v>
      </c>
      <c r="F11539" t="n">
        <v>55470</v>
      </c>
      <c r="G11539">
        <f>IF(OR(E5887="",F5887=""),"",E5887*F5887)</f>
        <v/>
      </c>
      <c r="H11539" s="41">
        <f>IFERROR(XLOOKUP(C5887,'DATA Wharton'!$A$2:$A$785,'DATA Wharton'!$C$2:$C$785),"")</f>
        <v/>
      </c>
      <c r="I11539">
        <f>IF(OR(G5887="",H5887=""),"",G5887)</f>
        <v/>
      </c>
      <c r="J11539">
        <f>IF(OR(I5887="",H5887=""),"",I5887*H5887)</f>
        <v/>
      </c>
      <c r="K11539">
        <f>IF(G5887="","Missing OEWS wage",IF(H5887="","Missing Wharton SOC","Matched"))</f>
        <v/>
      </c>
    </row>
    <row r="11540">
      <c r="A11540" t="inlineStr">
        <is>
          <t>61</t>
        </is>
      </c>
      <c r="B11540" t="inlineStr">
        <is>
          <t>Educational Services</t>
        </is>
      </c>
      <c r="C11540" t="inlineStr">
        <is>
          <t>29-2099</t>
        </is>
      </c>
      <c r="D11540" t="inlineStr">
        <is>
          <t>Health Technologists and Technicians, All Other</t>
        </is>
      </c>
      <c r="E11540" t="n">
        <v>1030</v>
      </c>
      <c r="F11540" t="n">
        <v>69030</v>
      </c>
      <c r="G11540">
        <f>IF(OR(E5888="",F5888=""),"",E5888*F5888)</f>
        <v/>
      </c>
      <c r="H11540" s="41">
        <f>IFERROR(XLOOKUP(C5888,'DATA Wharton'!$A$2:$A$785,'DATA Wharton'!$C$2:$C$785),"")</f>
        <v/>
      </c>
      <c r="I11540">
        <f>IF(OR(G5888="",H5888=""),"",G5888)</f>
        <v/>
      </c>
      <c r="J11540">
        <f>IF(OR(I5888="",H5888=""),"",I5888*H5888)</f>
        <v/>
      </c>
      <c r="K11540">
        <f>IF(G5888="","Missing OEWS wage",IF(H5888="","Missing Wharton SOC","Matched"))</f>
        <v/>
      </c>
    </row>
    <row r="11541">
      <c r="A11541" t="inlineStr">
        <is>
          <t>61</t>
        </is>
      </c>
      <c r="B11541" t="inlineStr">
        <is>
          <t>Educational Services</t>
        </is>
      </c>
      <c r="C11541" t="inlineStr">
        <is>
          <t>29-9021</t>
        </is>
      </c>
      <c r="D11541" t="inlineStr">
        <is>
          <t>Health Information Technologists and Medical Registrars</t>
        </is>
      </c>
      <c r="E11541" t="n">
        <v>710</v>
      </c>
      <c r="F11541" t="n">
        <v>84690</v>
      </c>
      <c r="G11541">
        <f>IF(OR(E5889="",F5889=""),"",E5889*F5889)</f>
        <v/>
      </c>
      <c r="H11541" s="41">
        <f>IFERROR(XLOOKUP(C5889,'DATA Wharton'!$A$2:$A$785,'DATA Wharton'!$C$2:$C$785),"")</f>
        <v/>
      </c>
      <c r="I11541">
        <f>IF(OR(G5889="",H5889=""),"",G5889)</f>
        <v/>
      </c>
      <c r="J11541">
        <f>IF(OR(I5889="",H5889=""),"",I5889*H5889)</f>
        <v/>
      </c>
      <c r="K11541">
        <f>IF(G5889="","Missing OEWS wage",IF(H5889="","Missing Wharton SOC","Matched"))</f>
        <v/>
      </c>
    </row>
    <row r="11542">
      <c r="A11542" t="inlineStr">
        <is>
          <t>61</t>
        </is>
      </c>
      <c r="B11542" t="inlineStr">
        <is>
          <t>Educational Services</t>
        </is>
      </c>
      <c r="C11542" t="inlineStr">
        <is>
          <t>29-9091</t>
        </is>
      </c>
      <c r="D11542" t="inlineStr">
        <is>
          <t>Athletic Trainers</t>
        </is>
      </c>
      <c r="E11542" t="n">
        <v>4700</v>
      </c>
      <c r="F11542" t="n">
        <v>64040</v>
      </c>
      <c r="G11542">
        <f>IF(OR(E5890="",F5890=""),"",E5890*F5890)</f>
        <v/>
      </c>
      <c r="H11542" s="41">
        <f>IFERROR(XLOOKUP(C5890,'DATA Wharton'!$A$2:$A$785,'DATA Wharton'!$C$2:$C$785),"")</f>
        <v/>
      </c>
      <c r="I11542">
        <f>IF(OR(G5890="",H5890=""),"",G5890)</f>
        <v/>
      </c>
      <c r="J11542">
        <f>IF(OR(I5890="",H5890=""),"",I5890*H5890)</f>
        <v/>
      </c>
      <c r="K11542">
        <f>IF(G5890="","Missing OEWS wage",IF(H5890="","Missing Wharton SOC","Matched"))</f>
        <v/>
      </c>
    </row>
    <row r="11543">
      <c r="A11543" t="inlineStr">
        <is>
          <t>61</t>
        </is>
      </c>
      <c r="B11543" t="inlineStr">
        <is>
          <t>Educational Services</t>
        </is>
      </c>
      <c r="C11543" t="inlineStr">
        <is>
          <t>29-9092</t>
        </is>
      </c>
      <c r="D11543" t="inlineStr">
        <is>
          <t>Genetic Counselors</t>
        </is>
      </c>
      <c r="E11543" t="n">
        <v>150</v>
      </c>
      <c r="F11543" t="n">
        <v>102940</v>
      </c>
      <c r="G11543">
        <f>IF(OR(E5891="",F5891=""),"",E5891*F5891)</f>
        <v/>
      </c>
      <c r="H11543" s="41">
        <f>IFERROR(XLOOKUP(C5891,'DATA Wharton'!$A$2:$A$785,'DATA Wharton'!$C$2:$C$785),"")</f>
        <v/>
      </c>
      <c r="I11543">
        <f>IF(OR(G5891="",H5891=""),"",G5891)</f>
        <v/>
      </c>
      <c r="J11543">
        <f>IF(OR(I5891="",H5891=""),"",I5891*H5891)</f>
        <v/>
      </c>
      <c r="K11543">
        <f>IF(G5891="","Missing OEWS wage",IF(H5891="","Missing Wharton SOC","Matched"))</f>
        <v/>
      </c>
    </row>
    <row r="11544">
      <c r="A11544" t="inlineStr">
        <is>
          <t>61</t>
        </is>
      </c>
      <c r="B11544" t="inlineStr">
        <is>
          <t>Educational Services</t>
        </is>
      </c>
      <c r="C11544" t="inlineStr">
        <is>
          <t>29-9093</t>
        </is>
      </c>
      <c r="D11544" t="inlineStr">
        <is>
          <t>Surgical Assistants</t>
        </is>
      </c>
      <c r="F11544" t="n">
        <v>68000</v>
      </c>
      <c r="G11544">
        <f>IF(OR(E5892="",F5892=""),"",E5892*F5892)</f>
        <v/>
      </c>
      <c r="H11544" s="41">
        <f>IFERROR(XLOOKUP(C5892,'DATA Wharton'!$A$2:$A$785,'DATA Wharton'!$C$2:$C$785),"")</f>
        <v/>
      </c>
      <c r="I11544">
        <f>IF(OR(G5892="",H5892=""),"",G5892)</f>
        <v/>
      </c>
      <c r="J11544">
        <f>IF(OR(I5892="",H5892=""),"",I5892*H5892)</f>
        <v/>
      </c>
      <c r="K11544">
        <f>IF(G5892="","Missing OEWS wage",IF(H5892="","Missing Wharton SOC","Matched"))</f>
        <v/>
      </c>
    </row>
    <row r="11545">
      <c r="A11545" t="inlineStr">
        <is>
          <t>61</t>
        </is>
      </c>
      <c r="B11545" t="inlineStr">
        <is>
          <t>Educational Services</t>
        </is>
      </c>
      <c r="C11545" t="inlineStr">
        <is>
          <t>29-9099</t>
        </is>
      </c>
      <c r="D11545" t="inlineStr">
        <is>
          <t>Healthcare Practitioners and Technical Workers, All Other</t>
        </is>
      </c>
      <c r="E11545" t="n">
        <v>1470</v>
      </c>
      <c r="F11545" t="n">
        <v>71750</v>
      </c>
      <c r="G11545">
        <f>IF(OR(E5893="",F5893=""),"",E5893*F5893)</f>
        <v/>
      </c>
      <c r="H11545" s="41">
        <f>IFERROR(XLOOKUP(C5893,'DATA Wharton'!$A$2:$A$785,'DATA Wharton'!$C$2:$C$785),"")</f>
        <v/>
      </c>
      <c r="I11545">
        <f>IF(OR(G5893="",H5893=""),"",G5893)</f>
        <v/>
      </c>
      <c r="J11545">
        <f>IF(OR(I5893="",H5893=""),"",I5893*H5893)</f>
        <v/>
      </c>
      <c r="K11545">
        <f>IF(G5893="","Missing OEWS wage",IF(H5893="","Missing Wharton SOC","Matched"))</f>
        <v/>
      </c>
    </row>
    <row r="11546">
      <c r="A11546" t="inlineStr">
        <is>
          <t>61</t>
        </is>
      </c>
      <c r="B11546" t="inlineStr">
        <is>
          <t>Educational Services</t>
        </is>
      </c>
      <c r="C11546" t="inlineStr">
        <is>
          <t>31-1120</t>
        </is>
      </c>
      <c r="D11546" t="inlineStr">
        <is>
          <t>Home Health and Personal Care Aides</t>
        </is>
      </c>
      <c r="E11546" t="n">
        <v>3400</v>
      </c>
      <c r="F11546" t="n">
        <v>40880</v>
      </c>
      <c r="G11546">
        <f>IF(OR(E5894="",F5894=""),"",E5894*F5894)</f>
        <v/>
      </c>
      <c r="H11546" s="41">
        <f>IFERROR(XLOOKUP(C5894,'DATA Wharton'!$A$2:$A$785,'DATA Wharton'!$C$2:$C$785),"")</f>
        <v/>
      </c>
      <c r="I11546">
        <f>IF(OR(G5894="",H5894=""),"",G5894)</f>
        <v/>
      </c>
      <c r="J11546">
        <f>IF(OR(I5894="",H5894=""),"",I5894*H5894)</f>
        <v/>
      </c>
      <c r="K11546">
        <f>IF(G5894="","Missing OEWS wage",IF(H5894="","Missing Wharton SOC","Matched"))</f>
        <v/>
      </c>
    </row>
    <row r="11547">
      <c r="A11547" t="inlineStr">
        <is>
          <t>61</t>
        </is>
      </c>
      <c r="B11547" t="inlineStr">
        <is>
          <t>Educational Services</t>
        </is>
      </c>
      <c r="C11547" t="inlineStr">
        <is>
          <t>31-1131</t>
        </is>
      </c>
      <c r="D11547" t="inlineStr">
        <is>
          <t>Nursing Assistants</t>
        </is>
      </c>
      <c r="E11547" t="n">
        <v>2130</v>
      </c>
      <c r="F11547" t="n">
        <v>47860</v>
      </c>
      <c r="G11547">
        <f>IF(OR(E5895="",F5895=""),"",E5895*F5895)</f>
        <v/>
      </c>
      <c r="H11547" s="41">
        <f>IFERROR(XLOOKUP(C5895,'DATA Wharton'!$A$2:$A$785,'DATA Wharton'!$C$2:$C$785),"")</f>
        <v/>
      </c>
      <c r="I11547">
        <f>IF(OR(G5895="",H5895=""),"",G5895)</f>
        <v/>
      </c>
      <c r="J11547">
        <f>IF(OR(I5895="",H5895=""),"",I5895*H5895)</f>
        <v/>
      </c>
      <c r="K11547">
        <f>IF(G5895="","Missing OEWS wage",IF(H5895="","Missing Wharton SOC","Matched"))</f>
        <v/>
      </c>
    </row>
    <row r="11548">
      <c r="A11548" t="inlineStr">
        <is>
          <t>61</t>
        </is>
      </c>
      <c r="B11548" t="inlineStr">
        <is>
          <t>Educational Services</t>
        </is>
      </c>
      <c r="C11548" t="inlineStr">
        <is>
          <t>31-1133</t>
        </is>
      </c>
      <c r="D11548" t="inlineStr">
        <is>
          <t>Psychiatric Aides</t>
        </is>
      </c>
      <c r="F11548" t="n">
        <v>63800</v>
      </c>
      <c r="G11548">
        <f>IF(OR(E5896="",F5896=""),"",E5896*F5896)</f>
        <v/>
      </c>
      <c r="H11548" s="41">
        <f>IFERROR(XLOOKUP(C5896,'DATA Wharton'!$A$2:$A$785,'DATA Wharton'!$C$2:$C$785),"")</f>
        <v/>
      </c>
      <c r="I11548">
        <f>IF(OR(G5896="",H5896=""),"",G5896)</f>
        <v/>
      </c>
      <c r="J11548">
        <f>IF(OR(I5896="",H5896=""),"",I5896*H5896)</f>
        <v/>
      </c>
      <c r="K11548">
        <f>IF(G5896="","Missing OEWS wage",IF(H5896="","Missing Wharton SOC","Matched"))</f>
        <v/>
      </c>
    </row>
    <row r="11549">
      <c r="A11549" t="inlineStr">
        <is>
          <t>61</t>
        </is>
      </c>
      <c r="B11549" t="inlineStr">
        <is>
          <t>Educational Services</t>
        </is>
      </c>
      <c r="C11549" t="inlineStr">
        <is>
          <t>31-2011</t>
        </is>
      </c>
      <c r="D11549" t="inlineStr">
        <is>
          <t>Occupational Therapy Assistants</t>
        </is>
      </c>
      <c r="E11549" t="n">
        <v>1010</v>
      </c>
      <c r="F11549" t="n">
        <v>66410</v>
      </c>
      <c r="G11549">
        <f>IF(OR(E5897="",F5897=""),"",E5897*F5897)</f>
        <v/>
      </c>
      <c r="H11549" s="41">
        <f>IFERROR(XLOOKUP(C5897,'DATA Wharton'!$A$2:$A$785,'DATA Wharton'!$C$2:$C$785),"")</f>
        <v/>
      </c>
      <c r="I11549">
        <f>IF(OR(G5897="",H5897=""),"",G5897)</f>
        <v/>
      </c>
      <c r="J11549">
        <f>IF(OR(I5897="",H5897=""),"",I5897*H5897)</f>
        <v/>
      </c>
      <c r="K11549">
        <f>IF(G5897="","Missing OEWS wage",IF(H5897="","Missing Wharton SOC","Matched"))</f>
        <v/>
      </c>
    </row>
    <row r="11550">
      <c r="A11550" t="inlineStr">
        <is>
          <t>61</t>
        </is>
      </c>
      <c r="B11550" t="inlineStr">
        <is>
          <t>Educational Services</t>
        </is>
      </c>
      <c r="C11550" t="inlineStr">
        <is>
          <t>31-2012</t>
        </is>
      </c>
      <c r="D11550" t="inlineStr">
        <is>
          <t>Occupational Therapy Aides</t>
        </is>
      </c>
      <c r="E11550" t="n">
        <v>60</v>
      </c>
      <c r="F11550" t="n">
        <v>44000</v>
      </c>
      <c r="G11550">
        <f>IF(OR(E5898="",F5898=""),"",E5898*F5898)</f>
        <v/>
      </c>
      <c r="H11550" s="41">
        <f>IFERROR(XLOOKUP(C5898,'DATA Wharton'!$A$2:$A$785,'DATA Wharton'!$C$2:$C$785),"")</f>
        <v/>
      </c>
      <c r="I11550">
        <f>IF(OR(G5898="",H5898=""),"",G5898)</f>
        <v/>
      </c>
      <c r="J11550">
        <f>IF(OR(I5898="",H5898=""),"",I5898*H5898)</f>
        <v/>
      </c>
      <c r="K11550">
        <f>IF(G5898="","Missing OEWS wage",IF(H5898="","Missing Wharton SOC","Matched"))</f>
        <v/>
      </c>
    </row>
    <row r="11551">
      <c r="A11551" t="inlineStr">
        <is>
          <t>61</t>
        </is>
      </c>
      <c r="B11551" t="inlineStr">
        <is>
          <t>Educational Services</t>
        </is>
      </c>
      <c r="C11551" t="inlineStr">
        <is>
          <t>31-2021</t>
        </is>
      </c>
      <c r="D11551" t="inlineStr">
        <is>
          <t>Physical Therapist Assistants</t>
        </is>
      </c>
      <c r="E11551" t="n">
        <v>170</v>
      </c>
      <c r="F11551" t="n">
        <v>64370</v>
      </c>
      <c r="G11551">
        <f>IF(OR(E5899="",F5899=""),"",E5899*F5899)</f>
        <v/>
      </c>
      <c r="H11551" s="41">
        <f>IFERROR(XLOOKUP(C5899,'DATA Wharton'!$A$2:$A$785,'DATA Wharton'!$C$2:$C$785),"")</f>
        <v/>
      </c>
      <c r="I11551">
        <f>IF(OR(G5899="",H5899=""),"",G5899)</f>
        <v/>
      </c>
      <c r="J11551">
        <f>IF(OR(I5899="",H5899=""),"",I5899*H5899)</f>
        <v/>
      </c>
      <c r="K11551">
        <f>IF(G5899="","Missing OEWS wage",IF(H5899="","Missing Wharton SOC","Matched"))</f>
        <v/>
      </c>
    </row>
    <row r="11552">
      <c r="A11552" t="inlineStr">
        <is>
          <t>61</t>
        </is>
      </c>
      <c r="B11552" t="inlineStr">
        <is>
          <t>Educational Services</t>
        </is>
      </c>
      <c r="C11552" t="inlineStr">
        <is>
          <t>31-9011</t>
        </is>
      </c>
      <c r="D11552" t="inlineStr">
        <is>
          <t>Massage Therapists</t>
        </is>
      </c>
      <c r="E11552" t="n">
        <v>450</v>
      </c>
      <c r="F11552" t="n">
        <v>60850</v>
      </c>
      <c r="G11552">
        <f>IF(OR(E5900="",F5900=""),"",E5900*F5900)</f>
        <v/>
      </c>
      <c r="H11552" s="41">
        <f>IFERROR(XLOOKUP(C5900,'DATA Wharton'!$A$2:$A$785,'DATA Wharton'!$C$2:$C$785),"")</f>
        <v/>
      </c>
      <c r="I11552">
        <f>IF(OR(G5900="",H5900=""),"",G5900)</f>
        <v/>
      </c>
      <c r="J11552">
        <f>IF(OR(I5900="",H5900=""),"",I5900*H5900)</f>
        <v/>
      </c>
      <c r="K11552">
        <f>IF(G5900="","Missing OEWS wage",IF(H5900="","Missing Wharton SOC","Matched"))</f>
        <v/>
      </c>
    </row>
    <row r="11553">
      <c r="A11553" t="inlineStr">
        <is>
          <t>61</t>
        </is>
      </c>
      <c r="B11553" t="inlineStr">
        <is>
          <t>Educational Services</t>
        </is>
      </c>
      <c r="C11553" t="inlineStr">
        <is>
          <t>31-9091</t>
        </is>
      </c>
      <c r="D11553" t="inlineStr">
        <is>
          <t>Dental Assistants</t>
        </is>
      </c>
      <c r="E11553" t="n">
        <v>1550</v>
      </c>
      <c r="F11553" t="n">
        <v>51240</v>
      </c>
      <c r="G11553">
        <f>IF(OR(E5901="",F5901=""),"",E5901*F5901)</f>
        <v/>
      </c>
      <c r="H11553" s="41">
        <f>IFERROR(XLOOKUP(C5901,'DATA Wharton'!$A$2:$A$785,'DATA Wharton'!$C$2:$C$785),"")</f>
        <v/>
      </c>
      <c r="I11553">
        <f>IF(OR(G5901="",H5901=""),"",G5901)</f>
        <v/>
      </c>
      <c r="J11553">
        <f>IF(OR(I5901="",H5901=""),"",I5901*H5901)</f>
        <v/>
      </c>
      <c r="K11553">
        <f>IF(G5901="","Missing OEWS wage",IF(H5901="","Missing Wharton SOC","Matched"))</f>
        <v/>
      </c>
    </row>
    <row r="11554">
      <c r="A11554" t="inlineStr">
        <is>
          <t>61</t>
        </is>
      </c>
      <c r="B11554" t="inlineStr">
        <is>
          <t>Educational Services</t>
        </is>
      </c>
      <c r="C11554" t="inlineStr">
        <is>
          <t>31-9092</t>
        </is>
      </c>
      <c r="D11554" t="inlineStr">
        <is>
          <t>Medical Assistants</t>
        </is>
      </c>
      <c r="E11554" t="n">
        <v>4620</v>
      </c>
      <c r="F11554" t="n">
        <v>53170</v>
      </c>
      <c r="G11554">
        <f>IF(OR(E5902="",F5902=""),"",E5902*F5902)</f>
        <v/>
      </c>
      <c r="H11554" s="41">
        <f>IFERROR(XLOOKUP(C5902,'DATA Wharton'!$A$2:$A$785,'DATA Wharton'!$C$2:$C$785),"")</f>
        <v/>
      </c>
      <c r="I11554">
        <f>IF(OR(G5902="",H5902=""),"",G5902)</f>
        <v/>
      </c>
      <c r="J11554">
        <f>IF(OR(I5902="",H5902=""),"",I5902*H5902)</f>
        <v/>
      </c>
      <c r="K11554">
        <f>IF(G5902="","Missing OEWS wage",IF(H5902="","Missing Wharton SOC","Matched"))</f>
        <v/>
      </c>
    </row>
    <row r="11555">
      <c r="A11555" t="inlineStr">
        <is>
          <t>61</t>
        </is>
      </c>
      <c r="B11555" t="inlineStr">
        <is>
          <t>Educational Services</t>
        </is>
      </c>
      <c r="C11555" t="inlineStr">
        <is>
          <t>31-9093</t>
        </is>
      </c>
      <c r="D11555" t="inlineStr">
        <is>
          <t>Medical Equipment Preparers</t>
        </is>
      </c>
      <c r="E11555" t="n">
        <v>410</v>
      </c>
      <c r="F11555" t="n">
        <v>54420</v>
      </c>
      <c r="G11555">
        <f>IF(OR(E5903="",F5903=""),"",E5903*F5903)</f>
        <v/>
      </c>
      <c r="H11555" s="41">
        <f>IFERROR(XLOOKUP(C5903,'DATA Wharton'!$A$2:$A$785,'DATA Wharton'!$C$2:$C$785),"")</f>
        <v/>
      </c>
      <c r="I11555">
        <f>IF(OR(G5903="",H5903=""),"",G5903)</f>
        <v/>
      </c>
      <c r="J11555">
        <f>IF(OR(I5903="",H5903=""),"",I5903*H5903)</f>
        <v/>
      </c>
      <c r="K11555">
        <f>IF(G5903="","Missing OEWS wage",IF(H5903="","Missing Wharton SOC","Matched"))</f>
        <v/>
      </c>
    </row>
    <row r="11556">
      <c r="A11556" t="inlineStr">
        <is>
          <t>61</t>
        </is>
      </c>
      <c r="B11556" t="inlineStr">
        <is>
          <t>Educational Services</t>
        </is>
      </c>
      <c r="C11556" t="inlineStr">
        <is>
          <t>31-9094</t>
        </is>
      </c>
      <c r="D11556" t="inlineStr">
        <is>
          <t>Medical Transcriptionists</t>
        </is>
      </c>
      <c r="E11556" t="n">
        <v>140</v>
      </c>
      <c r="F11556" t="n">
        <v>51700</v>
      </c>
      <c r="G11556">
        <f>IF(OR(E5904="",F5904=""),"",E5904*F5904)</f>
        <v/>
      </c>
      <c r="H11556" s="41">
        <f>IFERROR(XLOOKUP(C5904,'DATA Wharton'!$A$2:$A$785,'DATA Wharton'!$C$2:$C$785),"")</f>
        <v/>
      </c>
      <c r="I11556">
        <f>IF(OR(G5904="",H5904=""),"",G5904)</f>
        <v/>
      </c>
      <c r="J11556">
        <f>IF(OR(I5904="",H5904=""),"",I5904*H5904)</f>
        <v/>
      </c>
      <c r="K11556">
        <f>IF(G5904="","Missing OEWS wage",IF(H5904="","Missing Wharton SOC","Matched"))</f>
        <v/>
      </c>
    </row>
    <row r="11557">
      <c r="A11557" t="inlineStr">
        <is>
          <t>61</t>
        </is>
      </c>
      <c r="B11557" t="inlineStr">
        <is>
          <t>Educational Services</t>
        </is>
      </c>
      <c r="C11557" t="inlineStr">
        <is>
          <t>31-9096</t>
        </is>
      </c>
      <c r="D11557" t="inlineStr">
        <is>
          <t>Veterinary Assistants and Laboratory Animal Caretakers</t>
        </is>
      </c>
      <c r="E11557" t="n">
        <v>1660</v>
      </c>
      <c r="F11557" t="n">
        <v>51170</v>
      </c>
      <c r="G11557">
        <f>IF(OR(E5905="",F5905=""),"",E5905*F5905)</f>
        <v/>
      </c>
      <c r="H11557" s="41">
        <f>IFERROR(XLOOKUP(C5905,'DATA Wharton'!$A$2:$A$785,'DATA Wharton'!$C$2:$C$785),"")</f>
        <v/>
      </c>
      <c r="I11557">
        <f>IF(OR(G5905="",H5905=""),"",G5905)</f>
        <v/>
      </c>
      <c r="J11557">
        <f>IF(OR(I5905="",H5905=""),"",I5905*H5905)</f>
        <v/>
      </c>
      <c r="K11557">
        <f>IF(G5905="","Missing OEWS wage",IF(H5905="","Missing Wharton SOC","Matched"))</f>
        <v/>
      </c>
    </row>
    <row r="11558">
      <c r="A11558" t="inlineStr">
        <is>
          <t>61</t>
        </is>
      </c>
      <c r="B11558" t="inlineStr">
        <is>
          <t>Educational Services</t>
        </is>
      </c>
      <c r="C11558" t="inlineStr">
        <is>
          <t>31-9097</t>
        </is>
      </c>
      <c r="D11558" t="inlineStr">
        <is>
          <t>Phlebotomists</t>
        </is>
      </c>
      <c r="E11558" t="n">
        <v>190</v>
      </c>
      <c r="F11558" t="n">
        <v>53730</v>
      </c>
      <c r="G11558">
        <f>IF(OR(E5906="",F5906=""),"",E5906*F5906)</f>
        <v/>
      </c>
      <c r="H11558" s="41">
        <f>IFERROR(XLOOKUP(C5906,'DATA Wharton'!$A$2:$A$785,'DATA Wharton'!$C$2:$C$785),"")</f>
        <v/>
      </c>
      <c r="I11558">
        <f>IF(OR(G5906="",H5906=""),"",G5906)</f>
        <v/>
      </c>
      <c r="J11558">
        <f>IF(OR(I5906="",H5906=""),"",I5906*H5906)</f>
        <v/>
      </c>
      <c r="K11558">
        <f>IF(G5906="","Missing OEWS wage",IF(H5906="","Missing Wharton SOC","Matched"))</f>
        <v/>
      </c>
    </row>
    <row r="11559">
      <c r="A11559" t="inlineStr">
        <is>
          <t>61</t>
        </is>
      </c>
      <c r="B11559" t="inlineStr">
        <is>
          <t>Educational Services</t>
        </is>
      </c>
      <c r="C11559" t="inlineStr">
        <is>
          <t>31-9099</t>
        </is>
      </c>
      <c r="D11559" t="inlineStr">
        <is>
          <t>Healthcare Support Workers, All Other</t>
        </is>
      </c>
      <c r="E11559" t="n">
        <v>1730</v>
      </c>
      <c r="F11559" t="n">
        <v>54870</v>
      </c>
      <c r="G11559">
        <f>IF(OR(E5907="",F5907=""),"",E5907*F5907)</f>
        <v/>
      </c>
      <c r="H11559" s="41">
        <f>IFERROR(XLOOKUP(C5907,'DATA Wharton'!$A$2:$A$785,'DATA Wharton'!$C$2:$C$785),"")</f>
        <v/>
      </c>
      <c r="I11559">
        <f>IF(OR(G5907="",H5907=""),"",G5907)</f>
        <v/>
      </c>
      <c r="J11559">
        <f>IF(OR(I5907="",H5907=""),"",I5907*H5907)</f>
        <v/>
      </c>
      <c r="K11559">
        <f>IF(G5907="","Missing OEWS wage",IF(H5907="","Missing Wharton SOC","Matched"))</f>
        <v/>
      </c>
    </row>
    <row r="11560">
      <c r="A11560" t="inlineStr">
        <is>
          <t>61</t>
        </is>
      </c>
      <c r="B11560" t="inlineStr">
        <is>
          <t>Educational Services</t>
        </is>
      </c>
      <c r="C11560" t="inlineStr">
        <is>
          <t>33-1012</t>
        </is>
      </c>
      <c r="D11560" t="inlineStr">
        <is>
          <t>First-Line Supervisors of Police and Detectives</t>
        </is>
      </c>
      <c r="E11560" t="n">
        <v>1170</v>
      </c>
      <c r="F11560" t="n">
        <v>88030</v>
      </c>
      <c r="G11560">
        <f>IF(OR(E5908="",F5908=""),"",E5908*F5908)</f>
        <v/>
      </c>
      <c r="H11560" s="41">
        <f>IFERROR(XLOOKUP(C5908,'DATA Wharton'!$A$2:$A$785,'DATA Wharton'!$C$2:$C$785),"")</f>
        <v/>
      </c>
      <c r="I11560">
        <f>IF(OR(G5908="",H5908=""),"",G5908)</f>
        <v/>
      </c>
      <c r="J11560">
        <f>IF(OR(I5908="",H5908=""),"",I5908*H5908)</f>
        <v/>
      </c>
      <c r="K11560">
        <f>IF(G5908="","Missing OEWS wage",IF(H5908="","Missing Wharton SOC","Matched"))</f>
        <v/>
      </c>
    </row>
    <row r="11561">
      <c r="A11561" t="inlineStr">
        <is>
          <t>61</t>
        </is>
      </c>
      <c r="B11561" t="inlineStr">
        <is>
          <t>Educational Services</t>
        </is>
      </c>
      <c r="C11561" t="inlineStr">
        <is>
          <t>33-1091</t>
        </is>
      </c>
      <c r="D11561" t="inlineStr">
        <is>
          <t>First-Line Supervisors of Security Workers</t>
        </is>
      </c>
      <c r="E11561" t="n">
        <v>1880</v>
      </c>
      <c r="F11561" t="n">
        <v>66140</v>
      </c>
      <c r="G11561">
        <f>IF(OR(E5909="",F5909=""),"",E5909*F5909)</f>
        <v/>
      </c>
      <c r="H11561" s="41">
        <f>IFERROR(XLOOKUP(C5909,'DATA Wharton'!$A$2:$A$785,'DATA Wharton'!$C$2:$C$785),"")</f>
        <v/>
      </c>
      <c r="I11561">
        <f>IF(OR(G5909="",H5909=""),"",G5909)</f>
        <v/>
      </c>
      <c r="J11561">
        <f>IF(OR(I5909="",H5909=""),"",I5909*H5909)</f>
        <v/>
      </c>
      <c r="K11561">
        <f>IF(G5909="","Missing OEWS wage",IF(H5909="","Missing Wharton SOC","Matched"))</f>
        <v/>
      </c>
    </row>
    <row r="11562">
      <c r="A11562" t="inlineStr">
        <is>
          <t>61</t>
        </is>
      </c>
      <c r="B11562" t="inlineStr">
        <is>
          <t>Educational Services</t>
        </is>
      </c>
      <c r="C11562" t="inlineStr">
        <is>
          <t>33-1099</t>
        </is>
      </c>
      <c r="D11562" t="inlineStr">
        <is>
          <t>First-Line Supervisors of Protective Service Workers, All Other</t>
        </is>
      </c>
      <c r="E11562" t="n">
        <v>310</v>
      </c>
      <c r="F11562" t="n">
        <v>61480</v>
      </c>
      <c r="G11562">
        <f>IF(OR(E5910="",F5910=""),"",E5910*F5910)</f>
        <v/>
      </c>
      <c r="H11562" s="41">
        <f>IFERROR(XLOOKUP(C5910,'DATA Wharton'!$A$2:$A$785,'DATA Wharton'!$C$2:$C$785),"")</f>
        <v/>
      </c>
      <c r="I11562">
        <f>IF(OR(G5910="",H5910=""),"",G5910)</f>
        <v/>
      </c>
      <c r="J11562">
        <f>IF(OR(I5910="",H5910=""),"",I5910*H5910)</f>
        <v/>
      </c>
      <c r="K11562">
        <f>IF(G5910="","Missing OEWS wage",IF(H5910="","Missing Wharton SOC","Matched"))</f>
        <v/>
      </c>
    </row>
    <row r="11563">
      <c r="A11563" t="inlineStr">
        <is>
          <t>61</t>
        </is>
      </c>
      <c r="B11563" t="inlineStr">
        <is>
          <t>Educational Services</t>
        </is>
      </c>
      <c r="C11563" t="inlineStr">
        <is>
          <t>33-2011</t>
        </is>
      </c>
      <c r="D11563" t="inlineStr">
        <is>
          <t>Firefighters</t>
        </is>
      </c>
      <c r="E11563" t="n">
        <v>440</v>
      </c>
      <c r="F11563" t="n">
        <v>68680</v>
      </c>
      <c r="G11563">
        <f>IF(OR(E5911="",F5911=""),"",E5911*F5911)</f>
        <v/>
      </c>
      <c r="H11563" s="41">
        <f>IFERROR(XLOOKUP(C5911,'DATA Wharton'!$A$2:$A$785,'DATA Wharton'!$C$2:$C$785),"")</f>
        <v/>
      </c>
      <c r="I11563">
        <f>IF(OR(G5911="",H5911=""),"",G5911)</f>
        <v/>
      </c>
      <c r="J11563">
        <f>IF(OR(I5911="",H5911=""),"",I5911*H5911)</f>
        <v/>
      </c>
      <c r="K11563">
        <f>IF(G5911="","Missing OEWS wage",IF(H5911="","Missing Wharton SOC","Matched"))</f>
        <v/>
      </c>
    </row>
    <row r="11564">
      <c r="A11564" t="inlineStr">
        <is>
          <t>61</t>
        </is>
      </c>
      <c r="B11564" t="inlineStr">
        <is>
          <t>Educational Services</t>
        </is>
      </c>
      <c r="C11564" t="inlineStr">
        <is>
          <t>33-2021</t>
        </is>
      </c>
      <c r="D11564" t="inlineStr">
        <is>
          <t>Fire Inspectors and Investigators</t>
        </is>
      </c>
      <c r="E11564" t="n">
        <v>100</v>
      </c>
      <c r="F11564" t="n">
        <v>76820</v>
      </c>
      <c r="G11564">
        <f>IF(OR(E5912="",F5912=""),"",E5912*F5912)</f>
        <v/>
      </c>
      <c r="H11564" s="41">
        <f>IFERROR(XLOOKUP(C5912,'DATA Wharton'!$A$2:$A$785,'DATA Wharton'!$C$2:$C$785),"")</f>
        <v/>
      </c>
      <c r="I11564">
        <f>IF(OR(G5912="",H5912=""),"",G5912)</f>
        <v/>
      </c>
      <c r="J11564">
        <f>IF(OR(I5912="",H5912=""),"",I5912*H5912)</f>
        <v/>
      </c>
      <c r="K11564">
        <f>IF(G5912="","Missing OEWS wage",IF(H5912="","Missing Wharton SOC","Matched"))</f>
        <v/>
      </c>
    </row>
    <row r="11565">
      <c r="A11565" t="inlineStr">
        <is>
          <t>61</t>
        </is>
      </c>
      <c r="B11565" t="inlineStr">
        <is>
          <t>Educational Services</t>
        </is>
      </c>
      <c r="C11565" t="inlineStr">
        <is>
          <t>33-3021</t>
        </is>
      </c>
      <c r="D11565" t="inlineStr">
        <is>
          <t>Detectives and Criminal Investigators</t>
        </is>
      </c>
      <c r="E11565" t="n">
        <v>110</v>
      </c>
      <c r="F11565" t="n">
        <v>85220</v>
      </c>
      <c r="G11565">
        <f>IF(OR(E5913="",F5913=""),"",E5913*F5913)</f>
        <v/>
      </c>
      <c r="H11565" s="41">
        <f>IFERROR(XLOOKUP(C5913,'DATA Wharton'!$A$2:$A$785,'DATA Wharton'!$C$2:$C$785),"")</f>
        <v/>
      </c>
      <c r="I11565">
        <f>IF(OR(G5913="",H5913=""),"",G5913)</f>
        <v/>
      </c>
      <c r="J11565">
        <f>IF(OR(I5913="",H5913=""),"",I5913*H5913)</f>
        <v/>
      </c>
      <c r="K11565">
        <f>IF(G5913="","Missing OEWS wage",IF(H5913="","Missing Wharton SOC","Matched"))</f>
        <v/>
      </c>
    </row>
    <row r="11566">
      <c r="A11566" t="inlineStr">
        <is>
          <t>61</t>
        </is>
      </c>
      <c r="B11566" t="inlineStr">
        <is>
          <t>Educational Services</t>
        </is>
      </c>
      <c r="C11566" t="inlineStr">
        <is>
          <t>33-3041</t>
        </is>
      </c>
      <c r="D11566" t="inlineStr">
        <is>
          <t>Parking Enforcement Workers</t>
        </is>
      </c>
      <c r="E11566" t="n">
        <v>80</v>
      </c>
      <c r="F11566" t="n">
        <v>44580</v>
      </c>
      <c r="G11566">
        <f>IF(OR(E5914="",F5914=""),"",E5914*F5914)</f>
        <v/>
      </c>
      <c r="H11566" s="41">
        <f>IFERROR(XLOOKUP(C5914,'DATA Wharton'!$A$2:$A$785,'DATA Wharton'!$C$2:$C$785),"")</f>
        <v/>
      </c>
      <c r="I11566">
        <f>IF(OR(G5914="",H5914=""),"",G5914)</f>
        <v/>
      </c>
      <c r="J11566">
        <f>IF(OR(I5914="",H5914=""),"",I5914*H5914)</f>
        <v/>
      </c>
      <c r="K11566">
        <f>IF(G5914="","Missing OEWS wage",IF(H5914="","Missing Wharton SOC","Matched"))</f>
        <v/>
      </c>
    </row>
    <row r="11567">
      <c r="A11567" t="inlineStr">
        <is>
          <t>61</t>
        </is>
      </c>
      <c r="B11567" t="inlineStr">
        <is>
          <t>Educational Services</t>
        </is>
      </c>
      <c r="C11567" t="inlineStr">
        <is>
          <t>33-3051</t>
        </is>
      </c>
      <c r="D11567" t="inlineStr">
        <is>
          <t>Police and Sheriff's Patrol Officers</t>
        </is>
      </c>
      <c r="E11567" t="n">
        <v>4680</v>
      </c>
      <c r="F11567" t="n">
        <v>60720</v>
      </c>
      <c r="G11567">
        <f>IF(OR(E5915="",F5915=""),"",E5915*F5915)</f>
        <v/>
      </c>
      <c r="H11567" s="41">
        <f>IFERROR(XLOOKUP(C5915,'DATA Wharton'!$A$2:$A$785,'DATA Wharton'!$C$2:$C$785),"")</f>
        <v/>
      </c>
      <c r="I11567">
        <f>IF(OR(G5915="",H5915=""),"",G5915)</f>
        <v/>
      </c>
      <c r="J11567">
        <f>IF(OR(I5915="",H5915=""),"",I5915*H5915)</f>
        <v/>
      </c>
      <c r="K11567">
        <f>IF(G5915="","Missing OEWS wage",IF(H5915="","Missing Wharton SOC","Matched"))</f>
        <v/>
      </c>
    </row>
    <row r="11568">
      <c r="A11568" t="inlineStr">
        <is>
          <t>61</t>
        </is>
      </c>
      <c r="B11568" t="inlineStr">
        <is>
          <t>Educational Services</t>
        </is>
      </c>
      <c r="C11568" t="inlineStr">
        <is>
          <t>33-9021</t>
        </is>
      </c>
      <c r="D11568" t="inlineStr">
        <is>
          <t>Private Detectives and Investigators</t>
        </is>
      </c>
      <c r="E11568" t="n">
        <v>150</v>
      </c>
      <c r="F11568" t="n">
        <v>87880</v>
      </c>
      <c r="G11568">
        <f>IF(OR(E5916="",F5916=""),"",E5916*F5916)</f>
        <v/>
      </c>
      <c r="H11568" s="41">
        <f>IFERROR(XLOOKUP(C5916,'DATA Wharton'!$A$2:$A$785,'DATA Wharton'!$C$2:$C$785),"")</f>
        <v/>
      </c>
      <c r="I11568">
        <f>IF(OR(G5916="",H5916=""),"",G5916)</f>
        <v/>
      </c>
      <c r="J11568">
        <f>IF(OR(I5916="",H5916=""),"",I5916*H5916)</f>
        <v/>
      </c>
      <c r="K11568">
        <f>IF(G5916="","Missing OEWS wage",IF(H5916="","Missing Wharton SOC","Matched"))</f>
        <v/>
      </c>
    </row>
    <row r="11569">
      <c r="A11569" t="inlineStr">
        <is>
          <t>61</t>
        </is>
      </c>
      <c r="B11569" t="inlineStr">
        <is>
          <t>Educational Services</t>
        </is>
      </c>
      <c r="C11569" t="inlineStr">
        <is>
          <t>33-9032</t>
        </is>
      </c>
      <c r="D11569" t="inlineStr">
        <is>
          <t>Security Guards</t>
        </is>
      </c>
      <c r="E11569" t="n">
        <v>17970</v>
      </c>
      <c r="F11569" t="n">
        <v>44800</v>
      </c>
      <c r="G11569">
        <f>IF(OR(E5917="",F5917=""),"",E5917*F5917)</f>
        <v/>
      </c>
      <c r="H11569" s="41">
        <f>IFERROR(XLOOKUP(C5917,'DATA Wharton'!$A$2:$A$785,'DATA Wharton'!$C$2:$C$785),"")</f>
        <v/>
      </c>
      <c r="I11569">
        <f>IF(OR(G5917="",H5917=""),"",G5917)</f>
        <v/>
      </c>
      <c r="J11569">
        <f>IF(OR(I5917="",H5917=""),"",I5917*H5917)</f>
        <v/>
      </c>
      <c r="K11569">
        <f>IF(G5917="","Missing OEWS wage",IF(H5917="","Missing Wharton SOC","Matched"))</f>
        <v/>
      </c>
    </row>
    <row r="11570">
      <c r="A11570" t="inlineStr">
        <is>
          <t>61</t>
        </is>
      </c>
      <c r="B11570" t="inlineStr">
        <is>
          <t>Educational Services</t>
        </is>
      </c>
      <c r="C11570" t="inlineStr">
        <is>
          <t>33-9091</t>
        </is>
      </c>
      <c r="D11570" t="inlineStr">
        <is>
          <t>Crossing Guards and Flaggers</t>
        </is>
      </c>
      <c r="E11570" t="n">
        <v>130</v>
      </c>
      <c r="F11570" t="n">
        <v>39130</v>
      </c>
      <c r="G11570">
        <f>IF(OR(E5918="",F5918=""),"",E5918*F5918)</f>
        <v/>
      </c>
      <c r="H11570" s="41">
        <f>IFERROR(XLOOKUP(C5918,'DATA Wharton'!$A$2:$A$785,'DATA Wharton'!$C$2:$C$785),"")</f>
        <v/>
      </c>
      <c r="I11570">
        <f>IF(OR(G5918="",H5918=""),"",G5918)</f>
        <v/>
      </c>
      <c r="J11570">
        <f>IF(OR(I5918="",H5918=""),"",I5918*H5918)</f>
        <v/>
      </c>
      <c r="K11570">
        <f>IF(G5918="","Missing OEWS wage",IF(H5918="","Missing Wharton SOC","Matched"))</f>
        <v/>
      </c>
    </row>
    <row r="11571">
      <c r="A11571" t="inlineStr">
        <is>
          <t>61</t>
        </is>
      </c>
      <c r="B11571" t="inlineStr">
        <is>
          <t>Educational Services</t>
        </is>
      </c>
      <c r="C11571" t="inlineStr">
        <is>
          <t>33-9092</t>
        </is>
      </c>
      <c r="D11571" t="inlineStr">
        <is>
          <t>Lifeguards, Ski Patrol, and Other Recreational Protective Service Workers</t>
        </is>
      </c>
      <c r="E11571" t="n">
        <v>4560</v>
      </c>
      <c r="F11571" t="n">
        <v>35860</v>
      </c>
      <c r="G11571">
        <f>IF(OR(E5919="",F5919=""),"",E5919*F5919)</f>
        <v/>
      </c>
      <c r="H11571" s="41">
        <f>IFERROR(XLOOKUP(C5919,'DATA Wharton'!$A$2:$A$785,'DATA Wharton'!$C$2:$C$785),"")</f>
        <v/>
      </c>
      <c r="I11571">
        <f>IF(OR(G5919="",H5919=""),"",G5919)</f>
        <v/>
      </c>
      <c r="J11571">
        <f>IF(OR(I5919="",H5919=""),"",I5919*H5919)</f>
        <v/>
      </c>
      <c r="K11571">
        <f>IF(G5919="","Missing OEWS wage",IF(H5919="","Missing Wharton SOC","Matched"))</f>
        <v/>
      </c>
    </row>
    <row r="11572">
      <c r="A11572" t="inlineStr">
        <is>
          <t>61</t>
        </is>
      </c>
      <c r="B11572" t="inlineStr">
        <is>
          <t>Educational Services</t>
        </is>
      </c>
      <c r="C11572" t="inlineStr">
        <is>
          <t>33-9094</t>
        </is>
      </c>
      <c r="D11572" t="inlineStr">
        <is>
          <t>School Bus Monitors</t>
        </is>
      </c>
      <c r="E11572" t="n">
        <v>2200</v>
      </c>
      <c r="F11572" t="n">
        <v>37290</v>
      </c>
      <c r="G11572">
        <f>IF(OR(E5920="",F5920=""),"",E5920*F5920)</f>
        <v/>
      </c>
      <c r="H11572" s="41">
        <f>IFERROR(XLOOKUP(C5920,'DATA Wharton'!$A$2:$A$785,'DATA Wharton'!$C$2:$C$785),"")</f>
        <v/>
      </c>
      <c r="I11572">
        <f>IF(OR(G5920="",H5920=""),"",G5920)</f>
        <v/>
      </c>
      <c r="J11572">
        <f>IF(OR(I5920="",H5920=""),"",I5920*H5920)</f>
        <v/>
      </c>
      <c r="K11572">
        <f>IF(G5920="","Missing OEWS wage",IF(H5920="","Missing Wharton SOC","Matched"))</f>
        <v/>
      </c>
    </row>
    <row r="11573">
      <c r="A11573" t="inlineStr">
        <is>
          <t>61</t>
        </is>
      </c>
      <c r="B11573" t="inlineStr">
        <is>
          <t>Educational Services</t>
        </is>
      </c>
      <c r="C11573" t="inlineStr">
        <is>
          <t>33-9099</t>
        </is>
      </c>
      <c r="D11573" t="inlineStr">
        <is>
          <t>Protective Service Workers, All Other</t>
        </is>
      </c>
      <c r="E11573" t="n">
        <v>1740</v>
      </c>
      <c r="F11573" t="n">
        <v>43340</v>
      </c>
      <c r="G11573">
        <f>IF(OR(E5921="",F5921=""),"",E5921*F5921)</f>
        <v/>
      </c>
      <c r="H11573" s="41">
        <f>IFERROR(XLOOKUP(C5921,'DATA Wharton'!$A$2:$A$785,'DATA Wharton'!$C$2:$C$785),"")</f>
        <v/>
      </c>
      <c r="I11573">
        <f>IF(OR(G5921="",H5921=""),"",G5921)</f>
        <v/>
      </c>
      <c r="J11573">
        <f>IF(OR(I5921="",H5921=""),"",I5921*H5921)</f>
        <v/>
      </c>
      <c r="K11573">
        <f>IF(G5921="","Missing OEWS wage",IF(H5921="","Missing Wharton SOC","Matched"))</f>
        <v/>
      </c>
    </row>
    <row r="11574">
      <c r="A11574" t="inlineStr">
        <is>
          <t>61</t>
        </is>
      </c>
      <c r="B11574" t="inlineStr">
        <is>
          <t>Educational Services</t>
        </is>
      </c>
      <c r="C11574" t="inlineStr">
        <is>
          <t>35-1011</t>
        </is>
      </c>
      <c r="D11574" t="inlineStr">
        <is>
          <t>Chefs and Head Cooks</t>
        </is>
      </c>
      <c r="E11574" t="n">
        <v>1060</v>
      </c>
      <c r="F11574" t="n">
        <v>66190</v>
      </c>
      <c r="G11574">
        <f>IF(OR(E5922="",F5922=""),"",E5922*F5922)</f>
        <v/>
      </c>
      <c r="H11574" s="41">
        <f>IFERROR(XLOOKUP(C5922,'DATA Wharton'!$A$2:$A$785,'DATA Wharton'!$C$2:$C$785),"")</f>
        <v/>
      </c>
      <c r="I11574">
        <f>IF(OR(G5922="",H5922=""),"",G5922)</f>
        <v/>
      </c>
      <c r="J11574">
        <f>IF(OR(I5922="",H5922=""),"",I5922*H5922)</f>
        <v/>
      </c>
      <c r="K11574">
        <f>IF(G5922="","Missing OEWS wage",IF(H5922="","Missing Wharton SOC","Matched"))</f>
        <v/>
      </c>
    </row>
    <row r="11575">
      <c r="A11575" t="inlineStr">
        <is>
          <t>61</t>
        </is>
      </c>
      <c r="B11575" t="inlineStr">
        <is>
          <t>Educational Services</t>
        </is>
      </c>
      <c r="C11575" t="inlineStr">
        <is>
          <t>35-1012</t>
        </is>
      </c>
      <c r="D11575" t="inlineStr">
        <is>
          <t>First-Line Supervisors of Food Preparation and Serving Workers</t>
        </is>
      </c>
      <c r="E11575" t="n">
        <v>3370</v>
      </c>
      <c r="F11575" t="n">
        <v>52780</v>
      </c>
      <c r="G11575">
        <f>IF(OR(E5923="",F5923=""),"",E5923*F5923)</f>
        <v/>
      </c>
      <c r="H11575" s="41">
        <f>IFERROR(XLOOKUP(C5923,'DATA Wharton'!$A$2:$A$785,'DATA Wharton'!$C$2:$C$785),"")</f>
        <v/>
      </c>
      <c r="I11575">
        <f>IF(OR(G5923="",H5923=""),"",G5923)</f>
        <v/>
      </c>
      <c r="J11575">
        <f>IF(OR(I5923="",H5923=""),"",I5923*H5923)</f>
        <v/>
      </c>
      <c r="K11575">
        <f>IF(G5923="","Missing OEWS wage",IF(H5923="","Missing Wharton SOC","Matched"))</f>
        <v/>
      </c>
    </row>
    <row r="11576">
      <c r="A11576" t="inlineStr">
        <is>
          <t>61</t>
        </is>
      </c>
      <c r="B11576" t="inlineStr">
        <is>
          <t>Educational Services</t>
        </is>
      </c>
      <c r="C11576" t="inlineStr">
        <is>
          <t>35-2011</t>
        </is>
      </c>
      <c r="D11576" t="inlineStr">
        <is>
          <t>Cooks, Fast Food</t>
        </is>
      </c>
      <c r="E11576" t="n">
        <v>40</v>
      </c>
      <c r="F11576" t="n">
        <v>43610</v>
      </c>
      <c r="G11576">
        <f>IF(OR(E5924="",F5924=""),"",E5924*F5924)</f>
        <v/>
      </c>
      <c r="H11576" s="41">
        <f>IFERROR(XLOOKUP(C5924,'DATA Wharton'!$A$2:$A$785,'DATA Wharton'!$C$2:$C$785),"")</f>
        <v/>
      </c>
      <c r="I11576">
        <f>IF(OR(G5924="",H5924=""),"",G5924)</f>
        <v/>
      </c>
      <c r="J11576">
        <f>IF(OR(I5924="",H5924=""),"",I5924*H5924)</f>
        <v/>
      </c>
      <c r="K11576">
        <f>IF(G5924="","Missing OEWS wage",IF(H5924="","Missing Wharton SOC","Matched"))</f>
        <v/>
      </c>
    </row>
    <row r="11577">
      <c r="A11577" t="inlineStr">
        <is>
          <t>61</t>
        </is>
      </c>
      <c r="B11577" t="inlineStr">
        <is>
          <t>Educational Services</t>
        </is>
      </c>
      <c r="C11577" t="inlineStr">
        <is>
          <t>35-2012</t>
        </is>
      </c>
      <c r="D11577" t="inlineStr">
        <is>
          <t>Cooks, Institution and Cafeteria</t>
        </is>
      </c>
      <c r="E11577" t="n">
        <v>11000</v>
      </c>
      <c r="F11577" t="n">
        <v>38510</v>
      </c>
      <c r="G11577">
        <f>IF(OR(E5925="",F5925=""),"",E5925*F5925)</f>
        <v/>
      </c>
      <c r="H11577" s="41">
        <f>IFERROR(XLOOKUP(C5925,'DATA Wharton'!$A$2:$A$785,'DATA Wharton'!$C$2:$C$785),"")</f>
        <v/>
      </c>
      <c r="I11577">
        <f>IF(OR(G5925="",H5925=""),"",G5925)</f>
        <v/>
      </c>
      <c r="J11577">
        <f>IF(OR(I5925="",H5925=""),"",I5925*H5925)</f>
        <v/>
      </c>
      <c r="K11577">
        <f>IF(G5925="","Missing OEWS wage",IF(H5925="","Missing Wharton SOC","Matched"))</f>
        <v/>
      </c>
    </row>
    <row r="11578">
      <c r="A11578" t="inlineStr">
        <is>
          <t>61</t>
        </is>
      </c>
      <c r="B11578" t="inlineStr">
        <is>
          <t>Educational Services</t>
        </is>
      </c>
      <c r="C11578" t="inlineStr">
        <is>
          <t>35-2014</t>
        </is>
      </c>
      <c r="D11578" t="inlineStr">
        <is>
          <t>Cooks, Restaurant</t>
        </is>
      </c>
      <c r="E11578" t="n">
        <v>100</v>
      </c>
      <c r="F11578" t="n">
        <v>39760</v>
      </c>
      <c r="G11578">
        <f>IF(OR(E5926="",F5926=""),"",E5926*F5926)</f>
        <v/>
      </c>
      <c r="H11578" s="41">
        <f>IFERROR(XLOOKUP(C5926,'DATA Wharton'!$A$2:$A$785,'DATA Wharton'!$C$2:$C$785),"")</f>
        <v/>
      </c>
      <c r="I11578">
        <f>IF(OR(G5926="",H5926=""),"",G5926)</f>
        <v/>
      </c>
      <c r="J11578">
        <f>IF(OR(I5926="",H5926=""),"",I5926*H5926)</f>
        <v/>
      </c>
      <c r="K11578">
        <f>IF(G5926="","Missing OEWS wage",IF(H5926="","Missing Wharton SOC","Matched"))</f>
        <v/>
      </c>
    </row>
    <row r="11579">
      <c r="A11579" t="inlineStr">
        <is>
          <t>61</t>
        </is>
      </c>
      <c r="B11579" t="inlineStr">
        <is>
          <t>Educational Services</t>
        </is>
      </c>
      <c r="C11579" t="inlineStr">
        <is>
          <t>35-2015</t>
        </is>
      </c>
      <c r="D11579" t="inlineStr">
        <is>
          <t>Cooks, Short Order</t>
        </is>
      </c>
      <c r="E11579" t="n">
        <v>100</v>
      </c>
      <c r="F11579" t="n">
        <v>38960</v>
      </c>
      <c r="G11579">
        <f>IF(OR(E5927="",F5927=""),"",E5927*F5927)</f>
        <v/>
      </c>
      <c r="H11579" s="41">
        <f>IFERROR(XLOOKUP(C5927,'DATA Wharton'!$A$2:$A$785,'DATA Wharton'!$C$2:$C$785),"")</f>
        <v/>
      </c>
      <c r="I11579">
        <f>IF(OR(G5927="",H5927=""),"",G5927)</f>
        <v/>
      </c>
      <c r="J11579">
        <f>IF(OR(I5927="",H5927=""),"",I5927*H5927)</f>
        <v/>
      </c>
      <c r="K11579">
        <f>IF(G5927="","Missing OEWS wage",IF(H5927="","Missing Wharton SOC","Matched"))</f>
        <v/>
      </c>
    </row>
    <row r="11580">
      <c r="A11580" t="inlineStr">
        <is>
          <t>61</t>
        </is>
      </c>
      <c r="B11580" t="inlineStr">
        <is>
          <t>Educational Services</t>
        </is>
      </c>
      <c r="C11580" t="inlineStr">
        <is>
          <t>35-2019</t>
        </is>
      </c>
      <c r="D11580" t="inlineStr">
        <is>
          <t>Cooks, All Other</t>
        </is>
      </c>
      <c r="E11580" t="n">
        <v>60</v>
      </c>
      <c r="F11580" t="n">
        <v>37300</v>
      </c>
      <c r="G11580">
        <f>IF(OR(E5928="",F5928=""),"",E5928*F5928)</f>
        <v/>
      </c>
      <c r="H11580" s="41">
        <f>IFERROR(XLOOKUP(C5928,'DATA Wharton'!$A$2:$A$785,'DATA Wharton'!$C$2:$C$785),"")</f>
        <v/>
      </c>
      <c r="I11580">
        <f>IF(OR(G5928="",H5928=""),"",G5928)</f>
        <v/>
      </c>
      <c r="J11580">
        <f>IF(OR(I5928="",H5928=""),"",I5928*H5928)</f>
        <v/>
      </c>
      <c r="K11580">
        <f>IF(G5928="","Missing OEWS wage",IF(H5928="","Missing Wharton SOC","Matched"))</f>
        <v/>
      </c>
    </row>
    <row r="11581">
      <c r="A11581" t="inlineStr">
        <is>
          <t>61</t>
        </is>
      </c>
      <c r="B11581" t="inlineStr">
        <is>
          <t>Educational Services</t>
        </is>
      </c>
      <c r="C11581" t="inlineStr">
        <is>
          <t>35-2021</t>
        </is>
      </c>
      <c r="D11581" t="inlineStr">
        <is>
          <t>Food Preparation Workers</t>
        </is>
      </c>
      <c r="E11581" t="n">
        <v>4340</v>
      </c>
      <c r="F11581" t="n">
        <v>39990</v>
      </c>
      <c r="G11581">
        <f>IF(OR(E5929="",F5929=""),"",E5929*F5929)</f>
        <v/>
      </c>
      <c r="H11581" s="41">
        <f>IFERROR(XLOOKUP(C5929,'DATA Wharton'!$A$2:$A$785,'DATA Wharton'!$C$2:$C$785),"")</f>
        <v/>
      </c>
      <c r="I11581">
        <f>IF(OR(G5929="",H5929=""),"",G5929)</f>
        <v/>
      </c>
      <c r="J11581">
        <f>IF(OR(I5929="",H5929=""),"",I5929*H5929)</f>
        <v/>
      </c>
      <c r="K11581">
        <f>IF(G5929="","Missing OEWS wage",IF(H5929="","Missing Wharton SOC","Matched"))</f>
        <v/>
      </c>
    </row>
    <row r="11582">
      <c r="A11582" t="inlineStr">
        <is>
          <t>61</t>
        </is>
      </c>
      <c r="B11582" t="inlineStr">
        <is>
          <t>Educational Services</t>
        </is>
      </c>
      <c r="C11582" t="inlineStr">
        <is>
          <t>35-3011</t>
        </is>
      </c>
      <c r="D11582" t="inlineStr">
        <is>
          <t>Bartenders</t>
        </is>
      </c>
      <c r="E11582" t="n">
        <v>430</v>
      </c>
      <c r="F11582" t="n">
        <v>37600</v>
      </c>
      <c r="G11582">
        <f>IF(OR(E5930="",F5930=""),"",E5930*F5930)</f>
        <v/>
      </c>
      <c r="H11582" s="41">
        <f>IFERROR(XLOOKUP(C5930,'DATA Wharton'!$A$2:$A$785,'DATA Wharton'!$C$2:$C$785),"")</f>
        <v/>
      </c>
      <c r="I11582">
        <f>IF(OR(G5930="",H5930=""),"",G5930)</f>
        <v/>
      </c>
      <c r="J11582">
        <f>IF(OR(I5930="",H5930=""),"",I5930*H5930)</f>
        <v/>
      </c>
      <c r="K11582">
        <f>IF(G5930="","Missing OEWS wage",IF(H5930="","Missing Wharton SOC","Matched"))</f>
        <v/>
      </c>
    </row>
    <row r="11583">
      <c r="A11583" t="inlineStr">
        <is>
          <t>61</t>
        </is>
      </c>
      <c r="B11583" t="inlineStr">
        <is>
          <t>Educational Services</t>
        </is>
      </c>
      <c r="C11583" t="inlineStr">
        <is>
          <t>35-3023</t>
        </is>
      </c>
      <c r="D11583" t="inlineStr">
        <is>
          <t>Fast Food and Counter Workers</t>
        </is>
      </c>
      <c r="E11583" t="n">
        <v>6400</v>
      </c>
      <c r="F11583" t="n">
        <v>34430</v>
      </c>
      <c r="G11583">
        <f>IF(OR(E5931="",F5931=""),"",E5931*F5931)</f>
        <v/>
      </c>
      <c r="H11583" s="41">
        <f>IFERROR(XLOOKUP(C5931,'DATA Wharton'!$A$2:$A$785,'DATA Wharton'!$C$2:$C$785),"")</f>
        <v/>
      </c>
      <c r="I11583">
        <f>IF(OR(G5931="",H5931=""),"",G5931)</f>
        <v/>
      </c>
      <c r="J11583">
        <f>IF(OR(I5931="",H5931=""),"",I5931*H5931)</f>
        <v/>
      </c>
      <c r="K11583">
        <f>IF(G5931="","Missing OEWS wage",IF(H5931="","Missing Wharton SOC","Matched"))</f>
        <v/>
      </c>
    </row>
    <row r="11584">
      <c r="A11584" t="inlineStr">
        <is>
          <t>61</t>
        </is>
      </c>
      <c r="B11584" t="inlineStr">
        <is>
          <t>Educational Services</t>
        </is>
      </c>
      <c r="C11584" t="inlineStr">
        <is>
          <t>35-3031</t>
        </is>
      </c>
      <c r="D11584" t="inlineStr">
        <is>
          <t>Waiters and Waitresses</t>
        </is>
      </c>
      <c r="E11584" t="n">
        <v>340</v>
      </c>
      <c r="F11584" t="n">
        <v>43480</v>
      </c>
      <c r="G11584">
        <f>IF(OR(E5932="",F5932=""),"",E5932*F5932)</f>
        <v/>
      </c>
      <c r="H11584" s="41">
        <f>IFERROR(XLOOKUP(C5932,'DATA Wharton'!$A$2:$A$785,'DATA Wharton'!$C$2:$C$785),"")</f>
        <v/>
      </c>
      <c r="I11584">
        <f>IF(OR(G5932="",H5932=""),"",G5932)</f>
        <v/>
      </c>
      <c r="J11584">
        <f>IF(OR(I5932="",H5932=""),"",I5932*H5932)</f>
        <v/>
      </c>
      <c r="K11584">
        <f>IF(G5932="","Missing OEWS wage",IF(H5932="","Missing Wharton SOC","Matched"))</f>
        <v/>
      </c>
    </row>
    <row r="11585">
      <c r="A11585" t="inlineStr">
        <is>
          <t>61</t>
        </is>
      </c>
      <c r="B11585" t="inlineStr">
        <is>
          <t>Educational Services</t>
        </is>
      </c>
      <c r="C11585" t="inlineStr">
        <is>
          <t>35-3041</t>
        </is>
      </c>
      <c r="D11585" t="inlineStr">
        <is>
          <t>Food Servers, Nonrestaurant</t>
        </is>
      </c>
      <c r="E11585" t="n">
        <v>460</v>
      </c>
      <c r="F11585" t="n">
        <v>39660</v>
      </c>
      <c r="G11585">
        <f>IF(OR(E5933="",F5933=""),"",E5933*F5933)</f>
        <v/>
      </c>
      <c r="H11585" s="41">
        <f>IFERROR(XLOOKUP(C5933,'DATA Wharton'!$A$2:$A$785,'DATA Wharton'!$C$2:$C$785),"")</f>
        <v/>
      </c>
      <c r="I11585">
        <f>IF(OR(G5933="",H5933=""),"",G5933)</f>
        <v/>
      </c>
      <c r="J11585">
        <f>IF(OR(I5933="",H5933=""),"",I5933*H5933)</f>
        <v/>
      </c>
      <c r="K11585">
        <f>IF(G5933="","Missing OEWS wage",IF(H5933="","Missing Wharton SOC","Matched"))</f>
        <v/>
      </c>
    </row>
    <row r="11586">
      <c r="A11586" t="inlineStr">
        <is>
          <t>61</t>
        </is>
      </c>
      <c r="B11586" t="inlineStr">
        <is>
          <t>Educational Services</t>
        </is>
      </c>
      <c r="C11586" t="inlineStr">
        <is>
          <t>35-9011</t>
        </is>
      </c>
      <c r="D11586" t="inlineStr">
        <is>
          <t>Dining Room and Cafeteria Attendants and Bartender Helpers</t>
        </is>
      </c>
      <c r="E11586" t="n">
        <v>3430</v>
      </c>
      <c r="F11586" t="n">
        <v>35730</v>
      </c>
      <c r="G11586">
        <f>IF(OR(E5934="",F5934=""),"",E5934*F5934)</f>
        <v/>
      </c>
      <c r="H11586" s="41">
        <f>IFERROR(XLOOKUP(C5934,'DATA Wharton'!$A$2:$A$785,'DATA Wharton'!$C$2:$C$785),"")</f>
        <v/>
      </c>
      <c r="I11586">
        <f>IF(OR(G5934="",H5934=""),"",G5934)</f>
        <v/>
      </c>
      <c r="J11586">
        <f>IF(OR(I5934="",H5934=""),"",I5934*H5934)</f>
        <v/>
      </c>
      <c r="K11586">
        <f>IF(G5934="","Missing OEWS wage",IF(H5934="","Missing Wharton SOC","Matched"))</f>
        <v/>
      </c>
    </row>
    <row r="11587">
      <c r="A11587" t="inlineStr">
        <is>
          <t>61</t>
        </is>
      </c>
      <c r="B11587" t="inlineStr">
        <is>
          <t>Educational Services</t>
        </is>
      </c>
      <c r="C11587" t="inlineStr">
        <is>
          <t>35-9021</t>
        </is>
      </c>
      <c r="D11587" t="inlineStr">
        <is>
          <t>Dishwashers</t>
        </is>
      </c>
      <c r="E11587" t="n">
        <v>1110</v>
      </c>
      <c r="F11587" t="n">
        <v>36100</v>
      </c>
      <c r="G11587">
        <f>IF(OR(E5935="",F5935=""),"",E5935*F5935)</f>
        <v/>
      </c>
      <c r="H11587" s="41">
        <f>IFERROR(XLOOKUP(C5935,'DATA Wharton'!$A$2:$A$785,'DATA Wharton'!$C$2:$C$785),"")</f>
        <v/>
      </c>
      <c r="I11587">
        <f>IF(OR(G5935="",H5935=""),"",G5935)</f>
        <v/>
      </c>
      <c r="J11587">
        <f>IF(OR(I5935="",H5935=""),"",I5935*H5935)</f>
        <v/>
      </c>
      <c r="K11587">
        <f>IF(G5935="","Missing OEWS wage",IF(H5935="","Missing Wharton SOC","Matched"))</f>
        <v/>
      </c>
    </row>
    <row r="11588">
      <c r="A11588" t="inlineStr">
        <is>
          <t>61</t>
        </is>
      </c>
      <c r="B11588" t="inlineStr">
        <is>
          <t>Educational Services</t>
        </is>
      </c>
      <c r="C11588" t="inlineStr">
        <is>
          <t>35-9099</t>
        </is>
      </c>
      <c r="D11588" t="inlineStr">
        <is>
          <t>Food Preparation and Serving Related Workers, All Other</t>
        </is>
      </c>
      <c r="E11588" t="n">
        <v>580</v>
      </c>
      <c r="F11588" t="n">
        <v>44200</v>
      </c>
      <c r="G11588">
        <f>IF(OR(E5936="",F5936=""),"",E5936*F5936)</f>
        <v/>
      </c>
      <c r="H11588" s="41">
        <f>IFERROR(XLOOKUP(C5936,'DATA Wharton'!$A$2:$A$785,'DATA Wharton'!$C$2:$C$785),"")</f>
        <v/>
      </c>
      <c r="I11588">
        <f>IF(OR(G5936="",H5936=""),"",G5936)</f>
        <v/>
      </c>
      <c r="J11588">
        <f>IF(OR(I5936="",H5936=""),"",I5936*H5936)</f>
        <v/>
      </c>
      <c r="K11588">
        <f>IF(G5936="","Missing OEWS wage",IF(H5936="","Missing Wharton SOC","Matched"))</f>
        <v/>
      </c>
    </row>
    <row r="11589">
      <c r="A11589" t="inlineStr">
        <is>
          <t>61</t>
        </is>
      </c>
      <c r="B11589" t="inlineStr">
        <is>
          <t>Educational Services</t>
        </is>
      </c>
      <c r="C11589" t="inlineStr">
        <is>
          <t>37-1011</t>
        </is>
      </c>
      <c r="D11589" t="inlineStr">
        <is>
          <t>First-Line Supervisors of Housekeeping and Janitorial Workers</t>
        </is>
      </c>
      <c r="E11589" t="n">
        <v>2390</v>
      </c>
      <c r="F11589" t="n">
        <v>60400</v>
      </c>
      <c r="G11589">
        <f>IF(OR(E5937="",F5937=""),"",E5937*F5937)</f>
        <v/>
      </c>
      <c r="H11589" s="41">
        <f>IFERROR(XLOOKUP(C5937,'DATA Wharton'!$A$2:$A$785,'DATA Wharton'!$C$2:$C$785),"")</f>
        <v/>
      </c>
      <c r="I11589">
        <f>IF(OR(G5937="",H5937=""),"",G5937)</f>
        <v/>
      </c>
      <c r="J11589">
        <f>IF(OR(I5937="",H5937=""),"",I5937*H5937)</f>
        <v/>
      </c>
      <c r="K11589">
        <f>IF(G5937="","Missing OEWS wage",IF(H5937="","Missing Wharton SOC","Matched"))</f>
        <v/>
      </c>
    </row>
    <row r="11590">
      <c r="A11590" t="inlineStr">
        <is>
          <t>61</t>
        </is>
      </c>
      <c r="B11590" t="inlineStr">
        <is>
          <t>Educational Services</t>
        </is>
      </c>
      <c r="C11590" t="inlineStr">
        <is>
          <t>37-1012</t>
        </is>
      </c>
      <c r="D11590" t="inlineStr">
        <is>
          <t>First-Line Supervisors of Landscaping, Lawn Service, and Groundskeeping Workers</t>
        </is>
      </c>
      <c r="E11590" t="n">
        <v>920</v>
      </c>
      <c r="F11590" t="n">
        <v>67320</v>
      </c>
      <c r="G11590">
        <f>IF(OR(E5938="",F5938=""),"",E5938*F5938)</f>
        <v/>
      </c>
      <c r="H11590" s="41">
        <f>IFERROR(XLOOKUP(C5938,'DATA Wharton'!$A$2:$A$785,'DATA Wharton'!$C$2:$C$785),"")</f>
        <v/>
      </c>
      <c r="I11590">
        <f>IF(OR(G5938="",H5938=""),"",G5938)</f>
        <v/>
      </c>
      <c r="J11590">
        <f>IF(OR(I5938="",H5938=""),"",I5938*H5938)</f>
        <v/>
      </c>
      <c r="K11590">
        <f>IF(G5938="","Missing OEWS wage",IF(H5938="","Missing Wharton SOC","Matched"))</f>
        <v/>
      </c>
    </row>
    <row r="11591">
      <c r="A11591" t="inlineStr">
        <is>
          <t>61</t>
        </is>
      </c>
      <c r="B11591" t="inlineStr">
        <is>
          <t>Educational Services</t>
        </is>
      </c>
      <c r="C11591" t="inlineStr">
        <is>
          <t>37-2011</t>
        </is>
      </c>
      <c r="D11591" t="inlineStr">
        <is>
          <t>Janitors and Cleaners, Except Maids and Housekeeping Cleaners</t>
        </is>
      </c>
      <c r="E11591" t="n">
        <v>44440</v>
      </c>
      <c r="F11591" t="n">
        <v>41310</v>
      </c>
      <c r="G11591">
        <f>IF(OR(E5939="",F5939=""),"",E5939*F5939)</f>
        <v/>
      </c>
      <c r="H11591" s="41">
        <f>IFERROR(XLOOKUP(C5939,'DATA Wharton'!$A$2:$A$785,'DATA Wharton'!$C$2:$C$785),"")</f>
        <v/>
      </c>
      <c r="I11591">
        <f>IF(OR(G5939="",H5939=""),"",G5939)</f>
        <v/>
      </c>
      <c r="J11591">
        <f>IF(OR(I5939="",H5939=""),"",I5939*H5939)</f>
        <v/>
      </c>
      <c r="K11591">
        <f>IF(G5939="","Missing OEWS wage",IF(H5939="","Missing Wharton SOC","Matched"))</f>
        <v/>
      </c>
    </row>
    <row r="11592">
      <c r="A11592" t="inlineStr">
        <is>
          <t>61</t>
        </is>
      </c>
      <c r="B11592" t="inlineStr">
        <is>
          <t>Educational Services</t>
        </is>
      </c>
      <c r="C11592" t="inlineStr">
        <is>
          <t>37-2012</t>
        </is>
      </c>
      <c r="D11592" t="inlineStr">
        <is>
          <t>Maids and Housekeeping Cleaners</t>
        </is>
      </c>
      <c r="E11592" t="n">
        <v>2490</v>
      </c>
      <c r="F11592" t="n">
        <v>38550</v>
      </c>
      <c r="G11592">
        <f>IF(OR(E5940="",F5940=""),"",E5940*F5940)</f>
        <v/>
      </c>
      <c r="H11592" s="41">
        <f>IFERROR(XLOOKUP(C5940,'DATA Wharton'!$A$2:$A$785,'DATA Wharton'!$C$2:$C$785),"")</f>
        <v/>
      </c>
      <c r="I11592">
        <f>IF(OR(G5940="",H5940=""),"",G5940)</f>
        <v/>
      </c>
      <c r="J11592">
        <f>IF(OR(I5940="",H5940=""),"",I5940*H5940)</f>
        <v/>
      </c>
      <c r="K11592">
        <f>IF(G5940="","Missing OEWS wage",IF(H5940="","Missing Wharton SOC","Matched"))</f>
        <v/>
      </c>
    </row>
    <row r="11593">
      <c r="A11593" t="inlineStr">
        <is>
          <t>61</t>
        </is>
      </c>
      <c r="B11593" t="inlineStr">
        <is>
          <t>Educational Services</t>
        </is>
      </c>
      <c r="C11593" t="inlineStr">
        <is>
          <t>37-2019</t>
        </is>
      </c>
      <c r="D11593" t="inlineStr">
        <is>
          <t>Building Cleaning Workers, All Other</t>
        </is>
      </c>
      <c r="E11593" t="n">
        <v>40</v>
      </c>
      <c r="G11593">
        <f>IF(OR(E5941="",F5941=""),"",E5941*F5941)</f>
        <v/>
      </c>
      <c r="H11593" s="41">
        <f>IFERROR(XLOOKUP(C5941,'DATA Wharton'!$A$2:$A$785,'DATA Wharton'!$C$2:$C$785),"")</f>
        <v/>
      </c>
      <c r="I11593">
        <f>IF(OR(G5941="",H5941=""),"",G5941)</f>
        <v/>
      </c>
      <c r="J11593">
        <f>IF(OR(I5941="",H5941=""),"",I5941*H5941)</f>
        <v/>
      </c>
      <c r="K11593">
        <f>IF(G5941="","Missing OEWS wage",IF(H5941="","Missing Wharton SOC","Matched"))</f>
        <v/>
      </c>
    </row>
    <row r="11594">
      <c r="A11594" t="inlineStr">
        <is>
          <t>61</t>
        </is>
      </c>
      <c r="B11594" t="inlineStr">
        <is>
          <t>Educational Services</t>
        </is>
      </c>
      <c r="C11594" t="inlineStr">
        <is>
          <t>37-3011</t>
        </is>
      </c>
      <c r="D11594" t="inlineStr">
        <is>
          <t>Landscaping and Groundskeeping Workers</t>
        </is>
      </c>
      <c r="E11594" t="n">
        <v>7550</v>
      </c>
      <c r="F11594" t="n">
        <v>45310</v>
      </c>
      <c r="G11594">
        <f>IF(OR(E5942="",F5942=""),"",E5942*F5942)</f>
        <v/>
      </c>
      <c r="H11594" s="41">
        <f>IFERROR(XLOOKUP(C5942,'DATA Wharton'!$A$2:$A$785,'DATA Wharton'!$C$2:$C$785),"")</f>
        <v/>
      </c>
      <c r="I11594">
        <f>IF(OR(G5942="",H5942=""),"",G5942)</f>
        <v/>
      </c>
      <c r="J11594">
        <f>IF(OR(I5942="",H5942=""),"",I5942*H5942)</f>
        <v/>
      </c>
      <c r="K11594">
        <f>IF(G5942="","Missing OEWS wage",IF(H5942="","Missing Wharton SOC","Matched"))</f>
        <v/>
      </c>
    </row>
    <row r="11595">
      <c r="A11595" t="inlineStr">
        <is>
          <t>61</t>
        </is>
      </c>
      <c r="B11595" t="inlineStr">
        <is>
          <t>Educational Services</t>
        </is>
      </c>
      <c r="C11595" t="inlineStr">
        <is>
          <t>37-3013</t>
        </is>
      </c>
      <c r="D11595" t="inlineStr">
        <is>
          <t>Tree Trimmers and Pruners</t>
        </is>
      </c>
      <c r="E11595" t="n">
        <v>30</v>
      </c>
      <c r="F11595" t="n">
        <v>55360</v>
      </c>
      <c r="G11595">
        <f>IF(OR(E5943="",F5943=""),"",E5943*F5943)</f>
        <v/>
      </c>
      <c r="H11595" s="41">
        <f>IFERROR(XLOOKUP(C5943,'DATA Wharton'!$A$2:$A$785,'DATA Wharton'!$C$2:$C$785),"")</f>
        <v/>
      </c>
      <c r="I11595">
        <f>IF(OR(G5943="",H5943=""),"",G5943)</f>
        <v/>
      </c>
      <c r="J11595">
        <f>IF(OR(I5943="",H5943=""),"",I5943*H5943)</f>
        <v/>
      </c>
      <c r="K11595">
        <f>IF(G5943="","Missing OEWS wage",IF(H5943="","Missing Wharton SOC","Matched"))</f>
        <v/>
      </c>
    </row>
    <row r="11596">
      <c r="A11596" t="inlineStr">
        <is>
          <t>61</t>
        </is>
      </c>
      <c r="B11596" t="inlineStr">
        <is>
          <t>Educational Services</t>
        </is>
      </c>
      <c r="C11596" t="inlineStr">
        <is>
          <t>37-3019</t>
        </is>
      </c>
      <c r="D11596" t="inlineStr">
        <is>
          <t>Grounds Maintenance Workers, All Other</t>
        </is>
      </c>
      <c r="E11596" t="n">
        <v>80</v>
      </c>
      <c r="F11596" t="n">
        <v>49590</v>
      </c>
      <c r="G11596">
        <f>IF(OR(E5944="",F5944=""),"",E5944*F5944)</f>
        <v/>
      </c>
      <c r="H11596" s="41">
        <f>IFERROR(XLOOKUP(C5944,'DATA Wharton'!$A$2:$A$785,'DATA Wharton'!$C$2:$C$785),"")</f>
        <v/>
      </c>
      <c r="I11596">
        <f>IF(OR(G5944="",H5944=""),"",G5944)</f>
        <v/>
      </c>
      <c r="J11596">
        <f>IF(OR(I5944="",H5944=""),"",I5944*H5944)</f>
        <v/>
      </c>
      <c r="K11596">
        <f>IF(G5944="","Missing OEWS wage",IF(H5944="","Missing Wharton SOC","Matched"))</f>
        <v/>
      </c>
    </row>
    <row r="11597">
      <c r="A11597" t="inlineStr">
        <is>
          <t>61</t>
        </is>
      </c>
      <c r="B11597" t="inlineStr">
        <is>
          <t>Educational Services</t>
        </is>
      </c>
      <c r="C11597" t="inlineStr">
        <is>
          <t>39-1014</t>
        </is>
      </c>
      <c r="D11597" t="inlineStr">
        <is>
          <t>First-Line Supervisors of Entertainment and Recreation Workers, Except Gambling Services</t>
        </is>
      </c>
      <c r="E11597" t="n">
        <v>2610</v>
      </c>
      <c r="F11597" t="n">
        <v>55910</v>
      </c>
      <c r="G11597">
        <f>IF(OR(E5945="",F5945=""),"",E5945*F5945)</f>
        <v/>
      </c>
      <c r="H11597" s="41">
        <f>IFERROR(XLOOKUP(C5945,'DATA Wharton'!$A$2:$A$785,'DATA Wharton'!$C$2:$C$785),"")</f>
        <v/>
      </c>
      <c r="I11597">
        <f>IF(OR(G5945="",H5945=""),"",G5945)</f>
        <v/>
      </c>
      <c r="J11597">
        <f>IF(OR(I5945="",H5945=""),"",I5945*H5945)</f>
        <v/>
      </c>
      <c r="K11597">
        <f>IF(G5945="","Missing OEWS wage",IF(H5945="","Missing Wharton SOC","Matched"))</f>
        <v/>
      </c>
    </row>
    <row r="11598">
      <c r="A11598" t="inlineStr">
        <is>
          <t>61</t>
        </is>
      </c>
      <c r="B11598" t="inlineStr">
        <is>
          <t>Educational Services</t>
        </is>
      </c>
      <c r="C11598" t="inlineStr">
        <is>
          <t>39-1022</t>
        </is>
      </c>
      <c r="D11598" t="inlineStr">
        <is>
          <t>First-Line Supervisors of Personal Service Workers</t>
        </is>
      </c>
      <c r="E11598" t="n">
        <v>2490</v>
      </c>
      <c r="F11598" t="n">
        <v>59670</v>
      </c>
      <c r="G11598">
        <f>IF(OR(E5946="",F5946=""),"",E5946*F5946)</f>
        <v/>
      </c>
      <c r="H11598" s="41">
        <f>IFERROR(XLOOKUP(C5946,'DATA Wharton'!$A$2:$A$785,'DATA Wharton'!$C$2:$C$785),"")</f>
        <v/>
      </c>
      <c r="I11598">
        <f>IF(OR(G5946="",H5946=""),"",G5946)</f>
        <v/>
      </c>
      <c r="J11598">
        <f>IF(OR(I5946="",H5946=""),"",I5946*H5946)</f>
        <v/>
      </c>
      <c r="K11598">
        <f>IF(G5946="","Missing OEWS wage",IF(H5946="","Missing Wharton SOC","Matched"))</f>
        <v/>
      </c>
    </row>
    <row r="11599">
      <c r="A11599" t="inlineStr">
        <is>
          <t>61</t>
        </is>
      </c>
      <c r="B11599" t="inlineStr">
        <is>
          <t>Educational Services</t>
        </is>
      </c>
      <c r="C11599" t="inlineStr">
        <is>
          <t>39-2021</t>
        </is>
      </c>
      <c r="D11599" t="inlineStr">
        <is>
          <t>Animal Caretakers</t>
        </is>
      </c>
      <c r="E11599" t="n">
        <v>1330</v>
      </c>
      <c r="F11599" t="n">
        <v>40770</v>
      </c>
      <c r="G11599">
        <f>IF(OR(E5947="",F5947=""),"",E5947*F5947)</f>
        <v/>
      </c>
      <c r="H11599" s="41">
        <f>IFERROR(XLOOKUP(C5947,'DATA Wharton'!$A$2:$A$785,'DATA Wharton'!$C$2:$C$785),"")</f>
        <v/>
      </c>
      <c r="I11599">
        <f>IF(OR(G5947="",H5947=""),"",G5947)</f>
        <v/>
      </c>
      <c r="J11599">
        <f>IF(OR(I5947="",H5947=""),"",I5947*H5947)</f>
        <v/>
      </c>
      <c r="K11599">
        <f>IF(G5947="","Missing OEWS wage",IF(H5947="","Missing Wharton SOC","Matched"))</f>
        <v/>
      </c>
    </row>
    <row r="11600">
      <c r="A11600" t="inlineStr">
        <is>
          <t>61</t>
        </is>
      </c>
      <c r="B11600" t="inlineStr">
        <is>
          <t>Educational Services</t>
        </is>
      </c>
      <c r="C11600" t="inlineStr">
        <is>
          <t>39-3031</t>
        </is>
      </c>
      <c r="D11600" t="inlineStr">
        <is>
          <t>Ushers, Lobby Attendants, and Ticket Takers</t>
        </is>
      </c>
      <c r="E11600" t="n">
        <v>1670</v>
      </c>
      <c r="F11600" t="n">
        <v>33260</v>
      </c>
      <c r="G11600">
        <f>IF(OR(E5948="",F5948=""),"",E5948*F5948)</f>
        <v/>
      </c>
      <c r="H11600" s="41">
        <f>IFERROR(XLOOKUP(C5948,'DATA Wharton'!$A$2:$A$785,'DATA Wharton'!$C$2:$C$785),"")</f>
        <v/>
      </c>
      <c r="I11600">
        <f>IF(OR(G5948="",H5948=""),"",G5948)</f>
        <v/>
      </c>
      <c r="J11600">
        <f>IF(OR(I5948="",H5948=""),"",I5948*H5948)</f>
        <v/>
      </c>
      <c r="K11600">
        <f>IF(G5948="","Missing OEWS wage",IF(H5948="","Missing Wharton SOC","Matched"))</f>
        <v/>
      </c>
    </row>
    <row r="11601">
      <c r="A11601" t="inlineStr">
        <is>
          <t>61</t>
        </is>
      </c>
      <c r="B11601" t="inlineStr">
        <is>
          <t>Educational Services</t>
        </is>
      </c>
      <c r="C11601" t="inlineStr">
        <is>
          <t>39-3091</t>
        </is>
      </c>
      <c r="D11601" t="inlineStr">
        <is>
          <t>Amusement and Recreation Attendants</t>
        </is>
      </c>
      <c r="E11601" t="n">
        <v>3860</v>
      </c>
      <c r="F11601" t="n">
        <v>33260</v>
      </c>
      <c r="G11601">
        <f>IF(OR(E5949="",F5949=""),"",E5949*F5949)</f>
        <v/>
      </c>
      <c r="H11601" s="41">
        <f>IFERROR(XLOOKUP(C5949,'DATA Wharton'!$A$2:$A$785,'DATA Wharton'!$C$2:$C$785),"")</f>
        <v/>
      </c>
      <c r="I11601">
        <f>IF(OR(G5949="",H5949=""),"",G5949)</f>
        <v/>
      </c>
      <c r="J11601">
        <f>IF(OR(I5949="",H5949=""),"",I5949*H5949)</f>
        <v/>
      </c>
      <c r="K11601">
        <f>IF(G5949="","Missing OEWS wage",IF(H5949="","Missing Wharton SOC","Matched"))</f>
        <v/>
      </c>
    </row>
    <row r="11602">
      <c r="A11602" t="inlineStr">
        <is>
          <t>61</t>
        </is>
      </c>
      <c r="B11602" t="inlineStr">
        <is>
          <t>Educational Services</t>
        </is>
      </c>
      <c r="C11602" t="inlineStr">
        <is>
          <t>39-3092</t>
        </is>
      </c>
      <c r="D11602" t="inlineStr">
        <is>
          <t>Costume Attendants</t>
        </is>
      </c>
      <c r="E11602" t="n">
        <v>410</v>
      </c>
      <c r="F11602" t="n">
        <v>48920</v>
      </c>
      <c r="G11602">
        <f>IF(OR(E5950="",F5950=""),"",E5950*F5950)</f>
        <v/>
      </c>
      <c r="H11602" s="41">
        <f>IFERROR(XLOOKUP(C5950,'DATA Wharton'!$A$2:$A$785,'DATA Wharton'!$C$2:$C$785),"")</f>
        <v/>
      </c>
      <c r="I11602">
        <f>IF(OR(G5950="",H5950=""),"",G5950)</f>
        <v/>
      </c>
      <c r="J11602">
        <f>IF(OR(I5950="",H5950=""),"",I5950*H5950)</f>
        <v/>
      </c>
      <c r="K11602">
        <f>IF(G5950="","Missing OEWS wage",IF(H5950="","Missing Wharton SOC","Matched"))</f>
        <v/>
      </c>
    </row>
    <row r="11603">
      <c r="A11603" t="inlineStr">
        <is>
          <t>61</t>
        </is>
      </c>
      <c r="B11603" t="inlineStr">
        <is>
          <t>Educational Services</t>
        </is>
      </c>
      <c r="C11603" t="inlineStr">
        <is>
          <t>39-3093</t>
        </is>
      </c>
      <c r="D11603" t="inlineStr">
        <is>
          <t>Locker Room, Coatroom, and Dressing Room Attendants</t>
        </is>
      </c>
      <c r="E11603" t="n">
        <v>370</v>
      </c>
      <c r="F11603" t="n">
        <v>42220</v>
      </c>
      <c r="G11603">
        <f>IF(OR(E5951="",F5951=""),"",E5951*F5951)</f>
        <v/>
      </c>
      <c r="H11603" s="41">
        <f>IFERROR(XLOOKUP(C5951,'DATA Wharton'!$A$2:$A$785,'DATA Wharton'!$C$2:$C$785),"")</f>
        <v/>
      </c>
      <c r="I11603">
        <f>IF(OR(G5951="",H5951=""),"",G5951)</f>
        <v/>
      </c>
      <c r="J11603">
        <f>IF(OR(I5951="",H5951=""),"",I5951*H5951)</f>
        <v/>
      </c>
      <c r="K11603">
        <f>IF(G5951="","Missing OEWS wage",IF(H5951="","Missing Wharton SOC","Matched"))</f>
        <v/>
      </c>
    </row>
    <row r="11604">
      <c r="A11604" t="inlineStr">
        <is>
          <t>61</t>
        </is>
      </c>
      <c r="B11604" t="inlineStr">
        <is>
          <t>Educational Services</t>
        </is>
      </c>
      <c r="C11604" t="inlineStr">
        <is>
          <t>39-3099</t>
        </is>
      </c>
      <c r="D11604" t="inlineStr">
        <is>
          <t>Entertainment Attendants and Related Workers, All Other</t>
        </is>
      </c>
      <c r="F11604" t="n">
        <v>40650</v>
      </c>
      <c r="G11604">
        <f>IF(OR(E5952="",F5952=""),"",E5952*F5952)</f>
        <v/>
      </c>
      <c r="H11604" s="41">
        <f>IFERROR(XLOOKUP(C5952,'DATA Wharton'!$A$2:$A$785,'DATA Wharton'!$C$2:$C$785),"")</f>
        <v/>
      </c>
      <c r="I11604">
        <f>IF(OR(G5952="",H5952=""),"",G5952)</f>
        <v/>
      </c>
      <c r="J11604">
        <f>IF(OR(I5952="",H5952=""),"",I5952*H5952)</f>
        <v/>
      </c>
      <c r="K11604">
        <f>IF(G5952="","Missing OEWS wage",IF(H5952="","Missing Wharton SOC","Matched"))</f>
        <v/>
      </c>
    </row>
    <row r="11605">
      <c r="A11605" t="inlineStr">
        <is>
          <t>61</t>
        </is>
      </c>
      <c r="B11605" t="inlineStr">
        <is>
          <t>Educational Services</t>
        </is>
      </c>
      <c r="C11605" t="inlineStr">
        <is>
          <t>39-5012</t>
        </is>
      </c>
      <c r="D11605" t="inlineStr">
        <is>
          <t>Hairdressers, Hairstylists, and Cosmetologists</t>
        </is>
      </c>
      <c r="E11605" t="n">
        <v>220</v>
      </c>
      <c r="F11605" t="n">
        <v>40660</v>
      </c>
      <c r="G11605">
        <f>IF(OR(E5953="",F5953=""),"",E5953*F5953)</f>
        <v/>
      </c>
      <c r="H11605" s="41">
        <f>IFERROR(XLOOKUP(C5953,'DATA Wharton'!$A$2:$A$785,'DATA Wharton'!$C$2:$C$785),"")</f>
        <v/>
      </c>
      <c r="I11605">
        <f>IF(OR(G5953="",H5953=""),"",G5953)</f>
        <v/>
      </c>
      <c r="J11605">
        <f>IF(OR(I5953="",H5953=""),"",I5953*H5953)</f>
        <v/>
      </c>
      <c r="K11605">
        <f>IF(G5953="","Missing OEWS wage",IF(H5953="","Missing Wharton SOC","Matched"))</f>
        <v/>
      </c>
    </row>
    <row r="11606">
      <c r="A11606" t="inlineStr">
        <is>
          <t>61</t>
        </is>
      </c>
      <c r="B11606" t="inlineStr">
        <is>
          <t>Educational Services</t>
        </is>
      </c>
      <c r="C11606" t="inlineStr">
        <is>
          <t>39-5091</t>
        </is>
      </c>
      <c r="D11606" t="inlineStr">
        <is>
          <t>Makeup Artists, Theatrical and Performance</t>
        </is>
      </c>
      <c r="E11606" t="n">
        <v>50</v>
      </c>
      <c r="F11606" t="n">
        <v>36770</v>
      </c>
      <c r="G11606">
        <f>IF(OR(E5954="",F5954=""),"",E5954*F5954)</f>
        <v/>
      </c>
      <c r="H11606" s="41">
        <f>IFERROR(XLOOKUP(C5954,'DATA Wharton'!$A$2:$A$785,'DATA Wharton'!$C$2:$C$785),"")</f>
        <v/>
      </c>
      <c r="I11606">
        <f>IF(OR(G5954="",H5954=""),"",G5954)</f>
        <v/>
      </c>
      <c r="J11606">
        <f>IF(OR(I5954="",H5954=""),"",I5954*H5954)</f>
        <v/>
      </c>
      <c r="K11606">
        <f>IF(G5954="","Missing OEWS wage",IF(H5954="","Missing Wharton SOC","Matched"))</f>
        <v/>
      </c>
    </row>
    <row r="11607">
      <c r="A11607" t="inlineStr">
        <is>
          <t>61</t>
        </is>
      </c>
      <c r="B11607" t="inlineStr">
        <is>
          <t>Educational Services</t>
        </is>
      </c>
      <c r="C11607" t="inlineStr">
        <is>
          <t>39-5094</t>
        </is>
      </c>
      <c r="D11607" t="inlineStr">
        <is>
          <t>Skincare Specialists</t>
        </is>
      </c>
      <c r="E11607" t="n">
        <v>60</v>
      </c>
      <c r="F11607" t="n">
        <v>66350</v>
      </c>
      <c r="G11607">
        <f>IF(OR(E5955="",F5955=""),"",E5955*F5955)</f>
        <v/>
      </c>
      <c r="H11607" s="41">
        <f>IFERROR(XLOOKUP(C5955,'DATA Wharton'!$A$2:$A$785,'DATA Wharton'!$C$2:$C$785),"")</f>
        <v/>
      </c>
      <c r="I11607">
        <f>IF(OR(G5955="",H5955=""),"",G5955)</f>
        <v/>
      </c>
      <c r="J11607">
        <f>IF(OR(I5955="",H5955=""),"",I5955*H5955)</f>
        <v/>
      </c>
      <c r="K11607">
        <f>IF(G5955="","Missing OEWS wage",IF(H5955="","Missing Wharton SOC","Matched"))</f>
        <v/>
      </c>
    </row>
    <row r="11608">
      <c r="A11608" t="inlineStr">
        <is>
          <t>61</t>
        </is>
      </c>
      <c r="B11608" t="inlineStr">
        <is>
          <t>Educational Services</t>
        </is>
      </c>
      <c r="C11608" t="inlineStr">
        <is>
          <t>39-6012</t>
        </is>
      </c>
      <c r="D11608" t="inlineStr">
        <is>
          <t>Concierges</t>
        </is>
      </c>
      <c r="E11608" t="n">
        <v>70</v>
      </c>
      <c r="F11608" t="n">
        <v>36020</v>
      </c>
      <c r="G11608">
        <f>IF(OR(E5956="",F5956=""),"",E5956*F5956)</f>
        <v/>
      </c>
      <c r="H11608" s="41">
        <f>IFERROR(XLOOKUP(C5956,'DATA Wharton'!$A$2:$A$785,'DATA Wharton'!$C$2:$C$785),"")</f>
        <v/>
      </c>
      <c r="I11608">
        <f>IF(OR(G5956="",H5956=""),"",G5956)</f>
        <v/>
      </c>
      <c r="J11608">
        <f>IF(OR(I5956="",H5956=""),"",I5956*H5956)</f>
        <v/>
      </c>
      <c r="K11608">
        <f>IF(G5956="","Missing OEWS wage",IF(H5956="","Missing Wharton SOC","Matched"))</f>
        <v/>
      </c>
    </row>
    <row r="11609">
      <c r="A11609" t="inlineStr">
        <is>
          <t>61</t>
        </is>
      </c>
      <c r="B11609" t="inlineStr">
        <is>
          <t>Educational Services</t>
        </is>
      </c>
      <c r="C11609" t="inlineStr">
        <is>
          <t>39-7010</t>
        </is>
      </c>
      <c r="D11609" t="inlineStr">
        <is>
          <t>Tour and Travel Guides</t>
        </is>
      </c>
      <c r="E11609" t="n">
        <v>1190</v>
      </c>
      <c r="F11609" t="n">
        <v>37150</v>
      </c>
      <c r="G11609">
        <f>IF(OR(E5957="",F5957=""),"",E5957*F5957)</f>
        <v/>
      </c>
      <c r="H11609" s="41">
        <f>IFERROR(XLOOKUP(C5957,'DATA Wharton'!$A$2:$A$785,'DATA Wharton'!$C$2:$C$785),"")</f>
        <v/>
      </c>
      <c r="I11609">
        <f>IF(OR(G5957="",H5957=""),"",G5957)</f>
        <v/>
      </c>
      <c r="J11609">
        <f>IF(OR(I5957="",H5957=""),"",I5957*H5957)</f>
        <v/>
      </c>
      <c r="K11609">
        <f>IF(G5957="","Missing OEWS wage",IF(H5957="","Missing Wharton SOC","Matched"))</f>
        <v/>
      </c>
    </row>
    <row r="11610">
      <c r="A11610" t="inlineStr">
        <is>
          <t>61</t>
        </is>
      </c>
      <c r="B11610" t="inlineStr">
        <is>
          <t>Educational Services</t>
        </is>
      </c>
      <c r="C11610" t="inlineStr">
        <is>
          <t>39-9011</t>
        </is>
      </c>
      <c r="D11610" t="inlineStr">
        <is>
          <t>Childcare Workers</t>
        </is>
      </c>
      <c r="E11610" t="n">
        <v>30410</v>
      </c>
      <c r="F11610" t="n">
        <v>35170</v>
      </c>
      <c r="G11610">
        <f>IF(OR(E5958="",F5958=""),"",E5958*F5958)</f>
        <v/>
      </c>
      <c r="H11610" s="41">
        <f>IFERROR(XLOOKUP(C5958,'DATA Wharton'!$A$2:$A$785,'DATA Wharton'!$C$2:$C$785),"")</f>
        <v/>
      </c>
      <c r="I11610">
        <f>IF(OR(G5958="",H5958=""),"",G5958)</f>
        <v/>
      </c>
      <c r="J11610">
        <f>IF(OR(I5958="",H5958=""),"",I5958*H5958)</f>
        <v/>
      </c>
      <c r="K11610">
        <f>IF(G5958="","Missing OEWS wage",IF(H5958="","Missing Wharton SOC","Matched"))</f>
        <v/>
      </c>
    </row>
    <row r="11611">
      <c r="A11611" t="inlineStr">
        <is>
          <t>61</t>
        </is>
      </c>
      <c r="B11611" t="inlineStr">
        <is>
          <t>Educational Services</t>
        </is>
      </c>
      <c r="C11611" t="inlineStr">
        <is>
          <t>39-9031</t>
        </is>
      </c>
      <c r="D11611" t="inlineStr">
        <is>
          <t>Exercise Trainers and Group Fitness Instructors</t>
        </is>
      </c>
      <c r="E11611" t="n">
        <v>24850</v>
      </c>
      <c r="F11611" t="n">
        <v>49680</v>
      </c>
      <c r="G11611">
        <f>IF(OR(E5959="",F5959=""),"",E5959*F5959)</f>
        <v/>
      </c>
      <c r="H11611" s="41">
        <f>IFERROR(XLOOKUP(C5959,'DATA Wharton'!$A$2:$A$785,'DATA Wharton'!$C$2:$C$785),"")</f>
        <v/>
      </c>
      <c r="I11611">
        <f>IF(OR(G5959="",H5959=""),"",G5959)</f>
        <v/>
      </c>
      <c r="J11611">
        <f>IF(OR(I5959="",H5959=""),"",I5959*H5959)</f>
        <v/>
      </c>
      <c r="K11611">
        <f>IF(G5959="","Missing OEWS wage",IF(H5959="","Missing Wharton SOC","Matched"))</f>
        <v/>
      </c>
    </row>
    <row r="11612">
      <c r="A11612" t="inlineStr">
        <is>
          <t>61</t>
        </is>
      </c>
      <c r="B11612" t="inlineStr">
        <is>
          <t>Educational Services</t>
        </is>
      </c>
      <c r="C11612" t="inlineStr">
        <is>
          <t>39-9032</t>
        </is>
      </c>
      <c r="D11612" t="inlineStr">
        <is>
          <t>Recreation Workers</t>
        </is>
      </c>
      <c r="E11612" t="n">
        <v>14970</v>
      </c>
      <c r="F11612" t="n">
        <v>39370</v>
      </c>
      <c r="G11612">
        <f>IF(OR(E5960="",F5960=""),"",E5960*F5960)</f>
        <v/>
      </c>
      <c r="H11612" s="41">
        <f>IFERROR(XLOOKUP(C5960,'DATA Wharton'!$A$2:$A$785,'DATA Wharton'!$C$2:$C$785),"")</f>
        <v/>
      </c>
      <c r="I11612">
        <f>IF(OR(G5960="",H5960=""),"",G5960)</f>
        <v/>
      </c>
      <c r="J11612">
        <f>IF(OR(I5960="",H5960=""),"",I5960*H5960)</f>
        <v/>
      </c>
      <c r="K11612">
        <f>IF(G5960="","Missing OEWS wage",IF(H5960="","Missing Wharton SOC","Matched"))</f>
        <v/>
      </c>
    </row>
    <row r="11613">
      <c r="A11613" t="inlineStr">
        <is>
          <t>61</t>
        </is>
      </c>
      <c r="B11613" t="inlineStr">
        <is>
          <t>Educational Services</t>
        </is>
      </c>
      <c r="C11613" t="inlineStr">
        <is>
          <t>39-9041</t>
        </is>
      </c>
      <c r="D11613" t="inlineStr">
        <is>
          <t>Residential Advisors</t>
        </is>
      </c>
      <c r="E11613" t="n">
        <v>8490</v>
      </c>
      <c r="F11613" t="n">
        <v>43810</v>
      </c>
      <c r="G11613">
        <f>IF(OR(E5961="",F5961=""),"",E5961*F5961)</f>
        <v/>
      </c>
      <c r="H11613" s="41">
        <f>IFERROR(XLOOKUP(C5961,'DATA Wharton'!$A$2:$A$785,'DATA Wharton'!$C$2:$C$785),"")</f>
        <v/>
      </c>
      <c r="I11613">
        <f>IF(OR(G5961="",H5961=""),"",G5961)</f>
        <v/>
      </c>
      <c r="J11613">
        <f>IF(OR(I5961="",H5961=""),"",I5961*H5961)</f>
        <v/>
      </c>
      <c r="K11613">
        <f>IF(G5961="","Missing OEWS wage",IF(H5961="","Missing Wharton SOC","Matched"))</f>
        <v/>
      </c>
    </row>
    <row r="11614">
      <c r="A11614" t="inlineStr">
        <is>
          <t>61</t>
        </is>
      </c>
      <c r="B11614" t="inlineStr">
        <is>
          <t>Educational Services</t>
        </is>
      </c>
      <c r="C11614" t="inlineStr">
        <is>
          <t>39-9099</t>
        </is>
      </c>
      <c r="D11614" t="inlineStr">
        <is>
          <t>Personal Care and Service Workers, All Other</t>
        </is>
      </c>
      <c r="E11614" t="n">
        <v>120</v>
      </c>
      <c r="F11614" t="n">
        <v>44050</v>
      </c>
      <c r="G11614">
        <f>IF(OR(E5962="",F5962=""),"",E5962*F5962)</f>
        <v/>
      </c>
      <c r="H11614" s="41">
        <f>IFERROR(XLOOKUP(C5962,'DATA Wharton'!$A$2:$A$785,'DATA Wharton'!$C$2:$C$785),"")</f>
        <v/>
      </c>
      <c r="I11614">
        <f>IF(OR(G5962="",H5962=""),"",G5962)</f>
        <v/>
      </c>
      <c r="J11614">
        <f>IF(OR(I5962="",H5962=""),"",I5962*H5962)</f>
        <v/>
      </c>
      <c r="K11614">
        <f>IF(G5962="","Missing OEWS wage",IF(H5962="","Missing Wharton SOC","Matched"))</f>
        <v/>
      </c>
    </row>
    <row r="11615">
      <c r="A11615" t="inlineStr">
        <is>
          <t>61</t>
        </is>
      </c>
      <c r="B11615" t="inlineStr">
        <is>
          <t>Educational Services</t>
        </is>
      </c>
      <c r="C11615" t="inlineStr">
        <is>
          <t>41-1011</t>
        </is>
      </c>
      <c r="D11615" t="inlineStr">
        <is>
          <t>First-Line Supervisors of Retail Sales Workers</t>
        </is>
      </c>
      <c r="E11615" t="n">
        <v>940</v>
      </c>
      <c r="F11615" t="n">
        <v>56190</v>
      </c>
      <c r="G11615">
        <f>IF(OR(E5963="",F5963=""),"",E5963*F5963)</f>
        <v/>
      </c>
      <c r="H11615" s="41">
        <f>IFERROR(XLOOKUP(C5963,'DATA Wharton'!$A$2:$A$785,'DATA Wharton'!$C$2:$C$785),"")</f>
        <v/>
      </c>
      <c r="I11615">
        <f>IF(OR(G5963="",H5963=""),"",G5963)</f>
        <v/>
      </c>
      <c r="J11615">
        <f>IF(OR(I5963="",H5963=""),"",I5963*H5963)</f>
        <v/>
      </c>
      <c r="K11615">
        <f>IF(G5963="","Missing OEWS wage",IF(H5963="","Missing Wharton SOC","Matched"))</f>
        <v/>
      </c>
    </row>
    <row r="11616">
      <c r="A11616" t="inlineStr">
        <is>
          <t>61</t>
        </is>
      </c>
      <c r="B11616" t="inlineStr">
        <is>
          <t>Educational Services</t>
        </is>
      </c>
      <c r="C11616" t="inlineStr">
        <is>
          <t>41-1012</t>
        </is>
      </c>
      <c r="D11616" t="inlineStr">
        <is>
          <t>First-Line Supervisors of Non-Retail Sales Workers</t>
        </is>
      </c>
      <c r="E11616" t="n">
        <v>740</v>
      </c>
      <c r="F11616" t="n">
        <v>106930</v>
      </c>
      <c r="G11616">
        <f>IF(OR(E5964="",F5964=""),"",E5964*F5964)</f>
        <v/>
      </c>
      <c r="H11616" s="41">
        <f>IFERROR(XLOOKUP(C5964,'DATA Wharton'!$A$2:$A$785,'DATA Wharton'!$C$2:$C$785),"")</f>
        <v/>
      </c>
      <c r="I11616">
        <f>IF(OR(G5964="",H5964=""),"",G5964)</f>
        <v/>
      </c>
      <c r="J11616">
        <f>IF(OR(I5964="",H5964=""),"",I5964*H5964)</f>
        <v/>
      </c>
      <c r="K11616">
        <f>IF(G5964="","Missing OEWS wage",IF(H5964="","Missing Wharton SOC","Matched"))</f>
        <v/>
      </c>
    </row>
    <row r="11617">
      <c r="A11617" t="inlineStr">
        <is>
          <t>61</t>
        </is>
      </c>
      <c r="B11617" t="inlineStr">
        <is>
          <t>Educational Services</t>
        </is>
      </c>
      <c r="C11617" t="inlineStr">
        <is>
          <t>41-2011</t>
        </is>
      </c>
      <c r="D11617" t="inlineStr">
        <is>
          <t>Cashiers</t>
        </is>
      </c>
      <c r="E11617" t="n">
        <v>2380</v>
      </c>
      <c r="F11617" t="n">
        <v>37230</v>
      </c>
      <c r="G11617">
        <f>IF(OR(E5965="",F5965=""),"",E5965*F5965)</f>
        <v/>
      </c>
      <c r="H11617" s="41">
        <f>IFERROR(XLOOKUP(C5965,'DATA Wharton'!$A$2:$A$785,'DATA Wharton'!$C$2:$C$785),"")</f>
        <v/>
      </c>
      <c r="I11617">
        <f>IF(OR(G5965="",H5965=""),"",G5965)</f>
        <v/>
      </c>
      <c r="J11617">
        <f>IF(OR(I5965="",H5965=""),"",I5965*H5965)</f>
        <v/>
      </c>
      <c r="K11617">
        <f>IF(G5965="","Missing OEWS wage",IF(H5965="","Missing Wharton SOC","Matched"))</f>
        <v/>
      </c>
    </row>
    <row r="11618">
      <c r="A11618" t="inlineStr">
        <is>
          <t>61</t>
        </is>
      </c>
      <c r="B11618" t="inlineStr">
        <is>
          <t>Educational Services</t>
        </is>
      </c>
      <c r="C11618" t="inlineStr">
        <is>
          <t>41-2021</t>
        </is>
      </c>
      <c r="D11618" t="inlineStr">
        <is>
          <t>Counter and Rental Clerks</t>
        </is>
      </c>
      <c r="E11618" t="n">
        <v>110</v>
      </c>
      <c r="F11618" t="n">
        <v>40550</v>
      </c>
      <c r="G11618">
        <f>IF(OR(E5966="",F5966=""),"",E5966*F5966)</f>
        <v/>
      </c>
      <c r="H11618" s="41">
        <f>IFERROR(XLOOKUP(C5966,'DATA Wharton'!$A$2:$A$785,'DATA Wharton'!$C$2:$C$785),"")</f>
        <v/>
      </c>
      <c r="I11618">
        <f>IF(OR(G5966="",H5966=""),"",G5966)</f>
        <v/>
      </c>
      <c r="J11618">
        <f>IF(OR(I5966="",H5966=""),"",I5966*H5966)</f>
        <v/>
      </c>
      <c r="K11618">
        <f>IF(G5966="","Missing OEWS wage",IF(H5966="","Missing Wharton SOC","Matched"))</f>
        <v/>
      </c>
    </row>
    <row r="11619">
      <c r="A11619" t="inlineStr">
        <is>
          <t>61</t>
        </is>
      </c>
      <c r="B11619" t="inlineStr">
        <is>
          <t>Educational Services</t>
        </is>
      </c>
      <c r="C11619" t="inlineStr">
        <is>
          <t>41-2031</t>
        </is>
      </c>
      <c r="D11619" t="inlineStr">
        <is>
          <t>Retail Salespersons</t>
        </is>
      </c>
      <c r="E11619" t="n">
        <v>2560</v>
      </c>
      <c r="F11619" t="n">
        <v>38740</v>
      </c>
      <c r="G11619">
        <f>IF(OR(E5967="",F5967=""),"",E5967*F5967)</f>
        <v/>
      </c>
      <c r="H11619" s="41">
        <f>IFERROR(XLOOKUP(C5967,'DATA Wharton'!$A$2:$A$785,'DATA Wharton'!$C$2:$C$785),"")</f>
        <v/>
      </c>
      <c r="I11619">
        <f>IF(OR(G5967="",H5967=""),"",G5967)</f>
        <v/>
      </c>
      <c r="J11619">
        <f>IF(OR(I5967="",H5967=""),"",I5967*H5967)</f>
        <v/>
      </c>
      <c r="K11619">
        <f>IF(G5967="","Missing OEWS wage",IF(H5967="","Missing Wharton SOC","Matched"))</f>
        <v/>
      </c>
    </row>
    <row r="11620">
      <c r="A11620" t="inlineStr">
        <is>
          <t>61</t>
        </is>
      </c>
      <c r="B11620" t="inlineStr">
        <is>
          <t>Educational Services</t>
        </is>
      </c>
      <c r="C11620" t="inlineStr">
        <is>
          <t>41-3011</t>
        </is>
      </c>
      <c r="D11620" t="inlineStr">
        <is>
          <t>Advertising Sales Agents</t>
        </is>
      </c>
      <c r="E11620" t="n">
        <v>50</v>
      </c>
      <c r="F11620" t="n">
        <v>87100</v>
      </c>
      <c r="G11620">
        <f>IF(OR(E5968="",F5968=""),"",E5968*F5968)</f>
        <v/>
      </c>
      <c r="H11620" s="41">
        <f>IFERROR(XLOOKUP(C5968,'DATA Wharton'!$A$2:$A$785,'DATA Wharton'!$C$2:$C$785),"")</f>
        <v/>
      </c>
      <c r="I11620">
        <f>IF(OR(G5968="",H5968=""),"",G5968)</f>
        <v/>
      </c>
      <c r="J11620">
        <f>IF(OR(I5968="",H5968=""),"",I5968*H5968)</f>
        <v/>
      </c>
      <c r="K11620">
        <f>IF(G5968="","Missing OEWS wage",IF(H5968="","Missing Wharton SOC","Matched"))</f>
        <v/>
      </c>
    </row>
    <row r="11621">
      <c r="A11621" t="inlineStr">
        <is>
          <t>61</t>
        </is>
      </c>
      <c r="B11621" t="inlineStr">
        <is>
          <t>Educational Services</t>
        </is>
      </c>
      <c r="C11621" t="inlineStr">
        <is>
          <t>41-3091</t>
        </is>
      </c>
      <c r="D11621" t="inlineStr">
        <is>
          <t>Sales Representatives of Services, Except Advertising, Insurance, Financial Services, and Travel</t>
        </is>
      </c>
      <c r="E11621" t="n">
        <v>14050</v>
      </c>
      <c r="F11621" t="n">
        <v>85860</v>
      </c>
      <c r="G11621">
        <f>IF(OR(E5969="",F5969=""),"",E5969*F5969)</f>
        <v/>
      </c>
      <c r="H11621" s="41">
        <f>IFERROR(XLOOKUP(C5969,'DATA Wharton'!$A$2:$A$785,'DATA Wharton'!$C$2:$C$785),"")</f>
        <v/>
      </c>
      <c r="I11621">
        <f>IF(OR(G5969="",H5969=""),"",G5969)</f>
        <v/>
      </c>
      <c r="J11621">
        <f>IF(OR(I5969="",H5969=""),"",I5969*H5969)</f>
        <v/>
      </c>
      <c r="K11621">
        <f>IF(G5969="","Missing OEWS wage",IF(H5969="","Missing Wharton SOC","Matched"))</f>
        <v/>
      </c>
    </row>
    <row r="11622">
      <c r="A11622" t="inlineStr">
        <is>
          <t>61</t>
        </is>
      </c>
      <c r="B11622" t="inlineStr">
        <is>
          <t>Educational Services</t>
        </is>
      </c>
      <c r="C11622" t="inlineStr">
        <is>
          <t>41-4011</t>
        </is>
      </c>
      <c r="D11622" t="inlineStr">
        <is>
          <t>Sales Representatives, Wholesale and Manufacturing, Technical and Scientific Products</t>
        </is>
      </c>
      <c r="E11622" t="n">
        <v>290</v>
      </c>
      <c r="F11622" t="n">
        <v>122930</v>
      </c>
      <c r="G11622">
        <f>IF(OR(E5970="",F5970=""),"",E5970*F5970)</f>
        <v/>
      </c>
      <c r="H11622" s="41">
        <f>IFERROR(XLOOKUP(C5970,'DATA Wharton'!$A$2:$A$785,'DATA Wharton'!$C$2:$C$785),"")</f>
        <v/>
      </c>
      <c r="I11622">
        <f>IF(OR(G5970="",H5970=""),"",G5970)</f>
        <v/>
      </c>
      <c r="J11622">
        <f>IF(OR(I5970="",H5970=""),"",I5970*H5970)</f>
        <v/>
      </c>
      <c r="K11622">
        <f>IF(G5970="","Missing OEWS wage",IF(H5970="","Missing Wharton SOC","Matched"))</f>
        <v/>
      </c>
    </row>
    <row r="11623">
      <c r="A11623" t="inlineStr">
        <is>
          <t>61</t>
        </is>
      </c>
      <c r="B11623" t="inlineStr">
        <is>
          <t>Educational Services</t>
        </is>
      </c>
      <c r="C11623" t="inlineStr">
        <is>
          <t>41-4012</t>
        </is>
      </c>
      <c r="D11623" t="inlineStr">
        <is>
          <t>Sales Representatives, Wholesale and Manufacturing, Except Technical and Scientific Products</t>
        </is>
      </c>
      <c r="E11623" t="n">
        <v>870</v>
      </c>
      <c r="F11623" t="n">
        <v>75770</v>
      </c>
      <c r="G11623">
        <f>IF(OR(E5971="",F5971=""),"",E5971*F5971)</f>
        <v/>
      </c>
      <c r="H11623" s="41">
        <f>IFERROR(XLOOKUP(C5971,'DATA Wharton'!$A$2:$A$785,'DATA Wharton'!$C$2:$C$785),"")</f>
        <v/>
      </c>
      <c r="I11623">
        <f>IF(OR(G5971="",H5971=""),"",G5971)</f>
        <v/>
      </c>
      <c r="J11623">
        <f>IF(OR(I5971="",H5971=""),"",I5971*H5971)</f>
        <v/>
      </c>
      <c r="K11623">
        <f>IF(G5971="","Missing OEWS wage",IF(H5971="","Missing Wharton SOC","Matched"))</f>
        <v/>
      </c>
    </row>
    <row r="11624">
      <c r="A11624" t="inlineStr">
        <is>
          <t>61</t>
        </is>
      </c>
      <c r="B11624" t="inlineStr">
        <is>
          <t>Educational Services</t>
        </is>
      </c>
      <c r="C11624" t="inlineStr">
        <is>
          <t>41-9011</t>
        </is>
      </c>
      <c r="D11624" t="inlineStr">
        <is>
          <t>Demonstrators and Product Promoters</t>
        </is>
      </c>
      <c r="E11624" t="n">
        <v>130</v>
      </c>
      <c r="F11624" t="n">
        <v>27330</v>
      </c>
      <c r="G11624">
        <f>IF(OR(E5972="",F5972=""),"",E5972*F5972)</f>
        <v/>
      </c>
      <c r="H11624" s="41">
        <f>IFERROR(XLOOKUP(C5972,'DATA Wharton'!$A$2:$A$785,'DATA Wharton'!$C$2:$C$785),"")</f>
        <v/>
      </c>
      <c r="I11624">
        <f>IF(OR(G5972="",H5972=""),"",G5972)</f>
        <v/>
      </c>
      <c r="J11624">
        <f>IF(OR(I5972="",H5972=""),"",I5972*H5972)</f>
        <v/>
      </c>
      <c r="K11624">
        <f>IF(G5972="","Missing OEWS wage",IF(H5972="","Missing Wharton SOC","Matched"))</f>
        <v/>
      </c>
    </row>
    <row r="11625">
      <c r="A11625" t="inlineStr">
        <is>
          <t>61</t>
        </is>
      </c>
      <c r="B11625" t="inlineStr">
        <is>
          <t>Educational Services</t>
        </is>
      </c>
      <c r="C11625" t="inlineStr">
        <is>
          <t>41-9012</t>
        </is>
      </c>
      <c r="D11625" t="inlineStr">
        <is>
          <t>Models</t>
        </is>
      </c>
      <c r="E11625" t="n">
        <v>480</v>
      </c>
      <c r="F11625" t="n">
        <v>48650</v>
      </c>
      <c r="G11625">
        <f>IF(OR(E5973="",F5973=""),"",E5973*F5973)</f>
        <v/>
      </c>
      <c r="H11625" s="41">
        <f>IFERROR(XLOOKUP(C5973,'DATA Wharton'!$A$2:$A$785,'DATA Wharton'!$C$2:$C$785),"")</f>
        <v/>
      </c>
      <c r="I11625">
        <f>IF(OR(G5973="",H5973=""),"",G5973)</f>
        <v/>
      </c>
      <c r="J11625">
        <f>IF(OR(I5973="",H5973=""),"",I5973*H5973)</f>
        <v/>
      </c>
      <c r="K11625">
        <f>IF(G5973="","Missing OEWS wage",IF(H5973="","Missing Wharton SOC","Matched"))</f>
        <v/>
      </c>
    </row>
    <row r="11626">
      <c r="A11626" t="inlineStr">
        <is>
          <t>61</t>
        </is>
      </c>
      <c r="B11626" t="inlineStr">
        <is>
          <t>Educational Services</t>
        </is>
      </c>
      <c r="C11626" t="inlineStr">
        <is>
          <t>41-9041</t>
        </is>
      </c>
      <c r="D11626" t="inlineStr">
        <is>
          <t>Telemarketers</t>
        </is>
      </c>
      <c r="E11626" t="n">
        <v>540</v>
      </c>
      <c r="F11626" t="n">
        <v>36990</v>
      </c>
      <c r="G11626">
        <f>IF(OR(E5974="",F5974=""),"",E5974*F5974)</f>
        <v/>
      </c>
      <c r="H11626" s="41">
        <f>IFERROR(XLOOKUP(C5974,'DATA Wharton'!$A$2:$A$785,'DATA Wharton'!$C$2:$C$785),"")</f>
        <v/>
      </c>
      <c r="I11626">
        <f>IF(OR(G5974="",H5974=""),"",G5974)</f>
        <v/>
      </c>
      <c r="J11626">
        <f>IF(OR(I5974="",H5974=""),"",I5974*H5974)</f>
        <v/>
      </c>
      <c r="K11626">
        <f>IF(G5974="","Missing OEWS wage",IF(H5974="","Missing Wharton SOC","Matched"))</f>
        <v/>
      </c>
    </row>
    <row r="11627">
      <c r="A11627" t="inlineStr">
        <is>
          <t>61</t>
        </is>
      </c>
      <c r="B11627" t="inlineStr">
        <is>
          <t>Educational Services</t>
        </is>
      </c>
      <c r="C11627" t="inlineStr">
        <is>
          <t>41-9099</t>
        </is>
      </c>
      <c r="D11627" t="inlineStr">
        <is>
          <t>Sales and Related Workers, All Other</t>
        </is>
      </c>
      <c r="E11627" t="n">
        <v>610</v>
      </c>
      <c r="F11627" t="n">
        <v>50610</v>
      </c>
      <c r="G11627">
        <f>IF(OR(E5975="",F5975=""),"",E5975*F5975)</f>
        <v/>
      </c>
      <c r="H11627" s="41">
        <f>IFERROR(XLOOKUP(C5975,'DATA Wharton'!$A$2:$A$785,'DATA Wharton'!$C$2:$C$785),"")</f>
        <v/>
      </c>
      <c r="I11627">
        <f>IF(OR(G5975="",H5975=""),"",G5975)</f>
        <v/>
      </c>
      <c r="J11627">
        <f>IF(OR(I5975="",H5975=""),"",I5975*H5975)</f>
        <v/>
      </c>
      <c r="K11627">
        <f>IF(G5975="","Missing OEWS wage",IF(H5975="","Missing Wharton SOC","Matched"))</f>
        <v/>
      </c>
    </row>
    <row r="11628">
      <c r="A11628" t="inlineStr">
        <is>
          <t>61</t>
        </is>
      </c>
      <c r="B11628" t="inlineStr">
        <is>
          <t>Educational Services</t>
        </is>
      </c>
      <c r="C11628" t="inlineStr">
        <is>
          <t>43-1011</t>
        </is>
      </c>
      <c r="D11628" t="inlineStr">
        <is>
          <t>First-Line Supervisors of Office and Administrative Support Workers</t>
        </is>
      </c>
      <c r="E11628" t="n">
        <v>32920</v>
      </c>
      <c r="F11628" t="n">
        <v>71440</v>
      </c>
      <c r="G11628">
        <f>IF(OR(E5976="",F5976=""),"",E5976*F5976)</f>
        <v/>
      </c>
      <c r="H11628" s="41">
        <f>IFERROR(XLOOKUP(C5976,'DATA Wharton'!$A$2:$A$785,'DATA Wharton'!$C$2:$C$785),"")</f>
        <v/>
      </c>
      <c r="I11628">
        <f>IF(OR(G5976="",H5976=""),"",G5976)</f>
        <v/>
      </c>
      <c r="J11628">
        <f>IF(OR(I5976="",H5976=""),"",I5976*H5976)</f>
        <v/>
      </c>
      <c r="K11628">
        <f>IF(G5976="","Missing OEWS wage",IF(H5976="","Missing Wharton SOC","Matched"))</f>
        <v/>
      </c>
    </row>
    <row r="11629">
      <c r="A11629" t="inlineStr">
        <is>
          <t>61</t>
        </is>
      </c>
      <c r="B11629" t="inlineStr">
        <is>
          <t>Educational Services</t>
        </is>
      </c>
      <c r="C11629" t="inlineStr">
        <is>
          <t>43-2011</t>
        </is>
      </c>
      <c r="D11629" t="inlineStr">
        <is>
          <t>Switchboard Operators, Including Answering Service</t>
        </is>
      </c>
      <c r="E11629" t="n">
        <v>260</v>
      </c>
      <c r="F11629" t="n">
        <v>42420</v>
      </c>
      <c r="G11629">
        <f>IF(OR(E5977="",F5977=""),"",E5977*F5977)</f>
        <v/>
      </c>
      <c r="H11629" s="41">
        <f>IFERROR(XLOOKUP(C5977,'DATA Wharton'!$A$2:$A$785,'DATA Wharton'!$C$2:$C$785),"")</f>
        <v/>
      </c>
      <c r="I11629">
        <f>IF(OR(G5977="",H5977=""),"",G5977)</f>
        <v/>
      </c>
      <c r="J11629">
        <f>IF(OR(I5977="",H5977=""),"",I5977*H5977)</f>
        <v/>
      </c>
      <c r="K11629">
        <f>IF(G5977="","Missing OEWS wage",IF(H5977="","Missing Wharton SOC","Matched"))</f>
        <v/>
      </c>
    </row>
    <row r="11630">
      <c r="A11630" t="inlineStr">
        <is>
          <t>61</t>
        </is>
      </c>
      <c r="B11630" t="inlineStr">
        <is>
          <t>Educational Services</t>
        </is>
      </c>
      <c r="C11630" t="inlineStr">
        <is>
          <t>43-3011</t>
        </is>
      </c>
      <c r="D11630" t="inlineStr">
        <is>
          <t>Bill and Account Collectors</t>
        </is>
      </c>
      <c r="E11630" t="n">
        <v>980</v>
      </c>
      <c r="F11630" t="n">
        <v>56050</v>
      </c>
      <c r="G11630">
        <f>IF(OR(E5978="",F5978=""),"",E5978*F5978)</f>
        <v/>
      </c>
      <c r="H11630" s="41">
        <f>IFERROR(XLOOKUP(C5978,'DATA Wharton'!$A$2:$A$785,'DATA Wharton'!$C$2:$C$785),"")</f>
        <v/>
      </c>
      <c r="I11630">
        <f>IF(OR(G5978="",H5978=""),"",G5978)</f>
        <v/>
      </c>
      <c r="J11630">
        <f>IF(OR(I5978="",H5978=""),"",I5978*H5978)</f>
        <v/>
      </c>
      <c r="K11630">
        <f>IF(G5978="","Missing OEWS wage",IF(H5978="","Missing Wharton SOC","Matched"))</f>
        <v/>
      </c>
    </row>
    <row r="11631">
      <c r="A11631" t="inlineStr">
        <is>
          <t>61</t>
        </is>
      </c>
      <c r="B11631" t="inlineStr">
        <is>
          <t>Educational Services</t>
        </is>
      </c>
      <c r="C11631" t="inlineStr">
        <is>
          <t>43-3021</t>
        </is>
      </c>
      <c r="D11631" t="inlineStr">
        <is>
          <t>Billing and Posting Clerks</t>
        </is>
      </c>
      <c r="E11631" t="n">
        <v>3470</v>
      </c>
      <c r="F11631" t="n">
        <v>55310</v>
      </c>
      <c r="G11631">
        <f>IF(OR(E5979="",F5979=""),"",E5979*F5979)</f>
        <v/>
      </c>
      <c r="H11631" s="41">
        <f>IFERROR(XLOOKUP(C5979,'DATA Wharton'!$A$2:$A$785,'DATA Wharton'!$C$2:$C$785),"")</f>
        <v/>
      </c>
      <c r="I11631">
        <f>IF(OR(G5979="",H5979=""),"",G5979)</f>
        <v/>
      </c>
      <c r="J11631">
        <f>IF(OR(I5979="",H5979=""),"",I5979*H5979)</f>
        <v/>
      </c>
      <c r="K11631">
        <f>IF(G5979="","Missing OEWS wage",IF(H5979="","Missing Wharton SOC","Matched"))</f>
        <v/>
      </c>
    </row>
    <row r="11632">
      <c r="A11632" t="inlineStr">
        <is>
          <t>61</t>
        </is>
      </c>
      <c r="B11632" t="inlineStr">
        <is>
          <t>Educational Services</t>
        </is>
      </c>
      <c r="C11632" t="inlineStr">
        <is>
          <t>43-3031</t>
        </is>
      </c>
      <c r="D11632" t="inlineStr">
        <is>
          <t>Bookkeeping, Accounting, and Auditing Clerks</t>
        </is>
      </c>
      <c r="E11632" t="n">
        <v>19050</v>
      </c>
      <c r="F11632" t="n">
        <v>54650</v>
      </c>
      <c r="G11632">
        <f>IF(OR(E5980="",F5980=""),"",E5980*F5980)</f>
        <v/>
      </c>
      <c r="H11632" s="41">
        <f>IFERROR(XLOOKUP(C5980,'DATA Wharton'!$A$2:$A$785,'DATA Wharton'!$C$2:$C$785),"")</f>
        <v/>
      </c>
      <c r="I11632">
        <f>IF(OR(G5980="",H5980=""),"",G5980)</f>
        <v/>
      </c>
      <c r="J11632">
        <f>IF(OR(I5980="",H5980=""),"",I5980*H5980)</f>
        <v/>
      </c>
      <c r="K11632">
        <f>IF(G5980="","Missing OEWS wage",IF(H5980="","Missing Wharton SOC","Matched"))</f>
        <v/>
      </c>
    </row>
    <row r="11633">
      <c r="A11633" t="inlineStr">
        <is>
          <t>61</t>
        </is>
      </c>
      <c r="B11633" t="inlineStr">
        <is>
          <t>Educational Services</t>
        </is>
      </c>
      <c r="C11633" t="inlineStr">
        <is>
          <t>43-3051</t>
        </is>
      </c>
      <c r="D11633" t="inlineStr">
        <is>
          <t>Payroll and Timekeeping Clerks</t>
        </is>
      </c>
      <c r="E11633" t="n">
        <v>2250</v>
      </c>
      <c r="F11633" t="n">
        <v>62710</v>
      </c>
      <c r="G11633">
        <f>IF(OR(E5981="",F5981=""),"",E5981*F5981)</f>
        <v/>
      </c>
      <c r="H11633" s="41">
        <f>IFERROR(XLOOKUP(C5981,'DATA Wharton'!$A$2:$A$785,'DATA Wharton'!$C$2:$C$785),"")</f>
        <v/>
      </c>
      <c r="I11633">
        <f>IF(OR(G5981="",H5981=""),"",G5981)</f>
        <v/>
      </c>
      <c r="J11633">
        <f>IF(OR(I5981="",H5981=""),"",I5981*H5981)</f>
        <v/>
      </c>
      <c r="K11633">
        <f>IF(G5981="","Missing OEWS wage",IF(H5981="","Missing Wharton SOC","Matched"))</f>
        <v/>
      </c>
    </row>
    <row r="11634">
      <c r="A11634" t="inlineStr">
        <is>
          <t>61</t>
        </is>
      </c>
      <c r="B11634" t="inlineStr">
        <is>
          <t>Educational Services</t>
        </is>
      </c>
      <c r="C11634" t="inlineStr">
        <is>
          <t>43-3061</t>
        </is>
      </c>
      <c r="D11634" t="inlineStr">
        <is>
          <t>Procurement Clerks</t>
        </is>
      </c>
      <c r="E11634" t="n">
        <v>620</v>
      </c>
      <c r="F11634" t="n">
        <v>53880</v>
      </c>
      <c r="G11634">
        <f>IF(OR(E5982="",F5982=""),"",E5982*F5982)</f>
        <v/>
      </c>
      <c r="H11634" s="41">
        <f>IFERROR(XLOOKUP(C5982,'DATA Wharton'!$A$2:$A$785,'DATA Wharton'!$C$2:$C$785),"")</f>
        <v/>
      </c>
      <c r="I11634">
        <f>IF(OR(G5982="",H5982=""),"",G5982)</f>
        <v/>
      </c>
      <c r="J11634">
        <f>IF(OR(I5982="",H5982=""),"",I5982*H5982)</f>
        <v/>
      </c>
      <c r="K11634">
        <f>IF(G5982="","Missing OEWS wage",IF(H5982="","Missing Wharton SOC","Matched"))</f>
        <v/>
      </c>
    </row>
    <row r="11635">
      <c r="A11635" t="inlineStr">
        <is>
          <t>61</t>
        </is>
      </c>
      <c r="B11635" t="inlineStr">
        <is>
          <t>Educational Services</t>
        </is>
      </c>
      <c r="C11635" t="inlineStr">
        <is>
          <t>43-3071</t>
        </is>
      </c>
      <c r="D11635" t="inlineStr">
        <is>
          <t>Tellers</t>
        </is>
      </c>
      <c r="E11635" t="n">
        <v>80</v>
      </c>
      <c r="F11635" t="n">
        <v>50170</v>
      </c>
      <c r="G11635">
        <f>IF(OR(E5983="",F5983=""),"",E5983*F5983)</f>
        <v/>
      </c>
      <c r="H11635" s="41">
        <f>IFERROR(XLOOKUP(C5983,'DATA Wharton'!$A$2:$A$785,'DATA Wharton'!$C$2:$C$785),"")</f>
        <v/>
      </c>
      <c r="I11635">
        <f>IF(OR(G5983="",H5983=""),"",G5983)</f>
        <v/>
      </c>
      <c r="J11635">
        <f>IF(OR(I5983="",H5983=""),"",I5983*H5983)</f>
        <v/>
      </c>
      <c r="K11635">
        <f>IF(G5983="","Missing OEWS wage",IF(H5983="","Missing Wharton SOC","Matched"))</f>
        <v/>
      </c>
    </row>
    <row r="11636">
      <c r="A11636" t="inlineStr">
        <is>
          <t>61</t>
        </is>
      </c>
      <c r="B11636" t="inlineStr">
        <is>
          <t>Educational Services</t>
        </is>
      </c>
      <c r="C11636" t="inlineStr">
        <is>
          <t>43-3099</t>
        </is>
      </c>
      <c r="D11636" t="inlineStr">
        <is>
          <t>Financial Clerks, All Other</t>
        </is>
      </c>
      <c r="E11636" t="n">
        <v>240</v>
      </c>
      <c r="F11636" t="n">
        <v>49640</v>
      </c>
      <c r="G11636">
        <f>IF(OR(E5984="",F5984=""),"",E5984*F5984)</f>
        <v/>
      </c>
      <c r="H11636" s="41">
        <f>IFERROR(XLOOKUP(C5984,'DATA Wharton'!$A$2:$A$785,'DATA Wharton'!$C$2:$C$785),"")</f>
        <v/>
      </c>
      <c r="I11636">
        <f>IF(OR(G5984="",H5984=""),"",G5984)</f>
        <v/>
      </c>
      <c r="J11636">
        <f>IF(OR(I5984="",H5984=""),"",I5984*H5984)</f>
        <v/>
      </c>
      <c r="K11636">
        <f>IF(G5984="","Missing OEWS wage",IF(H5984="","Missing Wharton SOC","Matched"))</f>
        <v/>
      </c>
    </row>
    <row r="11637">
      <c r="A11637" t="inlineStr">
        <is>
          <t>61</t>
        </is>
      </c>
      <c r="B11637" t="inlineStr">
        <is>
          <t>Educational Services</t>
        </is>
      </c>
      <c r="C11637" t="inlineStr">
        <is>
          <t>43-4051</t>
        </is>
      </c>
      <c r="D11637" t="inlineStr">
        <is>
          <t>Customer Service Representatives</t>
        </is>
      </c>
      <c r="E11637" t="n">
        <v>18350</v>
      </c>
      <c r="F11637" t="n">
        <v>48820</v>
      </c>
      <c r="G11637">
        <f>IF(OR(E5985="",F5985=""),"",E5985*F5985)</f>
        <v/>
      </c>
      <c r="H11637" s="41">
        <f>IFERROR(XLOOKUP(C5985,'DATA Wharton'!$A$2:$A$785,'DATA Wharton'!$C$2:$C$785),"")</f>
        <v/>
      </c>
      <c r="I11637">
        <f>IF(OR(G5985="",H5985=""),"",G5985)</f>
        <v/>
      </c>
      <c r="J11637">
        <f>IF(OR(I5985="",H5985=""),"",I5985*H5985)</f>
        <v/>
      </c>
      <c r="K11637">
        <f>IF(G5985="","Missing OEWS wage",IF(H5985="","Missing Wharton SOC","Matched"))</f>
        <v/>
      </c>
    </row>
    <row r="11638">
      <c r="A11638" t="inlineStr">
        <is>
          <t>61</t>
        </is>
      </c>
      <c r="B11638" t="inlineStr">
        <is>
          <t>Educational Services</t>
        </is>
      </c>
      <c r="C11638" t="inlineStr">
        <is>
          <t>43-4061</t>
        </is>
      </c>
      <c r="D11638" t="inlineStr">
        <is>
          <t>Eligibility Interviewers, Government Programs</t>
        </is>
      </c>
      <c r="E11638" t="n">
        <v>90</v>
      </c>
      <c r="F11638" t="n">
        <v>48940</v>
      </c>
      <c r="G11638">
        <f>IF(OR(E5986="",F5986=""),"",E5986*F5986)</f>
        <v/>
      </c>
      <c r="H11638" s="41">
        <f>IFERROR(XLOOKUP(C5986,'DATA Wharton'!$A$2:$A$785,'DATA Wharton'!$C$2:$C$785),"")</f>
        <v/>
      </c>
      <c r="I11638">
        <f>IF(OR(G5986="",H5986=""),"",G5986)</f>
        <v/>
      </c>
      <c r="J11638">
        <f>IF(OR(I5986="",H5986=""),"",I5986*H5986)</f>
        <v/>
      </c>
      <c r="K11638">
        <f>IF(G5986="","Missing OEWS wage",IF(H5986="","Missing Wharton SOC","Matched"))</f>
        <v/>
      </c>
    </row>
    <row r="11639">
      <c r="A11639" t="inlineStr">
        <is>
          <t>61</t>
        </is>
      </c>
      <c r="B11639" t="inlineStr">
        <is>
          <t>Educational Services</t>
        </is>
      </c>
      <c r="C11639" t="inlineStr">
        <is>
          <t>43-4071</t>
        </is>
      </c>
      <c r="D11639" t="inlineStr">
        <is>
          <t>File Clerks</t>
        </is>
      </c>
      <c r="E11639" t="n">
        <v>1880</v>
      </c>
      <c r="F11639" t="n">
        <v>45380</v>
      </c>
      <c r="G11639">
        <f>IF(OR(E5987="",F5987=""),"",E5987*F5987)</f>
        <v/>
      </c>
      <c r="H11639" s="41">
        <f>IFERROR(XLOOKUP(C5987,'DATA Wharton'!$A$2:$A$785,'DATA Wharton'!$C$2:$C$785),"")</f>
        <v/>
      </c>
      <c r="I11639">
        <f>IF(OR(G5987="",H5987=""),"",G5987)</f>
        <v/>
      </c>
      <c r="J11639">
        <f>IF(OR(I5987="",H5987=""),"",I5987*H5987)</f>
        <v/>
      </c>
      <c r="K11639">
        <f>IF(G5987="","Missing OEWS wage",IF(H5987="","Missing Wharton SOC","Matched"))</f>
        <v/>
      </c>
    </row>
    <row r="11640">
      <c r="A11640" t="inlineStr">
        <is>
          <t>61</t>
        </is>
      </c>
      <c r="B11640" t="inlineStr">
        <is>
          <t>Educational Services</t>
        </is>
      </c>
      <c r="C11640" t="inlineStr">
        <is>
          <t>43-4081</t>
        </is>
      </c>
      <c r="D11640" t="inlineStr">
        <is>
          <t>Hotel, Motel, and Resort Desk Clerks</t>
        </is>
      </c>
      <c r="E11640" t="n">
        <v>290</v>
      </c>
      <c r="F11640" t="n">
        <v>40360</v>
      </c>
      <c r="G11640">
        <f>IF(OR(E5988="",F5988=""),"",E5988*F5988)</f>
        <v/>
      </c>
      <c r="H11640" s="41">
        <f>IFERROR(XLOOKUP(C5988,'DATA Wharton'!$A$2:$A$785,'DATA Wharton'!$C$2:$C$785),"")</f>
        <v/>
      </c>
      <c r="I11640">
        <f>IF(OR(G5988="",H5988=""),"",G5988)</f>
        <v/>
      </c>
      <c r="J11640">
        <f>IF(OR(I5988="",H5988=""),"",I5988*H5988)</f>
        <v/>
      </c>
      <c r="K11640">
        <f>IF(G5988="","Missing OEWS wage",IF(H5988="","Missing Wharton SOC","Matched"))</f>
        <v/>
      </c>
    </row>
    <row r="11641">
      <c r="A11641" t="inlineStr">
        <is>
          <t>61</t>
        </is>
      </c>
      <c r="B11641" t="inlineStr">
        <is>
          <t>Educational Services</t>
        </is>
      </c>
      <c r="C11641" t="inlineStr">
        <is>
          <t>43-4111</t>
        </is>
      </c>
      <c r="D11641" t="inlineStr">
        <is>
          <t>Interviewers, Except Eligibility and Loan</t>
        </is>
      </c>
      <c r="E11641" t="n">
        <v>8230</v>
      </c>
      <c r="F11641" t="n">
        <v>49190</v>
      </c>
      <c r="G11641">
        <f>IF(OR(E5989="",F5989=""),"",E5989*F5989)</f>
        <v/>
      </c>
      <c r="H11641" s="41">
        <f>IFERROR(XLOOKUP(C5989,'DATA Wharton'!$A$2:$A$785,'DATA Wharton'!$C$2:$C$785),"")</f>
        <v/>
      </c>
      <c r="I11641">
        <f>IF(OR(G5989="",H5989=""),"",G5989)</f>
        <v/>
      </c>
      <c r="J11641">
        <f>IF(OR(I5989="",H5989=""),"",I5989*H5989)</f>
        <v/>
      </c>
      <c r="K11641">
        <f>IF(G5989="","Missing OEWS wage",IF(H5989="","Missing Wharton SOC","Matched"))</f>
        <v/>
      </c>
    </row>
    <row r="11642">
      <c r="A11642" t="inlineStr">
        <is>
          <t>61</t>
        </is>
      </c>
      <c r="B11642" t="inlineStr">
        <is>
          <t>Educational Services</t>
        </is>
      </c>
      <c r="C11642" t="inlineStr">
        <is>
          <t>43-4121</t>
        </is>
      </c>
      <c r="D11642" t="inlineStr">
        <is>
          <t>Library Assistants, Clerical</t>
        </is>
      </c>
      <c r="E11642" t="n">
        <v>3630</v>
      </c>
      <c r="F11642" t="n">
        <v>39460</v>
      </c>
      <c r="G11642">
        <f>IF(OR(E5990="",F5990=""),"",E5990*F5990)</f>
        <v/>
      </c>
      <c r="H11642" s="41">
        <f>IFERROR(XLOOKUP(C5990,'DATA Wharton'!$A$2:$A$785,'DATA Wharton'!$C$2:$C$785),"")</f>
        <v/>
      </c>
      <c r="I11642">
        <f>IF(OR(G5990="",H5990=""),"",G5990)</f>
        <v/>
      </c>
      <c r="J11642">
        <f>IF(OR(I5990="",H5990=""),"",I5990*H5990)</f>
        <v/>
      </c>
      <c r="K11642">
        <f>IF(G5990="","Missing OEWS wage",IF(H5990="","Missing Wharton SOC","Matched"))</f>
        <v/>
      </c>
    </row>
    <row r="11643">
      <c r="A11643" t="inlineStr">
        <is>
          <t>61</t>
        </is>
      </c>
      <c r="B11643" t="inlineStr">
        <is>
          <t>Educational Services</t>
        </is>
      </c>
      <c r="C11643" t="inlineStr">
        <is>
          <t>43-4131</t>
        </is>
      </c>
      <c r="D11643" t="inlineStr">
        <is>
          <t>Loan Interviewers and Clerks</t>
        </is>
      </c>
      <c r="F11643" t="n">
        <v>39620</v>
      </c>
      <c r="G11643">
        <f>IF(OR(E5991="",F5991=""),"",E5991*F5991)</f>
        <v/>
      </c>
      <c r="H11643" s="41">
        <f>IFERROR(XLOOKUP(C5991,'DATA Wharton'!$A$2:$A$785,'DATA Wharton'!$C$2:$C$785),"")</f>
        <v/>
      </c>
      <c r="I11643">
        <f>IF(OR(G5991="",H5991=""),"",G5991)</f>
        <v/>
      </c>
      <c r="J11643">
        <f>IF(OR(I5991="",H5991=""),"",I5991*H5991)</f>
        <v/>
      </c>
      <c r="K11643">
        <f>IF(G5991="","Missing OEWS wage",IF(H5991="","Missing Wharton SOC","Matched"))</f>
        <v/>
      </c>
    </row>
    <row r="11644">
      <c r="A11644" t="inlineStr">
        <is>
          <t>61</t>
        </is>
      </c>
      <c r="B11644" t="inlineStr">
        <is>
          <t>Educational Services</t>
        </is>
      </c>
      <c r="C11644" t="inlineStr">
        <is>
          <t>43-4151</t>
        </is>
      </c>
      <c r="D11644" t="inlineStr">
        <is>
          <t>Order Clerks</t>
        </is>
      </c>
      <c r="E11644" t="n">
        <v>160</v>
      </c>
      <c r="F11644" t="n">
        <v>42970</v>
      </c>
      <c r="G11644">
        <f>IF(OR(E5992="",F5992=""),"",E5992*F5992)</f>
        <v/>
      </c>
      <c r="H11644" s="41">
        <f>IFERROR(XLOOKUP(C5992,'DATA Wharton'!$A$2:$A$785,'DATA Wharton'!$C$2:$C$785),"")</f>
        <v/>
      </c>
      <c r="I11644">
        <f>IF(OR(G5992="",H5992=""),"",G5992)</f>
        <v/>
      </c>
      <c r="J11644">
        <f>IF(OR(I5992="",H5992=""),"",I5992*H5992)</f>
        <v/>
      </c>
      <c r="K11644">
        <f>IF(G5992="","Missing OEWS wage",IF(H5992="","Missing Wharton SOC","Matched"))</f>
        <v/>
      </c>
    </row>
    <row r="11645">
      <c r="A11645" t="inlineStr">
        <is>
          <t>61</t>
        </is>
      </c>
      <c r="B11645" t="inlineStr">
        <is>
          <t>Educational Services</t>
        </is>
      </c>
      <c r="C11645" t="inlineStr">
        <is>
          <t>43-4161</t>
        </is>
      </c>
      <c r="D11645" t="inlineStr">
        <is>
          <t>Human Resources Assistants, Except Payroll and Timekeeping</t>
        </is>
      </c>
      <c r="E11645" t="n">
        <v>1800</v>
      </c>
      <c r="F11645" t="n">
        <v>52100</v>
      </c>
      <c r="G11645">
        <f>IF(OR(E5993="",F5993=""),"",E5993*F5993)</f>
        <v/>
      </c>
      <c r="H11645" s="41">
        <f>IFERROR(XLOOKUP(C5993,'DATA Wharton'!$A$2:$A$785,'DATA Wharton'!$C$2:$C$785),"")</f>
        <v/>
      </c>
      <c r="I11645">
        <f>IF(OR(G5993="",H5993=""),"",G5993)</f>
        <v/>
      </c>
      <c r="J11645">
        <f>IF(OR(I5993="",H5993=""),"",I5993*H5993)</f>
        <v/>
      </c>
      <c r="K11645">
        <f>IF(G5993="","Missing OEWS wage",IF(H5993="","Missing Wharton SOC","Matched"))</f>
        <v/>
      </c>
    </row>
    <row r="11646">
      <c r="A11646" t="inlineStr">
        <is>
          <t>61</t>
        </is>
      </c>
      <c r="B11646" t="inlineStr">
        <is>
          <t>Educational Services</t>
        </is>
      </c>
      <c r="C11646" t="inlineStr">
        <is>
          <t>43-4171</t>
        </is>
      </c>
      <c r="D11646" t="inlineStr">
        <is>
          <t>Receptionists and Information Clerks</t>
        </is>
      </c>
      <c r="E11646" t="n">
        <v>20310</v>
      </c>
      <c r="F11646" t="n">
        <v>38020</v>
      </c>
      <c r="G11646">
        <f>IF(OR(E5994="",F5994=""),"",E5994*F5994)</f>
        <v/>
      </c>
      <c r="H11646" s="41">
        <f>IFERROR(XLOOKUP(C5994,'DATA Wharton'!$A$2:$A$785,'DATA Wharton'!$C$2:$C$785),"")</f>
        <v/>
      </c>
      <c r="I11646">
        <f>IF(OR(G5994="",H5994=""),"",G5994)</f>
        <v/>
      </c>
      <c r="J11646">
        <f>IF(OR(I5994="",H5994=""),"",I5994*H5994)</f>
        <v/>
      </c>
      <c r="K11646">
        <f>IF(G5994="","Missing OEWS wage",IF(H5994="","Missing Wharton SOC","Matched"))</f>
        <v/>
      </c>
    </row>
    <row r="11647">
      <c r="A11647" t="inlineStr">
        <is>
          <t>61</t>
        </is>
      </c>
      <c r="B11647" t="inlineStr">
        <is>
          <t>Educational Services</t>
        </is>
      </c>
      <c r="C11647" t="inlineStr">
        <is>
          <t>43-4199</t>
        </is>
      </c>
      <c r="D11647" t="inlineStr">
        <is>
          <t>Information and Record Clerks, All Other</t>
        </is>
      </c>
      <c r="E11647" t="n">
        <v>8630</v>
      </c>
      <c r="F11647" t="n">
        <v>53820</v>
      </c>
      <c r="G11647">
        <f>IF(OR(E5995="",F5995=""),"",E5995*F5995)</f>
        <v/>
      </c>
      <c r="H11647" s="41">
        <f>IFERROR(XLOOKUP(C5995,'DATA Wharton'!$A$2:$A$785,'DATA Wharton'!$C$2:$C$785),"")</f>
        <v/>
      </c>
      <c r="I11647">
        <f>IF(OR(G5995="",H5995=""),"",G5995)</f>
        <v/>
      </c>
      <c r="J11647">
        <f>IF(OR(I5995="",H5995=""),"",I5995*H5995)</f>
        <v/>
      </c>
      <c r="K11647">
        <f>IF(G5995="","Missing OEWS wage",IF(H5995="","Missing Wharton SOC","Matched"))</f>
        <v/>
      </c>
    </row>
    <row r="11648">
      <c r="A11648" t="inlineStr">
        <is>
          <t>61</t>
        </is>
      </c>
      <c r="B11648" t="inlineStr">
        <is>
          <t>Educational Services</t>
        </is>
      </c>
      <c r="C11648" t="inlineStr">
        <is>
          <t>43-5021</t>
        </is>
      </c>
      <c r="D11648" t="inlineStr">
        <is>
          <t>Couriers and Messengers</t>
        </is>
      </c>
      <c r="E11648" t="n">
        <v>160</v>
      </c>
      <c r="F11648" t="n">
        <v>43970</v>
      </c>
      <c r="G11648">
        <f>IF(OR(E5996="",F5996=""),"",E5996*F5996)</f>
        <v/>
      </c>
      <c r="H11648" s="41">
        <f>IFERROR(XLOOKUP(C5996,'DATA Wharton'!$A$2:$A$785,'DATA Wharton'!$C$2:$C$785),"")</f>
        <v/>
      </c>
      <c r="I11648">
        <f>IF(OR(G5996="",H5996=""),"",G5996)</f>
        <v/>
      </c>
      <c r="J11648">
        <f>IF(OR(I5996="",H5996=""),"",I5996*H5996)</f>
        <v/>
      </c>
      <c r="K11648">
        <f>IF(G5996="","Missing OEWS wage",IF(H5996="","Missing Wharton SOC","Matched"))</f>
        <v/>
      </c>
    </row>
    <row r="11649">
      <c r="A11649" t="inlineStr">
        <is>
          <t>61</t>
        </is>
      </c>
      <c r="B11649" t="inlineStr">
        <is>
          <t>Educational Services</t>
        </is>
      </c>
      <c r="C11649" t="inlineStr">
        <is>
          <t>43-5031</t>
        </is>
      </c>
      <c r="D11649" t="inlineStr">
        <is>
          <t>Public Safety Telecommunicators</t>
        </is>
      </c>
      <c r="E11649" t="n">
        <v>930</v>
      </c>
      <c r="F11649" t="n">
        <v>47460</v>
      </c>
      <c r="G11649">
        <f>IF(OR(E5997="",F5997=""),"",E5997*F5997)</f>
        <v/>
      </c>
      <c r="H11649" s="41">
        <f>IFERROR(XLOOKUP(C5997,'DATA Wharton'!$A$2:$A$785,'DATA Wharton'!$C$2:$C$785),"")</f>
        <v/>
      </c>
      <c r="I11649">
        <f>IF(OR(G5997="",H5997=""),"",G5997)</f>
        <v/>
      </c>
      <c r="J11649">
        <f>IF(OR(I5997="",H5997=""),"",I5997*H5997)</f>
        <v/>
      </c>
      <c r="K11649">
        <f>IF(G5997="","Missing OEWS wage",IF(H5997="","Missing Wharton SOC","Matched"))</f>
        <v/>
      </c>
    </row>
    <row r="11650">
      <c r="A11650" t="inlineStr">
        <is>
          <t>61</t>
        </is>
      </c>
      <c r="B11650" t="inlineStr">
        <is>
          <t>Educational Services</t>
        </is>
      </c>
      <c r="C11650" t="inlineStr">
        <is>
          <t>43-5032</t>
        </is>
      </c>
      <c r="D11650" t="inlineStr">
        <is>
          <t>Dispatchers, Except Police, Fire, and Ambulance</t>
        </is>
      </c>
      <c r="E11650" t="n">
        <v>1160</v>
      </c>
      <c r="F11650" t="n">
        <v>45700</v>
      </c>
      <c r="G11650">
        <f>IF(OR(E5998="",F5998=""),"",E5998*F5998)</f>
        <v/>
      </c>
      <c r="H11650" s="41">
        <f>IFERROR(XLOOKUP(C5998,'DATA Wharton'!$A$2:$A$785,'DATA Wharton'!$C$2:$C$785),"")</f>
        <v/>
      </c>
      <c r="I11650">
        <f>IF(OR(G5998="",H5998=""),"",G5998)</f>
        <v/>
      </c>
      <c r="J11650">
        <f>IF(OR(I5998="",H5998=""),"",I5998*H5998)</f>
        <v/>
      </c>
      <c r="K11650">
        <f>IF(G5998="","Missing OEWS wage",IF(H5998="","Missing Wharton SOC","Matched"))</f>
        <v/>
      </c>
    </row>
    <row r="11651">
      <c r="A11651" t="inlineStr">
        <is>
          <t>61</t>
        </is>
      </c>
      <c r="B11651" t="inlineStr">
        <is>
          <t>Educational Services</t>
        </is>
      </c>
      <c r="C11651" t="inlineStr">
        <is>
          <t>43-5061</t>
        </is>
      </c>
      <c r="D11651" t="inlineStr">
        <is>
          <t>Production, Planning, and Expediting Clerks</t>
        </is>
      </c>
      <c r="E11651" t="n">
        <v>5000</v>
      </c>
      <c r="F11651" t="n">
        <v>64170</v>
      </c>
      <c r="G11651">
        <f>IF(OR(E5999="",F5999=""),"",E5999*F5999)</f>
        <v/>
      </c>
      <c r="H11651" s="41">
        <f>IFERROR(XLOOKUP(C5999,'DATA Wharton'!$A$2:$A$785,'DATA Wharton'!$C$2:$C$785),"")</f>
        <v/>
      </c>
      <c r="I11651">
        <f>IF(OR(G5999="",H5999=""),"",G5999)</f>
        <v/>
      </c>
      <c r="J11651">
        <f>IF(OR(I5999="",H5999=""),"",I5999*H5999)</f>
        <v/>
      </c>
      <c r="K11651">
        <f>IF(G5999="","Missing OEWS wage",IF(H5999="","Missing Wharton SOC","Matched"))</f>
        <v/>
      </c>
    </row>
    <row r="11652">
      <c r="A11652" t="inlineStr">
        <is>
          <t>61</t>
        </is>
      </c>
      <c r="B11652" t="inlineStr">
        <is>
          <t>Educational Services</t>
        </is>
      </c>
      <c r="C11652" t="inlineStr">
        <is>
          <t>43-5071</t>
        </is>
      </c>
      <c r="D11652" t="inlineStr">
        <is>
          <t>Shipping, Receiving, and Inventory Clerks</t>
        </is>
      </c>
      <c r="E11652" t="n">
        <v>1570</v>
      </c>
      <c r="F11652" t="n">
        <v>48720</v>
      </c>
      <c r="G11652">
        <f>IF(OR(E6000="",F6000=""),"",E6000*F6000)</f>
        <v/>
      </c>
      <c r="H11652" s="41">
        <f>IFERROR(XLOOKUP(C6000,'DATA Wharton'!$A$2:$A$785,'DATA Wharton'!$C$2:$C$785),"")</f>
        <v/>
      </c>
      <c r="I11652">
        <f>IF(OR(G6000="",H6000=""),"",G6000)</f>
        <v/>
      </c>
      <c r="J11652">
        <f>IF(OR(I6000="",H6000=""),"",I6000*H6000)</f>
        <v/>
      </c>
      <c r="K11652">
        <f>IF(G6000="","Missing OEWS wage",IF(H6000="","Missing Wharton SOC","Matched"))</f>
        <v/>
      </c>
    </row>
    <row r="11653">
      <c r="A11653" t="inlineStr">
        <is>
          <t>61</t>
        </is>
      </c>
      <c r="B11653" t="inlineStr">
        <is>
          <t>Educational Services</t>
        </is>
      </c>
      <c r="C11653" t="inlineStr">
        <is>
          <t>43-5111</t>
        </is>
      </c>
      <c r="D11653" t="inlineStr">
        <is>
          <t>Weighers, Measurers, Checkers, and Samplers, Recordkeeping</t>
        </is>
      </c>
      <c r="E11653" t="n">
        <v>50</v>
      </c>
      <c r="F11653" t="n">
        <v>55840</v>
      </c>
      <c r="G11653">
        <f>IF(OR(E6001="",F6001=""),"",E6001*F6001)</f>
        <v/>
      </c>
      <c r="H11653" s="41">
        <f>IFERROR(XLOOKUP(C6001,'DATA Wharton'!$A$2:$A$785,'DATA Wharton'!$C$2:$C$785),"")</f>
        <v/>
      </c>
      <c r="I11653">
        <f>IF(OR(G6001="",H6001=""),"",G6001)</f>
        <v/>
      </c>
      <c r="J11653">
        <f>IF(OR(I6001="",H6001=""),"",I6001*H6001)</f>
        <v/>
      </c>
      <c r="K11653">
        <f>IF(G6001="","Missing OEWS wage",IF(H6001="","Missing Wharton SOC","Matched"))</f>
        <v/>
      </c>
    </row>
    <row r="11654">
      <c r="A11654" t="inlineStr">
        <is>
          <t>61</t>
        </is>
      </c>
      <c r="B11654" t="inlineStr">
        <is>
          <t>Educational Services</t>
        </is>
      </c>
      <c r="C11654" t="inlineStr">
        <is>
          <t>43-6011</t>
        </is>
      </c>
      <c r="D11654" t="inlineStr">
        <is>
          <t>Executive Secretaries and Executive Administrative Assistants</t>
        </is>
      </c>
      <c r="E11654" t="n">
        <v>23600</v>
      </c>
      <c r="F11654" t="n">
        <v>72040</v>
      </c>
      <c r="G11654">
        <f>IF(OR(E6002="",F6002=""),"",E6002*F6002)</f>
        <v/>
      </c>
      <c r="H11654" s="41">
        <f>IFERROR(XLOOKUP(C6002,'DATA Wharton'!$A$2:$A$785,'DATA Wharton'!$C$2:$C$785),"")</f>
        <v/>
      </c>
      <c r="I11654">
        <f>IF(OR(G6002="",H6002=""),"",G6002)</f>
        <v/>
      </c>
      <c r="J11654">
        <f>IF(OR(I6002="",H6002=""),"",I6002*H6002)</f>
        <v/>
      </c>
      <c r="K11654">
        <f>IF(G6002="","Missing OEWS wage",IF(H6002="","Missing Wharton SOC","Matched"))</f>
        <v/>
      </c>
    </row>
    <row r="11655">
      <c r="A11655" t="inlineStr">
        <is>
          <t>61</t>
        </is>
      </c>
      <c r="B11655" t="inlineStr">
        <is>
          <t>Educational Services</t>
        </is>
      </c>
      <c r="C11655" t="inlineStr">
        <is>
          <t>43-6012</t>
        </is>
      </c>
      <c r="D11655" t="inlineStr">
        <is>
          <t>Legal Secretaries and Administrative Assistants</t>
        </is>
      </c>
      <c r="E11655" t="n">
        <v>110</v>
      </c>
      <c r="F11655" t="n">
        <v>64410</v>
      </c>
      <c r="G11655">
        <f>IF(OR(E6003="",F6003=""),"",E6003*F6003)</f>
        <v/>
      </c>
      <c r="H11655" s="41">
        <f>IFERROR(XLOOKUP(C6003,'DATA Wharton'!$A$2:$A$785,'DATA Wharton'!$C$2:$C$785),"")</f>
        <v/>
      </c>
      <c r="I11655">
        <f>IF(OR(G6003="",H6003=""),"",G6003)</f>
        <v/>
      </c>
      <c r="J11655">
        <f>IF(OR(I6003="",H6003=""),"",I6003*H6003)</f>
        <v/>
      </c>
      <c r="K11655">
        <f>IF(G6003="","Missing OEWS wage",IF(H6003="","Missing Wharton SOC","Matched"))</f>
        <v/>
      </c>
    </row>
    <row r="11656">
      <c r="A11656" t="inlineStr">
        <is>
          <t>61</t>
        </is>
      </c>
      <c r="B11656" t="inlineStr">
        <is>
          <t>Educational Services</t>
        </is>
      </c>
      <c r="C11656" t="inlineStr">
        <is>
          <t>43-6013</t>
        </is>
      </c>
      <c r="D11656" t="inlineStr">
        <is>
          <t>Medical Secretaries and Administrative Assistants</t>
        </is>
      </c>
      <c r="E11656" t="n">
        <v>5930</v>
      </c>
      <c r="F11656" t="n">
        <v>54420</v>
      </c>
      <c r="G11656">
        <f>IF(OR(E6004="",F6004=""),"",E6004*F6004)</f>
        <v/>
      </c>
      <c r="H11656" s="41">
        <f>IFERROR(XLOOKUP(C6004,'DATA Wharton'!$A$2:$A$785,'DATA Wharton'!$C$2:$C$785),"")</f>
        <v/>
      </c>
      <c r="I11656">
        <f>IF(OR(G6004="",H6004=""),"",G6004)</f>
        <v/>
      </c>
      <c r="J11656">
        <f>IF(OR(I6004="",H6004=""),"",I6004*H6004)</f>
        <v/>
      </c>
      <c r="K11656">
        <f>IF(G6004="","Missing OEWS wage",IF(H6004="","Missing Wharton SOC","Matched"))</f>
        <v/>
      </c>
    </row>
    <row r="11657">
      <c r="A11657" t="inlineStr">
        <is>
          <t>61</t>
        </is>
      </c>
      <c r="B11657" t="inlineStr">
        <is>
          <t>Educational Services</t>
        </is>
      </c>
      <c r="C11657" t="inlineStr">
        <is>
          <t>43-6014</t>
        </is>
      </c>
      <c r="D11657" t="inlineStr">
        <is>
          <t>Secretaries and Administrative Assistants, Except Legal, Medical, and Executive</t>
        </is>
      </c>
      <c r="E11657" t="n">
        <v>80610</v>
      </c>
      <c r="F11657" t="n">
        <v>49010</v>
      </c>
      <c r="G11657">
        <f>IF(OR(E6005="",F6005=""),"",E6005*F6005)</f>
        <v/>
      </c>
      <c r="H11657" s="41">
        <f>IFERROR(XLOOKUP(C6005,'DATA Wharton'!$A$2:$A$785,'DATA Wharton'!$C$2:$C$785),"")</f>
        <v/>
      </c>
      <c r="I11657">
        <f>IF(OR(G6005="",H6005=""),"",G6005)</f>
        <v/>
      </c>
      <c r="J11657">
        <f>IF(OR(I6005="",H6005=""),"",I6005*H6005)</f>
        <v/>
      </c>
      <c r="K11657">
        <f>IF(G6005="","Missing OEWS wage",IF(H6005="","Missing Wharton SOC","Matched"))</f>
        <v/>
      </c>
    </row>
    <row r="11658">
      <c r="A11658" t="inlineStr">
        <is>
          <t>61</t>
        </is>
      </c>
      <c r="B11658" t="inlineStr">
        <is>
          <t>Educational Services</t>
        </is>
      </c>
      <c r="C11658" t="inlineStr">
        <is>
          <t>43-9021</t>
        </is>
      </c>
      <c r="D11658" t="inlineStr">
        <is>
          <t>Data Entry Keyers</t>
        </is>
      </c>
      <c r="E11658" t="n">
        <v>1670</v>
      </c>
      <c r="F11658" t="n">
        <v>42420</v>
      </c>
      <c r="G11658">
        <f>IF(OR(E6006="",F6006=""),"",E6006*F6006)</f>
        <v/>
      </c>
      <c r="H11658" s="41">
        <f>IFERROR(XLOOKUP(C6006,'DATA Wharton'!$A$2:$A$785,'DATA Wharton'!$C$2:$C$785),"")</f>
        <v/>
      </c>
      <c r="I11658">
        <f>IF(OR(G6006="",H6006=""),"",G6006)</f>
        <v/>
      </c>
      <c r="J11658">
        <f>IF(OR(I6006="",H6006=""),"",I6006*H6006)</f>
        <v/>
      </c>
      <c r="K11658">
        <f>IF(G6006="","Missing OEWS wage",IF(H6006="","Missing Wharton SOC","Matched"))</f>
        <v/>
      </c>
    </row>
    <row r="11659">
      <c r="A11659" t="inlineStr">
        <is>
          <t>61</t>
        </is>
      </c>
      <c r="B11659" t="inlineStr">
        <is>
          <t>Educational Services</t>
        </is>
      </c>
      <c r="C11659" t="inlineStr">
        <is>
          <t>43-9022</t>
        </is>
      </c>
      <c r="D11659" t="inlineStr">
        <is>
          <t>Word Processors and Typists</t>
        </is>
      </c>
      <c r="E11659" t="n">
        <v>50</v>
      </c>
      <c r="F11659" t="n">
        <v>43750</v>
      </c>
      <c r="G11659">
        <f>IF(OR(E6007="",F6007=""),"",E6007*F6007)</f>
        <v/>
      </c>
      <c r="H11659" s="41">
        <f>IFERROR(XLOOKUP(C6007,'DATA Wharton'!$A$2:$A$785,'DATA Wharton'!$C$2:$C$785),"")</f>
        <v/>
      </c>
      <c r="I11659">
        <f>IF(OR(G6007="",H6007=""),"",G6007)</f>
        <v/>
      </c>
      <c r="J11659">
        <f>IF(OR(I6007="",H6007=""),"",I6007*H6007)</f>
        <v/>
      </c>
      <c r="K11659">
        <f>IF(G6007="","Missing OEWS wage",IF(H6007="","Missing Wharton SOC","Matched"))</f>
        <v/>
      </c>
    </row>
    <row r="11660">
      <c r="A11660" t="inlineStr">
        <is>
          <t>61</t>
        </is>
      </c>
      <c r="B11660" t="inlineStr">
        <is>
          <t>Educational Services</t>
        </is>
      </c>
      <c r="C11660" t="inlineStr">
        <is>
          <t>43-9031</t>
        </is>
      </c>
      <c r="D11660" t="inlineStr">
        <is>
          <t>Desktop Publishers</t>
        </is>
      </c>
      <c r="E11660" t="n">
        <v>150</v>
      </c>
      <c r="F11660" t="n">
        <v>56130</v>
      </c>
      <c r="G11660">
        <f>IF(OR(E6008="",F6008=""),"",E6008*F6008)</f>
        <v/>
      </c>
      <c r="H11660" s="41">
        <f>IFERROR(XLOOKUP(C6008,'DATA Wharton'!$A$2:$A$785,'DATA Wharton'!$C$2:$C$785),"")</f>
        <v/>
      </c>
      <c r="I11660">
        <f>IF(OR(G6008="",H6008=""),"",G6008)</f>
        <v/>
      </c>
      <c r="J11660">
        <f>IF(OR(I6008="",H6008=""),"",I6008*H6008)</f>
        <v/>
      </c>
      <c r="K11660">
        <f>IF(G6008="","Missing OEWS wage",IF(H6008="","Missing Wharton SOC","Matched"))</f>
        <v/>
      </c>
    </row>
    <row r="11661">
      <c r="A11661" t="inlineStr">
        <is>
          <t>61</t>
        </is>
      </c>
      <c r="B11661" t="inlineStr">
        <is>
          <t>Educational Services</t>
        </is>
      </c>
      <c r="C11661" t="inlineStr">
        <is>
          <t>43-9041</t>
        </is>
      </c>
      <c r="D11661" t="inlineStr">
        <is>
          <t>Insurance Claims and Policy Processing Clerks</t>
        </is>
      </c>
      <c r="E11661" t="n">
        <v>310</v>
      </c>
      <c r="F11661" t="n">
        <v>55780</v>
      </c>
      <c r="G11661">
        <f>IF(OR(E6009="",F6009=""),"",E6009*F6009)</f>
        <v/>
      </c>
      <c r="H11661" s="41">
        <f>IFERROR(XLOOKUP(C6009,'DATA Wharton'!$A$2:$A$785,'DATA Wharton'!$C$2:$C$785),"")</f>
        <v/>
      </c>
      <c r="I11661">
        <f>IF(OR(G6009="",H6009=""),"",G6009)</f>
        <v/>
      </c>
      <c r="J11661">
        <f>IF(OR(I6009="",H6009=""),"",I6009*H6009)</f>
        <v/>
      </c>
      <c r="K11661">
        <f>IF(G6009="","Missing OEWS wage",IF(H6009="","Missing Wharton SOC","Matched"))</f>
        <v/>
      </c>
    </row>
    <row r="11662">
      <c r="A11662" t="inlineStr">
        <is>
          <t>61</t>
        </is>
      </c>
      <c r="B11662" t="inlineStr">
        <is>
          <t>Educational Services</t>
        </is>
      </c>
      <c r="C11662" t="inlineStr">
        <is>
          <t>43-9051</t>
        </is>
      </c>
      <c r="D11662" t="inlineStr">
        <is>
          <t>Mail Clerks and Mail Machine Operators, Except Postal Service</t>
        </is>
      </c>
      <c r="E11662" t="n">
        <v>2000</v>
      </c>
      <c r="F11662" t="n">
        <v>41290</v>
      </c>
      <c r="G11662">
        <f>IF(OR(E6010="",F6010=""),"",E6010*F6010)</f>
        <v/>
      </c>
      <c r="H11662" s="41">
        <f>IFERROR(XLOOKUP(C6010,'DATA Wharton'!$A$2:$A$785,'DATA Wharton'!$C$2:$C$785),"")</f>
        <v/>
      </c>
      <c r="I11662">
        <f>IF(OR(G6010="",H6010=""),"",G6010)</f>
        <v/>
      </c>
      <c r="J11662">
        <f>IF(OR(I6010="",H6010=""),"",I6010*H6010)</f>
        <v/>
      </c>
      <c r="K11662">
        <f>IF(G6010="","Missing OEWS wage",IF(H6010="","Missing Wharton SOC","Matched"))</f>
        <v/>
      </c>
    </row>
    <row r="11663">
      <c r="A11663" t="inlineStr">
        <is>
          <t>61</t>
        </is>
      </c>
      <c r="B11663" t="inlineStr">
        <is>
          <t>Educational Services</t>
        </is>
      </c>
      <c r="C11663" t="inlineStr">
        <is>
          <t>43-9061</t>
        </is>
      </c>
      <c r="D11663" t="inlineStr">
        <is>
          <t>Office Clerks, General</t>
        </is>
      </c>
      <c r="E11663" t="n">
        <v>83550</v>
      </c>
      <c r="F11663" t="n">
        <v>41550</v>
      </c>
      <c r="G11663">
        <f>IF(OR(E6011="",F6011=""),"",E6011*F6011)</f>
        <v/>
      </c>
      <c r="H11663" s="41">
        <f>IFERROR(XLOOKUP(C6011,'DATA Wharton'!$A$2:$A$785,'DATA Wharton'!$C$2:$C$785),"")</f>
        <v/>
      </c>
      <c r="I11663">
        <f>IF(OR(G6011="",H6011=""),"",G6011)</f>
        <v/>
      </c>
      <c r="J11663">
        <f>IF(OR(I6011="",H6011=""),"",I6011*H6011)</f>
        <v/>
      </c>
      <c r="K11663">
        <f>IF(G6011="","Missing OEWS wage",IF(H6011="","Missing Wharton SOC","Matched"))</f>
        <v/>
      </c>
    </row>
    <row r="11664">
      <c r="A11664" t="inlineStr">
        <is>
          <t>61</t>
        </is>
      </c>
      <c r="B11664" t="inlineStr">
        <is>
          <t>Educational Services</t>
        </is>
      </c>
      <c r="C11664" t="inlineStr">
        <is>
          <t>43-9071</t>
        </is>
      </c>
      <c r="D11664" t="inlineStr">
        <is>
          <t>Office Machine Operators, Except Computer</t>
        </is>
      </c>
      <c r="E11664" t="n">
        <v>450</v>
      </c>
      <c r="F11664" t="n">
        <v>45540</v>
      </c>
      <c r="G11664">
        <f>IF(OR(E6012="",F6012=""),"",E6012*F6012)</f>
        <v/>
      </c>
      <c r="H11664" s="41">
        <f>IFERROR(XLOOKUP(C6012,'DATA Wharton'!$A$2:$A$785,'DATA Wharton'!$C$2:$C$785),"")</f>
        <v/>
      </c>
      <c r="I11664">
        <f>IF(OR(G6012="",H6012=""),"",G6012)</f>
        <v/>
      </c>
      <c r="J11664">
        <f>IF(OR(I6012="",H6012=""),"",I6012*H6012)</f>
        <v/>
      </c>
      <c r="K11664">
        <f>IF(G6012="","Missing OEWS wage",IF(H6012="","Missing Wharton SOC","Matched"))</f>
        <v/>
      </c>
    </row>
    <row r="11665">
      <c r="A11665" t="inlineStr">
        <is>
          <t>61</t>
        </is>
      </c>
      <c r="B11665" t="inlineStr">
        <is>
          <t>Educational Services</t>
        </is>
      </c>
      <c r="C11665" t="inlineStr">
        <is>
          <t>43-9081</t>
        </is>
      </c>
      <c r="D11665" t="inlineStr">
        <is>
          <t>Proofreaders and Copy Markers</t>
        </is>
      </c>
      <c r="E11665" t="n">
        <v>190</v>
      </c>
      <c r="F11665" t="n">
        <v>48550</v>
      </c>
      <c r="G11665">
        <f>IF(OR(E6013="",F6013=""),"",E6013*F6013)</f>
        <v/>
      </c>
      <c r="H11665" s="41">
        <f>IFERROR(XLOOKUP(C6013,'DATA Wharton'!$A$2:$A$785,'DATA Wharton'!$C$2:$C$785),"")</f>
        <v/>
      </c>
      <c r="I11665">
        <f>IF(OR(G6013="",H6013=""),"",G6013)</f>
        <v/>
      </c>
      <c r="J11665">
        <f>IF(OR(I6013="",H6013=""),"",I6013*H6013)</f>
        <v/>
      </c>
      <c r="K11665">
        <f>IF(G6013="","Missing OEWS wage",IF(H6013="","Missing Wharton SOC","Matched"))</f>
        <v/>
      </c>
    </row>
    <row r="11666">
      <c r="A11666" t="inlineStr">
        <is>
          <t>61</t>
        </is>
      </c>
      <c r="B11666" t="inlineStr">
        <is>
          <t>Educational Services</t>
        </is>
      </c>
      <c r="C11666" t="inlineStr">
        <is>
          <t>43-9111</t>
        </is>
      </c>
      <c r="D11666" t="inlineStr">
        <is>
          <t>Statistical Assistants</t>
        </is>
      </c>
      <c r="E11666" t="n">
        <v>490</v>
      </c>
      <c r="F11666" t="n">
        <v>52040</v>
      </c>
      <c r="G11666">
        <f>IF(OR(E6014="",F6014=""),"",E6014*F6014)</f>
        <v/>
      </c>
      <c r="H11666" s="41">
        <f>IFERROR(XLOOKUP(C6014,'DATA Wharton'!$A$2:$A$785,'DATA Wharton'!$C$2:$C$785),"")</f>
        <v/>
      </c>
      <c r="I11666">
        <f>IF(OR(G6014="",H6014=""),"",G6014)</f>
        <v/>
      </c>
      <c r="J11666">
        <f>IF(OR(I6014="",H6014=""),"",I6014*H6014)</f>
        <v/>
      </c>
      <c r="K11666">
        <f>IF(G6014="","Missing OEWS wage",IF(H6014="","Missing Wharton SOC","Matched"))</f>
        <v/>
      </c>
    </row>
    <row r="11667">
      <c r="A11667" t="inlineStr">
        <is>
          <t>61</t>
        </is>
      </c>
      <c r="B11667" t="inlineStr">
        <is>
          <t>Educational Services</t>
        </is>
      </c>
      <c r="C11667" t="inlineStr">
        <is>
          <t>43-9199</t>
        </is>
      </c>
      <c r="D11667" t="inlineStr">
        <is>
          <t>Office and Administrative Support Workers, All Other</t>
        </is>
      </c>
      <c r="E11667" t="n">
        <v>6620</v>
      </c>
      <c r="F11667" t="n">
        <v>47430</v>
      </c>
      <c r="G11667">
        <f>IF(OR(E6015="",F6015=""),"",E6015*F6015)</f>
        <v/>
      </c>
      <c r="H11667" s="41">
        <f>IFERROR(XLOOKUP(C6015,'DATA Wharton'!$A$2:$A$785,'DATA Wharton'!$C$2:$C$785),"")</f>
        <v/>
      </c>
      <c r="I11667">
        <f>IF(OR(G6015="",H6015=""),"",G6015)</f>
        <v/>
      </c>
      <c r="J11667">
        <f>IF(OR(I6015="",H6015=""),"",I6015*H6015)</f>
        <v/>
      </c>
      <c r="K11667">
        <f>IF(G6015="","Missing OEWS wage",IF(H6015="","Missing Wharton SOC","Matched"))</f>
        <v/>
      </c>
    </row>
    <row r="11668">
      <c r="A11668" t="inlineStr">
        <is>
          <t>61</t>
        </is>
      </c>
      <c r="B11668" t="inlineStr">
        <is>
          <t>Educational Services</t>
        </is>
      </c>
      <c r="C11668" t="inlineStr">
        <is>
          <t>45-1011</t>
        </is>
      </c>
      <c r="D11668" t="inlineStr">
        <is>
          <t>First-Line Supervisors of Farming, Fishing, and Forestry Workers</t>
        </is>
      </c>
      <c r="E11668" t="n">
        <v>200</v>
      </c>
      <c r="F11668" t="n">
        <v>49400</v>
      </c>
      <c r="G11668">
        <f>IF(OR(E6016="",F6016=""),"",E6016*F6016)</f>
        <v/>
      </c>
      <c r="H11668" s="41">
        <f>IFERROR(XLOOKUP(C6016,'DATA Wharton'!$A$2:$A$785,'DATA Wharton'!$C$2:$C$785),"")</f>
        <v/>
      </c>
      <c r="I11668">
        <f>IF(OR(G6016="",H6016=""),"",G6016)</f>
        <v/>
      </c>
      <c r="J11668">
        <f>IF(OR(I6016="",H6016=""),"",I6016*H6016)</f>
        <v/>
      </c>
      <c r="K11668">
        <f>IF(G6016="","Missing OEWS wage",IF(H6016="","Missing Wharton SOC","Matched"))</f>
        <v/>
      </c>
    </row>
    <row r="11669">
      <c r="A11669" t="inlineStr">
        <is>
          <t>61</t>
        </is>
      </c>
      <c r="B11669" t="inlineStr">
        <is>
          <t>Educational Services</t>
        </is>
      </c>
      <c r="C11669" t="inlineStr">
        <is>
          <t>45-2092</t>
        </is>
      </c>
      <c r="D11669" t="inlineStr">
        <is>
          <t>Farmworkers and Laborers, Crop, Nursery, and Greenhouse</t>
        </is>
      </c>
      <c r="E11669" t="n">
        <v>400</v>
      </c>
      <c r="F11669" t="n">
        <v>33990</v>
      </c>
      <c r="G11669">
        <f>IF(OR(E6017="",F6017=""),"",E6017*F6017)</f>
        <v/>
      </c>
      <c r="H11669" s="41">
        <f>IFERROR(XLOOKUP(C6017,'DATA Wharton'!$A$2:$A$785,'DATA Wharton'!$C$2:$C$785),"")</f>
        <v/>
      </c>
      <c r="I11669">
        <f>IF(OR(G6017="",H6017=""),"",G6017)</f>
        <v/>
      </c>
      <c r="J11669">
        <f>IF(OR(I6017="",H6017=""),"",I6017*H6017)</f>
        <v/>
      </c>
      <c r="K11669">
        <f>IF(G6017="","Missing OEWS wage",IF(H6017="","Missing Wharton SOC","Matched"))</f>
        <v/>
      </c>
    </row>
    <row r="11670">
      <c r="A11670" t="inlineStr">
        <is>
          <t>61</t>
        </is>
      </c>
      <c r="B11670" t="inlineStr">
        <is>
          <t>Educational Services</t>
        </is>
      </c>
      <c r="C11670" t="inlineStr">
        <is>
          <t>45-2093</t>
        </is>
      </c>
      <c r="D11670" t="inlineStr">
        <is>
          <t>Farmworkers, Farm, Ranch, and Aquacultural Animals</t>
        </is>
      </c>
      <c r="E11670" t="n">
        <v>340</v>
      </c>
      <c r="F11670" t="n">
        <v>39790</v>
      </c>
      <c r="G11670">
        <f>IF(OR(E6018="",F6018=""),"",E6018*F6018)</f>
        <v/>
      </c>
      <c r="H11670" s="41">
        <f>IFERROR(XLOOKUP(C6018,'DATA Wharton'!$A$2:$A$785,'DATA Wharton'!$C$2:$C$785),"")</f>
        <v/>
      </c>
      <c r="I11670">
        <f>IF(OR(G6018="",H6018=""),"",G6018)</f>
        <v/>
      </c>
      <c r="J11670">
        <f>IF(OR(I6018="",H6018=""),"",I6018*H6018)</f>
        <v/>
      </c>
      <c r="K11670">
        <f>IF(G6018="","Missing OEWS wage",IF(H6018="","Missing Wharton SOC","Matched"))</f>
        <v/>
      </c>
    </row>
    <row r="11671">
      <c r="A11671" t="inlineStr">
        <is>
          <t>61</t>
        </is>
      </c>
      <c r="B11671" t="inlineStr">
        <is>
          <t>Educational Services</t>
        </is>
      </c>
      <c r="C11671" t="inlineStr">
        <is>
          <t>47-1011</t>
        </is>
      </c>
      <c r="D11671" t="inlineStr">
        <is>
          <t>First-Line Supervisors of Construction Trades and Extraction Workers</t>
        </is>
      </c>
      <c r="E11671" t="n">
        <v>590</v>
      </c>
      <c r="F11671" t="n">
        <v>93910</v>
      </c>
      <c r="G11671">
        <f>IF(OR(E6019="",F6019=""),"",E6019*F6019)</f>
        <v/>
      </c>
      <c r="H11671" s="41">
        <f>IFERROR(XLOOKUP(C6019,'DATA Wharton'!$A$2:$A$785,'DATA Wharton'!$C$2:$C$785),"")</f>
        <v/>
      </c>
      <c r="I11671">
        <f>IF(OR(G6019="",H6019=""),"",G6019)</f>
        <v/>
      </c>
      <c r="J11671">
        <f>IF(OR(I6019="",H6019=""),"",I6019*H6019)</f>
        <v/>
      </c>
      <c r="K11671">
        <f>IF(G6019="","Missing OEWS wage",IF(H6019="","Missing Wharton SOC","Matched"))</f>
        <v/>
      </c>
    </row>
    <row r="11672">
      <c r="A11672" t="inlineStr">
        <is>
          <t>61</t>
        </is>
      </c>
      <c r="B11672" t="inlineStr">
        <is>
          <t>Educational Services</t>
        </is>
      </c>
      <c r="C11672" t="inlineStr">
        <is>
          <t>47-2031</t>
        </is>
      </c>
      <c r="D11672" t="inlineStr">
        <is>
          <t>Carpenters</t>
        </is>
      </c>
      <c r="E11672" t="n">
        <v>1460</v>
      </c>
      <c r="F11672" t="n">
        <v>65320</v>
      </c>
      <c r="G11672">
        <f>IF(OR(E6020="",F6020=""),"",E6020*F6020)</f>
        <v/>
      </c>
      <c r="H11672" s="41">
        <f>IFERROR(XLOOKUP(C6020,'DATA Wharton'!$A$2:$A$785,'DATA Wharton'!$C$2:$C$785),"")</f>
        <v/>
      </c>
      <c r="I11672">
        <f>IF(OR(G6020="",H6020=""),"",G6020)</f>
        <v/>
      </c>
      <c r="J11672">
        <f>IF(OR(I6020="",H6020=""),"",I6020*H6020)</f>
        <v/>
      </c>
      <c r="K11672">
        <f>IF(G6020="","Missing OEWS wage",IF(H6020="","Missing Wharton SOC","Matched"))</f>
        <v/>
      </c>
    </row>
    <row r="11673">
      <c r="A11673" t="inlineStr">
        <is>
          <t>61</t>
        </is>
      </c>
      <c r="B11673" t="inlineStr">
        <is>
          <t>Educational Services</t>
        </is>
      </c>
      <c r="C11673" t="inlineStr">
        <is>
          <t>47-2051</t>
        </is>
      </c>
      <c r="D11673" t="inlineStr">
        <is>
          <t>Cement Masons and Concrete Finishers</t>
        </is>
      </c>
      <c r="E11673" t="n">
        <v>50</v>
      </c>
      <c r="F11673" t="n">
        <v>67510</v>
      </c>
      <c r="G11673">
        <f>IF(OR(E6021="",F6021=""),"",E6021*F6021)</f>
        <v/>
      </c>
      <c r="H11673" s="41">
        <f>IFERROR(XLOOKUP(C6021,'DATA Wharton'!$A$2:$A$785,'DATA Wharton'!$C$2:$C$785),"")</f>
        <v/>
      </c>
      <c r="I11673">
        <f>IF(OR(G6021="",H6021=""),"",G6021)</f>
        <v/>
      </c>
      <c r="J11673">
        <f>IF(OR(I6021="",H6021=""),"",I6021*H6021)</f>
        <v/>
      </c>
      <c r="K11673">
        <f>IF(G6021="","Missing OEWS wage",IF(H6021="","Missing Wharton SOC","Matched"))</f>
        <v/>
      </c>
    </row>
    <row r="11674">
      <c r="A11674" t="inlineStr">
        <is>
          <t>61</t>
        </is>
      </c>
      <c r="B11674" t="inlineStr">
        <is>
          <t>Educational Services</t>
        </is>
      </c>
      <c r="C11674" t="inlineStr">
        <is>
          <t>47-2061</t>
        </is>
      </c>
      <c r="D11674" t="inlineStr">
        <is>
          <t>Construction Laborers</t>
        </is>
      </c>
      <c r="E11674" t="n">
        <v>180</v>
      </c>
      <c r="F11674" t="n">
        <v>52730</v>
      </c>
      <c r="G11674">
        <f>IF(OR(E6022="",F6022=""),"",E6022*F6022)</f>
        <v/>
      </c>
      <c r="H11674" s="41">
        <f>IFERROR(XLOOKUP(C6022,'DATA Wharton'!$A$2:$A$785,'DATA Wharton'!$C$2:$C$785),"")</f>
        <v/>
      </c>
      <c r="I11674">
        <f>IF(OR(G6022="",H6022=""),"",G6022)</f>
        <v/>
      </c>
      <c r="J11674">
        <f>IF(OR(I6022="",H6022=""),"",I6022*H6022)</f>
        <v/>
      </c>
      <c r="K11674">
        <f>IF(G6022="","Missing OEWS wage",IF(H6022="","Missing Wharton SOC","Matched"))</f>
        <v/>
      </c>
    </row>
    <row r="11675">
      <c r="A11675" t="inlineStr">
        <is>
          <t>61</t>
        </is>
      </c>
      <c r="B11675" t="inlineStr">
        <is>
          <t>Educational Services</t>
        </is>
      </c>
      <c r="C11675" t="inlineStr">
        <is>
          <t>47-2073</t>
        </is>
      </c>
      <c r="D11675" t="inlineStr">
        <is>
          <t>Operating Engineers and Other Construction Equipment Operators</t>
        </is>
      </c>
      <c r="E11675" t="n">
        <v>60</v>
      </c>
      <c r="F11675" t="n">
        <v>65270</v>
      </c>
      <c r="G11675">
        <f>IF(OR(E6023="",F6023=""),"",E6023*F6023)</f>
        <v/>
      </c>
      <c r="H11675" s="41">
        <f>IFERROR(XLOOKUP(C6023,'DATA Wharton'!$A$2:$A$785,'DATA Wharton'!$C$2:$C$785),"")</f>
        <v/>
      </c>
      <c r="I11675">
        <f>IF(OR(G6023="",H6023=""),"",G6023)</f>
        <v/>
      </c>
      <c r="J11675">
        <f>IF(OR(I6023="",H6023=""),"",I6023*H6023)</f>
        <v/>
      </c>
      <c r="K11675">
        <f>IF(G6023="","Missing OEWS wage",IF(H6023="","Missing Wharton SOC","Matched"))</f>
        <v/>
      </c>
    </row>
    <row r="11676">
      <c r="A11676" t="inlineStr">
        <is>
          <t>61</t>
        </is>
      </c>
      <c r="B11676" t="inlineStr">
        <is>
          <t>Educational Services</t>
        </is>
      </c>
      <c r="C11676" t="inlineStr">
        <is>
          <t>47-2111</t>
        </is>
      </c>
      <c r="D11676" t="inlineStr">
        <is>
          <t>Electricians</t>
        </is>
      </c>
      <c r="E11676" t="n">
        <v>1770</v>
      </c>
      <c r="F11676" t="n">
        <v>75620</v>
      </c>
      <c r="G11676">
        <f>IF(OR(E6024="",F6024=""),"",E6024*F6024)</f>
        <v/>
      </c>
      <c r="H11676" s="41">
        <f>IFERROR(XLOOKUP(C6024,'DATA Wharton'!$A$2:$A$785,'DATA Wharton'!$C$2:$C$785),"")</f>
        <v/>
      </c>
      <c r="I11676">
        <f>IF(OR(G6024="",H6024=""),"",G6024)</f>
        <v/>
      </c>
      <c r="J11676">
        <f>IF(OR(I6024="",H6024=""),"",I6024*H6024)</f>
        <v/>
      </c>
      <c r="K11676">
        <f>IF(G6024="","Missing OEWS wage",IF(H6024="","Missing Wharton SOC","Matched"))</f>
        <v/>
      </c>
    </row>
    <row r="11677">
      <c r="A11677" t="inlineStr">
        <is>
          <t>61</t>
        </is>
      </c>
      <c r="B11677" t="inlineStr">
        <is>
          <t>Educational Services</t>
        </is>
      </c>
      <c r="C11677" t="inlineStr">
        <is>
          <t>47-2141</t>
        </is>
      </c>
      <c r="D11677" t="inlineStr">
        <is>
          <t>Painters, Construction and Maintenance</t>
        </is>
      </c>
      <c r="E11677" t="n">
        <v>820</v>
      </c>
      <c r="F11677" t="n">
        <v>63540</v>
      </c>
      <c r="G11677">
        <f>IF(OR(E6025="",F6025=""),"",E6025*F6025)</f>
        <v/>
      </c>
      <c r="H11677" s="41">
        <f>IFERROR(XLOOKUP(C6025,'DATA Wharton'!$A$2:$A$785,'DATA Wharton'!$C$2:$C$785),"")</f>
        <v/>
      </c>
      <c r="I11677">
        <f>IF(OR(G6025="",H6025=""),"",G6025)</f>
        <v/>
      </c>
      <c r="J11677">
        <f>IF(OR(I6025="",H6025=""),"",I6025*H6025)</f>
        <v/>
      </c>
      <c r="K11677">
        <f>IF(G6025="","Missing OEWS wage",IF(H6025="","Missing Wharton SOC","Matched"))</f>
        <v/>
      </c>
    </row>
    <row r="11678">
      <c r="A11678" t="inlineStr">
        <is>
          <t>61</t>
        </is>
      </c>
      <c r="B11678" t="inlineStr">
        <is>
          <t>Educational Services</t>
        </is>
      </c>
      <c r="C11678" t="inlineStr">
        <is>
          <t>47-2152</t>
        </is>
      </c>
      <c r="D11678" t="inlineStr">
        <is>
          <t>Plumbers, Pipefitters, and Steamfitters</t>
        </is>
      </c>
      <c r="E11678" t="n">
        <v>1300</v>
      </c>
      <c r="F11678" t="n">
        <v>73110</v>
      </c>
      <c r="G11678">
        <f>IF(OR(E6026="",F6026=""),"",E6026*F6026)</f>
        <v/>
      </c>
      <c r="H11678" s="41">
        <f>IFERROR(XLOOKUP(C6026,'DATA Wharton'!$A$2:$A$785,'DATA Wharton'!$C$2:$C$785),"")</f>
        <v/>
      </c>
      <c r="I11678">
        <f>IF(OR(G6026="",H6026=""),"",G6026)</f>
        <v/>
      </c>
      <c r="J11678">
        <f>IF(OR(I6026="",H6026=""),"",I6026*H6026)</f>
        <v/>
      </c>
      <c r="K11678">
        <f>IF(G6026="","Missing OEWS wage",IF(H6026="","Missing Wharton SOC","Matched"))</f>
        <v/>
      </c>
    </row>
    <row r="11679">
      <c r="A11679" t="inlineStr">
        <is>
          <t>61</t>
        </is>
      </c>
      <c r="B11679" t="inlineStr">
        <is>
          <t>Educational Services</t>
        </is>
      </c>
      <c r="C11679" t="inlineStr">
        <is>
          <t>47-2211</t>
        </is>
      </c>
      <c r="D11679" t="inlineStr">
        <is>
          <t>Sheet Metal Workers</t>
        </is>
      </c>
      <c r="E11679" t="n">
        <v>30</v>
      </c>
      <c r="F11679" t="n">
        <v>67010</v>
      </c>
      <c r="G11679">
        <f>IF(OR(E6027="",F6027=""),"",E6027*F6027)</f>
        <v/>
      </c>
      <c r="H11679" s="41">
        <f>IFERROR(XLOOKUP(C6027,'DATA Wharton'!$A$2:$A$785,'DATA Wharton'!$C$2:$C$785),"")</f>
        <v/>
      </c>
      <c r="I11679">
        <f>IF(OR(G6027="",H6027=""),"",G6027)</f>
        <v/>
      </c>
      <c r="J11679">
        <f>IF(OR(I6027="",H6027=""),"",I6027*H6027)</f>
        <v/>
      </c>
      <c r="K11679">
        <f>IF(G6027="","Missing OEWS wage",IF(H6027="","Missing Wharton SOC","Matched"))</f>
        <v/>
      </c>
    </row>
    <row r="11680">
      <c r="A11680" t="inlineStr">
        <is>
          <t>61</t>
        </is>
      </c>
      <c r="B11680" t="inlineStr">
        <is>
          <t>Educational Services</t>
        </is>
      </c>
      <c r="C11680" t="inlineStr">
        <is>
          <t>47-3019</t>
        </is>
      </c>
      <c r="D11680" t="inlineStr">
        <is>
          <t>Helpers, Construction Trades, All Other</t>
        </is>
      </c>
      <c r="E11680" t="n">
        <v>70</v>
      </c>
      <c r="F11680" t="n">
        <v>39730</v>
      </c>
      <c r="G11680">
        <f>IF(OR(E6028="",F6028=""),"",E6028*F6028)</f>
        <v/>
      </c>
      <c r="H11680" s="41">
        <f>IFERROR(XLOOKUP(C6028,'DATA Wharton'!$A$2:$A$785,'DATA Wharton'!$C$2:$C$785),"")</f>
        <v/>
      </c>
      <c r="I11680">
        <f>IF(OR(G6028="",H6028=""),"",G6028)</f>
        <v/>
      </c>
      <c r="J11680">
        <f>IF(OR(I6028="",H6028=""),"",I6028*H6028)</f>
        <v/>
      </c>
      <c r="K11680">
        <f>IF(G6028="","Missing OEWS wage",IF(H6028="","Missing Wharton SOC","Matched"))</f>
        <v/>
      </c>
    </row>
    <row r="11681">
      <c r="A11681" t="inlineStr">
        <is>
          <t>61</t>
        </is>
      </c>
      <c r="B11681" t="inlineStr">
        <is>
          <t>Educational Services</t>
        </is>
      </c>
      <c r="C11681" t="inlineStr">
        <is>
          <t>47-4011</t>
        </is>
      </c>
      <c r="D11681" t="inlineStr">
        <is>
          <t>Construction and Building Inspectors</t>
        </is>
      </c>
      <c r="E11681" t="n">
        <v>40</v>
      </c>
      <c r="F11681" t="n">
        <v>99960</v>
      </c>
      <c r="G11681">
        <f>IF(OR(E6029="",F6029=""),"",E6029*F6029)</f>
        <v/>
      </c>
      <c r="H11681" s="41">
        <f>IFERROR(XLOOKUP(C6029,'DATA Wharton'!$A$2:$A$785,'DATA Wharton'!$C$2:$C$785),"")</f>
        <v/>
      </c>
      <c r="I11681">
        <f>IF(OR(G6029="",H6029=""),"",G6029)</f>
        <v/>
      </c>
      <c r="J11681">
        <f>IF(OR(I6029="",H6029=""),"",I6029*H6029)</f>
        <v/>
      </c>
      <c r="K11681">
        <f>IF(G6029="","Missing OEWS wage",IF(H6029="","Missing Wharton SOC","Matched"))</f>
        <v/>
      </c>
    </row>
    <row r="11682">
      <c r="A11682" t="inlineStr">
        <is>
          <t>61</t>
        </is>
      </c>
      <c r="B11682" t="inlineStr">
        <is>
          <t>Educational Services</t>
        </is>
      </c>
      <c r="C11682" t="inlineStr">
        <is>
          <t>47-4041</t>
        </is>
      </c>
      <c r="D11682" t="inlineStr">
        <is>
          <t>Hazardous Materials Removal Workers</t>
        </is>
      </c>
      <c r="E11682" t="n">
        <v>30</v>
      </c>
      <c r="F11682" t="n">
        <v>58480</v>
      </c>
      <c r="G11682">
        <f>IF(OR(E6030="",F6030=""),"",E6030*F6030)</f>
        <v/>
      </c>
      <c r="H11682" s="41">
        <f>IFERROR(XLOOKUP(C6030,'DATA Wharton'!$A$2:$A$785,'DATA Wharton'!$C$2:$C$785),"")</f>
        <v/>
      </c>
      <c r="I11682">
        <f>IF(OR(G6030="",H6030=""),"",G6030)</f>
        <v/>
      </c>
      <c r="J11682">
        <f>IF(OR(I6030="",H6030=""),"",I6030*H6030)</f>
        <v/>
      </c>
      <c r="K11682">
        <f>IF(G6030="","Missing OEWS wage",IF(H6030="","Missing Wharton SOC","Matched"))</f>
        <v/>
      </c>
    </row>
    <row r="11683">
      <c r="A11683" t="inlineStr">
        <is>
          <t>61</t>
        </is>
      </c>
      <c r="B11683" t="inlineStr">
        <is>
          <t>Educational Services</t>
        </is>
      </c>
      <c r="C11683" t="inlineStr">
        <is>
          <t>49-1011</t>
        </is>
      </c>
      <c r="D11683" t="inlineStr">
        <is>
          <t>First-Line Supervisors of Mechanics, Installers, and Repairers</t>
        </is>
      </c>
      <c r="E11683" t="n">
        <v>4300</v>
      </c>
      <c r="F11683" t="n">
        <v>80380</v>
      </c>
      <c r="G11683">
        <f>IF(OR(E6031="",F6031=""),"",E6031*F6031)</f>
        <v/>
      </c>
      <c r="H11683" s="41">
        <f>IFERROR(XLOOKUP(C6031,'DATA Wharton'!$A$2:$A$785,'DATA Wharton'!$C$2:$C$785),"")</f>
        <v/>
      </c>
      <c r="I11683">
        <f>IF(OR(G6031="",H6031=""),"",G6031)</f>
        <v/>
      </c>
      <c r="J11683">
        <f>IF(OR(I6031="",H6031=""),"",I6031*H6031)</f>
        <v/>
      </c>
      <c r="K11683">
        <f>IF(G6031="","Missing OEWS wage",IF(H6031="","Missing Wharton SOC","Matched"))</f>
        <v/>
      </c>
    </row>
    <row r="11684">
      <c r="A11684" t="inlineStr">
        <is>
          <t>61</t>
        </is>
      </c>
      <c r="B11684" t="inlineStr">
        <is>
          <t>Educational Services</t>
        </is>
      </c>
      <c r="C11684" t="inlineStr">
        <is>
          <t>49-2011</t>
        </is>
      </c>
      <c r="D11684" t="inlineStr">
        <is>
          <t>Computer, Automated Teller, and Office Machine Repairers</t>
        </is>
      </c>
      <c r="E11684" t="n">
        <v>100</v>
      </c>
      <c r="F11684" t="n">
        <v>48170</v>
      </c>
      <c r="G11684">
        <f>IF(OR(E6032="",F6032=""),"",E6032*F6032)</f>
        <v/>
      </c>
      <c r="H11684" s="41">
        <f>IFERROR(XLOOKUP(C6032,'DATA Wharton'!$A$2:$A$785,'DATA Wharton'!$C$2:$C$785),"")</f>
        <v/>
      </c>
      <c r="I11684">
        <f>IF(OR(G6032="",H6032=""),"",G6032)</f>
        <v/>
      </c>
      <c r="J11684">
        <f>IF(OR(I6032="",H6032=""),"",I6032*H6032)</f>
        <v/>
      </c>
      <c r="K11684">
        <f>IF(G6032="","Missing OEWS wage",IF(H6032="","Missing Wharton SOC","Matched"))</f>
        <v/>
      </c>
    </row>
    <row r="11685">
      <c r="A11685" t="inlineStr">
        <is>
          <t>61</t>
        </is>
      </c>
      <c r="B11685" t="inlineStr">
        <is>
          <t>Educational Services</t>
        </is>
      </c>
      <c r="C11685" t="inlineStr">
        <is>
          <t>49-2022</t>
        </is>
      </c>
      <c r="D11685" t="inlineStr">
        <is>
          <t>Telecommunications Equipment Installers and Repairers, Except Line Installers</t>
        </is>
      </c>
      <c r="E11685" t="n">
        <v>110</v>
      </c>
      <c r="F11685" t="n">
        <v>70210</v>
      </c>
      <c r="G11685">
        <f>IF(OR(E6033="",F6033=""),"",E6033*F6033)</f>
        <v/>
      </c>
      <c r="H11685" s="41">
        <f>IFERROR(XLOOKUP(C6033,'DATA Wharton'!$A$2:$A$785,'DATA Wharton'!$C$2:$C$785),"")</f>
        <v/>
      </c>
      <c r="I11685">
        <f>IF(OR(G6033="",H6033=""),"",G6033)</f>
        <v/>
      </c>
      <c r="J11685">
        <f>IF(OR(I6033="",H6033=""),"",I6033*H6033)</f>
        <v/>
      </c>
      <c r="K11685">
        <f>IF(G6033="","Missing OEWS wage",IF(H6033="","Missing Wharton SOC","Matched"))</f>
        <v/>
      </c>
    </row>
    <row r="11686">
      <c r="A11686" t="inlineStr">
        <is>
          <t>61</t>
        </is>
      </c>
      <c r="B11686" t="inlineStr">
        <is>
          <t>Educational Services</t>
        </is>
      </c>
      <c r="C11686" t="inlineStr">
        <is>
          <t>49-2091</t>
        </is>
      </c>
      <c r="D11686" t="inlineStr">
        <is>
          <t>Avionics Technicians</t>
        </is>
      </c>
      <c r="E11686" t="n">
        <v>170</v>
      </c>
      <c r="F11686" t="n">
        <v>72930</v>
      </c>
      <c r="G11686">
        <f>IF(OR(E6034="",F6034=""),"",E6034*F6034)</f>
        <v/>
      </c>
      <c r="H11686" s="41">
        <f>IFERROR(XLOOKUP(C6034,'DATA Wharton'!$A$2:$A$785,'DATA Wharton'!$C$2:$C$785),"")</f>
        <v/>
      </c>
      <c r="I11686">
        <f>IF(OR(G6034="",H6034=""),"",G6034)</f>
        <v/>
      </c>
      <c r="J11686">
        <f>IF(OR(I6034="",H6034=""),"",I6034*H6034)</f>
        <v/>
      </c>
      <c r="K11686">
        <f>IF(G6034="","Missing OEWS wage",IF(H6034="","Missing Wharton SOC","Matched"))</f>
        <v/>
      </c>
    </row>
    <row r="11687">
      <c r="A11687" t="inlineStr">
        <is>
          <t>61</t>
        </is>
      </c>
      <c r="B11687" t="inlineStr">
        <is>
          <t>Educational Services</t>
        </is>
      </c>
      <c r="C11687" t="inlineStr">
        <is>
          <t>49-2094</t>
        </is>
      </c>
      <c r="D11687" t="inlineStr">
        <is>
          <t>Electrical and Electronics Repairers, Commercial and Industrial Equipment</t>
        </is>
      </c>
      <c r="E11687" t="n">
        <v>380</v>
      </c>
      <c r="F11687" t="n">
        <v>91980</v>
      </c>
      <c r="G11687">
        <f>IF(OR(E6035="",F6035=""),"",E6035*F6035)</f>
        <v/>
      </c>
      <c r="H11687" s="41">
        <f>IFERROR(XLOOKUP(C6035,'DATA Wharton'!$A$2:$A$785,'DATA Wharton'!$C$2:$C$785),"")</f>
        <v/>
      </c>
      <c r="I11687">
        <f>IF(OR(G6035="",H6035=""),"",G6035)</f>
        <v/>
      </c>
      <c r="J11687">
        <f>IF(OR(I6035="",H6035=""),"",I6035*H6035)</f>
        <v/>
      </c>
      <c r="K11687">
        <f>IF(G6035="","Missing OEWS wage",IF(H6035="","Missing Wharton SOC","Matched"))</f>
        <v/>
      </c>
    </row>
    <row r="11688">
      <c r="A11688" t="inlineStr">
        <is>
          <t>61</t>
        </is>
      </c>
      <c r="B11688" t="inlineStr">
        <is>
          <t>Educational Services</t>
        </is>
      </c>
      <c r="C11688" t="inlineStr">
        <is>
          <t>49-2098</t>
        </is>
      </c>
      <c r="D11688" t="inlineStr">
        <is>
          <t>Security and Fire Alarm Systems Installers</t>
        </is>
      </c>
      <c r="E11688" t="n">
        <v>60</v>
      </c>
      <c r="F11688" t="n">
        <v>65260</v>
      </c>
      <c r="G11688">
        <f>IF(OR(E6036="",F6036=""),"",E6036*F6036)</f>
        <v/>
      </c>
      <c r="H11688" s="41">
        <f>IFERROR(XLOOKUP(C6036,'DATA Wharton'!$A$2:$A$785,'DATA Wharton'!$C$2:$C$785),"")</f>
        <v/>
      </c>
      <c r="I11688">
        <f>IF(OR(G6036="",H6036=""),"",G6036)</f>
        <v/>
      </c>
      <c r="J11688">
        <f>IF(OR(I6036="",H6036=""),"",I6036*H6036)</f>
        <v/>
      </c>
      <c r="K11688">
        <f>IF(G6036="","Missing OEWS wage",IF(H6036="","Missing Wharton SOC","Matched"))</f>
        <v/>
      </c>
    </row>
    <row r="11689">
      <c r="A11689" t="inlineStr">
        <is>
          <t>61</t>
        </is>
      </c>
      <c r="B11689" t="inlineStr">
        <is>
          <t>Educational Services</t>
        </is>
      </c>
      <c r="C11689" t="inlineStr">
        <is>
          <t>49-3011</t>
        </is>
      </c>
      <c r="D11689" t="inlineStr">
        <is>
          <t>Aircraft Mechanics and Service Technicians</t>
        </is>
      </c>
      <c r="E11689" t="n">
        <v>2430</v>
      </c>
      <c r="F11689" t="n">
        <v>65360</v>
      </c>
      <c r="G11689">
        <f>IF(OR(E6037="",F6037=""),"",E6037*F6037)</f>
        <v/>
      </c>
      <c r="H11689" s="41">
        <f>IFERROR(XLOOKUP(C6037,'DATA Wharton'!$A$2:$A$785,'DATA Wharton'!$C$2:$C$785),"")</f>
        <v/>
      </c>
      <c r="I11689">
        <f>IF(OR(G6037="",H6037=""),"",G6037)</f>
        <v/>
      </c>
      <c r="J11689">
        <f>IF(OR(I6037="",H6037=""),"",I6037*H6037)</f>
        <v/>
      </c>
      <c r="K11689">
        <f>IF(G6037="","Missing OEWS wage",IF(H6037="","Missing Wharton SOC","Matched"))</f>
        <v/>
      </c>
    </row>
    <row r="11690">
      <c r="A11690" t="inlineStr">
        <is>
          <t>61</t>
        </is>
      </c>
      <c r="B11690" t="inlineStr">
        <is>
          <t>Educational Services</t>
        </is>
      </c>
      <c r="C11690" t="inlineStr">
        <is>
          <t>49-3023</t>
        </is>
      </c>
      <c r="D11690" t="inlineStr">
        <is>
          <t>Automotive Service Technicians and Mechanics</t>
        </is>
      </c>
      <c r="E11690" t="n">
        <v>530</v>
      </c>
      <c r="F11690" t="n">
        <v>57380</v>
      </c>
      <c r="G11690">
        <f>IF(OR(E6038="",F6038=""),"",E6038*F6038)</f>
        <v/>
      </c>
      <c r="H11690" s="41">
        <f>IFERROR(XLOOKUP(C6038,'DATA Wharton'!$A$2:$A$785,'DATA Wharton'!$C$2:$C$785),"")</f>
        <v/>
      </c>
      <c r="I11690">
        <f>IF(OR(G6038="",H6038=""),"",G6038)</f>
        <v/>
      </c>
      <c r="J11690">
        <f>IF(OR(I6038="",H6038=""),"",I6038*H6038)</f>
        <v/>
      </c>
      <c r="K11690">
        <f>IF(G6038="","Missing OEWS wage",IF(H6038="","Missing Wharton SOC","Matched"))</f>
        <v/>
      </c>
    </row>
    <row r="11691">
      <c r="A11691" t="inlineStr">
        <is>
          <t>61</t>
        </is>
      </c>
      <c r="B11691" t="inlineStr">
        <is>
          <t>Educational Services</t>
        </is>
      </c>
      <c r="C11691" t="inlineStr">
        <is>
          <t>49-3031</t>
        </is>
      </c>
      <c r="D11691" t="inlineStr">
        <is>
          <t>Bus and Truck Mechanics and Diesel Engine Specialists</t>
        </is>
      </c>
      <c r="E11691" t="n">
        <v>430</v>
      </c>
      <c r="F11691" t="n">
        <v>57740</v>
      </c>
      <c r="G11691">
        <f>IF(OR(E6039="",F6039=""),"",E6039*F6039)</f>
        <v/>
      </c>
      <c r="H11691" s="41">
        <f>IFERROR(XLOOKUP(C6039,'DATA Wharton'!$A$2:$A$785,'DATA Wharton'!$C$2:$C$785),"")</f>
        <v/>
      </c>
      <c r="I11691">
        <f>IF(OR(G6039="",H6039=""),"",G6039)</f>
        <v/>
      </c>
      <c r="J11691">
        <f>IF(OR(I6039="",H6039=""),"",I6039*H6039)</f>
        <v/>
      </c>
      <c r="K11691">
        <f>IF(G6039="","Missing OEWS wage",IF(H6039="","Missing Wharton SOC","Matched"))</f>
        <v/>
      </c>
    </row>
    <row r="11692">
      <c r="A11692" t="inlineStr">
        <is>
          <t>61</t>
        </is>
      </c>
      <c r="B11692" t="inlineStr">
        <is>
          <t>Educational Services</t>
        </is>
      </c>
      <c r="C11692" t="inlineStr">
        <is>
          <t>49-3042</t>
        </is>
      </c>
      <c r="D11692" t="inlineStr">
        <is>
          <t>Mobile Heavy Equipment Mechanics, Except Engines</t>
        </is>
      </c>
      <c r="E11692" t="n">
        <v>80</v>
      </c>
      <c r="F11692" t="n">
        <v>76160</v>
      </c>
      <c r="G11692">
        <f>IF(OR(E6040="",F6040=""),"",E6040*F6040)</f>
        <v/>
      </c>
      <c r="H11692" s="41">
        <f>IFERROR(XLOOKUP(C6040,'DATA Wharton'!$A$2:$A$785,'DATA Wharton'!$C$2:$C$785),"")</f>
        <v/>
      </c>
      <c r="I11692">
        <f>IF(OR(G6040="",H6040=""),"",G6040)</f>
        <v/>
      </c>
      <c r="J11692">
        <f>IF(OR(I6040="",H6040=""),"",I6040*H6040)</f>
        <v/>
      </c>
      <c r="K11692">
        <f>IF(G6040="","Missing OEWS wage",IF(H6040="","Missing Wharton SOC","Matched"))</f>
        <v/>
      </c>
    </row>
    <row r="11693">
      <c r="A11693" t="inlineStr">
        <is>
          <t>61</t>
        </is>
      </c>
      <c r="B11693" t="inlineStr">
        <is>
          <t>Educational Services</t>
        </is>
      </c>
      <c r="C11693" t="inlineStr">
        <is>
          <t>49-3053</t>
        </is>
      </c>
      <c r="D11693" t="inlineStr">
        <is>
          <t>Outdoor Power Equipment and Other Small Engine Mechanics</t>
        </is>
      </c>
      <c r="E11693" t="n">
        <v>80</v>
      </c>
      <c r="F11693" t="n">
        <v>70150</v>
      </c>
      <c r="G11693">
        <f>IF(OR(E6041="",F6041=""),"",E6041*F6041)</f>
        <v/>
      </c>
      <c r="H11693" s="41">
        <f>IFERROR(XLOOKUP(C6041,'DATA Wharton'!$A$2:$A$785,'DATA Wharton'!$C$2:$C$785),"")</f>
        <v/>
      </c>
      <c r="I11693">
        <f>IF(OR(G6041="",H6041=""),"",G6041)</f>
        <v/>
      </c>
      <c r="J11693">
        <f>IF(OR(I6041="",H6041=""),"",I6041*H6041)</f>
        <v/>
      </c>
      <c r="K11693">
        <f>IF(G6041="","Missing OEWS wage",IF(H6041="","Missing Wharton SOC","Matched"))</f>
        <v/>
      </c>
    </row>
    <row r="11694">
      <c r="A11694" t="inlineStr">
        <is>
          <t>61</t>
        </is>
      </c>
      <c r="B11694" t="inlineStr">
        <is>
          <t>Educational Services</t>
        </is>
      </c>
      <c r="C11694" t="inlineStr">
        <is>
          <t>49-9021</t>
        </is>
      </c>
      <c r="D11694" t="inlineStr">
        <is>
          <t>Heating, Air Conditioning, and Refrigeration Mechanics and Installers</t>
        </is>
      </c>
      <c r="E11694" t="n">
        <v>1940</v>
      </c>
      <c r="F11694" t="n">
        <v>69100</v>
      </c>
      <c r="G11694">
        <f>IF(OR(E6042="",F6042=""),"",E6042*F6042)</f>
        <v/>
      </c>
      <c r="H11694" s="41">
        <f>IFERROR(XLOOKUP(C6042,'DATA Wharton'!$A$2:$A$785,'DATA Wharton'!$C$2:$C$785),"")</f>
        <v/>
      </c>
      <c r="I11694">
        <f>IF(OR(G6042="",H6042=""),"",G6042)</f>
        <v/>
      </c>
      <c r="J11694">
        <f>IF(OR(I6042="",H6042=""),"",I6042*H6042)</f>
        <v/>
      </c>
      <c r="K11694">
        <f>IF(G6042="","Missing OEWS wage",IF(H6042="","Missing Wharton SOC","Matched"))</f>
        <v/>
      </c>
    </row>
    <row r="11695">
      <c r="A11695" t="inlineStr">
        <is>
          <t>61</t>
        </is>
      </c>
      <c r="B11695" t="inlineStr">
        <is>
          <t>Educational Services</t>
        </is>
      </c>
      <c r="C11695" t="inlineStr">
        <is>
          <t>49-9041</t>
        </is>
      </c>
      <c r="D11695" t="inlineStr">
        <is>
          <t>Industrial Machinery Mechanics</t>
        </is>
      </c>
      <c r="E11695" t="n">
        <v>180</v>
      </c>
      <c r="F11695" t="n">
        <v>73400</v>
      </c>
      <c r="G11695">
        <f>IF(OR(E6043="",F6043=""),"",E6043*F6043)</f>
        <v/>
      </c>
      <c r="H11695" s="41">
        <f>IFERROR(XLOOKUP(C6043,'DATA Wharton'!$A$2:$A$785,'DATA Wharton'!$C$2:$C$785),"")</f>
        <v/>
      </c>
      <c r="I11695">
        <f>IF(OR(G6043="",H6043=""),"",G6043)</f>
        <v/>
      </c>
      <c r="J11695">
        <f>IF(OR(I6043="",H6043=""),"",I6043*H6043)</f>
        <v/>
      </c>
      <c r="K11695">
        <f>IF(G6043="","Missing OEWS wage",IF(H6043="","Missing Wharton SOC","Matched"))</f>
        <v/>
      </c>
    </row>
    <row r="11696">
      <c r="A11696" t="inlineStr">
        <is>
          <t>61</t>
        </is>
      </c>
      <c r="B11696" t="inlineStr">
        <is>
          <t>Educational Services</t>
        </is>
      </c>
      <c r="C11696" t="inlineStr">
        <is>
          <t>49-9043</t>
        </is>
      </c>
      <c r="D11696" t="inlineStr">
        <is>
          <t>Maintenance Workers, Machinery</t>
        </is>
      </c>
      <c r="E11696" t="n">
        <v>50</v>
      </c>
      <c r="F11696" t="n">
        <v>62550</v>
      </c>
      <c r="G11696">
        <f>IF(OR(E6044="",F6044=""),"",E6044*F6044)</f>
        <v/>
      </c>
      <c r="H11696" s="41">
        <f>IFERROR(XLOOKUP(C6044,'DATA Wharton'!$A$2:$A$785,'DATA Wharton'!$C$2:$C$785),"")</f>
        <v/>
      </c>
      <c r="I11696">
        <f>IF(OR(G6044="",H6044=""),"",G6044)</f>
        <v/>
      </c>
      <c r="J11696">
        <f>IF(OR(I6044="",H6044=""),"",I6044*H6044)</f>
        <v/>
      </c>
      <c r="K11696">
        <f>IF(G6044="","Missing OEWS wage",IF(H6044="","Missing Wharton SOC","Matched"))</f>
        <v/>
      </c>
    </row>
    <row r="11697">
      <c r="A11697" t="inlineStr">
        <is>
          <t>61</t>
        </is>
      </c>
      <c r="B11697" t="inlineStr">
        <is>
          <t>Educational Services</t>
        </is>
      </c>
      <c r="C11697" t="inlineStr">
        <is>
          <t>49-9062</t>
        </is>
      </c>
      <c r="D11697" t="inlineStr">
        <is>
          <t>Medical Equipment Repairers</t>
        </is>
      </c>
      <c r="E11697" t="n">
        <v>40</v>
      </c>
      <c r="F11697" t="n">
        <v>69740</v>
      </c>
      <c r="G11697">
        <f>IF(OR(E6045="",F6045=""),"",E6045*F6045)</f>
        <v/>
      </c>
      <c r="H11697" s="41">
        <f>IFERROR(XLOOKUP(C6045,'DATA Wharton'!$A$2:$A$785,'DATA Wharton'!$C$2:$C$785),"")</f>
        <v/>
      </c>
      <c r="I11697">
        <f>IF(OR(G6045="",H6045=""),"",G6045)</f>
        <v/>
      </c>
      <c r="J11697">
        <f>IF(OR(I6045="",H6045=""),"",I6045*H6045)</f>
        <v/>
      </c>
      <c r="K11697">
        <f>IF(G6045="","Missing OEWS wage",IF(H6045="","Missing Wharton SOC","Matched"))</f>
        <v/>
      </c>
    </row>
    <row r="11698">
      <c r="A11698" t="inlineStr">
        <is>
          <t>61</t>
        </is>
      </c>
      <c r="B11698" t="inlineStr">
        <is>
          <t>Educational Services</t>
        </is>
      </c>
      <c r="C11698" t="inlineStr">
        <is>
          <t>49-9063</t>
        </is>
      </c>
      <c r="D11698" t="inlineStr">
        <is>
          <t>Musical Instrument Repairers and Tuners</t>
        </is>
      </c>
      <c r="E11698" t="n">
        <v>150</v>
      </c>
      <c r="F11698" t="n">
        <v>61580</v>
      </c>
      <c r="G11698">
        <f>IF(OR(E6046="",F6046=""),"",E6046*F6046)</f>
        <v/>
      </c>
      <c r="H11698" s="41">
        <f>IFERROR(XLOOKUP(C6046,'DATA Wharton'!$A$2:$A$785,'DATA Wharton'!$C$2:$C$785),"")</f>
        <v/>
      </c>
      <c r="I11698">
        <f>IF(OR(G6046="",H6046=""),"",G6046)</f>
        <v/>
      </c>
      <c r="J11698">
        <f>IF(OR(I6046="",H6046=""),"",I6046*H6046)</f>
        <v/>
      </c>
      <c r="K11698">
        <f>IF(G6046="","Missing OEWS wage",IF(H6046="","Missing Wharton SOC","Matched"))</f>
        <v/>
      </c>
    </row>
    <row r="11699">
      <c r="A11699" t="inlineStr">
        <is>
          <t>61</t>
        </is>
      </c>
      <c r="B11699" t="inlineStr">
        <is>
          <t>Educational Services</t>
        </is>
      </c>
      <c r="C11699" t="inlineStr">
        <is>
          <t>49-9069</t>
        </is>
      </c>
      <c r="D11699" t="inlineStr">
        <is>
          <t>Precision Instrument and Equipment Repairers, All Other</t>
        </is>
      </c>
      <c r="E11699" t="n">
        <v>40</v>
      </c>
      <c r="F11699" t="n">
        <v>69060</v>
      </c>
      <c r="G11699">
        <f>IF(OR(E6047="",F6047=""),"",E6047*F6047)</f>
        <v/>
      </c>
      <c r="H11699" s="41">
        <f>IFERROR(XLOOKUP(C6047,'DATA Wharton'!$A$2:$A$785,'DATA Wharton'!$C$2:$C$785),"")</f>
        <v/>
      </c>
      <c r="I11699">
        <f>IF(OR(G6047="",H6047=""),"",G6047)</f>
        <v/>
      </c>
      <c r="J11699">
        <f>IF(OR(I6047="",H6047=""),"",I6047*H6047)</f>
        <v/>
      </c>
      <c r="K11699">
        <f>IF(G6047="","Missing OEWS wage",IF(H6047="","Missing Wharton SOC","Matched"))</f>
        <v/>
      </c>
    </row>
    <row r="11700">
      <c r="A11700" t="inlineStr">
        <is>
          <t>61</t>
        </is>
      </c>
      <c r="B11700" t="inlineStr">
        <is>
          <t>Educational Services</t>
        </is>
      </c>
      <c r="C11700" t="inlineStr">
        <is>
          <t>49-9071</t>
        </is>
      </c>
      <c r="D11700" t="inlineStr">
        <is>
          <t>Maintenance and Repair Workers, General</t>
        </is>
      </c>
      <c r="E11700" t="n">
        <v>26610</v>
      </c>
      <c r="F11700" t="n">
        <v>53670</v>
      </c>
      <c r="G11700">
        <f>IF(OR(E6048="",F6048=""),"",E6048*F6048)</f>
        <v/>
      </c>
      <c r="H11700" s="41">
        <f>IFERROR(XLOOKUP(C6048,'DATA Wharton'!$A$2:$A$785,'DATA Wharton'!$C$2:$C$785),"")</f>
        <v/>
      </c>
      <c r="I11700">
        <f>IF(OR(G6048="",H6048=""),"",G6048)</f>
        <v/>
      </c>
      <c r="J11700">
        <f>IF(OR(I6048="",H6048=""),"",I6048*H6048)</f>
        <v/>
      </c>
      <c r="K11700">
        <f>IF(G6048="","Missing OEWS wage",IF(H6048="","Missing Wharton SOC","Matched"))</f>
        <v/>
      </c>
    </row>
    <row r="11701">
      <c r="A11701" t="inlineStr">
        <is>
          <t>61</t>
        </is>
      </c>
      <c r="B11701" t="inlineStr">
        <is>
          <t>Educational Services</t>
        </is>
      </c>
      <c r="C11701" t="inlineStr">
        <is>
          <t>49-9094</t>
        </is>
      </c>
      <c r="D11701" t="inlineStr">
        <is>
          <t>Locksmiths and Safe Repairers</t>
        </is>
      </c>
      <c r="E11701" t="n">
        <v>480</v>
      </c>
      <c r="F11701" t="n">
        <v>64990</v>
      </c>
      <c r="G11701">
        <f>IF(OR(E6049="",F6049=""),"",E6049*F6049)</f>
        <v/>
      </c>
      <c r="H11701" s="41">
        <f>IFERROR(XLOOKUP(C6049,'DATA Wharton'!$A$2:$A$785,'DATA Wharton'!$C$2:$C$785),"")</f>
        <v/>
      </c>
      <c r="I11701">
        <f>IF(OR(G6049="",H6049=""),"",G6049)</f>
        <v/>
      </c>
      <c r="J11701">
        <f>IF(OR(I6049="",H6049=""),"",I6049*H6049)</f>
        <v/>
      </c>
      <c r="K11701">
        <f>IF(G6049="","Missing OEWS wage",IF(H6049="","Missing Wharton SOC","Matched"))</f>
        <v/>
      </c>
    </row>
    <row r="11702">
      <c r="A11702" t="inlineStr">
        <is>
          <t>61</t>
        </is>
      </c>
      <c r="B11702" t="inlineStr">
        <is>
          <t>Educational Services</t>
        </is>
      </c>
      <c r="C11702" t="inlineStr">
        <is>
          <t>49-9096</t>
        </is>
      </c>
      <c r="D11702" t="inlineStr">
        <is>
          <t>Riggers</t>
        </is>
      </c>
      <c r="E11702" t="n">
        <v>60</v>
      </c>
      <c r="F11702" t="n">
        <v>66890</v>
      </c>
      <c r="G11702">
        <f>IF(OR(E6050="",F6050=""),"",E6050*F6050)</f>
        <v/>
      </c>
      <c r="H11702" s="41">
        <f>IFERROR(XLOOKUP(C6050,'DATA Wharton'!$A$2:$A$785,'DATA Wharton'!$C$2:$C$785),"")</f>
        <v/>
      </c>
      <c r="I11702">
        <f>IF(OR(G6050="",H6050=""),"",G6050)</f>
        <v/>
      </c>
      <c r="J11702">
        <f>IF(OR(I6050="",H6050=""),"",I6050*H6050)</f>
        <v/>
      </c>
      <c r="K11702">
        <f>IF(G6050="","Missing OEWS wage",IF(H6050="","Missing Wharton SOC","Matched"))</f>
        <v/>
      </c>
    </row>
    <row r="11703">
      <c r="A11703" t="inlineStr">
        <is>
          <t>61</t>
        </is>
      </c>
      <c r="B11703" t="inlineStr">
        <is>
          <t>Educational Services</t>
        </is>
      </c>
      <c r="C11703" t="inlineStr">
        <is>
          <t>49-9098</t>
        </is>
      </c>
      <c r="D11703" t="inlineStr">
        <is>
          <t>Helpers--Installation, Maintenance, and Repair Workers</t>
        </is>
      </c>
      <c r="E11703" t="n">
        <v>250</v>
      </c>
      <c r="F11703" t="n">
        <v>41220</v>
      </c>
      <c r="G11703">
        <f>IF(OR(E6051="",F6051=""),"",E6051*F6051)</f>
        <v/>
      </c>
      <c r="H11703" s="41">
        <f>IFERROR(XLOOKUP(C6051,'DATA Wharton'!$A$2:$A$785,'DATA Wharton'!$C$2:$C$785),"")</f>
        <v/>
      </c>
      <c r="I11703">
        <f>IF(OR(G6051="",H6051=""),"",G6051)</f>
        <v/>
      </c>
      <c r="J11703">
        <f>IF(OR(I6051="",H6051=""),"",I6051*H6051)</f>
        <v/>
      </c>
      <c r="K11703">
        <f>IF(G6051="","Missing OEWS wage",IF(H6051="","Missing Wharton SOC","Matched"))</f>
        <v/>
      </c>
    </row>
    <row r="11704">
      <c r="A11704" t="inlineStr">
        <is>
          <t>61</t>
        </is>
      </c>
      <c r="B11704" t="inlineStr">
        <is>
          <t>Educational Services</t>
        </is>
      </c>
      <c r="C11704" t="inlineStr">
        <is>
          <t>49-9099</t>
        </is>
      </c>
      <c r="D11704" t="inlineStr">
        <is>
          <t>Installation, Maintenance, and Repair Workers, All Other</t>
        </is>
      </c>
      <c r="E11704" t="n">
        <v>680</v>
      </c>
      <c r="F11704" t="n">
        <v>55020</v>
      </c>
      <c r="G11704">
        <f>IF(OR(E6052="",F6052=""),"",E6052*F6052)</f>
        <v/>
      </c>
      <c r="H11704" s="41">
        <f>IFERROR(XLOOKUP(C6052,'DATA Wharton'!$A$2:$A$785,'DATA Wharton'!$C$2:$C$785),"")</f>
        <v/>
      </c>
      <c r="I11704">
        <f>IF(OR(G6052="",H6052=""),"",G6052)</f>
        <v/>
      </c>
      <c r="J11704">
        <f>IF(OR(I6052="",H6052=""),"",I6052*H6052)</f>
        <v/>
      </c>
      <c r="K11704">
        <f>IF(G6052="","Missing OEWS wage",IF(H6052="","Missing Wharton SOC","Matched"))</f>
        <v/>
      </c>
    </row>
    <row r="11705">
      <c r="A11705" t="inlineStr">
        <is>
          <t>61</t>
        </is>
      </c>
      <c r="B11705" t="inlineStr">
        <is>
          <t>Educational Services</t>
        </is>
      </c>
      <c r="C11705" t="inlineStr">
        <is>
          <t>51-1011</t>
        </is>
      </c>
      <c r="D11705" t="inlineStr">
        <is>
          <t>First-Line Supervisors of Production and Operating Workers</t>
        </is>
      </c>
      <c r="E11705" t="n">
        <v>360</v>
      </c>
      <c r="F11705" t="n">
        <v>81100</v>
      </c>
      <c r="G11705">
        <f>IF(OR(E6053="",F6053=""),"",E6053*F6053)</f>
        <v/>
      </c>
      <c r="H11705" s="41">
        <f>IFERROR(XLOOKUP(C6053,'DATA Wharton'!$A$2:$A$785,'DATA Wharton'!$C$2:$C$785),"")</f>
        <v/>
      </c>
      <c r="I11705">
        <f>IF(OR(G6053="",H6053=""),"",G6053)</f>
        <v/>
      </c>
      <c r="J11705">
        <f>IF(OR(I6053="",H6053=""),"",I6053*H6053)</f>
        <v/>
      </c>
      <c r="K11705">
        <f>IF(G6053="","Missing OEWS wage",IF(H6053="","Missing Wharton SOC","Matched"))</f>
        <v/>
      </c>
    </row>
    <row r="11706">
      <c r="A11706" t="inlineStr">
        <is>
          <t>61</t>
        </is>
      </c>
      <c r="B11706" t="inlineStr">
        <is>
          <t>Educational Services</t>
        </is>
      </c>
      <c r="C11706" t="inlineStr">
        <is>
          <t>51-2090</t>
        </is>
      </c>
      <c r="D11706" t="inlineStr">
        <is>
          <t>Miscellaneous Assemblers and Fabricators</t>
        </is>
      </c>
      <c r="E11706" t="n">
        <v>270</v>
      </c>
      <c r="F11706" t="n">
        <v>41840</v>
      </c>
      <c r="G11706">
        <f>IF(OR(E6054="",F6054=""),"",E6054*F6054)</f>
        <v/>
      </c>
      <c r="H11706" s="41">
        <f>IFERROR(XLOOKUP(C6054,'DATA Wharton'!$A$2:$A$785,'DATA Wharton'!$C$2:$C$785),"")</f>
        <v/>
      </c>
      <c r="I11706">
        <f>IF(OR(G6054="",H6054=""),"",G6054)</f>
        <v/>
      </c>
      <c r="J11706">
        <f>IF(OR(I6054="",H6054=""),"",I6054*H6054)</f>
        <v/>
      </c>
      <c r="K11706">
        <f>IF(G6054="","Missing OEWS wage",IF(H6054="","Missing Wharton SOC","Matched"))</f>
        <v/>
      </c>
    </row>
    <row r="11707">
      <c r="A11707" t="inlineStr">
        <is>
          <t>61</t>
        </is>
      </c>
      <c r="B11707" t="inlineStr">
        <is>
          <t>Educational Services</t>
        </is>
      </c>
      <c r="C11707" t="inlineStr">
        <is>
          <t>51-3011</t>
        </is>
      </c>
      <c r="D11707" t="inlineStr">
        <is>
          <t>Bakers</t>
        </is>
      </c>
      <c r="E11707" t="n">
        <v>300</v>
      </c>
      <c r="F11707" t="n">
        <v>43650</v>
      </c>
      <c r="G11707">
        <f>IF(OR(E6055="",F6055=""),"",E6055*F6055)</f>
        <v/>
      </c>
      <c r="H11707" s="41">
        <f>IFERROR(XLOOKUP(C6055,'DATA Wharton'!$A$2:$A$785,'DATA Wharton'!$C$2:$C$785),"")</f>
        <v/>
      </c>
      <c r="I11707">
        <f>IF(OR(G6055="",H6055=""),"",G6055)</f>
        <v/>
      </c>
      <c r="J11707">
        <f>IF(OR(I6055="",H6055=""),"",I6055*H6055)</f>
        <v/>
      </c>
      <c r="K11707">
        <f>IF(G6055="","Missing OEWS wage",IF(H6055="","Missing Wharton SOC","Matched"))</f>
        <v/>
      </c>
    </row>
    <row r="11708">
      <c r="A11708" t="inlineStr">
        <is>
          <t>61</t>
        </is>
      </c>
      <c r="B11708" t="inlineStr">
        <is>
          <t>Educational Services</t>
        </is>
      </c>
      <c r="C11708" t="inlineStr">
        <is>
          <t>51-4041</t>
        </is>
      </c>
      <c r="D11708" t="inlineStr">
        <is>
          <t>Machinists</t>
        </is>
      </c>
      <c r="E11708" t="n">
        <v>160</v>
      </c>
      <c r="F11708" t="n">
        <v>77830</v>
      </c>
      <c r="G11708">
        <f>IF(OR(E6056="",F6056=""),"",E6056*F6056)</f>
        <v/>
      </c>
      <c r="H11708" s="41">
        <f>IFERROR(XLOOKUP(C6056,'DATA Wharton'!$A$2:$A$785,'DATA Wharton'!$C$2:$C$785),"")</f>
        <v/>
      </c>
      <c r="I11708">
        <f>IF(OR(G6056="",H6056=""),"",G6056)</f>
        <v/>
      </c>
      <c r="J11708">
        <f>IF(OR(I6056="",H6056=""),"",I6056*H6056)</f>
        <v/>
      </c>
      <c r="K11708">
        <f>IF(G6056="","Missing OEWS wage",IF(H6056="","Missing Wharton SOC","Matched"))</f>
        <v/>
      </c>
    </row>
    <row r="11709">
      <c r="A11709" t="inlineStr">
        <is>
          <t>61</t>
        </is>
      </c>
      <c r="B11709" t="inlineStr">
        <is>
          <t>Educational Services</t>
        </is>
      </c>
      <c r="C11709" t="inlineStr">
        <is>
          <t>51-4121</t>
        </is>
      </c>
      <c r="D11709" t="inlineStr">
        <is>
          <t>Welders, Cutters, Solderers, and Brazers</t>
        </is>
      </c>
      <c r="E11709" t="n">
        <v>60</v>
      </c>
      <c r="F11709" t="n">
        <v>56530</v>
      </c>
      <c r="G11709">
        <f>IF(OR(E6057="",F6057=""),"",E6057*F6057)</f>
        <v/>
      </c>
      <c r="H11709" s="41">
        <f>IFERROR(XLOOKUP(C6057,'DATA Wharton'!$A$2:$A$785,'DATA Wharton'!$C$2:$C$785),"")</f>
        <v/>
      </c>
      <c r="I11709">
        <f>IF(OR(G6057="",H6057=""),"",G6057)</f>
        <v/>
      </c>
      <c r="J11709">
        <f>IF(OR(I6057="",H6057=""),"",I6057*H6057)</f>
        <v/>
      </c>
      <c r="K11709">
        <f>IF(G6057="","Missing OEWS wage",IF(H6057="","Missing Wharton SOC","Matched"))</f>
        <v/>
      </c>
    </row>
    <row r="11710">
      <c r="A11710" t="inlineStr">
        <is>
          <t>61</t>
        </is>
      </c>
      <c r="B11710" t="inlineStr">
        <is>
          <t>Educational Services</t>
        </is>
      </c>
      <c r="C11710" t="inlineStr">
        <is>
          <t>51-5111</t>
        </is>
      </c>
      <c r="D11710" t="inlineStr">
        <is>
          <t>Prepress Technicians and Workers</t>
        </is>
      </c>
      <c r="E11710" t="n">
        <v>50</v>
      </c>
      <c r="F11710" t="n">
        <v>57940</v>
      </c>
      <c r="G11710">
        <f>IF(OR(E6058="",F6058=""),"",E6058*F6058)</f>
        <v/>
      </c>
      <c r="H11710" s="41">
        <f>IFERROR(XLOOKUP(C6058,'DATA Wharton'!$A$2:$A$785,'DATA Wharton'!$C$2:$C$785),"")</f>
        <v/>
      </c>
      <c r="I11710">
        <f>IF(OR(G6058="",H6058=""),"",G6058)</f>
        <v/>
      </c>
      <c r="J11710">
        <f>IF(OR(I6058="",H6058=""),"",I6058*H6058)</f>
        <v/>
      </c>
      <c r="K11710">
        <f>IF(G6058="","Missing OEWS wage",IF(H6058="","Missing Wharton SOC","Matched"))</f>
        <v/>
      </c>
    </row>
    <row r="11711">
      <c r="A11711" t="inlineStr">
        <is>
          <t>61</t>
        </is>
      </c>
      <c r="B11711" t="inlineStr">
        <is>
          <t>Educational Services</t>
        </is>
      </c>
      <c r="C11711" t="inlineStr">
        <is>
          <t>51-5112</t>
        </is>
      </c>
      <c r="D11711" t="inlineStr">
        <is>
          <t>Printing Press Operators</t>
        </is>
      </c>
      <c r="E11711" t="n">
        <v>280</v>
      </c>
      <c r="F11711" t="n">
        <v>50000</v>
      </c>
      <c r="G11711">
        <f>IF(OR(E6059="",F6059=""),"",E6059*F6059)</f>
        <v/>
      </c>
      <c r="H11711" s="41">
        <f>IFERROR(XLOOKUP(C6059,'DATA Wharton'!$A$2:$A$785,'DATA Wharton'!$C$2:$C$785),"")</f>
        <v/>
      </c>
      <c r="I11711">
        <f>IF(OR(G6059="",H6059=""),"",G6059)</f>
        <v/>
      </c>
      <c r="J11711">
        <f>IF(OR(I6059="",H6059=""),"",I6059*H6059)</f>
        <v/>
      </c>
      <c r="K11711">
        <f>IF(G6059="","Missing OEWS wage",IF(H6059="","Missing Wharton SOC","Matched"))</f>
        <v/>
      </c>
    </row>
    <row r="11712">
      <c r="A11712" t="inlineStr">
        <is>
          <t>61</t>
        </is>
      </c>
      <c r="B11712" t="inlineStr">
        <is>
          <t>Educational Services</t>
        </is>
      </c>
      <c r="C11712" t="inlineStr">
        <is>
          <t>51-5113</t>
        </is>
      </c>
      <c r="D11712" t="inlineStr">
        <is>
          <t>Print Binding and Finishing Workers</t>
        </is>
      </c>
      <c r="E11712" t="n">
        <v>50</v>
      </c>
      <c r="F11712" t="n">
        <v>52430</v>
      </c>
      <c r="G11712">
        <f>IF(OR(E6060="",F6060=""),"",E6060*F6060)</f>
        <v/>
      </c>
      <c r="H11712" s="41">
        <f>IFERROR(XLOOKUP(C6060,'DATA Wharton'!$A$2:$A$785,'DATA Wharton'!$C$2:$C$785),"")</f>
        <v/>
      </c>
      <c r="I11712">
        <f>IF(OR(G6060="",H6060=""),"",G6060)</f>
        <v/>
      </c>
      <c r="J11712">
        <f>IF(OR(I6060="",H6060=""),"",I6060*H6060)</f>
        <v/>
      </c>
      <c r="K11712">
        <f>IF(G6060="","Missing OEWS wage",IF(H6060="","Missing Wharton SOC","Matched"))</f>
        <v/>
      </c>
    </row>
    <row r="11713">
      <c r="A11713" t="inlineStr">
        <is>
          <t>61</t>
        </is>
      </c>
      <c r="B11713" t="inlineStr">
        <is>
          <t>Educational Services</t>
        </is>
      </c>
      <c r="C11713" t="inlineStr">
        <is>
          <t>51-6011</t>
        </is>
      </c>
      <c r="D11713" t="inlineStr">
        <is>
          <t>Laundry and Dry-Cleaning Workers</t>
        </is>
      </c>
      <c r="E11713" t="n">
        <v>120</v>
      </c>
      <c r="F11713" t="n">
        <v>36300</v>
      </c>
      <c r="G11713">
        <f>IF(OR(E6061="",F6061=""),"",E6061*F6061)</f>
        <v/>
      </c>
      <c r="H11713" s="41">
        <f>IFERROR(XLOOKUP(C6061,'DATA Wharton'!$A$2:$A$785,'DATA Wharton'!$C$2:$C$785),"")</f>
        <v/>
      </c>
      <c r="I11713">
        <f>IF(OR(G6061="",H6061=""),"",G6061)</f>
        <v/>
      </c>
      <c r="J11713">
        <f>IF(OR(I6061="",H6061=""),"",I6061*H6061)</f>
        <v/>
      </c>
      <c r="K11713">
        <f>IF(G6061="","Missing OEWS wage",IF(H6061="","Missing Wharton SOC","Matched"))</f>
        <v/>
      </c>
    </row>
    <row r="11714">
      <c r="A11714" t="inlineStr">
        <is>
          <t>61</t>
        </is>
      </c>
      <c r="B11714" t="inlineStr">
        <is>
          <t>Educational Services</t>
        </is>
      </c>
      <c r="C11714" t="inlineStr">
        <is>
          <t>51-6031</t>
        </is>
      </c>
      <c r="D11714" t="inlineStr">
        <is>
          <t>Sewing Machine Operators</t>
        </is>
      </c>
      <c r="E11714" t="n">
        <v>80</v>
      </c>
      <c r="F11714" t="n">
        <v>38180</v>
      </c>
      <c r="G11714">
        <f>IF(OR(E6062="",F6062=""),"",E6062*F6062)</f>
        <v/>
      </c>
      <c r="H11714" s="41">
        <f>IFERROR(XLOOKUP(C6062,'DATA Wharton'!$A$2:$A$785,'DATA Wharton'!$C$2:$C$785),"")</f>
        <v/>
      </c>
      <c r="I11714">
        <f>IF(OR(G6062="",H6062=""),"",G6062)</f>
        <v/>
      </c>
      <c r="J11714">
        <f>IF(OR(I6062="",H6062=""),"",I6062*H6062)</f>
        <v/>
      </c>
      <c r="K11714">
        <f>IF(G6062="","Missing OEWS wage",IF(H6062="","Missing Wharton SOC","Matched"))</f>
        <v/>
      </c>
    </row>
    <row r="11715">
      <c r="A11715" t="inlineStr">
        <is>
          <t>61</t>
        </is>
      </c>
      <c r="B11715" t="inlineStr">
        <is>
          <t>Educational Services</t>
        </is>
      </c>
      <c r="C11715" t="inlineStr">
        <is>
          <t>51-6052</t>
        </is>
      </c>
      <c r="D11715" t="inlineStr">
        <is>
          <t>Tailors, Dressmakers, and Custom Sewers</t>
        </is>
      </c>
      <c r="E11715" t="n">
        <v>80</v>
      </c>
      <c r="F11715" t="n">
        <v>45170</v>
      </c>
      <c r="G11715">
        <f>IF(OR(E6063="",F6063=""),"",E6063*F6063)</f>
        <v/>
      </c>
      <c r="H11715" s="41">
        <f>IFERROR(XLOOKUP(C6063,'DATA Wharton'!$A$2:$A$785,'DATA Wharton'!$C$2:$C$785),"")</f>
        <v/>
      </c>
      <c r="I11715">
        <f>IF(OR(G6063="",H6063=""),"",G6063)</f>
        <v/>
      </c>
      <c r="J11715">
        <f>IF(OR(I6063="",H6063=""),"",I6063*H6063)</f>
        <v/>
      </c>
      <c r="K11715">
        <f>IF(G6063="","Missing OEWS wage",IF(H6063="","Missing Wharton SOC","Matched"))</f>
        <v/>
      </c>
    </row>
    <row r="11716">
      <c r="A11716" t="inlineStr">
        <is>
          <t>61</t>
        </is>
      </c>
      <c r="B11716" t="inlineStr">
        <is>
          <t>Educational Services</t>
        </is>
      </c>
      <c r="C11716" t="inlineStr">
        <is>
          <t>51-8013</t>
        </is>
      </c>
      <c r="D11716" t="inlineStr">
        <is>
          <t>Power Plant Operators</t>
        </is>
      </c>
      <c r="E11716" t="n">
        <v>50</v>
      </c>
      <c r="F11716" t="n">
        <v>88870</v>
      </c>
      <c r="G11716">
        <f>IF(OR(E6064="",F6064=""),"",E6064*F6064)</f>
        <v/>
      </c>
      <c r="H11716" s="41">
        <f>IFERROR(XLOOKUP(C6064,'DATA Wharton'!$A$2:$A$785,'DATA Wharton'!$C$2:$C$785),"")</f>
        <v/>
      </c>
      <c r="I11716">
        <f>IF(OR(G6064="",H6064=""),"",G6064)</f>
        <v/>
      </c>
      <c r="J11716">
        <f>IF(OR(I6064="",H6064=""),"",I6064*H6064)</f>
        <v/>
      </c>
      <c r="K11716">
        <f>IF(G6064="","Missing OEWS wage",IF(H6064="","Missing Wharton SOC","Matched"))</f>
        <v/>
      </c>
    </row>
    <row r="11717">
      <c r="A11717" t="inlineStr">
        <is>
          <t>61</t>
        </is>
      </c>
      <c r="B11717" t="inlineStr">
        <is>
          <t>Educational Services</t>
        </is>
      </c>
      <c r="C11717" t="inlineStr">
        <is>
          <t>51-8021</t>
        </is>
      </c>
      <c r="D11717" t="inlineStr">
        <is>
          <t>Stationary Engineers and Boiler Operators</t>
        </is>
      </c>
      <c r="E11717" t="n">
        <v>1040</v>
      </c>
      <c r="F11717" t="n">
        <v>82440</v>
      </c>
      <c r="G11717">
        <f>IF(OR(E6065="",F6065=""),"",E6065*F6065)</f>
        <v/>
      </c>
      <c r="H11717" s="41">
        <f>IFERROR(XLOOKUP(C6065,'DATA Wharton'!$A$2:$A$785,'DATA Wharton'!$C$2:$C$785),"")</f>
        <v/>
      </c>
      <c r="I11717">
        <f>IF(OR(G6065="",H6065=""),"",G6065)</f>
        <v/>
      </c>
      <c r="J11717">
        <f>IF(OR(I6065="",H6065=""),"",I6065*H6065)</f>
        <v/>
      </c>
      <c r="K11717">
        <f>IF(G6065="","Missing OEWS wage",IF(H6065="","Missing Wharton SOC","Matched"))</f>
        <v/>
      </c>
    </row>
    <row r="11718">
      <c r="A11718" t="inlineStr">
        <is>
          <t>61</t>
        </is>
      </c>
      <c r="B11718" t="inlineStr">
        <is>
          <t>Educational Services</t>
        </is>
      </c>
      <c r="C11718" t="inlineStr">
        <is>
          <t>51-8031</t>
        </is>
      </c>
      <c r="D11718" t="inlineStr">
        <is>
          <t>Water and Wastewater Treatment Plant and System Operators</t>
        </is>
      </c>
      <c r="E11718" t="n">
        <v>60</v>
      </c>
      <c r="F11718" t="n">
        <v>59010</v>
      </c>
      <c r="G11718">
        <f>IF(OR(E6066="",F6066=""),"",E6066*F6066)</f>
        <v/>
      </c>
      <c r="H11718" s="41">
        <f>IFERROR(XLOOKUP(C6066,'DATA Wharton'!$A$2:$A$785,'DATA Wharton'!$C$2:$C$785),"")</f>
        <v/>
      </c>
      <c r="I11718">
        <f>IF(OR(G6066="",H6066=""),"",G6066)</f>
        <v/>
      </c>
      <c r="J11718">
        <f>IF(OR(I6066="",H6066=""),"",I6066*H6066)</f>
        <v/>
      </c>
      <c r="K11718">
        <f>IF(G6066="","Missing OEWS wage",IF(H6066="","Missing Wharton SOC","Matched"))</f>
        <v/>
      </c>
    </row>
    <row r="11719">
      <c r="A11719" t="inlineStr">
        <is>
          <t>61</t>
        </is>
      </c>
      <c r="B11719" t="inlineStr">
        <is>
          <t>Educational Services</t>
        </is>
      </c>
      <c r="C11719" t="inlineStr">
        <is>
          <t>51-9051</t>
        </is>
      </c>
      <c r="D11719" t="inlineStr">
        <is>
          <t>Furnace, Kiln, Oven, Drier, and Kettle Operators and Tenders</t>
        </is>
      </c>
      <c r="F11719" t="n">
        <v>43570</v>
      </c>
      <c r="G11719">
        <f>IF(OR(E6067="",F6067=""),"",E6067*F6067)</f>
        <v/>
      </c>
      <c r="H11719" s="41">
        <f>IFERROR(XLOOKUP(C6067,'DATA Wharton'!$A$2:$A$785,'DATA Wharton'!$C$2:$C$785),"")</f>
        <v/>
      </c>
      <c r="I11719">
        <f>IF(OR(G6067="",H6067=""),"",G6067)</f>
        <v/>
      </c>
      <c r="J11719">
        <f>IF(OR(I6067="",H6067=""),"",I6067*H6067)</f>
        <v/>
      </c>
      <c r="K11719">
        <f>IF(G6067="","Missing OEWS wage",IF(H6067="","Missing Wharton SOC","Matched"))</f>
        <v/>
      </c>
    </row>
    <row r="11720">
      <c r="A11720" t="inlineStr">
        <is>
          <t>61</t>
        </is>
      </c>
      <c r="B11720" t="inlineStr">
        <is>
          <t>Educational Services</t>
        </is>
      </c>
      <c r="C11720" t="inlineStr">
        <is>
          <t>51-9061</t>
        </is>
      </c>
      <c r="D11720" t="inlineStr">
        <is>
          <t>Inspectors, Testers, Sorters, Samplers, and Weighers</t>
        </is>
      </c>
      <c r="E11720" t="n">
        <v>260</v>
      </c>
      <c r="F11720" t="n">
        <v>49910</v>
      </c>
      <c r="G11720">
        <f>IF(OR(E6068="",F6068=""),"",E6068*F6068)</f>
        <v/>
      </c>
      <c r="H11720" s="41">
        <f>IFERROR(XLOOKUP(C6068,'DATA Wharton'!$A$2:$A$785,'DATA Wharton'!$C$2:$C$785),"")</f>
        <v/>
      </c>
      <c r="I11720">
        <f>IF(OR(G6068="",H6068=""),"",G6068)</f>
        <v/>
      </c>
      <c r="J11720">
        <f>IF(OR(I6068="",H6068=""),"",I6068*H6068)</f>
        <v/>
      </c>
      <c r="K11720">
        <f>IF(G6068="","Missing OEWS wage",IF(H6068="","Missing Wharton SOC","Matched"))</f>
        <v/>
      </c>
    </row>
    <row r="11721">
      <c r="A11721" t="inlineStr">
        <is>
          <t>61</t>
        </is>
      </c>
      <c r="B11721" t="inlineStr">
        <is>
          <t>Educational Services</t>
        </is>
      </c>
      <c r="C11721" t="inlineStr">
        <is>
          <t>51-9081</t>
        </is>
      </c>
      <c r="D11721" t="inlineStr">
        <is>
          <t>Dental Laboratory Technicians</t>
        </is>
      </c>
      <c r="E11721" t="n">
        <v>70</v>
      </c>
      <c r="F11721" t="n">
        <v>56980</v>
      </c>
      <c r="G11721">
        <f>IF(OR(E6069="",F6069=""),"",E6069*F6069)</f>
        <v/>
      </c>
      <c r="H11721" s="41">
        <f>IFERROR(XLOOKUP(C6069,'DATA Wharton'!$A$2:$A$785,'DATA Wharton'!$C$2:$C$785),"")</f>
        <v/>
      </c>
      <c r="I11721">
        <f>IF(OR(G6069="",H6069=""),"",G6069)</f>
        <v/>
      </c>
      <c r="J11721">
        <f>IF(OR(I6069="",H6069=""),"",I6069*H6069)</f>
        <v/>
      </c>
      <c r="K11721">
        <f>IF(G6069="","Missing OEWS wage",IF(H6069="","Missing Wharton SOC","Matched"))</f>
        <v/>
      </c>
    </row>
    <row r="11722">
      <c r="A11722" t="inlineStr">
        <is>
          <t>61</t>
        </is>
      </c>
      <c r="B11722" t="inlineStr">
        <is>
          <t>Educational Services</t>
        </is>
      </c>
      <c r="C11722" t="inlineStr">
        <is>
          <t>51-9199</t>
        </is>
      </c>
      <c r="D11722" t="inlineStr">
        <is>
          <t>Production Workers, All Other</t>
        </is>
      </c>
      <c r="E11722" t="n">
        <v>60</v>
      </c>
      <c r="F11722" t="n">
        <v>52830</v>
      </c>
      <c r="G11722">
        <f>IF(OR(E6070="",F6070=""),"",E6070*F6070)</f>
        <v/>
      </c>
      <c r="H11722" s="41">
        <f>IFERROR(XLOOKUP(C6070,'DATA Wharton'!$A$2:$A$785,'DATA Wharton'!$C$2:$C$785),"")</f>
        <v/>
      </c>
      <c r="I11722">
        <f>IF(OR(G6070="",H6070=""),"",G6070)</f>
        <v/>
      </c>
      <c r="J11722">
        <f>IF(OR(I6070="",H6070=""),"",I6070*H6070)</f>
        <v/>
      </c>
      <c r="K11722">
        <f>IF(G6070="","Missing OEWS wage",IF(H6070="","Missing Wharton SOC","Matched"))</f>
        <v/>
      </c>
    </row>
    <row r="11723">
      <c r="A11723" t="inlineStr">
        <is>
          <t>61</t>
        </is>
      </c>
      <c r="B11723" t="inlineStr">
        <is>
          <t>Educational Services</t>
        </is>
      </c>
      <c r="C11723" t="inlineStr">
        <is>
          <t>53-1047</t>
        </is>
      </c>
      <c r="D11723" t="inlineStr">
        <is>
          <t>First-Line Supervisors of Transportation and Material Moving Workers, Except Aircraft Cargo Handling Supervisors</t>
        </is>
      </c>
      <c r="E11723" t="n">
        <v>950</v>
      </c>
      <c r="F11723" t="n">
        <v>63930</v>
      </c>
      <c r="G11723">
        <f>IF(OR(E6071="",F6071=""),"",E6071*F6071)</f>
        <v/>
      </c>
      <c r="H11723" s="41">
        <f>IFERROR(XLOOKUP(C6071,'DATA Wharton'!$A$2:$A$785,'DATA Wharton'!$C$2:$C$785),"")</f>
        <v/>
      </c>
      <c r="I11723">
        <f>IF(OR(G6071="",H6071=""),"",G6071)</f>
        <v/>
      </c>
      <c r="J11723">
        <f>IF(OR(I6071="",H6071=""),"",I6071*H6071)</f>
        <v/>
      </c>
      <c r="K11723">
        <f>IF(G6071="","Missing OEWS wage",IF(H6071="","Missing Wharton SOC","Matched"))</f>
        <v/>
      </c>
    </row>
    <row r="11724">
      <c r="A11724" t="inlineStr">
        <is>
          <t>61</t>
        </is>
      </c>
      <c r="B11724" t="inlineStr">
        <is>
          <t>Educational Services</t>
        </is>
      </c>
      <c r="C11724" t="inlineStr">
        <is>
          <t>53-2011</t>
        </is>
      </c>
      <c r="D11724" t="inlineStr">
        <is>
          <t>Airline Pilots, Copilots, and Flight Engineers</t>
        </is>
      </c>
      <c r="E11724" t="n">
        <v>230</v>
      </c>
      <c r="F11724" t="n">
        <v>107220</v>
      </c>
      <c r="G11724">
        <f>IF(OR(E6072="",F6072=""),"",E6072*F6072)</f>
        <v/>
      </c>
      <c r="H11724" s="41">
        <f>IFERROR(XLOOKUP(C6072,'DATA Wharton'!$A$2:$A$785,'DATA Wharton'!$C$2:$C$785),"")</f>
        <v/>
      </c>
      <c r="I11724">
        <f>IF(OR(G6072="",H6072=""),"",G6072)</f>
        <v/>
      </c>
      <c r="J11724">
        <f>IF(OR(I6072="",H6072=""),"",I6072*H6072)</f>
        <v/>
      </c>
      <c r="K11724">
        <f>IF(G6072="","Missing OEWS wage",IF(H6072="","Missing Wharton SOC","Matched"))</f>
        <v/>
      </c>
    </row>
    <row r="11725">
      <c r="A11725" t="inlineStr">
        <is>
          <t>61</t>
        </is>
      </c>
      <c r="B11725" t="inlineStr">
        <is>
          <t>Educational Services</t>
        </is>
      </c>
      <c r="C11725" t="inlineStr">
        <is>
          <t>53-2012</t>
        </is>
      </c>
      <c r="D11725" t="inlineStr">
        <is>
          <t>Commercial Pilots</t>
        </is>
      </c>
      <c r="E11725" t="n">
        <v>6150</v>
      </c>
      <c r="F11725" t="n">
        <v>106380</v>
      </c>
      <c r="G11725">
        <f>IF(OR(E6073="",F6073=""),"",E6073*F6073)</f>
        <v/>
      </c>
      <c r="H11725" s="41">
        <f>IFERROR(XLOOKUP(C6073,'DATA Wharton'!$A$2:$A$785,'DATA Wharton'!$C$2:$C$785),"")</f>
        <v/>
      </c>
      <c r="I11725">
        <f>IF(OR(G6073="",H6073=""),"",G6073)</f>
        <v/>
      </c>
      <c r="J11725">
        <f>IF(OR(I6073="",H6073=""),"",I6073*H6073)</f>
        <v/>
      </c>
      <c r="K11725">
        <f>IF(G6073="","Missing OEWS wage",IF(H6073="","Missing Wharton SOC","Matched"))</f>
        <v/>
      </c>
    </row>
    <row r="11726">
      <c r="A11726" t="inlineStr">
        <is>
          <t>61</t>
        </is>
      </c>
      <c r="B11726" t="inlineStr">
        <is>
          <t>Educational Services</t>
        </is>
      </c>
      <c r="C11726" t="inlineStr">
        <is>
          <t>53-2021</t>
        </is>
      </c>
      <c r="D11726" t="inlineStr">
        <is>
          <t>Air Traffic Controllers</t>
        </is>
      </c>
      <c r="E11726" t="n">
        <v>40</v>
      </c>
      <c r="F11726" t="n">
        <v>60010</v>
      </c>
      <c r="G11726">
        <f>IF(OR(E6074="",F6074=""),"",E6074*F6074)</f>
        <v/>
      </c>
      <c r="H11726" s="41">
        <f>IFERROR(XLOOKUP(C6074,'DATA Wharton'!$A$2:$A$785,'DATA Wharton'!$C$2:$C$785),"")</f>
        <v/>
      </c>
      <c r="I11726">
        <f>IF(OR(G6074="",H6074=""),"",G6074)</f>
        <v/>
      </c>
      <c r="J11726">
        <f>IF(OR(I6074="",H6074=""),"",I6074*H6074)</f>
        <v/>
      </c>
      <c r="K11726">
        <f>IF(G6074="","Missing OEWS wage",IF(H6074="","Missing Wharton SOC","Matched"))</f>
        <v/>
      </c>
    </row>
    <row r="11727">
      <c r="A11727" t="inlineStr">
        <is>
          <t>61</t>
        </is>
      </c>
      <c r="B11727" t="inlineStr">
        <is>
          <t>Educational Services</t>
        </is>
      </c>
      <c r="C11727" t="inlineStr">
        <is>
          <t>53-2022</t>
        </is>
      </c>
      <c r="D11727" t="inlineStr">
        <is>
          <t>Airfield Operations Specialists</t>
        </is>
      </c>
      <c r="E11727" t="n">
        <v>150</v>
      </c>
      <c r="F11727" t="n">
        <v>55970</v>
      </c>
      <c r="G11727">
        <f>IF(OR(E6075="",F6075=""),"",E6075*F6075)</f>
        <v/>
      </c>
      <c r="H11727" s="41">
        <f>IFERROR(XLOOKUP(C6075,'DATA Wharton'!$A$2:$A$785,'DATA Wharton'!$C$2:$C$785),"")</f>
        <v/>
      </c>
      <c r="I11727">
        <f>IF(OR(G6075="",H6075=""),"",G6075)</f>
        <v/>
      </c>
      <c r="J11727">
        <f>IF(OR(I6075="",H6075=""),"",I6075*H6075)</f>
        <v/>
      </c>
      <c r="K11727">
        <f>IF(G6075="","Missing OEWS wage",IF(H6075="","Missing Wharton SOC","Matched"))</f>
        <v/>
      </c>
    </row>
    <row r="11728">
      <c r="A11728" t="inlineStr">
        <is>
          <t>61</t>
        </is>
      </c>
      <c r="B11728" t="inlineStr">
        <is>
          <t>Educational Services</t>
        </is>
      </c>
      <c r="C11728" t="inlineStr">
        <is>
          <t>53-3031</t>
        </is>
      </c>
      <c r="D11728" t="inlineStr">
        <is>
          <t>Driver/Sales Workers</t>
        </is>
      </c>
      <c r="F11728" t="n">
        <v>35600</v>
      </c>
      <c r="G11728">
        <f>IF(OR(E6076="",F6076=""),"",E6076*F6076)</f>
        <v/>
      </c>
      <c r="H11728" s="41">
        <f>IFERROR(XLOOKUP(C6076,'DATA Wharton'!$A$2:$A$785,'DATA Wharton'!$C$2:$C$785),"")</f>
        <v/>
      </c>
      <c r="I11728">
        <f>IF(OR(G6076="",H6076=""),"",G6076)</f>
        <v/>
      </c>
      <c r="J11728">
        <f>IF(OR(I6076="",H6076=""),"",I6076*H6076)</f>
        <v/>
      </c>
      <c r="K11728">
        <f>IF(G6076="","Missing OEWS wage",IF(H6076="","Missing Wharton SOC","Matched"))</f>
        <v/>
      </c>
    </row>
    <row r="11729">
      <c r="A11729" t="inlineStr">
        <is>
          <t>61</t>
        </is>
      </c>
      <c r="B11729" t="inlineStr">
        <is>
          <t>Educational Services</t>
        </is>
      </c>
      <c r="C11729" t="inlineStr">
        <is>
          <t>53-3032</t>
        </is>
      </c>
      <c r="D11729" t="inlineStr">
        <is>
          <t>Heavy and Tractor-Trailer Truck Drivers</t>
        </is>
      </c>
      <c r="E11729" t="n">
        <v>340</v>
      </c>
      <c r="F11729" t="n">
        <v>53910</v>
      </c>
      <c r="G11729">
        <f>IF(OR(E6077="",F6077=""),"",E6077*F6077)</f>
        <v/>
      </c>
      <c r="H11729" s="41">
        <f>IFERROR(XLOOKUP(C6077,'DATA Wharton'!$A$2:$A$785,'DATA Wharton'!$C$2:$C$785),"")</f>
        <v/>
      </c>
      <c r="I11729">
        <f>IF(OR(G6077="",H6077=""),"",G6077)</f>
        <v/>
      </c>
      <c r="J11729">
        <f>IF(OR(I6077="",H6077=""),"",I6077*H6077)</f>
        <v/>
      </c>
      <c r="K11729">
        <f>IF(G6077="","Missing OEWS wage",IF(H6077="","Missing Wharton SOC","Matched"))</f>
        <v/>
      </c>
    </row>
    <row r="11730">
      <c r="A11730" t="inlineStr">
        <is>
          <t>61</t>
        </is>
      </c>
      <c r="B11730" t="inlineStr">
        <is>
          <t>Educational Services</t>
        </is>
      </c>
      <c r="C11730" t="inlineStr">
        <is>
          <t>53-3033</t>
        </is>
      </c>
      <c r="D11730" t="inlineStr">
        <is>
          <t>Light Truck Drivers</t>
        </is>
      </c>
      <c r="E11730" t="n">
        <v>490</v>
      </c>
      <c r="F11730" t="n">
        <v>48490</v>
      </c>
      <c r="G11730">
        <f>IF(OR(E6078="",F6078=""),"",E6078*F6078)</f>
        <v/>
      </c>
      <c r="H11730" s="41">
        <f>IFERROR(XLOOKUP(C6078,'DATA Wharton'!$A$2:$A$785,'DATA Wharton'!$C$2:$C$785),"")</f>
        <v/>
      </c>
      <c r="I11730">
        <f>IF(OR(G6078="",H6078=""),"",G6078)</f>
        <v/>
      </c>
      <c r="J11730">
        <f>IF(OR(I6078="",H6078=""),"",I6078*H6078)</f>
        <v/>
      </c>
      <c r="K11730">
        <f>IF(G6078="","Missing OEWS wage",IF(H6078="","Missing Wharton SOC","Matched"))</f>
        <v/>
      </c>
    </row>
    <row r="11731">
      <c r="A11731" t="inlineStr">
        <is>
          <t>61</t>
        </is>
      </c>
      <c r="B11731" t="inlineStr">
        <is>
          <t>Educational Services</t>
        </is>
      </c>
      <c r="C11731" t="inlineStr">
        <is>
          <t>53-3051</t>
        </is>
      </c>
      <c r="D11731" t="inlineStr">
        <is>
          <t>Bus Drivers, School</t>
        </is>
      </c>
      <c r="E11731" t="n">
        <v>8840</v>
      </c>
      <c r="F11731" t="n">
        <v>46140</v>
      </c>
      <c r="G11731">
        <f>IF(OR(E6079="",F6079=""),"",E6079*F6079)</f>
        <v/>
      </c>
      <c r="H11731" s="41">
        <f>IFERROR(XLOOKUP(C6079,'DATA Wharton'!$A$2:$A$785,'DATA Wharton'!$C$2:$C$785),"")</f>
        <v/>
      </c>
      <c r="I11731">
        <f>IF(OR(G6079="",H6079=""),"",G6079)</f>
        <v/>
      </c>
      <c r="J11731">
        <f>IF(OR(I6079="",H6079=""),"",I6079*H6079)</f>
        <v/>
      </c>
      <c r="K11731">
        <f>IF(G6079="","Missing OEWS wage",IF(H6079="","Missing Wharton SOC","Matched"))</f>
        <v/>
      </c>
    </row>
    <row r="11732">
      <c r="A11732" t="inlineStr">
        <is>
          <t>61</t>
        </is>
      </c>
      <c r="B11732" t="inlineStr">
        <is>
          <t>Educational Services</t>
        </is>
      </c>
      <c r="C11732" t="inlineStr">
        <is>
          <t>53-3053</t>
        </is>
      </c>
      <c r="D11732" t="inlineStr">
        <is>
          <t>Shuttle Drivers and Chauffeurs</t>
        </is>
      </c>
      <c r="E11732" t="n">
        <v>2890</v>
      </c>
      <c r="F11732" t="n">
        <v>41360</v>
      </c>
      <c r="G11732">
        <f>IF(OR(E6080="",F6080=""),"",E6080*F6080)</f>
        <v/>
      </c>
      <c r="H11732" s="41">
        <f>IFERROR(XLOOKUP(C6080,'DATA Wharton'!$A$2:$A$785,'DATA Wharton'!$C$2:$C$785),"")</f>
        <v/>
      </c>
      <c r="I11732">
        <f>IF(OR(G6080="",H6080=""),"",G6080)</f>
        <v/>
      </c>
      <c r="J11732">
        <f>IF(OR(I6080="",H6080=""),"",I6080*H6080)</f>
        <v/>
      </c>
      <c r="K11732">
        <f>IF(G6080="","Missing OEWS wage",IF(H6080="","Missing Wharton SOC","Matched"))</f>
        <v/>
      </c>
    </row>
    <row r="11733">
      <c r="A11733" t="inlineStr">
        <is>
          <t>61</t>
        </is>
      </c>
      <c r="B11733" t="inlineStr">
        <is>
          <t>Educational Services</t>
        </is>
      </c>
      <c r="C11733" t="inlineStr">
        <is>
          <t>53-3099</t>
        </is>
      </c>
      <c r="D11733" t="inlineStr">
        <is>
          <t>Motor Vehicle Operators, All Other</t>
        </is>
      </c>
      <c r="E11733" t="n">
        <v>100</v>
      </c>
      <c r="F11733" t="n">
        <v>45430</v>
      </c>
      <c r="G11733">
        <f>IF(OR(E6081="",F6081=""),"",E6081*F6081)</f>
        <v/>
      </c>
      <c r="H11733" s="41">
        <f>IFERROR(XLOOKUP(C6081,'DATA Wharton'!$A$2:$A$785,'DATA Wharton'!$C$2:$C$785),"")</f>
        <v/>
      </c>
      <c r="I11733">
        <f>IF(OR(G6081="",H6081=""),"",G6081)</f>
        <v/>
      </c>
      <c r="J11733">
        <f>IF(OR(I6081="",H6081=""),"",I6081*H6081)</f>
        <v/>
      </c>
      <c r="K11733">
        <f>IF(G6081="","Missing OEWS wage",IF(H6081="","Missing Wharton SOC","Matched"))</f>
        <v/>
      </c>
    </row>
    <row r="11734">
      <c r="A11734" t="inlineStr">
        <is>
          <t>61</t>
        </is>
      </c>
      <c r="B11734" t="inlineStr">
        <is>
          <t>Educational Services</t>
        </is>
      </c>
      <c r="C11734" t="inlineStr">
        <is>
          <t>53-5021</t>
        </is>
      </c>
      <c r="D11734" t="inlineStr">
        <is>
          <t>Captains, Mates, and Pilots of Water Vessels</t>
        </is>
      </c>
      <c r="E11734" t="n">
        <v>200</v>
      </c>
      <c r="F11734" t="n">
        <v>60400</v>
      </c>
      <c r="G11734">
        <f>IF(OR(E6082="",F6082=""),"",E6082*F6082)</f>
        <v/>
      </c>
      <c r="H11734" s="41">
        <f>IFERROR(XLOOKUP(C6082,'DATA Wharton'!$A$2:$A$785,'DATA Wharton'!$C$2:$C$785),"")</f>
        <v/>
      </c>
      <c r="I11734">
        <f>IF(OR(G6082="",H6082=""),"",G6082)</f>
        <v/>
      </c>
      <c r="J11734">
        <f>IF(OR(I6082="",H6082=""),"",I6082*H6082)</f>
        <v/>
      </c>
      <c r="K11734">
        <f>IF(G6082="","Missing OEWS wage",IF(H6082="","Missing Wharton SOC","Matched"))</f>
        <v/>
      </c>
    </row>
    <row r="11735">
      <c r="A11735" t="inlineStr">
        <is>
          <t>61</t>
        </is>
      </c>
      <c r="B11735" t="inlineStr">
        <is>
          <t>Educational Services</t>
        </is>
      </c>
      <c r="C11735" t="inlineStr">
        <is>
          <t>53-5022</t>
        </is>
      </c>
      <c r="D11735" t="inlineStr">
        <is>
          <t>Motorboat Operators</t>
        </is>
      </c>
      <c r="F11735" t="n">
        <v>60710</v>
      </c>
      <c r="G11735">
        <f>IF(OR(E6083="",F6083=""),"",E6083*F6083)</f>
        <v/>
      </c>
      <c r="H11735" s="41">
        <f>IFERROR(XLOOKUP(C6083,'DATA Wharton'!$A$2:$A$785,'DATA Wharton'!$C$2:$C$785),"")</f>
        <v/>
      </c>
      <c r="I11735">
        <f>IF(OR(G6083="",H6083=""),"",G6083)</f>
        <v/>
      </c>
      <c r="J11735">
        <f>IF(OR(I6083="",H6083=""),"",I6083*H6083)</f>
        <v/>
      </c>
      <c r="K11735">
        <f>IF(G6083="","Missing OEWS wage",IF(H6083="","Missing Wharton SOC","Matched"))</f>
        <v/>
      </c>
    </row>
    <row r="11736">
      <c r="A11736" t="inlineStr">
        <is>
          <t>61</t>
        </is>
      </c>
      <c r="B11736" t="inlineStr">
        <is>
          <t>Educational Services</t>
        </is>
      </c>
      <c r="C11736" t="inlineStr">
        <is>
          <t>53-6021</t>
        </is>
      </c>
      <c r="D11736" t="inlineStr">
        <is>
          <t>Parking Attendants</t>
        </is>
      </c>
      <c r="E11736" t="n">
        <v>260</v>
      </c>
      <c r="F11736" t="n">
        <v>40440</v>
      </c>
      <c r="G11736">
        <f>IF(OR(E6084="",F6084=""),"",E6084*F6084)</f>
        <v/>
      </c>
      <c r="H11736" s="41">
        <f>IFERROR(XLOOKUP(C6084,'DATA Wharton'!$A$2:$A$785,'DATA Wharton'!$C$2:$C$785),"")</f>
        <v/>
      </c>
      <c r="I11736">
        <f>IF(OR(G6084="",H6084=""),"",G6084)</f>
        <v/>
      </c>
      <c r="J11736">
        <f>IF(OR(I6084="",H6084=""),"",I6084*H6084)</f>
        <v/>
      </c>
      <c r="K11736">
        <f>IF(G6084="","Missing OEWS wage",IF(H6084="","Missing Wharton SOC","Matched"))</f>
        <v/>
      </c>
    </row>
    <row r="11737">
      <c r="A11737" t="inlineStr">
        <is>
          <t>61</t>
        </is>
      </c>
      <c r="B11737" t="inlineStr">
        <is>
          <t>Educational Services</t>
        </is>
      </c>
      <c r="C11737" t="inlineStr">
        <is>
          <t>53-6032</t>
        </is>
      </c>
      <c r="D11737" t="inlineStr">
        <is>
          <t>Aircraft Service Attendants</t>
        </is>
      </c>
      <c r="E11737" t="n">
        <v>240</v>
      </c>
      <c r="F11737" t="n">
        <v>35500</v>
      </c>
      <c r="G11737">
        <f>IF(OR(E6085="",F6085=""),"",E6085*F6085)</f>
        <v/>
      </c>
      <c r="H11737" s="41">
        <f>IFERROR(XLOOKUP(C6085,'DATA Wharton'!$A$2:$A$785,'DATA Wharton'!$C$2:$C$785),"")</f>
        <v/>
      </c>
      <c r="I11737">
        <f>IF(OR(G6085="",H6085=""),"",G6085)</f>
        <v/>
      </c>
      <c r="J11737">
        <f>IF(OR(I6085="",H6085=""),"",I6085*H6085)</f>
        <v/>
      </c>
      <c r="K11737">
        <f>IF(G6085="","Missing OEWS wage",IF(H6085="","Missing Wharton SOC","Matched"))</f>
        <v/>
      </c>
    </row>
    <row r="11738">
      <c r="A11738" t="inlineStr">
        <is>
          <t>61</t>
        </is>
      </c>
      <c r="B11738" t="inlineStr">
        <is>
          <t>Educational Services</t>
        </is>
      </c>
      <c r="C11738" t="inlineStr">
        <is>
          <t>53-6099</t>
        </is>
      </c>
      <c r="D11738" t="inlineStr">
        <is>
          <t>Transportation Workers, All Other</t>
        </is>
      </c>
      <c r="E11738" t="n">
        <v>40</v>
      </c>
      <c r="F11738" t="n">
        <v>45490</v>
      </c>
      <c r="G11738">
        <f>IF(OR(E6086="",F6086=""),"",E6086*F6086)</f>
        <v/>
      </c>
      <c r="H11738" s="41">
        <f>IFERROR(XLOOKUP(C6086,'DATA Wharton'!$A$2:$A$785,'DATA Wharton'!$C$2:$C$785),"")</f>
        <v/>
      </c>
      <c r="I11738">
        <f>IF(OR(G6086="",H6086=""),"",G6086)</f>
        <v/>
      </c>
      <c r="J11738">
        <f>IF(OR(I6086="",H6086=""),"",I6086*H6086)</f>
        <v/>
      </c>
      <c r="K11738">
        <f>IF(G6086="","Missing OEWS wage",IF(H6086="","Missing Wharton SOC","Matched"))</f>
        <v/>
      </c>
    </row>
    <row r="11739">
      <c r="A11739" t="inlineStr">
        <is>
          <t>61</t>
        </is>
      </c>
      <c r="B11739" t="inlineStr">
        <is>
          <t>Educational Services</t>
        </is>
      </c>
      <c r="C11739" t="inlineStr">
        <is>
          <t>53-7061</t>
        </is>
      </c>
      <c r="D11739" t="inlineStr">
        <is>
          <t>Cleaners of Vehicles and Equipment</t>
        </is>
      </c>
      <c r="E11739" t="n">
        <v>140</v>
      </c>
      <c r="F11739" t="n">
        <v>35830</v>
      </c>
      <c r="G11739">
        <f>IF(OR(E6087="",F6087=""),"",E6087*F6087)</f>
        <v/>
      </c>
      <c r="H11739" s="41">
        <f>IFERROR(XLOOKUP(C6087,'DATA Wharton'!$A$2:$A$785,'DATA Wharton'!$C$2:$C$785),"")</f>
        <v/>
      </c>
      <c r="I11739">
        <f>IF(OR(G6087="",H6087=""),"",G6087)</f>
        <v/>
      </c>
      <c r="J11739">
        <f>IF(OR(I6087="",H6087=""),"",I6087*H6087)</f>
        <v/>
      </c>
      <c r="K11739">
        <f>IF(G6087="","Missing OEWS wage",IF(H6087="","Missing Wharton SOC","Matched"))</f>
        <v/>
      </c>
    </row>
    <row r="11740">
      <c r="A11740" t="inlineStr">
        <is>
          <t>61</t>
        </is>
      </c>
      <c r="B11740" t="inlineStr">
        <is>
          <t>Educational Services</t>
        </is>
      </c>
      <c r="C11740" t="inlineStr">
        <is>
          <t>53-7062</t>
        </is>
      </c>
      <c r="D11740" t="inlineStr">
        <is>
          <t>Laborers and Freight, Stock, and Material Movers, Hand</t>
        </is>
      </c>
      <c r="E11740" t="n">
        <v>3600</v>
      </c>
      <c r="F11740" t="n">
        <v>41930</v>
      </c>
      <c r="G11740">
        <f>IF(OR(E6088="",F6088=""),"",E6088*F6088)</f>
        <v/>
      </c>
      <c r="H11740" s="41">
        <f>IFERROR(XLOOKUP(C6088,'DATA Wharton'!$A$2:$A$785,'DATA Wharton'!$C$2:$C$785),"")</f>
        <v/>
      </c>
      <c r="I11740">
        <f>IF(OR(G6088="",H6088=""),"",G6088)</f>
        <v/>
      </c>
      <c r="J11740">
        <f>IF(OR(I6088="",H6088=""),"",I6088*H6088)</f>
        <v/>
      </c>
      <c r="K11740">
        <f>IF(G6088="","Missing OEWS wage",IF(H6088="","Missing Wharton SOC","Matched"))</f>
        <v/>
      </c>
    </row>
    <row r="11741">
      <c r="A11741" t="inlineStr">
        <is>
          <t>61</t>
        </is>
      </c>
      <c r="B11741" t="inlineStr">
        <is>
          <t>Educational Services</t>
        </is>
      </c>
      <c r="C11741" t="inlineStr">
        <is>
          <t>53-7064</t>
        </is>
      </c>
      <c r="D11741" t="inlineStr">
        <is>
          <t>Packers and Packagers, Hand</t>
        </is>
      </c>
      <c r="F11741" t="n">
        <v>38460</v>
      </c>
      <c r="G11741">
        <f>IF(OR(E6089="",F6089=""),"",E6089*F6089)</f>
        <v/>
      </c>
      <c r="H11741" s="41">
        <f>IFERROR(XLOOKUP(C6089,'DATA Wharton'!$A$2:$A$785,'DATA Wharton'!$C$2:$C$785),"")</f>
        <v/>
      </c>
      <c r="I11741">
        <f>IF(OR(G6089="",H6089=""),"",G6089)</f>
        <v/>
      </c>
      <c r="J11741">
        <f>IF(OR(I6089="",H6089=""),"",I6089*H6089)</f>
        <v/>
      </c>
      <c r="K11741">
        <f>IF(G6089="","Missing OEWS wage",IF(H6089="","Missing Wharton SOC","Matched"))</f>
        <v/>
      </c>
    </row>
    <row r="11742">
      <c r="A11742" t="inlineStr">
        <is>
          <t>61</t>
        </is>
      </c>
      <c r="B11742" t="inlineStr">
        <is>
          <t>Educational Services</t>
        </is>
      </c>
      <c r="C11742" t="inlineStr">
        <is>
          <t>53-7065</t>
        </is>
      </c>
      <c r="D11742" t="inlineStr">
        <is>
          <t>Stockers and Order Fillers</t>
        </is>
      </c>
      <c r="E11742" t="n">
        <v>1170</v>
      </c>
      <c r="F11742" t="n">
        <v>42520</v>
      </c>
      <c r="G11742">
        <f>IF(OR(E6090="",F6090=""),"",E6090*F6090)</f>
        <v/>
      </c>
      <c r="H11742" s="41">
        <f>IFERROR(XLOOKUP(C6090,'DATA Wharton'!$A$2:$A$785,'DATA Wharton'!$C$2:$C$785),"")</f>
        <v/>
      </c>
      <c r="I11742">
        <f>IF(OR(G6090="",H6090=""),"",G6090)</f>
        <v/>
      </c>
      <c r="J11742">
        <f>IF(OR(I6090="",H6090=""),"",I6090*H6090)</f>
        <v/>
      </c>
      <c r="K11742">
        <f>IF(G6090="","Missing OEWS wage",IF(H6090="","Missing Wharton SOC","Matched"))</f>
        <v/>
      </c>
    </row>
    <row r="11743">
      <c r="A11743" t="inlineStr">
        <is>
          <t>61</t>
        </is>
      </c>
      <c r="B11743" t="inlineStr">
        <is>
          <t>Educational Services</t>
        </is>
      </c>
      <c r="C11743" t="inlineStr">
        <is>
          <t>53-7081</t>
        </is>
      </c>
      <c r="D11743" t="inlineStr">
        <is>
          <t>Refuse and Recyclable Material Collectors</t>
        </is>
      </c>
      <c r="E11743" t="n">
        <v>120</v>
      </c>
      <c r="F11743" t="n">
        <v>47010</v>
      </c>
      <c r="G11743">
        <f>IF(OR(E6091="",F6091=""),"",E6091*F6091)</f>
        <v/>
      </c>
      <c r="H11743" s="41">
        <f>IFERROR(XLOOKUP(C6091,'DATA Wharton'!$A$2:$A$785,'DATA Wharton'!$C$2:$C$785),"")</f>
        <v/>
      </c>
      <c r="I11743">
        <f>IF(OR(G6091="",H6091=""),"",G6091)</f>
        <v/>
      </c>
      <c r="J11743">
        <f>IF(OR(I6091="",H6091=""),"",I6091*H6091)</f>
        <v/>
      </c>
      <c r="K11743">
        <f>IF(G6091="","Missing OEWS wage",IF(H6091="","Missing Wharton SOC","Matched"))</f>
        <v/>
      </c>
    </row>
    <row r="11744">
      <c r="A11744" t="inlineStr">
        <is>
          <t>61</t>
        </is>
      </c>
      <c r="B11744" t="inlineStr">
        <is>
          <t>Educational Services</t>
        </is>
      </c>
      <c r="C11744" t="inlineStr">
        <is>
          <t>53-7199</t>
        </is>
      </c>
      <c r="D11744" t="inlineStr">
        <is>
          <t>Material Moving Workers, All Other</t>
        </is>
      </c>
      <c r="F11744" t="n">
        <v>37460</v>
      </c>
      <c r="G11744">
        <f>IF(OR(E6092="",F6092=""),"",E6092*F6092)</f>
        <v/>
      </c>
      <c r="H11744" s="41">
        <f>IFERROR(XLOOKUP(C6092,'DATA Wharton'!$A$2:$A$785,'DATA Wharton'!$C$2:$C$785),"")</f>
        <v/>
      </c>
      <c r="I11744">
        <f>IF(OR(G6092="",H6092=""),"",G6092)</f>
        <v/>
      </c>
      <c r="J11744">
        <f>IF(OR(I6092="",H6092=""),"",I6092*H6092)</f>
        <v/>
      </c>
      <c r="K11744">
        <f>IF(G6092="","Missing OEWS wage",IF(H6092="","Missing Wharton SOC","Matched"))</f>
        <v/>
      </c>
    </row>
    <row r="11745">
      <c r="A11745" t="inlineStr">
        <is>
          <t>62</t>
        </is>
      </c>
      <c r="B11745" t="inlineStr">
        <is>
          <t>Health Care and Social Assistance</t>
        </is>
      </c>
      <c r="C11745" t="inlineStr">
        <is>
          <t>11-1011</t>
        </is>
      </c>
      <c r="D11745" t="inlineStr">
        <is>
          <t>Chief Executives</t>
        </is>
      </c>
      <c r="E11745" t="n">
        <v>17560</v>
      </c>
      <c r="F11745" t="n">
        <v>247453.3940774488</v>
      </c>
      <c r="G11745">
        <f>IF(OR(E6093="",F6093=""),"",E6093*F6093)</f>
        <v/>
      </c>
      <c r="H11745" s="41">
        <f>IFERROR(XLOOKUP(C6093,'DATA Wharton'!$A$2:$A$785,'DATA Wharton'!$C$2:$C$785),"")</f>
        <v/>
      </c>
      <c r="I11745">
        <f>IF(OR(G6093="",H6093=""),"",G6093)</f>
        <v/>
      </c>
      <c r="J11745">
        <f>IF(OR(I6093="",H6093=""),"",I6093*H6093)</f>
        <v/>
      </c>
      <c r="K11745">
        <f>IF(G6093="","Missing OEWS wage",IF(H6093="","Missing Wharton SOC","Matched"))</f>
        <v/>
      </c>
    </row>
    <row r="11746">
      <c r="A11746" t="inlineStr">
        <is>
          <t>62</t>
        </is>
      </c>
      <c r="B11746" t="inlineStr">
        <is>
          <t>Health Care and Social Assistance</t>
        </is>
      </c>
      <c r="C11746" t="inlineStr">
        <is>
          <t>11-1021</t>
        </is>
      </c>
      <c r="D11746" t="inlineStr">
        <is>
          <t>General and Operations Managers</t>
        </is>
      </c>
      <c r="E11746" t="n">
        <v>179420</v>
      </c>
      <c r="F11746" t="n">
        <v>122188.8747073905</v>
      </c>
      <c r="G11746">
        <f>IF(OR(E6094="",F6094=""),"",E6094*F6094)</f>
        <v/>
      </c>
      <c r="H11746" s="41">
        <f>IFERROR(XLOOKUP(C6094,'DATA Wharton'!$A$2:$A$785,'DATA Wharton'!$C$2:$C$785),"")</f>
        <v/>
      </c>
      <c r="I11746">
        <f>IF(OR(G6094="",H6094=""),"",G6094)</f>
        <v/>
      </c>
      <c r="J11746">
        <f>IF(OR(I6094="",H6094=""),"",I6094*H6094)</f>
        <v/>
      </c>
      <c r="K11746">
        <f>IF(G6094="","Missing OEWS wage",IF(H6094="","Missing Wharton SOC","Matched"))</f>
        <v/>
      </c>
    </row>
    <row r="11747">
      <c r="A11747" t="inlineStr">
        <is>
          <t>62</t>
        </is>
      </c>
      <c r="B11747" t="inlineStr">
        <is>
          <t>Health Care and Social Assistance</t>
        </is>
      </c>
      <c r="C11747" t="inlineStr">
        <is>
          <t>11-2011</t>
        </is>
      </c>
      <c r="D11747" t="inlineStr">
        <is>
          <t>Advertising and Promotions Managers</t>
        </is>
      </c>
      <c r="E11747" t="n">
        <v>80</v>
      </c>
      <c r="F11747" t="n">
        <v>158120</v>
      </c>
      <c r="G11747">
        <f>IF(OR(E6095="",F6095=""),"",E6095*F6095)</f>
        <v/>
      </c>
      <c r="H11747" s="41">
        <f>IFERROR(XLOOKUP(C6095,'DATA Wharton'!$A$2:$A$785,'DATA Wharton'!$C$2:$C$785),"")</f>
        <v/>
      </c>
      <c r="I11747">
        <f>IF(OR(G6095="",H6095=""),"",G6095)</f>
        <v/>
      </c>
      <c r="J11747">
        <f>IF(OR(I6095="",H6095=""),"",I6095*H6095)</f>
        <v/>
      </c>
      <c r="K11747">
        <f>IF(G6095="","Missing OEWS wage",IF(H6095="","Missing Wharton SOC","Matched"))</f>
        <v/>
      </c>
    </row>
    <row r="11748">
      <c r="A11748" t="inlineStr">
        <is>
          <t>62</t>
        </is>
      </c>
      <c r="B11748" t="inlineStr">
        <is>
          <t>Health Care and Social Assistance</t>
        </is>
      </c>
      <c r="C11748" t="inlineStr">
        <is>
          <t>11-2021</t>
        </is>
      </c>
      <c r="D11748" t="inlineStr">
        <is>
          <t>Marketing Managers</t>
        </is>
      </c>
      <c r="E11748" t="n">
        <v>12440</v>
      </c>
      <c r="F11748" t="n">
        <v>143647.1784565916</v>
      </c>
      <c r="G11748">
        <f>IF(OR(E6096="",F6096=""),"",E6096*F6096)</f>
        <v/>
      </c>
      <c r="H11748" s="41">
        <f>IFERROR(XLOOKUP(C6096,'DATA Wharton'!$A$2:$A$785,'DATA Wharton'!$C$2:$C$785),"")</f>
        <v/>
      </c>
      <c r="I11748">
        <f>IF(OR(G6096="",H6096=""),"",G6096)</f>
        <v/>
      </c>
      <c r="J11748">
        <f>IF(OR(I6096="",H6096=""),"",I6096*H6096)</f>
        <v/>
      </c>
      <c r="K11748">
        <f>IF(G6096="","Missing OEWS wage",IF(H6096="","Missing Wharton SOC","Matched"))</f>
        <v/>
      </c>
    </row>
    <row r="11749">
      <c r="A11749" t="inlineStr">
        <is>
          <t>62</t>
        </is>
      </c>
      <c r="B11749" t="inlineStr">
        <is>
          <t>Health Care and Social Assistance</t>
        </is>
      </c>
      <c r="C11749" t="inlineStr">
        <is>
          <t>11-2022</t>
        </is>
      </c>
      <c r="D11749" t="inlineStr">
        <is>
          <t>Sales Managers</t>
        </is>
      </c>
      <c r="E11749" t="n">
        <v>6120</v>
      </c>
      <c r="F11749" t="n">
        <v>135790</v>
      </c>
      <c r="G11749">
        <f>IF(OR(E6097="",F6097=""),"",E6097*F6097)</f>
        <v/>
      </c>
      <c r="H11749" s="41">
        <f>IFERROR(XLOOKUP(C6097,'DATA Wharton'!$A$2:$A$785,'DATA Wharton'!$C$2:$C$785),"")</f>
        <v/>
      </c>
      <c r="I11749">
        <f>IF(OR(G6097="",H6097=""),"",G6097)</f>
        <v/>
      </c>
      <c r="J11749">
        <f>IF(OR(I6097="",H6097=""),"",I6097*H6097)</f>
        <v/>
      </c>
      <c r="K11749">
        <f>IF(G6097="","Missing OEWS wage",IF(H6097="","Missing Wharton SOC","Matched"))</f>
        <v/>
      </c>
    </row>
    <row r="11750">
      <c r="A11750" t="inlineStr">
        <is>
          <t>62</t>
        </is>
      </c>
      <c r="B11750" t="inlineStr">
        <is>
          <t>Health Care and Social Assistance</t>
        </is>
      </c>
      <c r="C11750" t="inlineStr">
        <is>
          <t>11-2032</t>
        </is>
      </c>
      <c r="D11750" t="inlineStr">
        <is>
          <t>Public Relations Managers</t>
        </is>
      </c>
      <c r="E11750" t="n">
        <v>3780</v>
      </c>
      <c r="F11750" t="n">
        <v>130278.0158730159</v>
      </c>
      <c r="G11750">
        <f>IF(OR(E6098="",F6098=""),"",E6098*F6098)</f>
        <v/>
      </c>
      <c r="H11750" s="41">
        <f>IFERROR(XLOOKUP(C6098,'DATA Wharton'!$A$2:$A$785,'DATA Wharton'!$C$2:$C$785),"")</f>
        <v/>
      </c>
      <c r="I11750">
        <f>IF(OR(G6098="",H6098=""),"",G6098)</f>
        <v/>
      </c>
      <c r="J11750">
        <f>IF(OR(I6098="",H6098=""),"",I6098*H6098)</f>
        <v/>
      </c>
      <c r="K11750">
        <f>IF(G6098="","Missing OEWS wage",IF(H6098="","Missing Wharton SOC","Matched"))</f>
        <v/>
      </c>
    </row>
    <row r="11751">
      <c r="A11751" t="inlineStr">
        <is>
          <t>62</t>
        </is>
      </c>
      <c r="B11751" t="inlineStr">
        <is>
          <t>Health Care and Social Assistance</t>
        </is>
      </c>
      <c r="C11751" t="inlineStr">
        <is>
          <t>11-2033</t>
        </is>
      </c>
      <c r="D11751" t="inlineStr">
        <is>
          <t>Fundraising Managers</t>
        </is>
      </c>
      <c r="E11751" t="n">
        <v>6480</v>
      </c>
      <c r="F11751" t="n">
        <v>131845.3703703704</v>
      </c>
      <c r="G11751">
        <f>IF(OR(E6099="",F6099=""),"",E6099*F6099)</f>
        <v/>
      </c>
      <c r="H11751" s="41">
        <f>IFERROR(XLOOKUP(C6099,'DATA Wharton'!$A$2:$A$785,'DATA Wharton'!$C$2:$C$785),"")</f>
        <v/>
      </c>
      <c r="I11751">
        <f>IF(OR(G6099="",H6099=""),"",G6099)</f>
        <v/>
      </c>
      <c r="J11751">
        <f>IF(OR(I6099="",H6099=""),"",I6099*H6099)</f>
        <v/>
      </c>
      <c r="K11751">
        <f>IF(G6099="","Missing OEWS wage",IF(H6099="","Missing Wharton SOC","Matched"))</f>
        <v/>
      </c>
    </row>
    <row r="11752">
      <c r="A11752" t="inlineStr">
        <is>
          <t>62</t>
        </is>
      </c>
      <c r="B11752" t="inlineStr">
        <is>
          <t>Health Care and Social Assistance</t>
        </is>
      </c>
      <c r="C11752" t="inlineStr">
        <is>
          <t>11-3012</t>
        </is>
      </c>
      <c r="D11752" t="inlineStr">
        <is>
          <t>Administrative Services Managers</t>
        </is>
      </c>
      <c r="E11752" t="n">
        <v>34250</v>
      </c>
      <c r="F11752" t="n">
        <v>114696.8875912409</v>
      </c>
      <c r="G11752">
        <f>IF(OR(E6100="",F6100=""),"",E6100*F6100)</f>
        <v/>
      </c>
      <c r="H11752" s="41">
        <f>IFERROR(XLOOKUP(C6100,'DATA Wharton'!$A$2:$A$785,'DATA Wharton'!$C$2:$C$785),"")</f>
        <v/>
      </c>
      <c r="I11752">
        <f>IF(OR(G6100="",H6100=""),"",G6100)</f>
        <v/>
      </c>
      <c r="J11752">
        <f>IF(OR(I6100="",H6100=""),"",I6100*H6100)</f>
        <v/>
      </c>
      <c r="K11752">
        <f>IF(G6100="","Missing OEWS wage",IF(H6100="","Missing Wharton SOC","Matched"))</f>
        <v/>
      </c>
    </row>
    <row r="11753">
      <c r="A11753" t="inlineStr">
        <is>
          <t>62</t>
        </is>
      </c>
      <c r="B11753" t="inlineStr">
        <is>
          <t>Health Care and Social Assistance</t>
        </is>
      </c>
      <c r="C11753" t="inlineStr">
        <is>
          <t>11-3013</t>
        </is>
      </c>
      <c r="D11753" t="inlineStr">
        <is>
          <t>Facilities Managers</t>
        </is>
      </c>
      <c r="E11753" t="n">
        <v>16380</v>
      </c>
      <c r="F11753" t="n">
        <v>105600.7997557998</v>
      </c>
      <c r="G11753">
        <f>IF(OR(E6101="",F6101=""),"",E6101*F6101)</f>
        <v/>
      </c>
      <c r="H11753" s="41">
        <f>IFERROR(XLOOKUP(C6101,'DATA Wharton'!$A$2:$A$785,'DATA Wharton'!$C$2:$C$785),"")</f>
        <v/>
      </c>
      <c r="I11753">
        <f>IF(OR(G6101="",H6101=""),"",G6101)</f>
        <v/>
      </c>
      <c r="J11753">
        <f>IF(OR(I6101="",H6101=""),"",I6101*H6101)</f>
        <v/>
      </c>
      <c r="K11753">
        <f>IF(G6101="","Missing OEWS wage",IF(H6101="","Missing Wharton SOC","Matched"))</f>
        <v/>
      </c>
    </row>
    <row r="11754">
      <c r="A11754" t="inlineStr">
        <is>
          <t>62</t>
        </is>
      </c>
      <c r="B11754" t="inlineStr">
        <is>
          <t>Health Care and Social Assistance</t>
        </is>
      </c>
      <c r="C11754" t="inlineStr">
        <is>
          <t>11-3021</t>
        </is>
      </c>
      <c r="D11754" t="inlineStr">
        <is>
          <t>Computer and Information Systems Managers</t>
        </is>
      </c>
      <c r="E11754" t="n">
        <v>19650</v>
      </c>
      <c r="F11754" t="n">
        <v>165592.1730279898</v>
      </c>
      <c r="G11754">
        <f>IF(OR(E6102="",F6102=""),"",E6102*F6102)</f>
        <v/>
      </c>
      <c r="H11754" s="41">
        <f>IFERROR(XLOOKUP(C6102,'DATA Wharton'!$A$2:$A$785,'DATA Wharton'!$C$2:$C$785),"")</f>
        <v/>
      </c>
      <c r="I11754">
        <f>IF(OR(G6102="",H6102=""),"",G6102)</f>
        <v/>
      </c>
      <c r="J11754">
        <f>IF(OR(I6102="",H6102=""),"",I6102*H6102)</f>
        <v/>
      </c>
      <c r="K11754">
        <f>IF(G6102="","Missing OEWS wage",IF(H6102="","Missing Wharton SOC","Matched"))</f>
        <v/>
      </c>
    </row>
    <row r="11755">
      <c r="A11755" t="inlineStr">
        <is>
          <t>62</t>
        </is>
      </c>
      <c r="B11755" t="inlineStr">
        <is>
          <t>Health Care and Social Assistance</t>
        </is>
      </c>
      <c r="C11755" t="inlineStr">
        <is>
          <t>11-3031</t>
        </is>
      </c>
      <c r="D11755" t="inlineStr">
        <is>
          <t>Financial Managers</t>
        </is>
      </c>
      <c r="E11755" t="n">
        <v>32150</v>
      </c>
      <c r="F11755" t="n">
        <v>161352.0559875583</v>
      </c>
      <c r="G11755">
        <f>IF(OR(E6103="",F6103=""),"",E6103*F6103)</f>
        <v/>
      </c>
      <c r="H11755" s="41">
        <f>IFERROR(XLOOKUP(C6103,'DATA Wharton'!$A$2:$A$785,'DATA Wharton'!$C$2:$C$785),"")</f>
        <v/>
      </c>
      <c r="I11755">
        <f>IF(OR(G6103="",H6103=""),"",G6103)</f>
        <v/>
      </c>
      <c r="J11755">
        <f>IF(OR(I6103="",H6103=""),"",I6103*H6103)</f>
        <v/>
      </c>
      <c r="K11755">
        <f>IF(G6103="","Missing OEWS wage",IF(H6103="","Missing Wharton SOC","Matched"))</f>
        <v/>
      </c>
    </row>
    <row r="11756">
      <c r="A11756" t="inlineStr">
        <is>
          <t>62</t>
        </is>
      </c>
      <c r="B11756" t="inlineStr">
        <is>
          <t>Health Care and Social Assistance</t>
        </is>
      </c>
      <c r="C11756" t="inlineStr">
        <is>
          <t>11-3051</t>
        </is>
      </c>
      <c r="D11756" t="inlineStr">
        <is>
          <t>Industrial Production Managers</t>
        </is>
      </c>
      <c r="E11756" t="n">
        <v>890</v>
      </c>
      <c r="F11756" t="n">
        <v>113910.8988764045</v>
      </c>
      <c r="G11756">
        <f>IF(OR(E6104="",F6104=""),"",E6104*F6104)</f>
        <v/>
      </c>
      <c r="H11756" s="41">
        <f>IFERROR(XLOOKUP(C6104,'DATA Wharton'!$A$2:$A$785,'DATA Wharton'!$C$2:$C$785),"")</f>
        <v/>
      </c>
      <c r="I11756">
        <f>IF(OR(G6104="",H6104=""),"",G6104)</f>
        <v/>
      </c>
      <c r="J11756">
        <f>IF(OR(I6104="",H6104=""),"",I6104*H6104)</f>
        <v/>
      </c>
      <c r="K11756">
        <f>IF(G6104="","Missing OEWS wage",IF(H6104="","Missing Wharton SOC","Matched"))</f>
        <v/>
      </c>
    </row>
    <row r="11757">
      <c r="A11757" t="inlineStr">
        <is>
          <t>62</t>
        </is>
      </c>
      <c r="B11757" t="inlineStr">
        <is>
          <t>Health Care and Social Assistance</t>
        </is>
      </c>
      <c r="C11757" t="inlineStr">
        <is>
          <t>11-3061</t>
        </is>
      </c>
      <c r="D11757" t="inlineStr">
        <is>
          <t>Purchasing Managers</t>
        </is>
      </c>
      <c r="E11757" t="n">
        <v>2320</v>
      </c>
      <c r="F11757" t="n">
        <v>137474.1379310345</v>
      </c>
      <c r="G11757">
        <f>IF(OR(E6105="",F6105=""),"",E6105*F6105)</f>
        <v/>
      </c>
      <c r="H11757" s="41">
        <f>IFERROR(XLOOKUP(C6105,'DATA Wharton'!$A$2:$A$785,'DATA Wharton'!$C$2:$C$785),"")</f>
        <v/>
      </c>
      <c r="I11757">
        <f>IF(OR(G6105="",H6105=""),"",G6105)</f>
        <v/>
      </c>
      <c r="J11757">
        <f>IF(OR(I6105="",H6105=""),"",I6105*H6105)</f>
        <v/>
      </c>
      <c r="K11757">
        <f>IF(G6105="","Missing OEWS wage",IF(H6105="","Missing Wharton SOC","Matched"))</f>
        <v/>
      </c>
    </row>
    <row r="11758">
      <c r="A11758" t="inlineStr">
        <is>
          <t>62</t>
        </is>
      </c>
      <c r="B11758" t="inlineStr">
        <is>
          <t>Health Care and Social Assistance</t>
        </is>
      </c>
      <c r="C11758" t="inlineStr">
        <is>
          <t>11-3071</t>
        </is>
      </c>
      <c r="D11758" t="inlineStr">
        <is>
          <t>Transportation, Storage, and Distribution Managers</t>
        </is>
      </c>
      <c r="E11758" t="n">
        <v>3370</v>
      </c>
      <c r="F11758" t="n">
        <v>110273.7982195846</v>
      </c>
      <c r="G11758">
        <f>IF(OR(E6106="",F6106=""),"",E6106*F6106)</f>
        <v/>
      </c>
      <c r="H11758" s="41">
        <f>IFERROR(XLOOKUP(C6106,'DATA Wharton'!$A$2:$A$785,'DATA Wharton'!$C$2:$C$785),"")</f>
        <v/>
      </c>
      <c r="I11758">
        <f>IF(OR(G6106="",H6106=""),"",G6106)</f>
        <v/>
      </c>
      <c r="J11758">
        <f>IF(OR(I6106="",H6106=""),"",I6106*H6106)</f>
        <v/>
      </c>
      <c r="K11758">
        <f>IF(G6106="","Missing OEWS wage",IF(H6106="","Missing Wharton SOC","Matched"))</f>
        <v/>
      </c>
    </row>
    <row r="11759">
      <c r="A11759" t="inlineStr">
        <is>
          <t>62</t>
        </is>
      </c>
      <c r="B11759" t="inlineStr">
        <is>
          <t>Health Care and Social Assistance</t>
        </is>
      </c>
      <c r="C11759" t="inlineStr">
        <is>
          <t>11-3111</t>
        </is>
      </c>
      <c r="D11759" t="inlineStr">
        <is>
          <t>Compensation and Benefits Managers</t>
        </is>
      </c>
      <c r="E11759" t="n">
        <v>1290</v>
      </c>
      <c r="F11759" t="n">
        <v>140710.8527131783</v>
      </c>
      <c r="G11759">
        <f>IF(OR(E6107="",F6107=""),"",E6107*F6107)</f>
        <v/>
      </c>
      <c r="H11759" s="41">
        <f>IFERROR(XLOOKUP(C6107,'DATA Wharton'!$A$2:$A$785,'DATA Wharton'!$C$2:$C$785),"")</f>
        <v/>
      </c>
      <c r="I11759">
        <f>IF(OR(G6107="",H6107=""),"",G6107)</f>
        <v/>
      </c>
      <c r="J11759">
        <f>IF(OR(I6107="",H6107=""),"",I6107*H6107)</f>
        <v/>
      </c>
      <c r="K11759">
        <f>IF(G6107="","Missing OEWS wage",IF(H6107="","Missing Wharton SOC","Matched"))</f>
        <v/>
      </c>
    </row>
    <row r="11760">
      <c r="A11760" t="inlineStr">
        <is>
          <t>62</t>
        </is>
      </c>
      <c r="B11760" t="inlineStr">
        <is>
          <t>Health Care and Social Assistance</t>
        </is>
      </c>
      <c r="C11760" t="inlineStr">
        <is>
          <t>11-3121</t>
        </is>
      </c>
      <c r="D11760" t="inlineStr">
        <is>
          <t>Human Resources Managers</t>
        </is>
      </c>
      <c r="E11760" t="n">
        <v>18220</v>
      </c>
      <c r="F11760" t="n">
        <v>137037.2612513721</v>
      </c>
      <c r="G11760">
        <f>IF(OR(E6108="",F6108=""),"",E6108*F6108)</f>
        <v/>
      </c>
      <c r="H11760" s="41">
        <f>IFERROR(XLOOKUP(C6108,'DATA Wharton'!$A$2:$A$785,'DATA Wharton'!$C$2:$C$785),"")</f>
        <v/>
      </c>
      <c r="I11760">
        <f>IF(OR(G6108="",H6108=""),"",G6108)</f>
        <v/>
      </c>
      <c r="J11760">
        <f>IF(OR(I6108="",H6108=""),"",I6108*H6108)</f>
        <v/>
      </c>
      <c r="K11760">
        <f>IF(G6108="","Missing OEWS wage",IF(H6108="","Missing Wharton SOC","Matched"))</f>
        <v/>
      </c>
    </row>
    <row r="11761">
      <c r="A11761" t="inlineStr">
        <is>
          <t>62</t>
        </is>
      </c>
      <c r="B11761" t="inlineStr">
        <is>
          <t>Health Care and Social Assistance</t>
        </is>
      </c>
      <c r="C11761" t="inlineStr">
        <is>
          <t>11-3131</t>
        </is>
      </c>
      <c r="D11761" t="inlineStr">
        <is>
          <t>Training and Development Managers</t>
        </is>
      </c>
      <c r="E11761" t="n">
        <v>4300</v>
      </c>
      <c r="F11761" t="n">
        <v>127857.3720930233</v>
      </c>
      <c r="G11761">
        <f>IF(OR(E6109="",F6109=""),"",E6109*F6109)</f>
        <v/>
      </c>
      <c r="H11761" s="41">
        <f>IFERROR(XLOOKUP(C6109,'DATA Wharton'!$A$2:$A$785,'DATA Wharton'!$C$2:$C$785),"")</f>
        <v/>
      </c>
      <c r="I11761">
        <f>IF(OR(G6109="",H6109=""),"",G6109)</f>
        <v/>
      </c>
      <c r="J11761">
        <f>IF(OR(I6109="",H6109=""),"",I6109*H6109)</f>
        <v/>
      </c>
      <c r="K11761">
        <f>IF(G6109="","Missing OEWS wage",IF(H6109="","Missing Wharton SOC","Matched"))</f>
        <v/>
      </c>
    </row>
    <row r="11762">
      <c r="A11762" t="inlineStr">
        <is>
          <t>62</t>
        </is>
      </c>
      <c r="B11762" t="inlineStr">
        <is>
          <t>Health Care and Social Assistance</t>
        </is>
      </c>
      <c r="C11762" t="inlineStr">
        <is>
          <t>11-9013</t>
        </is>
      </c>
      <c r="D11762" t="inlineStr">
        <is>
          <t>Farmers, Ranchers, and Other Agricultural Managers</t>
        </is>
      </c>
      <c r="E11762" t="n">
        <v>110</v>
      </c>
      <c r="F11762" t="n">
        <v>61680</v>
      </c>
      <c r="G11762">
        <f>IF(OR(E6110="",F6110=""),"",E6110*F6110)</f>
        <v/>
      </c>
      <c r="H11762" s="41">
        <f>IFERROR(XLOOKUP(C6110,'DATA Wharton'!$A$2:$A$785,'DATA Wharton'!$C$2:$C$785),"")</f>
        <v/>
      </c>
      <c r="I11762">
        <f>IF(OR(G6110="",H6110=""),"",G6110)</f>
        <v/>
      </c>
      <c r="J11762">
        <f>IF(OR(I6110="",H6110=""),"",I6110*H6110)</f>
        <v/>
      </c>
      <c r="K11762">
        <f>IF(G6110="","Missing OEWS wage",IF(H6110="","Missing Wharton SOC","Matched"))</f>
        <v/>
      </c>
    </row>
    <row r="11763">
      <c r="A11763" t="inlineStr">
        <is>
          <t>62</t>
        </is>
      </c>
      <c r="B11763" t="inlineStr">
        <is>
          <t>Health Care and Social Assistance</t>
        </is>
      </c>
      <c r="C11763" t="inlineStr">
        <is>
          <t>11-9021</t>
        </is>
      </c>
      <c r="D11763" t="inlineStr">
        <is>
          <t>Construction Managers</t>
        </is>
      </c>
      <c r="E11763" t="n">
        <v>1500</v>
      </c>
      <c r="F11763" t="n">
        <v>129921.2</v>
      </c>
      <c r="G11763">
        <f>IF(OR(E6111="",F6111=""),"",E6111*F6111)</f>
        <v/>
      </c>
      <c r="H11763" s="41">
        <f>IFERROR(XLOOKUP(C6111,'DATA Wharton'!$A$2:$A$785,'DATA Wharton'!$C$2:$C$785),"")</f>
        <v/>
      </c>
      <c r="I11763">
        <f>IF(OR(G6111="",H6111=""),"",G6111)</f>
        <v/>
      </c>
      <c r="J11763">
        <f>IF(OR(I6111="",H6111=""),"",I6111*H6111)</f>
        <v/>
      </c>
      <c r="K11763">
        <f>IF(G6111="","Missing OEWS wage",IF(H6111="","Missing Wharton SOC","Matched"))</f>
        <v/>
      </c>
    </row>
    <row r="11764">
      <c r="A11764" t="inlineStr">
        <is>
          <t>62</t>
        </is>
      </c>
      <c r="B11764" t="inlineStr">
        <is>
          <t>Health Care and Social Assistance</t>
        </is>
      </c>
      <c r="C11764" t="inlineStr">
        <is>
          <t>11-9031</t>
        </is>
      </c>
      <c r="D11764" t="inlineStr">
        <is>
          <t>Education and Childcare Administrators, Preschool and Daycare</t>
        </is>
      </c>
      <c r="E11764" t="n">
        <v>63180</v>
      </c>
      <c r="F11764" t="n">
        <v>62300</v>
      </c>
      <c r="G11764">
        <f>IF(OR(E6112="",F6112=""),"",E6112*F6112)</f>
        <v/>
      </c>
      <c r="H11764" s="41">
        <f>IFERROR(XLOOKUP(C6112,'DATA Wharton'!$A$2:$A$785,'DATA Wharton'!$C$2:$C$785),"")</f>
        <v/>
      </c>
      <c r="I11764">
        <f>IF(OR(G6112="",H6112=""),"",G6112)</f>
        <v/>
      </c>
      <c r="J11764">
        <f>IF(OR(I6112="",H6112=""),"",I6112*H6112)</f>
        <v/>
      </c>
      <c r="K11764">
        <f>IF(G6112="","Missing OEWS wage",IF(H6112="","Missing Wharton SOC","Matched"))</f>
        <v/>
      </c>
    </row>
    <row r="11765">
      <c r="A11765" t="inlineStr">
        <is>
          <t>62</t>
        </is>
      </c>
      <c r="B11765" t="inlineStr">
        <is>
          <t>Health Care and Social Assistance</t>
        </is>
      </c>
      <c r="C11765" t="inlineStr">
        <is>
          <t>11-9032</t>
        </is>
      </c>
      <c r="D11765" t="inlineStr">
        <is>
          <t>Education Administrators, Kindergarten through Secondary</t>
        </is>
      </c>
      <c r="E11765" t="n">
        <v>830</v>
      </c>
      <c r="F11765" t="n">
        <v>87630</v>
      </c>
      <c r="G11765">
        <f>IF(OR(E6113="",F6113=""),"",E6113*F6113)</f>
        <v/>
      </c>
      <c r="H11765" s="41">
        <f>IFERROR(XLOOKUP(C6113,'DATA Wharton'!$A$2:$A$785,'DATA Wharton'!$C$2:$C$785),"")</f>
        <v/>
      </c>
      <c r="I11765">
        <f>IF(OR(G6113="",H6113=""),"",G6113)</f>
        <v/>
      </c>
      <c r="J11765">
        <f>IF(OR(I6113="",H6113=""),"",I6113*H6113)</f>
        <v/>
      </c>
      <c r="K11765">
        <f>IF(G6113="","Missing OEWS wage",IF(H6113="","Missing Wharton SOC","Matched"))</f>
        <v/>
      </c>
    </row>
    <row r="11766">
      <c r="A11766" t="inlineStr">
        <is>
          <t>62</t>
        </is>
      </c>
      <c r="B11766" t="inlineStr">
        <is>
          <t>Health Care and Social Assistance</t>
        </is>
      </c>
      <c r="C11766" t="inlineStr">
        <is>
          <t>11-9033</t>
        </is>
      </c>
      <c r="D11766" t="inlineStr">
        <is>
          <t>Education Administrators, Postsecondary</t>
        </is>
      </c>
      <c r="E11766" t="n">
        <v>490</v>
      </c>
      <c r="F11766" t="n">
        <v>161621.8367346939</v>
      </c>
      <c r="G11766">
        <f>IF(OR(E6114="",F6114=""),"",E6114*F6114)</f>
        <v/>
      </c>
      <c r="H11766" s="41">
        <f>IFERROR(XLOOKUP(C6114,'DATA Wharton'!$A$2:$A$785,'DATA Wharton'!$C$2:$C$785),"")</f>
        <v/>
      </c>
      <c r="I11766">
        <f>IF(OR(G6114="",H6114=""),"",G6114)</f>
        <v/>
      </c>
      <c r="J11766">
        <f>IF(OR(I6114="",H6114=""),"",I6114*H6114)</f>
        <v/>
      </c>
      <c r="K11766">
        <f>IF(G6114="","Missing OEWS wage",IF(H6114="","Missing Wharton SOC","Matched"))</f>
        <v/>
      </c>
    </row>
    <row r="11767">
      <c r="A11767" t="inlineStr">
        <is>
          <t>62</t>
        </is>
      </c>
      <c r="B11767" t="inlineStr">
        <is>
          <t>Health Care and Social Assistance</t>
        </is>
      </c>
      <c r="C11767" t="inlineStr">
        <is>
          <t>11-9039</t>
        </is>
      </c>
      <c r="D11767" t="inlineStr">
        <is>
          <t>Education Administrators, All Other</t>
        </is>
      </c>
      <c r="E11767" t="n">
        <v>3300</v>
      </c>
      <c r="F11767" t="n">
        <v>90781.27272727272</v>
      </c>
      <c r="G11767">
        <f>IF(OR(E6115="",F6115=""),"",E6115*F6115)</f>
        <v/>
      </c>
      <c r="H11767" s="41">
        <f>IFERROR(XLOOKUP(C6115,'DATA Wharton'!$A$2:$A$785,'DATA Wharton'!$C$2:$C$785),"")</f>
        <v/>
      </c>
      <c r="I11767">
        <f>IF(OR(G6115="",H6115=""),"",G6115)</f>
        <v/>
      </c>
      <c r="J11767">
        <f>IF(OR(I6115="",H6115=""),"",I6115*H6115)</f>
        <v/>
      </c>
      <c r="K11767">
        <f>IF(G6115="","Missing OEWS wage",IF(H6115="","Missing Wharton SOC","Matched"))</f>
        <v/>
      </c>
    </row>
    <row r="11768">
      <c r="A11768" t="inlineStr">
        <is>
          <t>62</t>
        </is>
      </c>
      <c r="B11768" t="inlineStr">
        <is>
          <t>Health Care and Social Assistance</t>
        </is>
      </c>
      <c r="C11768" t="inlineStr">
        <is>
          <t>11-9041</t>
        </is>
      </c>
      <c r="D11768" t="inlineStr">
        <is>
          <t>Architectural and Engineering Managers</t>
        </is>
      </c>
      <c r="E11768" t="n">
        <v>370</v>
      </c>
      <c r="F11768" t="n">
        <v>188410</v>
      </c>
      <c r="G11768">
        <f>IF(OR(E6116="",F6116=""),"",E6116*F6116)</f>
        <v/>
      </c>
      <c r="H11768" s="41">
        <f>IFERROR(XLOOKUP(C6116,'DATA Wharton'!$A$2:$A$785,'DATA Wharton'!$C$2:$C$785),"")</f>
        <v/>
      </c>
      <c r="I11768">
        <f>IF(OR(G6116="",H6116=""),"",G6116)</f>
        <v/>
      </c>
      <c r="J11768">
        <f>IF(OR(I6116="",H6116=""),"",I6116*H6116)</f>
        <v/>
      </c>
      <c r="K11768">
        <f>IF(G6116="","Missing OEWS wage",IF(H6116="","Missing Wharton SOC","Matched"))</f>
        <v/>
      </c>
    </row>
    <row r="11769">
      <c r="A11769" t="inlineStr">
        <is>
          <t>62</t>
        </is>
      </c>
      <c r="B11769" t="inlineStr">
        <is>
          <t>Health Care and Social Assistance</t>
        </is>
      </c>
      <c r="C11769" t="inlineStr">
        <is>
          <t>11-9051</t>
        </is>
      </c>
      <c r="D11769" t="inlineStr">
        <is>
          <t>Food Service Managers</t>
        </is>
      </c>
      <c r="E11769" t="n">
        <v>6510</v>
      </c>
      <c r="F11769" t="n">
        <v>88773.97849462366</v>
      </c>
      <c r="G11769">
        <f>IF(OR(E6117="",F6117=""),"",E6117*F6117)</f>
        <v/>
      </c>
      <c r="H11769" s="41">
        <f>IFERROR(XLOOKUP(C6117,'DATA Wharton'!$A$2:$A$785,'DATA Wharton'!$C$2:$C$785),"")</f>
        <v/>
      </c>
      <c r="I11769">
        <f>IF(OR(G6117="",H6117=""),"",G6117)</f>
        <v/>
      </c>
      <c r="J11769">
        <f>IF(OR(I6117="",H6117=""),"",I6117*H6117)</f>
        <v/>
      </c>
      <c r="K11769">
        <f>IF(G6117="","Missing OEWS wage",IF(H6117="","Missing Wharton SOC","Matched"))</f>
        <v/>
      </c>
    </row>
    <row r="11770">
      <c r="A11770" t="inlineStr">
        <is>
          <t>62</t>
        </is>
      </c>
      <c r="B11770" t="inlineStr">
        <is>
          <t>Health Care and Social Assistance</t>
        </is>
      </c>
      <c r="C11770" t="inlineStr">
        <is>
          <t>11-9072</t>
        </is>
      </c>
      <c r="D11770" t="inlineStr">
        <is>
          <t>Entertainment and Recreation Managers, Except Gambling</t>
        </is>
      </c>
      <c r="E11770" t="n">
        <v>680</v>
      </c>
      <c r="F11770" t="n">
        <v>72550</v>
      </c>
      <c r="G11770">
        <f>IF(OR(E6118="",F6118=""),"",E6118*F6118)</f>
        <v/>
      </c>
      <c r="H11770" s="41">
        <f>IFERROR(XLOOKUP(C6118,'DATA Wharton'!$A$2:$A$785,'DATA Wharton'!$C$2:$C$785),"")</f>
        <v/>
      </c>
      <c r="I11770">
        <f>IF(OR(G6118="",H6118=""),"",G6118)</f>
        <v/>
      </c>
      <c r="J11770">
        <f>IF(OR(I6118="",H6118=""),"",I6118*H6118)</f>
        <v/>
      </c>
      <c r="K11770">
        <f>IF(G6118="","Missing OEWS wage",IF(H6118="","Missing Wharton SOC","Matched"))</f>
        <v/>
      </c>
    </row>
    <row r="11771">
      <c r="A11771" t="inlineStr">
        <is>
          <t>62</t>
        </is>
      </c>
      <c r="B11771" t="inlineStr">
        <is>
          <t>Health Care and Social Assistance</t>
        </is>
      </c>
      <c r="C11771" t="inlineStr">
        <is>
          <t>11-9081</t>
        </is>
      </c>
      <c r="D11771" t="inlineStr">
        <is>
          <t>Lodging Managers</t>
        </is>
      </c>
      <c r="E11771" t="n">
        <v>200</v>
      </c>
      <c r="F11771" t="n">
        <v>72300</v>
      </c>
      <c r="G11771">
        <f>IF(OR(E6119="",F6119=""),"",E6119*F6119)</f>
        <v/>
      </c>
      <c r="H11771" s="41">
        <f>IFERROR(XLOOKUP(C6119,'DATA Wharton'!$A$2:$A$785,'DATA Wharton'!$C$2:$C$785),"")</f>
        <v/>
      </c>
      <c r="I11771">
        <f>IF(OR(G6119="",H6119=""),"",G6119)</f>
        <v/>
      </c>
      <c r="J11771">
        <f>IF(OR(I6119="",H6119=""),"",I6119*H6119)</f>
        <v/>
      </c>
      <c r="K11771">
        <f>IF(G6119="","Missing OEWS wage",IF(H6119="","Missing Wharton SOC","Matched"))</f>
        <v/>
      </c>
    </row>
    <row r="11772">
      <c r="A11772" t="inlineStr">
        <is>
          <t>62</t>
        </is>
      </c>
      <c r="B11772" t="inlineStr">
        <is>
          <t>Health Care and Social Assistance</t>
        </is>
      </c>
      <c r="C11772" t="inlineStr">
        <is>
          <t>11-9111</t>
        </is>
      </c>
      <c r="D11772" t="inlineStr">
        <is>
          <t>Medical and Health Services Managers</t>
        </is>
      </c>
      <c r="E11772" t="n">
        <v>433340</v>
      </c>
      <c r="F11772" t="n">
        <v>133671.8945862371</v>
      </c>
      <c r="G11772">
        <f>IF(OR(E6120="",F6120=""),"",E6120*F6120)</f>
        <v/>
      </c>
      <c r="H11772" s="41">
        <f>IFERROR(XLOOKUP(C6120,'DATA Wharton'!$A$2:$A$785,'DATA Wharton'!$C$2:$C$785),"")</f>
        <v/>
      </c>
      <c r="I11772">
        <f>IF(OR(G6120="",H6120=""),"",G6120)</f>
        <v/>
      </c>
      <c r="J11772">
        <f>IF(OR(I6120="",H6120=""),"",I6120*H6120)</f>
        <v/>
      </c>
      <c r="K11772">
        <f>IF(G6120="","Missing OEWS wage",IF(H6120="","Missing Wharton SOC","Matched"))</f>
        <v/>
      </c>
    </row>
    <row r="11773">
      <c r="A11773" t="inlineStr">
        <is>
          <t>62</t>
        </is>
      </c>
      <c r="B11773" t="inlineStr">
        <is>
          <t>Health Care and Social Assistance</t>
        </is>
      </c>
      <c r="C11773" t="inlineStr">
        <is>
          <t>11-9121</t>
        </is>
      </c>
      <c r="D11773" t="inlineStr">
        <is>
          <t>Natural Sciences Managers</t>
        </is>
      </c>
      <c r="E11773" t="n">
        <v>6650</v>
      </c>
      <c r="F11773" t="n">
        <v>112559.6541353384</v>
      </c>
      <c r="G11773">
        <f>IF(OR(E6121="",F6121=""),"",E6121*F6121)</f>
        <v/>
      </c>
      <c r="H11773" s="41">
        <f>IFERROR(XLOOKUP(C6121,'DATA Wharton'!$A$2:$A$785,'DATA Wharton'!$C$2:$C$785),"")</f>
        <v/>
      </c>
      <c r="I11773">
        <f>IF(OR(G6121="",H6121=""),"",G6121)</f>
        <v/>
      </c>
      <c r="J11773">
        <f>IF(OR(I6121="",H6121=""),"",I6121*H6121)</f>
        <v/>
      </c>
      <c r="K11773">
        <f>IF(G6121="","Missing OEWS wage",IF(H6121="","Missing Wharton SOC","Matched"))</f>
        <v/>
      </c>
    </row>
    <row r="11774">
      <c r="A11774" t="inlineStr">
        <is>
          <t>62</t>
        </is>
      </c>
      <c r="B11774" t="inlineStr">
        <is>
          <t>Health Care and Social Assistance</t>
        </is>
      </c>
      <c r="C11774" t="inlineStr">
        <is>
          <t>11-9141</t>
        </is>
      </c>
      <c r="D11774" t="inlineStr">
        <is>
          <t>Property, Real Estate, and Community Association Managers</t>
        </is>
      </c>
      <c r="E11774" t="n">
        <v>3330</v>
      </c>
      <c r="F11774" t="n">
        <v>84770</v>
      </c>
      <c r="G11774">
        <f>IF(OR(E6122="",F6122=""),"",E6122*F6122)</f>
        <v/>
      </c>
      <c r="H11774" s="41">
        <f>IFERROR(XLOOKUP(C6122,'DATA Wharton'!$A$2:$A$785,'DATA Wharton'!$C$2:$C$785),"")</f>
        <v/>
      </c>
      <c r="I11774">
        <f>IF(OR(G6122="",H6122=""),"",G6122)</f>
        <v/>
      </c>
      <c r="J11774">
        <f>IF(OR(I6122="",H6122=""),"",I6122*H6122)</f>
        <v/>
      </c>
      <c r="K11774">
        <f>IF(G6122="","Missing OEWS wage",IF(H6122="","Missing Wharton SOC","Matched"))</f>
        <v/>
      </c>
    </row>
    <row r="11775">
      <c r="A11775" t="inlineStr">
        <is>
          <t>62</t>
        </is>
      </c>
      <c r="B11775" t="inlineStr">
        <is>
          <t>Health Care and Social Assistance</t>
        </is>
      </c>
      <c r="C11775" t="inlineStr">
        <is>
          <t>11-9151</t>
        </is>
      </c>
      <c r="D11775" t="inlineStr">
        <is>
          <t>Social and Community Service Managers</t>
        </is>
      </c>
      <c r="E11775" t="n">
        <v>129940</v>
      </c>
      <c r="F11775" t="n">
        <v>81914.18193012159</v>
      </c>
      <c r="G11775">
        <f>IF(OR(E6123="",F6123=""),"",E6123*F6123)</f>
        <v/>
      </c>
      <c r="H11775" s="41">
        <f>IFERROR(XLOOKUP(C6123,'DATA Wharton'!$A$2:$A$785,'DATA Wharton'!$C$2:$C$785),"")</f>
        <v/>
      </c>
      <c r="I11775">
        <f>IF(OR(G6123="",H6123=""),"",G6123)</f>
        <v/>
      </c>
      <c r="J11775">
        <f>IF(OR(I6123="",H6123=""),"",I6123*H6123)</f>
        <v/>
      </c>
      <c r="K11775">
        <f>IF(G6123="","Missing OEWS wage",IF(H6123="","Missing Wharton SOC","Matched"))</f>
        <v/>
      </c>
    </row>
    <row r="11776">
      <c r="A11776" t="inlineStr">
        <is>
          <t>62</t>
        </is>
      </c>
      <c r="B11776" t="inlineStr">
        <is>
          <t>Health Care and Social Assistance</t>
        </is>
      </c>
      <c r="C11776" t="inlineStr">
        <is>
          <t>11-9161</t>
        </is>
      </c>
      <c r="D11776" t="inlineStr">
        <is>
          <t>Emergency Management Directors</t>
        </is>
      </c>
      <c r="E11776" t="n">
        <v>1190</v>
      </c>
      <c r="F11776" t="n">
        <v>107331.512605042</v>
      </c>
      <c r="G11776">
        <f>IF(OR(E6124="",F6124=""),"",E6124*F6124)</f>
        <v/>
      </c>
      <c r="H11776" s="41">
        <f>IFERROR(XLOOKUP(C6124,'DATA Wharton'!$A$2:$A$785,'DATA Wharton'!$C$2:$C$785),"")</f>
        <v/>
      </c>
      <c r="I11776">
        <f>IF(OR(G6124="",H6124=""),"",G6124)</f>
        <v/>
      </c>
      <c r="J11776">
        <f>IF(OR(I6124="",H6124=""),"",I6124*H6124)</f>
        <v/>
      </c>
      <c r="K11776">
        <f>IF(G6124="","Missing OEWS wage",IF(H6124="","Missing Wharton SOC","Matched"))</f>
        <v/>
      </c>
    </row>
    <row r="11777">
      <c r="A11777" t="inlineStr">
        <is>
          <t>62</t>
        </is>
      </c>
      <c r="B11777" t="inlineStr">
        <is>
          <t>Health Care and Social Assistance</t>
        </is>
      </c>
      <c r="C11777" t="inlineStr">
        <is>
          <t>11-9179</t>
        </is>
      </c>
      <c r="D11777" t="inlineStr">
        <is>
          <t>Personal Service Managers, All Other</t>
        </is>
      </c>
      <c r="E11777" t="n">
        <v>2190</v>
      </c>
      <c r="F11777" t="n">
        <v>71658.67579908676</v>
      </c>
      <c r="G11777">
        <f>IF(OR(E6125="",F6125=""),"",E6125*F6125)</f>
        <v/>
      </c>
      <c r="H11777" s="41">
        <f>IFERROR(XLOOKUP(C6125,'DATA Wharton'!$A$2:$A$785,'DATA Wharton'!$C$2:$C$785),"")</f>
        <v/>
      </c>
      <c r="I11777">
        <f>IF(OR(G6125="",H6125=""),"",G6125)</f>
        <v/>
      </c>
      <c r="J11777">
        <f>IF(OR(I6125="",H6125=""),"",I6125*H6125)</f>
        <v/>
      </c>
      <c r="K11777">
        <f>IF(G6125="","Missing OEWS wage",IF(H6125="","Missing Wharton SOC","Matched"))</f>
        <v/>
      </c>
    </row>
    <row r="11778">
      <c r="A11778" t="inlineStr">
        <is>
          <t>62</t>
        </is>
      </c>
      <c r="B11778" t="inlineStr">
        <is>
          <t>Health Care and Social Assistance</t>
        </is>
      </c>
      <c r="C11778" t="inlineStr">
        <is>
          <t>11-9199</t>
        </is>
      </c>
      <c r="D11778" t="inlineStr">
        <is>
          <t>Managers, All Other</t>
        </is>
      </c>
      <c r="E11778" t="n">
        <v>28320</v>
      </c>
      <c r="F11778" t="n">
        <v>130571.3382768362</v>
      </c>
      <c r="G11778">
        <f>IF(OR(E6126="",F6126=""),"",E6126*F6126)</f>
        <v/>
      </c>
      <c r="H11778" s="41">
        <f>IFERROR(XLOOKUP(C6126,'DATA Wharton'!$A$2:$A$785,'DATA Wharton'!$C$2:$C$785),"")</f>
        <v/>
      </c>
      <c r="I11778">
        <f>IF(OR(G6126="",H6126=""),"",G6126)</f>
        <v/>
      </c>
      <c r="J11778">
        <f>IF(OR(I6126="",H6126=""),"",I6126*H6126)</f>
        <v/>
      </c>
      <c r="K11778">
        <f>IF(G6126="","Missing OEWS wage",IF(H6126="","Missing Wharton SOC","Matched"))</f>
        <v/>
      </c>
    </row>
    <row r="11779">
      <c r="A11779" t="inlineStr">
        <is>
          <t>62</t>
        </is>
      </c>
      <c r="B11779" t="inlineStr">
        <is>
          <t>Health Care and Social Assistance</t>
        </is>
      </c>
      <c r="C11779" t="inlineStr">
        <is>
          <t>13-1020</t>
        </is>
      </c>
      <c r="D11779" t="inlineStr">
        <is>
          <t>Buyers and Purchasing Agents</t>
        </is>
      </c>
      <c r="E11779" t="n">
        <v>16180</v>
      </c>
      <c r="F11779" t="n">
        <v>69275.9456118665</v>
      </c>
      <c r="G11779">
        <f>IF(OR(E6127="",F6127=""),"",E6127*F6127)</f>
        <v/>
      </c>
      <c r="H11779" s="41">
        <f>IFERROR(XLOOKUP(C6127,'DATA Wharton'!$A$2:$A$785,'DATA Wharton'!$C$2:$C$785),"")</f>
        <v/>
      </c>
      <c r="I11779">
        <f>IF(OR(G6127="",H6127=""),"",G6127)</f>
        <v/>
      </c>
      <c r="J11779">
        <f>IF(OR(I6127="",H6127=""),"",I6127*H6127)</f>
        <v/>
      </c>
      <c r="K11779">
        <f>IF(G6127="","Missing OEWS wage",IF(H6127="","Missing Wharton SOC","Matched"))</f>
        <v/>
      </c>
    </row>
    <row r="11780">
      <c r="A11780" t="inlineStr">
        <is>
          <t>62</t>
        </is>
      </c>
      <c r="B11780" t="inlineStr">
        <is>
          <t>Health Care and Social Assistance</t>
        </is>
      </c>
      <c r="C11780" t="inlineStr">
        <is>
          <t>13-1031</t>
        </is>
      </c>
      <c r="D11780" t="inlineStr">
        <is>
          <t>Claims Adjusters, Examiners, and Investigators</t>
        </is>
      </c>
      <c r="E11780" t="n">
        <v>2290</v>
      </c>
      <c r="F11780" t="n">
        <v>63358.60262008734</v>
      </c>
      <c r="G11780">
        <f>IF(OR(E6128="",F6128=""),"",E6128*F6128)</f>
        <v/>
      </c>
      <c r="H11780" s="41">
        <f>IFERROR(XLOOKUP(C6128,'DATA Wharton'!$A$2:$A$785,'DATA Wharton'!$C$2:$C$785),"")</f>
        <v/>
      </c>
      <c r="I11780">
        <f>IF(OR(G6128="",H6128=""),"",G6128)</f>
        <v/>
      </c>
      <c r="J11780">
        <f>IF(OR(I6128="",H6128=""),"",I6128*H6128)</f>
        <v/>
      </c>
      <c r="K11780">
        <f>IF(G6128="","Missing OEWS wage",IF(H6128="","Missing Wharton SOC","Matched"))</f>
        <v/>
      </c>
    </row>
    <row r="11781">
      <c r="A11781" t="inlineStr">
        <is>
          <t>62</t>
        </is>
      </c>
      <c r="B11781" t="inlineStr">
        <is>
          <t>Health Care and Social Assistance</t>
        </is>
      </c>
      <c r="C11781" t="inlineStr">
        <is>
          <t>13-1041</t>
        </is>
      </c>
      <c r="D11781" t="inlineStr">
        <is>
          <t>Compliance Officers</t>
        </is>
      </c>
      <c r="E11781" t="n">
        <v>35060</v>
      </c>
      <c r="F11781" t="n">
        <v>77413.696520251</v>
      </c>
      <c r="G11781">
        <f>IF(OR(E6129="",F6129=""),"",E6129*F6129)</f>
        <v/>
      </c>
      <c r="H11781" s="41">
        <f>IFERROR(XLOOKUP(C6129,'DATA Wharton'!$A$2:$A$785,'DATA Wharton'!$C$2:$C$785),"")</f>
        <v/>
      </c>
      <c r="I11781">
        <f>IF(OR(G6129="",H6129=""),"",G6129)</f>
        <v/>
      </c>
      <c r="J11781">
        <f>IF(OR(I6129="",H6129=""),"",I6129*H6129)</f>
        <v/>
      </c>
      <c r="K11781">
        <f>IF(G6129="","Missing OEWS wage",IF(H6129="","Missing Wharton SOC","Matched"))</f>
        <v/>
      </c>
    </row>
    <row r="11782">
      <c r="A11782" t="inlineStr">
        <is>
          <t>62</t>
        </is>
      </c>
      <c r="B11782" t="inlineStr">
        <is>
          <t>Health Care and Social Assistance</t>
        </is>
      </c>
      <c r="C11782" t="inlineStr">
        <is>
          <t>13-1051</t>
        </is>
      </c>
      <c r="D11782" t="inlineStr">
        <is>
          <t>Cost Estimators</t>
        </is>
      </c>
      <c r="E11782" t="n">
        <v>200</v>
      </c>
      <c r="F11782" t="n">
        <v>73690</v>
      </c>
      <c r="G11782">
        <f>IF(OR(E6130="",F6130=""),"",E6130*F6130)</f>
        <v/>
      </c>
      <c r="H11782" s="41">
        <f>IFERROR(XLOOKUP(C6130,'DATA Wharton'!$A$2:$A$785,'DATA Wharton'!$C$2:$C$785),"")</f>
        <v/>
      </c>
      <c r="I11782">
        <f>IF(OR(G6130="",H6130=""),"",G6130)</f>
        <v/>
      </c>
      <c r="J11782">
        <f>IF(OR(I6130="",H6130=""),"",I6130*H6130)</f>
        <v/>
      </c>
      <c r="K11782">
        <f>IF(G6130="","Missing OEWS wage",IF(H6130="","Missing Wharton SOC","Matched"))</f>
        <v/>
      </c>
    </row>
    <row r="11783">
      <c r="A11783" t="inlineStr">
        <is>
          <t>62</t>
        </is>
      </c>
      <c r="B11783" t="inlineStr">
        <is>
          <t>Health Care and Social Assistance</t>
        </is>
      </c>
      <c r="C11783" t="inlineStr">
        <is>
          <t>13-1071</t>
        </is>
      </c>
      <c r="D11783" t="inlineStr">
        <is>
          <t>Human Resources Specialists</t>
        </is>
      </c>
      <c r="E11783" t="n">
        <v>100220</v>
      </c>
      <c r="F11783" t="n">
        <v>69574.45819197765</v>
      </c>
      <c r="G11783">
        <f>IF(OR(E6131="",F6131=""),"",E6131*F6131)</f>
        <v/>
      </c>
      <c r="H11783" s="41">
        <f>IFERROR(XLOOKUP(C6131,'DATA Wharton'!$A$2:$A$785,'DATA Wharton'!$C$2:$C$785),"")</f>
        <v/>
      </c>
      <c r="I11783">
        <f>IF(OR(G6131="",H6131=""),"",G6131)</f>
        <v/>
      </c>
      <c r="J11783">
        <f>IF(OR(I6131="",H6131=""),"",I6131*H6131)</f>
        <v/>
      </c>
      <c r="K11783">
        <f>IF(G6131="","Missing OEWS wage",IF(H6131="","Missing Wharton SOC","Matched"))</f>
        <v/>
      </c>
    </row>
    <row r="11784">
      <c r="A11784" t="inlineStr">
        <is>
          <t>62</t>
        </is>
      </c>
      <c r="B11784" t="inlineStr">
        <is>
          <t>Health Care and Social Assistance</t>
        </is>
      </c>
      <c r="C11784" t="inlineStr">
        <is>
          <t>13-1075</t>
        </is>
      </c>
      <c r="D11784" t="inlineStr">
        <is>
          <t>Labor Relations Specialists</t>
        </is>
      </c>
      <c r="E11784" t="n">
        <v>1150</v>
      </c>
      <c r="F11784" t="n">
        <v>92748.17391304347</v>
      </c>
      <c r="G11784">
        <f>IF(OR(E6132="",F6132=""),"",E6132*F6132)</f>
        <v/>
      </c>
      <c r="H11784" s="41">
        <f>IFERROR(XLOOKUP(C6132,'DATA Wharton'!$A$2:$A$785,'DATA Wharton'!$C$2:$C$785),"")</f>
        <v/>
      </c>
      <c r="I11784">
        <f>IF(OR(G6132="",H6132=""),"",G6132)</f>
        <v/>
      </c>
      <c r="J11784">
        <f>IF(OR(I6132="",H6132=""),"",I6132*H6132)</f>
        <v/>
      </c>
      <c r="K11784">
        <f>IF(G6132="","Missing OEWS wage",IF(H6132="","Missing Wharton SOC","Matched"))</f>
        <v/>
      </c>
    </row>
    <row r="11785">
      <c r="A11785" t="inlineStr">
        <is>
          <t>62</t>
        </is>
      </c>
      <c r="B11785" t="inlineStr">
        <is>
          <t>Health Care and Social Assistance</t>
        </is>
      </c>
      <c r="C11785" t="inlineStr">
        <is>
          <t>13-1081</t>
        </is>
      </c>
      <c r="D11785" t="inlineStr">
        <is>
          <t>Logisticians</t>
        </is>
      </c>
      <c r="E11785" t="n">
        <v>4380</v>
      </c>
      <c r="F11785" t="n">
        <v>71211.57534246576</v>
      </c>
      <c r="G11785">
        <f>IF(OR(E6133="",F6133=""),"",E6133*F6133)</f>
        <v/>
      </c>
      <c r="H11785" s="41">
        <f>IFERROR(XLOOKUP(C6133,'DATA Wharton'!$A$2:$A$785,'DATA Wharton'!$C$2:$C$785),"")</f>
        <v/>
      </c>
      <c r="I11785">
        <f>IF(OR(G6133="",H6133=""),"",G6133)</f>
        <v/>
      </c>
      <c r="J11785">
        <f>IF(OR(I6133="",H6133=""),"",I6133*H6133)</f>
        <v/>
      </c>
      <c r="K11785">
        <f>IF(G6133="","Missing OEWS wage",IF(H6133="","Missing Wharton SOC","Matched"))</f>
        <v/>
      </c>
    </row>
    <row r="11786">
      <c r="A11786" t="inlineStr">
        <is>
          <t>62</t>
        </is>
      </c>
      <c r="B11786" t="inlineStr">
        <is>
          <t>Health Care and Social Assistance</t>
        </is>
      </c>
      <c r="C11786" t="inlineStr">
        <is>
          <t>13-1082</t>
        </is>
      </c>
      <c r="D11786" t="inlineStr">
        <is>
          <t>Project Management Specialists</t>
        </is>
      </c>
      <c r="E11786" t="n">
        <v>27040</v>
      </c>
      <c r="F11786" t="n">
        <v>98169.56730769231</v>
      </c>
      <c r="G11786">
        <f>IF(OR(E6134="",F6134=""),"",E6134*F6134)</f>
        <v/>
      </c>
      <c r="H11786" s="41">
        <f>IFERROR(XLOOKUP(C6134,'DATA Wharton'!$A$2:$A$785,'DATA Wharton'!$C$2:$C$785),"")</f>
        <v/>
      </c>
      <c r="I11786">
        <f>IF(OR(G6134="",H6134=""),"",G6134)</f>
        <v/>
      </c>
      <c r="J11786">
        <f>IF(OR(I6134="",H6134=""),"",I6134*H6134)</f>
        <v/>
      </c>
      <c r="K11786">
        <f>IF(G6134="","Missing OEWS wage",IF(H6134="","Missing Wharton SOC","Matched"))</f>
        <v/>
      </c>
    </row>
    <row r="11787">
      <c r="A11787" t="inlineStr">
        <is>
          <t>62</t>
        </is>
      </c>
      <c r="B11787" t="inlineStr">
        <is>
          <t>Health Care and Social Assistance</t>
        </is>
      </c>
      <c r="C11787" t="inlineStr">
        <is>
          <t>13-1111</t>
        </is>
      </c>
      <c r="D11787" t="inlineStr">
        <is>
          <t>Management Analysts</t>
        </is>
      </c>
      <c r="E11787" t="n">
        <v>21520</v>
      </c>
      <c r="F11787" t="n">
        <v>99091.36617100371</v>
      </c>
      <c r="G11787">
        <f>IF(OR(E6135="",F6135=""),"",E6135*F6135)</f>
        <v/>
      </c>
      <c r="H11787" s="41">
        <f>IFERROR(XLOOKUP(C6135,'DATA Wharton'!$A$2:$A$785,'DATA Wharton'!$C$2:$C$785),"")</f>
        <v/>
      </c>
      <c r="I11787">
        <f>IF(OR(G6135="",H6135=""),"",G6135)</f>
        <v/>
      </c>
      <c r="J11787">
        <f>IF(OR(I6135="",H6135=""),"",I6135*H6135)</f>
        <v/>
      </c>
      <c r="K11787">
        <f>IF(G6135="","Missing OEWS wage",IF(H6135="","Missing Wharton SOC","Matched"))</f>
        <v/>
      </c>
    </row>
    <row r="11788">
      <c r="A11788" t="inlineStr">
        <is>
          <t>62</t>
        </is>
      </c>
      <c r="B11788" t="inlineStr">
        <is>
          <t>Health Care and Social Assistance</t>
        </is>
      </c>
      <c r="C11788" t="inlineStr">
        <is>
          <t>13-1121</t>
        </is>
      </c>
      <c r="D11788" t="inlineStr">
        <is>
          <t>Meeting, Convention, and Event Planners</t>
        </is>
      </c>
      <c r="E11788" t="n">
        <v>4410</v>
      </c>
      <c r="F11788" t="n">
        <v>60595.19274376417</v>
      </c>
      <c r="G11788">
        <f>IF(OR(E6136="",F6136=""),"",E6136*F6136)</f>
        <v/>
      </c>
      <c r="H11788" s="41">
        <f>IFERROR(XLOOKUP(C6136,'DATA Wharton'!$A$2:$A$785,'DATA Wharton'!$C$2:$C$785),"")</f>
        <v/>
      </c>
      <c r="I11788">
        <f>IF(OR(G6136="",H6136=""),"",G6136)</f>
        <v/>
      </c>
      <c r="J11788">
        <f>IF(OR(I6136="",H6136=""),"",I6136*H6136)</f>
        <v/>
      </c>
      <c r="K11788">
        <f>IF(G6136="","Missing OEWS wage",IF(H6136="","Missing Wharton SOC","Matched"))</f>
        <v/>
      </c>
    </row>
    <row r="11789">
      <c r="A11789" t="inlineStr">
        <is>
          <t>62</t>
        </is>
      </c>
      <c r="B11789" t="inlineStr">
        <is>
          <t>Health Care and Social Assistance</t>
        </is>
      </c>
      <c r="C11789" t="inlineStr">
        <is>
          <t>13-1131</t>
        </is>
      </c>
      <c r="D11789" t="inlineStr">
        <is>
          <t>Fundraisers</t>
        </is>
      </c>
      <c r="E11789" t="n">
        <v>21880</v>
      </c>
      <c r="F11789" t="n">
        <v>71882.83363802559</v>
      </c>
      <c r="G11789">
        <f>IF(OR(E6137="",F6137=""),"",E6137*F6137)</f>
        <v/>
      </c>
      <c r="H11789" s="41">
        <f>IFERROR(XLOOKUP(C6137,'DATA Wharton'!$A$2:$A$785,'DATA Wharton'!$C$2:$C$785),"")</f>
        <v/>
      </c>
      <c r="I11789">
        <f>IF(OR(G6137="",H6137=""),"",G6137)</f>
        <v/>
      </c>
      <c r="J11789">
        <f>IF(OR(I6137="",H6137=""),"",I6137*H6137)</f>
        <v/>
      </c>
      <c r="K11789">
        <f>IF(G6137="","Missing OEWS wage",IF(H6137="","Missing Wharton SOC","Matched"))</f>
        <v/>
      </c>
    </row>
    <row r="11790">
      <c r="A11790" t="inlineStr">
        <is>
          <t>62</t>
        </is>
      </c>
      <c r="B11790" t="inlineStr">
        <is>
          <t>Health Care and Social Assistance</t>
        </is>
      </c>
      <c r="C11790" t="inlineStr">
        <is>
          <t>13-1141</t>
        </is>
      </c>
      <c r="D11790" t="inlineStr">
        <is>
          <t>Compensation, Benefits, and Job Analysis Specialists</t>
        </is>
      </c>
      <c r="E11790" t="n">
        <v>7680</v>
      </c>
      <c r="F11790" t="n">
        <v>74679.01041666667</v>
      </c>
      <c r="G11790">
        <f>IF(OR(E6138="",F6138=""),"",E6138*F6138)</f>
        <v/>
      </c>
      <c r="H11790" s="41">
        <f>IFERROR(XLOOKUP(C6138,'DATA Wharton'!$A$2:$A$785,'DATA Wharton'!$C$2:$C$785),"")</f>
        <v/>
      </c>
      <c r="I11790">
        <f>IF(OR(G6138="",H6138=""),"",G6138)</f>
        <v/>
      </c>
      <c r="J11790">
        <f>IF(OR(I6138="",H6138=""),"",I6138*H6138)</f>
        <v/>
      </c>
      <c r="K11790">
        <f>IF(G6138="","Missing OEWS wage",IF(H6138="","Missing Wharton SOC","Matched"))</f>
        <v/>
      </c>
    </row>
    <row r="11791">
      <c r="A11791" t="inlineStr">
        <is>
          <t>62</t>
        </is>
      </c>
      <c r="B11791" t="inlineStr">
        <is>
          <t>Health Care and Social Assistance</t>
        </is>
      </c>
      <c r="C11791" t="inlineStr">
        <is>
          <t>13-1151</t>
        </is>
      </c>
      <c r="D11791" t="inlineStr">
        <is>
          <t>Training and Development Specialists</t>
        </is>
      </c>
      <c r="E11791" t="n">
        <v>53080</v>
      </c>
      <c r="F11791" t="n">
        <v>73978.95629238884</v>
      </c>
      <c r="G11791">
        <f>IF(OR(E6139="",F6139=""),"",E6139*F6139)</f>
        <v/>
      </c>
      <c r="H11791" s="41">
        <f>IFERROR(XLOOKUP(C6139,'DATA Wharton'!$A$2:$A$785,'DATA Wharton'!$C$2:$C$785),"")</f>
        <v/>
      </c>
      <c r="I11791">
        <f>IF(OR(G6139="",H6139=""),"",G6139)</f>
        <v/>
      </c>
      <c r="J11791">
        <f>IF(OR(I6139="",H6139=""),"",I6139*H6139)</f>
        <v/>
      </c>
      <c r="K11791">
        <f>IF(G6139="","Missing OEWS wage",IF(H6139="","Missing Wharton SOC","Matched"))</f>
        <v/>
      </c>
    </row>
    <row r="11792">
      <c r="A11792" t="inlineStr">
        <is>
          <t>62</t>
        </is>
      </c>
      <c r="B11792" t="inlineStr">
        <is>
          <t>Health Care and Social Assistance</t>
        </is>
      </c>
      <c r="C11792" t="inlineStr">
        <is>
          <t>13-1161</t>
        </is>
      </c>
      <c r="D11792" t="inlineStr">
        <is>
          <t>Market Research Analysts and Marketing Specialists</t>
        </is>
      </c>
      <c r="E11792" t="n">
        <v>44820</v>
      </c>
      <c r="F11792" t="n">
        <v>71633.72155287818</v>
      </c>
      <c r="G11792">
        <f>IF(OR(E6140="",F6140=""),"",E6140*F6140)</f>
        <v/>
      </c>
      <c r="H11792" s="41">
        <f>IFERROR(XLOOKUP(C6140,'DATA Wharton'!$A$2:$A$785,'DATA Wharton'!$C$2:$C$785),"")</f>
        <v/>
      </c>
      <c r="I11792">
        <f>IF(OR(G6140="",H6140=""),"",G6140)</f>
        <v/>
      </c>
      <c r="J11792">
        <f>IF(OR(I6140="",H6140=""),"",I6140*H6140)</f>
        <v/>
      </c>
      <c r="K11792">
        <f>IF(G6140="","Missing OEWS wage",IF(H6140="","Missing Wharton SOC","Matched"))</f>
        <v/>
      </c>
    </row>
    <row r="11793">
      <c r="A11793" t="inlineStr">
        <is>
          <t>62</t>
        </is>
      </c>
      <c r="B11793" t="inlineStr">
        <is>
          <t>Health Care and Social Assistance</t>
        </is>
      </c>
      <c r="C11793" t="inlineStr">
        <is>
          <t>13-1199</t>
        </is>
      </c>
      <c r="D11793" t="inlineStr">
        <is>
          <t>Business Operations Specialists, All Other</t>
        </is>
      </c>
      <c r="E11793" t="n">
        <v>58390</v>
      </c>
      <c r="F11793" t="n">
        <v>78162.14591539647</v>
      </c>
      <c r="G11793">
        <f>IF(OR(E6141="",F6141=""),"",E6141*F6141)</f>
        <v/>
      </c>
      <c r="H11793" s="41">
        <f>IFERROR(XLOOKUP(C6141,'DATA Wharton'!$A$2:$A$785,'DATA Wharton'!$C$2:$C$785),"")</f>
        <v/>
      </c>
      <c r="I11793">
        <f>IF(OR(G6141="",H6141=""),"",G6141)</f>
        <v/>
      </c>
      <c r="J11793">
        <f>IF(OR(I6141="",H6141=""),"",I6141*H6141)</f>
        <v/>
      </c>
      <c r="K11793">
        <f>IF(G6141="","Missing OEWS wage",IF(H6141="","Missing Wharton SOC","Matched"))</f>
        <v/>
      </c>
    </row>
    <row r="11794">
      <c r="A11794" t="inlineStr">
        <is>
          <t>62</t>
        </is>
      </c>
      <c r="B11794" t="inlineStr">
        <is>
          <t>Health Care and Social Assistance</t>
        </is>
      </c>
      <c r="C11794" t="inlineStr">
        <is>
          <t>13-2011</t>
        </is>
      </c>
      <c r="D11794" t="inlineStr">
        <is>
          <t>Accountants and Auditors</t>
        </is>
      </c>
      <c r="E11794" t="n">
        <v>59380</v>
      </c>
      <c r="F11794" t="n">
        <v>85410.83529808016</v>
      </c>
      <c r="G11794">
        <f>IF(OR(E6142="",F6142=""),"",E6142*F6142)</f>
        <v/>
      </c>
      <c r="H11794" s="41">
        <f>IFERROR(XLOOKUP(C6142,'DATA Wharton'!$A$2:$A$785,'DATA Wharton'!$C$2:$C$785),"")</f>
        <v/>
      </c>
      <c r="I11794">
        <f>IF(OR(G6142="",H6142=""),"",G6142)</f>
        <v/>
      </c>
      <c r="J11794">
        <f>IF(OR(I6142="",H6142=""),"",I6142*H6142)</f>
        <v/>
      </c>
      <c r="K11794">
        <f>IF(G6142="","Missing OEWS wage",IF(H6142="","Missing Wharton SOC","Matched"))</f>
        <v/>
      </c>
    </row>
    <row r="11795">
      <c r="A11795" t="inlineStr">
        <is>
          <t>62</t>
        </is>
      </c>
      <c r="B11795" t="inlineStr">
        <is>
          <t>Health Care and Social Assistance</t>
        </is>
      </c>
      <c r="C11795" t="inlineStr">
        <is>
          <t>13-2020</t>
        </is>
      </c>
      <c r="D11795" t="inlineStr">
        <is>
          <t>Property Appraisers and Assessors</t>
        </is>
      </c>
      <c r="E11795" t="n">
        <v>160</v>
      </c>
      <c r="G11795">
        <f>IF(OR(E6143="",F6143=""),"",E6143*F6143)</f>
        <v/>
      </c>
      <c r="H11795" s="41">
        <f>IFERROR(XLOOKUP(C6143,'DATA Wharton'!$A$2:$A$785,'DATA Wharton'!$C$2:$C$785),"")</f>
        <v/>
      </c>
      <c r="I11795">
        <f>IF(OR(G6143="",H6143=""),"",G6143)</f>
        <v/>
      </c>
      <c r="J11795">
        <f>IF(OR(I6143="",H6143=""),"",I6143*H6143)</f>
        <v/>
      </c>
      <c r="K11795">
        <f>IF(G6143="","Missing OEWS wage",IF(H6143="","Missing Wharton SOC","Matched"))</f>
        <v/>
      </c>
    </row>
    <row r="11796">
      <c r="A11796" t="inlineStr">
        <is>
          <t>62</t>
        </is>
      </c>
      <c r="B11796" t="inlineStr">
        <is>
          <t>Health Care and Social Assistance</t>
        </is>
      </c>
      <c r="C11796" t="inlineStr">
        <is>
          <t>13-2031</t>
        </is>
      </c>
      <c r="D11796" t="inlineStr">
        <is>
          <t>Budget Analysts</t>
        </is>
      </c>
      <c r="E11796" t="n">
        <v>1870</v>
      </c>
      <c r="F11796" t="n">
        <v>90280.85561497326</v>
      </c>
      <c r="G11796">
        <f>IF(OR(E6144="",F6144=""),"",E6144*F6144)</f>
        <v/>
      </c>
      <c r="H11796" s="41">
        <f>IFERROR(XLOOKUP(C6144,'DATA Wharton'!$A$2:$A$785,'DATA Wharton'!$C$2:$C$785),"")</f>
        <v/>
      </c>
      <c r="I11796">
        <f>IF(OR(G6144="",H6144=""),"",G6144)</f>
        <v/>
      </c>
      <c r="J11796">
        <f>IF(OR(I6144="",H6144=""),"",I6144*H6144)</f>
        <v/>
      </c>
      <c r="K11796">
        <f>IF(G6144="","Missing OEWS wage",IF(H6144="","Missing Wharton SOC","Matched"))</f>
        <v/>
      </c>
    </row>
    <row r="11797">
      <c r="A11797" t="inlineStr">
        <is>
          <t>62</t>
        </is>
      </c>
      <c r="B11797" t="inlineStr">
        <is>
          <t>Health Care and Social Assistance</t>
        </is>
      </c>
      <c r="C11797" t="inlineStr">
        <is>
          <t>13-2041</t>
        </is>
      </c>
      <c r="D11797" t="inlineStr">
        <is>
          <t>Credit Analysts</t>
        </is>
      </c>
      <c r="E11797" t="n">
        <v>80</v>
      </c>
      <c r="F11797" t="n">
        <v>67920</v>
      </c>
      <c r="G11797">
        <f>IF(OR(E6145="",F6145=""),"",E6145*F6145)</f>
        <v/>
      </c>
      <c r="H11797" s="41">
        <f>IFERROR(XLOOKUP(C6145,'DATA Wharton'!$A$2:$A$785,'DATA Wharton'!$C$2:$C$785),"")</f>
        <v/>
      </c>
      <c r="I11797">
        <f>IF(OR(G6145="",H6145=""),"",G6145)</f>
        <v/>
      </c>
      <c r="J11797">
        <f>IF(OR(I6145="",H6145=""),"",I6145*H6145)</f>
        <v/>
      </c>
      <c r="K11797">
        <f>IF(G6145="","Missing OEWS wage",IF(H6145="","Missing Wharton SOC","Matched"))</f>
        <v/>
      </c>
    </row>
    <row r="11798">
      <c r="A11798" t="inlineStr">
        <is>
          <t>62</t>
        </is>
      </c>
      <c r="B11798" t="inlineStr">
        <is>
          <t>Health Care and Social Assistance</t>
        </is>
      </c>
      <c r="C11798" t="inlineStr">
        <is>
          <t>13-2051</t>
        </is>
      </c>
      <c r="D11798" t="inlineStr">
        <is>
          <t>Financial and Investment Analysts</t>
        </is>
      </c>
      <c r="E11798" t="n">
        <v>9280</v>
      </c>
      <c r="F11798" t="n">
        <v>93723.8900862069</v>
      </c>
      <c r="G11798">
        <f>IF(OR(E6146="",F6146=""),"",E6146*F6146)</f>
        <v/>
      </c>
      <c r="H11798" s="41">
        <f>IFERROR(XLOOKUP(C6146,'DATA Wharton'!$A$2:$A$785,'DATA Wharton'!$C$2:$C$785),"")</f>
        <v/>
      </c>
      <c r="I11798">
        <f>IF(OR(G6146="",H6146=""),"",G6146)</f>
        <v/>
      </c>
      <c r="J11798">
        <f>IF(OR(I6146="",H6146=""),"",I6146*H6146)</f>
        <v/>
      </c>
      <c r="K11798">
        <f>IF(G6146="","Missing OEWS wage",IF(H6146="","Missing Wharton SOC","Matched"))</f>
        <v/>
      </c>
    </row>
    <row r="11799">
      <c r="A11799" t="inlineStr">
        <is>
          <t>62</t>
        </is>
      </c>
      <c r="B11799" t="inlineStr">
        <is>
          <t>Health Care and Social Assistance</t>
        </is>
      </c>
      <c r="C11799" t="inlineStr">
        <is>
          <t>13-2052</t>
        </is>
      </c>
      <c r="D11799" t="inlineStr">
        <is>
          <t>Personal Financial Advisors</t>
        </is>
      </c>
      <c r="E11799" t="n">
        <v>1650</v>
      </c>
      <c r="F11799" t="n">
        <v>62653.81818181818</v>
      </c>
      <c r="G11799">
        <f>IF(OR(E6147="",F6147=""),"",E6147*F6147)</f>
        <v/>
      </c>
      <c r="H11799" s="41">
        <f>IFERROR(XLOOKUP(C6147,'DATA Wharton'!$A$2:$A$785,'DATA Wharton'!$C$2:$C$785),"")</f>
        <v/>
      </c>
      <c r="I11799">
        <f>IF(OR(G6147="",H6147=""),"",G6147)</f>
        <v/>
      </c>
      <c r="J11799">
        <f>IF(OR(I6147="",H6147=""),"",I6147*H6147)</f>
        <v/>
      </c>
      <c r="K11799">
        <f>IF(G6147="","Missing OEWS wage",IF(H6147="","Missing Wharton SOC","Matched"))</f>
        <v/>
      </c>
    </row>
    <row r="11800">
      <c r="A11800" t="inlineStr">
        <is>
          <t>62</t>
        </is>
      </c>
      <c r="B11800" t="inlineStr">
        <is>
          <t>Health Care and Social Assistance</t>
        </is>
      </c>
      <c r="C11800" t="inlineStr">
        <is>
          <t>13-2053</t>
        </is>
      </c>
      <c r="D11800" t="inlineStr">
        <is>
          <t>Insurance Underwriters</t>
        </is>
      </c>
      <c r="E11800" t="n">
        <v>150</v>
      </c>
      <c r="F11800" t="n">
        <v>84000</v>
      </c>
      <c r="G11800">
        <f>IF(OR(E6148="",F6148=""),"",E6148*F6148)</f>
        <v/>
      </c>
      <c r="H11800" s="41">
        <f>IFERROR(XLOOKUP(C6148,'DATA Wharton'!$A$2:$A$785,'DATA Wharton'!$C$2:$C$785),"")</f>
        <v/>
      </c>
      <c r="I11800">
        <f>IF(OR(G6148="",H6148=""),"",G6148)</f>
        <v/>
      </c>
      <c r="J11800">
        <f>IF(OR(I6148="",H6148=""),"",I6148*H6148)</f>
        <v/>
      </c>
      <c r="K11800">
        <f>IF(G6148="","Missing OEWS wage",IF(H6148="","Missing Wharton SOC","Matched"))</f>
        <v/>
      </c>
    </row>
    <row r="11801">
      <c r="A11801" t="inlineStr">
        <is>
          <t>62</t>
        </is>
      </c>
      <c r="B11801" t="inlineStr">
        <is>
          <t>Health Care and Social Assistance</t>
        </is>
      </c>
      <c r="C11801" t="inlineStr">
        <is>
          <t>13-2054</t>
        </is>
      </c>
      <c r="D11801" t="inlineStr">
        <is>
          <t>Financial Risk Specialists</t>
        </is>
      </c>
      <c r="E11801" t="n">
        <v>950</v>
      </c>
      <c r="F11801" t="n">
        <v>98855.26315789473</v>
      </c>
      <c r="G11801">
        <f>IF(OR(E6149="",F6149=""),"",E6149*F6149)</f>
        <v/>
      </c>
      <c r="H11801" s="41">
        <f>IFERROR(XLOOKUP(C6149,'DATA Wharton'!$A$2:$A$785,'DATA Wharton'!$C$2:$C$785),"")</f>
        <v/>
      </c>
      <c r="I11801">
        <f>IF(OR(G6149="",H6149=""),"",G6149)</f>
        <v/>
      </c>
      <c r="J11801">
        <f>IF(OR(I6149="",H6149=""),"",I6149*H6149)</f>
        <v/>
      </c>
      <c r="K11801">
        <f>IF(G6149="","Missing OEWS wage",IF(H6149="","Missing Wharton SOC","Matched"))</f>
        <v/>
      </c>
    </row>
    <row r="11802">
      <c r="A11802" t="inlineStr">
        <is>
          <t>62</t>
        </is>
      </c>
      <c r="B11802" t="inlineStr">
        <is>
          <t>Health Care and Social Assistance</t>
        </is>
      </c>
      <c r="C11802" t="inlineStr">
        <is>
          <t>13-2061</t>
        </is>
      </c>
      <c r="D11802" t="inlineStr">
        <is>
          <t>Financial Examiners</t>
        </is>
      </c>
      <c r="E11802" t="n">
        <v>60</v>
      </c>
      <c r="F11802" t="n">
        <v>74510</v>
      </c>
      <c r="G11802">
        <f>IF(OR(E6150="",F6150=""),"",E6150*F6150)</f>
        <v/>
      </c>
      <c r="H11802" s="41">
        <f>IFERROR(XLOOKUP(C6150,'DATA Wharton'!$A$2:$A$785,'DATA Wharton'!$C$2:$C$785),"")</f>
        <v/>
      </c>
      <c r="I11802">
        <f>IF(OR(G6150="",H6150=""),"",G6150)</f>
        <v/>
      </c>
      <c r="J11802">
        <f>IF(OR(I6150="",H6150=""),"",I6150*H6150)</f>
        <v/>
      </c>
      <c r="K11802">
        <f>IF(G6150="","Missing OEWS wage",IF(H6150="","Missing Wharton SOC","Matched"))</f>
        <v/>
      </c>
    </row>
    <row r="11803">
      <c r="A11803" t="inlineStr">
        <is>
          <t>62</t>
        </is>
      </c>
      <c r="B11803" t="inlineStr">
        <is>
          <t>Health Care and Social Assistance</t>
        </is>
      </c>
      <c r="C11803" t="inlineStr">
        <is>
          <t>13-2071</t>
        </is>
      </c>
      <c r="D11803" t="inlineStr">
        <is>
          <t>Credit Counselors</t>
        </is>
      </c>
      <c r="E11803" t="n">
        <v>2890</v>
      </c>
      <c r="F11803" t="n">
        <v>53304.70588235294</v>
      </c>
      <c r="G11803">
        <f>IF(OR(E6151="",F6151=""),"",E6151*F6151)</f>
        <v/>
      </c>
      <c r="H11803" s="41">
        <f>IFERROR(XLOOKUP(C6151,'DATA Wharton'!$A$2:$A$785,'DATA Wharton'!$C$2:$C$785),"")</f>
        <v/>
      </c>
      <c r="I11803">
        <f>IF(OR(G6151="",H6151=""),"",G6151)</f>
        <v/>
      </c>
      <c r="J11803">
        <f>IF(OR(I6151="",H6151=""),"",I6151*H6151)</f>
        <v/>
      </c>
      <c r="K11803">
        <f>IF(G6151="","Missing OEWS wage",IF(H6151="","Missing Wharton SOC","Matched"))</f>
        <v/>
      </c>
    </row>
    <row r="11804">
      <c r="A11804" t="inlineStr">
        <is>
          <t>62</t>
        </is>
      </c>
      <c r="B11804" t="inlineStr">
        <is>
          <t>Health Care and Social Assistance</t>
        </is>
      </c>
      <c r="C11804" t="inlineStr">
        <is>
          <t>13-2072</t>
        </is>
      </c>
      <c r="D11804" t="inlineStr">
        <is>
          <t>Loan Officers</t>
        </is>
      </c>
      <c r="E11804" t="n">
        <v>300</v>
      </c>
      <c r="F11804" t="n">
        <v>61730</v>
      </c>
      <c r="G11804">
        <f>IF(OR(E6152="",F6152=""),"",E6152*F6152)</f>
        <v/>
      </c>
      <c r="H11804" s="41">
        <f>IFERROR(XLOOKUP(C6152,'DATA Wharton'!$A$2:$A$785,'DATA Wharton'!$C$2:$C$785),"")</f>
        <v/>
      </c>
      <c r="I11804">
        <f>IF(OR(G6152="",H6152=""),"",G6152)</f>
        <v/>
      </c>
      <c r="J11804">
        <f>IF(OR(I6152="",H6152=""),"",I6152*H6152)</f>
        <v/>
      </c>
      <c r="K11804">
        <f>IF(G6152="","Missing OEWS wage",IF(H6152="","Missing Wharton SOC","Matched"))</f>
        <v/>
      </c>
    </row>
    <row r="11805">
      <c r="A11805" t="inlineStr">
        <is>
          <t>62</t>
        </is>
      </c>
      <c r="B11805" t="inlineStr">
        <is>
          <t>Health Care and Social Assistance</t>
        </is>
      </c>
      <c r="C11805" t="inlineStr">
        <is>
          <t>13-2082</t>
        </is>
      </c>
      <c r="D11805" t="inlineStr">
        <is>
          <t>Tax Preparers</t>
        </is>
      </c>
      <c r="E11805" t="n">
        <v>50</v>
      </c>
      <c r="F11805" t="n">
        <v>53670</v>
      </c>
      <c r="G11805">
        <f>IF(OR(E6153="",F6153=""),"",E6153*F6153)</f>
        <v/>
      </c>
      <c r="H11805" s="41">
        <f>IFERROR(XLOOKUP(C6153,'DATA Wharton'!$A$2:$A$785,'DATA Wharton'!$C$2:$C$785),"")</f>
        <v/>
      </c>
      <c r="I11805">
        <f>IF(OR(G6153="",H6153=""),"",G6153)</f>
        <v/>
      </c>
      <c r="J11805">
        <f>IF(OR(I6153="",H6153=""),"",I6153*H6153)</f>
        <v/>
      </c>
      <c r="K11805">
        <f>IF(G6153="","Missing OEWS wage",IF(H6153="","Missing Wharton SOC","Matched"))</f>
        <v/>
      </c>
    </row>
    <row r="11806">
      <c r="A11806" t="inlineStr">
        <is>
          <t>62</t>
        </is>
      </c>
      <c r="B11806" t="inlineStr">
        <is>
          <t>Health Care and Social Assistance</t>
        </is>
      </c>
      <c r="C11806" t="inlineStr">
        <is>
          <t>13-2099</t>
        </is>
      </c>
      <c r="D11806" t="inlineStr">
        <is>
          <t>Financial Specialists, All Other</t>
        </is>
      </c>
      <c r="E11806" t="n">
        <v>6700</v>
      </c>
      <c r="F11806" t="n">
        <v>72822.07462686567</v>
      </c>
      <c r="G11806">
        <f>IF(OR(E6154="",F6154=""),"",E6154*F6154)</f>
        <v/>
      </c>
      <c r="H11806" s="41">
        <f>IFERROR(XLOOKUP(C6154,'DATA Wharton'!$A$2:$A$785,'DATA Wharton'!$C$2:$C$785),"")</f>
        <v/>
      </c>
      <c r="I11806">
        <f>IF(OR(G6154="",H6154=""),"",G6154)</f>
        <v/>
      </c>
      <c r="J11806">
        <f>IF(OR(I6154="",H6154=""),"",I6154*H6154)</f>
        <v/>
      </c>
      <c r="K11806">
        <f>IF(G6154="","Missing OEWS wage",IF(H6154="","Missing Wharton SOC","Matched"))</f>
        <v/>
      </c>
    </row>
    <row r="11807">
      <c r="A11807" t="inlineStr">
        <is>
          <t>62</t>
        </is>
      </c>
      <c r="B11807" t="inlineStr">
        <is>
          <t>Health Care and Social Assistance</t>
        </is>
      </c>
      <c r="C11807" t="inlineStr">
        <is>
          <t>15-1211</t>
        </is>
      </c>
      <c r="D11807" t="inlineStr">
        <is>
          <t>Computer Systems Analysts</t>
        </is>
      </c>
      <c r="E11807" t="n">
        <v>32530</v>
      </c>
      <c r="F11807" t="n">
        <v>103119.0470335075</v>
      </c>
      <c r="G11807">
        <f>IF(OR(E6155="",F6155=""),"",E6155*F6155)</f>
        <v/>
      </c>
      <c r="H11807" s="41">
        <f>IFERROR(XLOOKUP(C6155,'DATA Wharton'!$A$2:$A$785,'DATA Wharton'!$C$2:$C$785),"")</f>
        <v/>
      </c>
      <c r="I11807">
        <f>IF(OR(G6155="",H6155=""),"",G6155)</f>
        <v/>
      </c>
      <c r="J11807">
        <f>IF(OR(I6155="",H6155=""),"",I6155*H6155)</f>
        <v/>
      </c>
      <c r="K11807">
        <f>IF(G6155="","Missing OEWS wage",IF(H6155="","Missing Wharton SOC","Matched"))</f>
        <v/>
      </c>
    </row>
    <row r="11808">
      <c r="A11808" t="inlineStr">
        <is>
          <t>62</t>
        </is>
      </c>
      <c r="B11808" t="inlineStr">
        <is>
          <t>Health Care and Social Assistance</t>
        </is>
      </c>
      <c r="C11808" t="inlineStr">
        <is>
          <t>15-1212</t>
        </is>
      </c>
      <c r="D11808" t="inlineStr">
        <is>
          <t>Information Security Analysts</t>
        </is>
      </c>
      <c r="E11808" t="n">
        <v>4030</v>
      </c>
      <c r="F11808" t="n">
        <v>112150.570719603</v>
      </c>
      <c r="G11808">
        <f>IF(OR(E6156="",F6156=""),"",E6156*F6156)</f>
        <v/>
      </c>
      <c r="H11808" s="41">
        <f>IFERROR(XLOOKUP(C6156,'DATA Wharton'!$A$2:$A$785,'DATA Wharton'!$C$2:$C$785),"")</f>
        <v/>
      </c>
      <c r="I11808">
        <f>IF(OR(G6156="",H6156=""),"",G6156)</f>
        <v/>
      </c>
      <c r="J11808">
        <f>IF(OR(I6156="",H6156=""),"",I6156*H6156)</f>
        <v/>
      </c>
      <c r="K11808">
        <f>IF(G6156="","Missing OEWS wage",IF(H6156="","Missing Wharton SOC","Matched"))</f>
        <v/>
      </c>
    </row>
    <row r="11809">
      <c r="A11809" t="inlineStr">
        <is>
          <t>62</t>
        </is>
      </c>
      <c r="B11809" t="inlineStr">
        <is>
          <t>Health Care and Social Assistance</t>
        </is>
      </c>
      <c r="C11809" t="inlineStr">
        <is>
          <t>15-1221</t>
        </is>
      </c>
      <c r="D11809" t="inlineStr">
        <is>
          <t>Computer and Information Research Scientists</t>
        </is>
      </c>
      <c r="E11809" t="n">
        <v>120</v>
      </c>
      <c r="F11809" t="n">
        <v>114380</v>
      </c>
      <c r="G11809">
        <f>IF(OR(E6157="",F6157=""),"",E6157*F6157)</f>
        <v/>
      </c>
      <c r="H11809" s="41">
        <f>IFERROR(XLOOKUP(C6157,'DATA Wharton'!$A$2:$A$785,'DATA Wharton'!$C$2:$C$785),"")</f>
        <v/>
      </c>
      <c r="I11809">
        <f>IF(OR(G6157="",H6157=""),"",G6157)</f>
        <v/>
      </c>
      <c r="J11809">
        <f>IF(OR(I6157="",H6157=""),"",I6157*H6157)</f>
        <v/>
      </c>
      <c r="K11809">
        <f>IF(G6157="","Missing OEWS wage",IF(H6157="","Missing Wharton SOC","Matched"))</f>
        <v/>
      </c>
    </row>
    <row r="11810">
      <c r="A11810" t="inlineStr">
        <is>
          <t>62</t>
        </is>
      </c>
      <c r="B11810" t="inlineStr">
        <is>
          <t>Health Care and Social Assistance</t>
        </is>
      </c>
      <c r="C11810" t="inlineStr">
        <is>
          <t>15-1231</t>
        </is>
      </c>
      <c r="D11810" t="inlineStr">
        <is>
          <t>Computer Network Support Specialists</t>
        </is>
      </c>
      <c r="E11810" t="n">
        <v>5460</v>
      </c>
      <c r="F11810" t="n">
        <v>75926.48351648351</v>
      </c>
      <c r="G11810">
        <f>IF(OR(E6158="",F6158=""),"",E6158*F6158)</f>
        <v/>
      </c>
      <c r="H11810" s="41">
        <f>IFERROR(XLOOKUP(C6158,'DATA Wharton'!$A$2:$A$785,'DATA Wharton'!$C$2:$C$785),"")</f>
        <v/>
      </c>
      <c r="I11810">
        <f>IF(OR(G6158="",H6158=""),"",G6158)</f>
        <v/>
      </c>
      <c r="J11810">
        <f>IF(OR(I6158="",H6158=""),"",I6158*H6158)</f>
        <v/>
      </c>
      <c r="K11810">
        <f>IF(G6158="","Missing OEWS wage",IF(H6158="","Missing Wharton SOC","Matched"))</f>
        <v/>
      </c>
    </row>
    <row r="11811">
      <c r="A11811" t="inlineStr">
        <is>
          <t>62</t>
        </is>
      </c>
      <c r="B11811" t="inlineStr">
        <is>
          <t>Health Care and Social Assistance</t>
        </is>
      </c>
      <c r="C11811" t="inlineStr">
        <is>
          <t>15-1232</t>
        </is>
      </c>
      <c r="D11811" t="inlineStr">
        <is>
          <t>Computer User Support Specialists</t>
        </is>
      </c>
      <c r="E11811" t="n">
        <v>35920</v>
      </c>
      <c r="F11811" t="n">
        <v>62178.22661469934</v>
      </c>
      <c r="G11811">
        <f>IF(OR(E6159="",F6159=""),"",E6159*F6159)</f>
        <v/>
      </c>
      <c r="H11811" s="41">
        <f>IFERROR(XLOOKUP(C6159,'DATA Wharton'!$A$2:$A$785,'DATA Wharton'!$C$2:$C$785),"")</f>
        <v/>
      </c>
      <c r="I11811">
        <f>IF(OR(G6159="",H6159=""),"",G6159)</f>
        <v/>
      </c>
      <c r="J11811">
        <f>IF(OR(I6159="",H6159=""),"",I6159*H6159)</f>
        <v/>
      </c>
      <c r="K11811">
        <f>IF(G6159="","Missing OEWS wage",IF(H6159="","Missing Wharton SOC","Matched"))</f>
        <v/>
      </c>
    </row>
    <row r="11812">
      <c r="A11812" t="inlineStr">
        <is>
          <t>62</t>
        </is>
      </c>
      <c r="B11812" t="inlineStr">
        <is>
          <t>Health Care and Social Assistance</t>
        </is>
      </c>
      <c r="C11812" t="inlineStr">
        <is>
          <t>15-1241</t>
        </is>
      </c>
      <c r="D11812" t="inlineStr">
        <is>
          <t>Computer Network Architects</t>
        </is>
      </c>
      <c r="E11812" t="n">
        <v>4850</v>
      </c>
      <c r="F11812" t="n">
        <v>126441.2577319588</v>
      </c>
      <c r="G11812">
        <f>IF(OR(E6160="",F6160=""),"",E6160*F6160)</f>
        <v/>
      </c>
      <c r="H11812" s="41">
        <f>IFERROR(XLOOKUP(C6160,'DATA Wharton'!$A$2:$A$785,'DATA Wharton'!$C$2:$C$785),"")</f>
        <v/>
      </c>
      <c r="I11812">
        <f>IF(OR(G6160="",H6160=""),"",G6160)</f>
        <v/>
      </c>
      <c r="J11812">
        <f>IF(OR(I6160="",H6160=""),"",I6160*H6160)</f>
        <v/>
      </c>
      <c r="K11812">
        <f>IF(G6160="","Missing OEWS wage",IF(H6160="","Missing Wharton SOC","Matched"))</f>
        <v/>
      </c>
    </row>
    <row r="11813">
      <c r="A11813" t="inlineStr">
        <is>
          <t>62</t>
        </is>
      </c>
      <c r="B11813" t="inlineStr">
        <is>
          <t>Health Care and Social Assistance</t>
        </is>
      </c>
      <c r="C11813" t="inlineStr">
        <is>
          <t>15-1242</t>
        </is>
      </c>
      <c r="D11813" t="inlineStr">
        <is>
          <t>Database Administrators</t>
        </is>
      </c>
      <c r="E11813" t="n">
        <v>3750</v>
      </c>
      <c r="F11813" t="n">
        <v>93791.97333333333</v>
      </c>
      <c r="G11813">
        <f>IF(OR(E6161="",F6161=""),"",E6161*F6161)</f>
        <v/>
      </c>
      <c r="H11813" s="41">
        <f>IFERROR(XLOOKUP(C6161,'DATA Wharton'!$A$2:$A$785,'DATA Wharton'!$C$2:$C$785),"")</f>
        <v/>
      </c>
      <c r="I11813">
        <f>IF(OR(G6161="",H6161=""),"",G6161)</f>
        <v/>
      </c>
      <c r="J11813">
        <f>IF(OR(I6161="",H6161=""),"",I6161*H6161)</f>
        <v/>
      </c>
      <c r="K11813">
        <f>IF(G6161="","Missing OEWS wage",IF(H6161="","Missing Wharton SOC","Matched"))</f>
        <v/>
      </c>
    </row>
    <row r="11814">
      <c r="A11814" t="inlineStr">
        <is>
          <t>62</t>
        </is>
      </c>
      <c r="B11814" t="inlineStr">
        <is>
          <t>Health Care and Social Assistance</t>
        </is>
      </c>
      <c r="C11814" t="inlineStr">
        <is>
          <t>15-1243</t>
        </is>
      </c>
      <c r="D11814" t="inlineStr">
        <is>
          <t>Database Architects</t>
        </is>
      </c>
      <c r="E11814" t="n">
        <v>1950</v>
      </c>
      <c r="F11814" t="n">
        <v>131321.6923076923</v>
      </c>
      <c r="G11814">
        <f>IF(OR(E6162="",F6162=""),"",E6162*F6162)</f>
        <v/>
      </c>
      <c r="H11814" s="41">
        <f>IFERROR(XLOOKUP(C6162,'DATA Wharton'!$A$2:$A$785,'DATA Wharton'!$C$2:$C$785),"")</f>
        <v/>
      </c>
      <c r="I11814">
        <f>IF(OR(G6162="",H6162=""),"",G6162)</f>
        <v/>
      </c>
      <c r="J11814">
        <f>IF(OR(I6162="",H6162=""),"",I6162*H6162)</f>
        <v/>
      </c>
      <c r="K11814">
        <f>IF(G6162="","Missing OEWS wage",IF(H6162="","Missing Wharton SOC","Matched"))</f>
        <v/>
      </c>
    </row>
    <row r="11815">
      <c r="A11815" t="inlineStr">
        <is>
          <t>62</t>
        </is>
      </c>
      <c r="B11815" t="inlineStr">
        <is>
          <t>Health Care and Social Assistance</t>
        </is>
      </c>
      <c r="C11815" t="inlineStr">
        <is>
          <t>15-1244</t>
        </is>
      </c>
      <c r="D11815" t="inlineStr">
        <is>
          <t>Network and Computer Systems Administrators</t>
        </is>
      </c>
      <c r="E11815" t="n">
        <v>15470</v>
      </c>
      <c r="F11815" t="n">
        <v>98147.07821590174</v>
      </c>
      <c r="G11815">
        <f>IF(OR(E6163="",F6163=""),"",E6163*F6163)</f>
        <v/>
      </c>
      <c r="H11815" s="41">
        <f>IFERROR(XLOOKUP(C6163,'DATA Wharton'!$A$2:$A$785,'DATA Wharton'!$C$2:$C$785),"")</f>
        <v/>
      </c>
      <c r="I11815">
        <f>IF(OR(G6163="",H6163=""),"",G6163)</f>
        <v/>
      </c>
      <c r="J11815">
        <f>IF(OR(I6163="",H6163=""),"",I6163*H6163)</f>
        <v/>
      </c>
      <c r="K11815">
        <f>IF(G6163="","Missing OEWS wage",IF(H6163="","Missing Wharton SOC","Matched"))</f>
        <v/>
      </c>
    </row>
    <row r="11816">
      <c r="A11816" t="inlineStr">
        <is>
          <t>62</t>
        </is>
      </c>
      <c r="B11816" t="inlineStr">
        <is>
          <t>Health Care and Social Assistance</t>
        </is>
      </c>
      <c r="C11816" t="inlineStr">
        <is>
          <t>15-1251</t>
        </is>
      </c>
      <c r="D11816" t="inlineStr">
        <is>
          <t>Computer Programmers</t>
        </is>
      </c>
      <c r="E11816" t="n">
        <v>1550</v>
      </c>
      <c r="F11816" t="n">
        <v>105183.7419354839</v>
      </c>
      <c r="G11816">
        <f>IF(OR(E6164="",F6164=""),"",E6164*F6164)</f>
        <v/>
      </c>
      <c r="H11816" s="41">
        <f>IFERROR(XLOOKUP(C6164,'DATA Wharton'!$A$2:$A$785,'DATA Wharton'!$C$2:$C$785),"")</f>
        <v/>
      </c>
      <c r="I11816">
        <f>IF(OR(G6164="",H6164=""),"",G6164)</f>
        <v/>
      </c>
      <c r="J11816">
        <f>IF(OR(I6164="",H6164=""),"",I6164*H6164)</f>
        <v/>
      </c>
      <c r="K11816">
        <f>IF(G6164="","Missing OEWS wage",IF(H6164="","Missing Wharton SOC","Matched"))</f>
        <v/>
      </c>
    </row>
    <row r="11817">
      <c r="A11817" t="inlineStr">
        <is>
          <t>62</t>
        </is>
      </c>
      <c r="B11817" t="inlineStr">
        <is>
          <t>Health Care and Social Assistance</t>
        </is>
      </c>
      <c r="C11817" t="inlineStr">
        <is>
          <t>15-1252</t>
        </is>
      </c>
      <c r="D11817" t="inlineStr">
        <is>
          <t>Software Developers</t>
        </is>
      </c>
      <c r="E11817" t="n">
        <v>17720</v>
      </c>
      <c r="F11817" t="n">
        <v>127560.6602708804</v>
      </c>
      <c r="G11817">
        <f>IF(OR(E6165="",F6165=""),"",E6165*F6165)</f>
        <v/>
      </c>
      <c r="H11817" s="41">
        <f>IFERROR(XLOOKUP(C6165,'DATA Wharton'!$A$2:$A$785,'DATA Wharton'!$C$2:$C$785),"")</f>
        <v/>
      </c>
      <c r="I11817">
        <f>IF(OR(G6165="",H6165=""),"",G6165)</f>
        <v/>
      </c>
      <c r="J11817">
        <f>IF(OR(I6165="",H6165=""),"",I6165*H6165)</f>
        <v/>
      </c>
      <c r="K11817">
        <f>IF(G6165="","Missing OEWS wage",IF(H6165="","Missing Wharton SOC","Matched"))</f>
        <v/>
      </c>
    </row>
    <row r="11818">
      <c r="A11818" t="inlineStr">
        <is>
          <t>62</t>
        </is>
      </c>
      <c r="B11818" t="inlineStr">
        <is>
          <t>Health Care and Social Assistance</t>
        </is>
      </c>
      <c r="C11818" t="inlineStr">
        <is>
          <t>15-1253</t>
        </is>
      </c>
      <c r="D11818" t="inlineStr">
        <is>
          <t>Software Quality Assurance Analysts and Testers</t>
        </is>
      </c>
      <c r="E11818" t="n">
        <v>2370</v>
      </c>
      <c r="F11818" t="n">
        <v>104420.4641350211</v>
      </c>
      <c r="G11818">
        <f>IF(OR(E6166="",F6166=""),"",E6166*F6166)</f>
        <v/>
      </c>
      <c r="H11818" s="41">
        <f>IFERROR(XLOOKUP(C6166,'DATA Wharton'!$A$2:$A$785,'DATA Wharton'!$C$2:$C$785),"")</f>
        <v/>
      </c>
      <c r="I11818">
        <f>IF(OR(G6166="",H6166=""),"",G6166)</f>
        <v/>
      </c>
      <c r="J11818">
        <f>IF(OR(I6166="",H6166=""),"",I6166*H6166)</f>
        <v/>
      </c>
      <c r="K11818">
        <f>IF(G6166="","Missing OEWS wage",IF(H6166="","Missing Wharton SOC","Matched"))</f>
        <v/>
      </c>
    </row>
    <row r="11819">
      <c r="A11819" t="inlineStr">
        <is>
          <t>62</t>
        </is>
      </c>
      <c r="B11819" t="inlineStr">
        <is>
          <t>Health Care and Social Assistance</t>
        </is>
      </c>
      <c r="C11819" t="inlineStr">
        <is>
          <t>15-1254</t>
        </is>
      </c>
      <c r="D11819" t="inlineStr">
        <is>
          <t>Web Developers</t>
        </is>
      </c>
      <c r="E11819" t="n">
        <v>1040</v>
      </c>
      <c r="F11819" t="n">
        <v>86137.69230769231</v>
      </c>
      <c r="G11819">
        <f>IF(OR(E6167="",F6167=""),"",E6167*F6167)</f>
        <v/>
      </c>
      <c r="H11819" s="41">
        <f>IFERROR(XLOOKUP(C6167,'DATA Wharton'!$A$2:$A$785,'DATA Wharton'!$C$2:$C$785),"")</f>
        <v/>
      </c>
      <c r="I11819">
        <f>IF(OR(G6167="",H6167=""),"",G6167)</f>
        <v/>
      </c>
      <c r="J11819">
        <f>IF(OR(I6167="",H6167=""),"",I6167*H6167)</f>
        <v/>
      </c>
      <c r="K11819">
        <f>IF(G6167="","Missing OEWS wage",IF(H6167="","Missing Wharton SOC","Matched"))</f>
        <v/>
      </c>
    </row>
    <row r="11820">
      <c r="A11820" t="inlineStr">
        <is>
          <t>62</t>
        </is>
      </c>
      <c r="B11820" t="inlineStr">
        <is>
          <t>Health Care and Social Assistance</t>
        </is>
      </c>
      <c r="C11820" t="inlineStr">
        <is>
          <t>15-1255</t>
        </is>
      </c>
      <c r="D11820" t="inlineStr">
        <is>
          <t>Web and Digital Interface Designers</t>
        </is>
      </c>
      <c r="E11820" t="n">
        <v>1110</v>
      </c>
      <c r="F11820" t="n">
        <v>84773.42342342342</v>
      </c>
      <c r="G11820">
        <f>IF(OR(E6168="",F6168=""),"",E6168*F6168)</f>
        <v/>
      </c>
      <c r="H11820" s="41">
        <f>IFERROR(XLOOKUP(C6168,'DATA Wharton'!$A$2:$A$785,'DATA Wharton'!$C$2:$C$785),"")</f>
        <v/>
      </c>
      <c r="I11820">
        <f>IF(OR(G6168="",H6168=""),"",G6168)</f>
        <v/>
      </c>
      <c r="J11820">
        <f>IF(OR(I6168="",H6168=""),"",I6168*H6168)</f>
        <v/>
      </c>
      <c r="K11820">
        <f>IF(G6168="","Missing OEWS wage",IF(H6168="","Missing Wharton SOC","Matched"))</f>
        <v/>
      </c>
    </row>
    <row r="11821">
      <c r="A11821" t="inlineStr">
        <is>
          <t>62</t>
        </is>
      </c>
      <c r="B11821" t="inlineStr">
        <is>
          <t>Health Care and Social Assistance</t>
        </is>
      </c>
      <c r="C11821" t="inlineStr">
        <is>
          <t>15-1299</t>
        </is>
      </c>
      <c r="D11821" t="inlineStr">
        <is>
          <t>Computer Occupations, All Other</t>
        </is>
      </c>
      <c r="E11821" t="n">
        <v>9350</v>
      </c>
      <c r="F11821" t="n">
        <v>97754.19251336898</v>
      </c>
      <c r="G11821">
        <f>IF(OR(E6169="",F6169=""),"",E6169*F6169)</f>
        <v/>
      </c>
      <c r="H11821" s="41">
        <f>IFERROR(XLOOKUP(C6169,'DATA Wharton'!$A$2:$A$785,'DATA Wharton'!$C$2:$C$785),"")</f>
        <v/>
      </c>
      <c r="I11821">
        <f>IF(OR(G6169="",H6169=""),"",G6169)</f>
        <v/>
      </c>
      <c r="J11821">
        <f>IF(OR(I6169="",H6169=""),"",I6169*H6169)</f>
        <v/>
      </c>
      <c r="K11821">
        <f>IF(G6169="","Missing OEWS wage",IF(H6169="","Missing Wharton SOC","Matched"))</f>
        <v/>
      </c>
    </row>
    <row r="11822">
      <c r="A11822" t="inlineStr">
        <is>
          <t>62</t>
        </is>
      </c>
      <c r="B11822" t="inlineStr">
        <is>
          <t>Health Care and Social Assistance</t>
        </is>
      </c>
      <c r="C11822" t="inlineStr">
        <is>
          <t>15-2011</t>
        </is>
      </c>
      <c r="D11822" t="inlineStr">
        <is>
          <t>Actuaries</t>
        </is>
      </c>
      <c r="E11822" t="n">
        <v>110</v>
      </c>
      <c r="F11822" t="n">
        <v>120050</v>
      </c>
      <c r="G11822">
        <f>IF(OR(E6170="",F6170=""),"",E6170*F6170)</f>
        <v/>
      </c>
      <c r="H11822" s="41">
        <f>IFERROR(XLOOKUP(C6170,'DATA Wharton'!$A$2:$A$785,'DATA Wharton'!$C$2:$C$785),"")</f>
        <v/>
      </c>
      <c r="I11822">
        <f>IF(OR(G6170="",H6170=""),"",G6170)</f>
        <v/>
      </c>
      <c r="J11822">
        <f>IF(OR(I6170="",H6170=""),"",I6170*H6170)</f>
        <v/>
      </c>
      <c r="K11822">
        <f>IF(G6170="","Missing OEWS wage",IF(H6170="","Missing Wharton SOC","Matched"))</f>
        <v/>
      </c>
    </row>
    <row r="11823">
      <c r="A11823" t="inlineStr">
        <is>
          <t>62</t>
        </is>
      </c>
      <c r="B11823" t="inlineStr">
        <is>
          <t>Health Care and Social Assistance</t>
        </is>
      </c>
      <c r="C11823" t="inlineStr">
        <is>
          <t>15-2031</t>
        </is>
      </c>
      <c r="D11823" t="inlineStr">
        <is>
          <t>Operations Research Analysts</t>
        </is>
      </c>
      <c r="E11823" t="n">
        <v>2810</v>
      </c>
      <c r="F11823" t="n">
        <v>81211.88612099644</v>
      </c>
      <c r="G11823">
        <f>IF(OR(E6171="",F6171=""),"",E6171*F6171)</f>
        <v/>
      </c>
      <c r="H11823" s="41">
        <f>IFERROR(XLOOKUP(C6171,'DATA Wharton'!$A$2:$A$785,'DATA Wharton'!$C$2:$C$785),"")</f>
        <v/>
      </c>
      <c r="I11823">
        <f>IF(OR(G6171="",H6171=""),"",G6171)</f>
        <v/>
      </c>
      <c r="J11823">
        <f>IF(OR(I6171="",H6171=""),"",I6171*H6171)</f>
        <v/>
      </c>
      <c r="K11823">
        <f>IF(G6171="","Missing OEWS wage",IF(H6171="","Missing Wharton SOC","Matched"))</f>
        <v/>
      </c>
    </row>
    <row r="11824">
      <c r="A11824" t="inlineStr">
        <is>
          <t>62</t>
        </is>
      </c>
      <c r="B11824" t="inlineStr">
        <is>
          <t>Health Care and Social Assistance</t>
        </is>
      </c>
      <c r="C11824" t="inlineStr">
        <is>
          <t>15-2041</t>
        </is>
      </c>
      <c r="D11824" t="inlineStr">
        <is>
          <t>Statisticians</t>
        </is>
      </c>
      <c r="E11824" t="n">
        <v>2180</v>
      </c>
      <c r="F11824" t="n">
        <v>104505.1376146789</v>
      </c>
      <c r="G11824">
        <f>IF(OR(E6172="",F6172=""),"",E6172*F6172)</f>
        <v/>
      </c>
      <c r="H11824" s="41">
        <f>IFERROR(XLOOKUP(C6172,'DATA Wharton'!$A$2:$A$785,'DATA Wharton'!$C$2:$C$785),"")</f>
        <v/>
      </c>
      <c r="I11824">
        <f>IF(OR(G6172="",H6172=""),"",G6172)</f>
        <v/>
      </c>
      <c r="J11824">
        <f>IF(OR(I6172="",H6172=""),"",I6172*H6172)</f>
        <v/>
      </c>
      <c r="K11824">
        <f>IF(G6172="","Missing OEWS wage",IF(H6172="","Missing Wharton SOC","Matched"))</f>
        <v/>
      </c>
    </row>
    <row r="11825">
      <c r="A11825" t="inlineStr">
        <is>
          <t>62</t>
        </is>
      </c>
      <c r="B11825" t="inlineStr">
        <is>
          <t>Health Care and Social Assistance</t>
        </is>
      </c>
      <c r="C11825" t="inlineStr">
        <is>
          <t>15-2051</t>
        </is>
      </c>
      <c r="D11825" t="inlineStr">
        <is>
          <t>Data Scientists</t>
        </is>
      </c>
      <c r="E11825" t="n">
        <v>14150</v>
      </c>
      <c r="F11825" t="n">
        <v>99439.61130742049</v>
      </c>
      <c r="G11825">
        <f>IF(OR(E6173="",F6173=""),"",E6173*F6173)</f>
        <v/>
      </c>
      <c r="H11825" s="41">
        <f>IFERROR(XLOOKUP(C6173,'DATA Wharton'!$A$2:$A$785,'DATA Wharton'!$C$2:$C$785),"")</f>
        <v/>
      </c>
      <c r="I11825">
        <f>IF(OR(G6173="",H6173=""),"",G6173)</f>
        <v/>
      </c>
      <c r="J11825">
        <f>IF(OR(I6173="",H6173=""),"",I6173*H6173)</f>
        <v/>
      </c>
      <c r="K11825">
        <f>IF(G6173="","Missing OEWS wage",IF(H6173="","Missing Wharton SOC","Matched"))</f>
        <v/>
      </c>
    </row>
    <row r="11826">
      <c r="A11826" t="inlineStr">
        <is>
          <t>62</t>
        </is>
      </c>
      <c r="B11826" t="inlineStr">
        <is>
          <t>Health Care and Social Assistance</t>
        </is>
      </c>
      <c r="C11826" t="inlineStr">
        <is>
          <t>15-2099</t>
        </is>
      </c>
      <c r="D11826" t="inlineStr">
        <is>
          <t>Mathematical Science Occupations, All Other</t>
        </is>
      </c>
      <c r="E11826" t="n">
        <v>90</v>
      </c>
      <c r="F11826" t="n">
        <v>102890</v>
      </c>
      <c r="G11826">
        <f>IF(OR(E6174="",F6174=""),"",E6174*F6174)</f>
        <v/>
      </c>
      <c r="H11826" s="41">
        <f>IFERROR(XLOOKUP(C6174,'DATA Wharton'!$A$2:$A$785,'DATA Wharton'!$C$2:$C$785),"")</f>
        <v/>
      </c>
      <c r="I11826">
        <f>IF(OR(G6174="",H6174=""),"",G6174)</f>
        <v/>
      </c>
      <c r="J11826">
        <f>IF(OR(I6174="",H6174=""),"",I6174*H6174)</f>
        <v/>
      </c>
      <c r="K11826">
        <f>IF(G6174="","Missing OEWS wage",IF(H6174="","Missing Wharton SOC","Matched"))</f>
        <v/>
      </c>
    </row>
    <row r="11827">
      <c r="A11827" t="inlineStr">
        <is>
          <t>62</t>
        </is>
      </c>
      <c r="B11827" t="inlineStr">
        <is>
          <t>Health Care and Social Assistance</t>
        </is>
      </c>
      <c r="C11827" t="inlineStr">
        <is>
          <t>17-1011</t>
        </is>
      </c>
      <c r="D11827" t="inlineStr">
        <is>
          <t>Architects, Except Landscape and Naval</t>
        </is>
      </c>
      <c r="E11827" t="n">
        <v>170</v>
      </c>
      <c r="G11827">
        <f>IF(OR(E6175="",F6175=""),"",E6175*F6175)</f>
        <v/>
      </c>
      <c r="H11827" s="41">
        <f>IFERROR(XLOOKUP(C6175,'DATA Wharton'!$A$2:$A$785,'DATA Wharton'!$C$2:$C$785),"")</f>
        <v/>
      </c>
      <c r="I11827">
        <f>IF(OR(G6175="",H6175=""),"",G6175)</f>
        <v/>
      </c>
      <c r="J11827">
        <f>IF(OR(I6175="",H6175=""),"",I6175*H6175)</f>
        <v/>
      </c>
      <c r="K11827">
        <f>IF(G6175="","Missing OEWS wage",IF(H6175="","Missing Wharton SOC","Matched"))</f>
        <v/>
      </c>
    </row>
    <row r="11828">
      <c r="A11828" t="inlineStr">
        <is>
          <t>62</t>
        </is>
      </c>
      <c r="B11828" t="inlineStr">
        <is>
          <t>Health Care and Social Assistance</t>
        </is>
      </c>
      <c r="C11828" t="inlineStr">
        <is>
          <t>17-2031</t>
        </is>
      </c>
      <c r="D11828" t="inlineStr">
        <is>
          <t>Bioengineers and Biomedical Engineers</t>
        </is>
      </c>
      <c r="E11828" t="n">
        <v>2110</v>
      </c>
      <c r="F11828" t="n">
        <v>109329.4786729858</v>
      </c>
      <c r="G11828">
        <f>IF(OR(E6176="",F6176=""),"",E6176*F6176)</f>
        <v/>
      </c>
      <c r="H11828" s="41">
        <f>IFERROR(XLOOKUP(C6176,'DATA Wharton'!$A$2:$A$785,'DATA Wharton'!$C$2:$C$785),"")</f>
        <v/>
      </c>
      <c r="I11828">
        <f>IF(OR(G6176="",H6176=""),"",G6176)</f>
        <v/>
      </c>
      <c r="J11828">
        <f>IF(OR(I6176="",H6176=""),"",I6176*H6176)</f>
        <v/>
      </c>
      <c r="K11828">
        <f>IF(G6176="","Missing OEWS wage",IF(H6176="","Missing Wharton SOC","Matched"))</f>
        <v/>
      </c>
    </row>
    <row r="11829">
      <c r="A11829" t="inlineStr">
        <is>
          <t>62</t>
        </is>
      </c>
      <c r="B11829" t="inlineStr">
        <is>
          <t>Health Care and Social Assistance</t>
        </is>
      </c>
      <c r="C11829" t="inlineStr">
        <is>
          <t>17-2051</t>
        </is>
      </c>
      <c r="D11829" t="inlineStr">
        <is>
          <t>Civil Engineers</t>
        </is>
      </c>
      <c r="F11829" t="n">
        <v>102120</v>
      </c>
      <c r="G11829">
        <f>IF(OR(E6177="",F6177=""),"",E6177*F6177)</f>
        <v/>
      </c>
      <c r="H11829" s="41">
        <f>IFERROR(XLOOKUP(C6177,'DATA Wharton'!$A$2:$A$785,'DATA Wharton'!$C$2:$C$785),"")</f>
        <v/>
      </c>
      <c r="I11829">
        <f>IF(OR(G6177="",H6177=""),"",G6177)</f>
        <v/>
      </c>
      <c r="J11829">
        <f>IF(OR(I6177="",H6177=""),"",I6177*H6177)</f>
        <v/>
      </c>
      <c r="K11829">
        <f>IF(G6177="","Missing OEWS wage",IF(H6177="","Missing Wharton SOC","Matched"))</f>
        <v/>
      </c>
    </row>
    <row r="11830">
      <c r="A11830" t="inlineStr">
        <is>
          <t>62</t>
        </is>
      </c>
      <c r="B11830" t="inlineStr">
        <is>
          <t>Health Care and Social Assistance</t>
        </is>
      </c>
      <c r="C11830" t="inlineStr">
        <is>
          <t>17-2061</t>
        </is>
      </c>
      <c r="D11830" t="inlineStr">
        <is>
          <t>Computer Hardware Engineers</t>
        </is>
      </c>
      <c r="E11830" t="n">
        <v>110</v>
      </c>
      <c r="F11830" t="n">
        <v>105030</v>
      </c>
      <c r="G11830">
        <f>IF(OR(E6178="",F6178=""),"",E6178*F6178)</f>
        <v/>
      </c>
      <c r="H11830" s="41">
        <f>IFERROR(XLOOKUP(C6178,'DATA Wharton'!$A$2:$A$785,'DATA Wharton'!$C$2:$C$785),"")</f>
        <v/>
      </c>
      <c r="I11830">
        <f>IF(OR(G6178="",H6178=""),"",G6178)</f>
        <v/>
      </c>
      <c r="J11830">
        <f>IF(OR(I6178="",H6178=""),"",I6178*H6178)</f>
        <v/>
      </c>
      <c r="K11830">
        <f>IF(G6178="","Missing OEWS wage",IF(H6178="","Missing Wharton SOC","Matched"))</f>
        <v/>
      </c>
    </row>
    <row r="11831">
      <c r="A11831" t="inlineStr">
        <is>
          <t>62</t>
        </is>
      </c>
      <c r="B11831" t="inlineStr">
        <is>
          <t>Health Care and Social Assistance</t>
        </is>
      </c>
      <c r="C11831" t="inlineStr">
        <is>
          <t>17-2071</t>
        </is>
      </c>
      <c r="D11831" t="inlineStr">
        <is>
          <t>Electrical Engineers</t>
        </is>
      </c>
      <c r="E11831" t="n">
        <v>290</v>
      </c>
      <c r="F11831" t="n">
        <v>96580</v>
      </c>
      <c r="G11831">
        <f>IF(OR(E6179="",F6179=""),"",E6179*F6179)</f>
        <v/>
      </c>
      <c r="H11831" s="41">
        <f>IFERROR(XLOOKUP(C6179,'DATA Wharton'!$A$2:$A$785,'DATA Wharton'!$C$2:$C$785),"")</f>
        <v/>
      </c>
      <c r="I11831">
        <f>IF(OR(G6179="",H6179=""),"",G6179)</f>
        <v/>
      </c>
      <c r="J11831">
        <f>IF(OR(I6179="",H6179=""),"",I6179*H6179)</f>
        <v/>
      </c>
      <c r="K11831">
        <f>IF(G6179="","Missing OEWS wage",IF(H6179="","Missing Wharton SOC","Matched"))</f>
        <v/>
      </c>
    </row>
    <row r="11832">
      <c r="A11832" t="inlineStr">
        <is>
          <t>62</t>
        </is>
      </c>
      <c r="B11832" t="inlineStr">
        <is>
          <t>Health Care and Social Assistance</t>
        </is>
      </c>
      <c r="C11832" t="inlineStr">
        <is>
          <t>17-2072</t>
        </is>
      </c>
      <c r="D11832" t="inlineStr">
        <is>
          <t>Electronics Engineers, Except Computer</t>
        </is>
      </c>
      <c r="E11832" t="n">
        <v>100</v>
      </c>
      <c r="F11832" t="n">
        <v>99830</v>
      </c>
      <c r="G11832">
        <f>IF(OR(E6180="",F6180=""),"",E6180*F6180)</f>
        <v/>
      </c>
      <c r="H11832" s="41">
        <f>IFERROR(XLOOKUP(C6180,'DATA Wharton'!$A$2:$A$785,'DATA Wharton'!$C$2:$C$785),"")</f>
        <v/>
      </c>
      <c r="I11832">
        <f>IF(OR(G6180="",H6180=""),"",G6180)</f>
        <v/>
      </c>
      <c r="J11832">
        <f>IF(OR(I6180="",H6180=""),"",I6180*H6180)</f>
        <v/>
      </c>
      <c r="K11832">
        <f>IF(G6180="","Missing OEWS wage",IF(H6180="","Missing Wharton SOC","Matched"))</f>
        <v/>
      </c>
    </row>
    <row r="11833">
      <c r="A11833" t="inlineStr">
        <is>
          <t>62</t>
        </is>
      </c>
      <c r="B11833" t="inlineStr">
        <is>
          <t>Health Care and Social Assistance</t>
        </is>
      </c>
      <c r="C11833" t="inlineStr">
        <is>
          <t>17-2081</t>
        </is>
      </c>
      <c r="D11833" t="inlineStr">
        <is>
          <t>Environmental Engineers</t>
        </is>
      </c>
      <c r="E11833" t="n">
        <v>40</v>
      </c>
      <c r="F11833" t="n">
        <v>89040</v>
      </c>
      <c r="G11833">
        <f>IF(OR(E6181="",F6181=""),"",E6181*F6181)</f>
        <v/>
      </c>
      <c r="H11833" s="41">
        <f>IFERROR(XLOOKUP(C6181,'DATA Wharton'!$A$2:$A$785,'DATA Wharton'!$C$2:$C$785),"")</f>
        <v/>
      </c>
      <c r="I11833">
        <f>IF(OR(G6181="",H6181=""),"",G6181)</f>
        <v/>
      </c>
      <c r="J11833">
        <f>IF(OR(I6181="",H6181=""),"",I6181*H6181)</f>
        <v/>
      </c>
      <c r="K11833">
        <f>IF(G6181="","Missing OEWS wage",IF(H6181="","Missing Wharton SOC","Matched"))</f>
        <v/>
      </c>
    </row>
    <row r="11834">
      <c r="A11834" t="inlineStr">
        <is>
          <t>62</t>
        </is>
      </c>
      <c r="B11834" t="inlineStr">
        <is>
          <t>Health Care and Social Assistance</t>
        </is>
      </c>
      <c r="C11834" t="inlineStr">
        <is>
          <t>17-2111</t>
        </is>
      </c>
      <c r="D11834" t="inlineStr">
        <is>
          <t>Health and Safety Engineers, Except Mining Safety Engineers and Inspectors</t>
        </is>
      </c>
      <c r="E11834" t="n">
        <v>190</v>
      </c>
      <c r="F11834" t="n">
        <v>96830</v>
      </c>
      <c r="G11834">
        <f>IF(OR(E6182="",F6182=""),"",E6182*F6182)</f>
        <v/>
      </c>
      <c r="H11834" s="41">
        <f>IFERROR(XLOOKUP(C6182,'DATA Wharton'!$A$2:$A$785,'DATA Wharton'!$C$2:$C$785),"")</f>
        <v/>
      </c>
      <c r="I11834">
        <f>IF(OR(G6182="",H6182=""),"",G6182)</f>
        <v/>
      </c>
      <c r="J11834">
        <f>IF(OR(I6182="",H6182=""),"",I6182*H6182)</f>
        <v/>
      </c>
      <c r="K11834">
        <f>IF(G6182="","Missing OEWS wage",IF(H6182="","Missing Wharton SOC","Matched"))</f>
        <v/>
      </c>
    </row>
    <row r="11835">
      <c r="A11835" t="inlineStr">
        <is>
          <t>62</t>
        </is>
      </c>
      <c r="B11835" t="inlineStr">
        <is>
          <t>Health Care and Social Assistance</t>
        </is>
      </c>
      <c r="C11835" t="inlineStr">
        <is>
          <t>17-2112</t>
        </is>
      </c>
      <c r="D11835" t="inlineStr">
        <is>
          <t>Industrial Engineers</t>
        </is>
      </c>
      <c r="E11835" t="n">
        <v>380</v>
      </c>
      <c r="F11835" t="n">
        <v>107288.4210526316</v>
      </c>
      <c r="G11835">
        <f>IF(OR(E6183="",F6183=""),"",E6183*F6183)</f>
        <v/>
      </c>
      <c r="H11835" s="41">
        <f>IFERROR(XLOOKUP(C6183,'DATA Wharton'!$A$2:$A$785,'DATA Wharton'!$C$2:$C$785),"")</f>
        <v/>
      </c>
      <c r="I11835">
        <f>IF(OR(G6183="",H6183=""),"",G6183)</f>
        <v/>
      </c>
      <c r="J11835">
        <f>IF(OR(I6183="",H6183=""),"",I6183*H6183)</f>
        <v/>
      </c>
      <c r="K11835">
        <f>IF(G6183="","Missing OEWS wage",IF(H6183="","Missing Wharton SOC","Matched"))</f>
        <v/>
      </c>
    </row>
    <row r="11836">
      <c r="A11836" t="inlineStr">
        <is>
          <t>62</t>
        </is>
      </c>
      <c r="B11836" t="inlineStr">
        <is>
          <t>Health Care and Social Assistance</t>
        </is>
      </c>
      <c r="C11836" t="inlineStr">
        <is>
          <t>17-2141</t>
        </is>
      </c>
      <c r="D11836" t="inlineStr">
        <is>
          <t>Mechanical Engineers</t>
        </is>
      </c>
      <c r="E11836" t="n">
        <v>450</v>
      </c>
      <c r="F11836" t="n">
        <v>92940</v>
      </c>
      <c r="G11836">
        <f>IF(OR(E6184="",F6184=""),"",E6184*F6184)</f>
        <v/>
      </c>
      <c r="H11836" s="41">
        <f>IFERROR(XLOOKUP(C6184,'DATA Wharton'!$A$2:$A$785,'DATA Wharton'!$C$2:$C$785),"")</f>
        <v/>
      </c>
      <c r="I11836">
        <f>IF(OR(G6184="",H6184=""),"",G6184)</f>
        <v/>
      </c>
      <c r="J11836">
        <f>IF(OR(I6184="",H6184=""),"",I6184*H6184)</f>
        <v/>
      </c>
      <c r="K11836">
        <f>IF(G6184="","Missing OEWS wage",IF(H6184="","Missing Wharton SOC","Matched"))</f>
        <v/>
      </c>
    </row>
    <row r="11837">
      <c r="A11837" t="inlineStr">
        <is>
          <t>62</t>
        </is>
      </c>
      <c r="B11837" t="inlineStr">
        <is>
          <t>Health Care and Social Assistance</t>
        </is>
      </c>
      <c r="C11837" t="inlineStr">
        <is>
          <t>17-2199</t>
        </is>
      </c>
      <c r="D11837" t="inlineStr">
        <is>
          <t>Engineers, All Other</t>
        </is>
      </c>
      <c r="E11837" t="n">
        <v>410</v>
      </c>
      <c r="F11837" t="n">
        <v>105821.9512195122</v>
      </c>
      <c r="G11837">
        <f>IF(OR(E6185="",F6185=""),"",E6185*F6185)</f>
        <v/>
      </c>
      <c r="H11837" s="41">
        <f>IFERROR(XLOOKUP(C6185,'DATA Wharton'!$A$2:$A$785,'DATA Wharton'!$C$2:$C$785),"")</f>
        <v/>
      </c>
      <c r="I11837">
        <f>IF(OR(G6185="",H6185=""),"",G6185)</f>
        <v/>
      </c>
      <c r="J11837">
        <f>IF(OR(I6185="",H6185=""),"",I6185*H6185)</f>
        <v/>
      </c>
      <c r="K11837">
        <f>IF(G6185="","Missing OEWS wage",IF(H6185="","Missing Wharton SOC","Matched"))</f>
        <v/>
      </c>
    </row>
    <row r="11838">
      <c r="A11838" t="inlineStr">
        <is>
          <t>62</t>
        </is>
      </c>
      <c r="B11838" t="inlineStr">
        <is>
          <t>Health Care and Social Assistance</t>
        </is>
      </c>
      <c r="C11838" t="inlineStr">
        <is>
          <t>17-3011</t>
        </is>
      </c>
      <c r="D11838" t="inlineStr">
        <is>
          <t>Architectural and Civil Drafters</t>
        </is>
      </c>
      <c r="E11838" t="n">
        <v>40</v>
      </c>
      <c r="F11838" t="n">
        <v>67220</v>
      </c>
      <c r="G11838">
        <f>IF(OR(E6186="",F6186=""),"",E6186*F6186)</f>
        <v/>
      </c>
      <c r="H11838" s="41">
        <f>IFERROR(XLOOKUP(C6186,'DATA Wharton'!$A$2:$A$785,'DATA Wharton'!$C$2:$C$785),"")</f>
        <v/>
      </c>
      <c r="I11838">
        <f>IF(OR(G6186="",H6186=""),"",G6186)</f>
        <v/>
      </c>
      <c r="J11838">
        <f>IF(OR(I6186="",H6186=""),"",I6186*H6186)</f>
        <v/>
      </c>
      <c r="K11838">
        <f>IF(G6186="","Missing OEWS wage",IF(H6186="","Missing Wharton SOC","Matched"))</f>
        <v/>
      </c>
    </row>
    <row r="11839">
      <c r="A11839" t="inlineStr">
        <is>
          <t>62</t>
        </is>
      </c>
      <c r="B11839" t="inlineStr">
        <is>
          <t>Health Care and Social Assistance</t>
        </is>
      </c>
      <c r="C11839" t="inlineStr">
        <is>
          <t>17-3023</t>
        </is>
      </c>
      <c r="D11839" t="inlineStr">
        <is>
          <t>Electrical and Electronic Engineering Technologists and Technicians</t>
        </is>
      </c>
      <c r="E11839" t="n">
        <v>50</v>
      </c>
      <c r="F11839" t="n">
        <v>69608</v>
      </c>
      <c r="G11839">
        <f>IF(OR(E6187="",F6187=""),"",E6187*F6187)</f>
        <v/>
      </c>
      <c r="H11839" s="41">
        <f>IFERROR(XLOOKUP(C6187,'DATA Wharton'!$A$2:$A$785,'DATA Wharton'!$C$2:$C$785),"")</f>
        <v/>
      </c>
      <c r="I11839">
        <f>IF(OR(G6187="",H6187=""),"",G6187)</f>
        <v/>
      </c>
      <c r="J11839">
        <f>IF(OR(I6187="",H6187=""),"",I6187*H6187)</f>
        <v/>
      </c>
      <c r="K11839">
        <f>IF(G6187="","Missing OEWS wage",IF(H6187="","Missing Wharton SOC","Matched"))</f>
        <v/>
      </c>
    </row>
    <row r="11840">
      <c r="A11840" t="inlineStr">
        <is>
          <t>62</t>
        </is>
      </c>
      <c r="B11840" t="inlineStr">
        <is>
          <t>Health Care and Social Assistance</t>
        </is>
      </c>
      <c r="C11840" t="inlineStr">
        <is>
          <t>17-3025</t>
        </is>
      </c>
      <c r="D11840" t="inlineStr">
        <is>
          <t>Environmental Engineering Technologists and Technicians</t>
        </is>
      </c>
      <c r="E11840" t="n">
        <v>50</v>
      </c>
      <c r="F11840" t="n">
        <v>35660</v>
      </c>
      <c r="G11840">
        <f>IF(OR(E6188="",F6188=""),"",E6188*F6188)</f>
        <v/>
      </c>
      <c r="H11840" s="41">
        <f>IFERROR(XLOOKUP(C6188,'DATA Wharton'!$A$2:$A$785,'DATA Wharton'!$C$2:$C$785),"")</f>
        <v/>
      </c>
      <c r="I11840">
        <f>IF(OR(G6188="",H6188=""),"",G6188)</f>
        <v/>
      </c>
      <c r="J11840">
        <f>IF(OR(I6188="",H6188=""),"",I6188*H6188)</f>
        <v/>
      </c>
      <c r="K11840">
        <f>IF(G6188="","Missing OEWS wage",IF(H6188="","Missing Wharton SOC","Matched"))</f>
        <v/>
      </c>
    </row>
    <row r="11841">
      <c r="A11841" t="inlineStr">
        <is>
          <t>62</t>
        </is>
      </c>
      <c r="B11841" t="inlineStr">
        <is>
          <t>Health Care and Social Assistance</t>
        </is>
      </c>
      <c r="C11841" t="inlineStr">
        <is>
          <t>17-3026</t>
        </is>
      </c>
      <c r="D11841" t="inlineStr">
        <is>
          <t>Industrial Engineering Technologists and Technicians</t>
        </is>
      </c>
      <c r="E11841" t="n">
        <v>30</v>
      </c>
      <c r="F11841" t="n">
        <v>49930</v>
      </c>
      <c r="G11841">
        <f>IF(OR(E6189="",F6189=""),"",E6189*F6189)</f>
        <v/>
      </c>
      <c r="H11841" s="41">
        <f>IFERROR(XLOOKUP(C6189,'DATA Wharton'!$A$2:$A$785,'DATA Wharton'!$C$2:$C$785),"")</f>
        <v/>
      </c>
      <c r="I11841">
        <f>IF(OR(G6189="",H6189=""),"",G6189)</f>
        <v/>
      </c>
      <c r="J11841">
        <f>IF(OR(I6189="",H6189=""),"",I6189*H6189)</f>
        <v/>
      </c>
      <c r="K11841">
        <f>IF(G6189="","Missing OEWS wage",IF(H6189="","Missing Wharton SOC","Matched"))</f>
        <v/>
      </c>
    </row>
    <row r="11842">
      <c r="A11842" t="inlineStr">
        <is>
          <t>62</t>
        </is>
      </c>
      <c r="B11842" t="inlineStr">
        <is>
          <t>Health Care and Social Assistance</t>
        </is>
      </c>
      <c r="C11842" t="inlineStr">
        <is>
          <t>17-3028</t>
        </is>
      </c>
      <c r="D11842" t="inlineStr">
        <is>
          <t>Calibration Technologists and Technicians</t>
        </is>
      </c>
      <c r="E11842" t="n">
        <v>100</v>
      </c>
      <c r="F11842" t="n">
        <v>53446</v>
      </c>
      <c r="G11842">
        <f>IF(OR(E6190="",F6190=""),"",E6190*F6190)</f>
        <v/>
      </c>
      <c r="H11842" s="41">
        <f>IFERROR(XLOOKUP(C6190,'DATA Wharton'!$A$2:$A$785,'DATA Wharton'!$C$2:$C$785),"")</f>
        <v/>
      </c>
      <c r="I11842">
        <f>IF(OR(G6190="",H6190=""),"",G6190)</f>
        <v/>
      </c>
      <c r="J11842">
        <f>IF(OR(I6190="",H6190=""),"",I6190*H6190)</f>
        <v/>
      </c>
      <c r="K11842">
        <f>IF(G6190="","Missing OEWS wage",IF(H6190="","Missing Wharton SOC","Matched"))</f>
        <v/>
      </c>
    </row>
    <row r="11843">
      <c r="A11843" t="inlineStr">
        <is>
          <t>62</t>
        </is>
      </c>
      <c r="B11843" t="inlineStr">
        <is>
          <t>Health Care and Social Assistance</t>
        </is>
      </c>
      <c r="C11843" t="inlineStr">
        <is>
          <t>17-3029</t>
        </is>
      </c>
      <c r="D11843" t="inlineStr">
        <is>
          <t>Engineering Technologists and Technicians, Except Drafters, All Other</t>
        </is>
      </c>
      <c r="E11843" t="n">
        <v>350</v>
      </c>
      <c r="F11843" t="n">
        <v>69283.71428571429</v>
      </c>
      <c r="G11843">
        <f>IF(OR(E6191="",F6191=""),"",E6191*F6191)</f>
        <v/>
      </c>
      <c r="H11843" s="41">
        <f>IFERROR(XLOOKUP(C6191,'DATA Wharton'!$A$2:$A$785,'DATA Wharton'!$C$2:$C$785),"")</f>
        <v/>
      </c>
      <c r="I11843">
        <f>IF(OR(G6191="",H6191=""),"",G6191)</f>
        <v/>
      </c>
      <c r="J11843">
        <f>IF(OR(I6191="",H6191=""),"",I6191*H6191)</f>
        <v/>
      </c>
      <c r="K11843">
        <f>IF(G6191="","Missing OEWS wage",IF(H6191="","Missing Wharton SOC","Matched"))</f>
        <v/>
      </c>
    </row>
    <row r="11844">
      <c r="A11844" t="inlineStr">
        <is>
          <t>62</t>
        </is>
      </c>
      <c r="B11844" t="inlineStr">
        <is>
          <t>Health Care and Social Assistance</t>
        </is>
      </c>
      <c r="C11844" t="inlineStr">
        <is>
          <t>19-1012</t>
        </is>
      </c>
      <c r="D11844" t="inlineStr">
        <is>
          <t>Food Scientists and Technologists</t>
        </is>
      </c>
      <c r="E11844" t="n">
        <v>30</v>
      </c>
      <c r="F11844" t="n">
        <v>64590</v>
      </c>
      <c r="G11844">
        <f>IF(OR(E6192="",F6192=""),"",E6192*F6192)</f>
        <v/>
      </c>
      <c r="H11844" s="41">
        <f>IFERROR(XLOOKUP(C6192,'DATA Wharton'!$A$2:$A$785,'DATA Wharton'!$C$2:$C$785),"")</f>
        <v/>
      </c>
      <c r="I11844">
        <f>IF(OR(G6192="",H6192=""),"",G6192)</f>
        <v/>
      </c>
      <c r="J11844">
        <f>IF(OR(I6192="",H6192=""),"",I6192*H6192)</f>
        <v/>
      </c>
      <c r="K11844">
        <f>IF(G6192="","Missing OEWS wage",IF(H6192="","Missing Wharton SOC","Matched"))</f>
        <v/>
      </c>
    </row>
    <row r="11845">
      <c r="A11845" t="inlineStr">
        <is>
          <t>62</t>
        </is>
      </c>
      <c r="B11845" t="inlineStr">
        <is>
          <t>Health Care and Social Assistance</t>
        </is>
      </c>
      <c r="C11845" t="inlineStr">
        <is>
          <t>19-1021</t>
        </is>
      </c>
      <c r="D11845" t="inlineStr">
        <is>
          <t>Biochemists and Biophysicists</t>
        </is>
      </c>
      <c r="E11845" t="n">
        <v>210</v>
      </c>
      <c r="F11845" t="n">
        <v>109430</v>
      </c>
      <c r="G11845">
        <f>IF(OR(E6193="",F6193=""),"",E6193*F6193)</f>
        <v/>
      </c>
      <c r="H11845" s="41">
        <f>IFERROR(XLOOKUP(C6193,'DATA Wharton'!$A$2:$A$785,'DATA Wharton'!$C$2:$C$785),"")</f>
        <v/>
      </c>
      <c r="I11845">
        <f>IF(OR(G6193="",H6193=""),"",G6193)</f>
        <v/>
      </c>
      <c r="J11845">
        <f>IF(OR(I6193="",H6193=""),"",I6193*H6193)</f>
        <v/>
      </c>
      <c r="K11845">
        <f>IF(G6193="","Missing OEWS wage",IF(H6193="","Missing Wharton SOC","Matched"))</f>
        <v/>
      </c>
    </row>
    <row r="11846">
      <c r="A11846" t="inlineStr">
        <is>
          <t>62</t>
        </is>
      </c>
      <c r="B11846" t="inlineStr">
        <is>
          <t>Health Care and Social Assistance</t>
        </is>
      </c>
      <c r="C11846" t="inlineStr">
        <is>
          <t>19-1022</t>
        </is>
      </c>
      <c r="D11846" t="inlineStr">
        <is>
          <t>Microbiologists</t>
        </is>
      </c>
      <c r="E11846" t="n">
        <v>940</v>
      </c>
      <c r="F11846" t="n">
        <v>120806.4893617021</v>
      </c>
      <c r="G11846">
        <f>IF(OR(E6194="",F6194=""),"",E6194*F6194)</f>
        <v/>
      </c>
      <c r="H11846" s="41">
        <f>IFERROR(XLOOKUP(C6194,'DATA Wharton'!$A$2:$A$785,'DATA Wharton'!$C$2:$C$785),"")</f>
        <v/>
      </c>
      <c r="I11846">
        <f>IF(OR(G6194="",H6194=""),"",G6194)</f>
        <v/>
      </c>
      <c r="J11846">
        <f>IF(OR(I6194="",H6194=""),"",I6194*H6194)</f>
        <v/>
      </c>
      <c r="K11846">
        <f>IF(G6194="","Missing OEWS wage",IF(H6194="","Missing Wharton SOC","Matched"))</f>
        <v/>
      </c>
    </row>
    <row r="11847">
      <c r="A11847" t="inlineStr">
        <is>
          <t>62</t>
        </is>
      </c>
      <c r="B11847" t="inlineStr">
        <is>
          <t>Health Care and Social Assistance</t>
        </is>
      </c>
      <c r="C11847" t="inlineStr">
        <is>
          <t>19-1029</t>
        </is>
      </c>
      <c r="D11847" t="inlineStr">
        <is>
          <t>Biological Scientists, All Other</t>
        </is>
      </c>
      <c r="E11847" t="n">
        <v>2320</v>
      </c>
      <c r="F11847" t="n">
        <v>109711.6810344828</v>
      </c>
      <c r="G11847">
        <f>IF(OR(E6195="",F6195=""),"",E6195*F6195)</f>
        <v/>
      </c>
      <c r="H11847" s="41">
        <f>IFERROR(XLOOKUP(C6195,'DATA Wharton'!$A$2:$A$785,'DATA Wharton'!$C$2:$C$785),"")</f>
        <v/>
      </c>
      <c r="I11847">
        <f>IF(OR(G6195="",H6195=""),"",G6195)</f>
        <v/>
      </c>
      <c r="J11847">
        <f>IF(OR(I6195="",H6195=""),"",I6195*H6195)</f>
        <v/>
      </c>
      <c r="K11847">
        <f>IF(G6195="","Missing OEWS wage",IF(H6195="","Missing Wharton SOC","Matched"))</f>
        <v/>
      </c>
    </row>
    <row r="11848">
      <c r="A11848" t="inlineStr">
        <is>
          <t>62</t>
        </is>
      </c>
      <c r="B11848" t="inlineStr">
        <is>
          <t>Health Care and Social Assistance</t>
        </is>
      </c>
      <c r="C11848" t="inlineStr">
        <is>
          <t>19-1041</t>
        </is>
      </c>
      <c r="D11848" t="inlineStr">
        <is>
          <t>Epidemiologists</t>
        </is>
      </c>
      <c r="E11848" t="n">
        <v>1590</v>
      </c>
      <c r="F11848" t="n">
        <v>105330.1886792453</v>
      </c>
      <c r="G11848">
        <f>IF(OR(E6196="",F6196=""),"",E6196*F6196)</f>
        <v/>
      </c>
      <c r="H11848" s="41">
        <f>IFERROR(XLOOKUP(C6196,'DATA Wharton'!$A$2:$A$785,'DATA Wharton'!$C$2:$C$785),"")</f>
        <v/>
      </c>
      <c r="I11848">
        <f>IF(OR(G6196="",H6196=""),"",G6196)</f>
        <v/>
      </c>
      <c r="J11848">
        <f>IF(OR(I6196="",H6196=""),"",I6196*H6196)</f>
        <v/>
      </c>
      <c r="K11848">
        <f>IF(G6196="","Missing OEWS wage",IF(H6196="","Missing Wharton SOC","Matched"))</f>
        <v/>
      </c>
    </row>
    <row r="11849">
      <c r="A11849" t="inlineStr">
        <is>
          <t>62</t>
        </is>
      </c>
      <c r="B11849" t="inlineStr">
        <is>
          <t>Health Care and Social Assistance</t>
        </is>
      </c>
      <c r="C11849" t="inlineStr">
        <is>
          <t>19-1042</t>
        </is>
      </c>
      <c r="D11849" t="inlineStr">
        <is>
          <t>Medical Scientists, Except Epidemiologists</t>
        </is>
      </c>
      <c r="E11849" t="n">
        <v>53820</v>
      </c>
      <c r="F11849" t="n">
        <v>104645.5351170569</v>
      </c>
      <c r="G11849">
        <f>IF(OR(E6197="",F6197=""),"",E6197*F6197)</f>
        <v/>
      </c>
      <c r="H11849" s="41">
        <f>IFERROR(XLOOKUP(C6197,'DATA Wharton'!$A$2:$A$785,'DATA Wharton'!$C$2:$C$785),"")</f>
        <v/>
      </c>
      <c r="I11849">
        <f>IF(OR(G6197="",H6197=""),"",G6197)</f>
        <v/>
      </c>
      <c r="J11849">
        <f>IF(OR(I6197="",H6197=""),"",I6197*H6197)</f>
        <v/>
      </c>
      <c r="K11849">
        <f>IF(G6197="","Missing OEWS wage",IF(H6197="","Missing Wharton SOC","Matched"))</f>
        <v/>
      </c>
    </row>
    <row r="11850">
      <c r="A11850" t="inlineStr">
        <is>
          <t>62</t>
        </is>
      </c>
      <c r="B11850" t="inlineStr">
        <is>
          <t>Health Care and Social Assistance</t>
        </is>
      </c>
      <c r="C11850" t="inlineStr">
        <is>
          <t>19-1099</t>
        </is>
      </c>
      <c r="D11850" t="inlineStr">
        <is>
          <t>Life Scientists, All Other</t>
        </is>
      </c>
      <c r="E11850" t="n">
        <v>300</v>
      </c>
      <c r="F11850" t="n">
        <v>102300</v>
      </c>
      <c r="G11850">
        <f>IF(OR(E6198="",F6198=""),"",E6198*F6198)</f>
        <v/>
      </c>
      <c r="H11850" s="41">
        <f>IFERROR(XLOOKUP(C6198,'DATA Wharton'!$A$2:$A$785,'DATA Wharton'!$C$2:$C$785),"")</f>
        <v/>
      </c>
      <c r="I11850">
        <f>IF(OR(G6198="",H6198=""),"",G6198)</f>
        <v/>
      </c>
      <c r="J11850">
        <f>IF(OR(I6198="",H6198=""),"",I6198*H6198)</f>
        <v/>
      </c>
      <c r="K11850">
        <f>IF(G6198="","Missing OEWS wage",IF(H6198="","Missing Wharton SOC","Matched"))</f>
        <v/>
      </c>
    </row>
    <row r="11851">
      <c r="A11851" t="inlineStr">
        <is>
          <t>62</t>
        </is>
      </c>
      <c r="B11851" t="inlineStr">
        <is>
          <t>Health Care and Social Assistance</t>
        </is>
      </c>
      <c r="C11851" t="inlineStr">
        <is>
          <t>19-2012</t>
        </is>
      </c>
      <c r="D11851" t="inlineStr">
        <is>
          <t>Physicists</t>
        </is>
      </c>
      <c r="E11851" t="n">
        <v>2570</v>
      </c>
      <c r="F11851" t="n">
        <v>239542.4513618677</v>
      </c>
      <c r="G11851">
        <f>IF(OR(E6199="",F6199=""),"",E6199*F6199)</f>
        <v/>
      </c>
      <c r="H11851" s="41">
        <f>IFERROR(XLOOKUP(C6199,'DATA Wharton'!$A$2:$A$785,'DATA Wharton'!$C$2:$C$785),"")</f>
        <v/>
      </c>
      <c r="I11851">
        <f>IF(OR(G6199="",H6199=""),"",G6199)</f>
        <v/>
      </c>
      <c r="J11851">
        <f>IF(OR(I6199="",H6199=""),"",I6199*H6199)</f>
        <v/>
      </c>
      <c r="K11851">
        <f>IF(G6199="","Missing OEWS wage",IF(H6199="","Missing Wharton SOC","Matched"))</f>
        <v/>
      </c>
    </row>
    <row r="11852">
      <c r="A11852" t="inlineStr">
        <is>
          <t>62</t>
        </is>
      </c>
      <c r="B11852" t="inlineStr">
        <is>
          <t>Health Care and Social Assistance</t>
        </is>
      </c>
      <c r="C11852" t="inlineStr">
        <is>
          <t>19-2031</t>
        </is>
      </c>
      <c r="D11852" t="inlineStr">
        <is>
          <t>Chemists</t>
        </is>
      </c>
      <c r="E11852" t="n">
        <v>730</v>
      </c>
      <c r="F11852" t="n">
        <v>85070.27397260274</v>
      </c>
      <c r="G11852">
        <f>IF(OR(E6200="",F6200=""),"",E6200*F6200)</f>
        <v/>
      </c>
      <c r="H11852" s="41">
        <f>IFERROR(XLOOKUP(C6200,'DATA Wharton'!$A$2:$A$785,'DATA Wharton'!$C$2:$C$785),"")</f>
        <v/>
      </c>
      <c r="I11852">
        <f>IF(OR(G6200="",H6200=""),"",G6200)</f>
        <v/>
      </c>
      <c r="J11852">
        <f>IF(OR(I6200="",H6200=""),"",I6200*H6200)</f>
        <v/>
      </c>
      <c r="K11852">
        <f>IF(G6200="","Missing OEWS wage",IF(H6200="","Missing Wharton SOC","Matched"))</f>
        <v/>
      </c>
    </row>
    <row r="11853">
      <c r="A11853" t="inlineStr">
        <is>
          <t>62</t>
        </is>
      </c>
      <c r="B11853" t="inlineStr">
        <is>
          <t>Health Care and Social Assistance</t>
        </is>
      </c>
      <c r="C11853" t="inlineStr">
        <is>
          <t>19-2041</t>
        </is>
      </c>
      <c r="D11853" t="inlineStr">
        <is>
          <t>Environmental Scientists and Specialists, Including Health</t>
        </is>
      </c>
      <c r="E11853" t="n">
        <v>200</v>
      </c>
      <c r="F11853" t="n">
        <v>93760</v>
      </c>
      <c r="G11853">
        <f>IF(OR(E6201="",F6201=""),"",E6201*F6201)</f>
        <v/>
      </c>
      <c r="H11853" s="41">
        <f>IFERROR(XLOOKUP(C6201,'DATA Wharton'!$A$2:$A$785,'DATA Wharton'!$C$2:$C$785),"")</f>
        <v/>
      </c>
      <c r="I11853">
        <f>IF(OR(G6201="",H6201=""),"",G6201)</f>
        <v/>
      </c>
      <c r="J11853">
        <f>IF(OR(I6201="",H6201=""),"",I6201*H6201)</f>
        <v/>
      </c>
      <c r="K11853">
        <f>IF(G6201="","Missing OEWS wage",IF(H6201="","Missing Wharton SOC","Matched"))</f>
        <v/>
      </c>
    </row>
    <row r="11854">
      <c r="A11854" t="inlineStr">
        <is>
          <t>62</t>
        </is>
      </c>
      <c r="B11854" t="inlineStr">
        <is>
          <t>Health Care and Social Assistance</t>
        </is>
      </c>
      <c r="C11854" t="inlineStr">
        <is>
          <t>19-3011</t>
        </is>
      </c>
      <c r="D11854" t="inlineStr">
        <is>
          <t>Economists</t>
        </is>
      </c>
      <c r="E11854" t="n">
        <v>110</v>
      </c>
      <c r="F11854" t="n">
        <v>112380</v>
      </c>
      <c r="G11854">
        <f>IF(OR(E6202="",F6202=""),"",E6202*F6202)</f>
        <v/>
      </c>
      <c r="H11854" s="41">
        <f>IFERROR(XLOOKUP(C6202,'DATA Wharton'!$A$2:$A$785,'DATA Wharton'!$C$2:$C$785),"")</f>
        <v/>
      </c>
      <c r="I11854">
        <f>IF(OR(G6202="",H6202=""),"",G6202)</f>
        <v/>
      </c>
      <c r="J11854">
        <f>IF(OR(I6202="",H6202=""),"",I6202*H6202)</f>
        <v/>
      </c>
      <c r="K11854">
        <f>IF(G6202="","Missing OEWS wage",IF(H6202="","Missing Wharton SOC","Matched"))</f>
        <v/>
      </c>
    </row>
    <row r="11855">
      <c r="A11855" t="inlineStr">
        <is>
          <t>62</t>
        </is>
      </c>
      <c r="B11855" t="inlineStr">
        <is>
          <t>Health Care and Social Assistance</t>
        </is>
      </c>
      <c r="C11855" t="inlineStr">
        <is>
          <t>19-3022</t>
        </is>
      </c>
      <c r="D11855" t="inlineStr">
        <is>
          <t>Survey Researchers</t>
        </is>
      </c>
      <c r="E11855" t="n">
        <v>400</v>
      </c>
      <c r="F11855" t="n">
        <v>64630</v>
      </c>
      <c r="G11855">
        <f>IF(OR(E6203="",F6203=""),"",E6203*F6203)</f>
        <v/>
      </c>
      <c r="H11855" s="41">
        <f>IFERROR(XLOOKUP(C6203,'DATA Wharton'!$A$2:$A$785,'DATA Wharton'!$C$2:$C$785),"")</f>
        <v/>
      </c>
      <c r="I11855">
        <f>IF(OR(G6203="",H6203=""),"",G6203)</f>
        <v/>
      </c>
      <c r="J11855">
        <f>IF(OR(I6203="",H6203=""),"",I6203*H6203)</f>
        <v/>
      </c>
      <c r="K11855">
        <f>IF(G6203="","Missing OEWS wage",IF(H6203="","Missing Wharton SOC","Matched"))</f>
        <v/>
      </c>
    </row>
    <row r="11856">
      <c r="A11856" t="inlineStr">
        <is>
          <t>62</t>
        </is>
      </c>
      <c r="B11856" t="inlineStr">
        <is>
          <t>Health Care and Social Assistance</t>
        </is>
      </c>
      <c r="C11856" t="inlineStr">
        <is>
          <t>19-3033</t>
        </is>
      </c>
      <c r="D11856" t="inlineStr">
        <is>
          <t>Clinical and Counseling Psychologists</t>
        </is>
      </c>
      <c r="E11856" t="n">
        <v>60600</v>
      </c>
      <c r="F11856" t="n">
        <v>113136.1534653465</v>
      </c>
      <c r="G11856">
        <f>IF(OR(E6204="",F6204=""),"",E6204*F6204)</f>
        <v/>
      </c>
      <c r="H11856" s="41">
        <f>IFERROR(XLOOKUP(C6204,'DATA Wharton'!$A$2:$A$785,'DATA Wharton'!$C$2:$C$785),"")</f>
        <v/>
      </c>
      <c r="I11856">
        <f>IF(OR(G6204="",H6204=""),"",G6204)</f>
        <v/>
      </c>
      <c r="J11856">
        <f>IF(OR(I6204="",H6204=""),"",I6204*H6204)</f>
        <v/>
      </c>
      <c r="K11856">
        <f>IF(G6204="","Missing OEWS wage",IF(H6204="","Missing Wharton SOC","Matched"))</f>
        <v/>
      </c>
    </row>
    <row r="11857">
      <c r="A11857" t="inlineStr">
        <is>
          <t>62</t>
        </is>
      </c>
      <c r="B11857" t="inlineStr">
        <is>
          <t>Health Care and Social Assistance</t>
        </is>
      </c>
      <c r="C11857" t="inlineStr">
        <is>
          <t>19-3034</t>
        </is>
      </c>
      <c r="D11857" t="inlineStr">
        <is>
          <t>School Psychologists</t>
        </is>
      </c>
      <c r="E11857" t="n">
        <v>4180</v>
      </c>
      <c r="F11857" t="n">
        <v>119660</v>
      </c>
      <c r="G11857">
        <f>IF(OR(E6205="",F6205=""),"",E6205*F6205)</f>
        <v/>
      </c>
      <c r="H11857" s="41">
        <f>IFERROR(XLOOKUP(C6205,'DATA Wharton'!$A$2:$A$785,'DATA Wharton'!$C$2:$C$785),"")</f>
        <v/>
      </c>
      <c r="I11857">
        <f>IF(OR(G6205="",H6205=""),"",G6205)</f>
        <v/>
      </c>
      <c r="J11857">
        <f>IF(OR(I6205="",H6205=""),"",I6205*H6205)</f>
        <v/>
      </c>
      <c r="K11857">
        <f>IF(G6205="","Missing OEWS wage",IF(H6205="","Missing Wharton SOC","Matched"))</f>
        <v/>
      </c>
    </row>
    <row r="11858">
      <c r="A11858" t="inlineStr">
        <is>
          <t>62</t>
        </is>
      </c>
      <c r="B11858" t="inlineStr">
        <is>
          <t>Health Care and Social Assistance</t>
        </is>
      </c>
      <c r="C11858" t="inlineStr">
        <is>
          <t>19-3039</t>
        </is>
      </c>
      <c r="D11858" t="inlineStr">
        <is>
          <t>Psychologists, All Other</t>
        </is>
      </c>
      <c r="E11858" t="n">
        <v>8010</v>
      </c>
      <c r="F11858" t="n">
        <v>89720.07490636704</v>
      </c>
      <c r="G11858">
        <f>IF(OR(E6206="",F6206=""),"",E6206*F6206)</f>
        <v/>
      </c>
      <c r="H11858" s="41">
        <f>IFERROR(XLOOKUP(C6206,'DATA Wharton'!$A$2:$A$785,'DATA Wharton'!$C$2:$C$785),"")</f>
        <v/>
      </c>
      <c r="I11858">
        <f>IF(OR(G6206="",H6206=""),"",G6206)</f>
        <v/>
      </c>
      <c r="J11858">
        <f>IF(OR(I6206="",H6206=""),"",I6206*H6206)</f>
        <v/>
      </c>
      <c r="K11858">
        <f>IF(G6206="","Missing OEWS wage",IF(H6206="","Missing Wharton SOC","Matched"))</f>
        <v/>
      </c>
    </row>
    <row r="11859">
      <c r="A11859" t="inlineStr">
        <is>
          <t>62</t>
        </is>
      </c>
      <c r="B11859" t="inlineStr">
        <is>
          <t>Health Care and Social Assistance</t>
        </is>
      </c>
      <c r="C11859" t="inlineStr">
        <is>
          <t>19-3051</t>
        </is>
      </c>
      <c r="D11859" t="inlineStr">
        <is>
          <t>Urban and Regional Planners</t>
        </is>
      </c>
      <c r="E11859" t="n">
        <v>70</v>
      </c>
      <c r="F11859" t="n">
        <v>93080</v>
      </c>
      <c r="G11859">
        <f>IF(OR(E6207="",F6207=""),"",E6207*F6207)</f>
        <v/>
      </c>
      <c r="H11859" s="41">
        <f>IFERROR(XLOOKUP(C6207,'DATA Wharton'!$A$2:$A$785,'DATA Wharton'!$C$2:$C$785),"")</f>
        <v/>
      </c>
      <c r="I11859">
        <f>IF(OR(G6207="",H6207=""),"",G6207)</f>
        <v/>
      </c>
      <c r="J11859">
        <f>IF(OR(I6207="",H6207=""),"",I6207*H6207)</f>
        <v/>
      </c>
      <c r="K11859">
        <f>IF(G6207="","Missing OEWS wage",IF(H6207="","Missing Wharton SOC","Matched"))</f>
        <v/>
      </c>
    </row>
    <row r="11860">
      <c r="A11860" t="inlineStr">
        <is>
          <t>62</t>
        </is>
      </c>
      <c r="B11860" t="inlineStr">
        <is>
          <t>Health Care and Social Assistance</t>
        </is>
      </c>
      <c r="C11860" t="inlineStr">
        <is>
          <t>19-3099</t>
        </is>
      </c>
      <c r="D11860" t="inlineStr">
        <is>
          <t>Social Scientists and Related Workers, All Other</t>
        </is>
      </c>
      <c r="E11860" t="n">
        <v>1010</v>
      </c>
      <c r="F11860" t="n">
        <v>71297.82178217822</v>
      </c>
      <c r="G11860">
        <f>IF(OR(E6208="",F6208=""),"",E6208*F6208)</f>
        <v/>
      </c>
      <c r="H11860" s="41">
        <f>IFERROR(XLOOKUP(C6208,'DATA Wharton'!$A$2:$A$785,'DATA Wharton'!$C$2:$C$785),"")</f>
        <v/>
      </c>
      <c r="I11860">
        <f>IF(OR(G6208="",H6208=""),"",G6208)</f>
        <v/>
      </c>
      <c r="J11860">
        <f>IF(OR(I6208="",H6208=""),"",I6208*H6208)</f>
        <v/>
      </c>
      <c r="K11860">
        <f>IF(G6208="","Missing OEWS wage",IF(H6208="","Missing Wharton SOC","Matched"))</f>
        <v/>
      </c>
    </row>
    <row r="11861">
      <c r="A11861" t="inlineStr">
        <is>
          <t>62</t>
        </is>
      </c>
      <c r="B11861" t="inlineStr">
        <is>
          <t>Health Care and Social Assistance</t>
        </is>
      </c>
      <c r="C11861" t="inlineStr">
        <is>
          <t>19-4021</t>
        </is>
      </c>
      <c r="D11861" t="inlineStr">
        <is>
          <t>Biological Technicians</t>
        </is>
      </c>
      <c r="E11861" t="n">
        <v>8420</v>
      </c>
      <c r="F11861" t="n">
        <v>55420</v>
      </c>
      <c r="G11861">
        <f>IF(OR(E6209="",F6209=""),"",E6209*F6209)</f>
        <v/>
      </c>
      <c r="H11861" s="41">
        <f>IFERROR(XLOOKUP(C6209,'DATA Wharton'!$A$2:$A$785,'DATA Wharton'!$C$2:$C$785),"")</f>
        <v/>
      </c>
      <c r="I11861">
        <f>IF(OR(G6209="",H6209=""),"",G6209)</f>
        <v/>
      </c>
      <c r="J11861">
        <f>IF(OR(I6209="",H6209=""),"",I6209*H6209)</f>
        <v/>
      </c>
      <c r="K11861">
        <f>IF(G6209="","Missing OEWS wage",IF(H6209="","Missing Wharton SOC","Matched"))</f>
        <v/>
      </c>
    </row>
    <row r="11862">
      <c r="A11862" t="inlineStr">
        <is>
          <t>62</t>
        </is>
      </c>
      <c r="B11862" t="inlineStr">
        <is>
          <t>Health Care and Social Assistance</t>
        </is>
      </c>
      <c r="C11862" t="inlineStr">
        <is>
          <t>19-4031</t>
        </is>
      </c>
      <c r="D11862" t="inlineStr">
        <is>
          <t>Chemical Technicians</t>
        </is>
      </c>
      <c r="E11862" t="n">
        <v>710</v>
      </c>
      <c r="F11862" t="n">
        <v>58600</v>
      </c>
      <c r="G11862">
        <f>IF(OR(E6210="",F6210=""),"",E6210*F6210)</f>
        <v/>
      </c>
      <c r="H11862" s="41">
        <f>IFERROR(XLOOKUP(C6210,'DATA Wharton'!$A$2:$A$785,'DATA Wharton'!$C$2:$C$785),"")</f>
        <v/>
      </c>
      <c r="I11862">
        <f>IF(OR(G6210="",H6210=""),"",G6210)</f>
        <v/>
      </c>
      <c r="J11862">
        <f>IF(OR(I6210="",H6210=""),"",I6210*H6210)</f>
        <v/>
      </c>
      <c r="K11862">
        <f>IF(G6210="","Missing OEWS wage",IF(H6210="","Missing Wharton SOC","Matched"))</f>
        <v/>
      </c>
    </row>
    <row r="11863">
      <c r="A11863" t="inlineStr">
        <is>
          <t>62</t>
        </is>
      </c>
      <c r="B11863" t="inlineStr">
        <is>
          <t>Health Care and Social Assistance</t>
        </is>
      </c>
      <c r="C11863" t="inlineStr">
        <is>
          <t>19-4042</t>
        </is>
      </c>
      <c r="D11863" t="inlineStr">
        <is>
          <t>Environmental Science and Protection Technicians, Including Health</t>
        </is>
      </c>
      <c r="E11863" t="n">
        <v>440</v>
      </c>
      <c r="F11863" t="n">
        <v>41080</v>
      </c>
      <c r="G11863">
        <f>IF(OR(E6211="",F6211=""),"",E6211*F6211)</f>
        <v/>
      </c>
      <c r="H11863" s="41">
        <f>IFERROR(XLOOKUP(C6211,'DATA Wharton'!$A$2:$A$785,'DATA Wharton'!$C$2:$C$785),"")</f>
        <v/>
      </c>
      <c r="I11863">
        <f>IF(OR(G6211="",H6211=""),"",G6211)</f>
        <v/>
      </c>
      <c r="J11863">
        <f>IF(OR(I6211="",H6211=""),"",I6211*H6211)</f>
        <v/>
      </c>
      <c r="K11863">
        <f>IF(G6211="","Missing OEWS wage",IF(H6211="","Missing Wharton SOC","Matched"))</f>
        <v/>
      </c>
    </row>
    <row r="11864">
      <c r="A11864" t="inlineStr">
        <is>
          <t>62</t>
        </is>
      </c>
      <c r="B11864" t="inlineStr">
        <is>
          <t>Health Care and Social Assistance</t>
        </is>
      </c>
      <c r="C11864" t="inlineStr">
        <is>
          <t>19-4051</t>
        </is>
      </c>
      <c r="D11864" t="inlineStr">
        <is>
          <t>Nuclear Technicians</t>
        </is>
      </c>
      <c r="E11864" t="n">
        <v>90</v>
      </c>
      <c r="F11864" t="n">
        <v>83860</v>
      </c>
      <c r="G11864">
        <f>IF(OR(E6212="",F6212=""),"",E6212*F6212)</f>
        <v/>
      </c>
      <c r="H11864" s="41">
        <f>IFERROR(XLOOKUP(C6212,'DATA Wharton'!$A$2:$A$785,'DATA Wharton'!$C$2:$C$785),"")</f>
        <v/>
      </c>
      <c r="I11864">
        <f>IF(OR(G6212="",H6212=""),"",G6212)</f>
        <v/>
      </c>
      <c r="J11864">
        <f>IF(OR(I6212="",H6212=""),"",I6212*H6212)</f>
        <v/>
      </c>
      <c r="K11864">
        <f>IF(G6212="","Missing OEWS wage",IF(H6212="","Missing Wharton SOC","Matched"))</f>
        <v/>
      </c>
    </row>
    <row r="11865">
      <c r="A11865" t="inlineStr">
        <is>
          <t>62</t>
        </is>
      </c>
      <c r="B11865" t="inlineStr">
        <is>
          <t>Health Care and Social Assistance</t>
        </is>
      </c>
      <c r="C11865" t="inlineStr">
        <is>
          <t>19-4061</t>
        </is>
      </c>
      <c r="D11865" t="inlineStr">
        <is>
          <t>Social Science Research Assistants</t>
        </is>
      </c>
      <c r="E11865" t="n">
        <v>2320</v>
      </c>
      <c r="F11865" t="n">
        <v>60540.86206896551</v>
      </c>
      <c r="G11865">
        <f>IF(OR(E6213="",F6213=""),"",E6213*F6213)</f>
        <v/>
      </c>
      <c r="H11865" s="41">
        <f>IFERROR(XLOOKUP(C6213,'DATA Wharton'!$A$2:$A$785,'DATA Wharton'!$C$2:$C$785),"")</f>
        <v/>
      </c>
      <c r="I11865">
        <f>IF(OR(G6213="",H6213=""),"",G6213)</f>
        <v/>
      </c>
      <c r="J11865">
        <f>IF(OR(I6213="",H6213=""),"",I6213*H6213)</f>
        <v/>
      </c>
      <c r="K11865">
        <f>IF(G6213="","Missing OEWS wage",IF(H6213="","Missing Wharton SOC","Matched"))</f>
        <v/>
      </c>
    </row>
    <row r="11866">
      <c r="A11866" t="inlineStr">
        <is>
          <t>62</t>
        </is>
      </c>
      <c r="B11866" t="inlineStr">
        <is>
          <t>Health Care and Social Assistance</t>
        </is>
      </c>
      <c r="C11866" t="inlineStr">
        <is>
          <t>19-4092</t>
        </is>
      </c>
      <c r="D11866" t="inlineStr">
        <is>
          <t>Forensic Science Technicians</t>
        </is>
      </c>
      <c r="E11866" t="n">
        <v>380</v>
      </c>
      <c r="F11866" t="n">
        <v>51290</v>
      </c>
      <c r="G11866">
        <f>IF(OR(E6214="",F6214=""),"",E6214*F6214)</f>
        <v/>
      </c>
      <c r="H11866" s="41">
        <f>IFERROR(XLOOKUP(C6214,'DATA Wharton'!$A$2:$A$785,'DATA Wharton'!$C$2:$C$785),"")</f>
        <v/>
      </c>
      <c r="I11866">
        <f>IF(OR(G6214="",H6214=""),"",G6214)</f>
        <v/>
      </c>
      <c r="J11866">
        <f>IF(OR(I6214="",H6214=""),"",I6214*H6214)</f>
        <v/>
      </c>
      <c r="K11866">
        <f>IF(G6214="","Missing OEWS wage",IF(H6214="","Missing Wharton SOC","Matched"))</f>
        <v/>
      </c>
    </row>
    <row r="11867">
      <c r="A11867" t="inlineStr">
        <is>
          <t>62</t>
        </is>
      </c>
      <c r="B11867" t="inlineStr">
        <is>
          <t>Health Care and Social Assistance</t>
        </is>
      </c>
      <c r="C11867" t="inlineStr">
        <is>
          <t>19-4099</t>
        </is>
      </c>
      <c r="D11867" t="inlineStr">
        <is>
          <t>Life, Physical, and Social Science Technicians, All Other</t>
        </is>
      </c>
      <c r="E11867" t="n">
        <v>3680</v>
      </c>
      <c r="F11867" t="n">
        <v>64793.17934782609</v>
      </c>
      <c r="G11867">
        <f>IF(OR(E6215="",F6215=""),"",E6215*F6215)</f>
        <v/>
      </c>
      <c r="H11867" s="41">
        <f>IFERROR(XLOOKUP(C6215,'DATA Wharton'!$A$2:$A$785,'DATA Wharton'!$C$2:$C$785),"")</f>
        <v/>
      </c>
      <c r="I11867">
        <f>IF(OR(G6215="",H6215=""),"",G6215)</f>
        <v/>
      </c>
      <c r="J11867">
        <f>IF(OR(I6215="",H6215=""),"",I6215*H6215)</f>
        <v/>
      </c>
      <c r="K11867">
        <f>IF(G6215="","Missing OEWS wage",IF(H6215="","Missing Wharton SOC","Matched"))</f>
        <v/>
      </c>
    </row>
    <row r="11868">
      <c r="A11868" t="inlineStr">
        <is>
          <t>62</t>
        </is>
      </c>
      <c r="B11868" t="inlineStr">
        <is>
          <t>Health Care and Social Assistance</t>
        </is>
      </c>
      <c r="C11868" t="inlineStr">
        <is>
          <t>19-5011</t>
        </is>
      </c>
      <c r="D11868" t="inlineStr">
        <is>
          <t>Occupational Health and Safety Specialists</t>
        </is>
      </c>
      <c r="E11868" t="n">
        <v>5350</v>
      </c>
      <c r="F11868" t="n">
        <v>97004.52336448598</v>
      </c>
      <c r="G11868">
        <f>IF(OR(E6216="",F6216=""),"",E6216*F6216)</f>
        <v/>
      </c>
      <c r="H11868" s="41">
        <f>IFERROR(XLOOKUP(C6216,'DATA Wharton'!$A$2:$A$785,'DATA Wharton'!$C$2:$C$785),"")</f>
        <v/>
      </c>
      <c r="I11868">
        <f>IF(OR(G6216="",H6216=""),"",G6216)</f>
        <v/>
      </c>
      <c r="J11868">
        <f>IF(OR(I6216="",H6216=""),"",I6216*H6216)</f>
        <v/>
      </c>
      <c r="K11868">
        <f>IF(G6216="","Missing OEWS wage",IF(H6216="","Missing Wharton SOC","Matched"))</f>
        <v/>
      </c>
    </row>
    <row r="11869">
      <c r="A11869" t="inlineStr">
        <is>
          <t>62</t>
        </is>
      </c>
      <c r="B11869" t="inlineStr">
        <is>
          <t>Health Care and Social Assistance</t>
        </is>
      </c>
      <c r="C11869" t="inlineStr">
        <is>
          <t>19-5012</t>
        </is>
      </c>
      <c r="D11869" t="inlineStr">
        <is>
          <t>Occupational Health and Safety Technicians</t>
        </is>
      </c>
      <c r="E11869" t="n">
        <v>1340</v>
      </c>
      <c r="F11869" t="n">
        <v>66424.77611940299</v>
      </c>
      <c r="G11869">
        <f>IF(OR(E6217="",F6217=""),"",E6217*F6217)</f>
        <v/>
      </c>
      <c r="H11869" s="41">
        <f>IFERROR(XLOOKUP(C6217,'DATA Wharton'!$A$2:$A$785,'DATA Wharton'!$C$2:$C$785),"")</f>
        <v/>
      </c>
      <c r="I11869">
        <f>IF(OR(G6217="",H6217=""),"",G6217)</f>
        <v/>
      </c>
      <c r="J11869">
        <f>IF(OR(I6217="",H6217=""),"",I6217*H6217)</f>
        <v/>
      </c>
      <c r="K11869">
        <f>IF(G6217="","Missing OEWS wage",IF(H6217="","Missing Wharton SOC","Matched"))</f>
        <v/>
      </c>
    </row>
    <row r="11870">
      <c r="A11870" t="inlineStr">
        <is>
          <t>62</t>
        </is>
      </c>
      <c r="B11870" t="inlineStr">
        <is>
          <t>Health Care and Social Assistance</t>
        </is>
      </c>
      <c r="C11870" t="inlineStr">
        <is>
          <t>21-1012</t>
        </is>
      </c>
      <c r="D11870" t="inlineStr">
        <is>
          <t>Educational, Guidance, and Career Counselors and Advisors</t>
        </is>
      </c>
      <c r="E11870" t="n">
        <v>16320</v>
      </c>
      <c r="F11870" t="n">
        <v>53004.39338235294</v>
      </c>
      <c r="G11870">
        <f>IF(OR(E6218="",F6218=""),"",E6218*F6218)</f>
        <v/>
      </c>
      <c r="H11870" s="41">
        <f>IFERROR(XLOOKUP(C6218,'DATA Wharton'!$A$2:$A$785,'DATA Wharton'!$C$2:$C$785),"")</f>
        <v/>
      </c>
      <c r="I11870">
        <f>IF(OR(G6218="",H6218=""),"",G6218)</f>
        <v/>
      </c>
      <c r="J11870">
        <f>IF(OR(I6218="",H6218=""),"",I6218*H6218)</f>
        <v/>
      </c>
      <c r="K11870">
        <f>IF(G6218="","Missing OEWS wage",IF(H6218="","Missing Wharton SOC","Matched"))</f>
        <v/>
      </c>
    </row>
    <row r="11871">
      <c r="A11871" t="inlineStr">
        <is>
          <t>62</t>
        </is>
      </c>
      <c r="B11871" t="inlineStr">
        <is>
          <t>Health Care and Social Assistance</t>
        </is>
      </c>
      <c r="C11871" t="inlineStr">
        <is>
          <t>21-1013</t>
        </is>
      </c>
      <c r="D11871" t="inlineStr">
        <is>
          <t>Marriage and Family Therapists</t>
        </is>
      </c>
      <c r="E11871" t="n">
        <v>59540</v>
      </c>
      <c r="F11871" t="n">
        <v>76084.83372522674</v>
      </c>
      <c r="G11871">
        <f>IF(OR(E6219="",F6219=""),"",E6219*F6219)</f>
        <v/>
      </c>
      <c r="H11871" s="41">
        <f>IFERROR(XLOOKUP(C6219,'DATA Wharton'!$A$2:$A$785,'DATA Wharton'!$C$2:$C$785),"")</f>
        <v/>
      </c>
      <c r="I11871">
        <f>IF(OR(G6219="",H6219=""),"",G6219)</f>
        <v/>
      </c>
      <c r="J11871">
        <f>IF(OR(I6219="",H6219=""),"",I6219*H6219)</f>
        <v/>
      </c>
      <c r="K11871">
        <f>IF(G6219="","Missing OEWS wage",IF(H6219="","Missing Wharton SOC","Matched"))</f>
        <v/>
      </c>
    </row>
    <row r="11872">
      <c r="A11872" t="inlineStr">
        <is>
          <t>62</t>
        </is>
      </c>
      <c r="B11872" t="inlineStr">
        <is>
          <t>Health Care and Social Assistance</t>
        </is>
      </c>
      <c r="C11872" t="inlineStr">
        <is>
          <t>21-1015</t>
        </is>
      </c>
      <c r="D11872" t="inlineStr">
        <is>
          <t>Rehabilitation Counselors</t>
        </is>
      </c>
      <c r="E11872" t="n">
        <v>70030</v>
      </c>
      <c r="F11872" t="n">
        <v>47307.50821076681</v>
      </c>
      <c r="G11872">
        <f>IF(OR(E6220="",F6220=""),"",E6220*F6220)</f>
        <v/>
      </c>
      <c r="H11872" s="41">
        <f>IFERROR(XLOOKUP(C6220,'DATA Wharton'!$A$2:$A$785,'DATA Wharton'!$C$2:$C$785),"")</f>
        <v/>
      </c>
      <c r="I11872">
        <f>IF(OR(G6220="",H6220=""),"",G6220)</f>
        <v/>
      </c>
      <c r="J11872">
        <f>IF(OR(I6220="",H6220=""),"",I6220*H6220)</f>
        <v/>
      </c>
      <c r="K11872">
        <f>IF(G6220="","Missing OEWS wage",IF(H6220="","Missing Wharton SOC","Matched"))</f>
        <v/>
      </c>
    </row>
    <row r="11873">
      <c r="A11873" t="inlineStr">
        <is>
          <t>62</t>
        </is>
      </c>
      <c r="B11873" t="inlineStr">
        <is>
          <t>Health Care and Social Assistance</t>
        </is>
      </c>
      <c r="C11873" t="inlineStr">
        <is>
          <t>21-1018</t>
        </is>
      </c>
      <c r="D11873" t="inlineStr">
        <is>
          <t>Substance Abuse, Behavioral Disorder, and Mental Health Counselors</t>
        </is>
      </c>
      <c r="E11873" t="n">
        <v>398140</v>
      </c>
      <c r="F11873" t="n">
        <v>63440.74747576229</v>
      </c>
      <c r="G11873">
        <f>IF(OR(E6221="",F6221=""),"",E6221*F6221)</f>
        <v/>
      </c>
      <c r="H11873" s="41">
        <f>IFERROR(XLOOKUP(C6221,'DATA Wharton'!$A$2:$A$785,'DATA Wharton'!$C$2:$C$785),"")</f>
        <v/>
      </c>
      <c r="I11873">
        <f>IF(OR(G6221="",H6221=""),"",G6221)</f>
        <v/>
      </c>
      <c r="J11873">
        <f>IF(OR(I6221="",H6221=""),"",I6221*H6221)</f>
        <v/>
      </c>
      <c r="K11873">
        <f>IF(G6221="","Missing OEWS wage",IF(H6221="","Missing Wharton SOC","Matched"))</f>
        <v/>
      </c>
    </row>
    <row r="11874">
      <c r="A11874" t="inlineStr">
        <is>
          <t>62</t>
        </is>
      </c>
      <c r="B11874" t="inlineStr">
        <is>
          <t>Health Care and Social Assistance</t>
        </is>
      </c>
      <c r="C11874" t="inlineStr">
        <is>
          <t>21-1019</t>
        </is>
      </c>
      <c r="D11874" t="inlineStr">
        <is>
          <t>Counselors, All Other</t>
        </is>
      </c>
      <c r="E11874" t="n">
        <v>16080</v>
      </c>
      <c r="F11874" t="n">
        <v>53972.23258706467</v>
      </c>
      <c r="G11874">
        <f>IF(OR(E6222="",F6222=""),"",E6222*F6222)</f>
        <v/>
      </c>
      <c r="H11874" s="41">
        <f>IFERROR(XLOOKUP(C6222,'DATA Wharton'!$A$2:$A$785,'DATA Wharton'!$C$2:$C$785),"")</f>
        <v/>
      </c>
      <c r="I11874">
        <f>IF(OR(G6222="",H6222=""),"",G6222)</f>
        <v/>
      </c>
      <c r="J11874">
        <f>IF(OR(I6222="",H6222=""),"",I6222*H6222)</f>
        <v/>
      </c>
      <c r="K11874">
        <f>IF(G6222="","Missing OEWS wage",IF(H6222="","Missing Wharton SOC","Matched"))</f>
        <v/>
      </c>
    </row>
    <row r="11875">
      <c r="A11875" t="inlineStr">
        <is>
          <t>62</t>
        </is>
      </c>
      <c r="B11875" t="inlineStr">
        <is>
          <t>Health Care and Social Assistance</t>
        </is>
      </c>
      <c r="C11875" t="inlineStr">
        <is>
          <t>21-1021</t>
        </is>
      </c>
      <c r="D11875" t="inlineStr">
        <is>
          <t>Child, Family, and School Social Workers</t>
        </is>
      </c>
      <c r="E11875" t="n">
        <v>150580</v>
      </c>
      <c r="F11875" t="n">
        <v>55162.39872493027</v>
      </c>
      <c r="G11875">
        <f>IF(OR(E6223="",F6223=""),"",E6223*F6223)</f>
        <v/>
      </c>
      <c r="H11875" s="41">
        <f>IFERROR(XLOOKUP(C6223,'DATA Wharton'!$A$2:$A$785,'DATA Wharton'!$C$2:$C$785),"")</f>
        <v/>
      </c>
      <c r="I11875">
        <f>IF(OR(G6223="",H6223=""),"",G6223)</f>
        <v/>
      </c>
      <c r="J11875">
        <f>IF(OR(I6223="",H6223=""),"",I6223*H6223)</f>
        <v/>
      </c>
      <c r="K11875">
        <f>IF(G6223="","Missing OEWS wage",IF(H6223="","Missing Wharton SOC","Matched"))</f>
        <v/>
      </c>
    </row>
    <row r="11876">
      <c r="A11876" t="inlineStr">
        <is>
          <t>62</t>
        </is>
      </c>
      <c r="B11876" t="inlineStr">
        <is>
          <t>Health Care and Social Assistance</t>
        </is>
      </c>
      <c r="C11876" t="inlineStr">
        <is>
          <t>21-1022</t>
        </is>
      </c>
      <c r="D11876" t="inlineStr">
        <is>
          <t>Healthcare Social Workers</t>
        </is>
      </c>
      <c r="E11876" t="n">
        <v>144740</v>
      </c>
      <c r="F11876" t="n">
        <v>71674.33950531989</v>
      </c>
      <c r="G11876">
        <f>IF(OR(E6224="",F6224=""),"",E6224*F6224)</f>
        <v/>
      </c>
      <c r="H11876" s="41">
        <f>IFERROR(XLOOKUP(C6224,'DATA Wharton'!$A$2:$A$785,'DATA Wharton'!$C$2:$C$785),"")</f>
        <v/>
      </c>
      <c r="I11876">
        <f>IF(OR(G6224="",H6224=""),"",G6224)</f>
        <v/>
      </c>
      <c r="J11876">
        <f>IF(OR(I6224="",H6224=""),"",I6224*H6224)</f>
        <v/>
      </c>
      <c r="K11876">
        <f>IF(G6224="","Missing OEWS wage",IF(H6224="","Missing Wharton SOC","Matched"))</f>
        <v/>
      </c>
    </row>
    <row r="11877">
      <c r="A11877" t="inlineStr">
        <is>
          <t>62</t>
        </is>
      </c>
      <c r="B11877" t="inlineStr">
        <is>
          <t>Health Care and Social Assistance</t>
        </is>
      </c>
      <c r="C11877" t="inlineStr">
        <is>
          <t>21-1023</t>
        </is>
      </c>
      <c r="D11877" t="inlineStr">
        <is>
          <t>Mental Health and Substance Abuse Social Workers</t>
        </is>
      </c>
      <c r="E11877" t="n">
        <v>98390</v>
      </c>
      <c r="F11877" t="n">
        <v>66599.26516922451</v>
      </c>
      <c r="G11877">
        <f>IF(OR(E6225="",F6225=""),"",E6225*F6225)</f>
        <v/>
      </c>
      <c r="H11877" s="41">
        <f>IFERROR(XLOOKUP(C6225,'DATA Wharton'!$A$2:$A$785,'DATA Wharton'!$C$2:$C$785),"")</f>
        <v/>
      </c>
      <c r="I11877">
        <f>IF(OR(G6225="",H6225=""),"",G6225)</f>
        <v/>
      </c>
      <c r="J11877">
        <f>IF(OR(I6225="",H6225=""),"",I6225*H6225)</f>
        <v/>
      </c>
      <c r="K11877">
        <f>IF(G6225="","Missing OEWS wage",IF(H6225="","Missing Wharton SOC","Matched"))</f>
        <v/>
      </c>
    </row>
    <row r="11878">
      <c r="A11878" t="inlineStr">
        <is>
          <t>62</t>
        </is>
      </c>
      <c r="B11878" t="inlineStr">
        <is>
          <t>Health Care and Social Assistance</t>
        </is>
      </c>
      <c r="C11878" t="inlineStr">
        <is>
          <t>21-1029</t>
        </is>
      </c>
      <c r="D11878" t="inlineStr">
        <is>
          <t>Social Workers, All Other</t>
        </is>
      </c>
      <c r="E11878" t="n">
        <v>14110</v>
      </c>
      <c r="F11878" t="n">
        <v>51972.59390503189</v>
      </c>
      <c r="G11878">
        <f>IF(OR(E6226="",F6226=""),"",E6226*F6226)</f>
        <v/>
      </c>
      <c r="H11878" s="41">
        <f>IFERROR(XLOOKUP(C6226,'DATA Wharton'!$A$2:$A$785,'DATA Wharton'!$C$2:$C$785),"")</f>
        <v/>
      </c>
      <c r="I11878">
        <f>IF(OR(G6226="",H6226=""),"",G6226)</f>
        <v/>
      </c>
      <c r="J11878">
        <f>IF(OR(I6226="",H6226=""),"",I6226*H6226)</f>
        <v/>
      </c>
      <c r="K11878">
        <f>IF(G6226="","Missing OEWS wage",IF(H6226="","Missing Wharton SOC","Matched"))</f>
        <v/>
      </c>
    </row>
    <row r="11879">
      <c r="A11879" t="inlineStr">
        <is>
          <t>62</t>
        </is>
      </c>
      <c r="B11879" t="inlineStr">
        <is>
          <t>Health Care and Social Assistance</t>
        </is>
      </c>
      <c r="C11879" t="inlineStr">
        <is>
          <t>21-1091</t>
        </is>
      </c>
      <c r="D11879" t="inlineStr">
        <is>
          <t>Health Education Specialists</t>
        </is>
      </c>
      <c r="E11879" t="n">
        <v>27910</v>
      </c>
      <c r="F11879" t="n">
        <v>71018.40200644929</v>
      </c>
      <c r="G11879">
        <f>IF(OR(E6227="",F6227=""),"",E6227*F6227)</f>
        <v/>
      </c>
      <c r="H11879" s="41">
        <f>IFERROR(XLOOKUP(C6227,'DATA Wharton'!$A$2:$A$785,'DATA Wharton'!$C$2:$C$785),"")</f>
        <v/>
      </c>
      <c r="I11879">
        <f>IF(OR(G6227="",H6227=""),"",G6227)</f>
        <v/>
      </c>
      <c r="J11879">
        <f>IF(OR(I6227="",H6227=""),"",I6227*H6227)</f>
        <v/>
      </c>
      <c r="K11879">
        <f>IF(G6227="","Missing OEWS wage",IF(H6227="","Missing Wharton SOC","Matched"))</f>
        <v/>
      </c>
    </row>
    <row r="11880">
      <c r="A11880" t="inlineStr">
        <is>
          <t>62</t>
        </is>
      </c>
      <c r="B11880" t="inlineStr">
        <is>
          <t>Health Care and Social Assistance</t>
        </is>
      </c>
      <c r="C11880" t="inlineStr">
        <is>
          <t>21-1092</t>
        </is>
      </c>
      <c r="D11880" t="inlineStr">
        <is>
          <t>Probation Officers and Correctional Treatment Specialists</t>
        </is>
      </c>
      <c r="E11880" t="n">
        <v>2000</v>
      </c>
      <c r="F11880" t="n">
        <v>48680</v>
      </c>
      <c r="G11880">
        <f>IF(OR(E6228="",F6228=""),"",E6228*F6228)</f>
        <v/>
      </c>
      <c r="H11880" s="41">
        <f>IFERROR(XLOOKUP(C6228,'DATA Wharton'!$A$2:$A$785,'DATA Wharton'!$C$2:$C$785),"")</f>
        <v/>
      </c>
      <c r="I11880">
        <f>IF(OR(G6228="",H6228=""),"",G6228)</f>
        <v/>
      </c>
      <c r="J11880">
        <f>IF(OR(I6228="",H6228=""),"",I6228*H6228)</f>
        <v/>
      </c>
      <c r="K11880">
        <f>IF(G6228="","Missing OEWS wage",IF(H6228="","Missing Wharton SOC","Matched"))</f>
        <v/>
      </c>
    </row>
    <row r="11881">
      <c r="A11881" t="inlineStr">
        <is>
          <t>62</t>
        </is>
      </c>
      <c r="B11881" t="inlineStr">
        <is>
          <t>Health Care and Social Assistance</t>
        </is>
      </c>
      <c r="C11881" t="inlineStr">
        <is>
          <t>21-1093</t>
        </is>
      </c>
      <c r="D11881" t="inlineStr">
        <is>
          <t>Social and Human Service Assistants</t>
        </is>
      </c>
      <c r="E11881" t="n">
        <v>278290</v>
      </c>
      <c r="F11881" t="n">
        <v>45193.07736533831</v>
      </c>
      <c r="G11881">
        <f>IF(OR(E6229="",F6229=""),"",E6229*F6229)</f>
        <v/>
      </c>
      <c r="H11881" s="41">
        <f>IFERROR(XLOOKUP(C6229,'DATA Wharton'!$A$2:$A$785,'DATA Wharton'!$C$2:$C$785),"")</f>
        <v/>
      </c>
      <c r="I11881">
        <f>IF(OR(G6229="",H6229=""),"",G6229)</f>
        <v/>
      </c>
      <c r="J11881">
        <f>IF(OR(I6229="",H6229=""),"",I6229*H6229)</f>
        <v/>
      </c>
      <c r="K11881">
        <f>IF(G6229="","Missing OEWS wage",IF(H6229="","Missing Wharton SOC","Matched"))</f>
        <v/>
      </c>
    </row>
    <row r="11882">
      <c r="A11882" t="inlineStr">
        <is>
          <t>62</t>
        </is>
      </c>
      <c r="B11882" t="inlineStr">
        <is>
          <t>Health Care and Social Assistance</t>
        </is>
      </c>
      <c r="C11882" t="inlineStr">
        <is>
          <t>21-1094</t>
        </is>
      </c>
      <c r="D11882" t="inlineStr">
        <is>
          <t>Community Health Workers</t>
        </is>
      </c>
      <c r="E11882" t="n">
        <v>32850</v>
      </c>
      <c r="F11882" t="n">
        <v>53889.7595129376</v>
      </c>
      <c r="G11882">
        <f>IF(OR(E6230="",F6230=""),"",E6230*F6230)</f>
        <v/>
      </c>
      <c r="H11882" s="41">
        <f>IFERROR(XLOOKUP(C6230,'DATA Wharton'!$A$2:$A$785,'DATA Wharton'!$C$2:$C$785),"")</f>
        <v/>
      </c>
      <c r="I11882">
        <f>IF(OR(G6230="",H6230=""),"",G6230)</f>
        <v/>
      </c>
      <c r="J11882">
        <f>IF(OR(I6230="",H6230=""),"",I6230*H6230)</f>
        <v/>
      </c>
      <c r="K11882">
        <f>IF(G6230="","Missing OEWS wage",IF(H6230="","Missing Wharton SOC","Matched"))</f>
        <v/>
      </c>
    </row>
    <row r="11883">
      <c r="A11883" t="inlineStr">
        <is>
          <t>62</t>
        </is>
      </c>
      <c r="B11883" t="inlineStr">
        <is>
          <t>Health Care and Social Assistance</t>
        </is>
      </c>
      <c r="C11883" t="inlineStr">
        <is>
          <t>21-1099</t>
        </is>
      </c>
      <c r="D11883" t="inlineStr">
        <is>
          <t>Community and Social Service Specialists, All Other</t>
        </is>
      </c>
      <c r="E11883" t="n">
        <v>37610</v>
      </c>
      <c r="F11883" t="n">
        <v>54216.04892315873</v>
      </c>
      <c r="G11883">
        <f>IF(OR(E6231="",F6231=""),"",E6231*F6231)</f>
        <v/>
      </c>
      <c r="H11883" s="41">
        <f>IFERROR(XLOOKUP(C6231,'DATA Wharton'!$A$2:$A$785,'DATA Wharton'!$C$2:$C$785),"")</f>
        <v/>
      </c>
      <c r="I11883">
        <f>IF(OR(G6231="",H6231=""),"",G6231)</f>
        <v/>
      </c>
      <c r="J11883">
        <f>IF(OR(I6231="",H6231=""),"",I6231*H6231)</f>
        <v/>
      </c>
      <c r="K11883">
        <f>IF(G6231="","Missing OEWS wage",IF(H6231="","Missing Wharton SOC","Matched"))</f>
        <v/>
      </c>
    </row>
    <row r="11884">
      <c r="A11884" t="inlineStr">
        <is>
          <t>62</t>
        </is>
      </c>
      <c r="B11884" t="inlineStr">
        <is>
          <t>Health Care and Social Assistance</t>
        </is>
      </c>
      <c r="C11884" t="inlineStr">
        <is>
          <t>21-2011</t>
        </is>
      </c>
      <c r="D11884" t="inlineStr">
        <is>
          <t>Clergy</t>
        </is>
      </c>
      <c r="E11884" t="n">
        <v>23610</v>
      </c>
      <c r="F11884" t="n">
        <v>67056.60313426514</v>
      </c>
      <c r="G11884">
        <f>IF(OR(E6232="",F6232=""),"",E6232*F6232)</f>
        <v/>
      </c>
      <c r="H11884" s="41">
        <f>IFERROR(XLOOKUP(C6232,'DATA Wharton'!$A$2:$A$785,'DATA Wharton'!$C$2:$C$785),"")</f>
        <v/>
      </c>
      <c r="I11884">
        <f>IF(OR(G6232="",H6232=""),"",G6232)</f>
        <v/>
      </c>
      <c r="J11884">
        <f>IF(OR(I6232="",H6232=""),"",I6232*H6232)</f>
        <v/>
      </c>
      <c r="K11884">
        <f>IF(G6232="","Missing OEWS wage",IF(H6232="","Missing Wharton SOC","Matched"))</f>
        <v/>
      </c>
    </row>
    <row r="11885">
      <c r="A11885" t="inlineStr">
        <is>
          <t>62</t>
        </is>
      </c>
      <c r="B11885" t="inlineStr">
        <is>
          <t>Health Care and Social Assistance</t>
        </is>
      </c>
      <c r="C11885" t="inlineStr">
        <is>
          <t>21-2021</t>
        </is>
      </c>
      <c r="D11885" t="inlineStr">
        <is>
          <t>Directors, Religious Activities and Education</t>
        </is>
      </c>
      <c r="E11885" t="n">
        <v>970</v>
      </c>
      <c r="F11885" t="n">
        <v>77440</v>
      </c>
      <c r="G11885">
        <f>IF(OR(E6233="",F6233=""),"",E6233*F6233)</f>
        <v/>
      </c>
      <c r="H11885" s="41">
        <f>IFERROR(XLOOKUP(C6233,'DATA Wharton'!$A$2:$A$785,'DATA Wharton'!$C$2:$C$785),"")</f>
        <v/>
      </c>
      <c r="I11885">
        <f>IF(OR(G6233="",H6233=""),"",G6233)</f>
        <v/>
      </c>
      <c r="J11885">
        <f>IF(OR(I6233="",H6233=""),"",I6233*H6233)</f>
        <v/>
      </c>
      <c r="K11885">
        <f>IF(G6233="","Missing OEWS wage",IF(H6233="","Missing Wharton SOC","Matched"))</f>
        <v/>
      </c>
    </row>
    <row r="11886">
      <c r="A11886" t="inlineStr">
        <is>
          <t>62</t>
        </is>
      </c>
      <c r="B11886" t="inlineStr">
        <is>
          <t>Health Care and Social Assistance</t>
        </is>
      </c>
      <c r="C11886" t="inlineStr">
        <is>
          <t>21-2099</t>
        </is>
      </c>
      <c r="D11886" t="inlineStr">
        <is>
          <t>Religious Workers, All Other</t>
        </is>
      </c>
      <c r="E11886" t="n">
        <v>840</v>
      </c>
      <c r="F11886" t="n">
        <v>54783.57142857143</v>
      </c>
      <c r="G11886">
        <f>IF(OR(E6234="",F6234=""),"",E6234*F6234)</f>
        <v/>
      </c>
      <c r="H11886" s="41">
        <f>IFERROR(XLOOKUP(C6234,'DATA Wharton'!$A$2:$A$785,'DATA Wharton'!$C$2:$C$785),"")</f>
        <v/>
      </c>
      <c r="I11886">
        <f>IF(OR(G6234="",H6234=""),"",G6234)</f>
        <v/>
      </c>
      <c r="J11886">
        <f>IF(OR(I6234="",H6234=""),"",I6234*H6234)</f>
        <v/>
      </c>
      <c r="K11886">
        <f>IF(G6234="","Missing OEWS wage",IF(H6234="","Missing Wharton SOC","Matched"))</f>
        <v/>
      </c>
    </row>
    <row r="11887">
      <c r="A11887" t="inlineStr">
        <is>
          <t>62</t>
        </is>
      </c>
      <c r="B11887" t="inlineStr">
        <is>
          <t>Health Care and Social Assistance</t>
        </is>
      </c>
      <c r="C11887" t="inlineStr">
        <is>
          <t>23-1011</t>
        </is>
      </c>
      <c r="D11887" t="inlineStr">
        <is>
          <t>Lawyers</t>
        </is>
      </c>
      <c r="E11887" t="n">
        <v>4410</v>
      </c>
      <c r="F11887" t="n">
        <v>183414.4897959184</v>
      </c>
      <c r="G11887">
        <f>IF(OR(E6235="",F6235=""),"",E6235*F6235)</f>
        <v/>
      </c>
      <c r="H11887" s="41">
        <f>IFERROR(XLOOKUP(C6235,'DATA Wharton'!$A$2:$A$785,'DATA Wharton'!$C$2:$C$785),"")</f>
        <v/>
      </c>
      <c r="I11887">
        <f>IF(OR(G6235="",H6235=""),"",G6235)</f>
        <v/>
      </c>
      <c r="J11887">
        <f>IF(OR(I6235="",H6235=""),"",I6235*H6235)</f>
        <v/>
      </c>
      <c r="K11887">
        <f>IF(G6235="","Missing OEWS wage",IF(H6235="","Missing Wharton SOC","Matched"))</f>
        <v/>
      </c>
    </row>
    <row r="11888">
      <c r="A11888" t="inlineStr">
        <is>
          <t>62</t>
        </is>
      </c>
      <c r="B11888" t="inlineStr">
        <is>
          <t>Health Care and Social Assistance</t>
        </is>
      </c>
      <c r="C11888" t="inlineStr">
        <is>
          <t>23-1022</t>
        </is>
      </c>
      <c r="D11888" t="inlineStr">
        <is>
          <t>Arbitrators, Mediators, and Conciliators</t>
        </is>
      </c>
      <c r="E11888" t="n">
        <v>550</v>
      </c>
      <c r="F11888" t="n">
        <v>71070</v>
      </c>
      <c r="G11888">
        <f>IF(OR(E6236="",F6236=""),"",E6236*F6236)</f>
        <v/>
      </c>
      <c r="H11888" s="41">
        <f>IFERROR(XLOOKUP(C6236,'DATA Wharton'!$A$2:$A$785,'DATA Wharton'!$C$2:$C$785),"")</f>
        <v/>
      </c>
      <c r="I11888">
        <f>IF(OR(G6236="",H6236=""),"",G6236)</f>
        <v/>
      </c>
      <c r="J11888">
        <f>IF(OR(I6236="",H6236=""),"",I6236*H6236)</f>
        <v/>
      </c>
      <c r="K11888">
        <f>IF(G6236="","Missing OEWS wage",IF(H6236="","Missing Wharton SOC","Matched"))</f>
        <v/>
      </c>
    </row>
    <row r="11889">
      <c r="A11889" t="inlineStr">
        <is>
          <t>62</t>
        </is>
      </c>
      <c r="B11889" t="inlineStr">
        <is>
          <t>Health Care and Social Assistance</t>
        </is>
      </c>
      <c r="C11889" t="inlineStr">
        <is>
          <t>23-2011</t>
        </is>
      </c>
      <c r="D11889" t="inlineStr">
        <is>
          <t>Paralegals and Legal Assistants</t>
        </is>
      </c>
      <c r="E11889" t="n">
        <v>2240</v>
      </c>
      <c r="F11889" t="n">
        <v>65424.91071428572</v>
      </c>
      <c r="G11889">
        <f>IF(OR(E6237="",F6237=""),"",E6237*F6237)</f>
        <v/>
      </c>
      <c r="H11889" s="41">
        <f>IFERROR(XLOOKUP(C6237,'DATA Wharton'!$A$2:$A$785,'DATA Wharton'!$C$2:$C$785),"")</f>
        <v/>
      </c>
      <c r="I11889">
        <f>IF(OR(G6237="",H6237=""),"",G6237)</f>
        <v/>
      </c>
      <c r="J11889">
        <f>IF(OR(I6237="",H6237=""),"",I6237*H6237)</f>
        <v/>
      </c>
      <c r="K11889">
        <f>IF(G6237="","Missing OEWS wage",IF(H6237="","Missing Wharton SOC","Matched"))</f>
        <v/>
      </c>
    </row>
    <row r="11890">
      <c r="A11890" t="inlineStr">
        <is>
          <t>62</t>
        </is>
      </c>
      <c r="B11890" t="inlineStr">
        <is>
          <t>Health Care and Social Assistance</t>
        </is>
      </c>
      <c r="C11890" t="inlineStr">
        <is>
          <t>23-2093</t>
        </is>
      </c>
      <c r="D11890" t="inlineStr">
        <is>
          <t>Title Examiners, Abstractors, and Searchers</t>
        </is>
      </c>
      <c r="E11890" t="n">
        <v>70</v>
      </c>
      <c r="F11890" t="n">
        <v>55850</v>
      </c>
      <c r="G11890">
        <f>IF(OR(E6238="",F6238=""),"",E6238*F6238)</f>
        <v/>
      </c>
      <c r="H11890" s="41">
        <f>IFERROR(XLOOKUP(C6238,'DATA Wharton'!$A$2:$A$785,'DATA Wharton'!$C$2:$C$785),"")</f>
        <v/>
      </c>
      <c r="I11890">
        <f>IF(OR(G6238="",H6238=""),"",G6238)</f>
        <v/>
      </c>
      <c r="J11890">
        <f>IF(OR(I6238="",H6238=""),"",I6238*H6238)</f>
        <v/>
      </c>
      <c r="K11890">
        <f>IF(G6238="","Missing OEWS wage",IF(H6238="","Missing Wharton SOC","Matched"))</f>
        <v/>
      </c>
    </row>
    <row r="11891">
      <c r="A11891" t="inlineStr">
        <is>
          <t>62</t>
        </is>
      </c>
      <c r="B11891" t="inlineStr">
        <is>
          <t>Health Care and Social Assistance</t>
        </is>
      </c>
      <c r="C11891" t="inlineStr">
        <is>
          <t>23-2099</t>
        </is>
      </c>
      <c r="D11891" t="inlineStr">
        <is>
          <t>Legal Support Workers, All Other</t>
        </is>
      </c>
      <c r="E11891" t="n">
        <v>730</v>
      </c>
      <c r="F11891" t="n">
        <v>57490</v>
      </c>
      <c r="G11891">
        <f>IF(OR(E6239="",F6239=""),"",E6239*F6239)</f>
        <v/>
      </c>
      <c r="H11891" s="41">
        <f>IFERROR(XLOOKUP(C6239,'DATA Wharton'!$A$2:$A$785,'DATA Wharton'!$C$2:$C$785),"")</f>
        <v/>
      </c>
      <c r="I11891">
        <f>IF(OR(G6239="",H6239=""),"",G6239)</f>
        <v/>
      </c>
      <c r="J11891">
        <f>IF(OR(I6239="",H6239=""),"",I6239*H6239)</f>
        <v/>
      </c>
      <c r="K11891">
        <f>IF(G6239="","Missing OEWS wage",IF(H6239="","Missing Wharton SOC","Matched"))</f>
        <v/>
      </c>
    </row>
    <row r="11892">
      <c r="A11892" t="inlineStr">
        <is>
          <t>62</t>
        </is>
      </c>
      <c r="B11892" t="inlineStr">
        <is>
          <t>Health Care and Social Assistance</t>
        </is>
      </c>
      <c r="C11892" t="inlineStr">
        <is>
          <t>25-1071</t>
        </is>
      </c>
      <c r="D11892" t="inlineStr">
        <is>
          <t>Health Specialties Teachers, Postsecondary</t>
        </is>
      </c>
      <c r="E11892" t="n">
        <v>11560</v>
      </c>
      <c r="F11892" t="n">
        <v>224354.4982698962</v>
      </c>
      <c r="G11892">
        <f>IF(OR(E6240="",F6240=""),"",E6240*F6240)</f>
        <v/>
      </c>
      <c r="H11892" s="41">
        <f>IFERROR(XLOOKUP(C6240,'DATA Wharton'!$A$2:$A$785,'DATA Wharton'!$C$2:$C$785),"")</f>
        <v/>
      </c>
      <c r="I11892">
        <f>IF(OR(G6240="",H6240=""),"",G6240)</f>
        <v/>
      </c>
      <c r="J11892">
        <f>IF(OR(I6240="",H6240=""),"",I6240*H6240)</f>
        <v/>
      </c>
      <c r="K11892">
        <f>IF(G6240="","Missing OEWS wage",IF(H6240="","Missing Wharton SOC","Matched"))</f>
        <v/>
      </c>
    </row>
    <row r="11893">
      <c r="A11893" t="inlineStr">
        <is>
          <t>62</t>
        </is>
      </c>
      <c r="B11893" t="inlineStr">
        <is>
          <t>Health Care and Social Assistance</t>
        </is>
      </c>
      <c r="C11893" t="inlineStr">
        <is>
          <t>25-1072</t>
        </is>
      </c>
      <c r="D11893" t="inlineStr">
        <is>
          <t>Nursing Instructors and Teachers, Postsecondary</t>
        </is>
      </c>
      <c r="E11893" t="n">
        <v>2230</v>
      </c>
      <c r="F11893" t="n">
        <v>113041.9730941704</v>
      </c>
      <c r="G11893">
        <f>IF(OR(E6241="",F6241=""),"",E6241*F6241)</f>
        <v/>
      </c>
      <c r="H11893" s="41">
        <f>IFERROR(XLOOKUP(C6241,'DATA Wharton'!$A$2:$A$785,'DATA Wharton'!$C$2:$C$785),"")</f>
        <v/>
      </c>
      <c r="I11893">
        <f>IF(OR(G6241="",H6241=""),"",G6241)</f>
        <v/>
      </c>
      <c r="J11893">
        <f>IF(OR(I6241="",H6241=""),"",I6241*H6241)</f>
        <v/>
      </c>
      <c r="K11893">
        <f>IF(G6241="","Missing OEWS wage",IF(H6241="","Missing Wharton SOC","Matched"))</f>
        <v/>
      </c>
    </row>
    <row r="11894">
      <c r="A11894" t="inlineStr">
        <is>
          <t>62</t>
        </is>
      </c>
      <c r="B11894" t="inlineStr">
        <is>
          <t>Health Care and Social Assistance</t>
        </is>
      </c>
      <c r="C11894" t="inlineStr">
        <is>
          <t>25-1194</t>
        </is>
      </c>
      <c r="D11894" t="inlineStr">
        <is>
          <t>Career/Technical Education Teachers, Postsecondary</t>
        </is>
      </c>
      <c r="E11894" t="n">
        <v>1300</v>
      </c>
      <c r="F11894" t="n">
        <v>54250.76923076923</v>
      </c>
      <c r="G11894">
        <f>IF(OR(E6242="",F6242=""),"",E6242*F6242)</f>
        <v/>
      </c>
      <c r="H11894" s="41">
        <f>IFERROR(XLOOKUP(C6242,'DATA Wharton'!$A$2:$A$785,'DATA Wharton'!$C$2:$C$785),"")</f>
        <v/>
      </c>
      <c r="I11894">
        <f>IF(OR(G6242="",H6242=""),"",G6242)</f>
        <v/>
      </c>
      <c r="J11894">
        <f>IF(OR(I6242="",H6242=""),"",I6242*H6242)</f>
        <v/>
      </c>
      <c r="K11894">
        <f>IF(G6242="","Missing OEWS wage",IF(H6242="","Missing Wharton SOC","Matched"))</f>
        <v/>
      </c>
    </row>
    <row r="11895">
      <c r="A11895" t="inlineStr">
        <is>
          <t>62</t>
        </is>
      </c>
      <c r="B11895" t="inlineStr">
        <is>
          <t>Health Care and Social Assistance</t>
        </is>
      </c>
      <c r="C11895" t="inlineStr">
        <is>
          <t>25-1199</t>
        </is>
      </c>
      <c r="D11895" t="inlineStr">
        <is>
          <t>Postsecondary Teachers, All Other</t>
        </is>
      </c>
      <c r="E11895" t="n">
        <v>70</v>
      </c>
      <c r="F11895" t="n">
        <v>76792.85714285714</v>
      </c>
      <c r="G11895">
        <f>IF(OR(E6243="",F6243=""),"",E6243*F6243)</f>
        <v/>
      </c>
      <c r="H11895" s="41">
        <f>IFERROR(XLOOKUP(C6243,'DATA Wharton'!$A$2:$A$785,'DATA Wharton'!$C$2:$C$785),"")</f>
        <v/>
      </c>
      <c r="I11895">
        <f>IF(OR(G6243="",H6243=""),"",G6243)</f>
        <v/>
      </c>
      <c r="J11895">
        <f>IF(OR(I6243="",H6243=""),"",I6243*H6243)</f>
        <v/>
      </c>
      <c r="K11895">
        <f>IF(G6243="","Missing OEWS wage",IF(H6243="","Missing Wharton SOC","Matched"))</f>
        <v/>
      </c>
    </row>
    <row r="11896">
      <c r="A11896" t="inlineStr">
        <is>
          <t>62</t>
        </is>
      </c>
      <c r="B11896" t="inlineStr">
        <is>
          <t>Health Care and Social Assistance</t>
        </is>
      </c>
      <c r="C11896" t="inlineStr">
        <is>
          <t>25-2011</t>
        </is>
      </c>
      <c r="D11896" t="inlineStr">
        <is>
          <t>Preschool Teachers, Except Special Education</t>
        </is>
      </c>
      <c r="E11896" t="n">
        <v>363850</v>
      </c>
      <c r="F11896" t="n">
        <v>39398.73574275113</v>
      </c>
      <c r="G11896">
        <f>IF(OR(E6244="",F6244=""),"",E6244*F6244)</f>
        <v/>
      </c>
      <c r="H11896" s="41">
        <f>IFERROR(XLOOKUP(C6244,'DATA Wharton'!$A$2:$A$785,'DATA Wharton'!$C$2:$C$785),"")</f>
        <v/>
      </c>
      <c r="I11896">
        <f>IF(OR(G6244="",H6244=""),"",G6244)</f>
        <v/>
      </c>
      <c r="J11896">
        <f>IF(OR(I6244="",H6244=""),"",I6244*H6244)</f>
        <v/>
      </c>
      <c r="K11896">
        <f>IF(G6244="","Missing OEWS wage",IF(H6244="","Missing Wharton SOC","Matched"))</f>
        <v/>
      </c>
    </row>
    <row r="11897">
      <c r="A11897" t="inlineStr">
        <is>
          <t>62</t>
        </is>
      </c>
      <c r="B11897" t="inlineStr">
        <is>
          <t>Health Care and Social Assistance</t>
        </is>
      </c>
      <c r="C11897" t="inlineStr">
        <is>
          <t>25-2012</t>
        </is>
      </c>
      <c r="D11897" t="inlineStr">
        <is>
          <t>Kindergarten Teachers, Except Special Education</t>
        </is>
      </c>
      <c r="E11897" t="n">
        <v>1440</v>
      </c>
      <c r="F11897" t="n">
        <v>52160</v>
      </c>
      <c r="G11897">
        <f>IF(OR(E6245="",F6245=""),"",E6245*F6245)</f>
        <v/>
      </c>
      <c r="H11897" s="41">
        <f>IFERROR(XLOOKUP(C6245,'DATA Wharton'!$A$2:$A$785,'DATA Wharton'!$C$2:$C$785),"")</f>
        <v/>
      </c>
      <c r="I11897">
        <f>IF(OR(G6245="",H6245=""),"",G6245)</f>
        <v/>
      </c>
      <c r="J11897">
        <f>IF(OR(I6245="",H6245=""),"",I6245*H6245)</f>
        <v/>
      </c>
      <c r="K11897">
        <f>IF(G6245="","Missing OEWS wage",IF(H6245="","Missing Wharton SOC","Matched"))</f>
        <v/>
      </c>
    </row>
    <row r="11898">
      <c r="A11898" t="inlineStr">
        <is>
          <t>62</t>
        </is>
      </c>
      <c r="B11898" t="inlineStr">
        <is>
          <t>Health Care and Social Assistance</t>
        </is>
      </c>
      <c r="C11898" t="inlineStr">
        <is>
          <t>25-2021</t>
        </is>
      </c>
      <c r="D11898" t="inlineStr">
        <is>
          <t>Elementary School Teachers, Except Special Education</t>
        </is>
      </c>
      <c r="E11898" t="n">
        <v>1530</v>
      </c>
      <c r="F11898" t="n">
        <v>53980</v>
      </c>
      <c r="G11898">
        <f>IF(OR(E6246="",F6246=""),"",E6246*F6246)</f>
        <v/>
      </c>
      <c r="H11898" s="41">
        <f>IFERROR(XLOOKUP(C6246,'DATA Wharton'!$A$2:$A$785,'DATA Wharton'!$C$2:$C$785),"")</f>
        <v/>
      </c>
      <c r="I11898">
        <f>IF(OR(G6246="",H6246=""),"",G6246)</f>
        <v/>
      </c>
      <c r="J11898">
        <f>IF(OR(I6246="",H6246=""),"",I6246*H6246)</f>
        <v/>
      </c>
      <c r="K11898">
        <f>IF(G6246="","Missing OEWS wage",IF(H6246="","Missing Wharton SOC","Matched"))</f>
        <v/>
      </c>
    </row>
    <row r="11899">
      <c r="A11899" t="inlineStr">
        <is>
          <t>62</t>
        </is>
      </c>
      <c r="B11899" t="inlineStr">
        <is>
          <t>Health Care and Social Assistance</t>
        </is>
      </c>
      <c r="C11899" t="inlineStr">
        <is>
          <t>25-2022</t>
        </is>
      </c>
      <c r="D11899" t="inlineStr">
        <is>
          <t>Middle School Teachers, Except Special and Career/Technical Education</t>
        </is>
      </c>
      <c r="E11899" t="n">
        <v>290</v>
      </c>
      <c r="F11899" t="n">
        <v>58480</v>
      </c>
      <c r="G11899">
        <f>IF(OR(E6247="",F6247=""),"",E6247*F6247)</f>
        <v/>
      </c>
      <c r="H11899" s="41">
        <f>IFERROR(XLOOKUP(C6247,'DATA Wharton'!$A$2:$A$785,'DATA Wharton'!$C$2:$C$785),"")</f>
        <v/>
      </c>
      <c r="I11899">
        <f>IF(OR(G6247="",H6247=""),"",G6247)</f>
        <v/>
      </c>
      <c r="J11899">
        <f>IF(OR(I6247="",H6247=""),"",I6247*H6247)</f>
        <v/>
      </c>
      <c r="K11899">
        <f>IF(G6247="","Missing OEWS wage",IF(H6247="","Missing Wharton SOC","Matched"))</f>
        <v/>
      </c>
    </row>
    <row r="11900">
      <c r="A11900" t="inlineStr">
        <is>
          <t>62</t>
        </is>
      </c>
      <c r="B11900" t="inlineStr">
        <is>
          <t>Health Care and Social Assistance</t>
        </is>
      </c>
      <c r="C11900" t="inlineStr">
        <is>
          <t>25-2031</t>
        </is>
      </c>
      <c r="D11900" t="inlineStr">
        <is>
          <t>Secondary School Teachers, Except Special and Career/Technical Education</t>
        </is>
      </c>
      <c r="E11900" t="n">
        <v>1010</v>
      </c>
      <c r="F11900" t="n">
        <v>57360</v>
      </c>
      <c r="G11900">
        <f>IF(OR(E6248="",F6248=""),"",E6248*F6248)</f>
        <v/>
      </c>
      <c r="H11900" s="41">
        <f>IFERROR(XLOOKUP(C6248,'DATA Wharton'!$A$2:$A$785,'DATA Wharton'!$C$2:$C$785),"")</f>
        <v/>
      </c>
      <c r="I11900">
        <f>IF(OR(G6248="",H6248=""),"",G6248)</f>
        <v/>
      </c>
      <c r="J11900">
        <f>IF(OR(I6248="",H6248=""),"",I6248*H6248)</f>
        <v/>
      </c>
      <c r="K11900">
        <f>IF(G6248="","Missing OEWS wage",IF(H6248="","Missing Wharton SOC","Matched"))</f>
        <v/>
      </c>
    </row>
    <row r="11901">
      <c r="A11901" t="inlineStr">
        <is>
          <t>62</t>
        </is>
      </c>
      <c r="B11901" t="inlineStr">
        <is>
          <t>Health Care and Social Assistance</t>
        </is>
      </c>
      <c r="C11901" t="inlineStr">
        <is>
          <t>25-2032</t>
        </is>
      </c>
      <c r="D11901" t="inlineStr">
        <is>
          <t>Career/Technical Education Teachers, Secondary School</t>
        </is>
      </c>
      <c r="E11901" t="n">
        <v>80</v>
      </c>
      <c r="F11901" t="n">
        <v>72250</v>
      </c>
      <c r="G11901">
        <f>IF(OR(E6249="",F6249=""),"",E6249*F6249)</f>
        <v/>
      </c>
      <c r="H11901" s="41">
        <f>IFERROR(XLOOKUP(C6249,'DATA Wharton'!$A$2:$A$785,'DATA Wharton'!$C$2:$C$785),"")</f>
        <v/>
      </c>
      <c r="I11901">
        <f>IF(OR(G6249="",H6249=""),"",G6249)</f>
        <v/>
      </c>
      <c r="J11901">
        <f>IF(OR(I6249="",H6249=""),"",I6249*H6249)</f>
        <v/>
      </c>
      <c r="K11901">
        <f>IF(G6249="","Missing OEWS wage",IF(H6249="","Missing Wharton SOC","Matched"))</f>
        <v/>
      </c>
    </row>
    <row r="11902">
      <c r="A11902" t="inlineStr">
        <is>
          <t>62</t>
        </is>
      </c>
      <c r="B11902" t="inlineStr">
        <is>
          <t>Health Care and Social Assistance</t>
        </is>
      </c>
      <c r="C11902" t="inlineStr">
        <is>
          <t>25-2051</t>
        </is>
      </c>
      <c r="D11902" t="inlineStr">
        <is>
          <t>Special Education Teachers, Preschool</t>
        </is>
      </c>
      <c r="E11902" t="n">
        <v>9150</v>
      </c>
      <c r="F11902" t="n">
        <v>86550</v>
      </c>
      <c r="G11902">
        <f>IF(OR(E6250="",F6250=""),"",E6250*F6250)</f>
        <v/>
      </c>
      <c r="H11902" s="41">
        <f>IFERROR(XLOOKUP(C6250,'DATA Wharton'!$A$2:$A$785,'DATA Wharton'!$C$2:$C$785),"")</f>
        <v/>
      </c>
      <c r="I11902">
        <f>IF(OR(G6250="",H6250=""),"",G6250)</f>
        <v/>
      </c>
      <c r="J11902">
        <f>IF(OR(I6250="",H6250=""),"",I6250*H6250)</f>
        <v/>
      </c>
      <c r="K11902">
        <f>IF(G6250="","Missing OEWS wage",IF(H6250="","Missing Wharton SOC","Matched"))</f>
        <v/>
      </c>
    </row>
    <row r="11903">
      <c r="A11903" t="inlineStr">
        <is>
          <t>62</t>
        </is>
      </c>
      <c r="B11903" t="inlineStr">
        <is>
          <t>Health Care and Social Assistance</t>
        </is>
      </c>
      <c r="C11903" t="inlineStr">
        <is>
          <t>25-2052</t>
        </is>
      </c>
      <c r="D11903" t="inlineStr">
        <is>
          <t>Special Education Teachers, Kindergarten and Elementary School</t>
        </is>
      </c>
      <c r="E11903" t="n">
        <v>900</v>
      </c>
      <c r="F11903" t="n">
        <v>72120</v>
      </c>
      <c r="G11903">
        <f>IF(OR(E6251="",F6251=""),"",E6251*F6251)</f>
        <v/>
      </c>
      <c r="H11903" s="41">
        <f>IFERROR(XLOOKUP(C6251,'DATA Wharton'!$A$2:$A$785,'DATA Wharton'!$C$2:$C$785),"")</f>
        <v/>
      </c>
      <c r="I11903">
        <f>IF(OR(G6251="",H6251=""),"",G6251)</f>
        <v/>
      </c>
      <c r="J11903">
        <f>IF(OR(I6251="",H6251=""),"",I6251*H6251)</f>
        <v/>
      </c>
      <c r="K11903">
        <f>IF(G6251="","Missing OEWS wage",IF(H6251="","Missing Wharton SOC","Matched"))</f>
        <v/>
      </c>
    </row>
    <row r="11904">
      <c r="A11904" t="inlineStr">
        <is>
          <t>62</t>
        </is>
      </c>
      <c r="B11904" t="inlineStr">
        <is>
          <t>Health Care and Social Assistance</t>
        </is>
      </c>
      <c r="C11904" t="inlineStr">
        <is>
          <t>25-2057</t>
        </is>
      </c>
      <c r="D11904" t="inlineStr">
        <is>
          <t>Special Education Teachers, Middle School</t>
        </is>
      </c>
      <c r="E11904" t="n">
        <v>110</v>
      </c>
      <c r="F11904" t="n">
        <v>81560</v>
      </c>
      <c r="G11904">
        <f>IF(OR(E6252="",F6252=""),"",E6252*F6252)</f>
        <v/>
      </c>
      <c r="H11904" s="41">
        <f>IFERROR(XLOOKUP(C6252,'DATA Wharton'!$A$2:$A$785,'DATA Wharton'!$C$2:$C$785),"")</f>
        <v/>
      </c>
      <c r="I11904">
        <f>IF(OR(G6252="",H6252=""),"",G6252)</f>
        <v/>
      </c>
      <c r="J11904">
        <f>IF(OR(I6252="",H6252=""),"",I6252*H6252)</f>
        <v/>
      </c>
      <c r="K11904">
        <f>IF(G6252="","Missing OEWS wage",IF(H6252="","Missing Wharton SOC","Matched"))</f>
        <v/>
      </c>
    </row>
    <row r="11905">
      <c r="A11905" t="inlineStr">
        <is>
          <t>62</t>
        </is>
      </c>
      <c r="B11905" t="inlineStr">
        <is>
          <t>Health Care and Social Assistance</t>
        </is>
      </c>
      <c r="C11905" t="inlineStr">
        <is>
          <t>25-2058</t>
        </is>
      </c>
      <c r="D11905" t="inlineStr">
        <is>
          <t>Special Education Teachers, Secondary School</t>
        </is>
      </c>
      <c r="E11905" t="n">
        <v>1180</v>
      </c>
      <c r="F11905" t="n">
        <v>72184.40677966102</v>
      </c>
      <c r="G11905">
        <f>IF(OR(E6253="",F6253=""),"",E6253*F6253)</f>
        <v/>
      </c>
      <c r="H11905" s="41">
        <f>IFERROR(XLOOKUP(C6253,'DATA Wharton'!$A$2:$A$785,'DATA Wharton'!$C$2:$C$785),"")</f>
        <v/>
      </c>
      <c r="I11905">
        <f>IF(OR(G6253="",H6253=""),"",G6253)</f>
        <v/>
      </c>
      <c r="J11905">
        <f>IF(OR(I6253="",H6253=""),"",I6253*H6253)</f>
        <v/>
      </c>
      <c r="K11905">
        <f>IF(G6253="","Missing OEWS wage",IF(H6253="","Missing Wharton SOC","Matched"))</f>
        <v/>
      </c>
    </row>
    <row r="11906">
      <c r="A11906" t="inlineStr">
        <is>
          <t>62</t>
        </is>
      </c>
      <c r="B11906" t="inlineStr">
        <is>
          <t>Health Care and Social Assistance</t>
        </is>
      </c>
      <c r="C11906" t="inlineStr">
        <is>
          <t>25-2059</t>
        </is>
      </c>
      <c r="D11906" t="inlineStr">
        <is>
          <t>Special Education Teachers, All Other</t>
        </is>
      </c>
      <c r="E11906" t="n">
        <v>4360</v>
      </c>
      <c r="F11906" t="n">
        <v>68212.95871559632</v>
      </c>
      <c r="G11906">
        <f>IF(OR(E6254="",F6254=""),"",E6254*F6254)</f>
        <v/>
      </c>
      <c r="H11906" s="41">
        <f>IFERROR(XLOOKUP(C6254,'DATA Wharton'!$A$2:$A$785,'DATA Wharton'!$C$2:$C$785),"")</f>
        <v/>
      </c>
      <c r="I11906">
        <f>IF(OR(G6254="",H6254=""),"",G6254)</f>
        <v/>
      </c>
      <c r="J11906">
        <f>IF(OR(I6254="",H6254=""),"",I6254*H6254)</f>
        <v/>
      </c>
      <c r="K11906">
        <f>IF(G6254="","Missing OEWS wage",IF(H6254="","Missing Wharton SOC","Matched"))</f>
        <v/>
      </c>
    </row>
    <row r="11907">
      <c r="A11907" t="inlineStr">
        <is>
          <t>62</t>
        </is>
      </c>
      <c r="B11907" t="inlineStr">
        <is>
          <t>Health Care and Social Assistance</t>
        </is>
      </c>
      <c r="C11907" t="inlineStr">
        <is>
          <t>25-3011</t>
        </is>
      </c>
      <c r="D11907" t="inlineStr">
        <is>
          <t>Adult Basic Education, Adult Secondary Education, and English as a Second Language Instructors</t>
        </is>
      </c>
      <c r="E11907" t="n">
        <v>3090</v>
      </c>
      <c r="F11907" t="n">
        <v>56950</v>
      </c>
      <c r="G11907">
        <f>IF(OR(E6255="",F6255=""),"",E6255*F6255)</f>
        <v/>
      </c>
      <c r="H11907" s="41">
        <f>IFERROR(XLOOKUP(C6255,'DATA Wharton'!$A$2:$A$785,'DATA Wharton'!$C$2:$C$785),"")</f>
        <v/>
      </c>
      <c r="I11907">
        <f>IF(OR(G6255="",H6255=""),"",G6255)</f>
        <v/>
      </c>
      <c r="J11907">
        <f>IF(OR(I6255="",H6255=""),"",I6255*H6255)</f>
        <v/>
      </c>
      <c r="K11907">
        <f>IF(G6255="","Missing OEWS wage",IF(H6255="","Missing Wharton SOC","Matched"))</f>
        <v/>
      </c>
    </row>
    <row r="11908">
      <c r="A11908" t="inlineStr">
        <is>
          <t>62</t>
        </is>
      </c>
      <c r="B11908" t="inlineStr">
        <is>
          <t>Health Care and Social Assistance</t>
        </is>
      </c>
      <c r="C11908" t="inlineStr">
        <is>
          <t>25-3021</t>
        </is>
      </c>
      <c r="D11908" t="inlineStr">
        <is>
          <t>Self-Enrichment Teachers</t>
        </is>
      </c>
      <c r="E11908" t="n">
        <v>18010</v>
      </c>
      <c r="F11908" t="n">
        <v>55570</v>
      </c>
      <c r="G11908">
        <f>IF(OR(E6256="",F6256=""),"",E6256*F6256)</f>
        <v/>
      </c>
      <c r="H11908" s="41">
        <f>IFERROR(XLOOKUP(C6256,'DATA Wharton'!$A$2:$A$785,'DATA Wharton'!$C$2:$C$785),"")</f>
        <v/>
      </c>
      <c r="I11908">
        <f>IF(OR(G6256="",H6256=""),"",G6256)</f>
        <v/>
      </c>
      <c r="J11908">
        <f>IF(OR(I6256="",H6256=""),"",I6256*H6256)</f>
        <v/>
      </c>
      <c r="K11908">
        <f>IF(G6256="","Missing OEWS wage",IF(H6256="","Missing Wharton SOC","Matched"))</f>
        <v/>
      </c>
    </row>
    <row r="11909">
      <c r="A11909" t="inlineStr">
        <is>
          <t>62</t>
        </is>
      </c>
      <c r="B11909" t="inlineStr">
        <is>
          <t>Health Care and Social Assistance</t>
        </is>
      </c>
      <c r="C11909" t="inlineStr">
        <is>
          <t>25-3031</t>
        </is>
      </c>
      <c r="D11909" t="inlineStr">
        <is>
          <t>Substitute Teachers, Short-Term</t>
        </is>
      </c>
      <c r="E11909" t="n">
        <v>11090</v>
      </c>
      <c r="F11909" t="n">
        <v>37440</v>
      </c>
      <c r="G11909">
        <f>IF(OR(E6257="",F6257=""),"",E6257*F6257)</f>
        <v/>
      </c>
      <c r="H11909" s="41">
        <f>IFERROR(XLOOKUP(C6257,'DATA Wharton'!$A$2:$A$785,'DATA Wharton'!$C$2:$C$785),"")</f>
        <v/>
      </c>
      <c r="I11909">
        <f>IF(OR(G6257="",H6257=""),"",G6257)</f>
        <v/>
      </c>
      <c r="J11909">
        <f>IF(OR(I6257="",H6257=""),"",I6257*H6257)</f>
        <v/>
      </c>
      <c r="K11909">
        <f>IF(G6257="","Missing OEWS wage",IF(H6257="","Missing Wharton SOC","Matched"))</f>
        <v/>
      </c>
    </row>
    <row r="11910">
      <c r="A11910" t="inlineStr">
        <is>
          <t>62</t>
        </is>
      </c>
      <c r="B11910" t="inlineStr">
        <is>
          <t>Health Care and Social Assistance</t>
        </is>
      </c>
      <c r="C11910" t="inlineStr">
        <is>
          <t>25-3041</t>
        </is>
      </c>
      <c r="D11910" t="inlineStr">
        <is>
          <t>Tutors</t>
        </is>
      </c>
      <c r="E11910" t="n">
        <v>8140</v>
      </c>
      <c r="F11910" t="n">
        <v>48310</v>
      </c>
      <c r="G11910">
        <f>IF(OR(E6258="",F6258=""),"",E6258*F6258)</f>
        <v/>
      </c>
      <c r="H11910" s="41">
        <f>IFERROR(XLOOKUP(C6258,'DATA Wharton'!$A$2:$A$785,'DATA Wharton'!$C$2:$C$785),"")</f>
        <v/>
      </c>
      <c r="I11910">
        <f>IF(OR(G6258="",H6258=""),"",G6258)</f>
        <v/>
      </c>
      <c r="J11910">
        <f>IF(OR(I6258="",H6258=""),"",I6258*H6258)</f>
        <v/>
      </c>
      <c r="K11910">
        <f>IF(G6258="","Missing OEWS wage",IF(H6258="","Missing Wharton SOC","Matched"))</f>
        <v/>
      </c>
    </row>
    <row r="11911">
      <c r="A11911" t="inlineStr">
        <is>
          <t>62</t>
        </is>
      </c>
      <c r="B11911" t="inlineStr">
        <is>
          <t>Health Care and Social Assistance</t>
        </is>
      </c>
      <c r="C11911" t="inlineStr">
        <is>
          <t>25-3099</t>
        </is>
      </c>
      <c r="D11911" t="inlineStr">
        <is>
          <t>Teachers and Instructors, All Other</t>
        </is>
      </c>
      <c r="E11911" t="n">
        <v>7360</v>
      </c>
      <c r="F11911" t="n">
        <v>57164.8777173913</v>
      </c>
      <c r="G11911">
        <f>IF(OR(E6259="",F6259=""),"",E6259*F6259)</f>
        <v/>
      </c>
      <c r="H11911" s="41">
        <f>IFERROR(XLOOKUP(C6259,'DATA Wharton'!$A$2:$A$785,'DATA Wharton'!$C$2:$C$785),"")</f>
        <v/>
      </c>
      <c r="I11911">
        <f>IF(OR(G6259="",H6259=""),"",G6259)</f>
        <v/>
      </c>
      <c r="J11911">
        <f>IF(OR(I6259="",H6259=""),"",I6259*H6259)</f>
        <v/>
      </c>
      <c r="K11911">
        <f>IF(G6259="","Missing OEWS wage",IF(H6259="","Missing Wharton SOC","Matched"))</f>
        <v/>
      </c>
    </row>
    <row r="11912">
      <c r="A11912" t="inlineStr">
        <is>
          <t>62</t>
        </is>
      </c>
      <c r="B11912" t="inlineStr">
        <is>
          <t>Health Care and Social Assistance</t>
        </is>
      </c>
      <c r="C11912" t="inlineStr">
        <is>
          <t>25-4011</t>
        </is>
      </c>
      <c r="D11912" t="inlineStr">
        <is>
          <t>Archivists</t>
        </is>
      </c>
      <c r="E11912" t="n">
        <v>200</v>
      </c>
      <c r="F11912" t="n">
        <v>53290</v>
      </c>
      <c r="G11912">
        <f>IF(OR(E6260="",F6260=""),"",E6260*F6260)</f>
        <v/>
      </c>
      <c r="H11912" s="41">
        <f>IFERROR(XLOOKUP(C6260,'DATA Wharton'!$A$2:$A$785,'DATA Wharton'!$C$2:$C$785),"")</f>
        <v/>
      </c>
      <c r="I11912">
        <f>IF(OR(G6260="",H6260=""),"",G6260)</f>
        <v/>
      </c>
      <c r="J11912">
        <f>IF(OR(I6260="",H6260=""),"",I6260*H6260)</f>
        <v/>
      </c>
      <c r="K11912">
        <f>IF(G6260="","Missing OEWS wage",IF(H6260="","Missing Wharton SOC","Matched"))</f>
        <v/>
      </c>
    </row>
    <row r="11913">
      <c r="A11913" t="inlineStr">
        <is>
          <t>62</t>
        </is>
      </c>
      <c r="B11913" t="inlineStr">
        <is>
          <t>Health Care and Social Assistance</t>
        </is>
      </c>
      <c r="C11913" t="inlineStr">
        <is>
          <t>25-4022</t>
        </is>
      </c>
      <c r="D11913" t="inlineStr">
        <is>
          <t>Librarians and Media Collections Specialists</t>
        </is>
      </c>
      <c r="E11913" t="n">
        <v>1040</v>
      </c>
      <c r="F11913" t="n">
        <v>70691.92307692308</v>
      </c>
      <c r="G11913">
        <f>IF(OR(E6261="",F6261=""),"",E6261*F6261)</f>
        <v/>
      </c>
      <c r="H11913" s="41">
        <f>IFERROR(XLOOKUP(C6261,'DATA Wharton'!$A$2:$A$785,'DATA Wharton'!$C$2:$C$785),"")</f>
        <v/>
      </c>
      <c r="I11913">
        <f>IF(OR(G6261="",H6261=""),"",G6261)</f>
        <v/>
      </c>
      <c r="J11913">
        <f>IF(OR(I6261="",H6261=""),"",I6261*H6261)</f>
        <v/>
      </c>
      <c r="K11913">
        <f>IF(G6261="","Missing OEWS wage",IF(H6261="","Missing Wharton SOC","Matched"))</f>
        <v/>
      </c>
    </row>
    <row r="11914">
      <c r="A11914" t="inlineStr">
        <is>
          <t>62</t>
        </is>
      </c>
      <c r="B11914" t="inlineStr">
        <is>
          <t>Health Care and Social Assistance</t>
        </is>
      </c>
      <c r="C11914" t="inlineStr">
        <is>
          <t>25-4031</t>
        </is>
      </c>
      <c r="D11914" t="inlineStr">
        <is>
          <t>Library Technicians</t>
        </is>
      </c>
      <c r="E11914" t="n">
        <v>100</v>
      </c>
      <c r="F11914" t="n">
        <v>50030</v>
      </c>
      <c r="G11914">
        <f>IF(OR(E6262="",F6262=""),"",E6262*F6262)</f>
        <v/>
      </c>
      <c r="H11914" s="41">
        <f>IFERROR(XLOOKUP(C6262,'DATA Wharton'!$A$2:$A$785,'DATA Wharton'!$C$2:$C$785),"")</f>
        <v/>
      </c>
      <c r="I11914">
        <f>IF(OR(G6262="",H6262=""),"",G6262)</f>
        <v/>
      </c>
      <c r="J11914">
        <f>IF(OR(I6262="",H6262=""),"",I6262*H6262)</f>
        <v/>
      </c>
      <c r="K11914">
        <f>IF(G6262="","Missing OEWS wage",IF(H6262="","Missing Wharton SOC","Matched"))</f>
        <v/>
      </c>
    </row>
    <row r="11915">
      <c r="A11915" t="inlineStr">
        <is>
          <t>62</t>
        </is>
      </c>
      <c r="B11915" t="inlineStr">
        <is>
          <t>Health Care and Social Assistance</t>
        </is>
      </c>
      <c r="C11915" t="inlineStr">
        <is>
          <t>25-9021</t>
        </is>
      </c>
      <c r="D11915" t="inlineStr">
        <is>
          <t>Farm and Home Management Educators</t>
        </is>
      </c>
      <c r="E11915" t="n">
        <v>120</v>
      </c>
      <c r="F11915" t="n">
        <v>52010</v>
      </c>
      <c r="G11915">
        <f>IF(OR(E6263="",F6263=""),"",E6263*F6263)</f>
        <v/>
      </c>
      <c r="H11915" s="41">
        <f>IFERROR(XLOOKUP(C6263,'DATA Wharton'!$A$2:$A$785,'DATA Wharton'!$C$2:$C$785),"")</f>
        <v/>
      </c>
      <c r="I11915">
        <f>IF(OR(G6263="",H6263=""),"",G6263)</f>
        <v/>
      </c>
      <c r="J11915">
        <f>IF(OR(I6263="",H6263=""),"",I6263*H6263)</f>
        <v/>
      </c>
      <c r="K11915">
        <f>IF(G6263="","Missing OEWS wage",IF(H6263="","Missing Wharton SOC","Matched"))</f>
        <v/>
      </c>
    </row>
    <row r="11916">
      <c r="A11916" t="inlineStr">
        <is>
          <t>62</t>
        </is>
      </c>
      <c r="B11916" t="inlineStr">
        <is>
          <t>Health Care and Social Assistance</t>
        </is>
      </c>
      <c r="C11916" t="inlineStr">
        <is>
          <t>25-9031</t>
        </is>
      </c>
      <c r="D11916" t="inlineStr">
        <is>
          <t>Instructional Coordinators</t>
        </is>
      </c>
      <c r="E11916" t="n">
        <v>11200</v>
      </c>
      <c r="F11916" t="n">
        <v>64468.69642857143</v>
      </c>
      <c r="G11916">
        <f>IF(OR(E6264="",F6264=""),"",E6264*F6264)</f>
        <v/>
      </c>
      <c r="H11916" s="41">
        <f>IFERROR(XLOOKUP(C6264,'DATA Wharton'!$A$2:$A$785,'DATA Wharton'!$C$2:$C$785),"")</f>
        <v/>
      </c>
      <c r="I11916">
        <f>IF(OR(G6264="",H6264=""),"",G6264)</f>
        <v/>
      </c>
      <c r="J11916">
        <f>IF(OR(I6264="",H6264=""),"",I6264*H6264)</f>
        <v/>
      </c>
      <c r="K11916">
        <f>IF(G6264="","Missing OEWS wage",IF(H6264="","Missing Wharton SOC","Matched"))</f>
        <v/>
      </c>
    </row>
    <row r="11917">
      <c r="A11917" t="inlineStr">
        <is>
          <t>62</t>
        </is>
      </c>
      <c r="B11917" t="inlineStr">
        <is>
          <t>Health Care and Social Assistance</t>
        </is>
      </c>
      <c r="C11917" t="inlineStr">
        <is>
          <t>25-9044</t>
        </is>
      </c>
      <c r="D11917" t="inlineStr">
        <is>
          <t>Teaching Assistants, Postsecondary</t>
        </is>
      </c>
      <c r="E11917" t="n">
        <v>140</v>
      </c>
      <c r="F11917" t="n">
        <v>46304.28571428572</v>
      </c>
      <c r="G11917">
        <f>IF(OR(E6265="",F6265=""),"",E6265*F6265)</f>
        <v/>
      </c>
      <c r="H11917" s="41">
        <f>IFERROR(XLOOKUP(C6265,'DATA Wharton'!$A$2:$A$785,'DATA Wharton'!$C$2:$C$785),"")</f>
        <v/>
      </c>
      <c r="I11917">
        <f>IF(OR(G6265="",H6265=""),"",G6265)</f>
        <v/>
      </c>
      <c r="J11917">
        <f>IF(OR(I6265="",H6265=""),"",I6265*H6265)</f>
        <v/>
      </c>
      <c r="K11917">
        <f>IF(G6265="","Missing OEWS wage",IF(H6265="","Missing Wharton SOC","Matched"))</f>
        <v/>
      </c>
    </row>
    <row r="11918">
      <c r="A11918" t="inlineStr">
        <is>
          <t>62</t>
        </is>
      </c>
      <c r="B11918" t="inlineStr">
        <is>
          <t>Health Care and Social Assistance</t>
        </is>
      </c>
      <c r="C11918" t="inlineStr">
        <is>
          <t>25-9045</t>
        </is>
      </c>
      <c r="D11918" t="inlineStr">
        <is>
          <t>Teaching Assistants, Except Postsecondary</t>
        </is>
      </c>
      <c r="E11918" t="n">
        <v>161490</v>
      </c>
      <c r="F11918" t="n">
        <v>35694.47148430243</v>
      </c>
      <c r="G11918">
        <f>IF(OR(E6266="",F6266=""),"",E6266*F6266)</f>
        <v/>
      </c>
      <c r="H11918" s="41">
        <f>IFERROR(XLOOKUP(C6266,'DATA Wharton'!$A$2:$A$785,'DATA Wharton'!$C$2:$C$785),"")</f>
        <v/>
      </c>
      <c r="I11918">
        <f>IF(OR(G6266="",H6266=""),"",G6266)</f>
        <v/>
      </c>
      <c r="J11918">
        <f>IF(OR(I6266="",H6266=""),"",I6266*H6266)</f>
        <v/>
      </c>
      <c r="K11918">
        <f>IF(G6266="","Missing OEWS wage",IF(H6266="","Missing Wharton SOC","Matched"))</f>
        <v/>
      </c>
    </row>
    <row r="11919">
      <c r="A11919" t="inlineStr">
        <is>
          <t>62</t>
        </is>
      </c>
      <c r="B11919" t="inlineStr">
        <is>
          <t>Health Care and Social Assistance</t>
        </is>
      </c>
      <c r="C11919" t="inlineStr">
        <is>
          <t>25-9099</t>
        </is>
      </c>
      <c r="D11919" t="inlineStr">
        <is>
          <t>Educational Instruction and Library Workers, All Other</t>
        </is>
      </c>
      <c r="E11919" t="n">
        <v>780</v>
      </c>
      <c r="F11919" t="n">
        <v>54389.23076923077</v>
      </c>
      <c r="G11919">
        <f>IF(OR(E6267="",F6267=""),"",E6267*F6267)</f>
        <v/>
      </c>
      <c r="H11919" s="41">
        <f>IFERROR(XLOOKUP(C6267,'DATA Wharton'!$A$2:$A$785,'DATA Wharton'!$C$2:$C$785),"")</f>
        <v/>
      </c>
      <c r="I11919">
        <f>IF(OR(G6267="",H6267=""),"",G6267)</f>
        <v/>
      </c>
      <c r="J11919">
        <f>IF(OR(I6267="",H6267=""),"",I6267*H6267)</f>
        <v/>
      </c>
      <c r="K11919">
        <f>IF(G6267="","Missing OEWS wage",IF(H6267="","Missing Wharton SOC","Matched"))</f>
        <v/>
      </c>
    </row>
    <row r="11920">
      <c r="A11920" t="inlineStr">
        <is>
          <t>62</t>
        </is>
      </c>
      <c r="B11920" t="inlineStr">
        <is>
          <t>Health Care and Social Assistance</t>
        </is>
      </c>
      <c r="C11920" t="inlineStr">
        <is>
          <t>27-1011</t>
        </is>
      </c>
      <c r="D11920" t="inlineStr">
        <is>
          <t>Art Directors</t>
        </is>
      </c>
      <c r="E11920" t="n">
        <v>210</v>
      </c>
      <c r="F11920" t="n">
        <v>81310</v>
      </c>
      <c r="G11920">
        <f>IF(OR(E6268="",F6268=""),"",E6268*F6268)</f>
        <v/>
      </c>
      <c r="H11920" s="41">
        <f>IFERROR(XLOOKUP(C6268,'DATA Wharton'!$A$2:$A$785,'DATA Wharton'!$C$2:$C$785),"")</f>
        <v/>
      </c>
      <c r="I11920">
        <f>IF(OR(G6268="",H6268=""),"",G6268)</f>
        <v/>
      </c>
      <c r="J11920">
        <f>IF(OR(I6268="",H6268=""),"",I6268*H6268)</f>
        <v/>
      </c>
      <c r="K11920">
        <f>IF(G6268="","Missing OEWS wage",IF(H6268="","Missing Wharton SOC","Matched"))</f>
        <v/>
      </c>
    </row>
    <row r="11921">
      <c r="A11921" t="inlineStr">
        <is>
          <t>62</t>
        </is>
      </c>
      <c r="B11921" t="inlineStr">
        <is>
          <t>Health Care and Social Assistance</t>
        </is>
      </c>
      <c r="C11921" t="inlineStr">
        <is>
          <t>27-1012</t>
        </is>
      </c>
      <c r="D11921" t="inlineStr">
        <is>
          <t>Craft Artists</t>
        </is>
      </c>
      <c r="E11921" t="n">
        <v>210</v>
      </c>
      <c r="F11921" t="n">
        <v>29590</v>
      </c>
      <c r="G11921">
        <f>IF(OR(E6269="",F6269=""),"",E6269*F6269)</f>
        <v/>
      </c>
      <c r="H11921" s="41">
        <f>IFERROR(XLOOKUP(C6269,'DATA Wharton'!$A$2:$A$785,'DATA Wharton'!$C$2:$C$785),"")</f>
        <v/>
      </c>
      <c r="I11921">
        <f>IF(OR(G6269="",H6269=""),"",G6269)</f>
        <v/>
      </c>
      <c r="J11921">
        <f>IF(OR(I6269="",H6269=""),"",I6269*H6269)</f>
        <v/>
      </c>
      <c r="K11921">
        <f>IF(G6269="","Missing OEWS wage",IF(H6269="","Missing Wharton SOC","Matched"))</f>
        <v/>
      </c>
    </row>
    <row r="11922">
      <c r="A11922" t="inlineStr">
        <is>
          <t>62</t>
        </is>
      </c>
      <c r="B11922" t="inlineStr">
        <is>
          <t>Health Care and Social Assistance</t>
        </is>
      </c>
      <c r="C11922" t="inlineStr">
        <is>
          <t>27-1013</t>
        </is>
      </c>
      <c r="D11922" t="inlineStr">
        <is>
          <t>Fine Artists, Including Painters, Sculptors, and Illustrators</t>
        </is>
      </c>
      <c r="E11922" t="n">
        <v>300</v>
      </c>
      <c r="F11922" t="n">
        <v>49190</v>
      </c>
      <c r="G11922">
        <f>IF(OR(E6270="",F6270=""),"",E6270*F6270)</f>
        <v/>
      </c>
      <c r="H11922" s="41">
        <f>IFERROR(XLOOKUP(C6270,'DATA Wharton'!$A$2:$A$785,'DATA Wharton'!$C$2:$C$785),"")</f>
        <v/>
      </c>
      <c r="I11922">
        <f>IF(OR(G6270="",H6270=""),"",G6270)</f>
        <v/>
      </c>
      <c r="J11922">
        <f>IF(OR(I6270="",H6270=""),"",I6270*H6270)</f>
        <v/>
      </c>
      <c r="K11922">
        <f>IF(G6270="","Missing OEWS wage",IF(H6270="","Missing Wharton SOC","Matched"))</f>
        <v/>
      </c>
    </row>
    <row r="11923">
      <c r="A11923" t="inlineStr">
        <is>
          <t>62</t>
        </is>
      </c>
      <c r="B11923" t="inlineStr">
        <is>
          <t>Health Care and Social Assistance</t>
        </is>
      </c>
      <c r="C11923" t="inlineStr">
        <is>
          <t>27-1014</t>
        </is>
      </c>
      <c r="D11923" t="inlineStr">
        <is>
          <t>Special Effects Artists and Animators</t>
        </is>
      </c>
      <c r="E11923" t="n">
        <v>30</v>
      </c>
      <c r="F11923" t="n">
        <v>80310</v>
      </c>
      <c r="G11923">
        <f>IF(OR(E6271="",F6271=""),"",E6271*F6271)</f>
        <v/>
      </c>
      <c r="H11923" s="41">
        <f>IFERROR(XLOOKUP(C6271,'DATA Wharton'!$A$2:$A$785,'DATA Wharton'!$C$2:$C$785),"")</f>
        <v/>
      </c>
      <c r="I11923">
        <f>IF(OR(G6271="",H6271=""),"",G6271)</f>
        <v/>
      </c>
      <c r="J11923">
        <f>IF(OR(I6271="",H6271=""),"",I6271*H6271)</f>
        <v/>
      </c>
      <c r="K11923">
        <f>IF(G6271="","Missing OEWS wage",IF(H6271="","Missing Wharton SOC","Matched"))</f>
        <v/>
      </c>
    </row>
    <row r="11924">
      <c r="A11924" t="inlineStr">
        <is>
          <t>62</t>
        </is>
      </c>
      <c r="B11924" t="inlineStr">
        <is>
          <t>Health Care and Social Assistance</t>
        </is>
      </c>
      <c r="C11924" t="inlineStr">
        <is>
          <t>27-1023</t>
        </is>
      </c>
      <c r="D11924" t="inlineStr">
        <is>
          <t>Floral Designers</t>
        </is>
      </c>
      <c r="E11924" t="n">
        <v>30</v>
      </c>
      <c r="F11924" t="n">
        <v>41920</v>
      </c>
      <c r="G11924">
        <f>IF(OR(E6272="",F6272=""),"",E6272*F6272)</f>
        <v/>
      </c>
      <c r="H11924" s="41">
        <f>IFERROR(XLOOKUP(C6272,'DATA Wharton'!$A$2:$A$785,'DATA Wharton'!$C$2:$C$785),"")</f>
        <v/>
      </c>
      <c r="I11924">
        <f>IF(OR(G6272="",H6272=""),"",G6272)</f>
        <v/>
      </c>
      <c r="J11924">
        <f>IF(OR(I6272="",H6272=""),"",I6272*H6272)</f>
        <v/>
      </c>
      <c r="K11924">
        <f>IF(G6272="","Missing OEWS wage",IF(H6272="","Missing Wharton SOC","Matched"))</f>
        <v/>
      </c>
    </row>
    <row r="11925">
      <c r="A11925" t="inlineStr">
        <is>
          <t>62</t>
        </is>
      </c>
      <c r="B11925" t="inlineStr">
        <is>
          <t>Health Care and Social Assistance</t>
        </is>
      </c>
      <c r="C11925" t="inlineStr">
        <is>
          <t>27-1024</t>
        </is>
      </c>
      <c r="D11925" t="inlineStr">
        <is>
          <t>Graphic Designers</t>
        </is>
      </c>
      <c r="E11925" t="n">
        <v>1610</v>
      </c>
      <c r="F11925" t="n">
        <v>69476.58385093168</v>
      </c>
      <c r="G11925">
        <f>IF(OR(E6273="",F6273=""),"",E6273*F6273)</f>
        <v/>
      </c>
      <c r="H11925" s="41">
        <f>IFERROR(XLOOKUP(C6273,'DATA Wharton'!$A$2:$A$785,'DATA Wharton'!$C$2:$C$785),"")</f>
        <v/>
      </c>
      <c r="I11925">
        <f>IF(OR(G6273="",H6273=""),"",G6273)</f>
        <v/>
      </c>
      <c r="J11925">
        <f>IF(OR(I6273="",H6273=""),"",I6273*H6273)</f>
        <v/>
      </c>
      <c r="K11925">
        <f>IF(G6273="","Missing OEWS wage",IF(H6273="","Missing Wharton SOC","Matched"))</f>
        <v/>
      </c>
    </row>
    <row r="11926">
      <c r="A11926" t="inlineStr">
        <is>
          <t>62</t>
        </is>
      </c>
      <c r="B11926" t="inlineStr">
        <is>
          <t>Health Care and Social Assistance</t>
        </is>
      </c>
      <c r="C11926" t="inlineStr">
        <is>
          <t>27-1025</t>
        </is>
      </c>
      <c r="D11926" t="inlineStr">
        <is>
          <t>Interior Designers</t>
        </is>
      </c>
      <c r="E11926" t="n">
        <v>230</v>
      </c>
      <c r="F11926" t="n">
        <v>83126.95652173914</v>
      </c>
      <c r="G11926">
        <f>IF(OR(E6274="",F6274=""),"",E6274*F6274)</f>
        <v/>
      </c>
      <c r="H11926" s="41">
        <f>IFERROR(XLOOKUP(C6274,'DATA Wharton'!$A$2:$A$785,'DATA Wharton'!$C$2:$C$785),"")</f>
        <v/>
      </c>
      <c r="I11926">
        <f>IF(OR(G6274="",H6274=""),"",G6274)</f>
        <v/>
      </c>
      <c r="J11926">
        <f>IF(OR(I6274="",H6274=""),"",I6274*H6274)</f>
        <v/>
      </c>
      <c r="K11926">
        <f>IF(G6274="","Missing OEWS wage",IF(H6274="","Missing Wharton SOC","Matched"))</f>
        <v/>
      </c>
    </row>
    <row r="11927">
      <c r="A11927" t="inlineStr">
        <is>
          <t>62</t>
        </is>
      </c>
      <c r="B11927" t="inlineStr">
        <is>
          <t>Health Care and Social Assistance</t>
        </is>
      </c>
      <c r="C11927" t="inlineStr">
        <is>
          <t>27-2011</t>
        </is>
      </c>
      <c r="D11927" t="inlineStr">
        <is>
          <t>Actors</t>
        </is>
      </c>
      <c r="E11927" t="n">
        <v>250</v>
      </c>
      <c r="G11927">
        <f>IF(OR(E6275="",F6275=""),"",E6275*F6275)</f>
        <v/>
      </c>
      <c r="H11927" s="41">
        <f>IFERROR(XLOOKUP(C6275,'DATA Wharton'!$A$2:$A$785,'DATA Wharton'!$C$2:$C$785),"")</f>
        <v/>
      </c>
      <c r="I11927">
        <f>IF(OR(G6275="",H6275=""),"",G6275)</f>
        <v/>
      </c>
      <c r="J11927">
        <f>IF(OR(I6275="",H6275=""),"",I6275*H6275)</f>
        <v/>
      </c>
      <c r="K11927">
        <f>IF(G6275="","Missing OEWS wage",IF(H6275="","Missing Wharton SOC","Matched"))</f>
        <v/>
      </c>
    </row>
    <row r="11928">
      <c r="A11928" t="inlineStr">
        <is>
          <t>62</t>
        </is>
      </c>
      <c r="B11928" t="inlineStr">
        <is>
          <t>Health Care and Social Assistance</t>
        </is>
      </c>
      <c r="C11928" t="inlineStr">
        <is>
          <t>27-2022</t>
        </is>
      </c>
      <c r="D11928" t="inlineStr">
        <is>
          <t>Coaches and Scouts</t>
        </is>
      </c>
      <c r="E11928" t="n">
        <v>820</v>
      </c>
      <c r="F11928" t="n">
        <v>52910</v>
      </c>
      <c r="G11928">
        <f>IF(OR(E6276="",F6276=""),"",E6276*F6276)</f>
        <v/>
      </c>
      <c r="H11928" s="41">
        <f>IFERROR(XLOOKUP(C6276,'DATA Wharton'!$A$2:$A$785,'DATA Wharton'!$C$2:$C$785),"")</f>
        <v/>
      </c>
      <c r="I11928">
        <f>IF(OR(G6276="",H6276=""),"",G6276)</f>
        <v/>
      </c>
      <c r="J11928">
        <f>IF(OR(I6276="",H6276=""),"",I6276*H6276)</f>
        <v/>
      </c>
      <c r="K11928">
        <f>IF(G6276="","Missing OEWS wage",IF(H6276="","Missing Wharton SOC","Matched"))</f>
        <v/>
      </c>
    </row>
    <row r="11929">
      <c r="A11929" t="inlineStr">
        <is>
          <t>62</t>
        </is>
      </c>
      <c r="B11929" t="inlineStr">
        <is>
          <t>Health Care and Social Assistance</t>
        </is>
      </c>
      <c r="C11929" t="inlineStr">
        <is>
          <t>27-2023</t>
        </is>
      </c>
      <c r="D11929" t="inlineStr">
        <is>
          <t>Umpires, Referees, and Other Sports Officials</t>
        </is>
      </c>
      <c r="F11929" t="n">
        <v>36710</v>
      </c>
      <c r="G11929">
        <f>IF(OR(E6277="",F6277=""),"",E6277*F6277)</f>
        <v/>
      </c>
      <c r="H11929" s="41">
        <f>IFERROR(XLOOKUP(C6277,'DATA Wharton'!$A$2:$A$785,'DATA Wharton'!$C$2:$C$785),"")</f>
        <v/>
      </c>
      <c r="I11929">
        <f>IF(OR(G6277="",H6277=""),"",G6277)</f>
        <v/>
      </c>
      <c r="J11929">
        <f>IF(OR(I6277="",H6277=""),"",I6277*H6277)</f>
        <v/>
      </c>
      <c r="K11929">
        <f>IF(G6277="","Missing OEWS wage",IF(H6277="","Missing Wharton SOC","Matched"))</f>
        <v/>
      </c>
    </row>
    <row r="11930">
      <c r="A11930" t="inlineStr">
        <is>
          <t>62</t>
        </is>
      </c>
      <c r="B11930" t="inlineStr">
        <is>
          <t>Health Care and Social Assistance</t>
        </is>
      </c>
      <c r="C11930" t="inlineStr">
        <is>
          <t>27-2042</t>
        </is>
      </c>
      <c r="D11930" t="inlineStr">
        <is>
          <t>Musicians and Singers</t>
        </is>
      </c>
      <c r="E11930" t="n">
        <v>120</v>
      </c>
      <c r="G11930">
        <f>IF(OR(E6278="",F6278=""),"",E6278*F6278)</f>
        <v/>
      </c>
      <c r="H11930" s="41">
        <f>IFERROR(XLOOKUP(C6278,'DATA Wharton'!$A$2:$A$785,'DATA Wharton'!$C$2:$C$785),"")</f>
        <v/>
      </c>
      <c r="I11930">
        <f>IF(OR(G6278="",H6278=""),"",G6278)</f>
        <v/>
      </c>
      <c r="J11930">
        <f>IF(OR(I6278="",H6278=""),"",I6278*H6278)</f>
        <v/>
      </c>
      <c r="K11930">
        <f>IF(G6278="","Missing OEWS wage",IF(H6278="","Missing Wharton SOC","Matched"))</f>
        <v/>
      </c>
    </row>
    <row r="11931">
      <c r="A11931" t="inlineStr">
        <is>
          <t>62</t>
        </is>
      </c>
      <c r="B11931" t="inlineStr">
        <is>
          <t>Health Care and Social Assistance</t>
        </is>
      </c>
      <c r="C11931" t="inlineStr">
        <is>
          <t>27-3031</t>
        </is>
      </c>
      <c r="D11931" t="inlineStr">
        <is>
          <t>Public Relations Specialists</t>
        </is>
      </c>
      <c r="E11931" t="n">
        <v>21240</v>
      </c>
      <c r="F11931" t="n">
        <v>69092.10922787194</v>
      </c>
      <c r="G11931">
        <f>IF(OR(E6279="",F6279=""),"",E6279*F6279)</f>
        <v/>
      </c>
      <c r="H11931" s="41">
        <f>IFERROR(XLOOKUP(C6279,'DATA Wharton'!$A$2:$A$785,'DATA Wharton'!$C$2:$C$785),"")</f>
        <v/>
      </c>
      <c r="I11931">
        <f>IF(OR(G6279="",H6279=""),"",G6279)</f>
        <v/>
      </c>
      <c r="J11931">
        <f>IF(OR(I6279="",H6279=""),"",I6279*H6279)</f>
        <v/>
      </c>
      <c r="K11931">
        <f>IF(G6279="","Missing OEWS wage",IF(H6279="","Missing Wharton SOC","Matched"))</f>
        <v/>
      </c>
    </row>
    <row r="11932">
      <c r="A11932" t="inlineStr">
        <is>
          <t>62</t>
        </is>
      </c>
      <c r="B11932" t="inlineStr">
        <is>
          <t>Health Care and Social Assistance</t>
        </is>
      </c>
      <c r="C11932" t="inlineStr">
        <is>
          <t>27-3041</t>
        </is>
      </c>
      <c r="D11932" t="inlineStr">
        <is>
          <t>Editors</t>
        </is>
      </c>
      <c r="E11932" t="n">
        <v>450</v>
      </c>
      <c r="F11932" t="n">
        <v>82318.66666666667</v>
      </c>
      <c r="G11932">
        <f>IF(OR(E6280="",F6280=""),"",E6280*F6280)</f>
        <v/>
      </c>
      <c r="H11932" s="41">
        <f>IFERROR(XLOOKUP(C6280,'DATA Wharton'!$A$2:$A$785,'DATA Wharton'!$C$2:$C$785),"")</f>
        <v/>
      </c>
      <c r="I11932">
        <f>IF(OR(G6280="",H6280=""),"",G6280)</f>
        <v/>
      </c>
      <c r="J11932">
        <f>IF(OR(I6280="",H6280=""),"",I6280*H6280)</f>
        <v/>
      </c>
      <c r="K11932">
        <f>IF(G6280="","Missing OEWS wage",IF(H6280="","Missing Wharton SOC","Matched"))</f>
        <v/>
      </c>
    </row>
    <row r="11933">
      <c r="A11933" t="inlineStr">
        <is>
          <t>62</t>
        </is>
      </c>
      <c r="B11933" t="inlineStr">
        <is>
          <t>Health Care and Social Assistance</t>
        </is>
      </c>
      <c r="C11933" t="inlineStr">
        <is>
          <t>27-3042</t>
        </is>
      </c>
      <c r="D11933" t="inlineStr">
        <is>
          <t>Technical Writers</t>
        </is>
      </c>
      <c r="E11933" t="n">
        <v>830</v>
      </c>
      <c r="F11933" t="n">
        <v>79778.7951807229</v>
      </c>
      <c r="G11933">
        <f>IF(OR(E6281="",F6281=""),"",E6281*F6281)</f>
        <v/>
      </c>
      <c r="H11933" s="41">
        <f>IFERROR(XLOOKUP(C6281,'DATA Wharton'!$A$2:$A$785,'DATA Wharton'!$C$2:$C$785),"")</f>
        <v/>
      </c>
      <c r="I11933">
        <f>IF(OR(G6281="",H6281=""),"",G6281)</f>
        <v/>
      </c>
      <c r="J11933">
        <f>IF(OR(I6281="",H6281=""),"",I6281*H6281)</f>
        <v/>
      </c>
      <c r="K11933">
        <f>IF(G6281="","Missing OEWS wage",IF(H6281="","Missing Wharton SOC","Matched"))</f>
        <v/>
      </c>
    </row>
    <row r="11934">
      <c r="A11934" t="inlineStr">
        <is>
          <t>62</t>
        </is>
      </c>
      <c r="B11934" t="inlineStr">
        <is>
          <t>Health Care and Social Assistance</t>
        </is>
      </c>
      <c r="C11934" t="inlineStr">
        <is>
          <t>27-3091</t>
        </is>
      </c>
      <c r="D11934" t="inlineStr">
        <is>
          <t>Interpreters and Translators</t>
        </is>
      </c>
      <c r="E11934" t="n">
        <v>8580</v>
      </c>
      <c r="F11934" t="n">
        <v>60547.65734265734</v>
      </c>
      <c r="G11934">
        <f>IF(OR(E6282="",F6282=""),"",E6282*F6282)</f>
        <v/>
      </c>
      <c r="H11934" s="41">
        <f>IFERROR(XLOOKUP(C6282,'DATA Wharton'!$A$2:$A$785,'DATA Wharton'!$C$2:$C$785),"")</f>
        <v/>
      </c>
      <c r="I11934">
        <f>IF(OR(G6282="",H6282=""),"",G6282)</f>
        <v/>
      </c>
      <c r="J11934">
        <f>IF(OR(I6282="",H6282=""),"",I6282*H6282)</f>
        <v/>
      </c>
      <c r="K11934">
        <f>IF(G6282="","Missing OEWS wage",IF(H6282="","Missing Wharton SOC","Matched"))</f>
        <v/>
      </c>
    </row>
    <row r="11935">
      <c r="A11935" t="inlineStr">
        <is>
          <t>62</t>
        </is>
      </c>
      <c r="B11935" t="inlineStr">
        <is>
          <t>Health Care and Social Assistance</t>
        </is>
      </c>
      <c r="C11935" t="inlineStr">
        <is>
          <t>27-3099</t>
        </is>
      </c>
      <c r="D11935" t="inlineStr">
        <is>
          <t>Media and Communication Workers, All Other</t>
        </is>
      </c>
      <c r="E11935" t="n">
        <v>300</v>
      </c>
      <c r="F11935" t="n">
        <v>87550</v>
      </c>
      <c r="G11935">
        <f>IF(OR(E6283="",F6283=""),"",E6283*F6283)</f>
        <v/>
      </c>
      <c r="H11935" s="41">
        <f>IFERROR(XLOOKUP(C6283,'DATA Wharton'!$A$2:$A$785,'DATA Wharton'!$C$2:$C$785),"")</f>
        <v/>
      </c>
      <c r="I11935">
        <f>IF(OR(G6283="",H6283=""),"",G6283)</f>
        <v/>
      </c>
      <c r="J11935">
        <f>IF(OR(I6283="",H6283=""),"",I6283*H6283)</f>
        <v/>
      </c>
      <c r="K11935">
        <f>IF(G6283="","Missing OEWS wage",IF(H6283="","Missing Wharton SOC","Matched"))</f>
        <v/>
      </c>
    </row>
    <row r="11936">
      <c r="A11936" t="inlineStr">
        <is>
          <t>62</t>
        </is>
      </c>
      <c r="B11936" t="inlineStr">
        <is>
          <t>Health Care and Social Assistance</t>
        </is>
      </c>
      <c r="C11936" t="inlineStr">
        <is>
          <t>27-4011</t>
        </is>
      </c>
      <c r="D11936" t="inlineStr">
        <is>
          <t>Audio and Video Technicians</t>
        </is>
      </c>
      <c r="E11936" t="n">
        <v>490</v>
      </c>
      <c r="F11936" t="n">
        <v>64934.89795918368</v>
      </c>
      <c r="G11936">
        <f>IF(OR(E6284="",F6284=""),"",E6284*F6284)</f>
        <v/>
      </c>
      <c r="H11936" s="41">
        <f>IFERROR(XLOOKUP(C6284,'DATA Wharton'!$A$2:$A$785,'DATA Wharton'!$C$2:$C$785),"")</f>
        <v/>
      </c>
      <c r="I11936">
        <f>IF(OR(G6284="",H6284=""),"",G6284)</f>
        <v/>
      </c>
      <c r="J11936">
        <f>IF(OR(I6284="",H6284=""),"",I6284*H6284)</f>
        <v/>
      </c>
      <c r="K11936">
        <f>IF(G6284="","Missing OEWS wage",IF(H6284="","Missing Wharton SOC","Matched"))</f>
        <v/>
      </c>
    </row>
    <row r="11937">
      <c r="A11937" t="inlineStr">
        <is>
          <t>62</t>
        </is>
      </c>
      <c r="B11937" t="inlineStr">
        <is>
          <t>Health Care and Social Assistance</t>
        </is>
      </c>
      <c r="C11937" t="inlineStr">
        <is>
          <t>27-4012</t>
        </is>
      </c>
      <c r="D11937" t="inlineStr">
        <is>
          <t>Broadcast Technicians</t>
        </is>
      </c>
      <c r="E11937" t="n">
        <v>50</v>
      </c>
      <c r="F11937" t="n">
        <v>45040</v>
      </c>
      <c r="G11937">
        <f>IF(OR(E6285="",F6285=""),"",E6285*F6285)</f>
        <v/>
      </c>
      <c r="H11937" s="41">
        <f>IFERROR(XLOOKUP(C6285,'DATA Wharton'!$A$2:$A$785,'DATA Wharton'!$C$2:$C$785),"")</f>
        <v/>
      </c>
      <c r="I11937">
        <f>IF(OR(G6285="",H6285=""),"",G6285)</f>
        <v/>
      </c>
      <c r="J11937">
        <f>IF(OR(I6285="",H6285=""),"",I6285*H6285)</f>
        <v/>
      </c>
      <c r="K11937">
        <f>IF(G6285="","Missing OEWS wage",IF(H6285="","Missing Wharton SOC","Matched"))</f>
        <v/>
      </c>
    </row>
    <row r="11938">
      <c r="A11938" t="inlineStr">
        <is>
          <t>62</t>
        </is>
      </c>
      <c r="B11938" t="inlineStr">
        <is>
          <t>Health Care and Social Assistance</t>
        </is>
      </c>
      <c r="C11938" t="inlineStr">
        <is>
          <t>27-4021</t>
        </is>
      </c>
      <c r="D11938" t="inlineStr">
        <is>
          <t>Photographers</t>
        </is>
      </c>
      <c r="E11938" t="n">
        <v>280</v>
      </c>
      <c r="F11938" t="n">
        <v>69790</v>
      </c>
      <c r="G11938">
        <f>IF(OR(E6286="",F6286=""),"",E6286*F6286)</f>
        <v/>
      </c>
      <c r="H11938" s="41">
        <f>IFERROR(XLOOKUP(C6286,'DATA Wharton'!$A$2:$A$785,'DATA Wharton'!$C$2:$C$785),"")</f>
        <v/>
      </c>
      <c r="I11938">
        <f>IF(OR(G6286="",H6286=""),"",G6286)</f>
        <v/>
      </c>
      <c r="J11938">
        <f>IF(OR(I6286="",H6286=""),"",I6286*H6286)</f>
        <v/>
      </c>
      <c r="K11938">
        <f>IF(G6286="","Missing OEWS wage",IF(H6286="","Missing Wharton SOC","Matched"))</f>
        <v/>
      </c>
    </row>
    <row r="11939">
      <c r="A11939" t="inlineStr">
        <is>
          <t>62</t>
        </is>
      </c>
      <c r="B11939" t="inlineStr">
        <is>
          <t>Health Care and Social Assistance</t>
        </is>
      </c>
      <c r="C11939" t="inlineStr">
        <is>
          <t>27-4031</t>
        </is>
      </c>
      <c r="D11939" t="inlineStr">
        <is>
          <t>Camera Operators, Television, Video, and Film</t>
        </is>
      </c>
      <c r="E11939" t="n">
        <v>90</v>
      </c>
      <c r="F11939" t="n">
        <v>76960</v>
      </c>
      <c r="G11939">
        <f>IF(OR(E6287="",F6287=""),"",E6287*F6287)</f>
        <v/>
      </c>
      <c r="H11939" s="41">
        <f>IFERROR(XLOOKUP(C6287,'DATA Wharton'!$A$2:$A$785,'DATA Wharton'!$C$2:$C$785),"")</f>
        <v/>
      </c>
      <c r="I11939">
        <f>IF(OR(G6287="",H6287=""),"",G6287)</f>
        <v/>
      </c>
      <c r="J11939">
        <f>IF(OR(I6287="",H6287=""),"",I6287*H6287)</f>
        <v/>
      </c>
      <c r="K11939">
        <f>IF(G6287="","Missing OEWS wage",IF(H6287="","Missing Wharton SOC","Matched"))</f>
        <v/>
      </c>
    </row>
    <row r="11940">
      <c r="A11940" t="inlineStr">
        <is>
          <t>62</t>
        </is>
      </c>
      <c r="B11940" t="inlineStr">
        <is>
          <t>Health Care and Social Assistance</t>
        </is>
      </c>
      <c r="C11940" t="inlineStr">
        <is>
          <t>27-4032</t>
        </is>
      </c>
      <c r="D11940" t="inlineStr">
        <is>
          <t>Film and Video Editors</t>
        </is>
      </c>
      <c r="E11940" t="n">
        <v>130</v>
      </c>
      <c r="F11940" t="n">
        <v>77570</v>
      </c>
      <c r="G11940">
        <f>IF(OR(E6288="",F6288=""),"",E6288*F6288)</f>
        <v/>
      </c>
      <c r="H11940" s="41">
        <f>IFERROR(XLOOKUP(C6288,'DATA Wharton'!$A$2:$A$785,'DATA Wharton'!$C$2:$C$785),"")</f>
        <v/>
      </c>
      <c r="I11940">
        <f>IF(OR(G6288="",H6288=""),"",G6288)</f>
        <v/>
      </c>
      <c r="J11940">
        <f>IF(OR(I6288="",H6288=""),"",I6288*H6288)</f>
        <v/>
      </c>
      <c r="K11940">
        <f>IF(G6288="","Missing OEWS wage",IF(H6288="","Missing Wharton SOC","Matched"))</f>
        <v/>
      </c>
    </row>
    <row r="11941">
      <c r="A11941" t="inlineStr">
        <is>
          <t>62</t>
        </is>
      </c>
      <c r="B11941" t="inlineStr">
        <is>
          <t>Health Care and Social Assistance</t>
        </is>
      </c>
      <c r="C11941" t="inlineStr">
        <is>
          <t>29-1011</t>
        </is>
      </c>
      <c r="D11941" t="inlineStr">
        <is>
          <t>Chiropractors</t>
        </is>
      </c>
      <c r="E11941" t="n">
        <v>38970</v>
      </c>
      <c r="F11941" t="n">
        <v>90400</v>
      </c>
      <c r="G11941">
        <f>IF(OR(E6289="",F6289=""),"",E6289*F6289)</f>
        <v/>
      </c>
      <c r="H11941" s="41">
        <f>IFERROR(XLOOKUP(C6289,'DATA Wharton'!$A$2:$A$785,'DATA Wharton'!$C$2:$C$785),"")</f>
        <v/>
      </c>
      <c r="I11941">
        <f>IF(OR(G6289="",H6289=""),"",G6289)</f>
        <v/>
      </c>
      <c r="J11941">
        <f>IF(OR(I6289="",H6289=""),"",I6289*H6289)</f>
        <v/>
      </c>
      <c r="K11941">
        <f>IF(G6289="","Missing OEWS wage",IF(H6289="","Missing Wharton SOC","Matched"))</f>
        <v/>
      </c>
    </row>
    <row r="11942">
      <c r="A11942" t="inlineStr">
        <is>
          <t>62</t>
        </is>
      </c>
      <c r="B11942" t="inlineStr">
        <is>
          <t>Health Care and Social Assistance</t>
        </is>
      </c>
      <c r="C11942" t="inlineStr">
        <is>
          <t>29-1021</t>
        </is>
      </c>
      <c r="D11942" t="inlineStr">
        <is>
          <t>Dentists, General</t>
        </is>
      </c>
      <c r="E11942" t="n">
        <v>120740</v>
      </c>
      <c r="F11942" t="n">
        <v>191523.9481530561</v>
      </c>
      <c r="G11942">
        <f>IF(OR(E6290="",F6290=""),"",E6290*F6290)</f>
        <v/>
      </c>
      <c r="H11942" s="41">
        <f>IFERROR(XLOOKUP(C6290,'DATA Wharton'!$A$2:$A$785,'DATA Wharton'!$C$2:$C$785),"")</f>
        <v/>
      </c>
      <c r="I11942">
        <f>IF(OR(G6290="",H6290=""),"",G6290)</f>
        <v/>
      </c>
      <c r="J11942">
        <f>IF(OR(I6290="",H6290=""),"",I6290*H6290)</f>
        <v/>
      </c>
      <c r="K11942">
        <f>IF(G6290="","Missing OEWS wage",IF(H6290="","Missing Wharton SOC","Matched"))</f>
        <v/>
      </c>
    </row>
    <row r="11943">
      <c r="A11943" t="inlineStr">
        <is>
          <t>62</t>
        </is>
      </c>
      <c r="B11943" t="inlineStr">
        <is>
          <t>Health Care and Social Assistance</t>
        </is>
      </c>
      <c r="C11943" t="inlineStr">
        <is>
          <t>29-1022</t>
        </is>
      </c>
      <c r="D11943" t="inlineStr">
        <is>
          <t>Oral and Maxillofacial Surgeons</t>
        </is>
      </c>
      <c r="E11943" t="n">
        <v>4810</v>
      </c>
      <c r="F11943" t="n">
        <v>349880</v>
      </c>
      <c r="G11943">
        <f>IF(OR(E6291="",F6291=""),"",E6291*F6291)</f>
        <v/>
      </c>
      <c r="H11943" s="41">
        <f>IFERROR(XLOOKUP(C6291,'DATA Wharton'!$A$2:$A$785,'DATA Wharton'!$C$2:$C$785),"")</f>
        <v/>
      </c>
      <c r="I11943">
        <f>IF(OR(G6291="",H6291=""),"",G6291)</f>
        <v/>
      </c>
      <c r="J11943">
        <f>IF(OR(I6291="",H6291=""),"",I6291*H6291)</f>
        <v/>
      </c>
      <c r="K11943">
        <f>IF(G6291="","Missing OEWS wage",IF(H6291="","Missing Wharton SOC","Matched"))</f>
        <v/>
      </c>
    </row>
    <row r="11944">
      <c r="A11944" t="inlineStr">
        <is>
          <t>62</t>
        </is>
      </c>
      <c r="B11944" t="inlineStr">
        <is>
          <t>Health Care and Social Assistance</t>
        </is>
      </c>
      <c r="C11944" t="inlineStr">
        <is>
          <t>29-1023</t>
        </is>
      </c>
      <c r="D11944" t="inlineStr">
        <is>
          <t>Orthodontists</t>
        </is>
      </c>
      <c r="E11944" t="n">
        <v>6170</v>
      </c>
      <c r="F11944" t="n">
        <v>260010</v>
      </c>
      <c r="G11944">
        <f>IF(OR(E6292="",F6292=""),"",E6292*F6292)</f>
        <v/>
      </c>
      <c r="H11944" s="41">
        <f>IFERROR(XLOOKUP(C6292,'DATA Wharton'!$A$2:$A$785,'DATA Wharton'!$C$2:$C$785),"")</f>
        <v/>
      </c>
      <c r="I11944">
        <f>IF(OR(G6292="",H6292=""),"",G6292)</f>
        <v/>
      </c>
      <c r="J11944">
        <f>IF(OR(I6292="",H6292=""),"",I6292*H6292)</f>
        <v/>
      </c>
      <c r="K11944">
        <f>IF(G6292="","Missing OEWS wage",IF(H6292="","Missing Wharton SOC","Matched"))</f>
        <v/>
      </c>
    </row>
    <row r="11945">
      <c r="A11945" t="inlineStr">
        <is>
          <t>62</t>
        </is>
      </c>
      <c r="B11945" t="inlineStr">
        <is>
          <t>Health Care and Social Assistance</t>
        </is>
      </c>
      <c r="C11945" t="inlineStr">
        <is>
          <t>29-1024</t>
        </is>
      </c>
      <c r="D11945" t="inlineStr">
        <is>
          <t>Prosthodontists</t>
        </is>
      </c>
      <c r="E11945" t="n">
        <v>810</v>
      </c>
      <c r="F11945" t="n">
        <v>272810</v>
      </c>
      <c r="G11945">
        <f>IF(OR(E6293="",F6293=""),"",E6293*F6293)</f>
        <v/>
      </c>
      <c r="H11945" s="41">
        <f>IFERROR(XLOOKUP(C6293,'DATA Wharton'!$A$2:$A$785,'DATA Wharton'!$C$2:$C$785),"")</f>
        <v/>
      </c>
      <c r="I11945">
        <f>IF(OR(G6293="",H6293=""),"",G6293)</f>
        <v/>
      </c>
      <c r="J11945">
        <f>IF(OR(I6293="",H6293=""),"",I6293*H6293)</f>
        <v/>
      </c>
      <c r="K11945">
        <f>IF(G6293="","Missing OEWS wage",IF(H6293="","Missing Wharton SOC","Matched"))</f>
        <v/>
      </c>
    </row>
    <row r="11946">
      <c r="A11946" t="inlineStr">
        <is>
          <t>62</t>
        </is>
      </c>
      <c r="B11946" t="inlineStr">
        <is>
          <t>Health Care and Social Assistance</t>
        </is>
      </c>
      <c r="C11946" t="inlineStr">
        <is>
          <t>29-1029</t>
        </is>
      </c>
      <c r="D11946" t="inlineStr">
        <is>
          <t>Dentists, All Other Specialists</t>
        </is>
      </c>
      <c r="E11946" t="n">
        <v>2760</v>
      </c>
      <c r="F11946" t="n">
        <v>280310</v>
      </c>
      <c r="G11946">
        <f>IF(OR(E6294="",F6294=""),"",E6294*F6294)</f>
        <v/>
      </c>
      <c r="H11946" s="41">
        <f>IFERROR(XLOOKUP(C6294,'DATA Wharton'!$A$2:$A$785,'DATA Wharton'!$C$2:$C$785),"")</f>
        <v/>
      </c>
      <c r="I11946">
        <f>IF(OR(G6294="",H6294=""),"",G6294)</f>
        <v/>
      </c>
      <c r="J11946">
        <f>IF(OR(I6294="",H6294=""),"",I6294*H6294)</f>
        <v/>
      </c>
      <c r="K11946">
        <f>IF(G6294="","Missing OEWS wage",IF(H6294="","Missing Wharton SOC","Matched"))</f>
        <v/>
      </c>
    </row>
    <row r="11947">
      <c r="A11947" t="inlineStr">
        <is>
          <t>62</t>
        </is>
      </c>
      <c r="B11947" t="inlineStr">
        <is>
          <t>Health Care and Social Assistance</t>
        </is>
      </c>
      <c r="C11947" t="inlineStr">
        <is>
          <t>29-1031</t>
        </is>
      </c>
      <c r="D11947" t="inlineStr">
        <is>
          <t>Dietitians and Nutritionists</t>
        </is>
      </c>
      <c r="E11947" t="n">
        <v>49590</v>
      </c>
      <c r="F11947" t="n">
        <v>77947.87658802178</v>
      </c>
      <c r="G11947">
        <f>IF(OR(E6295="",F6295=""),"",E6295*F6295)</f>
        <v/>
      </c>
      <c r="H11947" s="41">
        <f>IFERROR(XLOOKUP(C6295,'DATA Wharton'!$A$2:$A$785,'DATA Wharton'!$C$2:$C$785),"")</f>
        <v/>
      </c>
      <c r="I11947">
        <f>IF(OR(G6295="",H6295=""),"",G6295)</f>
        <v/>
      </c>
      <c r="J11947">
        <f>IF(OR(I6295="",H6295=""),"",I6295*H6295)</f>
        <v/>
      </c>
      <c r="K11947">
        <f>IF(G6295="","Missing OEWS wage",IF(H6295="","Missing Wharton SOC","Matched"))</f>
        <v/>
      </c>
    </row>
    <row r="11948">
      <c r="A11948" t="inlineStr">
        <is>
          <t>62</t>
        </is>
      </c>
      <c r="B11948" t="inlineStr">
        <is>
          <t>Health Care and Social Assistance</t>
        </is>
      </c>
      <c r="C11948" t="inlineStr">
        <is>
          <t>29-1041</t>
        </is>
      </c>
      <c r="D11948" t="inlineStr">
        <is>
          <t>Optometrists</t>
        </is>
      </c>
      <c r="E11948" t="n">
        <v>35700</v>
      </c>
      <c r="F11948" t="n">
        <v>140546.7675070028</v>
      </c>
      <c r="G11948">
        <f>IF(OR(E6296="",F6296=""),"",E6296*F6296)</f>
        <v/>
      </c>
      <c r="H11948" s="41">
        <f>IFERROR(XLOOKUP(C6296,'DATA Wharton'!$A$2:$A$785,'DATA Wharton'!$C$2:$C$785),"")</f>
        <v/>
      </c>
      <c r="I11948">
        <f>IF(OR(G6296="",H6296=""),"",G6296)</f>
        <v/>
      </c>
      <c r="J11948">
        <f>IF(OR(I6296="",H6296=""),"",I6296*H6296)</f>
        <v/>
      </c>
      <c r="K11948">
        <f>IF(G6296="","Missing OEWS wage",IF(H6296="","Missing Wharton SOC","Matched"))</f>
        <v/>
      </c>
    </row>
    <row r="11949">
      <c r="A11949" t="inlineStr">
        <is>
          <t>62</t>
        </is>
      </c>
      <c r="B11949" t="inlineStr">
        <is>
          <t>Health Care and Social Assistance</t>
        </is>
      </c>
      <c r="C11949" t="inlineStr">
        <is>
          <t>29-1051</t>
        </is>
      </c>
      <c r="D11949" t="inlineStr">
        <is>
          <t>Pharmacists</t>
        </is>
      </c>
      <c r="E11949" t="n">
        <v>105070</v>
      </c>
      <c r="F11949" t="n">
        <v>149908.6761206815</v>
      </c>
      <c r="G11949">
        <f>IF(OR(E6297="",F6297=""),"",E6297*F6297)</f>
        <v/>
      </c>
      <c r="H11949" s="41">
        <f>IFERROR(XLOOKUP(C6297,'DATA Wharton'!$A$2:$A$785,'DATA Wharton'!$C$2:$C$785),"")</f>
        <v/>
      </c>
      <c r="I11949">
        <f>IF(OR(G6297="",H6297=""),"",G6297)</f>
        <v/>
      </c>
      <c r="J11949">
        <f>IF(OR(I6297="",H6297=""),"",I6297*H6297)</f>
        <v/>
      </c>
      <c r="K11949">
        <f>IF(G6297="","Missing OEWS wage",IF(H6297="","Missing Wharton SOC","Matched"))</f>
        <v/>
      </c>
    </row>
    <row r="11950">
      <c r="A11950" t="inlineStr">
        <is>
          <t>62</t>
        </is>
      </c>
      <c r="B11950" t="inlineStr">
        <is>
          <t>Health Care and Social Assistance</t>
        </is>
      </c>
      <c r="C11950" t="inlineStr">
        <is>
          <t>29-1071</t>
        </is>
      </c>
      <c r="D11950" t="inlineStr">
        <is>
          <t>Physician Assistants</t>
        </is>
      </c>
      <c r="E11950" t="n">
        <v>143830</v>
      </c>
      <c r="F11950" t="n">
        <v>140564.2870054926</v>
      </c>
      <c r="G11950">
        <f>IF(OR(E6298="",F6298=""),"",E6298*F6298)</f>
        <v/>
      </c>
      <c r="H11950" s="41">
        <f>IFERROR(XLOOKUP(C6298,'DATA Wharton'!$A$2:$A$785,'DATA Wharton'!$C$2:$C$785),"")</f>
        <v/>
      </c>
      <c r="I11950">
        <f>IF(OR(G6298="",H6298=""),"",G6298)</f>
        <v/>
      </c>
      <c r="J11950">
        <f>IF(OR(I6298="",H6298=""),"",I6298*H6298)</f>
        <v/>
      </c>
      <c r="K11950">
        <f>IF(G6298="","Missing OEWS wage",IF(H6298="","Missing Wharton SOC","Matched"))</f>
        <v/>
      </c>
    </row>
    <row r="11951">
      <c r="A11951" t="inlineStr">
        <is>
          <t>62</t>
        </is>
      </c>
      <c r="B11951" t="inlineStr">
        <is>
          <t>Health Care and Social Assistance</t>
        </is>
      </c>
      <c r="C11951" t="inlineStr">
        <is>
          <t>29-1081</t>
        </is>
      </c>
      <c r="D11951" t="inlineStr">
        <is>
          <t>Podiatrists</t>
        </is>
      </c>
      <c r="E11951" t="n">
        <v>8520</v>
      </c>
      <c r="F11951" t="n">
        <v>171347.1126760563</v>
      </c>
      <c r="G11951">
        <f>IF(OR(E6299="",F6299=""),"",E6299*F6299)</f>
        <v/>
      </c>
      <c r="H11951" s="41">
        <f>IFERROR(XLOOKUP(C6299,'DATA Wharton'!$A$2:$A$785,'DATA Wharton'!$C$2:$C$785),"")</f>
        <v/>
      </c>
      <c r="I11951">
        <f>IF(OR(G6299="",H6299=""),"",G6299)</f>
        <v/>
      </c>
      <c r="J11951">
        <f>IF(OR(I6299="",H6299=""),"",I6299*H6299)</f>
        <v/>
      </c>
      <c r="K11951">
        <f>IF(G6299="","Missing OEWS wage",IF(H6299="","Missing Wharton SOC","Matched"))</f>
        <v/>
      </c>
    </row>
    <row r="11952">
      <c r="A11952" t="inlineStr">
        <is>
          <t>62</t>
        </is>
      </c>
      <c r="B11952" t="inlineStr">
        <is>
          <t>Health Care and Social Assistance</t>
        </is>
      </c>
      <c r="C11952" t="inlineStr">
        <is>
          <t>29-1122</t>
        </is>
      </c>
      <c r="D11952" t="inlineStr">
        <is>
          <t>Occupational Therapists</t>
        </is>
      </c>
      <c r="E11952" t="n">
        <v>126590</v>
      </c>
      <c r="F11952" t="n">
        <v>102537.2904652816</v>
      </c>
      <c r="G11952">
        <f>IF(OR(E6300="",F6300=""),"",E6300*F6300)</f>
        <v/>
      </c>
      <c r="H11952" s="41">
        <f>IFERROR(XLOOKUP(C6300,'DATA Wharton'!$A$2:$A$785,'DATA Wharton'!$C$2:$C$785),"")</f>
        <v/>
      </c>
      <c r="I11952">
        <f>IF(OR(G6300="",H6300=""),"",G6300)</f>
        <v/>
      </c>
      <c r="J11952">
        <f>IF(OR(I6300="",H6300=""),"",I6300*H6300)</f>
        <v/>
      </c>
      <c r="K11952">
        <f>IF(G6300="","Missing OEWS wage",IF(H6300="","Missing Wharton SOC","Matched"))</f>
        <v/>
      </c>
    </row>
    <row r="11953">
      <c r="A11953" t="inlineStr">
        <is>
          <t>62</t>
        </is>
      </c>
      <c r="B11953" t="inlineStr">
        <is>
          <t>Health Care and Social Assistance</t>
        </is>
      </c>
      <c r="C11953" t="inlineStr">
        <is>
          <t>29-1123</t>
        </is>
      </c>
      <c r="D11953" t="inlineStr">
        <is>
          <t>Physical Therapists</t>
        </is>
      </c>
      <c r="E11953" t="n">
        <v>239150</v>
      </c>
      <c r="F11953" t="n">
        <v>105393.8105791344</v>
      </c>
      <c r="G11953">
        <f>IF(OR(E6301="",F6301=""),"",E6301*F6301)</f>
        <v/>
      </c>
      <c r="H11953" s="41">
        <f>IFERROR(XLOOKUP(C6301,'DATA Wharton'!$A$2:$A$785,'DATA Wharton'!$C$2:$C$785),"")</f>
        <v/>
      </c>
      <c r="I11953">
        <f>IF(OR(G6301="",H6301=""),"",G6301)</f>
        <v/>
      </c>
      <c r="J11953">
        <f>IF(OR(I6301="",H6301=""),"",I6301*H6301)</f>
        <v/>
      </c>
      <c r="K11953">
        <f>IF(G6301="","Missing OEWS wage",IF(H6301="","Missing Wharton SOC","Matched"))</f>
        <v/>
      </c>
    </row>
    <row r="11954">
      <c r="A11954" t="inlineStr">
        <is>
          <t>62</t>
        </is>
      </c>
      <c r="B11954" t="inlineStr">
        <is>
          <t>Health Care and Social Assistance</t>
        </is>
      </c>
      <c r="C11954" t="inlineStr">
        <is>
          <t>29-1124</t>
        </is>
      </c>
      <c r="D11954" t="inlineStr">
        <is>
          <t>Radiation Therapists</t>
        </is>
      </c>
      <c r="E11954" t="n">
        <v>14950</v>
      </c>
      <c r="F11954" t="n">
        <v>115405.0501672241</v>
      </c>
      <c r="G11954">
        <f>IF(OR(E6302="",F6302=""),"",E6302*F6302)</f>
        <v/>
      </c>
      <c r="H11954" s="41">
        <f>IFERROR(XLOOKUP(C6302,'DATA Wharton'!$A$2:$A$785,'DATA Wharton'!$C$2:$C$785),"")</f>
        <v/>
      </c>
      <c r="I11954">
        <f>IF(OR(G6302="",H6302=""),"",G6302)</f>
        <v/>
      </c>
      <c r="J11954">
        <f>IF(OR(I6302="",H6302=""),"",I6302*H6302)</f>
        <v/>
      </c>
      <c r="K11954">
        <f>IF(G6302="","Missing OEWS wage",IF(H6302="","Missing Wharton SOC","Matched"))</f>
        <v/>
      </c>
    </row>
    <row r="11955">
      <c r="A11955" t="inlineStr">
        <is>
          <t>62</t>
        </is>
      </c>
      <c r="B11955" t="inlineStr">
        <is>
          <t>Health Care and Social Assistance</t>
        </is>
      </c>
      <c r="C11955" t="inlineStr">
        <is>
          <t>29-1125</t>
        </is>
      </c>
      <c r="D11955" t="inlineStr">
        <is>
          <t>Recreational Therapists</t>
        </is>
      </c>
      <c r="E11955" t="n">
        <v>8700</v>
      </c>
      <c r="F11955" t="n">
        <v>61736.48275862069</v>
      </c>
      <c r="G11955">
        <f>IF(OR(E6303="",F6303=""),"",E6303*F6303)</f>
        <v/>
      </c>
      <c r="H11955" s="41">
        <f>IFERROR(XLOOKUP(C6303,'DATA Wharton'!$A$2:$A$785,'DATA Wharton'!$C$2:$C$785),"")</f>
        <v/>
      </c>
      <c r="I11955">
        <f>IF(OR(G6303="",H6303=""),"",G6303)</f>
        <v/>
      </c>
      <c r="J11955">
        <f>IF(OR(I6303="",H6303=""),"",I6303*H6303)</f>
        <v/>
      </c>
      <c r="K11955">
        <f>IF(G6303="","Missing OEWS wage",IF(H6303="","Missing Wharton SOC","Matched"))</f>
        <v/>
      </c>
    </row>
    <row r="11956">
      <c r="A11956" t="inlineStr">
        <is>
          <t>62</t>
        </is>
      </c>
      <c r="B11956" t="inlineStr">
        <is>
          <t>Health Care and Social Assistance</t>
        </is>
      </c>
      <c r="C11956" t="inlineStr">
        <is>
          <t>29-1126</t>
        </is>
      </c>
      <c r="D11956" t="inlineStr">
        <is>
          <t>Respiratory Therapists</t>
        </is>
      </c>
      <c r="E11956" t="n">
        <v>113760</v>
      </c>
      <c r="F11956" t="n">
        <v>87974.99384669479</v>
      </c>
      <c r="G11956">
        <f>IF(OR(E6304="",F6304=""),"",E6304*F6304)</f>
        <v/>
      </c>
      <c r="H11956" s="41">
        <f>IFERROR(XLOOKUP(C6304,'DATA Wharton'!$A$2:$A$785,'DATA Wharton'!$C$2:$C$785),"")</f>
        <v/>
      </c>
      <c r="I11956">
        <f>IF(OR(G6304="",H6304=""),"",G6304)</f>
        <v/>
      </c>
      <c r="J11956">
        <f>IF(OR(I6304="",H6304=""),"",I6304*H6304)</f>
        <v/>
      </c>
      <c r="K11956">
        <f>IF(G6304="","Missing OEWS wage",IF(H6304="","Missing Wharton SOC","Matched"))</f>
        <v/>
      </c>
    </row>
    <row r="11957">
      <c r="A11957" t="inlineStr">
        <is>
          <t>62</t>
        </is>
      </c>
      <c r="B11957" t="inlineStr">
        <is>
          <t>Health Care and Social Assistance</t>
        </is>
      </c>
      <c r="C11957" t="inlineStr">
        <is>
          <t>29-1127</t>
        </is>
      </c>
      <c r="D11957" t="inlineStr">
        <is>
          <t>Speech-Language Pathologists</t>
        </is>
      </c>
      <c r="E11957" t="n">
        <v>94910</v>
      </c>
      <c r="F11957" t="n">
        <v>104129.7787377515</v>
      </c>
      <c r="G11957">
        <f>IF(OR(E6305="",F6305=""),"",E6305*F6305)</f>
        <v/>
      </c>
      <c r="H11957" s="41">
        <f>IFERROR(XLOOKUP(C6305,'DATA Wharton'!$A$2:$A$785,'DATA Wharton'!$C$2:$C$785),"")</f>
        <v/>
      </c>
      <c r="I11957">
        <f>IF(OR(G6305="",H6305=""),"",G6305)</f>
        <v/>
      </c>
      <c r="J11957">
        <f>IF(OR(I6305="",H6305=""),"",I6305*H6305)</f>
        <v/>
      </c>
      <c r="K11957">
        <f>IF(G6305="","Missing OEWS wage",IF(H6305="","Missing Wharton SOC","Matched"))</f>
        <v/>
      </c>
    </row>
    <row r="11958">
      <c r="A11958" t="inlineStr">
        <is>
          <t>62</t>
        </is>
      </c>
      <c r="B11958" t="inlineStr">
        <is>
          <t>Health Care and Social Assistance</t>
        </is>
      </c>
      <c r="C11958" t="inlineStr">
        <is>
          <t>29-1128</t>
        </is>
      </c>
      <c r="D11958" t="inlineStr">
        <is>
          <t>Exercise Physiologists</t>
        </is>
      </c>
      <c r="E11958" t="n">
        <v>6650</v>
      </c>
      <c r="F11958" t="n">
        <v>59273.95488721805</v>
      </c>
      <c r="G11958">
        <f>IF(OR(E6306="",F6306=""),"",E6306*F6306)</f>
        <v/>
      </c>
      <c r="H11958" s="41">
        <f>IFERROR(XLOOKUP(C6306,'DATA Wharton'!$A$2:$A$785,'DATA Wharton'!$C$2:$C$785),"")</f>
        <v/>
      </c>
      <c r="I11958">
        <f>IF(OR(G6306="",H6306=""),"",G6306)</f>
        <v/>
      </c>
      <c r="J11958">
        <f>IF(OR(I6306="",H6306=""),"",I6306*H6306)</f>
        <v/>
      </c>
      <c r="K11958">
        <f>IF(G6306="","Missing OEWS wage",IF(H6306="","Missing Wharton SOC","Matched"))</f>
        <v/>
      </c>
    </row>
    <row r="11959">
      <c r="A11959" t="inlineStr">
        <is>
          <t>62</t>
        </is>
      </c>
      <c r="B11959" t="inlineStr">
        <is>
          <t>Health Care and Social Assistance</t>
        </is>
      </c>
      <c r="C11959" t="inlineStr">
        <is>
          <t>29-1129</t>
        </is>
      </c>
      <c r="D11959" t="inlineStr">
        <is>
          <t>Therapists, All Other</t>
        </is>
      </c>
      <c r="E11959" t="n">
        <v>18530</v>
      </c>
      <c r="F11959" t="n">
        <v>91907.97625472207</v>
      </c>
      <c r="G11959">
        <f>IF(OR(E6307="",F6307=""),"",E6307*F6307)</f>
        <v/>
      </c>
      <c r="H11959" s="41">
        <f>IFERROR(XLOOKUP(C6307,'DATA Wharton'!$A$2:$A$785,'DATA Wharton'!$C$2:$C$785),"")</f>
        <v/>
      </c>
      <c r="I11959">
        <f>IF(OR(G6307="",H6307=""),"",G6307)</f>
        <v/>
      </c>
      <c r="J11959">
        <f>IF(OR(I6307="",H6307=""),"",I6307*H6307)</f>
        <v/>
      </c>
      <c r="K11959">
        <f>IF(G6307="","Missing OEWS wage",IF(H6307="","Missing Wharton SOC","Matched"))</f>
        <v/>
      </c>
    </row>
    <row r="11960">
      <c r="A11960" t="inlineStr">
        <is>
          <t>62</t>
        </is>
      </c>
      <c r="B11960" t="inlineStr">
        <is>
          <t>Health Care and Social Assistance</t>
        </is>
      </c>
      <c r="C11960" t="inlineStr">
        <is>
          <t>29-1131</t>
        </is>
      </c>
      <c r="D11960" t="inlineStr">
        <is>
          <t>Veterinarians</t>
        </is>
      </c>
      <c r="E11960" t="n">
        <v>50</v>
      </c>
      <c r="G11960">
        <f>IF(OR(E6308="",F6308=""),"",E6308*F6308)</f>
        <v/>
      </c>
      <c r="H11960" s="41">
        <f>IFERROR(XLOOKUP(C6308,'DATA Wharton'!$A$2:$A$785,'DATA Wharton'!$C$2:$C$785),"")</f>
        <v/>
      </c>
      <c r="I11960">
        <f>IF(OR(G6308="",H6308=""),"",G6308)</f>
        <v/>
      </c>
      <c r="J11960">
        <f>IF(OR(I6308="",H6308=""),"",I6308*H6308)</f>
        <v/>
      </c>
      <c r="K11960">
        <f>IF(G6308="","Missing OEWS wage",IF(H6308="","Missing Wharton SOC","Matched"))</f>
        <v/>
      </c>
    </row>
    <row r="11961">
      <c r="A11961" t="inlineStr">
        <is>
          <t>62</t>
        </is>
      </c>
      <c r="B11961" t="inlineStr">
        <is>
          <t>Health Care and Social Assistance</t>
        </is>
      </c>
      <c r="C11961" t="inlineStr">
        <is>
          <t>29-1141</t>
        </is>
      </c>
      <c r="D11961" t="inlineStr">
        <is>
          <t>Registered Nurses</t>
        </is>
      </c>
      <c r="E11961" t="n">
        <v>2605750</v>
      </c>
      <c r="F11961" t="n">
        <v>101033.3942243116</v>
      </c>
      <c r="G11961">
        <f>IF(OR(E6309="",F6309=""),"",E6309*F6309)</f>
        <v/>
      </c>
      <c r="H11961" s="41">
        <f>IFERROR(XLOOKUP(C6309,'DATA Wharton'!$A$2:$A$785,'DATA Wharton'!$C$2:$C$785),"")</f>
        <v/>
      </c>
      <c r="I11961">
        <f>IF(OR(G6309="",H6309=""),"",G6309)</f>
        <v/>
      </c>
      <c r="J11961">
        <f>IF(OR(I6309="",H6309=""),"",I6309*H6309)</f>
        <v/>
      </c>
      <c r="K11961">
        <f>IF(G6309="","Missing OEWS wage",IF(H6309="","Missing Wharton SOC","Matched"))</f>
        <v/>
      </c>
    </row>
    <row r="11962">
      <c r="A11962" t="inlineStr">
        <is>
          <t>62</t>
        </is>
      </c>
      <c r="B11962" t="inlineStr">
        <is>
          <t>Health Care and Social Assistance</t>
        </is>
      </c>
      <c r="C11962" t="inlineStr">
        <is>
          <t>29-1151</t>
        </is>
      </c>
      <c r="D11962" t="inlineStr">
        <is>
          <t>Nurse Anesthetists</t>
        </is>
      </c>
      <c r="E11962" t="n">
        <v>46540</v>
      </c>
      <c r="F11962" t="n">
        <v>248316.9273743017</v>
      </c>
      <c r="G11962">
        <f>IF(OR(E6310="",F6310=""),"",E6310*F6310)</f>
        <v/>
      </c>
      <c r="H11962" s="41">
        <f>IFERROR(XLOOKUP(C6310,'DATA Wharton'!$A$2:$A$785,'DATA Wharton'!$C$2:$C$785),"")</f>
        <v/>
      </c>
      <c r="I11962">
        <f>IF(OR(G6310="",H6310=""),"",G6310)</f>
        <v/>
      </c>
      <c r="J11962">
        <f>IF(OR(I6310="",H6310=""),"",I6310*H6310)</f>
        <v/>
      </c>
      <c r="K11962">
        <f>IF(G6310="","Missing OEWS wage",IF(H6310="","Missing Wharton SOC","Matched"))</f>
        <v/>
      </c>
    </row>
    <row r="11963">
      <c r="A11963" t="inlineStr">
        <is>
          <t>62</t>
        </is>
      </c>
      <c r="B11963" t="inlineStr">
        <is>
          <t>Health Care and Social Assistance</t>
        </is>
      </c>
      <c r="C11963" t="inlineStr">
        <is>
          <t>29-1161</t>
        </is>
      </c>
      <c r="D11963" t="inlineStr">
        <is>
          <t>Nurse Midwives</t>
        </is>
      </c>
      <c r="E11963" t="n">
        <v>7400</v>
      </c>
      <c r="F11963" t="n">
        <v>136730.0540540541</v>
      </c>
      <c r="G11963">
        <f>IF(OR(E6311="",F6311=""),"",E6311*F6311)</f>
        <v/>
      </c>
      <c r="H11963" s="41">
        <f>IFERROR(XLOOKUP(C6311,'DATA Wharton'!$A$2:$A$785,'DATA Wharton'!$C$2:$C$785),"")</f>
        <v/>
      </c>
      <c r="I11963">
        <f>IF(OR(G6311="",H6311=""),"",G6311)</f>
        <v/>
      </c>
      <c r="J11963">
        <f>IF(OR(I6311="",H6311=""),"",I6311*H6311)</f>
        <v/>
      </c>
      <c r="K11963">
        <f>IF(G6311="","Missing OEWS wage",IF(H6311="","Missing Wharton SOC","Matched"))</f>
        <v/>
      </c>
    </row>
    <row r="11964">
      <c r="A11964" t="inlineStr">
        <is>
          <t>62</t>
        </is>
      </c>
      <c r="B11964" t="inlineStr">
        <is>
          <t>Health Care and Social Assistance</t>
        </is>
      </c>
      <c r="C11964" t="inlineStr">
        <is>
          <t>29-1171</t>
        </is>
      </c>
      <c r="D11964" t="inlineStr">
        <is>
          <t>Nurse Practitioners</t>
        </is>
      </c>
      <c r="E11964" t="n">
        <v>282250</v>
      </c>
      <c r="F11964" t="n">
        <v>137044.2802480071</v>
      </c>
      <c r="G11964">
        <f>IF(OR(E6312="",F6312=""),"",E6312*F6312)</f>
        <v/>
      </c>
      <c r="H11964" s="41">
        <f>IFERROR(XLOOKUP(C6312,'DATA Wharton'!$A$2:$A$785,'DATA Wharton'!$C$2:$C$785),"")</f>
        <v/>
      </c>
      <c r="I11964">
        <f>IF(OR(G6312="",H6312=""),"",G6312)</f>
        <v/>
      </c>
      <c r="J11964">
        <f>IF(OR(I6312="",H6312=""),"",I6312*H6312)</f>
        <v/>
      </c>
      <c r="K11964">
        <f>IF(G6312="","Missing OEWS wage",IF(H6312="","Missing Wharton SOC","Matched"))</f>
        <v/>
      </c>
    </row>
    <row r="11965">
      <c r="A11965" t="inlineStr">
        <is>
          <t>62</t>
        </is>
      </c>
      <c r="B11965" t="inlineStr">
        <is>
          <t>Health Care and Social Assistance</t>
        </is>
      </c>
      <c r="C11965" t="inlineStr">
        <is>
          <t>29-1181</t>
        </is>
      </c>
      <c r="D11965" t="inlineStr">
        <is>
          <t>Audiologists</t>
        </is>
      </c>
      <c r="E11965" t="n">
        <v>10240</v>
      </c>
      <c r="F11965" t="n">
        <v>96946.85546875</v>
      </c>
      <c r="G11965">
        <f>IF(OR(E6313="",F6313=""),"",E6313*F6313)</f>
        <v/>
      </c>
      <c r="H11965" s="41">
        <f>IFERROR(XLOOKUP(C6313,'DATA Wharton'!$A$2:$A$785,'DATA Wharton'!$C$2:$C$785),"")</f>
        <v/>
      </c>
      <c r="I11965">
        <f>IF(OR(G6313="",H6313=""),"",G6313)</f>
        <v/>
      </c>
      <c r="J11965">
        <f>IF(OR(I6313="",H6313=""),"",I6313*H6313)</f>
        <v/>
      </c>
      <c r="K11965">
        <f>IF(G6313="","Missing OEWS wage",IF(H6313="","Missing Wharton SOC","Matched"))</f>
        <v/>
      </c>
    </row>
    <row r="11966">
      <c r="A11966" t="inlineStr">
        <is>
          <t>62</t>
        </is>
      </c>
      <c r="B11966" t="inlineStr">
        <is>
          <t>Health Care and Social Assistance</t>
        </is>
      </c>
      <c r="C11966" t="inlineStr">
        <is>
          <t>29-1211</t>
        </is>
      </c>
      <c r="D11966" t="inlineStr">
        <is>
          <t>Anesthesiologists</t>
        </is>
      </c>
      <c r="E11966" t="n">
        <v>36380</v>
      </c>
      <c r="F11966" t="n">
        <v>364141.261682243</v>
      </c>
      <c r="G11966">
        <f>IF(OR(E6314="",F6314=""),"",E6314*F6314)</f>
        <v/>
      </c>
      <c r="H11966" s="41">
        <f>IFERROR(XLOOKUP(C6314,'DATA Wharton'!$A$2:$A$785,'DATA Wharton'!$C$2:$C$785),"")</f>
        <v/>
      </c>
      <c r="I11966">
        <f>IF(OR(G6314="",H6314=""),"",G6314)</f>
        <v/>
      </c>
      <c r="J11966">
        <f>IF(OR(I6314="",H6314=""),"",I6314*H6314)</f>
        <v/>
      </c>
      <c r="K11966">
        <f>IF(G6314="","Missing OEWS wage",IF(H6314="","Missing Wharton SOC","Matched"))</f>
        <v/>
      </c>
    </row>
    <row r="11967">
      <c r="A11967" t="inlineStr">
        <is>
          <t>62</t>
        </is>
      </c>
      <c r="B11967" t="inlineStr">
        <is>
          <t>Health Care and Social Assistance</t>
        </is>
      </c>
      <c r="C11967" t="inlineStr">
        <is>
          <t>29-1212</t>
        </is>
      </c>
      <c r="D11967" t="inlineStr">
        <is>
          <t>Cardiologists</t>
        </is>
      </c>
      <c r="E11967" t="n">
        <v>15680</v>
      </c>
      <c r="F11967" t="n">
        <v>466326.1862244898</v>
      </c>
      <c r="G11967">
        <f>IF(OR(E6315="",F6315=""),"",E6315*F6315)</f>
        <v/>
      </c>
      <c r="H11967" s="41">
        <f>IFERROR(XLOOKUP(C6315,'DATA Wharton'!$A$2:$A$785,'DATA Wharton'!$C$2:$C$785),"")</f>
        <v/>
      </c>
      <c r="I11967">
        <f>IF(OR(G6315="",H6315=""),"",G6315)</f>
        <v/>
      </c>
      <c r="J11967">
        <f>IF(OR(I6315="",H6315=""),"",I6315*H6315)</f>
        <v/>
      </c>
      <c r="K11967">
        <f>IF(G6315="","Missing OEWS wage",IF(H6315="","Missing Wharton SOC","Matched"))</f>
        <v/>
      </c>
    </row>
    <row r="11968">
      <c r="A11968" t="inlineStr">
        <is>
          <t>62</t>
        </is>
      </c>
      <c r="B11968" t="inlineStr">
        <is>
          <t>Health Care and Social Assistance</t>
        </is>
      </c>
      <c r="C11968" t="inlineStr">
        <is>
          <t>29-1213</t>
        </is>
      </c>
      <c r="D11968" t="inlineStr">
        <is>
          <t>Dermatologists</t>
        </is>
      </c>
      <c r="E11968" t="n">
        <v>11020</v>
      </c>
      <c r="F11968" t="n">
        <v>327438.5027223231</v>
      </c>
      <c r="G11968">
        <f>IF(OR(E6316="",F6316=""),"",E6316*F6316)</f>
        <v/>
      </c>
      <c r="H11968" s="41">
        <f>IFERROR(XLOOKUP(C6316,'DATA Wharton'!$A$2:$A$785,'DATA Wharton'!$C$2:$C$785),"")</f>
        <v/>
      </c>
      <c r="I11968">
        <f>IF(OR(G6316="",H6316=""),"",G6316)</f>
        <v/>
      </c>
      <c r="J11968">
        <f>IF(OR(I6316="",H6316=""),"",I6316*H6316)</f>
        <v/>
      </c>
      <c r="K11968">
        <f>IF(G6316="","Missing OEWS wage",IF(H6316="","Missing Wharton SOC","Matched"))</f>
        <v/>
      </c>
    </row>
    <row r="11969">
      <c r="A11969" t="inlineStr">
        <is>
          <t>62</t>
        </is>
      </c>
      <c r="B11969" t="inlineStr">
        <is>
          <t>Health Care and Social Assistance</t>
        </is>
      </c>
      <c r="C11969" t="inlineStr">
        <is>
          <t>29-1214</t>
        </is>
      </c>
      <c r="D11969" t="inlineStr">
        <is>
          <t>Emergency Medicine Physicians</t>
        </is>
      </c>
      <c r="E11969" t="n">
        <v>28800</v>
      </c>
      <c r="F11969" t="n">
        <v>327012.2916666667</v>
      </c>
      <c r="G11969">
        <f>IF(OR(E6317="",F6317=""),"",E6317*F6317)</f>
        <v/>
      </c>
      <c r="H11969" s="41">
        <f>IFERROR(XLOOKUP(C6317,'DATA Wharton'!$A$2:$A$785,'DATA Wharton'!$C$2:$C$785),"")</f>
        <v/>
      </c>
      <c r="I11969">
        <f>IF(OR(G6317="",H6317=""),"",G6317)</f>
        <v/>
      </c>
      <c r="J11969">
        <f>IF(OR(I6317="",H6317=""),"",I6317*H6317)</f>
        <v/>
      </c>
      <c r="K11969">
        <f>IF(G6317="","Missing OEWS wage",IF(H6317="","Missing Wharton SOC","Matched"))</f>
        <v/>
      </c>
    </row>
    <row r="11970">
      <c r="A11970" t="inlineStr">
        <is>
          <t>62</t>
        </is>
      </c>
      <c r="B11970" t="inlineStr">
        <is>
          <t>Health Care and Social Assistance</t>
        </is>
      </c>
      <c r="C11970" t="inlineStr">
        <is>
          <t>29-1215</t>
        </is>
      </c>
      <c r="D11970" t="inlineStr">
        <is>
          <t>Family Medicine Physicians</t>
        </is>
      </c>
      <c r="E11970" t="n">
        <v>96930</v>
      </c>
      <c r="F11970" t="n">
        <v>257923.3023831631</v>
      </c>
      <c r="G11970">
        <f>IF(OR(E6318="",F6318=""),"",E6318*F6318)</f>
        <v/>
      </c>
      <c r="H11970" s="41">
        <f>IFERROR(XLOOKUP(C6318,'DATA Wharton'!$A$2:$A$785,'DATA Wharton'!$C$2:$C$785),"")</f>
        <v/>
      </c>
      <c r="I11970">
        <f>IF(OR(G6318="",H6318=""),"",G6318)</f>
        <v/>
      </c>
      <c r="J11970">
        <f>IF(OR(I6318="",H6318=""),"",I6318*H6318)</f>
        <v/>
      </c>
      <c r="K11970">
        <f>IF(G6318="","Missing OEWS wage",IF(H6318="","Missing Wharton SOC","Matched"))</f>
        <v/>
      </c>
    </row>
    <row r="11971">
      <c r="A11971" t="inlineStr">
        <is>
          <t>62</t>
        </is>
      </c>
      <c r="B11971" t="inlineStr">
        <is>
          <t>Health Care and Social Assistance</t>
        </is>
      </c>
      <c r="C11971" t="inlineStr">
        <is>
          <t>29-1216</t>
        </is>
      </c>
      <c r="D11971" t="inlineStr">
        <is>
          <t>General Internal Medicine Physicians</t>
        </is>
      </c>
      <c r="E11971" t="n">
        <v>56340</v>
      </c>
      <c r="F11971" t="n">
        <v>265369.3326233582</v>
      </c>
      <c r="G11971">
        <f>IF(OR(E6319="",F6319=""),"",E6319*F6319)</f>
        <v/>
      </c>
      <c r="H11971" s="41">
        <f>IFERROR(XLOOKUP(C6319,'DATA Wharton'!$A$2:$A$785,'DATA Wharton'!$C$2:$C$785),"")</f>
        <v/>
      </c>
      <c r="I11971">
        <f>IF(OR(G6319="",H6319=""),"",G6319)</f>
        <v/>
      </c>
      <c r="J11971">
        <f>IF(OR(I6319="",H6319=""),"",I6319*H6319)</f>
        <v/>
      </c>
      <c r="K11971">
        <f>IF(G6319="","Missing OEWS wage",IF(H6319="","Missing Wharton SOC","Matched"))</f>
        <v/>
      </c>
    </row>
    <row r="11972">
      <c r="A11972" t="inlineStr">
        <is>
          <t>62</t>
        </is>
      </c>
      <c r="B11972" t="inlineStr">
        <is>
          <t>Health Care and Social Assistance</t>
        </is>
      </c>
      <c r="C11972" t="inlineStr">
        <is>
          <t>29-1217</t>
        </is>
      </c>
      <c r="D11972" t="inlineStr">
        <is>
          <t>Neurologists</t>
        </is>
      </c>
      <c r="E11972" t="n">
        <v>9550</v>
      </c>
      <c r="F11972" t="n">
        <v>271222.7643979057</v>
      </c>
      <c r="G11972">
        <f>IF(OR(E6320="",F6320=""),"",E6320*F6320)</f>
        <v/>
      </c>
      <c r="H11972" s="41">
        <f>IFERROR(XLOOKUP(C6320,'DATA Wharton'!$A$2:$A$785,'DATA Wharton'!$C$2:$C$785),"")</f>
        <v/>
      </c>
      <c r="I11972">
        <f>IF(OR(G6320="",H6320=""),"",G6320)</f>
        <v/>
      </c>
      <c r="J11972">
        <f>IF(OR(I6320="",H6320=""),"",I6320*H6320)</f>
        <v/>
      </c>
      <c r="K11972">
        <f>IF(G6320="","Missing OEWS wage",IF(H6320="","Missing Wharton SOC","Matched"))</f>
        <v/>
      </c>
    </row>
    <row r="11973">
      <c r="A11973" t="inlineStr">
        <is>
          <t>62</t>
        </is>
      </c>
      <c r="B11973" t="inlineStr">
        <is>
          <t>Health Care and Social Assistance</t>
        </is>
      </c>
      <c r="C11973" t="inlineStr">
        <is>
          <t>29-1218</t>
        </is>
      </c>
      <c r="D11973" t="inlineStr">
        <is>
          <t>Obstetricians and Gynecologists</t>
        </is>
      </c>
      <c r="E11973" t="n">
        <v>19370</v>
      </c>
      <c r="F11973" t="n">
        <v>284328.8332472896</v>
      </c>
      <c r="G11973">
        <f>IF(OR(E6321="",F6321=""),"",E6321*F6321)</f>
        <v/>
      </c>
      <c r="H11973" s="41">
        <f>IFERROR(XLOOKUP(C6321,'DATA Wharton'!$A$2:$A$785,'DATA Wharton'!$C$2:$C$785),"")</f>
        <v/>
      </c>
      <c r="I11973">
        <f>IF(OR(G6321="",H6321=""),"",G6321)</f>
        <v/>
      </c>
      <c r="J11973">
        <f>IF(OR(I6321="",H6321=""),"",I6321*H6321)</f>
        <v/>
      </c>
      <c r="K11973">
        <f>IF(G6321="","Missing OEWS wage",IF(H6321="","Missing Wharton SOC","Matched"))</f>
        <v/>
      </c>
    </row>
    <row r="11974">
      <c r="A11974" t="inlineStr">
        <is>
          <t>62</t>
        </is>
      </c>
      <c r="B11974" t="inlineStr">
        <is>
          <t>Health Care and Social Assistance</t>
        </is>
      </c>
      <c r="C11974" t="inlineStr">
        <is>
          <t>29-1221</t>
        </is>
      </c>
      <c r="D11974" t="inlineStr">
        <is>
          <t>Pediatricians, General</t>
        </is>
      </c>
      <c r="E11974" t="n">
        <v>36150</v>
      </c>
      <c r="F11974" t="n">
        <v>216471.9972337483</v>
      </c>
      <c r="G11974">
        <f>IF(OR(E6322="",F6322=""),"",E6322*F6322)</f>
        <v/>
      </c>
      <c r="H11974" s="41">
        <f>IFERROR(XLOOKUP(C6322,'DATA Wharton'!$A$2:$A$785,'DATA Wharton'!$C$2:$C$785),"")</f>
        <v/>
      </c>
      <c r="I11974">
        <f>IF(OR(G6322="",H6322=""),"",G6322)</f>
        <v/>
      </c>
      <c r="J11974">
        <f>IF(OR(I6322="",H6322=""),"",I6322*H6322)</f>
        <v/>
      </c>
      <c r="K11974">
        <f>IF(G6322="","Missing OEWS wage",IF(H6322="","Missing Wharton SOC","Matched"))</f>
        <v/>
      </c>
    </row>
    <row r="11975">
      <c r="A11975" t="inlineStr">
        <is>
          <t>62</t>
        </is>
      </c>
      <c r="B11975" t="inlineStr">
        <is>
          <t>Health Care and Social Assistance</t>
        </is>
      </c>
      <c r="C11975" t="inlineStr">
        <is>
          <t>29-1222</t>
        </is>
      </c>
      <c r="D11975" t="inlineStr">
        <is>
          <t>Physicians, Pathologists</t>
        </is>
      </c>
      <c r="E11975" t="n">
        <v>9180</v>
      </c>
      <c r="F11975" t="n">
        <v>301658.431372549</v>
      </c>
      <c r="G11975">
        <f>IF(OR(E6323="",F6323=""),"",E6323*F6323)</f>
        <v/>
      </c>
      <c r="H11975" s="41">
        <f>IFERROR(XLOOKUP(C6323,'DATA Wharton'!$A$2:$A$785,'DATA Wharton'!$C$2:$C$785),"")</f>
        <v/>
      </c>
      <c r="I11975">
        <f>IF(OR(G6323="",H6323=""),"",G6323)</f>
        <v/>
      </c>
      <c r="J11975">
        <f>IF(OR(I6323="",H6323=""),"",I6323*H6323)</f>
        <v/>
      </c>
      <c r="K11975">
        <f>IF(G6323="","Missing OEWS wage",IF(H6323="","Missing Wharton SOC","Matched"))</f>
        <v/>
      </c>
    </row>
    <row r="11976">
      <c r="A11976" t="inlineStr">
        <is>
          <t>62</t>
        </is>
      </c>
      <c r="B11976" t="inlineStr">
        <is>
          <t>Health Care and Social Assistance</t>
        </is>
      </c>
      <c r="C11976" t="inlineStr">
        <is>
          <t>29-1223</t>
        </is>
      </c>
      <c r="D11976" t="inlineStr">
        <is>
          <t>Psychiatrists</t>
        </is>
      </c>
      <c r="E11976" t="n">
        <v>20620</v>
      </c>
      <c r="F11976" t="n">
        <v>275881.935014549</v>
      </c>
      <c r="G11976">
        <f>IF(OR(E6324="",F6324=""),"",E6324*F6324)</f>
        <v/>
      </c>
      <c r="H11976" s="41">
        <f>IFERROR(XLOOKUP(C6324,'DATA Wharton'!$A$2:$A$785,'DATA Wharton'!$C$2:$C$785),"")</f>
        <v/>
      </c>
      <c r="I11976">
        <f>IF(OR(G6324="",H6324=""),"",G6324)</f>
        <v/>
      </c>
      <c r="J11976">
        <f>IF(OR(I6324="",H6324=""),"",I6324*H6324)</f>
        <v/>
      </c>
      <c r="K11976">
        <f>IF(G6324="","Missing OEWS wage",IF(H6324="","Missing Wharton SOC","Matched"))</f>
        <v/>
      </c>
    </row>
    <row r="11977">
      <c r="A11977" t="inlineStr">
        <is>
          <t>62</t>
        </is>
      </c>
      <c r="B11977" t="inlineStr">
        <is>
          <t>Health Care and Social Assistance</t>
        </is>
      </c>
      <c r="C11977" t="inlineStr">
        <is>
          <t>29-1224</t>
        </is>
      </c>
      <c r="D11977" t="inlineStr">
        <is>
          <t>Radiologists</t>
        </is>
      </c>
      <c r="E11977" t="n">
        <v>24750</v>
      </c>
      <c r="F11977" t="n">
        <v>391487.7090909091</v>
      </c>
      <c r="G11977">
        <f>IF(OR(E6325="",F6325=""),"",E6325*F6325)</f>
        <v/>
      </c>
      <c r="H11977" s="41">
        <f>IFERROR(XLOOKUP(C6325,'DATA Wharton'!$A$2:$A$785,'DATA Wharton'!$C$2:$C$785),"")</f>
        <v/>
      </c>
      <c r="I11977">
        <f>IF(OR(G6325="",H6325=""),"",G6325)</f>
        <v/>
      </c>
      <c r="J11977">
        <f>IF(OR(I6325="",H6325=""),"",I6325*H6325)</f>
        <v/>
      </c>
      <c r="K11977">
        <f>IF(G6325="","Missing OEWS wage",IF(H6325="","Missing Wharton SOC","Matched"))</f>
        <v/>
      </c>
    </row>
    <row r="11978">
      <c r="A11978" t="inlineStr">
        <is>
          <t>62</t>
        </is>
      </c>
      <c r="B11978" t="inlineStr">
        <is>
          <t>Health Care and Social Assistance</t>
        </is>
      </c>
      <c r="C11978" t="inlineStr">
        <is>
          <t>29-1229</t>
        </is>
      </c>
      <c r="D11978" t="inlineStr">
        <is>
          <t>Physicians, All Other</t>
        </is>
      </c>
      <c r="E11978" t="n">
        <v>268210</v>
      </c>
      <c r="F11978" t="n">
        <v>267694.6191417173</v>
      </c>
      <c r="G11978">
        <f>IF(OR(E6326="",F6326=""),"",E6326*F6326)</f>
        <v/>
      </c>
      <c r="H11978" s="41">
        <f>IFERROR(XLOOKUP(C6326,'DATA Wharton'!$A$2:$A$785,'DATA Wharton'!$C$2:$C$785),"")</f>
        <v/>
      </c>
      <c r="I11978">
        <f>IF(OR(G6326="",H6326=""),"",G6326)</f>
        <v/>
      </c>
      <c r="J11978">
        <f>IF(OR(I6326="",H6326=""),"",I6326*H6326)</f>
        <v/>
      </c>
      <c r="K11978">
        <f>IF(G6326="","Missing OEWS wage",IF(H6326="","Missing Wharton SOC","Matched"))</f>
        <v/>
      </c>
    </row>
    <row r="11979">
      <c r="A11979" t="inlineStr">
        <is>
          <t>62</t>
        </is>
      </c>
      <c r="B11979" t="inlineStr">
        <is>
          <t>Health Care and Social Assistance</t>
        </is>
      </c>
      <c r="C11979" t="inlineStr">
        <is>
          <t>29-1241</t>
        </is>
      </c>
      <c r="D11979" t="inlineStr">
        <is>
          <t>Ophthalmologists, Except Pediatric</t>
        </is>
      </c>
      <c r="E11979" t="n">
        <v>8320</v>
      </c>
      <c r="F11979" t="n">
        <v>311824.1346153846</v>
      </c>
      <c r="G11979">
        <f>IF(OR(E6327="",F6327=""),"",E6327*F6327)</f>
        <v/>
      </c>
      <c r="H11979" s="41">
        <f>IFERROR(XLOOKUP(C6327,'DATA Wharton'!$A$2:$A$785,'DATA Wharton'!$C$2:$C$785),"")</f>
        <v/>
      </c>
      <c r="I11979">
        <f>IF(OR(G6327="",H6327=""),"",G6327)</f>
        <v/>
      </c>
      <c r="J11979">
        <f>IF(OR(I6327="",H6327=""),"",I6327*H6327)</f>
        <v/>
      </c>
      <c r="K11979">
        <f>IF(G6327="","Missing OEWS wage",IF(H6327="","Missing Wharton SOC","Matched"))</f>
        <v/>
      </c>
    </row>
    <row r="11980">
      <c r="A11980" t="inlineStr">
        <is>
          <t>62</t>
        </is>
      </c>
      <c r="B11980" t="inlineStr">
        <is>
          <t>Health Care and Social Assistance</t>
        </is>
      </c>
      <c r="C11980" t="inlineStr">
        <is>
          <t>29-1242</t>
        </is>
      </c>
      <c r="D11980" t="inlineStr">
        <is>
          <t>Orthopedic Surgeons, Except Pediatric</t>
        </is>
      </c>
      <c r="E11980" t="n">
        <v>12970</v>
      </c>
      <c r="F11980" t="n">
        <v>380499.0053970701</v>
      </c>
      <c r="G11980">
        <f>IF(OR(E6328="",F6328=""),"",E6328*F6328)</f>
        <v/>
      </c>
      <c r="H11980" s="41">
        <f>IFERROR(XLOOKUP(C6328,'DATA Wharton'!$A$2:$A$785,'DATA Wharton'!$C$2:$C$785),"")</f>
        <v/>
      </c>
      <c r="I11980">
        <f>IF(OR(G6328="",H6328=""),"",G6328)</f>
        <v/>
      </c>
      <c r="J11980">
        <f>IF(OR(I6328="",H6328=""),"",I6328*H6328)</f>
        <v/>
      </c>
      <c r="K11980">
        <f>IF(G6328="","Missing OEWS wage",IF(H6328="","Missing Wharton SOC","Matched"))</f>
        <v/>
      </c>
    </row>
    <row r="11981">
      <c r="A11981" t="inlineStr">
        <is>
          <t>62</t>
        </is>
      </c>
      <c r="B11981" t="inlineStr">
        <is>
          <t>Health Care and Social Assistance</t>
        </is>
      </c>
      <c r="C11981" t="inlineStr">
        <is>
          <t>29-1243</t>
        </is>
      </c>
      <c r="D11981" t="inlineStr">
        <is>
          <t>Pediatric Surgeons</t>
        </is>
      </c>
      <c r="E11981" t="n">
        <v>1090</v>
      </c>
      <c r="F11981" t="n">
        <v>520530</v>
      </c>
      <c r="G11981">
        <f>IF(OR(E6329="",F6329=""),"",E6329*F6329)</f>
        <v/>
      </c>
      <c r="H11981" s="41">
        <f>IFERROR(XLOOKUP(C6329,'DATA Wharton'!$A$2:$A$785,'DATA Wharton'!$C$2:$C$785),"")</f>
        <v/>
      </c>
      <c r="I11981">
        <f>IF(OR(G6329="",H6329=""),"",G6329)</f>
        <v/>
      </c>
      <c r="J11981">
        <f>IF(OR(I6329="",H6329=""),"",I6329*H6329)</f>
        <v/>
      </c>
      <c r="K11981">
        <f>IF(G6329="","Missing OEWS wage",IF(H6329="","Missing Wharton SOC","Matched"))</f>
        <v/>
      </c>
    </row>
    <row r="11982">
      <c r="A11982" t="inlineStr">
        <is>
          <t>62</t>
        </is>
      </c>
      <c r="B11982" t="inlineStr">
        <is>
          <t>Health Care and Social Assistance</t>
        </is>
      </c>
      <c r="C11982" t="inlineStr">
        <is>
          <t>29-1249</t>
        </is>
      </c>
      <c r="D11982" t="inlineStr">
        <is>
          <t>Surgeons, All Other</t>
        </is>
      </c>
      <c r="E11982" t="n">
        <v>22520</v>
      </c>
      <c r="F11982" t="n">
        <v>385502.3801065719</v>
      </c>
      <c r="G11982">
        <f>IF(OR(E6330="",F6330=""),"",E6330*F6330)</f>
        <v/>
      </c>
      <c r="H11982" s="41">
        <f>IFERROR(XLOOKUP(C6330,'DATA Wharton'!$A$2:$A$785,'DATA Wharton'!$C$2:$C$785),"")</f>
        <v/>
      </c>
      <c r="I11982">
        <f>IF(OR(G6330="",H6330=""),"",G6330)</f>
        <v/>
      </c>
      <c r="J11982">
        <f>IF(OR(I6330="",H6330=""),"",I6330*H6330)</f>
        <v/>
      </c>
      <c r="K11982">
        <f>IF(G6330="","Missing OEWS wage",IF(H6330="","Missing Wharton SOC","Matched"))</f>
        <v/>
      </c>
    </row>
    <row r="11983">
      <c r="A11983" t="inlineStr">
        <is>
          <t>62</t>
        </is>
      </c>
      <c r="B11983" t="inlineStr">
        <is>
          <t>Health Care and Social Assistance</t>
        </is>
      </c>
      <c r="C11983" t="inlineStr">
        <is>
          <t>29-1291</t>
        </is>
      </c>
      <c r="D11983" t="inlineStr">
        <is>
          <t>Acupuncturists</t>
        </is>
      </c>
      <c r="E11983" t="n">
        <v>7110</v>
      </c>
      <c r="F11983" t="n">
        <v>86130</v>
      </c>
      <c r="G11983">
        <f>IF(OR(E6331="",F6331=""),"",E6331*F6331)</f>
        <v/>
      </c>
      <c r="H11983" s="41">
        <f>IFERROR(XLOOKUP(C6331,'DATA Wharton'!$A$2:$A$785,'DATA Wharton'!$C$2:$C$785),"")</f>
        <v/>
      </c>
      <c r="I11983">
        <f>IF(OR(G6331="",H6331=""),"",G6331)</f>
        <v/>
      </c>
      <c r="J11983">
        <f>IF(OR(I6331="",H6331=""),"",I6331*H6331)</f>
        <v/>
      </c>
      <c r="K11983">
        <f>IF(G6331="","Missing OEWS wage",IF(H6331="","Missing Wharton SOC","Matched"))</f>
        <v/>
      </c>
    </row>
    <row r="11984">
      <c r="A11984" t="inlineStr">
        <is>
          <t>62</t>
        </is>
      </c>
      <c r="B11984" t="inlineStr">
        <is>
          <t>Health Care and Social Assistance</t>
        </is>
      </c>
      <c r="C11984" t="inlineStr">
        <is>
          <t>29-1292</t>
        </is>
      </c>
      <c r="D11984" t="inlineStr">
        <is>
          <t>Dental Hygienists</t>
        </is>
      </c>
      <c r="E11984" t="n">
        <v>217310</v>
      </c>
      <c r="F11984" t="n">
        <v>99206.14835948645</v>
      </c>
      <c r="G11984">
        <f>IF(OR(E6332="",F6332=""),"",E6332*F6332)</f>
        <v/>
      </c>
      <c r="H11984" s="41">
        <f>IFERROR(XLOOKUP(C6332,'DATA Wharton'!$A$2:$A$785,'DATA Wharton'!$C$2:$C$785),"")</f>
        <v/>
      </c>
      <c r="I11984">
        <f>IF(OR(G6332="",H6332=""),"",G6332)</f>
        <v/>
      </c>
      <c r="J11984">
        <f>IF(OR(I6332="",H6332=""),"",I6332*H6332)</f>
        <v/>
      </c>
      <c r="K11984">
        <f>IF(G6332="","Missing OEWS wage",IF(H6332="","Missing Wharton SOC","Matched"))</f>
        <v/>
      </c>
    </row>
    <row r="11985">
      <c r="A11985" t="inlineStr">
        <is>
          <t>62</t>
        </is>
      </c>
      <c r="B11985" t="inlineStr">
        <is>
          <t>Health Care and Social Assistance</t>
        </is>
      </c>
      <c r="C11985" t="inlineStr">
        <is>
          <t>29-1299</t>
        </is>
      </c>
      <c r="D11985" t="inlineStr">
        <is>
          <t>Healthcare Diagnosing or Treating Practitioners, All Other</t>
        </is>
      </c>
      <c r="E11985" t="n">
        <v>7450</v>
      </c>
      <c r="F11985" t="n">
        <v>123992.0268456376</v>
      </c>
      <c r="G11985">
        <f>IF(OR(E6333="",F6333=""),"",E6333*F6333)</f>
        <v/>
      </c>
      <c r="H11985" s="41">
        <f>IFERROR(XLOOKUP(C6333,'DATA Wharton'!$A$2:$A$785,'DATA Wharton'!$C$2:$C$785),"")</f>
        <v/>
      </c>
      <c r="I11985">
        <f>IF(OR(G6333="",H6333=""),"",G6333)</f>
        <v/>
      </c>
      <c r="J11985">
        <f>IF(OR(I6333="",H6333=""),"",I6333*H6333)</f>
        <v/>
      </c>
      <c r="K11985">
        <f>IF(G6333="","Missing OEWS wage",IF(H6333="","Missing Wharton SOC","Matched"))</f>
        <v/>
      </c>
    </row>
    <row r="11986">
      <c r="A11986" t="inlineStr">
        <is>
          <t>62</t>
        </is>
      </c>
      <c r="B11986" t="inlineStr">
        <is>
          <t>Health Care and Social Assistance</t>
        </is>
      </c>
      <c r="C11986" t="inlineStr">
        <is>
          <t>29-2010</t>
        </is>
      </c>
      <c r="D11986" t="inlineStr">
        <is>
          <t>Clinical Laboratory Technologists and Technicians</t>
        </is>
      </c>
      <c r="E11986" t="n">
        <v>258940</v>
      </c>
      <c r="F11986" t="n">
        <v>66995.78898586545</v>
      </c>
      <c r="G11986">
        <f>IF(OR(E6334="",F6334=""),"",E6334*F6334)</f>
        <v/>
      </c>
      <c r="H11986" s="41">
        <f>IFERROR(XLOOKUP(C6334,'DATA Wharton'!$A$2:$A$785,'DATA Wharton'!$C$2:$C$785),"")</f>
        <v/>
      </c>
      <c r="I11986">
        <f>IF(OR(G6334="",H6334=""),"",G6334)</f>
        <v/>
      </c>
      <c r="J11986">
        <f>IF(OR(I6334="",H6334=""),"",I6334*H6334)</f>
        <v/>
      </c>
      <c r="K11986">
        <f>IF(G6334="","Missing OEWS wage",IF(H6334="","Missing Wharton SOC","Matched"))</f>
        <v/>
      </c>
    </row>
    <row r="11987">
      <c r="A11987" t="inlineStr">
        <is>
          <t>62</t>
        </is>
      </c>
      <c r="B11987" t="inlineStr">
        <is>
          <t>Health Care and Social Assistance</t>
        </is>
      </c>
      <c r="C11987" t="inlineStr">
        <is>
          <t>29-2031</t>
        </is>
      </c>
      <c r="D11987" t="inlineStr">
        <is>
          <t>Cardiovascular Technologists and Technicians</t>
        </is>
      </c>
      <c r="E11987" t="n">
        <v>55480</v>
      </c>
      <c r="F11987" t="n">
        <v>77478.2245854362</v>
      </c>
      <c r="G11987">
        <f>IF(OR(E6335="",F6335=""),"",E6335*F6335)</f>
        <v/>
      </c>
      <c r="H11987" s="41">
        <f>IFERROR(XLOOKUP(C6335,'DATA Wharton'!$A$2:$A$785,'DATA Wharton'!$C$2:$C$785),"")</f>
        <v/>
      </c>
      <c r="I11987">
        <f>IF(OR(G6335="",H6335=""),"",G6335)</f>
        <v/>
      </c>
      <c r="J11987">
        <f>IF(OR(I6335="",H6335=""),"",I6335*H6335)</f>
        <v/>
      </c>
      <c r="K11987">
        <f>IF(G6335="","Missing OEWS wage",IF(H6335="","Missing Wharton SOC","Matched"))</f>
        <v/>
      </c>
    </row>
    <row r="11988">
      <c r="A11988" t="inlineStr">
        <is>
          <t>62</t>
        </is>
      </c>
      <c r="B11988" t="inlineStr">
        <is>
          <t>Health Care and Social Assistance</t>
        </is>
      </c>
      <c r="C11988" t="inlineStr">
        <is>
          <t>29-2032</t>
        </is>
      </c>
      <c r="D11988" t="inlineStr">
        <is>
          <t>Diagnostic Medical Sonographers</t>
        </is>
      </c>
      <c r="E11988" t="n">
        <v>79910</v>
      </c>
      <c r="F11988" t="n">
        <v>97154.39369290452</v>
      </c>
      <c r="G11988">
        <f>IF(OR(E6336="",F6336=""),"",E6336*F6336)</f>
        <v/>
      </c>
      <c r="H11988" s="41">
        <f>IFERROR(XLOOKUP(C6336,'DATA Wharton'!$A$2:$A$785,'DATA Wharton'!$C$2:$C$785),"")</f>
        <v/>
      </c>
      <c r="I11988">
        <f>IF(OR(G6336="",H6336=""),"",G6336)</f>
        <v/>
      </c>
      <c r="J11988">
        <f>IF(OR(I6336="",H6336=""),"",I6336*H6336)</f>
        <v/>
      </c>
      <c r="K11988">
        <f>IF(G6336="","Missing OEWS wage",IF(H6336="","Missing Wharton SOC","Matched"))</f>
        <v/>
      </c>
    </row>
    <row r="11989">
      <c r="A11989" t="inlineStr">
        <is>
          <t>62</t>
        </is>
      </c>
      <c r="B11989" t="inlineStr">
        <is>
          <t>Health Care and Social Assistance</t>
        </is>
      </c>
      <c r="C11989" t="inlineStr">
        <is>
          <t>29-2033</t>
        </is>
      </c>
      <c r="D11989" t="inlineStr">
        <is>
          <t>Nuclear Medicine Technologists</t>
        </is>
      </c>
      <c r="E11989" t="n">
        <v>14960</v>
      </c>
      <c r="F11989" t="n">
        <v>105906.1497326203</v>
      </c>
      <c r="G11989">
        <f>IF(OR(E6337="",F6337=""),"",E6337*F6337)</f>
        <v/>
      </c>
      <c r="H11989" s="41">
        <f>IFERROR(XLOOKUP(C6337,'DATA Wharton'!$A$2:$A$785,'DATA Wharton'!$C$2:$C$785),"")</f>
        <v/>
      </c>
      <c r="I11989">
        <f>IF(OR(G6337="",H6337=""),"",G6337)</f>
        <v/>
      </c>
      <c r="J11989">
        <f>IF(OR(I6337="",H6337=""),"",I6337*H6337)</f>
        <v/>
      </c>
      <c r="K11989">
        <f>IF(G6337="","Missing OEWS wage",IF(H6337="","Missing Wharton SOC","Matched"))</f>
        <v/>
      </c>
    </row>
    <row r="11990">
      <c r="A11990" t="inlineStr">
        <is>
          <t>62</t>
        </is>
      </c>
      <c r="B11990" t="inlineStr">
        <is>
          <t>Health Care and Social Assistance</t>
        </is>
      </c>
      <c r="C11990" t="inlineStr">
        <is>
          <t>29-2034</t>
        </is>
      </c>
      <c r="D11990" t="inlineStr">
        <is>
          <t>Radiologic Technologists and Technicians</t>
        </is>
      </c>
      <c r="E11990" t="n">
        <v>190830</v>
      </c>
      <c r="F11990" t="n">
        <v>83390.65503327569</v>
      </c>
      <c r="G11990">
        <f>IF(OR(E6338="",F6338=""),"",E6338*F6338)</f>
        <v/>
      </c>
      <c r="H11990" s="41">
        <f>IFERROR(XLOOKUP(C6338,'DATA Wharton'!$A$2:$A$785,'DATA Wharton'!$C$2:$C$785),"")</f>
        <v/>
      </c>
      <c r="I11990">
        <f>IF(OR(G6338="",H6338=""),"",G6338)</f>
        <v/>
      </c>
      <c r="J11990">
        <f>IF(OR(I6338="",H6338=""),"",I6338*H6338)</f>
        <v/>
      </c>
      <c r="K11990">
        <f>IF(G6338="","Missing OEWS wage",IF(H6338="","Missing Wharton SOC","Matched"))</f>
        <v/>
      </c>
    </row>
    <row r="11991">
      <c r="A11991" t="inlineStr">
        <is>
          <t>62</t>
        </is>
      </c>
      <c r="B11991" t="inlineStr">
        <is>
          <t>Health Care and Social Assistance</t>
        </is>
      </c>
      <c r="C11991" t="inlineStr">
        <is>
          <t>29-2035</t>
        </is>
      </c>
      <c r="D11991" t="inlineStr">
        <is>
          <t>Magnetic Resonance Imaging Technologists</t>
        </is>
      </c>
      <c r="E11991" t="n">
        <v>37760</v>
      </c>
      <c r="F11991" t="n">
        <v>96464.64777542373</v>
      </c>
      <c r="G11991">
        <f>IF(OR(E6339="",F6339=""),"",E6339*F6339)</f>
        <v/>
      </c>
      <c r="H11991" s="41">
        <f>IFERROR(XLOOKUP(C6339,'DATA Wharton'!$A$2:$A$785,'DATA Wharton'!$C$2:$C$785),"")</f>
        <v/>
      </c>
      <c r="I11991">
        <f>IF(OR(G6339="",H6339=""),"",G6339)</f>
        <v/>
      </c>
      <c r="J11991">
        <f>IF(OR(I6339="",H6339=""),"",I6339*H6339)</f>
        <v/>
      </c>
      <c r="K11991">
        <f>IF(G6339="","Missing OEWS wage",IF(H6339="","Missing Wharton SOC","Matched"))</f>
        <v/>
      </c>
    </row>
    <row r="11992">
      <c r="A11992" t="inlineStr">
        <is>
          <t>62</t>
        </is>
      </c>
      <c r="B11992" t="inlineStr">
        <is>
          <t>Health Care and Social Assistance</t>
        </is>
      </c>
      <c r="C11992" t="inlineStr">
        <is>
          <t>29-2036</t>
        </is>
      </c>
      <c r="D11992" t="inlineStr">
        <is>
          <t>Medical Dosimetrists</t>
        </is>
      </c>
      <c r="E11992" t="n">
        <v>2780</v>
      </c>
      <c r="F11992" t="n">
        <v>150818.345323741</v>
      </c>
      <c r="G11992">
        <f>IF(OR(E6340="",F6340=""),"",E6340*F6340)</f>
        <v/>
      </c>
      <c r="H11992" s="41">
        <f>IFERROR(XLOOKUP(C6340,'DATA Wharton'!$A$2:$A$785,'DATA Wharton'!$C$2:$C$785),"")</f>
        <v/>
      </c>
      <c r="I11992">
        <f>IF(OR(G6340="",H6340=""),"",G6340)</f>
        <v/>
      </c>
      <c r="J11992">
        <f>IF(OR(I6340="",H6340=""),"",I6340*H6340)</f>
        <v/>
      </c>
      <c r="K11992">
        <f>IF(G6340="","Missing OEWS wage",IF(H6340="","Missing Wharton SOC","Matched"))</f>
        <v/>
      </c>
    </row>
    <row r="11993">
      <c r="A11993" t="inlineStr">
        <is>
          <t>62</t>
        </is>
      </c>
      <c r="B11993" t="inlineStr">
        <is>
          <t>Health Care and Social Assistance</t>
        </is>
      </c>
      <c r="C11993" t="inlineStr">
        <is>
          <t>29-2042</t>
        </is>
      </c>
      <c r="D11993" t="inlineStr">
        <is>
          <t>Emergency Medical Technicians</t>
        </is>
      </c>
      <c r="E11993" t="n">
        <v>121370</v>
      </c>
      <c r="F11993" t="n">
        <v>45450.41773090549</v>
      </c>
      <c r="G11993">
        <f>IF(OR(E6341="",F6341=""),"",E6341*F6341)</f>
        <v/>
      </c>
      <c r="H11993" s="41">
        <f>IFERROR(XLOOKUP(C6341,'DATA Wharton'!$A$2:$A$785,'DATA Wharton'!$C$2:$C$785),"")</f>
        <v/>
      </c>
      <c r="I11993">
        <f>IF(OR(G6341="",H6341=""),"",G6341)</f>
        <v/>
      </c>
      <c r="J11993">
        <f>IF(OR(I6341="",H6341=""),"",I6341*H6341)</f>
        <v/>
      </c>
      <c r="K11993">
        <f>IF(G6341="","Missing OEWS wage",IF(H6341="","Missing Wharton SOC","Matched"))</f>
        <v/>
      </c>
    </row>
    <row r="11994">
      <c r="A11994" t="inlineStr">
        <is>
          <t>62</t>
        </is>
      </c>
      <c r="B11994" t="inlineStr">
        <is>
          <t>Health Care and Social Assistance</t>
        </is>
      </c>
      <c r="C11994" t="inlineStr">
        <is>
          <t>29-2043</t>
        </is>
      </c>
      <c r="D11994" t="inlineStr">
        <is>
          <t>Paramedics</t>
        </is>
      </c>
      <c r="E11994" t="n">
        <v>54710</v>
      </c>
      <c r="F11994" t="n">
        <v>61840.1919210382</v>
      </c>
      <c r="G11994">
        <f>IF(OR(E6342="",F6342=""),"",E6342*F6342)</f>
        <v/>
      </c>
      <c r="H11994" s="41">
        <f>IFERROR(XLOOKUP(C6342,'DATA Wharton'!$A$2:$A$785,'DATA Wharton'!$C$2:$C$785),"")</f>
        <v/>
      </c>
      <c r="I11994">
        <f>IF(OR(G6342="",H6342=""),"",G6342)</f>
        <v/>
      </c>
      <c r="J11994">
        <f>IF(OR(I6342="",H6342=""),"",I6342*H6342)</f>
        <v/>
      </c>
      <c r="K11994">
        <f>IF(G6342="","Missing OEWS wage",IF(H6342="","Missing Wharton SOC","Matched"))</f>
        <v/>
      </c>
    </row>
    <row r="11995">
      <c r="A11995" t="inlineStr">
        <is>
          <t>62</t>
        </is>
      </c>
      <c r="B11995" t="inlineStr">
        <is>
          <t>Health Care and Social Assistance</t>
        </is>
      </c>
      <c r="C11995" t="inlineStr">
        <is>
          <t>29-2051</t>
        </is>
      </c>
      <c r="D11995" t="inlineStr">
        <is>
          <t>Dietetic Technicians</t>
        </is>
      </c>
      <c r="E11995" t="n">
        <v>25380</v>
      </c>
      <c r="F11995" t="n">
        <v>40523.73522458629</v>
      </c>
      <c r="G11995">
        <f>IF(OR(E6343="",F6343=""),"",E6343*F6343)</f>
        <v/>
      </c>
      <c r="H11995" s="41">
        <f>IFERROR(XLOOKUP(C6343,'DATA Wharton'!$A$2:$A$785,'DATA Wharton'!$C$2:$C$785),"")</f>
        <v/>
      </c>
      <c r="I11995">
        <f>IF(OR(G6343="",H6343=""),"",G6343)</f>
        <v/>
      </c>
      <c r="J11995">
        <f>IF(OR(I6343="",H6343=""),"",I6343*H6343)</f>
        <v/>
      </c>
      <c r="K11995">
        <f>IF(G6343="","Missing OEWS wage",IF(H6343="","Missing Wharton SOC","Matched"))</f>
        <v/>
      </c>
    </row>
    <row r="11996">
      <c r="A11996" t="inlineStr">
        <is>
          <t>62</t>
        </is>
      </c>
      <c r="B11996" t="inlineStr">
        <is>
          <t>Health Care and Social Assistance</t>
        </is>
      </c>
      <c r="C11996" t="inlineStr">
        <is>
          <t>29-2052</t>
        </is>
      </c>
      <c r="D11996" t="inlineStr">
        <is>
          <t>Pharmacy Technicians</t>
        </is>
      </c>
      <c r="E11996" t="n">
        <v>92030</v>
      </c>
      <c r="F11996" t="n">
        <v>54139.70879061176</v>
      </c>
      <c r="G11996">
        <f>IF(OR(E6344="",F6344=""),"",E6344*F6344)</f>
        <v/>
      </c>
      <c r="H11996" s="41">
        <f>IFERROR(XLOOKUP(C6344,'DATA Wharton'!$A$2:$A$785,'DATA Wharton'!$C$2:$C$785),"")</f>
        <v/>
      </c>
      <c r="I11996">
        <f>IF(OR(G6344="",H6344=""),"",G6344)</f>
        <v/>
      </c>
      <c r="J11996">
        <f>IF(OR(I6344="",H6344=""),"",I6344*H6344)</f>
        <v/>
      </c>
      <c r="K11996">
        <f>IF(G6344="","Missing OEWS wage",IF(H6344="","Missing Wharton SOC","Matched"))</f>
        <v/>
      </c>
    </row>
    <row r="11997">
      <c r="A11997" t="inlineStr">
        <is>
          <t>62</t>
        </is>
      </c>
      <c r="B11997" t="inlineStr">
        <is>
          <t>Health Care and Social Assistance</t>
        </is>
      </c>
      <c r="C11997" t="inlineStr">
        <is>
          <t>29-2053</t>
        </is>
      </c>
      <c r="D11997" t="inlineStr">
        <is>
          <t>Psychiatric Technicians</t>
        </is>
      </c>
      <c r="E11997" t="n">
        <v>127320</v>
      </c>
      <c r="F11997" t="n">
        <v>44871.31872447376</v>
      </c>
      <c r="G11997">
        <f>IF(OR(E6345="",F6345=""),"",E6345*F6345)</f>
        <v/>
      </c>
      <c r="H11997" s="41">
        <f>IFERROR(XLOOKUP(C6345,'DATA Wharton'!$A$2:$A$785,'DATA Wharton'!$C$2:$C$785),"")</f>
        <v/>
      </c>
      <c r="I11997">
        <f>IF(OR(G6345="",H6345=""),"",G6345)</f>
        <v/>
      </c>
      <c r="J11997">
        <f>IF(OR(I6345="",H6345=""),"",I6345*H6345)</f>
        <v/>
      </c>
      <c r="K11997">
        <f>IF(G6345="","Missing OEWS wage",IF(H6345="","Missing Wharton SOC","Matched"))</f>
        <v/>
      </c>
    </row>
    <row r="11998">
      <c r="A11998" t="inlineStr">
        <is>
          <t>62</t>
        </is>
      </c>
      <c r="B11998" t="inlineStr">
        <is>
          <t>Health Care and Social Assistance</t>
        </is>
      </c>
      <c r="C11998" t="inlineStr">
        <is>
          <t>29-2055</t>
        </is>
      </c>
      <c r="D11998" t="inlineStr">
        <is>
          <t>Surgical Technologists</t>
        </is>
      </c>
      <c r="E11998" t="n">
        <v>100220</v>
      </c>
      <c r="F11998" t="n">
        <v>69114.49411295151</v>
      </c>
      <c r="G11998">
        <f>IF(OR(E6346="",F6346=""),"",E6346*F6346)</f>
        <v/>
      </c>
      <c r="H11998" s="41">
        <f>IFERROR(XLOOKUP(C6346,'DATA Wharton'!$A$2:$A$785,'DATA Wharton'!$C$2:$C$785),"")</f>
        <v/>
      </c>
      <c r="I11998">
        <f>IF(OR(G6346="",H6346=""),"",G6346)</f>
        <v/>
      </c>
      <c r="J11998">
        <f>IF(OR(I6346="",H6346=""),"",I6346*H6346)</f>
        <v/>
      </c>
      <c r="K11998">
        <f>IF(G6346="","Missing OEWS wage",IF(H6346="","Missing Wharton SOC","Matched"))</f>
        <v/>
      </c>
    </row>
    <row r="11999">
      <c r="A11999" t="inlineStr">
        <is>
          <t>62</t>
        </is>
      </c>
      <c r="B11999" t="inlineStr">
        <is>
          <t>Health Care and Social Assistance</t>
        </is>
      </c>
      <c r="C11999" t="inlineStr">
        <is>
          <t>29-2056</t>
        </is>
      </c>
      <c r="D11999" t="inlineStr">
        <is>
          <t>Veterinary Technologists and Technicians</t>
        </is>
      </c>
      <c r="E11999" t="n">
        <v>180</v>
      </c>
      <c r="F11999" t="n">
        <v>56350</v>
      </c>
      <c r="G11999">
        <f>IF(OR(E6347="",F6347=""),"",E6347*F6347)</f>
        <v/>
      </c>
      <c r="H11999" s="41">
        <f>IFERROR(XLOOKUP(C6347,'DATA Wharton'!$A$2:$A$785,'DATA Wharton'!$C$2:$C$785),"")</f>
        <v/>
      </c>
      <c r="I11999">
        <f>IF(OR(G6347="",H6347=""),"",G6347)</f>
        <v/>
      </c>
      <c r="J11999">
        <f>IF(OR(I6347="",H6347=""),"",I6347*H6347)</f>
        <v/>
      </c>
      <c r="K11999">
        <f>IF(G6347="","Missing OEWS wage",IF(H6347="","Missing Wharton SOC","Matched"))</f>
        <v/>
      </c>
    </row>
    <row r="12000">
      <c r="A12000" t="inlineStr">
        <is>
          <t>62</t>
        </is>
      </c>
      <c r="B12000" t="inlineStr">
        <is>
          <t>Health Care and Social Assistance</t>
        </is>
      </c>
      <c r="C12000" t="inlineStr">
        <is>
          <t>29-2057</t>
        </is>
      </c>
      <c r="D12000" t="inlineStr">
        <is>
          <t>Ophthalmic Medical Technicians</t>
        </is>
      </c>
      <c r="E12000" t="n">
        <v>66130</v>
      </c>
      <c r="F12000" t="n">
        <v>46928.96264932708</v>
      </c>
      <c r="G12000">
        <f>IF(OR(E6348="",F6348=""),"",E6348*F6348)</f>
        <v/>
      </c>
      <c r="H12000" s="41">
        <f>IFERROR(XLOOKUP(C6348,'DATA Wharton'!$A$2:$A$785,'DATA Wharton'!$C$2:$C$785),"")</f>
        <v/>
      </c>
      <c r="I12000">
        <f>IF(OR(G6348="",H6348=""),"",G6348)</f>
        <v/>
      </c>
      <c r="J12000">
        <f>IF(OR(I6348="",H6348=""),"",I6348*H6348)</f>
        <v/>
      </c>
      <c r="K12000">
        <f>IF(G6348="","Missing OEWS wage",IF(H6348="","Missing Wharton SOC","Matched"))</f>
        <v/>
      </c>
    </row>
    <row r="12001">
      <c r="A12001" t="inlineStr">
        <is>
          <t>62</t>
        </is>
      </c>
      <c r="B12001" t="inlineStr">
        <is>
          <t>Health Care and Social Assistance</t>
        </is>
      </c>
      <c r="C12001" t="inlineStr">
        <is>
          <t>29-2061</t>
        </is>
      </c>
      <c r="D12001" t="inlineStr">
        <is>
          <t>Licensed Practical and Licensed Vocational Nurses</t>
        </is>
      </c>
      <c r="E12001" t="n">
        <v>536040</v>
      </c>
      <c r="F12001" t="n">
        <v>67001.2857249459</v>
      </c>
      <c r="G12001">
        <f>IF(OR(E6349="",F6349=""),"",E6349*F6349)</f>
        <v/>
      </c>
      <c r="H12001" s="41">
        <f>IFERROR(XLOOKUP(C6349,'DATA Wharton'!$A$2:$A$785,'DATA Wharton'!$C$2:$C$785),"")</f>
        <v/>
      </c>
      <c r="I12001">
        <f>IF(OR(G6349="",H6349=""),"",G6349)</f>
        <v/>
      </c>
      <c r="J12001">
        <f>IF(OR(I6349="",H6349=""),"",I6349*H6349)</f>
        <v/>
      </c>
      <c r="K12001">
        <f>IF(G6349="","Missing OEWS wage",IF(H6349="","Missing Wharton SOC","Matched"))</f>
        <v/>
      </c>
    </row>
    <row r="12002">
      <c r="A12002" t="inlineStr">
        <is>
          <t>62</t>
        </is>
      </c>
      <c r="B12002" t="inlineStr">
        <is>
          <t>Health Care and Social Assistance</t>
        </is>
      </c>
      <c r="C12002" t="inlineStr">
        <is>
          <t>29-2072</t>
        </is>
      </c>
      <c r="D12002" t="inlineStr">
        <is>
          <t>Medical Records Specialists</t>
        </is>
      </c>
      <c r="E12002" t="n">
        <v>111920</v>
      </c>
      <c r="F12002" t="n">
        <v>55413.6222301644</v>
      </c>
      <c r="G12002">
        <f>IF(OR(E6350="",F6350=""),"",E6350*F6350)</f>
        <v/>
      </c>
      <c r="H12002" s="41">
        <f>IFERROR(XLOOKUP(C6350,'DATA Wharton'!$A$2:$A$785,'DATA Wharton'!$C$2:$C$785),"")</f>
        <v/>
      </c>
      <c r="I12002">
        <f>IF(OR(G6350="",H6350=""),"",G6350)</f>
        <v/>
      </c>
      <c r="J12002">
        <f>IF(OR(I6350="",H6350=""),"",I6350*H6350)</f>
        <v/>
      </c>
      <c r="K12002">
        <f>IF(G6350="","Missing OEWS wage",IF(H6350="","Missing Wharton SOC","Matched"))</f>
        <v/>
      </c>
    </row>
    <row r="12003">
      <c r="A12003" t="inlineStr">
        <is>
          <t>62</t>
        </is>
      </c>
      <c r="B12003" t="inlineStr">
        <is>
          <t>Health Care and Social Assistance</t>
        </is>
      </c>
      <c r="C12003" t="inlineStr">
        <is>
          <t>29-2081</t>
        </is>
      </c>
      <c r="D12003" t="inlineStr">
        <is>
          <t>Opticians, Dispensing</t>
        </is>
      </c>
      <c r="E12003" t="n">
        <v>39720</v>
      </c>
      <c r="F12003" t="n">
        <v>48181.97381671702</v>
      </c>
      <c r="G12003">
        <f>IF(OR(E6351="",F6351=""),"",E6351*F6351)</f>
        <v/>
      </c>
      <c r="H12003" s="41">
        <f>IFERROR(XLOOKUP(C6351,'DATA Wharton'!$A$2:$A$785,'DATA Wharton'!$C$2:$C$785),"")</f>
        <v/>
      </c>
      <c r="I12003">
        <f>IF(OR(G6351="",H6351=""),"",G6351)</f>
        <v/>
      </c>
      <c r="J12003">
        <f>IF(OR(I6351="",H6351=""),"",I6351*H6351)</f>
        <v/>
      </c>
      <c r="K12003">
        <f>IF(G6351="","Missing OEWS wage",IF(H6351="","Missing Wharton SOC","Matched"))</f>
        <v/>
      </c>
    </row>
    <row r="12004">
      <c r="A12004" t="inlineStr">
        <is>
          <t>62</t>
        </is>
      </c>
      <c r="B12004" t="inlineStr">
        <is>
          <t>Health Care and Social Assistance</t>
        </is>
      </c>
      <c r="C12004" t="inlineStr">
        <is>
          <t>29-2091</t>
        </is>
      </c>
      <c r="D12004" t="inlineStr">
        <is>
          <t>Orthotists and Prosthetists</t>
        </is>
      </c>
      <c r="E12004" t="n">
        <v>4080</v>
      </c>
      <c r="F12004" t="n">
        <v>79332.99019607843</v>
      </c>
      <c r="G12004">
        <f>IF(OR(E6352="",F6352=""),"",E6352*F6352)</f>
        <v/>
      </c>
      <c r="H12004" s="41">
        <f>IFERROR(XLOOKUP(C6352,'DATA Wharton'!$A$2:$A$785,'DATA Wharton'!$C$2:$C$785),"")</f>
        <v/>
      </c>
      <c r="I12004">
        <f>IF(OR(G6352="",H6352=""),"",G6352)</f>
        <v/>
      </c>
      <c r="J12004">
        <f>IF(OR(I6352="",H6352=""),"",I6352*H6352)</f>
        <v/>
      </c>
      <c r="K12004">
        <f>IF(G6352="","Missing OEWS wage",IF(H6352="","Missing Wharton SOC","Matched"))</f>
        <v/>
      </c>
    </row>
    <row r="12005">
      <c r="A12005" t="inlineStr">
        <is>
          <t>62</t>
        </is>
      </c>
      <c r="B12005" t="inlineStr">
        <is>
          <t>Health Care and Social Assistance</t>
        </is>
      </c>
      <c r="C12005" t="inlineStr">
        <is>
          <t>29-2092</t>
        </is>
      </c>
      <c r="D12005" t="inlineStr">
        <is>
          <t>Hearing Aid Specialists</t>
        </is>
      </c>
      <c r="E12005" t="n">
        <v>3470</v>
      </c>
      <c r="F12005" t="n">
        <v>56480</v>
      </c>
      <c r="G12005">
        <f>IF(OR(E6353="",F6353=""),"",E6353*F6353)</f>
        <v/>
      </c>
      <c r="H12005" s="41">
        <f>IFERROR(XLOOKUP(C6353,'DATA Wharton'!$A$2:$A$785,'DATA Wharton'!$C$2:$C$785),"")</f>
        <v/>
      </c>
      <c r="I12005">
        <f>IF(OR(G6353="",H6353=""),"",G6353)</f>
        <v/>
      </c>
      <c r="J12005">
        <f>IF(OR(I6353="",H6353=""),"",I6353*H6353)</f>
        <v/>
      </c>
      <c r="K12005">
        <f>IF(G6353="","Missing OEWS wage",IF(H6353="","Missing Wharton SOC","Matched"))</f>
        <v/>
      </c>
    </row>
    <row r="12006">
      <c r="A12006" t="inlineStr">
        <is>
          <t>62</t>
        </is>
      </c>
      <c r="B12006" t="inlineStr">
        <is>
          <t>Health Care and Social Assistance</t>
        </is>
      </c>
      <c r="C12006" t="inlineStr">
        <is>
          <t>29-2099</t>
        </is>
      </c>
      <c r="D12006" t="inlineStr">
        <is>
          <t>Health Technologists and Technicians, All Other</t>
        </is>
      </c>
      <c r="E12006" t="n">
        <v>155340</v>
      </c>
      <c r="F12006" t="n">
        <v>57475.64696794129</v>
      </c>
      <c r="G12006">
        <f>IF(OR(E6354="",F6354=""),"",E6354*F6354)</f>
        <v/>
      </c>
      <c r="H12006" s="41">
        <f>IFERROR(XLOOKUP(C6354,'DATA Wharton'!$A$2:$A$785,'DATA Wharton'!$C$2:$C$785),"")</f>
        <v/>
      </c>
      <c r="I12006">
        <f>IF(OR(G6354="",H6354=""),"",G6354)</f>
        <v/>
      </c>
      <c r="J12006">
        <f>IF(OR(I6354="",H6354=""),"",I6354*H6354)</f>
        <v/>
      </c>
      <c r="K12006">
        <f>IF(G6354="","Missing OEWS wage",IF(H6354="","Missing Wharton SOC","Matched"))</f>
        <v/>
      </c>
    </row>
    <row r="12007">
      <c r="A12007" t="inlineStr">
        <is>
          <t>62</t>
        </is>
      </c>
      <c r="B12007" t="inlineStr">
        <is>
          <t>Health Care and Social Assistance</t>
        </is>
      </c>
      <c r="C12007" t="inlineStr">
        <is>
          <t>29-9021</t>
        </is>
      </c>
      <c r="D12007" t="inlineStr">
        <is>
          <t>Health Information Technologists and Medical Registrars</t>
        </is>
      </c>
      <c r="E12007" t="n">
        <v>22680</v>
      </c>
      <c r="F12007" t="n">
        <v>73087.72486772487</v>
      </c>
      <c r="G12007">
        <f>IF(OR(E6355="",F6355=""),"",E6355*F6355)</f>
        <v/>
      </c>
      <c r="H12007" s="41">
        <f>IFERROR(XLOOKUP(C6355,'DATA Wharton'!$A$2:$A$785,'DATA Wharton'!$C$2:$C$785),"")</f>
        <v/>
      </c>
      <c r="I12007">
        <f>IF(OR(G6355="",H6355=""),"",G6355)</f>
        <v/>
      </c>
      <c r="J12007">
        <f>IF(OR(I6355="",H6355=""),"",I6355*H6355)</f>
        <v/>
      </c>
      <c r="K12007">
        <f>IF(G6355="","Missing OEWS wage",IF(H6355="","Missing Wharton SOC","Matched"))</f>
        <v/>
      </c>
    </row>
    <row r="12008">
      <c r="A12008" t="inlineStr">
        <is>
          <t>62</t>
        </is>
      </c>
      <c r="B12008" t="inlineStr">
        <is>
          <t>Health Care and Social Assistance</t>
        </is>
      </c>
      <c r="C12008" t="inlineStr">
        <is>
          <t>29-9091</t>
        </is>
      </c>
      <c r="D12008" t="inlineStr">
        <is>
          <t>Athletic Trainers</t>
        </is>
      </c>
      <c r="E12008" t="n">
        <v>14510</v>
      </c>
      <c r="F12008" t="n">
        <v>62461.5644383184</v>
      </c>
      <c r="G12008">
        <f>IF(OR(E6356="",F6356=""),"",E6356*F6356)</f>
        <v/>
      </c>
      <c r="H12008" s="41">
        <f>IFERROR(XLOOKUP(C6356,'DATA Wharton'!$A$2:$A$785,'DATA Wharton'!$C$2:$C$785),"")</f>
        <v/>
      </c>
      <c r="I12008">
        <f>IF(OR(G6356="",H6356=""),"",G6356)</f>
        <v/>
      </c>
      <c r="J12008">
        <f>IF(OR(I6356="",H6356=""),"",I6356*H6356)</f>
        <v/>
      </c>
      <c r="K12008">
        <f>IF(G6356="","Missing OEWS wage",IF(H6356="","Missing Wharton SOC","Matched"))</f>
        <v/>
      </c>
    </row>
    <row r="12009">
      <c r="A12009" t="inlineStr">
        <is>
          <t>62</t>
        </is>
      </c>
      <c r="B12009" t="inlineStr">
        <is>
          <t>Health Care and Social Assistance</t>
        </is>
      </c>
      <c r="C12009" t="inlineStr">
        <is>
          <t>29-9092</t>
        </is>
      </c>
      <c r="D12009" t="inlineStr">
        <is>
          <t>Genetic Counselors</t>
        </is>
      </c>
      <c r="E12009" t="n">
        <v>2940</v>
      </c>
      <c r="F12009" t="n">
        <v>104499.1156462585</v>
      </c>
      <c r="G12009">
        <f>IF(OR(E6357="",F6357=""),"",E6357*F6357)</f>
        <v/>
      </c>
      <c r="H12009" s="41">
        <f>IFERROR(XLOOKUP(C6357,'DATA Wharton'!$A$2:$A$785,'DATA Wharton'!$C$2:$C$785),"")</f>
        <v/>
      </c>
      <c r="I12009">
        <f>IF(OR(G6357="",H6357=""),"",G6357)</f>
        <v/>
      </c>
      <c r="J12009">
        <f>IF(OR(I6357="",H6357=""),"",I6357*H6357)</f>
        <v/>
      </c>
      <c r="K12009">
        <f>IF(G6357="","Missing OEWS wage",IF(H6357="","Missing Wharton SOC","Matched"))</f>
        <v/>
      </c>
    </row>
    <row r="12010">
      <c r="A12010" t="inlineStr">
        <is>
          <t>62</t>
        </is>
      </c>
      <c r="B12010" t="inlineStr">
        <is>
          <t>Health Care and Social Assistance</t>
        </is>
      </c>
      <c r="C12010" t="inlineStr">
        <is>
          <t>29-9093</t>
        </is>
      </c>
      <c r="D12010" t="inlineStr">
        <is>
          <t>Surgical Assistants</t>
        </is>
      </c>
      <c r="E12010" t="n">
        <v>20420</v>
      </c>
      <c r="F12010" t="n">
        <v>71970.87169441723</v>
      </c>
      <c r="G12010">
        <f>IF(OR(E6358="",F6358=""),"",E6358*F6358)</f>
        <v/>
      </c>
      <c r="H12010" s="41">
        <f>IFERROR(XLOOKUP(C6358,'DATA Wharton'!$A$2:$A$785,'DATA Wharton'!$C$2:$C$785),"")</f>
        <v/>
      </c>
      <c r="I12010">
        <f>IF(OR(G6358="",H6358=""),"",G6358)</f>
        <v/>
      </c>
      <c r="J12010">
        <f>IF(OR(I6358="",H6358=""),"",I6358*H6358)</f>
        <v/>
      </c>
      <c r="K12010">
        <f>IF(G6358="","Missing OEWS wage",IF(H6358="","Missing Wharton SOC","Matched"))</f>
        <v/>
      </c>
    </row>
    <row r="12011">
      <c r="A12011" t="inlineStr">
        <is>
          <t>62</t>
        </is>
      </c>
      <c r="B12011" t="inlineStr">
        <is>
          <t>Health Care and Social Assistance</t>
        </is>
      </c>
      <c r="C12011" t="inlineStr">
        <is>
          <t>29-9099</t>
        </is>
      </c>
      <c r="D12011" t="inlineStr">
        <is>
          <t>Healthcare Practitioners and Technical Workers, All Other</t>
        </is>
      </c>
      <c r="E12011" t="n">
        <v>20100</v>
      </c>
      <c r="F12011" t="n">
        <v>70504.4328358209</v>
      </c>
      <c r="G12011">
        <f>IF(OR(E6359="",F6359=""),"",E6359*F6359)</f>
        <v/>
      </c>
      <c r="H12011" s="41">
        <f>IFERROR(XLOOKUP(C6359,'DATA Wharton'!$A$2:$A$785,'DATA Wharton'!$C$2:$C$785),"")</f>
        <v/>
      </c>
      <c r="I12011">
        <f>IF(OR(G6359="",H6359=""),"",G6359)</f>
        <v/>
      </c>
      <c r="J12011">
        <f>IF(OR(I6359="",H6359=""),"",I6359*H6359)</f>
        <v/>
      </c>
      <c r="K12011">
        <f>IF(G6359="","Missing OEWS wage",IF(H6359="","Missing Wharton SOC","Matched"))</f>
        <v/>
      </c>
    </row>
    <row r="12012">
      <c r="A12012" t="inlineStr">
        <is>
          <t>62</t>
        </is>
      </c>
      <c r="B12012" t="inlineStr">
        <is>
          <t>Health Care and Social Assistance</t>
        </is>
      </c>
      <c r="C12012" t="inlineStr">
        <is>
          <t>31-1120</t>
        </is>
      </c>
      <c r="D12012" t="inlineStr">
        <is>
          <t>Home Health and Personal Care Aides</t>
        </is>
      </c>
      <c r="E12012" t="n">
        <v>4192210</v>
      </c>
      <c r="F12012" t="n">
        <v>36001.00569866491</v>
      </c>
      <c r="G12012">
        <f>IF(OR(E6360="",F6360=""),"",E6360*F6360)</f>
        <v/>
      </c>
      <c r="H12012" s="41">
        <f>IFERROR(XLOOKUP(C6360,'DATA Wharton'!$A$2:$A$785,'DATA Wharton'!$C$2:$C$785),"")</f>
        <v/>
      </c>
      <c r="I12012">
        <f>IF(OR(G6360="",H6360=""),"",G6360)</f>
        <v/>
      </c>
      <c r="J12012">
        <f>IF(OR(I6360="",H6360=""),"",I6360*H6360)</f>
        <v/>
      </c>
      <c r="K12012">
        <f>IF(G6360="","Missing OEWS wage",IF(H6360="","Missing Wharton SOC","Matched"))</f>
        <v/>
      </c>
    </row>
    <row r="12013">
      <c r="A12013" t="inlineStr">
        <is>
          <t>62</t>
        </is>
      </c>
      <c r="B12013" t="inlineStr">
        <is>
          <t>Health Care and Social Assistance</t>
        </is>
      </c>
      <c r="C12013" t="inlineStr">
        <is>
          <t>31-1131</t>
        </is>
      </c>
      <c r="D12013" t="inlineStr">
        <is>
          <t>Nursing Assistants</t>
        </is>
      </c>
      <c r="E12013" t="n">
        <v>1262480</v>
      </c>
      <c r="F12013" t="n">
        <v>42224.05574741778</v>
      </c>
      <c r="G12013">
        <f>IF(OR(E6361="",F6361=""),"",E6361*F6361)</f>
        <v/>
      </c>
      <c r="H12013" s="41">
        <f>IFERROR(XLOOKUP(C6361,'DATA Wharton'!$A$2:$A$785,'DATA Wharton'!$C$2:$C$785),"")</f>
        <v/>
      </c>
      <c r="I12013">
        <f>IF(OR(G6361="",H6361=""),"",G6361)</f>
        <v/>
      </c>
      <c r="J12013">
        <f>IF(OR(I6361="",H6361=""),"",I6361*H6361)</f>
        <v/>
      </c>
      <c r="K12013">
        <f>IF(G6361="","Missing OEWS wage",IF(H6361="","Missing Wharton SOC","Matched"))</f>
        <v/>
      </c>
    </row>
    <row r="12014">
      <c r="A12014" t="inlineStr">
        <is>
          <t>62</t>
        </is>
      </c>
      <c r="B12014" t="inlineStr">
        <is>
          <t>Health Care and Social Assistance</t>
        </is>
      </c>
      <c r="C12014" t="inlineStr">
        <is>
          <t>31-1132</t>
        </is>
      </c>
      <c r="D12014" t="inlineStr">
        <is>
          <t>Orderlies</t>
        </is>
      </c>
      <c r="E12014" t="n">
        <v>43830</v>
      </c>
      <c r="F12014" t="n">
        <v>40495.85900068446</v>
      </c>
      <c r="G12014">
        <f>IF(OR(E6362="",F6362=""),"",E6362*F6362)</f>
        <v/>
      </c>
      <c r="H12014" s="41">
        <f>IFERROR(XLOOKUP(C6362,'DATA Wharton'!$A$2:$A$785,'DATA Wharton'!$C$2:$C$785),"")</f>
        <v/>
      </c>
      <c r="I12014">
        <f>IF(OR(G6362="",H6362=""),"",G6362)</f>
        <v/>
      </c>
      <c r="J12014">
        <f>IF(OR(I6362="",H6362=""),"",I6362*H6362)</f>
        <v/>
      </c>
      <c r="K12014">
        <f>IF(G6362="","Missing OEWS wage",IF(H6362="","Missing Wharton SOC","Matched"))</f>
        <v/>
      </c>
    </row>
    <row r="12015">
      <c r="A12015" t="inlineStr">
        <is>
          <t>62</t>
        </is>
      </c>
      <c r="B12015" t="inlineStr">
        <is>
          <t>Health Care and Social Assistance</t>
        </is>
      </c>
      <c r="C12015" t="inlineStr">
        <is>
          <t>31-1133</t>
        </is>
      </c>
      <c r="D12015" t="inlineStr">
        <is>
          <t>Psychiatric Aides</t>
        </is>
      </c>
      <c r="E12015" t="n">
        <v>17150</v>
      </c>
      <c r="F12015" t="n">
        <v>43617.44023323615</v>
      </c>
      <c r="G12015">
        <f>IF(OR(E6363="",F6363=""),"",E6363*F6363)</f>
        <v/>
      </c>
      <c r="H12015" s="41">
        <f>IFERROR(XLOOKUP(C6363,'DATA Wharton'!$A$2:$A$785,'DATA Wharton'!$C$2:$C$785),"")</f>
        <v/>
      </c>
      <c r="I12015">
        <f>IF(OR(G6363="",H6363=""),"",G6363)</f>
        <v/>
      </c>
      <c r="J12015">
        <f>IF(OR(I6363="",H6363=""),"",I6363*H6363)</f>
        <v/>
      </c>
      <c r="K12015">
        <f>IF(G6363="","Missing OEWS wage",IF(H6363="","Missing Wharton SOC","Matched"))</f>
        <v/>
      </c>
    </row>
    <row r="12016">
      <c r="A12016" t="inlineStr">
        <is>
          <t>62</t>
        </is>
      </c>
      <c r="B12016" t="inlineStr">
        <is>
          <t>Health Care and Social Assistance</t>
        </is>
      </c>
      <c r="C12016" t="inlineStr">
        <is>
          <t>31-2011</t>
        </is>
      </c>
      <c r="D12016" t="inlineStr">
        <is>
          <t>Occupational Therapy Assistants</t>
        </is>
      </c>
      <c r="E12016" t="n">
        <v>44620</v>
      </c>
      <c r="F12016" t="n">
        <v>71595.723890632</v>
      </c>
      <c r="G12016">
        <f>IF(OR(E6364="",F6364=""),"",E6364*F6364)</f>
        <v/>
      </c>
      <c r="H12016" s="41">
        <f>IFERROR(XLOOKUP(C6364,'DATA Wharton'!$A$2:$A$785,'DATA Wharton'!$C$2:$C$785),"")</f>
        <v/>
      </c>
      <c r="I12016">
        <f>IF(OR(G6364="",H6364=""),"",G6364)</f>
        <v/>
      </c>
      <c r="J12016">
        <f>IF(OR(I6364="",H6364=""),"",I6364*H6364)</f>
        <v/>
      </c>
      <c r="K12016">
        <f>IF(G6364="","Missing OEWS wage",IF(H6364="","Missing Wharton SOC","Matched"))</f>
        <v/>
      </c>
    </row>
    <row r="12017">
      <c r="A12017" t="inlineStr">
        <is>
          <t>62</t>
        </is>
      </c>
      <c r="B12017" t="inlineStr">
        <is>
          <t>Health Care and Social Assistance</t>
        </is>
      </c>
      <c r="C12017" t="inlineStr">
        <is>
          <t>31-2012</t>
        </is>
      </c>
      <c r="D12017" t="inlineStr">
        <is>
          <t>Occupational Therapy Aides</t>
        </is>
      </c>
      <c r="E12017" t="n">
        <v>4000</v>
      </c>
      <c r="F12017" t="n">
        <v>43801.3</v>
      </c>
      <c r="G12017">
        <f>IF(OR(E6365="",F6365=""),"",E6365*F6365)</f>
        <v/>
      </c>
      <c r="H12017" s="41">
        <f>IFERROR(XLOOKUP(C6365,'DATA Wharton'!$A$2:$A$785,'DATA Wharton'!$C$2:$C$785),"")</f>
        <v/>
      </c>
      <c r="I12017">
        <f>IF(OR(G6365="",H6365=""),"",G6365)</f>
        <v/>
      </c>
      <c r="J12017">
        <f>IF(OR(I6365="",H6365=""),"",I6365*H6365)</f>
        <v/>
      </c>
      <c r="K12017">
        <f>IF(G6365="","Missing OEWS wage",IF(H6365="","Missing Wharton SOC","Matched"))</f>
        <v/>
      </c>
    </row>
    <row r="12018">
      <c r="A12018" t="inlineStr">
        <is>
          <t>62</t>
        </is>
      </c>
      <c r="B12018" t="inlineStr">
        <is>
          <t>Health Care and Social Assistance</t>
        </is>
      </c>
      <c r="C12018" t="inlineStr">
        <is>
          <t>31-2021</t>
        </is>
      </c>
      <c r="D12018" t="inlineStr">
        <is>
          <t>Physical Therapist Assistants</t>
        </is>
      </c>
      <c r="E12018" t="n">
        <v>105600</v>
      </c>
      <c r="F12018" t="n">
        <v>68826.93181818182</v>
      </c>
      <c r="G12018">
        <f>IF(OR(E6366="",F6366=""),"",E6366*F6366)</f>
        <v/>
      </c>
      <c r="H12018" s="41">
        <f>IFERROR(XLOOKUP(C6366,'DATA Wharton'!$A$2:$A$785,'DATA Wharton'!$C$2:$C$785),"")</f>
        <v/>
      </c>
      <c r="I12018">
        <f>IF(OR(G6366="",H6366=""),"",G6366)</f>
        <v/>
      </c>
      <c r="J12018">
        <f>IF(OR(I6366="",H6366=""),"",I6366*H6366)</f>
        <v/>
      </c>
      <c r="K12018">
        <f>IF(G6366="","Missing OEWS wage",IF(H6366="","Missing Wharton SOC","Matched"))</f>
        <v/>
      </c>
    </row>
    <row r="12019">
      <c r="A12019" t="inlineStr">
        <is>
          <t>62</t>
        </is>
      </c>
      <c r="B12019" t="inlineStr">
        <is>
          <t>Health Care and Social Assistance</t>
        </is>
      </c>
      <c r="C12019" t="inlineStr">
        <is>
          <t>31-2022</t>
        </is>
      </c>
      <c r="D12019" t="inlineStr">
        <is>
          <t>Physical Therapist Aides</t>
        </is>
      </c>
      <c r="E12019" t="n">
        <v>45990</v>
      </c>
      <c r="F12019" t="n">
        <v>36169.67384213959</v>
      </c>
      <c r="G12019">
        <f>IF(OR(E6367="",F6367=""),"",E6367*F6367)</f>
        <v/>
      </c>
      <c r="H12019" s="41">
        <f>IFERROR(XLOOKUP(C6367,'DATA Wharton'!$A$2:$A$785,'DATA Wharton'!$C$2:$C$785),"")</f>
        <v/>
      </c>
      <c r="I12019">
        <f>IF(OR(G6367="",H6367=""),"",G6367)</f>
        <v/>
      </c>
      <c r="J12019">
        <f>IF(OR(I6367="",H6367=""),"",I6367*H6367)</f>
        <v/>
      </c>
      <c r="K12019">
        <f>IF(G6367="","Missing OEWS wage",IF(H6367="","Missing Wharton SOC","Matched"))</f>
        <v/>
      </c>
    </row>
    <row r="12020">
      <c r="A12020" t="inlineStr">
        <is>
          <t>62</t>
        </is>
      </c>
      <c r="B12020" t="inlineStr">
        <is>
          <t>Health Care and Social Assistance</t>
        </is>
      </c>
      <c r="C12020" t="inlineStr">
        <is>
          <t>31-9011</t>
        </is>
      </c>
      <c r="D12020" t="inlineStr">
        <is>
          <t>Massage Therapists</t>
        </is>
      </c>
      <c r="E12020" t="n">
        <v>33210</v>
      </c>
      <c r="F12020" t="n">
        <v>70454.14935260464</v>
      </c>
      <c r="G12020">
        <f>IF(OR(E6368="",F6368=""),"",E6368*F6368)</f>
        <v/>
      </c>
      <c r="H12020" s="41">
        <f>IFERROR(XLOOKUP(C6368,'DATA Wharton'!$A$2:$A$785,'DATA Wharton'!$C$2:$C$785),"")</f>
        <v/>
      </c>
      <c r="I12020">
        <f>IF(OR(G6368="",H6368=""),"",G6368)</f>
        <v/>
      </c>
      <c r="J12020">
        <f>IF(OR(I6368="",H6368=""),"",I6368*H6368)</f>
        <v/>
      </c>
      <c r="K12020">
        <f>IF(G6368="","Missing OEWS wage",IF(H6368="","Missing Wharton SOC","Matched"))</f>
        <v/>
      </c>
    </row>
    <row r="12021">
      <c r="A12021" t="inlineStr">
        <is>
          <t>62</t>
        </is>
      </c>
      <c r="B12021" t="inlineStr">
        <is>
          <t>Health Care and Social Assistance</t>
        </is>
      </c>
      <c r="C12021" t="inlineStr">
        <is>
          <t>31-9091</t>
        </is>
      </c>
      <c r="D12021" t="inlineStr">
        <is>
          <t>Dental Assistants</t>
        </is>
      </c>
      <c r="E12021" t="n">
        <v>373350</v>
      </c>
      <c r="F12021" t="n">
        <v>50068.67041649926</v>
      </c>
      <c r="G12021">
        <f>IF(OR(E6369="",F6369=""),"",E6369*F6369)</f>
        <v/>
      </c>
      <c r="H12021" s="41">
        <f>IFERROR(XLOOKUP(C6369,'DATA Wharton'!$A$2:$A$785,'DATA Wharton'!$C$2:$C$785),"")</f>
        <v/>
      </c>
      <c r="I12021">
        <f>IF(OR(G6369="",H6369=""),"",G6369)</f>
        <v/>
      </c>
      <c r="J12021">
        <f>IF(OR(I6369="",H6369=""),"",I6369*H6369)</f>
        <v/>
      </c>
      <c r="K12021">
        <f>IF(G6369="","Missing OEWS wage",IF(H6369="","Missing Wharton SOC","Matched"))</f>
        <v/>
      </c>
    </row>
    <row r="12022">
      <c r="A12022" t="inlineStr">
        <is>
          <t>62</t>
        </is>
      </c>
      <c r="B12022" t="inlineStr">
        <is>
          <t>Health Care and Social Assistance</t>
        </is>
      </c>
      <c r="C12022" t="inlineStr">
        <is>
          <t>31-9092</t>
        </is>
      </c>
      <c r="D12022" t="inlineStr">
        <is>
          <t>Medical Assistants</t>
        </is>
      </c>
      <c r="E12022" t="n">
        <v>748110</v>
      </c>
      <c r="F12022" t="n">
        <v>45937.9417465346</v>
      </c>
      <c r="G12022">
        <f>IF(OR(E6370="",F6370=""),"",E6370*F6370)</f>
        <v/>
      </c>
      <c r="H12022" s="41">
        <f>IFERROR(XLOOKUP(C6370,'DATA Wharton'!$A$2:$A$785,'DATA Wharton'!$C$2:$C$785),"")</f>
        <v/>
      </c>
      <c r="I12022">
        <f>IF(OR(G6370="",H6370=""),"",G6370)</f>
        <v/>
      </c>
      <c r="J12022">
        <f>IF(OR(I6370="",H6370=""),"",I6370*H6370)</f>
        <v/>
      </c>
      <c r="K12022">
        <f>IF(G6370="","Missing OEWS wage",IF(H6370="","Missing Wharton SOC","Matched"))</f>
        <v/>
      </c>
    </row>
    <row r="12023">
      <c r="A12023" t="inlineStr">
        <is>
          <t>62</t>
        </is>
      </c>
      <c r="B12023" t="inlineStr">
        <is>
          <t>Health Care and Social Assistance</t>
        </is>
      </c>
      <c r="C12023" t="inlineStr">
        <is>
          <t>31-9093</t>
        </is>
      </c>
      <c r="D12023" t="inlineStr">
        <is>
          <t>Medical Equipment Preparers</t>
        </is>
      </c>
      <c r="E12023" t="n">
        <v>65270</v>
      </c>
      <c r="F12023" t="n">
        <v>50313.60655737705</v>
      </c>
      <c r="G12023">
        <f>IF(OR(E6371="",F6371=""),"",E6371*F6371)</f>
        <v/>
      </c>
      <c r="H12023" s="41">
        <f>IFERROR(XLOOKUP(C6371,'DATA Wharton'!$A$2:$A$785,'DATA Wharton'!$C$2:$C$785),"")</f>
        <v/>
      </c>
      <c r="I12023">
        <f>IF(OR(G6371="",H6371=""),"",G6371)</f>
        <v/>
      </c>
      <c r="J12023">
        <f>IF(OR(I6371="",H6371=""),"",I6371*H6371)</f>
        <v/>
      </c>
      <c r="K12023">
        <f>IF(G6371="","Missing OEWS wage",IF(H6371="","Missing Wharton SOC","Matched"))</f>
        <v/>
      </c>
    </row>
    <row r="12024">
      <c r="A12024" t="inlineStr">
        <is>
          <t>62</t>
        </is>
      </c>
      <c r="B12024" t="inlineStr">
        <is>
          <t>Health Care and Social Assistance</t>
        </is>
      </c>
      <c r="C12024" t="inlineStr">
        <is>
          <t>31-9094</t>
        </is>
      </c>
      <c r="D12024" t="inlineStr">
        <is>
          <t>Medical Transcriptionists</t>
        </is>
      </c>
      <c r="E12024" t="n">
        <v>24850</v>
      </c>
      <c r="F12024" t="n">
        <v>45018.42655935614</v>
      </c>
      <c r="G12024">
        <f>IF(OR(E6372="",F6372=""),"",E6372*F6372)</f>
        <v/>
      </c>
      <c r="H12024" s="41">
        <f>IFERROR(XLOOKUP(C6372,'DATA Wharton'!$A$2:$A$785,'DATA Wharton'!$C$2:$C$785),"")</f>
        <v/>
      </c>
      <c r="I12024">
        <f>IF(OR(G6372="",H6372=""),"",G6372)</f>
        <v/>
      </c>
      <c r="J12024">
        <f>IF(OR(I6372="",H6372=""),"",I6372*H6372)</f>
        <v/>
      </c>
      <c r="K12024">
        <f>IF(G6372="","Missing OEWS wage",IF(H6372="","Missing Wharton SOC","Matched"))</f>
        <v/>
      </c>
    </row>
    <row r="12025">
      <c r="A12025" t="inlineStr">
        <is>
          <t>62</t>
        </is>
      </c>
      <c r="B12025" t="inlineStr">
        <is>
          <t>Health Care and Social Assistance</t>
        </is>
      </c>
      <c r="C12025" t="inlineStr">
        <is>
          <t>31-9095</t>
        </is>
      </c>
      <c r="D12025" t="inlineStr">
        <is>
          <t>Pharmacy Aides</t>
        </is>
      </c>
      <c r="E12025" t="n">
        <v>3910</v>
      </c>
      <c r="F12025" t="n">
        <v>55418.10741687979</v>
      </c>
      <c r="G12025">
        <f>IF(OR(E6373="",F6373=""),"",E6373*F6373)</f>
        <v/>
      </c>
      <c r="H12025" s="41">
        <f>IFERROR(XLOOKUP(C6373,'DATA Wharton'!$A$2:$A$785,'DATA Wharton'!$C$2:$C$785),"")</f>
        <v/>
      </c>
      <c r="I12025">
        <f>IF(OR(G6373="",H6373=""),"",G6373)</f>
        <v/>
      </c>
      <c r="J12025">
        <f>IF(OR(I6373="",H6373=""),"",I6373*H6373)</f>
        <v/>
      </c>
      <c r="K12025">
        <f>IF(G6373="","Missing OEWS wage",IF(H6373="","Missing Wharton SOC","Matched"))</f>
        <v/>
      </c>
    </row>
    <row r="12026">
      <c r="A12026" t="inlineStr">
        <is>
          <t>62</t>
        </is>
      </c>
      <c r="B12026" t="inlineStr">
        <is>
          <t>Health Care and Social Assistance</t>
        </is>
      </c>
      <c r="C12026" t="inlineStr">
        <is>
          <t>31-9096</t>
        </is>
      </c>
      <c r="D12026" t="inlineStr">
        <is>
          <t>Veterinary Assistants and Laboratory Animal Caretakers</t>
        </is>
      </c>
      <c r="E12026" t="n">
        <v>320</v>
      </c>
      <c r="F12026" t="n">
        <v>51356.25</v>
      </c>
      <c r="G12026">
        <f>IF(OR(E6374="",F6374=""),"",E6374*F6374)</f>
        <v/>
      </c>
      <c r="H12026" s="41">
        <f>IFERROR(XLOOKUP(C6374,'DATA Wharton'!$A$2:$A$785,'DATA Wharton'!$C$2:$C$785),"")</f>
        <v/>
      </c>
      <c r="I12026">
        <f>IF(OR(G6374="",H6374=""),"",G6374)</f>
        <v/>
      </c>
      <c r="J12026">
        <f>IF(OR(I6374="",H6374=""),"",I6374*H6374)</f>
        <v/>
      </c>
      <c r="K12026">
        <f>IF(G6374="","Missing OEWS wage",IF(H6374="","Missing Wharton SOC","Matched"))</f>
        <v/>
      </c>
    </row>
    <row r="12027">
      <c r="A12027" t="inlineStr">
        <is>
          <t>62</t>
        </is>
      </c>
      <c r="B12027" t="inlineStr">
        <is>
          <t>Health Care and Social Assistance</t>
        </is>
      </c>
      <c r="C12027" t="inlineStr">
        <is>
          <t>31-9097</t>
        </is>
      </c>
      <c r="D12027" t="inlineStr">
        <is>
          <t>Phlebotomists</t>
        </is>
      </c>
      <c r="E12027" t="n">
        <v>130290</v>
      </c>
      <c r="F12027" t="n">
        <v>45618.32373935068</v>
      </c>
      <c r="G12027">
        <f>IF(OR(E6375="",F6375=""),"",E6375*F6375)</f>
        <v/>
      </c>
      <c r="H12027" s="41">
        <f>IFERROR(XLOOKUP(C6375,'DATA Wharton'!$A$2:$A$785,'DATA Wharton'!$C$2:$C$785),"")</f>
        <v/>
      </c>
      <c r="I12027">
        <f>IF(OR(G6375="",H6375=""),"",G6375)</f>
        <v/>
      </c>
      <c r="J12027">
        <f>IF(OR(I6375="",H6375=""),"",I6375*H6375)</f>
        <v/>
      </c>
      <c r="K12027">
        <f>IF(G6375="","Missing OEWS wage",IF(H6375="","Missing Wharton SOC","Matched"))</f>
        <v/>
      </c>
    </row>
    <row r="12028">
      <c r="A12028" t="inlineStr">
        <is>
          <t>62</t>
        </is>
      </c>
      <c r="B12028" t="inlineStr">
        <is>
          <t>Health Care and Social Assistance</t>
        </is>
      </c>
      <c r="C12028" t="inlineStr">
        <is>
          <t>31-9099</t>
        </is>
      </c>
      <c r="D12028" t="inlineStr">
        <is>
          <t>Healthcare Support Workers, All Other</t>
        </is>
      </c>
      <c r="E12028" t="n">
        <v>57340</v>
      </c>
      <c r="F12028" t="n">
        <v>48407.50784792466</v>
      </c>
      <c r="G12028">
        <f>IF(OR(E6376="",F6376=""),"",E6376*F6376)</f>
        <v/>
      </c>
      <c r="H12028" s="41">
        <f>IFERROR(XLOOKUP(C6376,'DATA Wharton'!$A$2:$A$785,'DATA Wharton'!$C$2:$C$785),"")</f>
        <v/>
      </c>
      <c r="I12028">
        <f>IF(OR(G6376="",H6376=""),"",G6376)</f>
        <v/>
      </c>
      <c r="J12028">
        <f>IF(OR(I6376="",H6376=""),"",I6376*H6376)</f>
        <v/>
      </c>
      <c r="K12028">
        <f>IF(G6376="","Missing OEWS wage",IF(H6376="","Missing Wharton SOC","Matched"))</f>
        <v/>
      </c>
    </row>
    <row r="12029">
      <c r="A12029" t="inlineStr">
        <is>
          <t>62</t>
        </is>
      </c>
      <c r="B12029" t="inlineStr">
        <is>
          <t>Health Care and Social Assistance</t>
        </is>
      </c>
      <c r="C12029" t="inlineStr">
        <is>
          <t>33-1011</t>
        </is>
      </c>
      <c r="D12029" t="inlineStr">
        <is>
          <t>First-Line Supervisors of Correctional Officers</t>
        </is>
      </c>
      <c r="E12029" t="n">
        <v>50</v>
      </c>
      <c r="F12029" t="n">
        <v>67090</v>
      </c>
      <c r="G12029">
        <f>IF(OR(E6377="",F6377=""),"",E6377*F6377)</f>
        <v/>
      </c>
      <c r="H12029" s="41">
        <f>IFERROR(XLOOKUP(C6377,'DATA Wharton'!$A$2:$A$785,'DATA Wharton'!$C$2:$C$785),"")</f>
        <v/>
      </c>
      <c r="I12029">
        <f>IF(OR(G6377="",H6377=""),"",G6377)</f>
        <v/>
      </c>
      <c r="J12029">
        <f>IF(OR(I6377="",H6377=""),"",I6377*H6377)</f>
        <v/>
      </c>
      <c r="K12029">
        <f>IF(G6377="","Missing OEWS wage",IF(H6377="","Missing Wharton SOC","Matched"))</f>
        <v/>
      </c>
    </row>
    <row r="12030">
      <c r="A12030" t="inlineStr">
        <is>
          <t>62</t>
        </is>
      </c>
      <c r="B12030" t="inlineStr">
        <is>
          <t>Health Care and Social Assistance</t>
        </is>
      </c>
      <c r="C12030" t="inlineStr">
        <is>
          <t>33-1012</t>
        </is>
      </c>
      <c r="D12030" t="inlineStr">
        <is>
          <t>First-Line Supervisors of Police and Detectives</t>
        </is>
      </c>
      <c r="E12030" t="n">
        <v>140</v>
      </c>
      <c r="F12030" t="n">
        <v>81810</v>
      </c>
      <c r="G12030">
        <f>IF(OR(E6378="",F6378=""),"",E6378*F6378)</f>
        <v/>
      </c>
      <c r="H12030" s="41">
        <f>IFERROR(XLOOKUP(C6378,'DATA Wharton'!$A$2:$A$785,'DATA Wharton'!$C$2:$C$785),"")</f>
        <v/>
      </c>
      <c r="I12030">
        <f>IF(OR(G6378="",H6378=""),"",G6378)</f>
        <v/>
      </c>
      <c r="J12030">
        <f>IF(OR(I6378="",H6378=""),"",I6378*H6378)</f>
        <v/>
      </c>
      <c r="K12030">
        <f>IF(G6378="","Missing OEWS wage",IF(H6378="","Missing Wharton SOC","Matched"))</f>
        <v/>
      </c>
    </row>
    <row r="12031">
      <c r="A12031" t="inlineStr">
        <is>
          <t>62</t>
        </is>
      </c>
      <c r="B12031" t="inlineStr">
        <is>
          <t>Health Care and Social Assistance</t>
        </is>
      </c>
      <c r="C12031" t="inlineStr">
        <is>
          <t>33-1021</t>
        </is>
      </c>
      <c r="D12031" t="inlineStr">
        <is>
          <t>First-Line Supervisors of Firefighting and Prevention Workers</t>
        </is>
      </c>
      <c r="E12031" t="n">
        <v>110</v>
      </c>
      <c r="F12031" t="n">
        <v>59310</v>
      </c>
      <c r="G12031">
        <f>IF(OR(E6379="",F6379=""),"",E6379*F6379)</f>
        <v/>
      </c>
      <c r="H12031" s="41">
        <f>IFERROR(XLOOKUP(C6379,'DATA Wharton'!$A$2:$A$785,'DATA Wharton'!$C$2:$C$785),"")</f>
        <v/>
      </c>
      <c r="I12031">
        <f>IF(OR(G6379="",H6379=""),"",G6379)</f>
        <v/>
      </c>
      <c r="J12031">
        <f>IF(OR(I6379="",H6379=""),"",I6379*H6379)</f>
        <v/>
      </c>
      <c r="K12031">
        <f>IF(G6379="","Missing OEWS wage",IF(H6379="","Missing Wharton SOC","Matched"))</f>
        <v/>
      </c>
    </row>
    <row r="12032">
      <c r="A12032" t="inlineStr">
        <is>
          <t>62</t>
        </is>
      </c>
      <c r="B12032" t="inlineStr">
        <is>
          <t>Health Care and Social Assistance</t>
        </is>
      </c>
      <c r="C12032" t="inlineStr">
        <is>
          <t>33-1091</t>
        </is>
      </c>
      <c r="D12032" t="inlineStr">
        <is>
          <t>First-Line Supervisors of Security Workers</t>
        </is>
      </c>
      <c r="E12032" t="n">
        <v>5040</v>
      </c>
      <c r="F12032" t="n">
        <v>66690.31746031746</v>
      </c>
      <c r="G12032">
        <f>IF(OR(E6380="",F6380=""),"",E6380*F6380)</f>
        <v/>
      </c>
      <c r="H12032" s="41">
        <f>IFERROR(XLOOKUP(C6380,'DATA Wharton'!$A$2:$A$785,'DATA Wharton'!$C$2:$C$785),"")</f>
        <v/>
      </c>
      <c r="I12032">
        <f>IF(OR(G6380="",H6380=""),"",G6380)</f>
        <v/>
      </c>
      <c r="J12032">
        <f>IF(OR(I6380="",H6380=""),"",I6380*H6380)</f>
        <v/>
      </c>
      <c r="K12032">
        <f>IF(G6380="","Missing OEWS wage",IF(H6380="","Missing Wharton SOC","Matched"))</f>
        <v/>
      </c>
    </row>
    <row r="12033">
      <c r="A12033" t="inlineStr">
        <is>
          <t>62</t>
        </is>
      </c>
      <c r="B12033" t="inlineStr">
        <is>
          <t>Health Care and Social Assistance</t>
        </is>
      </c>
      <c r="C12033" t="inlineStr">
        <is>
          <t>33-1099</t>
        </is>
      </c>
      <c r="D12033" t="inlineStr">
        <is>
          <t>First-Line Supervisors of Protective Service Workers, All Other</t>
        </is>
      </c>
      <c r="E12033" t="n">
        <v>320</v>
      </c>
      <c r="F12033" t="n">
        <v>63621.5625</v>
      </c>
      <c r="G12033">
        <f>IF(OR(E6381="",F6381=""),"",E6381*F6381)</f>
        <v/>
      </c>
      <c r="H12033" s="41">
        <f>IFERROR(XLOOKUP(C6381,'DATA Wharton'!$A$2:$A$785,'DATA Wharton'!$C$2:$C$785),"")</f>
        <v/>
      </c>
      <c r="I12033">
        <f>IF(OR(G6381="",H6381=""),"",G6381)</f>
        <v/>
      </c>
      <c r="J12033">
        <f>IF(OR(I6381="",H6381=""),"",I6381*H6381)</f>
        <v/>
      </c>
      <c r="K12033">
        <f>IF(G6381="","Missing OEWS wage",IF(H6381="","Missing Wharton SOC","Matched"))</f>
        <v/>
      </c>
    </row>
    <row r="12034">
      <c r="A12034" t="inlineStr">
        <is>
          <t>62</t>
        </is>
      </c>
      <c r="B12034" t="inlineStr">
        <is>
          <t>Health Care and Social Assistance</t>
        </is>
      </c>
      <c r="C12034" t="inlineStr">
        <is>
          <t>33-2011</t>
        </is>
      </c>
      <c r="D12034" t="inlineStr">
        <is>
          <t>Firefighters</t>
        </is>
      </c>
      <c r="E12034" t="n">
        <v>800</v>
      </c>
      <c r="F12034" t="n">
        <v>40640</v>
      </c>
      <c r="G12034">
        <f>IF(OR(E6382="",F6382=""),"",E6382*F6382)</f>
        <v/>
      </c>
      <c r="H12034" s="41">
        <f>IFERROR(XLOOKUP(C6382,'DATA Wharton'!$A$2:$A$785,'DATA Wharton'!$C$2:$C$785),"")</f>
        <v/>
      </c>
      <c r="I12034">
        <f>IF(OR(G6382="",H6382=""),"",G6382)</f>
        <v/>
      </c>
      <c r="J12034">
        <f>IF(OR(I6382="",H6382=""),"",I6382*H6382)</f>
        <v/>
      </c>
      <c r="K12034">
        <f>IF(G6382="","Missing OEWS wage",IF(H6382="","Missing Wharton SOC","Matched"))</f>
        <v/>
      </c>
    </row>
    <row r="12035">
      <c r="A12035" t="inlineStr">
        <is>
          <t>62</t>
        </is>
      </c>
      <c r="B12035" t="inlineStr">
        <is>
          <t>Health Care and Social Assistance</t>
        </is>
      </c>
      <c r="C12035" t="inlineStr">
        <is>
          <t>33-2021</t>
        </is>
      </c>
      <c r="D12035" t="inlineStr">
        <is>
          <t>Fire Inspectors and Investigators</t>
        </is>
      </c>
      <c r="E12035" t="n">
        <v>30</v>
      </c>
      <c r="F12035" t="n">
        <v>69050</v>
      </c>
      <c r="G12035">
        <f>IF(OR(E6383="",F6383=""),"",E6383*F6383)</f>
        <v/>
      </c>
      <c r="H12035" s="41">
        <f>IFERROR(XLOOKUP(C6383,'DATA Wharton'!$A$2:$A$785,'DATA Wharton'!$C$2:$C$785),"")</f>
        <v/>
      </c>
      <c r="I12035">
        <f>IF(OR(G6383="",H6383=""),"",G6383)</f>
        <v/>
      </c>
      <c r="J12035">
        <f>IF(OR(I6383="",H6383=""),"",I6383*H6383)</f>
        <v/>
      </c>
      <c r="K12035">
        <f>IF(G6383="","Missing OEWS wage",IF(H6383="","Missing Wharton SOC","Matched"))</f>
        <v/>
      </c>
    </row>
    <row r="12036">
      <c r="A12036" t="inlineStr">
        <is>
          <t>62</t>
        </is>
      </c>
      <c r="B12036" t="inlineStr">
        <is>
          <t>Health Care and Social Assistance</t>
        </is>
      </c>
      <c r="C12036" t="inlineStr">
        <is>
          <t>33-3012</t>
        </is>
      </c>
      <c r="D12036" t="inlineStr">
        <is>
          <t>Correctional Officers and Jailers</t>
        </is>
      </c>
      <c r="E12036" t="n">
        <v>1130</v>
      </c>
      <c r="F12036" t="n">
        <v>49690</v>
      </c>
      <c r="G12036">
        <f>IF(OR(E6384="",F6384=""),"",E6384*F6384)</f>
        <v/>
      </c>
      <c r="H12036" s="41">
        <f>IFERROR(XLOOKUP(C6384,'DATA Wharton'!$A$2:$A$785,'DATA Wharton'!$C$2:$C$785),"")</f>
        <v/>
      </c>
      <c r="I12036">
        <f>IF(OR(G6384="",H6384=""),"",G6384)</f>
        <v/>
      </c>
      <c r="J12036">
        <f>IF(OR(I6384="",H6384=""),"",I6384*H6384)</f>
        <v/>
      </c>
      <c r="K12036">
        <f>IF(G6384="","Missing OEWS wage",IF(H6384="","Missing Wharton SOC","Matched"))</f>
        <v/>
      </c>
    </row>
    <row r="12037">
      <c r="A12037" t="inlineStr">
        <is>
          <t>62</t>
        </is>
      </c>
      <c r="B12037" t="inlineStr">
        <is>
          <t>Health Care and Social Assistance</t>
        </is>
      </c>
      <c r="C12037" t="inlineStr">
        <is>
          <t>33-3021</t>
        </is>
      </c>
      <c r="D12037" t="inlineStr">
        <is>
          <t>Detectives and Criminal Investigators</t>
        </is>
      </c>
      <c r="E12037" t="n">
        <v>20</v>
      </c>
      <c r="F12037" t="n">
        <v>81730</v>
      </c>
      <c r="G12037">
        <f>IF(OR(E6385="",F6385=""),"",E6385*F6385)</f>
        <v/>
      </c>
      <c r="H12037" s="41">
        <f>IFERROR(XLOOKUP(C6385,'DATA Wharton'!$A$2:$A$785,'DATA Wharton'!$C$2:$C$785),"")</f>
        <v/>
      </c>
      <c r="I12037">
        <f>IF(OR(G6385="",H6385=""),"",G6385)</f>
        <v/>
      </c>
      <c r="J12037">
        <f>IF(OR(I6385="",H6385=""),"",I6385*H6385)</f>
        <v/>
      </c>
      <c r="K12037">
        <f>IF(G6385="","Missing OEWS wage",IF(H6385="","Missing Wharton SOC","Matched"))</f>
        <v/>
      </c>
    </row>
    <row r="12038">
      <c r="A12038" t="inlineStr">
        <is>
          <t>62</t>
        </is>
      </c>
      <c r="B12038" t="inlineStr">
        <is>
          <t>Health Care and Social Assistance</t>
        </is>
      </c>
      <c r="C12038" t="inlineStr">
        <is>
          <t>33-3041</t>
        </is>
      </c>
      <c r="D12038" t="inlineStr">
        <is>
          <t>Parking Enforcement Workers</t>
        </is>
      </c>
      <c r="E12038" t="n">
        <v>60</v>
      </c>
      <c r="F12038" t="n">
        <v>41290</v>
      </c>
      <c r="G12038">
        <f>IF(OR(E6386="",F6386=""),"",E6386*F6386)</f>
        <v/>
      </c>
      <c r="H12038" s="41">
        <f>IFERROR(XLOOKUP(C6386,'DATA Wharton'!$A$2:$A$785,'DATA Wharton'!$C$2:$C$785),"")</f>
        <v/>
      </c>
      <c r="I12038">
        <f>IF(OR(G6386="",H6386=""),"",G6386)</f>
        <v/>
      </c>
      <c r="J12038">
        <f>IF(OR(I6386="",H6386=""),"",I6386*H6386)</f>
        <v/>
      </c>
      <c r="K12038">
        <f>IF(G6386="","Missing OEWS wage",IF(H6386="","Missing Wharton SOC","Matched"))</f>
        <v/>
      </c>
    </row>
    <row r="12039">
      <c r="A12039" t="inlineStr">
        <is>
          <t>62</t>
        </is>
      </c>
      <c r="B12039" t="inlineStr">
        <is>
          <t>Health Care and Social Assistance</t>
        </is>
      </c>
      <c r="C12039" t="inlineStr">
        <is>
          <t>33-3051</t>
        </is>
      </c>
      <c r="D12039" t="inlineStr">
        <is>
          <t>Police and Sheriff's Patrol Officers</t>
        </is>
      </c>
      <c r="E12039" t="n">
        <v>1590</v>
      </c>
      <c r="F12039" t="n">
        <v>73187.35849056604</v>
      </c>
      <c r="G12039">
        <f>IF(OR(E6387="",F6387=""),"",E6387*F6387)</f>
        <v/>
      </c>
      <c r="H12039" s="41">
        <f>IFERROR(XLOOKUP(C6387,'DATA Wharton'!$A$2:$A$785,'DATA Wharton'!$C$2:$C$785),"")</f>
        <v/>
      </c>
      <c r="I12039">
        <f>IF(OR(G6387="",H6387=""),"",G6387)</f>
        <v/>
      </c>
      <c r="J12039">
        <f>IF(OR(I6387="",H6387=""),"",I6387*H6387)</f>
        <v/>
      </c>
      <c r="K12039">
        <f>IF(G6387="","Missing OEWS wage",IF(H6387="","Missing Wharton SOC","Matched"))</f>
        <v/>
      </c>
    </row>
    <row r="12040">
      <c r="A12040" t="inlineStr">
        <is>
          <t>62</t>
        </is>
      </c>
      <c r="B12040" t="inlineStr">
        <is>
          <t>Health Care and Social Assistance</t>
        </is>
      </c>
      <c r="C12040" t="inlineStr">
        <is>
          <t>33-9021</t>
        </is>
      </c>
      <c r="D12040" t="inlineStr">
        <is>
          <t>Private Detectives and Investigators</t>
        </is>
      </c>
      <c r="E12040" t="n">
        <v>120</v>
      </c>
      <c r="F12040" t="n">
        <v>74330</v>
      </c>
      <c r="G12040">
        <f>IF(OR(E6388="",F6388=""),"",E6388*F6388)</f>
        <v/>
      </c>
      <c r="H12040" s="41">
        <f>IFERROR(XLOOKUP(C6388,'DATA Wharton'!$A$2:$A$785,'DATA Wharton'!$C$2:$C$785),"")</f>
        <v/>
      </c>
      <c r="I12040">
        <f>IF(OR(G6388="",H6388=""),"",G6388)</f>
        <v/>
      </c>
      <c r="J12040">
        <f>IF(OR(I6388="",H6388=""),"",I6388*H6388)</f>
        <v/>
      </c>
      <c r="K12040">
        <f>IF(G6388="","Missing OEWS wage",IF(H6388="","Missing Wharton SOC","Matched"))</f>
        <v/>
      </c>
    </row>
    <row r="12041">
      <c r="A12041" t="inlineStr">
        <is>
          <t>62</t>
        </is>
      </c>
      <c r="B12041" t="inlineStr">
        <is>
          <t>Health Care and Social Assistance</t>
        </is>
      </c>
      <c r="C12041" t="inlineStr">
        <is>
          <t>33-9032</t>
        </is>
      </c>
      <c r="D12041" t="inlineStr">
        <is>
          <t>Security Guards</t>
        </is>
      </c>
      <c r="E12041" t="n">
        <v>67370</v>
      </c>
      <c r="F12041" t="n">
        <v>45422.42095888378</v>
      </c>
      <c r="G12041">
        <f>IF(OR(E6389="",F6389=""),"",E6389*F6389)</f>
        <v/>
      </c>
      <c r="H12041" s="41">
        <f>IFERROR(XLOOKUP(C6389,'DATA Wharton'!$A$2:$A$785,'DATA Wharton'!$C$2:$C$785),"")</f>
        <v/>
      </c>
      <c r="I12041">
        <f>IF(OR(G6389="",H6389=""),"",G6389)</f>
        <v/>
      </c>
      <c r="J12041">
        <f>IF(OR(I6389="",H6389=""),"",I6389*H6389)</f>
        <v/>
      </c>
      <c r="K12041">
        <f>IF(G6389="","Missing OEWS wage",IF(H6389="","Missing Wharton SOC","Matched"))</f>
        <v/>
      </c>
    </row>
    <row r="12042">
      <c r="A12042" t="inlineStr">
        <is>
          <t>62</t>
        </is>
      </c>
      <c r="B12042" t="inlineStr">
        <is>
          <t>Health Care and Social Assistance</t>
        </is>
      </c>
      <c r="C12042" t="inlineStr">
        <is>
          <t>33-9091</t>
        </is>
      </c>
      <c r="D12042" t="inlineStr">
        <is>
          <t>Crossing Guards and Flaggers</t>
        </is>
      </c>
      <c r="F12042" t="n">
        <v>39720</v>
      </c>
      <c r="G12042">
        <f>IF(OR(E6390="",F6390=""),"",E6390*F6390)</f>
        <v/>
      </c>
      <c r="H12042" s="41">
        <f>IFERROR(XLOOKUP(C6390,'DATA Wharton'!$A$2:$A$785,'DATA Wharton'!$C$2:$C$785),"")</f>
        <v/>
      </c>
      <c r="I12042">
        <f>IF(OR(G6390="",H6390=""),"",G6390)</f>
        <v/>
      </c>
      <c r="J12042">
        <f>IF(OR(I6390="",H6390=""),"",I6390*H6390)</f>
        <v/>
      </c>
      <c r="K12042">
        <f>IF(G6390="","Missing OEWS wage",IF(H6390="","Missing Wharton SOC","Matched"))</f>
        <v/>
      </c>
    </row>
    <row r="12043">
      <c r="A12043" t="inlineStr">
        <is>
          <t>62</t>
        </is>
      </c>
      <c r="B12043" t="inlineStr">
        <is>
          <t>Health Care and Social Assistance</t>
        </is>
      </c>
      <c r="C12043" t="inlineStr">
        <is>
          <t>33-9092</t>
        </is>
      </c>
      <c r="D12043" t="inlineStr">
        <is>
          <t>Lifeguards, Ski Patrol, and Other Recreational Protective Service Workers</t>
        </is>
      </c>
      <c r="E12043" t="n">
        <v>2720</v>
      </c>
      <c r="F12043" t="n">
        <v>32639.11764705883</v>
      </c>
      <c r="G12043">
        <f>IF(OR(E6391="",F6391=""),"",E6391*F6391)</f>
        <v/>
      </c>
      <c r="H12043" s="41">
        <f>IFERROR(XLOOKUP(C6391,'DATA Wharton'!$A$2:$A$785,'DATA Wharton'!$C$2:$C$785),"")</f>
        <v/>
      </c>
      <c r="I12043">
        <f>IF(OR(G6391="",H6391=""),"",G6391)</f>
        <v/>
      </c>
      <c r="J12043">
        <f>IF(OR(I6391="",H6391=""),"",I6391*H6391)</f>
        <v/>
      </c>
      <c r="K12043">
        <f>IF(G6391="","Missing OEWS wage",IF(H6391="","Missing Wharton SOC","Matched"))</f>
        <v/>
      </c>
    </row>
    <row r="12044">
      <c r="A12044" t="inlineStr">
        <is>
          <t>62</t>
        </is>
      </c>
      <c r="B12044" t="inlineStr">
        <is>
          <t>Health Care and Social Assistance</t>
        </is>
      </c>
      <c r="C12044" t="inlineStr">
        <is>
          <t>33-9094</t>
        </is>
      </c>
      <c r="D12044" t="inlineStr">
        <is>
          <t>School Bus Monitors</t>
        </is>
      </c>
      <c r="E12044" t="n">
        <v>1910</v>
      </c>
      <c r="F12044" t="n">
        <v>32680</v>
      </c>
      <c r="G12044">
        <f>IF(OR(E6392="",F6392=""),"",E6392*F6392)</f>
        <v/>
      </c>
      <c r="H12044" s="41">
        <f>IFERROR(XLOOKUP(C6392,'DATA Wharton'!$A$2:$A$785,'DATA Wharton'!$C$2:$C$785),"")</f>
        <v/>
      </c>
      <c r="I12044">
        <f>IF(OR(G6392="",H6392=""),"",G6392)</f>
        <v/>
      </c>
      <c r="J12044">
        <f>IF(OR(I6392="",H6392=""),"",I6392*H6392)</f>
        <v/>
      </c>
      <c r="K12044">
        <f>IF(G6392="","Missing OEWS wage",IF(H6392="","Missing Wharton SOC","Matched"))</f>
        <v/>
      </c>
    </row>
    <row r="12045">
      <c r="A12045" t="inlineStr">
        <is>
          <t>62</t>
        </is>
      </c>
      <c r="B12045" t="inlineStr">
        <is>
          <t>Health Care and Social Assistance</t>
        </is>
      </c>
      <c r="C12045" t="inlineStr">
        <is>
          <t>33-9099</t>
        </is>
      </c>
      <c r="D12045" t="inlineStr">
        <is>
          <t>Protective Service Workers, All Other</t>
        </is>
      </c>
      <c r="E12045" t="n">
        <v>1450</v>
      </c>
      <c r="F12045" t="n">
        <v>43420</v>
      </c>
      <c r="G12045">
        <f>IF(OR(E6393="",F6393=""),"",E6393*F6393)</f>
        <v/>
      </c>
      <c r="H12045" s="41">
        <f>IFERROR(XLOOKUP(C6393,'DATA Wharton'!$A$2:$A$785,'DATA Wharton'!$C$2:$C$785),"")</f>
        <v/>
      </c>
      <c r="I12045">
        <f>IF(OR(G6393="",H6393=""),"",G6393)</f>
        <v/>
      </c>
      <c r="J12045">
        <f>IF(OR(I6393="",H6393=""),"",I6393*H6393)</f>
        <v/>
      </c>
      <c r="K12045">
        <f>IF(G6393="","Missing OEWS wage",IF(H6393="","Missing Wharton SOC","Matched"))</f>
        <v/>
      </c>
    </row>
    <row r="12046">
      <c r="A12046" t="inlineStr">
        <is>
          <t>62</t>
        </is>
      </c>
      <c r="B12046" t="inlineStr">
        <is>
          <t>Health Care and Social Assistance</t>
        </is>
      </c>
      <c r="C12046" t="inlineStr">
        <is>
          <t>35-1011</t>
        </is>
      </c>
      <c r="D12046" t="inlineStr">
        <is>
          <t>Chefs and Head Cooks</t>
        </is>
      </c>
      <c r="E12046" t="n">
        <v>9050</v>
      </c>
      <c r="F12046" t="n">
        <v>62978.69613259668</v>
      </c>
      <c r="G12046">
        <f>IF(OR(E6394="",F6394=""),"",E6394*F6394)</f>
        <v/>
      </c>
      <c r="H12046" s="41">
        <f>IFERROR(XLOOKUP(C6394,'DATA Wharton'!$A$2:$A$785,'DATA Wharton'!$C$2:$C$785),"")</f>
        <v/>
      </c>
      <c r="I12046">
        <f>IF(OR(G6394="",H6394=""),"",G6394)</f>
        <v/>
      </c>
      <c r="J12046">
        <f>IF(OR(I6394="",H6394=""),"",I6394*H6394)</f>
        <v/>
      </c>
      <c r="K12046">
        <f>IF(G6394="","Missing OEWS wage",IF(H6394="","Missing Wharton SOC","Matched"))</f>
        <v/>
      </c>
    </row>
    <row r="12047">
      <c r="A12047" t="inlineStr">
        <is>
          <t>62</t>
        </is>
      </c>
      <c r="B12047" t="inlineStr">
        <is>
          <t>Health Care and Social Assistance</t>
        </is>
      </c>
      <c r="C12047" t="inlineStr">
        <is>
          <t>35-1012</t>
        </is>
      </c>
      <c r="D12047" t="inlineStr">
        <is>
          <t>First-Line Supervisors of Food Preparation and Serving Workers</t>
        </is>
      </c>
      <c r="E12047" t="n">
        <v>33990</v>
      </c>
      <c r="F12047" t="n">
        <v>55160.47661076787</v>
      </c>
      <c r="G12047">
        <f>IF(OR(E6395="",F6395=""),"",E6395*F6395)</f>
        <v/>
      </c>
      <c r="H12047" s="41">
        <f>IFERROR(XLOOKUP(C6395,'DATA Wharton'!$A$2:$A$785,'DATA Wharton'!$C$2:$C$785),"")</f>
        <v/>
      </c>
      <c r="I12047">
        <f>IF(OR(G6395="",H6395=""),"",G6395)</f>
        <v/>
      </c>
      <c r="J12047">
        <f>IF(OR(I6395="",H6395=""),"",I6395*H6395)</f>
        <v/>
      </c>
      <c r="K12047">
        <f>IF(G6395="","Missing OEWS wage",IF(H6395="","Missing Wharton SOC","Matched"))</f>
        <v/>
      </c>
    </row>
    <row r="12048">
      <c r="A12048" t="inlineStr">
        <is>
          <t>62</t>
        </is>
      </c>
      <c r="B12048" t="inlineStr">
        <is>
          <t>Health Care and Social Assistance</t>
        </is>
      </c>
      <c r="C12048" t="inlineStr">
        <is>
          <t>35-2011</t>
        </is>
      </c>
      <c r="D12048" t="inlineStr">
        <is>
          <t>Cooks, Fast Food</t>
        </is>
      </c>
      <c r="E12048" t="n">
        <v>80</v>
      </c>
      <c r="F12048" t="n">
        <v>37862.5</v>
      </c>
      <c r="G12048">
        <f>IF(OR(E6396="",F6396=""),"",E6396*F6396)</f>
        <v/>
      </c>
      <c r="H12048" s="41">
        <f>IFERROR(XLOOKUP(C6396,'DATA Wharton'!$A$2:$A$785,'DATA Wharton'!$C$2:$C$785),"")</f>
        <v/>
      </c>
      <c r="I12048">
        <f>IF(OR(G6396="",H6396=""),"",G6396)</f>
        <v/>
      </c>
      <c r="J12048">
        <f>IF(OR(I6396="",H6396=""),"",I6396*H6396)</f>
        <v/>
      </c>
      <c r="K12048">
        <f>IF(G6396="","Missing OEWS wage",IF(H6396="","Missing Wharton SOC","Matched"))</f>
        <v/>
      </c>
    </row>
    <row r="12049">
      <c r="A12049" t="inlineStr">
        <is>
          <t>62</t>
        </is>
      </c>
      <c r="B12049" t="inlineStr">
        <is>
          <t>Health Care and Social Assistance</t>
        </is>
      </c>
      <c r="C12049" t="inlineStr">
        <is>
          <t>35-2012</t>
        </is>
      </c>
      <c r="D12049" t="inlineStr">
        <is>
          <t>Cooks, Institution and Cafeteria</t>
        </is>
      </c>
      <c r="E12049" t="n">
        <v>169490</v>
      </c>
      <c r="F12049" t="n">
        <v>39238.79343914095</v>
      </c>
      <c r="G12049">
        <f>IF(OR(E6397="",F6397=""),"",E6397*F6397)</f>
        <v/>
      </c>
      <c r="H12049" s="41">
        <f>IFERROR(XLOOKUP(C6397,'DATA Wharton'!$A$2:$A$785,'DATA Wharton'!$C$2:$C$785),"")</f>
        <v/>
      </c>
      <c r="I12049">
        <f>IF(OR(G6397="",H6397=""),"",G6397)</f>
        <v/>
      </c>
      <c r="J12049">
        <f>IF(OR(I6397="",H6397=""),"",I6397*H6397)</f>
        <v/>
      </c>
      <c r="K12049">
        <f>IF(G6397="","Missing OEWS wage",IF(H6397="","Missing Wharton SOC","Matched"))</f>
        <v/>
      </c>
    </row>
    <row r="12050">
      <c r="A12050" t="inlineStr">
        <is>
          <t>62</t>
        </is>
      </c>
      <c r="B12050" t="inlineStr">
        <is>
          <t>Health Care and Social Assistance</t>
        </is>
      </c>
      <c r="C12050" t="inlineStr">
        <is>
          <t>35-2014</t>
        </is>
      </c>
      <c r="D12050" t="inlineStr">
        <is>
          <t>Cooks, Restaurant</t>
        </is>
      </c>
      <c r="E12050" t="n">
        <v>2370</v>
      </c>
      <c r="F12050" t="n">
        <v>41350</v>
      </c>
      <c r="G12050">
        <f>IF(OR(E6398="",F6398=""),"",E6398*F6398)</f>
        <v/>
      </c>
      <c r="H12050" s="41">
        <f>IFERROR(XLOOKUP(C6398,'DATA Wharton'!$A$2:$A$785,'DATA Wharton'!$C$2:$C$785),"")</f>
        <v/>
      </c>
      <c r="I12050">
        <f>IF(OR(G6398="",H6398=""),"",G6398)</f>
        <v/>
      </c>
      <c r="J12050">
        <f>IF(OR(I6398="",H6398=""),"",I6398*H6398)</f>
        <v/>
      </c>
      <c r="K12050">
        <f>IF(G6398="","Missing OEWS wage",IF(H6398="","Missing Wharton SOC","Matched"))</f>
        <v/>
      </c>
    </row>
    <row r="12051">
      <c r="A12051" t="inlineStr">
        <is>
          <t>62</t>
        </is>
      </c>
      <c r="B12051" t="inlineStr">
        <is>
          <t>Health Care and Social Assistance</t>
        </is>
      </c>
      <c r="C12051" t="inlineStr">
        <is>
          <t>35-2015</t>
        </is>
      </c>
      <c r="D12051" t="inlineStr">
        <is>
          <t>Cooks, Short Order</t>
        </is>
      </c>
      <c r="E12051" t="n">
        <v>950</v>
      </c>
      <c r="F12051" t="n">
        <v>43923.78947368421</v>
      </c>
      <c r="G12051">
        <f>IF(OR(E6399="",F6399=""),"",E6399*F6399)</f>
        <v/>
      </c>
      <c r="H12051" s="41">
        <f>IFERROR(XLOOKUP(C6399,'DATA Wharton'!$A$2:$A$785,'DATA Wharton'!$C$2:$C$785),"")</f>
        <v/>
      </c>
      <c r="I12051">
        <f>IF(OR(G6399="",H6399=""),"",G6399)</f>
        <v/>
      </c>
      <c r="J12051">
        <f>IF(OR(I6399="",H6399=""),"",I6399*H6399)</f>
        <v/>
      </c>
      <c r="K12051">
        <f>IF(G6399="","Missing OEWS wage",IF(H6399="","Missing Wharton SOC","Matched"))</f>
        <v/>
      </c>
    </row>
    <row r="12052">
      <c r="A12052" t="inlineStr">
        <is>
          <t>62</t>
        </is>
      </c>
      <c r="B12052" t="inlineStr">
        <is>
          <t>Health Care and Social Assistance</t>
        </is>
      </c>
      <c r="C12052" t="inlineStr">
        <is>
          <t>35-2019</t>
        </is>
      </c>
      <c r="D12052" t="inlineStr">
        <is>
          <t>Cooks, All Other</t>
        </is>
      </c>
      <c r="E12052" t="n">
        <v>700</v>
      </c>
      <c r="F12052" t="n">
        <v>39970</v>
      </c>
      <c r="G12052">
        <f>IF(OR(E6400="",F6400=""),"",E6400*F6400)</f>
        <v/>
      </c>
      <c r="H12052" s="41">
        <f>IFERROR(XLOOKUP(C6400,'DATA Wharton'!$A$2:$A$785,'DATA Wharton'!$C$2:$C$785),"")</f>
        <v/>
      </c>
      <c r="I12052">
        <f>IF(OR(G6400="",H6400=""),"",G6400)</f>
        <v/>
      </c>
      <c r="J12052">
        <f>IF(OR(I6400="",H6400=""),"",I6400*H6400)</f>
        <v/>
      </c>
      <c r="K12052">
        <f>IF(G6400="","Missing OEWS wage",IF(H6400="","Missing Wharton SOC","Matched"))</f>
        <v/>
      </c>
    </row>
    <row r="12053">
      <c r="A12053" t="inlineStr">
        <is>
          <t>62</t>
        </is>
      </c>
      <c r="B12053" t="inlineStr">
        <is>
          <t>Health Care and Social Assistance</t>
        </is>
      </c>
      <c r="C12053" t="inlineStr">
        <is>
          <t>35-2021</t>
        </is>
      </c>
      <c r="D12053" t="inlineStr">
        <is>
          <t>Food Preparation Workers</t>
        </is>
      </c>
      <c r="E12053" t="n">
        <v>49920</v>
      </c>
      <c r="F12053" t="n">
        <v>34845.19030448718</v>
      </c>
      <c r="G12053">
        <f>IF(OR(E6401="",F6401=""),"",E6401*F6401)</f>
        <v/>
      </c>
      <c r="H12053" s="41">
        <f>IFERROR(XLOOKUP(C6401,'DATA Wharton'!$A$2:$A$785,'DATA Wharton'!$C$2:$C$785),"")</f>
        <v/>
      </c>
      <c r="I12053">
        <f>IF(OR(G6401="",H6401=""),"",G6401)</f>
        <v/>
      </c>
      <c r="J12053">
        <f>IF(OR(I6401="",H6401=""),"",I6401*H6401)</f>
        <v/>
      </c>
      <c r="K12053">
        <f>IF(G6401="","Missing OEWS wage",IF(H6401="","Missing Wharton SOC","Matched"))</f>
        <v/>
      </c>
    </row>
    <row r="12054">
      <c r="A12054" t="inlineStr">
        <is>
          <t>62</t>
        </is>
      </c>
      <c r="B12054" t="inlineStr">
        <is>
          <t>Health Care and Social Assistance</t>
        </is>
      </c>
      <c r="C12054" t="inlineStr">
        <is>
          <t>35-3011</t>
        </is>
      </c>
      <c r="D12054" t="inlineStr">
        <is>
          <t>Bartenders</t>
        </is>
      </c>
      <c r="E12054" t="n">
        <v>540</v>
      </c>
      <c r="F12054" t="n">
        <v>39430</v>
      </c>
      <c r="G12054">
        <f>IF(OR(E6402="",F6402=""),"",E6402*F6402)</f>
        <v/>
      </c>
      <c r="H12054" s="41">
        <f>IFERROR(XLOOKUP(C6402,'DATA Wharton'!$A$2:$A$785,'DATA Wharton'!$C$2:$C$785),"")</f>
        <v/>
      </c>
      <c r="I12054">
        <f>IF(OR(G6402="",H6402=""),"",G6402)</f>
        <v/>
      </c>
      <c r="J12054">
        <f>IF(OR(I6402="",H6402=""),"",I6402*H6402)</f>
        <v/>
      </c>
      <c r="K12054">
        <f>IF(G6402="","Missing OEWS wage",IF(H6402="","Missing Wharton SOC","Matched"))</f>
        <v/>
      </c>
    </row>
    <row r="12055">
      <c r="A12055" t="inlineStr">
        <is>
          <t>62</t>
        </is>
      </c>
      <c r="B12055" t="inlineStr">
        <is>
          <t>Health Care and Social Assistance</t>
        </is>
      </c>
      <c r="C12055" t="inlineStr">
        <is>
          <t>35-3023</t>
        </is>
      </c>
      <c r="D12055" t="inlineStr">
        <is>
          <t>Fast Food and Counter Workers</t>
        </is>
      </c>
      <c r="E12055" t="n">
        <v>14540</v>
      </c>
      <c r="F12055" t="n">
        <v>37683.60385144429</v>
      </c>
      <c r="G12055">
        <f>IF(OR(E6403="",F6403=""),"",E6403*F6403)</f>
        <v/>
      </c>
      <c r="H12055" s="41">
        <f>IFERROR(XLOOKUP(C6403,'DATA Wharton'!$A$2:$A$785,'DATA Wharton'!$C$2:$C$785),"")</f>
        <v/>
      </c>
      <c r="I12055">
        <f>IF(OR(G6403="",H6403=""),"",G6403)</f>
        <v/>
      </c>
      <c r="J12055">
        <f>IF(OR(I6403="",H6403=""),"",I6403*H6403)</f>
        <v/>
      </c>
      <c r="K12055">
        <f>IF(G6403="","Missing OEWS wage",IF(H6403="","Missing Wharton SOC","Matched"))</f>
        <v/>
      </c>
    </row>
    <row r="12056">
      <c r="A12056" t="inlineStr">
        <is>
          <t>62</t>
        </is>
      </c>
      <c r="B12056" t="inlineStr">
        <is>
          <t>Health Care and Social Assistance</t>
        </is>
      </c>
      <c r="C12056" t="inlineStr">
        <is>
          <t>35-3031</t>
        </is>
      </c>
      <c r="D12056" t="inlineStr">
        <is>
          <t>Waiters and Waitresses</t>
        </is>
      </c>
      <c r="E12056" t="n">
        <v>16450</v>
      </c>
      <c r="F12056" t="n">
        <v>33550</v>
      </c>
      <c r="G12056">
        <f>IF(OR(E6404="",F6404=""),"",E6404*F6404)</f>
        <v/>
      </c>
      <c r="H12056" s="41">
        <f>IFERROR(XLOOKUP(C6404,'DATA Wharton'!$A$2:$A$785,'DATA Wharton'!$C$2:$C$785),"")</f>
        <v/>
      </c>
      <c r="I12056">
        <f>IF(OR(G6404="",H6404=""),"",G6404)</f>
        <v/>
      </c>
      <c r="J12056">
        <f>IF(OR(I6404="",H6404=""),"",I6404*H6404)</f>
        <v/>
      </c>
      <c r="K12056">
        <f>IF(G6404="","Missing OEWS wage",IF(H6404="","Missing Wharton SOC","Matched"))</f>
        <v/>
      </c>
    </row>
    <row r="12057">
      <c r="A12057" t="inlineStr">
        <is>
          <t>62</t>
        </is>
      </c>
      <c r="B12057" t="inlineStr">
        <is>
          <t>Health Care and Social Assistance</t>
        </is>
      </c>
      <c r="C12057" t="inlineStr">
        <is>
          <t>35-3041</t>
        </is>
      </c>
      <c r="D12057" t="inlineStr">
        <is>
          <t>Food Servers, Nonrestaurant</t>
        </is>
      </c>
      <c r="E12057" t="n">
        <v>185920</v>
      </c>
      <c r="F12057" t="n">
        <v>35805.68846815835</v>
      </c>
      <c r="G12057">
        <f>IF(OR(E6405="",F6405=""),"",E6405*F6405)</f>
        <v/>
      </c>
      <c r="H12057" s="41">
        <f>IFERROR(XLOOKUP(C6405,'DATA Wharton'!$A$2:$A$785,'DATA Wharton'!$C$2:$C$785),"")</f>
        <v/>
      </c>
      <c r="I12057">
        <f>IF(OR(G6405="",H6405=""),"",G6405)</f>
        <v/>
      </c>
      <c r="J12057">
        <f>IF(OR(I6405="",H6405=""),"",I6405*H6405)</f>
        <v/>
      </c>
      <c r="K12057">
        <f>IF(G6405="","Missing OEWS wage",IF(H6405="","Missing Wharton SOC","Matched"))</f>
        <v/>
      </c>
    </row>
    <row r="12058">
      <c r="A12058" t="inlineStr">
        <is>
          <t>62</t>
        </is>
      </c>
      <c r="B12058" t="inlineStr">
        <is>
          <t>Health Care and Social Assistance</t>
        </is>
      </c>
      <c r="C12058" t="inlineStr">
        <is>
          <t>35-9011</t>
        </is>
      </c>
      <c r="D12058" t="inlineStr">
        <is>
          <t>Dining Room and Cafeteria Attendants and Bartender Helpers</t>
        </is>
      </c>
      <c r="E12058" t="n">
        <v>15440</v>
      </c>
      <c r="F12058" t="n">
        <v>35286.32772020726</v>
      </c>
      <c r="G12058">
        <f>IF(OR(E6406="",F6406=""),"",E6406*F6406)</f>
        <v/>
      </c>
      <c r="H12058" s="41">
        <f>IFERROR(XLOOKUP(C6406,'DATA Wharton'!$A$2:$A$785,'DATA Wharton'!$C$2:$C$785),"")</f>
        <v/>
      </c>
      <c r="I12058">
        <f>IF(OR(G6406="",H6406=""),"",G6406)</f>
        <v/>
      </c>
      <c r="J12058">
        <f>IF(OR(I6406="",H6406=""),"",I6406*H6406)</f>
        <v/>
      </c>
      <c r="K12058">
        <f>IF(G6406="","Missing OEWS wage",IF(H6406="","Missing Wharton SOC","Matched"))</f>
        <v/>
      </c>
    </row>
    <row r="12059">
      <c r="A12059" t="inlineStr">
        <is>
          <t>62</t>
        </is>
      </c>
      <c r="B12059" t="inlineStr">
        <is>
          <t>Health Care and Social Assistance</t>
        </is>
      </c>
      <c r="C12059" t="inlineStr">
        <is>
          <t>35-9021</t>
        </is>
      </c>
      <c r="D12059" t="inlineStr">
        <is>
          <t>Dishwashers</t>
        </is>
      </c>
      <c r="E12059" t="n">
        <v>16590</v>
      </c>
      <c r="F12059" t="n">
        <v>34973.09825195901</v>
      </c>
      <c r="G12059">
        <f>IF(OR(E6407="",F6407=""),"",E6407*F6407)</f>
        <v/>
      </c>
      <c r="H12059" s="41">
        <f>IFERROR(XLOOKUP(C6407,'DATA Wharton'!$A$2:$A$785,'DATA Wharton'!$C$2:$C$785),"")</f>
        <v/>
      </c>
      <c r="I12059">
        <f>IF(OR(G6407="",H6407=""),"",G6407)</f>
        <v/>
      </c>
      <c r="J12059">
        <f>IF(OR(I6407="",H6407=""),"",I6407*H6407)</f>
        <v/>
      </c>
      <c r="K12059">
        <f>IF(G6407="","Missing OEWS wage",IF(H6407="","Missing Wharton SOC","Matched"))</f>
        <v/>
      </c>
    </row>
    <row r="12060">
      <c r="A12060" t="inlineStr">
        <is>
          <t>62</t>
        </is>
      </c>
      <c r="B12060" t="inlineStr">
        <is>
          <t>Health Care and Social Assistance</t>
        </is>
      </c>
      <c r="C12060" t="inlineStr">
        <is>
          <t>35-9031</t>
        </is>
      </c>
      <c r="D12060" t="inlineStr">
        <is>
          <t>Hosts and Hostesses, Restaurant, Lounge, and Coffee Shop</t>
        </is>
      </c>
      <c r="E12060" t="n">
        <v>3540</v>
      </c>
      <c r="F12060" t="n">
        <v>39970.70621468926</v>
      </c>
      <c r="G12060">
        <f>IF(OR(E6408="",F6408=""),"",E6408*F6408)</f>
        <v/>
      </c>
      <c r="H12060" s="41">
        <f>IFERROR(XLOOKUP(C6408,'DATA Wharton'!$A$2:$A$785,'DATA Wharton'!$C$2:$C$785),"")</f>
        <v/>
      </c>
      <c r="I12060">
        <f>IF(OR(G6408="",H6408=""),"",G6408)</f>
        <v/>
      </c>
      <c r="J12060">
        <f>IF(OR(I6408="",H6408=""),"",I6408*H6408)</f>
        <v/>
      </c>
      <c r="K12060">
        <f>IF(G6408="","Missing OEWS wage",IF(H6408="","Missing Wharton SOC","Matched"))</f>
        <v/>
      </c>
    </row>
    <row r="12061">
      <c r="A12061" t="inlineStr">
        <is>
          <t>62</t>
        </is>
      </c>
      <c r="B12061" t="inlineStr">
        <is>
          <t>Health Care and Social Assistance</t>
        </is>
      </c>
      <c r="C12061" t="inlineStr">
        <is>
          <t>35-9099</t>
        </is>
      </c>
      <c r="D12061" t="inlineStr">
        <is>
          <t>Food Preparation and Serving Related Workers, All Other</t>
        </is>
      </c>
      <c r="E12061" t="n">
        <v>3270</v>
      </c>
      <c r="F12061" t="n">
        <v>38520.61162079511</v>
      </c>
      <c r="G12061">
        <f>IF(OR(E6409="",F6409=""),"",E6409*F6409)</f>
        <v/>
      </c>
      <c r="H12061" s="41">
        <f>IFERROR(XLOOKUP(C6409,'DATA Wharton'!$A$2:$A$785,'DATA Wharton'!$C$2:$C$785),"")</f>
        <v/>
      </c>
      <c r="I12061">
        <f>IF(OR(G6409="",H6409=""),"",G6409)</f>
        <v/>
      </c>
      <c r="J12061">
        <f>IF(OR(I6409="",H6409=""),"",I6409*H6409)</f>
        <v/>
      </c>
      <c r="K12061">
        <f>IF(G6409="","Missing OEWS wage",IF(H6409="","Missing Wharton SOC","Matched"))</f>
        <v/>
      </c>
    </row>
    <row r="12062">
      <c r="A12062" t="inlineStr">
        <is>
          <t>62</t>
        </is>
      </c>
      <c r="B12062" t="inlineStr">
        <is>
          <t>Health Care and Social Assistance</t>
        </is>
      </c>
      <c r="C12062" t="inlineStr">
        <is>
          <t>37-1011</t>
        </is>
      </c>
      <c r="D12062" t="inlineStr">
        <is>
          <t>First-Line Supervisors of Housekeeping and Janitorial Workers</t>
        </is>
      </c>
      <c r="E12062" t="n">
        <v>19070</v>
      </c>
      <c r="F12062" t="n">
        <v>54628.98793917147</v>
      </c>
      <c r="G12062">
        <f>IF(OR(E6410="",F6410=""),"",E6410*F6410)</f>
        <v/>
      </c>
      <c r="H12062" s="41">
        <f>IFERROR(XLOOKUP(C6410,'DATA Wharton'!$A$2:$A$785,'DATA Wharton'!$C$2:$C$785),"")</f>
        <v/>
      </c>
      <c r="I12062">
        <f>IF(OR(G6410="",H6410=""),"",G6410)</f>
        <v/>
      </c>
      <c r="J12062">
        <f>IF(OR(I6410="",H6410=""),"",I6410*H6410)</f>
        <v/>
      </c>
      <c r="K12062">
        <f>IF(G6410="","Missing OEWS wage",IF(H6410="","Missing Wharton SOC","Matched"))</f>
        <v/>
      </c>
    </row>
    <row r="12063">
      <c r="A12063" t="inlineStr">
        <is>
          <t>62</t>
        </is>
      </c>
      <c r="B12063" t="inlineStr">
        <is>
          <t>Health Care and Social Assistance</t>
        </is>
      </c>
      <c r="C12063" t="inlineStr">
        <is>
          <t>37-1012</t>
        </is>
      </c>
      <c r="D12063" t="inlineStr">
        <is>
          <t>First-Line Supervisors of Landscaping, Lawn Service, and Groundskeeping Workers</t>
        </is>
      </c>
      <c r="E12063" t="n">
        <v>930</v>
      </c>
      <c r="F12063" t="n">
        <v>55750</v>
      </c>
      <c r="G12063">
        <f>IF(OR(E6411="",F6411=""),"",E6411*F6411)</f>
        <v/>
      </c>
      <c r="H12063" s="41">
        <f>IFERROR(XLOOKUP(C6411,'DATA Wharton'!$A$2:$A$785,'DATA Wharton'!$C$2:$C$785),"")</f>
        <v/>
      </c>
      <c r="I12063">
        <f>IF(OR(G6411="",H6411=""),"",G6411)</f>
        <v/>
      </c>
      <c r="J12063">
        <f>IF(OR(I6411="",H6411=""),"",I6411*H6411)</f>
        <v/>
      </c>
      <c r="K12063">
        <f>IF(G6411="","Missing OEWS wage",IF(H6411="","Missing Wharton SOC","Matched"))</f>
        <v/>
      </c>
    </row>
    <row r="12064">
      <c r="A12064" t="inlineStr">
        <is>
          <t>62</t>
        </is>
      </c>
      <c r="B12064" t="inlineStr">
        <is>
          <t>Health Care and Social Assistance</t>
        </is>
      </c>
      <c r="C12064" t="inlineStr">
        <is>
          <t>37-2011</t>
        </is>
      </c>
      <c r="D12064" t="inlineStr">
        <is>
          <t>Janitors and Cleaners, Except Maids and Housekeeping Cleaners</t>
        </is>
      </c>
      <c r="E12064" t="n">
        <v>154160</v>
      </c>
      <c r="F12064" t="n">
        <v>39087.30799169694</v>
      </c>
      <c r="G12064">
        <f>IF(OR(E6412="",F6412=""),"",E6412*F6412)</f>
        <v/>
      </c>
      <c r="H12064" s="41">
        <f>IFERROR(XLOOKUP(C6412,'DATA Wharton'!$A$2:$A$785,'DATA Wharton'!$C$2:$C$785),"")</f>
        <v/>
      </c>
      <c r="I12064">
        <f>IF(OR(G6412="",H6412=""),"",G6412)</f>
        <v/>
      </c>
      <c r="J12064">
        <f>IF(OR(I6412="",H6412=""),"",I6412*H6412)</f>
        <v/>
      </c>
      <c r="K12064">
        <f>IF(G6412="","Missing OEWS wage",IF(H6412="","Missing Wharton SOC","Matched"))</f>
        <v/>
      </c>
    </row>
    <row r="12065">
      <c r="A12065" t="inlineStr">
        <is>
          <t>62</t>
        </is>
      </c>
      <c r="B12065" t="inlineStr">
        <is>
          <t>Health Care and Social Assistance</t>
        </is>
      </c>
      <c r="C12065" t="inlineStr">
        <is>
          <t>37-2012</t>
        </is>
      </c>
      <c r="D12065" t="inlineStr">
        <is>
          <t>Maids and Housekeeping Cleaners</t>
        </is>
      </c>
      <c r="E12065" t="n">
        <v>209180</v>
      </c>
      <c r="F12065" t="n">
        <v>37776.13538579214</v>
      </c>
      <c r="G12065">
        <f>IF(OR(E6413="",F6413=""),"",E6413*F6413)</f>
        <v/>
      </c>
      <c r="H12065" s="41">
        <f>IFERROR(XLOOKUP(C6413,'DATA Wharton'!$A$2:$A$785,'DATA Wharton'!$C$2:$C$785),"")</f>
        <v/>
      </c>
      <c r="I12065">
        <f>IF(OR(G6413="",H6413=""),"",G6413)</f>
        <v/>
      </c>
      <c r="J12065">
        <f>IF(OR(I6413="",H6413=""),"",I6413*H6413)</f>
        <v/>
      </c>
      <c r="K12065">
        <f>IF(G6413="","Missing OEWS wage",IF(H6413="","Missing Wharton SOC","Matched"))</f>
        <v/>
      </c>
    </row>
    <row r="12066">
      <c r="A12066" t="inlineStr">
        <is>
          <t>62</t>
        </is>
      </c>
      <c r="B12066" t="inlineStr">
        <is>
          <t>Health Care and Social Assistance</t>
        </is>
      </c>
      <c r="C12066" t="inlineStr">
        <is>
          <t>37-2019</t>
        </is>
      </c>
      <c r="D12066" t="inlineStr">
        <is>
          <t>Building Cleaning Workers, All Other</t>
        </is>
      </c>
      <c r="E12066" t="n">
        <v>380</v>
      </c>
      <c r="F12066" t="n">
        <v>40110</v>
      </c>
      <c r="G12066">
        <f>IF(OR(E6414="",F6414=""),"",E6414*F6414)</f>
        <v/>
      </c>
      <c r="H12066" s="41">
        <f>IFERROR(XLOOKUP(C6414,'DATA Wharton'!$A$2:$A$785,'DATA Wharton'!$C$2:$C$785),"")</f>
        <v/>
      </c>
      <c r="I12066">
        <f>IF(OR(G6414="",H6414=""),"",G6414)</f>
        <v/>
      </c>
      <c r="J12066">
        <f>IF(OR(I6414="",H6414=""),"",I6414*H6414)</f>
        <v/>
      </c>
      <c r="K12066">
        <f>IF(G6414="","Missing OEWS wage",IF(H6414="","Missing Wharton SOC","Matched"))</f>
        <v/>
      </c>
    </row>
    <row r="12067">
      <c r="A12067" t="inlineStr">
        <is>
          <t>62</t>
        </is>
      </c>
      <c r="B12067" t="inlineStr">
        <is>
          <t>Health Care and Social Assistance</t>
        </is>
      </c>
      <c r="C12067" t="inlineStr">
        <is>
          <t>37-3011</t>
        </is>
      </c>
      <c r="D12067" t="inlineStr">
        <is>
          <t>Landscaping and Groundskeeping Workers</t>
        </is>
      </c>
      <c r="E12067" t="n">
        <v>8800</v>
      </c>
      <c r="F12067" t="n">
        <v>40891.82954545454</v>
      </c>
      <c r="G12067">
        <f>IF(OR(E6415="",F6415=""),"",E6415*F6415)</f>
        <v/>
      </c>
      <c r="H12067" s="41">
        <f>IFERROR(XLOOKUP(C6415,'DATA Wharton'!$A$2:$A$785,'DATA Wharton'!$C$2:$C$785),"")</f>
        <v/>
      </c>
      <c r="I12067">
        <f>IF(OR(G6415="",H6415=""),"",G6415)</f>
        <v/>
      </c>
      <c r="J12067">
        <f>IF(OR(I6415="",H6415=""),"",I6415*H6415)</f>
        <v/>
      </c>
      <c r="K12067">
        <f>IF(G6415="","Missing OEWS wage",IF(H6415="","Missing Wharton SOC","Matched"))</f>
        <v/>
      </c>
    </row>
    <row r="12068">
      <c r="A12068" t="inlineStr">
        <is>
          <t>62</t>
        </is>
      </c>
      <c r="B12068" t="inlineStr">
        <is>
          <t>Health Care and Social Assistance</t>
        </is>
      </c>
      <c r="C12068" t="inlineStr">
        <is>
          <t>37-3019</t>
        </is>
      </c>
      <c r="D12068" t="inlineStr">
        <is>
          <t>Grounds Maintenance Workers, All Other</t>
        </is>
      </c>
      <c r="E12068" t="n">
        <v>130</v>
      </c>
      <c r="F12068" t="n">
        <v>32270</v>
      </c>
      <c r="G12068">
        <f>IF(OR(E6416="",F6416=""),"",E6416*F6416)</f>
        <v/>
      </c>
      <c r="H12068" s="41">
        <f>IFERROR(XLOOKUP(C6416,'DATA Wharton'!$A$2:$A$785,'DATA Wharton'!$C$2:$C$785),"")</f>
        <v/>
      </c>
      <c r="I12068">
        <f>IF(OR(G6416="",H6416=""),"",G6416)</f>
        <v/>
      </c>
      <c r="J12068">
        <f>IF(OR(I6416="",H6416=""),"",I6416*H6416)</f>
        <v/>
      </c>
      <c r="K12068">
        <f>IF(G6416="","Missing OEWS wage",IF(H6416="","Missing Wharton SOC","Matched"))</f>
        <v/>
      </c>
    </row>
    <row r="12069">
      <c r="A12069" t="inlineStr">
        <is>
          <t>62</t>
        </is>
      </c>
      <c r="B12069" t="inlineStr">
        <is>
          <t>Health Care and Social Assistance</t>
        </is>
      </c>
      <c r="C12069" t="inlineStr">
        <is>
          <t>39-1014</t>
        </is>
      </c>
      <c r="D12069" t="inlineStr">
        <is>
          <t>First-Line Supervisors of Entertainment and Recreation Workers, Except Gambling Services</t>
        </is>
      </c>
      <c r="E12069" t="n">
        <v>10560</v>
      </c>
      <c r="F12069" t="n">
        <v>55796.42045454546</v>
      </c>
      <c r="G12069">
        <f>IF(OR(E6417="",F6417=""),"",E6417*F6417)</f>
        <v/>
      </c>
      <c r="H12069" s="41">
        <f>IFERROR(XLOOKUP(C6417,'DATA Wharton'!$A$2:$A$785,'DATA Wharton'!$C$2:$C$785),"")</f>
        <v/>
      </c>
      <c r="I12069">
        <f>IF(OR(G6417="",H6417=""),"",G6417)</f>
        <v/>
      </c>
      <c r="J12069">
        <f>IF(OR(I6417="",H6417=""),"",I6417*H6417)</f>
        <v/>
      </c>
      <c r="K12069">
        <f>IF(G6417="","Missing OEWS wage",IF(H6417="","Missing Wharton SOC","Matched"))</f>
        <v/>
      </c>
    </row>
    <row r="12070">
      <c r="A12070" t="inlineStr">
        <is>
          <t>62</t>
        </is>
      </c>
      <c r="B12070" t="inlineStr">
        <is>
          <t>Health Care and Social Assistance</t>
        </is>
      </c>
      <c r="C12070" t="inlineStr">
        <is>
          <t>39-1022</t>
        </is>
      </c>
      <c r="D12070" t="inlineStr">
        <is>
          <t>First-Line Supervisors of Personal Service Workers</t>
        </is>
      </c>
      <c r="E12070" t="n">
        <v>35780</v>
      </c>
      <c r="F12070" t="n">
        <v>51762.64393515931</v>
      </c>
      <c r="G12070">
        <f>IF(OR(E6418="",F6418=""),"",E6418*F6418)</f>
        <v/>
      </c>
      <c r="H12070" s="41">
        <f>IFERROR(XLOOKUP(C6418,'DATA Wharton'!$A$2:$A$785,'DATA Wharton'!$C$2:$C$785),"")</f>
        <v/>
      </c>
      <c r="I12070">
        <f>IF(OR(G6418="",H6418=""),"",G6418)</f>
        <v/>
      </c>
      <c r="J12070">
        <f>IF(OR(I6418="",H6418=""),"",I6418*H6418)</f>
        <v/>
      </c>
      <c r="K12070">
        <f>IF(G6418="","Missing OEWS wage",IF(H6418="","Missing Wharton SOC","Matched"))</f>
        <v/>
      </c>
    </row>
    <row r="12071">
      <c r="A12071" t="inlineStr">
        <is>
          <t>62</t>
        </is>
      </c>
      <c r="B12071" t="inlineStr">
        <is>
          <t>Health Care and Social Assistance</t>
        </is>
      </c>
      <c r="C12071" t="inlineStr">
        <is>
          <t>39-2011</t>
        </is>
      </c>
      <c r="D12071" t="inlineStr">
        <is>
          <t>Animal Trainers</t>
        </is>
      </c>
      <c r="E12071" t="n">
        <v>180</v>
      </c>
      <c r="F12071" t="n">
        <v>49180</v>
      </c>
      <c r="G12071">
        <f>IF(OR(E6419="",F6419=""),"",E6419*F6419)</f>
        <v/>
      </c>
      <c r="H12071" s="41">
        <f>IFERROR(XLOOKUP(C6419,'DATA Wharton'!$A$2:$A$785,'DATA Wharton'!$C$2:$C$785),"")</f>
        <v/>
      </c>
      <c r="I12071">
        <f>IF(OR(G6419="",H6419=""),"",G6419)</f>
        <v/>
      </c>
      <c r="J12071">
        <f>IF(OR(I6419="",H6419=""),"",I6419*H6419)</f>
        <v/>
      </c>
      <c r="K12071">
        <f>IF(G6419="","Missing OEWS wage",IF(H6419="","Missing Wharton SOC","Matched"))</f>
        <v/>
      </c>
    </row>
    <row r="12072">
      <c r="A12072" t="inlineStr">
        <is>
          <t>62</t>
        </is>
      </c>
      <c r="B12072" t="inlineStr">
        <is>
          <t>Health Care and Social Assistance</t>
        </is>
      </c>
      <c r="C12072" t="inlineStr">
        <is>
          <t>39-2021</t>
        </is>
      </c>
      <c r="D12072" t="inlineStr">
        <is>
          <t>Animal Caretakers</t>
        </is>
      </c>
      <c r="E12072" t="n">
        <v>1380</v>
      </c>
      <c r="F12072" t="n">
        <v>38850</v>
      </c>
      <c r="G12072">
        <f>IF(OR(E6420="",F6420=""),"",E6420*F6420)</f>
        <v/>
      </c>
      <c r="H12072" s="41">
        <f>IFERROR(XLOOKUP(C6420,'DATA Wharton'!$A$2:$A$785,'DATA Wharton'!$C$2:$C$785),"")</f>
        <v/>
      </c>
      <c r="I12072">
        <f>IF(OR(G6420="",H6420=""),"",G6420)</f>
        <v/>
      </c>
      <c r="J12072">
        <f>IF(OR(I6420="",H6420=""),"",I6420*H6420)</f>
        <v/>
      </c>
      <c r="K12072">
        <f>IF(G6420="","Missing OEWS wage",IF(H6420="","Missing Wharton SOC","Matched"))</f>
        <v/>
      </c>
    </row>
    <row r="12073">
      <c r="A12073" t="inlineStr">
        <is>
          <t>62</t>
        </is>
      </c>
      <c r="B12073" t="inlineStr">
        <is>
          <t>Health Care and Social Assistance</t>
        </is>
      </c>
      <c r="C12073" t="inlineStr">
        <is>
          <t>39-3012</t>
        </is>
      </c>
      <c r="D12073" t="inlineStr">
        <is>
          <t>Gambling and Sports Book Writers and Runners</t>
        </is>
      </c>
      <c r="F12073" t="n">
        <v>34680</v>
      </c>
      <c r="G12073">
        <f>IF(OR(E6421="",F6421=""),"",E6421*F6421)</f>
        <v/>
      </c>
      <c r="H12073" s="41">
        <f>IFERROR(XLOOKUP(C6421,'DATA Wharton'!$A$2:$A$785,'DATA Wharton'!$C$2:$C$785),"")</f>
        <v/>
      </c>
      <c r="I12073">
        <f>IF(OR(G6421="",H6421=""),"",G6421)</f>
        <v/>
      </c>
      <c r="J12073">
        <f>IF(OR(I6421="",H6421=""),"",I6421*H6421)</f>
        <v/>
      </c>
      <c r="K12073">
        <f>IF(G6421="","Missing OEWS wage",IF(H6421="","Missing Wharton SOC","Matched"))</f>
        <v/>
      </c>
    </row>
    <row r="12074">
      <c r="A12074" t="inlineStr">
        <is>
          <t>62</t>
        </is>
      </c>
      <c r="B12074" t="inlineStr">
        <is>
          <t>Health Care and Social Assistance</t>
        </is>
      </c>
      <c r="C12074" t="inlineStr">
        <is>
          <t>39-3031</t>
        </is>
      </c>
      <c r="D12074" t="inlineStr">
        <is>
          <t>Ushers, Lobby Attendants, and Ticket Takers</t>
        </is>
      </c>
      <c r="F12074" t="n">
        <v>37090</v>
      </c>
      <c r="G12074">
        <f>IF(OR(E6422="",F6422=""),"",E6422*F6422)</f>
        <v/>
      </c>
      <c r="H12074" s="41">
        <f>IFERROR(XLOOKUP(C6422,'DATA Wharton'!$A$2:$A$785,'DATA Wharton'!$C$2:$C$785),"")</f>
        <v/>
      </c>
      <c r="I12074">
        <f>IF(OR(G6422="",H6422=""),"",G6422)</f>
        <v/>
      </c>
      <c r="J12074">
        <f>IF(OR(I6422="",H6422=""),"",I6422*H6422)</f>
        <v/>
      </c>
      <c r="K12074">
        <f>IF(G6422="","Missing OEWS wage",IF(H6422="","Missing Wharton SOC","Matched"))</f>
        <v/>
      </c>
    </row>
    <row r="12075">
      <c r="A12075" t="inlineStr">
        <is>
          <t>62</t>
        </is>
      </c>
      <c r="B12075" t="inlineStr">
        <is>
          <t>Health Care and Social Assistance</t>
        </is>
      </c>
      <c r="C12075" t="inlineStr">
        <is>
          <t>39-3091</t>
        </is>
      </c>
      <c r="D12075" t="inlineStr">
        <is>
          <t>Amusement and Recreation Attendants</t>
        </is>
      </c>
      <c r="E12075" t="n">
        <v>1230</v>
      </c>
      <c r="F12075" t="n">
        <v>36611.46341463415</v>
      </c>
      <c r="G12075">
        <f>IF(OR(E6423="",F6423=""),"",E6423*F6423)</f>
        <v/>
      </c>
      <c r="H12075" s="41">
        <f>IFERROR(XLOOKUP(C6423,'DATA Wharton'!$A$2:$A$785,'DATA Wharton'!$C$2:$C$785),"")</f>
        <v/>
      </c>
      <c r="I12075">
        <f>IF(OR(G6423="",H6423=""),"",G6423)</f>
        <v/>
      </c>
      <c r="J12075">
        <f>IF(OR(I6423="",H6423=""),"",I6423*H6423)</f>
        <v/>
      </c>
      <c r="K12075">
        <f>IF(G6423="","Missing OEWS wage",IF(H6423="","Missing Wharton SOC","Matched"))</f>
        <v/>
      </c>
    </row>
    <row r="12076">
      <c r="A12076" t="inlineStr">
        <is>
          <t>62</t>
        </is>
      </c>
      <c r="B12076" t="inlineStr">
        <is>
          <t>Health Care and Social Assistance</t>
        </is>
      </c>
      <c r="C12076" t="inlineStr">
        <is>
          <t>39-3093</t>
        </is>
      </c>
      <c r="D12076" t="inlineStr">
        <is>
          <t>Locker Room, Coatroom, and Dressing Room Attendants</t>
        </is>
      </c>
      <c r="E12076" t="n">
        <v>70</v>
      </c>
      <c r="F12076" t="n">
        <v>33680</v>
      </c>
      <c r="G12076">
        <f>IF(OR(E6424="",F6424=""),"",E6424*F6424)</f>
        <v/>
      </c>
      <c r="H12076" s="41">
        <f>IFERROR(XLOOKUP(C6424,'DATA Wharton'!$A$2:$A$785,'DATA Wharton'!$C$2:$C$785),"")</f>
        <v/>
      </c>
      <c r="I12076">
        <f>IF(OR(G6424="",H6424=""),"",G6424)</f>
        <v/>
      </c>
      <c r="J12076">
        <f>IF(OR(I6424="",H6424=""),"",I6424*H6424)</f>
        <v/>
      </c>
      <c r="K12076">
        <f>IF(G6424="","Missing OEWS wage",IF(H6424="","Missing Wharton SOC","Matched"))</f>
        <v/>
      </c>
    </row>
    <row r="12077">
      <c r="A12077" t="inlineStr">
        <is>
          <t>62</t>
        </is>
      </c>
      <c r="B12077" t="inlineStr">
        <is>
          <t>Health Care and Social Assistance</t>
        </is>
      </c>
      <c r="C12077" t="inlineStr">
        <is>
          <t>39-5011</t>
        </is>
      </c>
      <c r="D12077" t="inlineStr">
        <is>
          <t>Barbers</t>
        </is>
      </c>
      <c r="E12077" t="n">
        <v>10</v>
      </c>
      <c r="F12077" t="n">
        <v>44430</v>
      </c>
      <c r="G12077">
        <f>IF(OR(E6425="",F6425=""),"",E6425*F6425)</f>
        <v/>
      </c>
      <c r="H12077" s="41">
        <f>IFERROR(XLOOKUP(C6425,'DATA Wharton'!$A$2:$A$785,'DATA Wharton'!$C$2:$C$785),"")</f>
        <v/>
      </c>
      <c r="I12077">
        <f>IF(OR(G6425="",H6425=""),"",G6425)</f>
        <v/>
      </c>
      <c r="J12077">
        <f>IF(OR(I6425="",H6425=""),"",I6425*H6425)</f>
        <v/>
      </c>
      <c r="K12077">
        <f>IF(G6425="","Missing OEWS wage",IF(H6425="","Missing Wharton SOC","Matched"))</f>
        <v/>
      </c>
    </row>
    <row r="12078">
      <c r="A12078" t="inlineStr">
        <is>
          <t>62</t>
        </is>
      </c>
      <c r="B12078" t="inlineStr">
        <is>
          <t>Health Care and Social Assistance</t>
        </is>
      </c>
      <c r="C12078" t="inlineStr">
        <is>
          <t>39-5012</t>
        </is>
      </c>
      <c r="D12078" t="inlineStr">
        <is>
          <t>Hairdressers, Hairstylists, and Cosmetologists</t>
        </is>
      </c>
      <c r="E12078" t="n">
        <v>1430</v>
      </c>
      <c r="F12078" t="n">
        <v>41806.85314685314</v>
      </c>
      <c r="G12078">
        <f>IF(OR(E6426="",F6426=""),"",E6426*F6426)</f>
        <v/>
      </c>
      <c r="H12078" s="41">
        <f>IFERROR(XLOOKUP(C6426,'DATA Wharton'!$A$2:$A$785,'DATA Wharton'!$C$2:$C$785),"")</f>
        <v/>
      </c>
      <c r="I12078">
        <f>IF(OR(G6426="",H6426=""),"",G6426)</f>
        <v/>
      </c>
      <c r="J12078">
        <f>IF(OR(I6426="",H6426=""),"",I6426*H6426)</f>
        <v/>
      </c>
      <c r="K12078">
        <f>IF(G6426="","Missing OEWS wage",IF(H6426="","Missing Wharton SOC","Matched"))</f>
        <v/>
      </c>
    </row>
    <row r="12079">
      <c r="A12079" t="inlineStr">
        <is>
          <t>62</t>
        </is>
      </c>
      <c r="B12079" t="inlineStr">
        <is>
          <t>Health Care and Social Assistance</t>
        </is>
      </c>
      <c r="C12079" t="inlineStr">
        <is>
          <t>39-5092</t>
        </is>
      </c>
      <c r="D12079" t="inlineStr">
        <is>
          <t>Manicurists and Pedicurists</t>
        </is>
      </c>
      <c r="E12079" t="n">
        <v>150</v>
      </c>
      <c r="F12079" t="n">
        <v>42340</v>
      </c>
      <c r="G12079">
        <f>IF(OR(E6427="",F6427=""),"",E6427*F6427)</f>
        <v/>
      </c>
      <c r="H12079" s="41">
        <f>IFERROR(XLOOKUP(C6427,'DATA Wharton'!$A$2:$A$785,'DATA Wharton'!$C$2:$C$785),"")</f>
        <v/>
      </c>
      <c r="I12079">
        <f>IF(OR(G6427="",H6427=""),"",G6427)</f>
        <v/>
      </c>
      <c r="J12079">
        <f>IF(OR(I6427="",H6427=""),"",I6427*H6427)</f>
        <v/>
      </c>
      <c r="K12079">
        <f>IF(G6427="","Missing OEWS wage",IF(H6427="","Missing Wharton SOC","Matched"))</f>
        <v/>
      </c>
    </row>
    <row r="12080">
      <c r="A12080" t="inlineStr">
        <is>
          <t>62</t>
        </is>
      </c>
      <c r="B12080" t="inlineStr">
        <is>
          <t>Health Care and Social Assistance</t>
        </is>
      </c>
      <c r="C12080" t="inlineStr">
        <is>
          <t>39-5094</t>
        </is>
      </c>
      <c r="D12080" t="inlineStr">
        <is>
          <t>Skincare Specialists</t>
        </is>
      </c>
      <c r="E12080" t="n">
        <v>10870</v>
      </c>
      <c r="F12080" t="n">
        <v>57760</v>
      </c>
      <c r="G12080">
        <f>IF(OR(E6428="",F6428=""),"",E6428*F6428)</f>
        <v/>
      </c>
      <c r="H12080" s="41">
        <f>IFERROR(XLOOKUP(C6428,'DATA Wharton'!$A$2:$A$785,'DATA Wharton'!$C$2:$C$785),"")</f>
        <v/>
      </c>
      <c r="I12080">
        <f>IF(OR(G6428="",H6428=""),"",G6428)</f>
        <v/>
      </c>
      <c r="J12080">
        <f>IF(OR(I6428="",H6428=""),"",I6428*H6428)</f>
        <v/>
      </c>
      <c r="K12080">
        <f>IF(G6428="","Missing OEWS wage",IF(H6428="","Missing Wharton SOC","Matched"))</f>
        <v/>
      </c>
    </row>
    <row r="12081">
      <c r="A12081" t="inlineStr">
        <is>
          <t>62</t>
        </is>
      </c>
      <c r="B12081" t="inlineStr">
        <is>
          <t>Health Care and Social Assistance</t>
        </is>
      </c>
      <c r="C12081" t="inlineStr">
        <is>
          <t>39-6011</t>
        </is>
      </c>
      <c r="D12081" t="inlineStr">
        <is>
          <t>Baggage Porters and Bellhops</t>
        </is>
      </c>
      <c r="E12081" t="n">
        <v>140</v>
      </c>
      <c r="F12081" t="n">
        <v>35980</v>
      </c>
      <c r="G12081">
        <f>IF(OR(E6429="",F6429=""),"",E6429*F6429)</f>
        <v/>
      </c>
      <c r="H12081" s="41">
        <f>IFERROR(XLOOKUP(C6429,'DATA Wharton'!$A$2:$A$785,'DATA Wharton'!$C$2:$C$785),"")</f>
        <v/>
      </c>
      <c r="I12081">
        <f>IF(OR(G6429="",H6429=""),"",G6429)</f>
        <v/>
      </c>
      <c r="J12081">
        <f>IF(OR(I6429="",H6429=""),"",I6429*H6429)</f>
        <v/>
      </c>
      <c r="K12081">
        <f>IF(G6429="","Missing OEWS wage",IF(H6429="","Missing Wharton SOC","Matched"))</f>
        <v/>
      </c>
    </row>
    <row r="12082">
      <c r="A12082" t="inlineStr">
        <is>
          <t>62</t>
        </is>
      </c>
      <c r="B12082" t="inlineStr">
        <is>
          <t>Health Care and Social Assistance</t>
        </is>
      </c>
      <c r="C12082" t="inlineStr">
        <is>
          <t>39-6012</t>
        </is>
      </c>
      <c r="D12082" t="inlineStr">
        <is>
          <t>Concierges</t>
        </is>
      </c>
      <c r="E12082" t="n">
        <v>13020</v>
      </c>
      <c r="F12082" t="n">
        <v>37851.07526881721</v>
      </c>
      <c r="G12082">
        <f>IF(OR(E6430="",F6430=""),"",E6430*F6430)</f>
        <v/>
      </c>
      <c r="H12082" s="41">
        <f>IFERROR(XLOOKUP(C6430,'DATA Wharton'!$A$2:$A$785,'DATA Wharton'!$C$2:$C$785),"")</f>
        <v/>
      </c>
      <c r="I12082">
        <f>IF(OR(G6430="",H6430=""),"",G6430)</f>
        <v/>
      </c>
      <c r="J12082">
        <f>IF(OR(I6430="",H6430=""),"",I6430*H6430)</f>
        <v/>
      </c>
      <c r="K12082">
        <f>IF(G6430="","Missing OEWS wage",IF(H6430="","Missing Wharton SOC","Matched"))</f>
        <v/>
      </c>
    </row>
    <row r="12083">
      <c r="A12083" t="inlineStr">
        <is>
          <t>62</t>
        </is>
      </c>
      <c r="B12083" t="inlineStr">
        <is>
          <t>Health Care and Social Assistance</t>
        </is>
      </c>
      <c r="C12083" t="inlineStr">
        <is>
          <t>39-7010</t>
        </is>
      </c>
      <c r="D12083" t="inlineStr">
        <is>
          <t>Tour and Travel Guides</t>
        </is>
      </c>
      <c r="E12083" t="n">
        <v>310</v>
      </c>
      <c r="F12083" t="n">
        <v>41550</v>
      </c>
      <c r="G12083">
        <f>IF(OR(E6431="",F6431=""),"",E6431*F6431)</f>
        <v/>
      </c>
      <c r="H12083" s="41">
        <f>IFERROR(XLOOKUP(C6431,'DATA Wharton'!$A$2:$A$785,'DATA Wharton'!$C$2:$C$785),"")</f>
        <v/>
      </c>
      <c r="I12083">
        <f>IF(OR(G6431="",H6431=""),"",G6431)</f>
        <v/>
      </c>
      <c r="J12083">
        <f>IF(OR(I6431="",H6431=""),"",I6431*H6431)</f>
        <v/>
      </c>
      <c r="K12083">
        <f>IF(G6431="","Missing OEWS wage",IF(H6431="","Missing Wharton SOC","Matched"))</f>
        <v/>
      </c>
    </row>
    <row r="12084">
      <c r="A12084" t="inlineStr">
        <is>
          <t>62</t>
        </is>
      </c>
      <c r="B12084" t="inlineStr">
        <is>
          <t>Health Care and Social Assistance</t>
        </is>
      </c>
      <c r="C12084" t="inlineStr">
        <is>
          <t>39-9011</t>
        </is>
      </c>
      <c r="D12084" t="inlineStr">
        <is>
          <t>Childcare Workers</t>
        </is>
      </c>
      <c r="E12084" t="n">
        <v>304750</v>
      </c>
      <c r="F12084" t="n">
        <v>34318.00262510254</v>
      </c>
      <c r="G12084">
        <f>IF(OR(E6432="",F6432=""),"",E6432*F6432)</f>
        <v/>
      </c>
      <c r="H12084" s="41">
        <f>IFERROR(XLOOKUP(C6432,'DATA Wharton'!$A$2:$A$785,'DATA Wharton'!$C$2:$C$785),"")</f>
        <v/>
      </c>
      <c r="I12084">
        <f>IF(OR(G6432="",H6432=""),"",G6432)</f>
        <v/>
      </c>
      <c r="J12084">
        <f>IF(OR(I6432="",H6432=""),"",I6432*H6432)</f>
        <v/>
      </c>
      <c r="K12084">
        <f>IF(G6432="","Missing OEWS wage",IF(H6432="","Missing Wharton SOC","Matched"))</f>
        <v/>
      </c>
    </row>
    <row r="12085">
      <c r="A12085" t="inlineStr">
        <is>
          <t>62</t>
        </is>
      </c>
      <c r="B12085" t="inlineStr">
        <is>
          <t>Health Care and Social Assistance</t>
        </is>
      </c>
      <c r="C12085" t="inlineStr">
        <is>
          <t>39-9031</t>
        </is>
      </c>
      <c r="D12085" t="inlineStr">
        <is>
          <t>Exercise Trainers and Group Fitness Instructors</t>
        </is>
      </c>
      <c r="E12085" t="n">
        <v>10880</v>
      </c>
      <c r="F12085" t="n">
        <v>53029.92647058824</v>
      </c>
      <c r="G12085">
        <f>IF(OR(E6433="",F6433=""),"",E6433*F6433)</f>
        <v/>
      </c>
      <c r="H12085" s="41">
        <f>IFERROR(XLOOKUP(C6433,'DATA Wharton'!$A$2:$A$785,'DATA Wharton'!$C$2:$C$785),"")</f>
        <v/>
      </c>
      <c r="I12085">
        <f>IF(OR(G6433="",H6433=""),"",G6433)</f>
        <v/>
      </c>
      <c r="J12085">
        <f>IF(OR(I6433="",H6433=""),"",I6433*H6433)</f>
        <v/>
      </c>
      <c r="K12085">
        <f>IF(G6433="","Missing OEWS wage",IF(H6433="","Missing Wharton SOC","Matched"))</f>
        <v/>
      </c>
    </row>
    <row r="12086">
      <c r="A12086" t="inlineStr">
        <is>
          <t>62</t>
        </is>
      </c>
      <c r="B12086" t="inlineStr">
        <is>
          <t>Health Care and Social Assistance</t>
        </is>
      </c>
      <c r="C12086" t="inlineStr">
        <is>
          <t>39-9032</t>
        </is>
      </c>
      <c r="D12086" t="inlineStr">
        <is>
          <t>Recreation Workers</t>
        </is>
      </c>
      <c r="E12086" t="n">
        <v>97570</v>
      </c>
      <c r="F12086" t="n">
        <v>39145.25263913088</v>
      </c>
      <c r="G12086">
        <f>IF(OR(E6434="",F6434=""),"",E6434*F6434)</f>
        <v/>
      </c>
      <c r="H12086" s="41">
        <f>IFERROR(XLOOKUP(C6434,'DATA Wharton'!$A$2:$A$785,'DATA Wharton'!$C$2:$C$785),"")</f>
        <v/>
      </c>
      <c r="I12086">
        <f>IF(OR(G6434="",H6434=""),"",G6434)</f>
        <v/>
      </c>
      <c r="J12086">
        <f>IF(OR(I6434="",H6434=""),"",I6434*H6434)</f>
        <v/>
      </c>
      <c r="K12086">
        <f>IF(G6434="","Missing OEWS wage",IF(H6434="","Missing Wharton SOC","Matched"))</f>
        <v/>
      </c>
    </row>
    <row r="12087">
      <c r="A12087" t="inlineStr">
        <is>
          <t>62</t>
        </is>
      </c>
      <c r="B12087" t="inlineStr">
        <is>
          <t>Health Care and Social Assistance</t>
        </is>
      </c>
      <c r="C12087" t="inlineStr">
        <is>
          <t>39-9041</t>
        </is>
      </c>
      <c r="D12087" t="inlineStr">
        <is>
          <t>Residential Advisors</t>
        </is>
      </c>
      <c r="E12087" t="n">
        <v>58570</v>
      </c>
      <c r="F12087" t="n">
        <v>43580</v>
      </c>
      <c r="G12087">
        <f>IF(OR(E6435="",F6435=""),"",E6435*F6435)</f>
        <v/>
      </c>
      <c r="H12087" s="41">
        <f>IFERROR(XLOOKUP(C6435,'DATA Wharton'!$A$2:$A$785,'DATA Wharton'!$C$2:$C$785),"")</f>
        <v/>
      </c>
      <c r="I12087">
        <f>IF(OR(G6435="",H6435=""),"",G6435)</f>
        <v/>
      </c>
      <c r="J12087">
        <f>IF(OR(I6435="",H6435=""),"",I6435*H6435)</f>
        <v/>
      </c>
      <c r="K12087">
        <f>IF(G6435="","Missing OEWS wage",IF(H6435="","Missing Wharton SOC","Matched"))</f>
        <v/>
      </c>
    </row>
    <row r="12088">
      <c r="A12088" t="inlineStr">
        <is>
          <t>62</t>
        </is>
      </c>
      <c r="B12088" t="inlineStr">
        <is>
          <t>Health Care and Social Assistance</t>
        </is>
      </c>
      <c r="C12088" t="inlineStr">
        <is>
          <t>39-9099</t>
        </is>
      </c>
      <c r="D12088" t="inlineStr">
        <is>
          <t>Personal Care and Service Workers, All Other</t>
        </is>
      </c>
      <c r="E12088" t="n">
        <v>27330</v>
      </c>
      <c r="F12088" t="n">
        <v>41577.17160629345</v>
      </c>
      <c r="G12088">
        <f>IF(OR(E6436="",F6436=""),"",E6436*F6436)</f>
        <v/>
      </c>
      <c r="H12088" s="41">
        <f>IFERROR(XLOOKUP(C6436,'DATA Wharton'!$A$2:$A$785,'DATA Wharton'!$C$2:$C$785),"")</f>
        <v/>
      </c>
      <c r="I12088">
        <f>IF(OR(G6436="",H6436=""),"",G6436)</f>
        <v/>
      </c>
      <c r="J12088">
        <f>IF(OR(I6436="",H6436=""),"",I6436*H6436)</f>
        <v/>
      </c>
      <c r="K12088">
        <f>IF(G6436="","Missing OEWS wage",IF(H6436="","Missing Wharton SOC","Matched"))</f>
        <v/>
      </c>
    </row>
    <row r="12089">
      <c r="A12089" t="inlineStr">
        <is>
          <t>62</t>
        </is>
      </c>
      <c r="B12089" t="inlineStr">
        <is>
          <t>Health Care and Social Assistance</t>
        </is>
      </c>
      <c r="C12089" t="inlineStr">
        <is>
          <t>41-1011</t>
        </is>
      </c>
      <c r="D12089" t="inlineStr">
        <is>
          <t>First-Line Supervisors of Retail Sales Workers</t>
        </is>
      </c>
      <c r="E12089" t="n">
        <v>5090</v>
      </c>
      <c r="F12089" t="n">
        <v>51128.40864440078</v>
      </c>
      <c r="G12089">
        <f>IF(OR(E6437="",F6437=""),"",E6437*F6437)</f>
        <v/>
      </c>
      <c r="H12089" s="41">
        <f>IFERROR(XLOOKUP(C6437,'DATA Wharton'!$A$2:$A$785,'DATA Wharton'!$C$2:$C$785),"")</f>
        <v/>
      </c>
      <c r="I12089">
        <f>IF(OR(G6437="",H6437=""),"",G6437)</f>
        <v/>
      </c>
      <c r="J12089">
        <f>IF(OR(I6437="",H6437=""),"",I6437*H6437)</f>
        <v/>
      </c>
      <c r="K12089">
        <f>IF(G6437="","Missing OEWS wage",IF(H6437="","Missing Wharton SOC","Matched"))</f>
        <v/>
      </c>
    </row>
    <row r="12090">
      <c r="A12090" t="inlineStr">
        <is>
          <t>62</t>
        </is>
      </c>
      <c r="B12090" t="inlineStr">
        <is>
          <t>Health Care and Social Assistance</t>
        </is>
      </c>
      <c r="C12090" t="inlineStr">
        <is>
          <t>41-1012</t>
        </is>
      </c>
      <c r="D12090" t="inlineStr">
        <is>
          <t>First-Line Supervisors of Non-Retail Sales Workers</t>
        </is>
      </c>
      <c r="E12090" t="n">
        <v>1000</v>
      </c>
      <c r="F12090" t="n">
        <v>109160</v>
      </c>
      <c r="G12090">
        <f>IF(OR(E6438="",F6438=""),"",E6438*F6438)</f>
        <v/>
      </c>
      <c r="H12090" s="41">
        <f>IFERROR(XLOOKUP(C6438,'DATA Wharton'!$A$2:$A$785,'DATA Wharton'!$C$2:$C$785),"")</f>
        <v/>
      </c>
      <c r="I12090">
        <f>IF(OR(G6438="",H6438=""),"",G6438)</f>
        <v/>
      </c>
      <c r="J12090">
        <f>IF(OR(I6438="",H6438=""),"",I6438*H6438)</f>
        <v/>
      </c>
      <c r="K12090">
        <f>IF(G6438="","Missing OEWS wage",IF(H6438="","Missing Wharton SOC","Matched"))</f>
        <v/>
      </c>
    </row>
    <row r="12091">
      <c r="A12091" t="inlineStr">
        <is>
          <t>62</t>
        </is>
      </c>
      <c r="B12091" t="inlineStr">
        <is>
          <t>Health Care and Social Assistance</t>
        </is>
      </c>
      <c r="C12091" t="inlineStr">
        <is>
          <t>41-2011</t>
        </is>
      </c>
      <c r="D12091" t="inlineStr">
        <is>
          <t>Cashiers</t>
        </is>
      </c>
      <c r="E12091" t="n">
        <v>11030</v>
      </c>
      <c r="F12091" t="n">
        <v>36543.66273798731</v>
      </c>
      <c r="G12091">
        <f>IF(OR(E6439="",F6439=""),"",E6439*F6439)</f>
        <v/>
      </c>
      <c r="H12091" s="41">
        <f>IFERROR(XLOOKUP(C6439,'DATA Wharton'!$A$2:$A$785,'DATA Wharton'!$C$2:$C$785),"")</f>
        <v/>
      </c>
      <c r="I12091">
        <f>IF(OR(G6439="",H6439=""),"",G6439)</f>
        <v/>
      </c>
      <c r="J12091">
        <f>IF(OR(I6439="",H6439=""),"",I6439*H6439)</f>
        <v/>
      </c>
      <c r="K12091">
        <f>IF(G6439="","Missing OEWS wage",IF(H6439="","Missing Wharton SOC","Matched"))</f>
        <v/>
      </c>
    </row>
    <row r="12092">
      <c r="A12092" t="inlineStr">
        <is>
          <t>62</t>
        </is>
      </c>
      <c r="B12092" t="inlineStr">
        <is>
          <t>Health Care and Social Assistance</t>
        </is>
      </c>
      <c r="C12092" t="inlineStr">
        <is>
          <t>41-2021</t>
        </is>
      </c>
      <c r="D12092" t="inlineStr">
        <is>
          <t>Counter and Rental Clerks</t>
        </is>
      </c>
      <c r="E12092" t="n">
        <v>300</v>
      </c>
      <c r="F12092" t="n">
        <v>46600</v>
      </c>
      <c r="G12092">
        <f>IF(OR(E6440="",F6440=""),"",E6440*F6440)</f>
        <v/>
      </c>
      <c r="H12092" s="41">
        <f>IFERROR(XLOOKUP(C6440,'DATA Wharton'!$A$2:$A$785,'DATA Wharton'!$C$2:$C$785),"")</f>
        <v/>
      </c>
      <c r="I12092">
        <f>IF(OR(G6440="",H6440=""),"",G6440)</f>
        <v/>
      </c>
      <c r="J12092">
        <f>IF(OR(I6440="",H6440=""),"",I6440*H6440)</f>
        <v/>
      </c>
      <c r="K12092">
        <f>IF(G6440="","Missing OEWS wage",IF(H6440="","Missing Wharton SOC","Matched"))</f>
        <v/>
      </c>
    </row>
    <row r="12093">
      <c r="A12093" t="inlineStr">
        <is>
          <t>62</t>
        </is>
      </c>
      <c r="B12093" t="inlineStr">
        <is>
          <t>Health Care and Social Assistance</t>
        </is>
      </c>
      <c r="C12093" t="inlineStr">
        <is>
          <t>41-2031</t>
        </is>
      </c>
      <c r="D12093" t="inlineStr">
        <is>
          <t>Retail Salespersons</t>
        </is>
      </c>
      <c r="E12093" t="n">
        <v>22300</v>
      </c>
      <c r="F12093" t="n">
        <v>34577.85650224215</v>
      </c>
      <c r="G12093">
        <f>IF(OR(E6441="",F6441=""),"",E6441*F6441)</f>
        <v/>
      </c>
      <c r="H12093" s="41">
        <f>IFERROR(XLOOKUP(C6441,'DATA Wharton'!$A$2:$A$785,'DATA Wharton'!$C$2:$C$785),"")</f>
        <v/>
      </c>
      <c r="I12093">
        <f>IF(OR(G6441="",H6441=""),"",G6441)</f>
        <v/>
      </c>
      <c r="J12093">
        <f>IF(OR(I6441="",H6441=""),"",I6441*H6441)</f>
        <v/>
      </c>
      <c r="K12093">
        <f>IF(G6441="","Missing OEWS wage",IF(H6441="","Missing Wharton SOC","Matched"))</f>
        <v/>
      </c>
    </row>
    <row r="12094">
      <c r="A12094" t="inlineStr">
        <is>
          <t>62</t>
        </is>
      </c>
      <c r="B12094" t="inlineStr">
        <is>
          <t>Health Care and Social Assistance</t>
        </is>
      </c>
      <c r="C12094" t="inlineStr">
        <is>
          <t>41-3011</t>
        </is>
      </c>
      <c r="D12094" t="inlineStr">
        <is>
          <t>Advertising Sales Agents</t>
        </is>
      </c>
      <c r="F12094" t="n">
        <v>45080</v>
      </c>
      <c r="G12094">
        <f>IF(OR(E6442="",F6442=""),"",E6442*F6442)</f>
        <v/>
      </c>
      <c r="H12094" s="41">
        <f>IFERROR(XLOOKUP(C6442,'DATA Wharton'!$A$2:$A$785,'DATA Wharton'!$C$2:$C$785),"")</f>
        <v/>
      </c>
      <c r="I12094">
        <f>IF(OR(G6442="",H6442=""),"",G6442)</f>
        <v/>
      </c>
      <c r="J12094">
        <f>IF(OR(I6442="",H6442=""),"",I6442*H6442)</f>
        <v/>
      </c>
      <c r="K12094">
        <f>IF(G6442="","Missing OEWS wage",IF(H6442="","Missing Wharton SOC","Matched"))</f>
        <v/>
      </c>
    </row>
    <row r="12095">
      <c r="A12095" t="inlineStr">
        <is>
          <t>62</t>
        </is>
      </c>
      <c r="B12095" t="inlineStr">
        <is>
          <t>Health Care and Social Assistance</t>
        </is>
      </c>
      <c r="C12095" t="inlineStr">
        <is>
          <t>41-3021</t>
        </is>
      </c>
      <c r="D12095" t="inlineStr">
        <is>
          <t>Insurance Sales Agents</t>
        </is>
      </c>
      <c r="E12095" t="n">
        <v>360</v>
      </c>
      <c r="F12095" t="n">
        <v>82350</v>
      </c>
      <c r="G12095">
        <f>IF(OR(E6443="",F6443=""),"",E6443*F6443)</f>
        <v/>
      </c>
      <c r="H12095" s="41">
        <f>IFERROR(XLOOKUP(C6443,'DATA Wharton'!$A$2:$A$785,'DATA Wharton'!$C$2:$C$785),"")</f>
        <v/>
      </c>
      <c r="I12095">
        <f>IF(OR(G6443="",H6443=""),"",G6443)</f>
        <v/>
      </c>
      <c r="J12095">
        <f>IF(OR(I6443="",H6443=""),"",I6443*H6443)</f>
        <v/>
      </c>
      <c r="K12095">
        <f>IF(G6443="","Missing OEWS wage",IF(H6443="","Missing Wharton SOC","Matched"))</f>
        <v/>
      </c>
    </row>
    <row r="12096">
      <c r="A12096" t="inlineStr">
        <is>
          <t>62</t>
        </is>
      </c>
      <c r="B12096" t="inlineStr">
        <is>
          <t>Health Care and Social Assistance</t>
        </is>
      </c>
      <c r="C12096" t="inlineStr">
        <is>
          <t>41-3091</t>
        </is>
      </c>
      <c r="D12096" t="inlineStr">
        <is>
          <t>Sales Representatives of Services, Except Advertising, Insurance, Financial Services, and Travel</t>
        </is>
      </c>
      <c r="E12096" t="n">
        <v>35090</v>
      </c>
      <c r="F12096" t="n">
        <v>79540</v>
      </c>
      <c r="G12096">
        <f>IF(OR(E6444="",F6444=""),"",E6444*F6444)</f>
        <v/>
      </c>
      <c r="H12096" s="41">
        <f>IFERROR(XLOOKUP(C6444,'DATA Wharton'!$A$2:$A$785,'DATA Wharton'!$C$2:$C$785),"")</f>
        <v/>
      </c>
      <c r="I12096">
        <f>IF(OR(G6444="",H6444=""),"",G6444)</f>
        <v/>
      </c>
      <c r="J12096">
        <f>IF(OR(I6444="",H6444=""),"",I6444*H6444)</f>
        <v/>
      </c>
      <c r="K12096">
        <f>IF(G6444="","Missing OEWS wage",IF(H6444="","Missing Wharton SOC","Matched"))</f>
        <v/>
      </c>
    </row>
    <row r="12097">
      <c r="A12097" t="inlineStr">
        <is>
          <t>62</t>
        </is>
      </c>
      <c r="B12097" t="inlineStr">
        <is>
          <t>Health Care and Social Assistance</t>
        </is>
      </c>
      <c r="C12097" t="inlineStr">
        <is>
          <t>41-4011</t>
        </is>
      </c>
      <c r="D12097" t="inlineStr">
        <is>
          <t>Sales Representatives, Wholesale and Manufacturing, Technical and Scientific Products</t>
        </is>
      </c>
      <c r="E12097" t="n">
        <v>1820</v>
      </c>
      <c r="F12097" t="n">
        <v>133530</v>
      </c>
      <c r="G12097">
        <f>IF(OR(E6445="",F6445=""),"",E6445*F6445)</f>
        <v/>
      </c>
      <c r="H12097" s="41">
        <f>IFERROR(XLOOKUP(C6445,'DATA Wharton'!$A$2:$A$785,'DATA Wharton'!$C$2:$C$785),"")</f>
        <v/>
      </c>
      <c r="I12097">
        <f>IF(OR(G6445="",H6445=""),"",G6445)</f>
        <v/>
      </c>
      <c r="J12097">
        <f>IF(OR(I6445="",H6445=""),"",I6445*H6445)</f>
        <v/>
      </c>
      <c r="K12097">
        <f>IF(G6445="","Missing OEWS wage",IF(H6445="","Missing Wharton SOC","Matched"))</f>
        <v/>
      </c>
    </row>
    <row r="12098">
      <c r="A12098" t="inlineStr">
        <is>
          <t>62</t>
        </is>
      </c>
      <c r="B12098" t="inlineStr">
        <is>
          <t>Health Care and Social Assistance</t>
        </is>
      </c>
      <c r="C12098" t="inlineStr">
        <is>
          <t>41-4012</t>
        </is>
      </c>
      <c r="D12098" t="inlineStr">
        <is>
          <t>Sales Representatives, Wholesale and Manufacturing, Except Technical and Scientific Products</t>
        </is>
      </c>
      <c r="E12098" t="n">
        <v>410</v>
      </c>
      <c r="F12098" t="n">
        <v>65070</v>
      </c>
      <c r="G12098">
        <f>IF(OR(E6446="",F6446=""),"",E6446*F6446)</f>
        <v/>
      </c>
      <c r="H12098" s="41">
        <f>IFERROR(XLOOKUP(C6446,'DATA Wharton'!$A$2:$A$785,'DATA Wharton'!$C$2:$C$785),"")</f>
        <v/>
      </c>
      <c r="I12098">
        <f>IF(OR(G6446="",H6446=""),"",G6446)</f>
        <v/>
      </c>
      <c r="J12098">
        <f>IF(OR(I6446="",H6446=""),"",I6446*H6446)</f>
        <v/>
      </c>
      <c r="K12098">
        <f>IF(G6446="","Missing OEWS wage",IF(H6446="","Missing Wharton SOC","Matched"))</f>
        <v/>
      </c>
    </row>
    <row r="12099">
      <c r="A12099" t="inlineStr">
        <is>
          <t>62</t>
        </is>
      </c>
      <c r="B12099" t="inlineStr">
        <is>
          <t>Health Care and Social Assistance</t>
        </is>
      </c>
      <c r="C12099" t="inlineStr">
        <is>
          <t>41-9012</t>
        </is>
      </c>
      <c r="D12099" t="inlineStr">
        <is>
          <t>Models</t>
        </is>
      </c>
      <c r="F12099" t="n">
        <v>55220</v>
      </c>
      <c r="G12099">
        <f>IF(OR(E6447="",F6447=""),"",E6447*F6447)</f>
        <v/>
      </c>
      <c r="H12099" s="41">
        <f>IFERROR(XLOOKUP(C6447,'DATA Wharton'!$A$2:$A$785,'DATA Wharton'!$C$2:$C$785),"")</f>
        <v/>
      </c>
      <c r="I12099">
        <f>IF(OR(G6447="",H6447=""),"",G6447)</f>
        <v/>
      </c>
      <c r="J12099">
        <f>IF(OR(I6447="",H6447=""),"",I6447*H6447)</f>
        <v/>
      </c>
      <c r="K12099">
        <f>IF(G6447="","Missing OEWS wage",IF(H6447="","Missing Wharton SOC","Matched"))</f>
        <v/>
      </c>
    </row>
    <row r="12100">
      <c r="A12100" t="inlineStr">
        <is>
          <t>62</t>
        </is>
      </c>
      <c r="B12100" t="inlineStr">
        <is>
          <t>Health Care and Social Assistance</t>
        </is>
      </c>
      <c r="C12100" t="inlineStr">
        <is>
          <t>41-9021</t>
        </is>
      </c>
      <c r="D12100" t="inlineStr">
        <is>
          <t>Real Estate Brokers</t>
        </is>
      </c>
      <c r="E12100" t="n">
        <v>70</v>
      </c>
      <c r="F12100" t="n">
        <v>76160</v>
      </c>
      <c r="G12100">
        <f>IF(OR(E6448="",F6448=""),"",E6448*F6448)</f>
        <v/>
      </c>
      <c r="H12100" s="41">
        <f>IFERROR(XLOOKUP(C6448,'DATA Wharton'!$A$2:$A$785,'DATA Wharton'!$C$2:$C$785),"")</f>
        <v/>
      </c>
      <c r="I12100">
        <f>IF(OR(G6448="",H6448=""),"",G6448)</f>
        <v/>
      </c>
      <c r="J12100">
        <f>IF(OR(I6448="",H6448=""),"",I6448*H6448)</f>
        <v/>
      </c>
      <c r="K12100">
        <f>IF(G6448="","Missing OEWS wage",IF(H6448="","Missing Wharton SOC","Matched"))</f>
        <v/>
      </c>
    </row>
    <row r="12101">
      <c r="A12101" t="inlineStr">
        <is>
          <t>62</t>
        </is>
      </c>
      <c r="B12101" t="inlineStr">
        <is>
          <t>Health Care and Social Assistance</t>
        </is>
      </c>
      <c r="C12101" t="inlineStr">
        <is>
          <t>41-9022</t>
        </is>
      </c>
      <c r="D12101" t="inlineStr">
        <is>
          <t>Real Estate Sales Agents</t>
        </is>
      </c>
      <c r="E12101" t="n">
        <v>340</v>
      </c>
      <c r="F12101" t="n">
        <v>71130</v>
      </c>
      <c r="G12101">
        <f>IF(OR(E6449="",F6449=""),"",E6449*F6449)</f>
        <v/>
      </c>
      <c r="H12101" s="41">
        <f>IFERROR(XLOOKUP(C6449,'DATA Wharton'!$A$2:$A$785,'DATA Wharton'!$C$2:$C$785),"")</f>
        <v/>
      </c>
      <c r="I12101">
        <f>IF(OR(G6449="",H6449=""),"",G6449)</f>
        <v/>
      </c>
      <c r="J12101">
        <f>IF(OR(I6449="",H6449=""),"",I6449*H6449)</f>
        <v/>
      </c>
      <c r="K12101">
        <f>IF(G6449="","Missing OEWS wage",IF(H6449="","Missing Wharton SOC","Matched"))</f>
        <v/>
      </c>
    </row>
    <row r="12102">
      <c r="A12102" t="inlineStr">
        <is>
          <t>62</t>
        </is>
      </c>
      <c r="B12102" t="inlineStr">
        <is>
          <t>Health Care and Social Assistance</t>
        </is>
      </c>
      <c r="C12102" t="inlineStr">
        <is>
          <t>41-9041</t>
        </is>
      </c>
      <c r="D12102" t="inlineStr">
        <is>
          <t>Telemarketers</t>
        </is>
      </c>
      <c r="E12102" t="n">
        <v>530</v>
      </c>
      <c r="F12102" t="n">
        <v>40140</v>
      </c>
      <c r="G12102">
        <f>IF(OR(E6450="",F6450=""),"",E6450*F6450)</f>
        <v/>
      </c>
      <c r="H12102" s="41">
        <f>IFERROR(XLOOKUP(C6450,'DATA Wharton'!$A$2:$A$785,'DATA Wharton'!$C$2:$C$785),"")</f>
        <v/>
      </c>
      <c r="I12102">
        <f>IF(OR(G6450="",H6450=""),"",G6450)</f>
        <v/>
      </c>
      <c r="J12102">
        <f>IF(OR(I6450="",H6450=""),"",I6450*H6450)</f>
        <v/>
      </c>
      <c r="K12102">
        <f>IF(G6450="","Missing OEWS wage",IF(H6450="","Missing Wharton SOC","Matched"))</f>
        <v/>
      </c>
    </row>
    <row r="12103">
      <c r="A12103" t="inlineStr">
        <is>
          <t>62</t>
        </is>
      </c>
      <c r="B12103" t="inlineStr">
        <is>
          <t>Health Care and Social Assistance</t>
        </is>
      </c>
      <c r="C12103" t="inlineStr">
        <is>
          <t>41-9099</t>
        </is>
      </c>
      <c r="D12103" t="inlineStr">
        <is>
          <t>Sales and Related Workers, All Other</t>
        </is>
      </c>
      <c r="E12103" t="n">
        <v>1120</v>
      </c>
      <c r="F12103" t="n">
        <v>62770</v>
      </c>
      <c r="G12103">
        <f>IF(OR(E6451="",F6451=""),"",E6451*F6451)</f>
        <v/>
      </c>
      <c r="H12103" s="41">
        <f>IFERROR(XLOOKUP(C6451,'DATA Wharton'!$A$2:$A$785,'DATA Wharton'!$C$2:$C$785),"")</f>
        <v/>
      </c>
      <c r="I12103">
        <f>IF(OR(G6451="",H6451=""),"",G6451)</f>
        <v/>
      </c>
      <c r="J12103">
        <f>IF(OR(I6451="",H6451=""),"",I6451*H6451)</f>
        <v/>
      </c>
      <c r="K12103">
        <f>IF(G6451="","Missing OEWS wage",IF(H6451="","Missing Wharton SOC","Matched"))</f>
        <v/>
      </c>
    </row>
    <row r="12104">
      <c r="A12104" t="inlineStr">
        <is>
          <t>62</t>
        </is>
      </c>
      <c r="B12104" t="inlineStr">
        <is>
          <t>Health Care and Social Assistance</t>
        </is>
      </c>
      <c r="C12104" t="inlineStr">
        <is>
          <t>43-1011</t>
        </is>
      </c>
      <c r="D12104" t="inlineStr">
        <is>
          <t>First-Line Supervisors of Office and Administrative Support Workers</t>
        </is>
      </c>
      <c r="E12104" t="n">
        <v>228710</v>
      </c>
      <c r="F12104" t="n">
        <v>68296.70630929999</v>
      </c>
      <c r="G12104">
        <f>IF(OR(E6452="",F6452=""),"",E6452*F6452)</f>
        <v/>
      </c>
      <c r="H12104" s="41">
        <f>IFERROR(XLOOKUP(C6452,'DATA Wharton'!$A$2:$A$785,'DATA Wharton'!$C$2:$C$785),"")</f>
        <v/>
      </c>
      <c r="I12104">
        <f>IF(OR(G6452="",H6452=""),"",G6452)</f>
        <v/>
      </c>
      <c r="J12104">
        <f>IF(OR(I6452="",H6452=""),"",I6452*H6452)</f>
        <v/>
      </c>
      <c r="K12104">
        <f>IF(G6452="","Missing OEWS wage",IF(H6452="","Missing Wharton SOC","Matched"))</f>
        <v/>
      </c>
    </row>
    <row r="12105">
      <c r="A12105" t="inlineStr">
        <is>
          <t>62</t>
        </is>
      </c>
      <c r="B12105" t="inlineStr">
        <is>
          <t>Health Care and Social Assistance</t>
        </is>
      </c>
      <c r="C12105" t="inlineStr">
        <is>
          <t>43-2011</t>
        </is>
      </c>
      <c r="D12105" t="inlineStr">
        <is>
          <t>Switchboard Operators, Including Answering Service</t>
        </is>
      </c>
      <c r="E12105" t="n">
        <v>15860</v>
      </c>
      <c r="F12105" t="n">
        <v>44711.72761664565</v>
      </c>
      <c r="G12105">
        <f>IF(OR(E6453="",F6453=""),"",E6453*F6453)</f>
        <v/>
      </c>
      <c r="H12105" s="41">
        <f>IFERROR(XLOOKUP(C6453,'DATA Wharton'!$A$2:$A$785,'DATA Wharton'!$C$2:$C$785),"")</f>
        <v/>
      </c>
      <c r="I12105">
        <f>IF(OR(G6453="",H6453=""),"",G6453)</f>
        <v/>
      </c>
      <c r="J12105">
        <f>IF(OR(I6453="",H6453=""),"",I6453*H6453)</f>
        <v/>
      </c>
      <c r="K12105">
        <f>IF(G6453="","Missing OEWS wage",IF(H6453="","Missing Wharton SOC","Matched"))</f>
        <v/>
      </c>
    </row>
    <row r="12106">
      <c r="A12106" t="inlineStr">
        <is>
          <t>62</t>
        </is>
      </c>
      <c r="B12106" t="inlineStr">
        <is>
          <t>Health Care and Social Assistance</t>
        </is>
      </c>
      <c r="C12106" t="inlineStr">
        <is>
          <t>43-2021</t>
        </is>
      </c>
      <c r="D12106" t="inlineStr">
        <is>
          <t>Telephone Operators</t>
        </is>
      </c>
      <c r="E12106" t="n">
        <v>1720</v>
      </c>
      <c r="F12106" t="n">
        <v>43936.62790697674</v>
      </c>
      <c r="G12106">
        <f>IF(OR(E6454="",F6454=""),"",E6454*F6454)</f>
        <v/>
      </c>
      <c r="H12106" s="41">
        <f>IFERROR(XLOOKUP(C6454,'DATA Wharton'!$A$2:$A$785,'DATA Wharton'!$C$2:$C$785),"")</f>
        <v/>
      </c>
      <c r="I12106">
        <f>IF(OR(G6454="",H6454=""),"",G6454)</f>
        <v/>
      </c>
      <c r="J12106">
        <f>IF(OR(I6454="",H6454=""),"",I6454*H6454)</f>
        <v/>
      </c>
      <c r="K12106">
        <f>IF(G6454="","Missing OEWS wage",IF(H6454="","Missing Wharton SOC","Matched"))</f>
        <v/>
      </c>
    </row>
    <row r="12107">
      <c r="A12107" t="inlineStr">
        <is>
          <t>62</t>
        </is>
      </c>
      <c r="B12107" t="inlineStr">
        <is>
          <t>Health Care and Social Assistance</t>
        </is>
      </c>
      <c r="C12107" t="inlineStr">
        <is>
          <t>43-2099</t>
        </is>
      </c>
      <c r="D12107" t="inlineStr">
        <is>
          <t>Communications Equipment Operators, All Other</t>
        </is>
      </c>
      <c r="E12107" t="n">
        <v>70</v>
      </c>
      <c r="F12107" t="n">
        <v>44440</v>
      </c>
      <c r="G12107">
        <f>IF(OR(E6455="",F6455=""),"",E6455*F6455)</f>
        <v/>
      </c>
      <c r="H12107" s="41">
        <f>IFERROR(XLOOKUP(C6455,'DATA Wharton'!$A$2:$A$785,'DATA Wharton'!$C$2:$C$785),"")</f>
        <v/>
      </c>
      <c r="I12107">
        <f>IF(OR(G6455="",H6455=""),"",G6455)</f>
        <v/>
      </c>
      <c r="J12107">
        <f>IF(OR(I6455="",H6455=""),"",I6455*H6455)</f>
        <v/>
      </c>
      <c r="K12107">
        <f>IF(G6455="","Missing OEWS wage",IF(H6455="","Missing Wharton SOC","Matched"))</f>
        <v/>
      </c>
    </row>
    <row r="12108">
      <c r="A12108" t="inlineStr">
        <is>
          <t>62</t>
        </is>
      </c>
      <c r="B12108" t="inlineStr">
        <is>
          <t>Health Care and Social Assistance</t>
        </is>
      </c>
      <c r="C12108" t="inlineStr">
        <is>
          <t>43-3011</t>
        </is>
      </c>
      <c r="D12108" t="inlineStr">
        <is>
          <t>Bill and Account Collectors</t>
        </is>
      </c>
      <c r="E12108" t="n">
        <v>15270</v>
      </c>
      <c r="F12108" t="n">
        <v>50223.57563850687</v>
      </c>
      <c r="G12108">
        <f>IF(OR(E6456="",F6456=""),"",E6456*F6456)</f>
        <v/>
      </c>
      <c r="H12108" s="41">
        <f>IFERROR(XLOOKUP(C6456,'DATA Wharton'!$A$2:$A$785,'DATA Wharton'!$C$2:$C$785),"")</f>
        <v/>
      </c>
      <c r="I12108">
        <f>IF(OR(G6456="",H6456=""),"",G6456)</f>
        <v/>
      </c>
      <c r="J12108">
        <f>IF(OR(I6456="",H6456=""),"",I6456*H6456)</f>
        <v/>
      </c>
      <c r="K12108">
        <f>IF(G6456="","Missing OEWS wage",IF(H6456="","Missing Wharton SOC","Matched"))</f>
        <v/>
      </c>
    </row>
    <row r="12109">
      <c r="A12109" t="inlineStr">
        <is>
          <t>62</t>
        </is>
      </c>
      <c r="B12109" t="inlineStr">
        <is>
          <t>Health Care and Social Assistance</t>
        </is>
      </c>
      <c r="C12109" t="inlineStr">
        <is>
          <t>43-3021</t>
        </is>
      </c>
      <c r="D12109" t="inlineStr">
        <is>
          <t>Billing and Posting Clerks</t>
        </is>
      </c>
      <c r="E12109" t="n">
        <v>166920</v>
      </c>
      <c r="F12109" t="n">
        <v>50161.40965732087</v>
      </c>
      <c r="G12109">
        <f>IF(OR(E6457="",F6457=""),"",E6457*F6457)</f>
        <v/>
      </c>
      <c r="H12109" s="41">
        <f>IFERROR(XLOOKUP(C6457,'DATA Wharton'!$A$2:$A$785,'DATA Wharton'!$C$2:$C$785),"")</f>
        <v/>
      </c>
      <c r="I12109">
        <f>IF(OR(G6457="",H6457=""),"",G6457)</f>
        <v/>
      </c>
      <c r="J12109">
        <f>IF(OR(I6457="",H6457=""),"",I6457*H6457)</f>
        <v/>
      </c>
      <c r="K12109">
        <f>IF(G6457="","Missing OEWS wage",IF(H6457="","Missing Wharton SOC","Matched"))</f>
        <v/>
      </c>
    </row>
    <row r="12110">
      <c r="A12110" t="inlineStr">
        <is>
          <t>62</t>
        </is>
      </c>
      <c r="B12110" t="inlineStr">
        <is>
          <t>Health Care and Social Assistance</t>
        </is>
      </c>
      <c r="C12110" t="inlineStr">
        <is>
          <t>43-3031</t>
        </is>
      </c>
      <c r="D12110" t="inlineStr">
        <is>
          <t>Bookkeeping, Accounting, and Auditing Clerks</t>
        </is>
      </c>
      <c r="E12110" t="n">
        <v>93540</v>
      </c>
      <c r="F12110" t="n">
        <v>52575.86487064358</v>
      </c>
      <c r="G12110">
        <f>IF(OR(E6458="",F6458=""),"",E6458*F6458)</f>
        <v/>
      </c>
      <c r="H12110" s="41">
        <f>IFERROR(XLOOKUP(C6458,'DATA Wharton'!$A$2:$A$785,'DATA Wharton'!$C$2:$C$785),"")</f>
        <v/>
      </c>
      <c r="I12110">
        <f>IF(OR(G6458="",H6458=""),"",G6458)</f>
        <v/>
      </c>
      <c r="J12110">
        <f>IF(OR(I6458="",H6458=""),"",I6458*H6458)</f>
        <v/>
      </c>
      <c r="K12110">
        <f>IF(G6458="","Missing OEWS wage",IF(H6458="","Missing Wharton SOC","Matched"))</f>
        <v/>
      </c>
    </row>
    <row r="12111">
      <c r="A12111" t="inlineStr">
        <is>
          <t>62</t>
        </is>
      </c>
      <c r="B12111" t="inlineStr">
        <is>
          <t>Health Care and Social Assistance</t>
        </is>
      </c>
      <c r="C12111" t="inlineStr">
        <is>
          <t>43-3051</t>
        </is>
      </c>
      <c r="D12111" t="inlineStr">
        <is>
          <t>Payroll and Timekeeping Clerks</t>
        </is>
      </c>
      <c r="E12111" t="n">
        <v>12990</v>
      </c>
      <c r="F12111" t="n">
        <v>56232.14010777521</v>
      </c>
      <c r="G12111">
        <f>IF(OR(E6459="",F6459=""),"",E6459*F6459)</f>
        <v/>
      </c>
      <c r="H12111" s="41">
        <f>IFERROR(XLOOKUP(C6459,'DATA Wharton'!$A$2:$A$785,'DATA Wharton'!$C$2:$C$785),"")</f>
        <v/>
      </c>
      <c r="I12111">
        <f>IF(OR(G6459="",H6459=""),"",G6459)</f>
        <v/>
      </c>
      <c r="J12111">
        <f>IF(OR(I6459="",H6459=""),"",I6459*H6459)</f>
        <v/>
      </c>
      <c r="K12111">
        <f>IF(G6459="","Missing OEWS wage",IF(H6459="","Missing Wharton SOC","Matched"))</f>
        <v/>
      </c>
    </row>
    <row r="12112">
      <c r="A12112" t="inlineStr">
        <is>
          <t>62</t>
        </is>
      </c>
      <c r="B12112" t="inlineStr">
        <is>
          <t>Health Care and Social Assistance</t>
        </is>
      </c>
      <c r="C12112" t="inlineStr">
        <is>
          <t>43-3061</t>
        </is>
      </c>
      <c r="D12112" t="inlineStr">
        <is>
          <t>Procurement Clerks</t>
        </is>
      </c>
      <c r="E12112" t="n">
        <v>4120</v>
      </c>
      <c r="F12112" t="n">
        <v>48062.88834951456</v>
      </c>
      <c r="G12112">
        <f>IF(OR(E6460="",F6460=""),"",E6460*F6460)</f>
        <v/>
      </c>
      <c r="H12112" s="41">
        <f>IFERROR(XLOOKUP(C6460,'DATA Wharton'!$A$2:$A$785,'DATA Wharton'!$C$2:$C$785),"")</f>
        <v/>
      </c>
      <c r="I12112">
        <f>IF(OR(G6460="",H6460=""),"",G6460)</f>
        <v/>
      </c>
      <c r="J12112">
        <f>IF(OR(I6460="",H6460=""),"",I6460*H6460)</f>
        <v/>
      </c>
      <c r="K12112">
        <f>IF(G6460="","Missing OEWS wage",IF(H6460="","Missing Wharton SOC","Matched"))</f>
        <v/>
      </c>
    </row>
    <row r="12113">
      <c r="A12113" t="inlineStr">
        <is>
          <t>62</t>
        </is>
      </c>
      <c r="B12113" t="inlineStr">
        <is>
          <t>Health Care and Social Assistance</t>
        </is>
      </c>
      <c r="C12113" t="inlineStr">
        <is>
          <t>43-3071</t>
        </is>
      </c>
      <c r="D12113" t="inlineStr">
        <is>
          <t>Tellers</t>
        </is>
      </c>
      <c r="E12113" t="n">
        <v>50</v>
      </c>
      <c r="F12113" t="n">
        <v>48120</v>
      </c>
      <c r="G12113">
        <f>IF(OR(E6461="",F6461=""),"",E6461*F6461)</f>
        <v/>
      </c>
      <c r="H12113" s="41">
        <f>IFERROR(XLOOKUP(C6461,'DATA Wharton'!$A$2:$A$785,'DATA Wharton'!$C$2:$C$785),"")</f>
        <v/>
      </c>
      <c r="I12113">
        <f>IF(OR(G6461="",H6461=""),"",G6461)</f>
        <v/>
      </c>
      <c r="J12113">
        <f>IF(OR(I6461="",H6461=""),"",I6461*H6461)</f>
        <v/>
      </c>
      <c r="K12113">
        <f>IF(G6461="","Missing OEWS wage",IF(H6461="","Missing Wharton SOC","Matched"))</f>
        <v/>
      </c>
    </row>
    <row r="12114">
      <c r="A12114" t="inlineStr">
        <is>
          <t>62</t>
        </is>
      </c>
      <c r="B12114" t="inlineStr">
        <is>
          <t>Health Care and Social Assistance</t>
        </is>
      </c>
      <c r="C12114" t="inlineStr">
        <is>
          <t>43-3099</t>
        </is>
      </c>
      <c r="D12114" t="inlineStr">
        <is>
          <t>Financial Clerks, All Other</t>
        </is>
      </c>
      <c r="E12114" t="n">
        <v>1840</v>
      </c>
      <c r="F12114" t="n">
        <v>51756.25</v>
      </c>
      <c r="G12114">
        <f>IF(OR(E6462="",F6462=""),"",E6462*F6462)</f>
        <v/>
      </c>
      <c r="H12114" s="41">
        <f>IFERROR(XLOOKUP(C6462,'DATA Wharton'!$A$2:$A$785,'DATA Wharton'!$C$2:$C$785),"")</f>
        <v/>
      </c>
      <c r="I12114">
        <f>IF(OR(G6462="",H6462=""),"",G6462)</f>
        <v/>
      </c>
      <c r="J12114">
        <f>IF(OR(I6462="",H6462=""),"",I6462*H6462)</f>
        <v/>
      </c>
      <c r="K12114">
        <f>IF(G6462="","Missing OEWS wage",IF(H6462="","Missing Wharton SOC","Matched"))</f>
        <v/>
      </c>
    </row>
    <row r="12115">
      <c r="A12115" t="inlineStr">
        <is>
          <t>62</t>
        </is>
      </c>
      <c r="B12115" t="inlineStr">
        <is>
          <t>Health Care and Social Assistance</t>
        </is>
      </c>
      <c r="C12115" t="inlineStr">
        <is>
          <t>43-4021</t>
        </is>
      </c>
      <c r="D12115" t="inlineStr">
        <is>
          <t>Correspondence Clerks</t>
        </is>
      </c>
      <c r="E12115" t="n">
        <v>420</v>
      </c>
      <c r="F12115" t="n">
        <v>45810</v>
      </c>
      <c r="G12115">
        <f>IF(OR(E6463="",F6463=""),"",E6463*F6463)</f>
        <v/>
      </c>
      <c r="H12115" s="41">
        <f>IFERROR(XLOOKUP(C6463,'DATA Wharton'!$A$2:$A$785,'DATA Wharton'!$C$2:$C$785),"")</f>
        <v/>
      </c>
      <c r="I12115">
        <f>IF(OR(G6463="",H6463=""),"",G6463)</f>
        <v/>
      </c>
      <c r="J12115">
        <f>IF(OR(I6463="",H6463=""),"",I6463*H6463)</f>
        <v/>
      </c>
      <c r="K12115">
        <f>IF(G6463="","Missing OEWS wage",IF(H6463="","Missing Wharton SOC","Matched"))</f>
        <v/>
      </c>
    </row>
    <row r="12116">
      <c r="A12116" t="inlineStr">
        <is>
          <t>62</t>
        </is>
      </c>
      <c r="B12116" t="inlineStr">
        <is>
          <t>Health Care and Social Assistance</t>
        </is>
      </c>
      <c r="C12116" t="inlineStr">
        <is>
          <t>43-4031</t>
        </is>
      </c>
      <c r="D12116" t="inlineStr">
        <is>
          <t>Court, Municipal, and License Clerks</t>
        </is>
      </c>
      <c r="E12116" t="n">
        <v>160</v>
      </c>
      <c r="F12116" t="n">
        <v>38700</v>
      </c>
      <c r="G12116">
        <f>IF(OR(E6464="",F6464=""),"",E6464*F6464)</f>
        <v/>
      </c>
      <c r="H12116" s="41">
        <f>IFERROR(XLOOKUP(C6464,'DATA Wharton'!$A$2:$A$785,'DATA Wharton'!$C$2:$C$785),"")</f>
        <v/>
      </c>
      <c r="I12116">
        <f>IF(OR(G6464="",H6464=""),"",G6464)</f>
        <v/>
      </c>
      <c r="J12116">
        <f>IF(OR(I6464="",H6464=""),"",I6464*H6464)</f>
        <v/>
      </c>
      <c r="K12116">
        <f>IF(G6464="","Missing OEWS wage",IF(H6464="","Missing Wharton SOC","Matched"))</f>
        <v/>
      </c>
    </row>
    <row r="12117">
      <c r="A12117" t="inlineStr">
        <is>
          <t>62</t>
        </is>
      </c>
      <c r="B12117" t="inlineStr">
        <is>
          <t>Health Care and Social Assistance</t>
        </is>
      </c>
      <c r="C12117" t="inlineStr">
        <is>
          <t>43-4041</t>
        </is>
      </c>
      <c r="D12117" t="inlineStr">
        <is>
          <t>Credit Authorizers, Checkers, and Clerks</t>
        </is>
      </c>
      <c r="E12117" t="n">
        <v>370</v>
      </c>
      <c r="F12117" t="n">
        <v>50140</v>
      </c>
      <c r="G12117">
        <f>IF(OR(E6465="",F6465=""),"",E6465*F6465)</f>
        <v/>
      </c>
      <c r="H12117" s="41">
        <f>IFERROR(XLOOKUP(C6465,'DATA Wharton'!$A$2:$A$785,'DATA Wharton'!$C$2:$C$785),"")</f>
        <v/>
      </c>
      <c r="I12117">
        <f>IF(OR(G6465="",H6465=""),"",G6465)</f>
        <v/>
      </c>
      <c r="J12117">
        <f>IF(OR(I6465="",H6465=""),"",I6465*H6465)</f>
        <v/>
      </c>
      <c r="K12117">
        <f>IF(G6465="","Missing OEWS wage",IF(H6465="","Missing Wharton SOC","Matched"))</f>
        <v/>
      </c>
    </row>
    <row r="12118">
      <c r="A12118" t="inlineStr">
        <is>
          <t>62</t>
        </is>
      </c>
      <c r="B12118" t="inlineStr">
        <is>
          <t>Health Care and Social Assistance</t>
        </is>
      </c>
      <c r="C12118" t="inlineStr">
        <is>
          <t>43-4051</t>
        </is>
      </c>
      <c r="D12118" t="inlineStr">
        <is>
          <t>Customer Service Representatives</t>
        </is>
      </c>
      <c r="E12118" t="n">
        <v>155380</v>
      </c>
      <c r="F12118" t="n">
        <v>45411.08958681941</v>
      </c>
      <c r="G12118">
        <f>IF(OR(E6466="",F6466=""),"",E6466*F6466)</f>
        <v/>
      </c>
      <c r="H12118" s="41">
        <f>IFERROR(XLOOKUP(C6466,'DATA Wharton'!$A$2:$A$785,'DATA Wharton'!$C$2:$C$785),"")</f>
        <v/>
      </c>
      <c r="I12118">
        <f>IF(OR(G6466="",H6466=""),"",G6466)</f>
        <v/>
      </c>
      <c r="J12118">
        <f>IF(OR(I6466="",H6466=""),"",I6466*H6466)</f>
        <v/>
      </c>
      <c r="K12118">
        <f>IF(G6466="","Missing OEWS wage",IF(H6466="","Missing Wharton SOC","Matched"))</f>
        <v/>
      </c>
    </row>
    <row r="12119">
      <c r="A12119" t="inlineStr">
        <is>
          <t>62</t>
        </is>
      </c>
      <c r="B12119" t="inlineStr">
        <is>
          <t>Health Care and Social Assistance</t>
        </is>
      </c>
      <c r="C12119" t="inlineStr">
        <is>
          <t>43-4061</t>
        </is>
      </c>
      <c r="D12119" t="inlineStr">
        <is>
          <t>Eligibility Interviewers, Government Programs</t>
        </is>
      </c>
      <c r="E12119" t="n">
        <v>5740</v>
      </c>
      <c r="F12119" t="n">
        <v>49220.94076655052</v>
      </c>
      <c r="G12119">
        <f>IF(OR(E6467="",F6467=""),"",E6467*F6467)</f>
        <v/>
      </c>
      <c r="H12119" s="41">
        <f>IFERROR(XLOOKUP(C6467,'DATA Wharton'!$A$2:$A$785,'DATA Wharton'!$C$2:$C$785),"")</f>
        <v/>
      </c>
      <c r="I12119">
        <f>IF(OR(G6467="",H6467=""),"",G6467)</f>
        <v/>
      </c>
      <c r="J12119">
        <f>IF(OR(I6467="",H6467=""),"",I6467*H6467)</f>
        <v/>
      </c>
      <c r="K12119">
        <f>IF(G6467="","Missing OEWS wage",IF(H6467="","Missing Wharton SOC","Matched"))</f>
        <v/>
      </c>
    </row>
    <row r="12120">
      <c r="A12120" t="inlineStr">
        <is>
          <t>62</t>
        </is>
      </c>
      <c r="B12120" t="inlineStr">
        <is>
          <t>Health Care and Social Assistance</t>
        </is>
      </c>
      <c r="C12120" t="inlineStr">
        <is>
          <t>43-4071</t>
        </is>
      </c>
      <c r="D12120" t="inlineStr">
        <is>
          <t>File Clerks</t>
        </is>
      </c>
      <c r="E12120" t="n">
        <v>7290</v>
      </c>
      <c r="F12120" t="n">
        <v>40743.40192043896</v>
      </c>
      <c r="G12120">
        <f>IF(OR(E6468="",F6468=""),"",E6468*F6468)</f>
        <v/>
      </c>
      <c r="H12120" s="41">
        <f>IFERROR(XLOOKUP(C6468,'DATA Wharton'!$A$2:$A$785,'DATA Wharton'!$C$2:$C$785),"")</f>
        <v/>
      </c>
      <c r="I12120">
        <f>IF(OR(G6468="",H6468=""),"",G6468)</f>
        <v/>
      </c>
      <c r="J12120">
        <f>IF(OR(I6468="",H6468=""),"",I6468*H6468)</f>
        <v/>
      </c>
      <c r="K12120">
        <f>IF(G6468="","Missing OEWS wage",IF(H6468="","Missing Wharton SOC","Matched"))</f>
        <v/>
      </c>
    </row>
    <row r="12121">
      <c r="A12121" t="inlineStr">
        <is>
          <t>62</t>
        </is>
      </c>
      <c r="B12121" t="inlineStr">
        <is>
          <t>Health Care and Social Assistance</t>
        </is>
      </c>
      <c r="C12121" t="inlineStr">
        <is>
          <t>43-4081</t>
        </is>
      </c>
      <c r="D12121" t="inlineStr">
        <is>
          <t>Hotel, Motel, and Resort Desk Clerks</t>
        </is>
      </c>
      <c r="E12121" t="n">
        <v>250</v>
      </c>
      <c r="F12121" t="n">
        <v>48880</v>
      </c>
      <c r="G12121">
        <f>IF(OR(E6469="",F6469=""),"",E6469*F6469)</f>
        <v/>
      </c>
      <c r="H12121" s="41">
        <f>IFERROR(XLOOKUP(C6469,'DATA Wharton'!$A$2:$A$785,'DATA Wharton'!$C$2:$C$785),"")</f>
        <v/>
      </c>
      <c r="I12121">
        <f>IF(OR(G6469="",H6469=""),"",G6469)</f>
        <v/>
      </c>
      <c r="J12121">
        <f>IF(OR(I6469="",H6469=""),"",I6469*H6469)</f>
        <v/>
      </c>
      <c r="K12121">
        <f>IF(G6469="","Missing OEWS wage",IF(H6469="","Missing Wharton SOC","Matched"))</f>
        <v/>
      </c>
    </row>
    <row r="12122">
      <c r="A12122" t="inlineStr">
        <is>
          <t>62</t>
        </is>
      </c>
      <c r="B12122" t="inlineStr">
        <is>
          <t>Health Care and Social Assistance</t>
        </is>
      </c>
      <c r="C12122" t="inlineStr">
        <is>
          <t>43-4111</t>
        </is>
      </c>
      <c r="D12122" t="inlineStr">
        <is>
          <t>Interviewers, Except Eligibility and Loan</t>
        </is>
      </c>
      <c r="E12122" t="n">
        <v>86280</v>
      </c>
      <c r="F12122" t="n">
        <v>47904.86903106166</v>
      </c>
      <c r="G12122">
        <f>IF(OR(E6470="",F6470=""),"",E6470*F6470)</f>
        <v/>
      </c>
      <c r="H12122" s="41">
        <f>IFERROR(XLOOKUP(C6470,'DATA Wharton'!$A$2:$A$785,'DATA Wharton'!$C$2:$C$785),"")</f>
        <v/>
      </c>
      <c r="I12122">
        <f>IF(OR(G6470="",H6470=""),"",G6470)</f>
        <v/>
      </c>
      <c r="J12122">
        <f>IF(OR(I6470="",H6470=""),"",I6470*H6470)</f>
        <v/>
      </c>
      <c r="K12122">
        <f>IF(G6470="","Missing OEWS wage",IF(H6470="","Missing Wharton SOC","Matched"))</f>
        <v/>
      </c>
    </row>
    <row r="12123">
      <c r="A12123" t="inlineStr">
        <is>
          <t>62</t>
        </is>
      </c>
      <c r="B12123" t="inlineStr">
        <is>
          <t>Health Care and Social Assistance</t>
        </is>
      </c>
      <c r="C12123" t="inlineStr">
        <is>
          <t>43-4121</t>
        </is>
      </c>
      <c r="D12123" t="inlineStr">
        <is>
          <t>Library Assistants, Clerical</t>
        </is>
      </c>
      <c r="E12123" t="n">
        <v>200</v>
      </c>
      <c r="F12123" t="n">
        <v>42990</v>
      </c>
      <c r="G12123">
        <f>IF(OR(E6471="",F6471=""),"",E6471*F6471)</f>
        <v/>
      </c>
      <c r="H12123" s="41">
        <f>IFERROR(XLOOKUP(C6471,'DATA Wharton'!$A$2:$A$785,'DATA Wharton'!$C$2:$C$785),"")</f>
        <v/>
      </c>
      <c r="I12123">
        <f>IF(OR(G6471="",H6471=""),"",G6471)</f>
        <v/>
      </c>
      <c r="J12123">
        <f>IF(OR(I6471="",H6471=""),"",I6471*H6471)</f>
        <v/>
      </c>
      <c r="K12123">
        <f>IF(G6471="","Missing OEWS wage",IF(H6471="","Missing Wharton SOC","Matched"))</f>
        <v/>
      </c>
    </row>
    <row r="12124">
      <c r="A12124" t="inlineStr">
        <is>
          <t>62</t>
        </is>
      </c>
      <c r="B12124" t="inlineStr">
        <is>
          <t>Health Care and Social Assistance</t>
        </is>
      </c>
      <c r="C12124" t="inlineStr">
        <is>
          <t>43-4131</t>
        </is>
      </c>
      <c r="D12124" t="inlineStr">
        <is>
          <t>Loan Interviewers and Clerks</t>
        </is>
      </c>
      <c r="E12124" t="n">
        <v>170</v>
      </c>
      <c r="F12124" t="n">
        <v>51370</v>
      </c>
      <c r="G12124">
        <f>IF(OR(E6472="",F6472=""),"",E6472*F6472)</f>
        <v/>
      </c>
      <c r="H12124" s="41">
        <f>IFERROR(XLOOKUP(C6472,'DATA Wharton'!$A$2:$A$785,'DATA Wharton'!$C$2:$C$785),"")</f>
        <v/>
      </c>
      <c r="I12124">
        <f>IF(OR(G6472="",H6472=""),"",G6472)</f>
        <v/>
      </c>
      <c r="J12124">
        <f>IF(OR(I6472="",H6472=""),"",I6472*H6472)</f>
        <v/>
      </c>
      <c r="K12124">
        <f>IF(G6472="","Missing OEWS wage",IF(H6472="","Missing Wharton SOC","Matched"))</f>
        <v/>
      </c>
    </row>
    <row r="12125">
      <c r="A12125" t="inlineStr">
        <is>
          <t>62</t>
        </is>
      </c>
      <c r="B12125" t="inlineStr">
        <is>
          <t>Health Care and Social Assistance</t>
        </is>
      </c>
      <c r="C12125" t="inlineStr">
        <is>
          <t>43-4151</t>
        </is>
      </c>
      <c r="D12125" t="inlineStr">
        <is>
          <t>Order Clerks</t>
        </is>
      </c>
      <c r="E12125" t="n">
        <v>840</v>
      </c>
      <c r="F12125" t="n">
        <v>43580</v>
      </c>
      <c r="G12125">
        <f>IF(OR(E6473="",F6473=""),"",E6473*F6473)</f>
        <v/>
      </c>
      <c r="H12125" s="41">
        <f>IFERROR(XLOOKUP(C6473,'DATA Wharton'!$A$2:$A$785,'DATA Wharton'!$C$2:$C$785),"")</f>
        <v/>
      </c>
      <c r="I12125">
        <f>IF(OR(G6473="",H6473=""),"",G6473)</f>
        <v/>
      </c>
      <c r="J12125">
        <f>IF(OR(I6473="",H6473=""),"",I6473*H6473)</f>
        <v/>
      </c>
      <c r="K12125">
        <f>IF(G6473="","Missing OEWS wage",IF(H6473="","Missing Wharton SOC","Matched"))</f>
        <v/>
      </c>
    </row>
    <row r="12126">
      <c r="A12126" t="inlineStr">
        <is>
          <t>62</t>
        </is>
      </c>
      <c r="B12126" t="inlineStr">
        <is>
          <t>Health Care and Social Assistance</t>
        </is>
      </c>
      <c r="C12126" t="inlineStr">
        <is>
          <t>43-4161</t>
        </is>
      </c>
      <c r="D12126" t="inlineStr">
        <is>
          <t>Human Resources Assistants, Except Payroll and Timekeeping</t>
        </is>
      </c>
      <c r="E12126" t="n">
        <v>14050</v>
      </c>
      <c r="F12126" t="n">
        <v>48895.60142348755</v>
      </c>
      <c r="G12126">
        <f>IF(OR(E6474="",F6474=""),"",E6474*F6474)</f>
        <v/>
      </c>
      <c r="H12126" s="41">
        <f>IFERROR(XLOOKUP(C6474,'DATA Wharton'!$A$2:$A$785,'DATA Wharton'!$C$2:$C$785),"")</f>
        <v/>
      </c>
      <c r="I12126">
        <f>IF(OR(G6474="",H6474=""),"",G6474)</f>
        <v/>
      </c>
      <c r="J12126">
        <f>IF(OR(I6474="",H6474=""),"",I6474*H6474)</f>
        <v/>
      </c>
      <c r="K12126">
        <f>IF(G6474="","Missing OEWS wage",IF(H6474="","Missing Wharton SOC","Matched"))</f>
        <v/>
      </c>
    </row>
    <row r="12127">
      <c r="A12127" t="inlineStr">
        <is>
          <t>62</t>
        </is>
      </c>
      <c r="B12127" t="inlineStr">
        <is>
          <t>Health Care and Social Assistance</t>
        </is>
      </c>
      <c r="C12127" t="inlineStr">
        <is>
          <t>43-4171</t>
        </is>
      </c>
      <c r="D12127" t="inlineStr">
        <is>
          <t>Receptionists and Information Clerks</t>
        </is>
      </c>
      <c r="E12127" t="n">
        <v>389470</v>
      </c>
      <c r="F12127" t="n">
        <v>41548.37805222482</v>
      </c>
      <c r="G12127">
        <f>IF(OR(E6475="",F6475=""),"",E6475*F6475)</f>
        <v/>
      </c>
      <c r="H12127" s="41">
        <f>IFERROR(XLOOKUP(C6475,'DATA Wharton'!$A$2:$A$785,'DATA Wharton'!$C$2:$C$785),"")</f>
        <v/>
      </c>
      <c r="I12127">
        <f>IF(OR(G6475="",H6475=""),"",G6475)</f>
        <v/>
      </c>
      <c r="J12127">
        <f>IF(OR(I6475="",H6475=""),"",I6475*H6475)</f>
        <v/>
      </c>
      <c r="K12127">
        <f>IF(G6475="","Missing OEWS wage",IF(H6475="","Missing Wharton SOC","Matched"))</f>
        <v/>
      </c>
    </row>
    <row r="12128">
      <c r="A12128" t="inlineStr">
        <is>
          <t>62</t>
        </is>
      </c>
      <c r="B12128" t="inlineStr">
        <is>
          <t>Health Care and Social Assistance</t>
        </is>
      </c>
      <c r="C12128" t="inlineStr">
        <is>
          <t>43-4181</t>
        </is>
      </c>
      <c r="D12128" t="inlineStr">
        <is>
          <t>Reservation and Transportation Ticket Agents and Travel Clerks</t>
        </is>
      </c>
      <c r="E12128" t="n">
        <v>70</v>
      </c>
      <c r="F12128" t="n">
        <v>59160</v>
      </c>
      <c r="G12128">
        <f>IF(OR(E6476="",F6476=""),"",E6476*F6476)</f>
        <v/>
      </c>
      <c r="H12128" s="41">
        <f>IFERROR(XLOOKUP(C6476,'DATA Wharton'!$A$2:$A$785,'DATA Wharton'!$C$2:$C$785),"")</f>
        <v/>
      </c>
      <c r="I12128">
        <f>IF(OR(G6476="",H6476=""),"",G6476)</f>
        <v/>
      </c>
      <c r="J12128">
        <f>IF(OR(I6476="",H6476=""),"",I6476*H6476)</f>
        <v/>
      </c>
      <c r="K12128">
        <f>IF(G6476="","Missing OEWS wage",IF(H6476="","Missing Wharton SOC","Matched"))</f>
        <v/>
      </c>
    </row>
    <row r="12129">
      <c r="A12129" t="inlineStr">
        <is>
          <t>62</t>
        </is>
      </c>
      <c r="B12129" t="inlineStr">
        <is>
          <t>Health Care and Social Assistance</t>
        </is>
      </c>
      <c r="C12129" t="inlineStr">
        <is>
          <t>43-4199</t>
        </is>
      </c>
      <c r="D12129" t="inlineStr">
        <is>
          <t>Information and Record Clerks, All Other</t>
        </is>
      </c>
      <c r="E12129" t="n">
        <v>8020</v>
      </c>
      <c r="F12129" t="n">
        <v>50099.53865336658</v>
      </c>
      <c r="G12129">
        <f>IF(OR(E6477="",F6477=""),"",E6477*F6477)</f>
        <v/>
      </c>
      <c r="H12129" s="41">
        <f>IFERROR(XLOOKUP(C6477,'DATA Wharton'!$A$2:$A$785,'DATA Wharton'!$C$2:$C$785),"")</f>
        <v/>
      </c>
      <c r="I12129">
        <f>IF(OR(G6477="",H6477=""),"",G6477)</f>
        <v/>
      </c>
      <c r="J12129">
        <f>IF(OR(I6477="",H6477=""),"",I6477*H6477)</f>
        <v/>
      </c>
      <c r="K12129">
        <f>IF(G6477="","Missing OEWS wage",IF(H6477="","Missing Wharton SOC","Matched"))</f>
        <v/>
      </c>
    </row>
    <row r="12130">
      <c r="A12130" t="inlineStr">
        <is>
          <t>62</t>
        </is>
      </c>
      <c r="B12130" t="inlineStr">
        <is>
          <t>Health Care and Social Assistance</t>
        </is>
      </c>
      <c r="C12130" t="inlineStr">
        <is>
          <t>43-5021</t>
        </is>
      </c>
      <c r="D12130" t="inlineStr">
        <is>
          <t>Couriers and Messengers</t>
        </is>
      </c>
      <c r="E12130" t="n">
        <v>24440</v>
      </c>
      <c r="F12130" t="n">
        <v>41944.88543371522</v>
      </c>
      <c r="G12130">
        <f>IF(OR(E6478="",F6478=""),"",E6478*F6478)</f>
        <v/>
      </c>
      <c r="H12130" s="41">
        <f>IFERROR(XLOOKUP(C6478,'DATA Wharton'!$A$2:$A$785,'DATA Wharton'!$C$2:$C$785),"")</f>
        <v/>
      </c>
      <c r="I12130">
        <f>IF(OR(G6478="",H6478=""),"",G6478)</f>
        <v/>
      </c>
      <c r="J12130">
        <f>IF(OR(I6478="",H6478=""),"",I6478*H6478)</f>
        <v/>
      </c>
      <c r="K12130">
        <f>IF(G6478="","Missing OEWS wage",IF(H6478="","Missing Wharton SOC","Matched"))</f>
        <v/>
      </c>
    </row>
    <row r="12131">
      <c r="A12131" t="inlineStr">
        <is>
          <t>62</t>
        </is>
      </c>
      <c r="B12131" t="inlineStr">
        <is>
          <t>Health Care and Social Assistance</t>
        </is>
      </c>
      <c r="C12131" t="inlineStr">
        <is>
          <t>43-5031</t>
        </is>
      </c>
      <c r="D12131" t="inlineStr">
        <is>
          <t>Public Safety Telecommunicators</t>
        </is>
      </c>
      <c r="E12131" t="n">
        <v>7510</v>
      </c>
      <c r="F12131" t="n">
        <v>49390.53262316911</v>
      </c>
      <c r="G12131">
        <f>IF(OR(E6479="",F6479=""),"",E6479*F6479)</f>
        <v/>
      </c>
      <c r="H12131" s="41">
        <f>IFERROR(XLOOKUP(C6479,'DATA Wharton'!$A$2:$A$785,'DATA Wharton'!$C$2:$C$785),"")</f>
        <v/>
      </c>
      <c r="I12131">
        <f>IF(OR(G6479="",H6479=""),"",G6479)</f>
        <v/>
      </c>
      <c r="J12131">
        <f>IF(OR(I6479="",H6479=""),"",I6479*H6479)</f>
        <v/>
      </c>
      <c r="K12131">
        <f>IF(G6479="","Missing OEWS wage",IF(H6479="","Missing Wharton SOC","Matched"))</f>
        <v/>
      </c>
    </row>
    <row r="12132">
      <c r="A12132" t="inlineStr">
        <is>
          <t>62</t>
        </is>
      </c>
      <c r="B12132" t="inlineStr">
        <is>
          <t>Health Care and Social Assistance</t>
        </is>
      </c>
      <c r="C12132" t="inlineStr">
        <is>
          <t>43-5032</t>
        </is>
      </c>
      <c r="D12132" t="inlineStr">
        <is>
          <t>Dispatchers, Except Police, Fire, and Ambulance</t>
        </is>
      </c>
      <c r="E12132" t="n">
        <v>5470</v>
      </c>
      <c r="F12132" t="n">
        <v>45958.11700182816</v>
      </c>
      <c r="G12132">
        <f>IF(OR(E6480="",F6480=""),"",E6480*F6480)</f>
        <v/>
      </c>
      <c r="H12132" s="41">
        <f>IFERROR(XLOOKUP(C6480,'DATA Wharton'!$A$2:$A$785,'DATA Wharton'!$C$2:$C$785),"")</f>
        <v/>
      </c>
      <c r="I12132">
        <f>IF(OR(G6480="",H6480=""),"",G6480)</f>
        <v/>
      </c>
      <c r="J12132">
        <f>IF(OR(I6480="",H6480=""),"",I6480*H6480)</f>
        <v/>
      </c>
      <c r="K12132">
        <f>IF(G6480="","Missing OEWS wage",IF(H6480="","Missing Wharton SOC","Matched"))</f>
        <v/>
      </c>
    </row>
    <row r="12133">
      <c r="A12133" t="inlineStr">
        <is>
          <t>62</t>
        </is>
      </c>
      <c r="B12133" t="inlineStr">
        <is>
          <t>Health Care and Social Assistance</t>
        </is>
      </c>
      <c r="C12133" t="inlineStr">
        <is>
          <t>43-5061</t>
        </is>
      </c>
      <c r="D12133" t="inlineStr">
        <is>
          <t>Production, Planning, and Expediting Clerks</t>
        </is>
      </c>
      <c r="E12133" t="n">
        <v>23710</v>
      </c>
      <c r="F12133" t="n">
        <v>53781.08393083087</v>
      </c>
      <c r="G12133">
        <f>IF(OR(E6481="",F6481=""),"",E6481*F6481)</f>
        <v/>
      </c>
      <c r="H12133" s="41">
        <f>IFERROR(XLOOKUP(C6481,'DATA Wharton'!$A$2:$A$785,'DATA Wharton'!$C$2:$C$785),"")</f>
        <v/>
      </c>
      <c r="I12133">
        <f>IF(OR(G6481="",H6481=""),"",G6481)</f>
        <v/>
      </c>
      <c r="J12133">
        <f>IF(OR(I6481="",H6481=""),"",I6481*H6481)</f>
        <v/>
      </c>
      <c r="K12133">
        <f>IF(G6481="","Missing OEWS wage",IF(H6481="","Missing Wharton SOC","Matched"))</f>
        <v/>
      </c>
    </row>
    <row r="12134">
      <c r="A12134" t="inlineStr">
        <is>
          <t>62</t>
        </is>
      </c>
      <c r="B12134" t="inlineStr">
        <is>
          <t>Health Care and Social Assistance</t>
        </is>
      </c>
      <c r="C12134" t="inlineStr">
        <is>
          <t>43-5071</t>
        </is>
      </c>
      <c r="D12134" t="inlineStr">
        <is>
          <t>Shipping, Receiving, and Inventory Clerks</t>
        </is>
      </c>
      <c r="E12134" t="n">
        <v>24320</v>
      </c>
      <c r="F12134" t="n">
        <v>47200.57154605263</v>
      </c>
      <c r="G12134">
        <f>IF(OR(E6482="",F6482=""),"",E6482*F6482)</f>
        <v/>
      </c>
      <c r="H12134" s="41">
        <f>IFERROR(XLOOKUP(C6482,'DATA Wharton'!$A$2:$A$785,'DATA Wharton'!$C$2:$C$785),"")</f>
        <v/>
      </c>
      <c r="I12134">
        <f>IF(OR(G6482="",H6482=""),"",G6482)</f>
        <v/>
      </c>
      <c r="J12134">
        <f>IF(OR(I6482="",H6482=""),"",I6482*H6482)</f>
        <v/>
      </c>
      <c r="K12134">
        <f>IF(G6482="","Missing OEWS wage",IF(H6482="","Missing Wharton SOC","Matched"))</f>
        <v/>
      </c>
    </row>
    <row r="12135">
      <c r="A12135" t="inlineStr">
        <is>
          <t>62</t>
        </is>
      </c>
      <c r="B12135" t="inlineStr">
        <is>
          <t>Health Care and Social Assistance</t>
        </is>
      </c>
      <c r="C12135" t="inlineStr">
        <is>
          <t>43-5111</t>
        </is>
      </c>
      <c r="D12135" t="inlineStr">
        <is>
          <t>Weighers, Measurers, Checkers, and Samplers, Recordkeeping</t>
        </is>
      </c>
      <c r="E12135" t="n">
        <v>370</v>
      </c>
      <c r="F12135" t="n">
        <v>43830</v>
      </c>
      <c r="G12135">
        <f>IF(OR(E6483="",F6483=""),"",E6483*F6483)</f>
        <v/>
      </c>
      <c r="H12135" s="41">
        <f>IFERROR(XLOOKUP(C6483,'DATA Wharton'!$A$2:$A$785,'DATA Wharton'!$C$2:$C$785),"")</f>
        <v/>
      </c>
      <c r="I12135">
        <f>IF(OR(G6483="",H6483=""),"",G6483)</f>
        <v/>
      </c>
      <c r="J12135">
        <f>IF(OR(I6483="",H6483=""),"",I6483*H6483)</f>
        <v/>
      </c>
      <c r="K12135">
        <f>IF(G6483="","Missing OEWS wage",IF(H6483="","Missing Wharton SOC","Matched"))</f>
        <v/>
      </c>
    </row>
    <row r="12136">
      <c r="A12136" t="inlineStr">
        <is>
          <t>62</t>
        </is>
      </c>
      <c r="B12136" t="inlineStr">
        <is>
          <t>Health Care and Social Assistance</t>
        </is>
      </c>
      <c r="C12136" t="inlineStr">
        <is>
          <t>43-6011</t>
        </is>
      </c>
      <c r="D12136" t="inlineStr">
        <is>
          <t>Executive Secretaries and Executive Administrative Assistants</t>
        </is>
      </c>
      <c r="E12136" t="n">
        <v>40190</v>
      </c>
      <c r="F12136" t="n">
        <v>70808.73600398109</v>
      </c>
      <c r="G12136">
        <f>IF(OR(E6484="",F6484=""),"",E6484*F6484)</f>
        <v/>
      </c>
      <c r="H12136" s="41">
        <f>IFERROR(XLOOKUP(C6484,'DATA Wharton'!$A$2:$A$785,'DATA Wharton'!$C$2:$C$785),"")</f>
        <v/>
      </c>
      <c r="I12136">
        <f>IF(OR(G6484="",H6484=""),"",G6484)</f>
        <v/>
      </c>
      <c r="J12136">
        <f>IF(OR(I6484="",H6484=""),"",I6484*H6484)</f>
        <v/>
      </c>
      <c r="K12136">
        <f>IF(G6484="","Missing OEWS wage",IF(H6484="","Missing Wharton SOC","Matched"))</f>
        <v/>
      </c>
    </row>
    <row r="12137">
      <c r="A12137" t="inlineStr">
        <is>
          <t>62</t>
        </is>
      </c>
      <c r="B12137" t="inlineStr">
        <is>
          <t>Health Care and Social Assistance</t>
        </is>
      </c>
      <c r="C12137" t="inlineStr">
        <is>
          <t>43-6012</t>
        </is>
      </c>
      <c r="D12137" t="inlineStr">
        <is>
          <t>Legal Secretaries and Administrative Assistants</t>
        </is>
      </c>
      <c r="E12137" t="n">
        <v>520</v>
      </c>
      <c r="F12137" t="n">
        <v>49797.6923076923</v>
      </c>
      <c r="G12137">
        <f>IF(OR(E6485="",F6485=""),"",E6485*F6485)</f>
        <v/>
      </c>
      <c r="H12137" s="41">
        <f>IFERROR(XLOOKUP(C6485,'DATA Wharton'!$A$2:$A$785,'DATA Wharton'!$C$2:$C$785),"")</f>
        <v/>
      </c>
      <c r="I12137">
        <f>IF(OR(G6485="",H6485=""),"",G6485)</f>
        <v/>
      </c>
      <c r="J12137">
        <f>IF(OR(I6485="",H6485=""),"",I6485*H6485)</f>
        <v/>
      </c>
      <c r="K12137">
        <f>IF(G6485="","Missing OEWS wage",IF(H6485="","Missing Wharton SOC","Matched"))</f>
        <v/>
      </c>
    </row>
    <row r="12138">
      <c r="A12138" t="inlineStr">
        <is>
          <t>62</t>
        </is>
      </c>
      <c r="B12138" t="inlineStr">
        <is>
          <t>Health Care and Social Assistance</t>
        </is>
      </c>
      <c r="C12138" t="inlineStr">
        <is>
          <t>43-6013</t>
        </is>
      </c>
      <c r="D12138" t="inlineStr">
        <is>
          <t>Medical Secretaries and Administrative Assistants</t>
        </is>
      </c>
      <c r="E12138" t="n">
        <v>833540</v>
      </c>
      <c r="F12138" t="n">
        <v>46596.63531444202</v>
      </c>
      <c r="G12138">
        <f>IF(OR(E6486="",F6486=""),"",E6486*F6486)</f>
        <v/>
      </c>
      <c r="H12138" s="41">
        <f>IFERROR(XLOOKUP(C6486,'DATA Wharton'!$A$2:$A$785,'DATA Wharton'!$C$2:$C$785),"")</f>
        <v/>
      </c>
      <c r="I12138">
        <f>IF(OR(G6486="",H6486=""),"",G6486)</f>
        <v/>
      </c>
      <c r="J12138">
        <f>IF(OR(I6486="",H6486=""),"",I6486*H6486)</f>
        <v/>
      </c>
      <c r="K12138">
        <f>IF(G6486="","Missing OEWS wage",IF(H6486="","Missing Wharton SOC","Matched"))</f>
        <v/>
      </c>
    </row>
    <row r="12139">
      <c r="A12139" t="inlineStr">
        <is>
          <t>62</t>
        </is>
      </c>
      <c r="B12139" t="inlineStr">
        <is>
          <t>Health Care and Social Assistance</t>
        </is>
      </c>
      <c r="C12139" t="inlineStr">
        <is>
          <t>43-6014</t>
        </is>
      </c>
      <c r="D12139" t="inlineStr">
        <is>
          <t>Secretaries and Administrative Assistants, Except Legal, Medical, and Executive</t>
        </is>
      </c>
      <c r="E12139" t="n">
        <v>170180</v>
      </c>
      <c r="F12139" t="n">
        <v>47165.46068868257</v>
      </c>
      <c r="G12139">
        <f>IF(OR(E6487="",F6487=""),"",E6487*F6487)</f>
        <v/>
      </c>
      <c r="H12139" s="41">
        <f>IFERROR(XLOOKUP(C6487,'DATA Wharton'!$A$2:$A$785,'DATA Wharton'!$C$2:$C$785),"")</f>
        <v/>
      </c>
      <c r="I12139">
        <f>IF(OR(G6487="",H6487=""),"",G6487)</f>
        <v/>
      </c>
      <c r="J12139">
        <f>IF(OR(I6487="",H6487=""),"",I6487*H6487)</f>
        <v/>
      </c>
      <c r="K12139">
        <f>IF(G6487="","Missing OEWS wage",IF(H6487="","Missing Wharton SOC","Matched"))</f>
        <v/>
      </c>
    </row>
    <row r="12140">
      <c r="A12140" t="inlineStr">
        <is>
          <t>62</t>
        </is>
      </c>
      <c r="B12140" t="inlineStr">
        <is>
          <t>Health Care and Social Assistance</t>
        </is>
      </c>
      <c r="C12140" t="inlineStr">
        <is>
          <t>43-9021</t>
        </is>
      </c>
      <c r="D12140" t="inlineStr">
        <is>
          <t>Data Entry Keyers</t>
        </is>
      </c>
      <c r="E12140" t="n">
        <v>12410</v>
      </c>
      <c r="F12140" t="n">
        <v>42720.28203062047</v>
      </c>
      <c r="G12140">
        <f>IF(OR(E6488="",F6488=""),"",E6488*F6488)</f>
        <v/>
      </c>
      <c r="H12140" s="41">
        <f>IFERROR(XLOOKUP(C6488,'DATA Wharton'!$A$2:$A$785,'DATA Wharton'!$C$2:$C$785),"")</f>
        <v/>
      </c>
      <c r="I12140">
        <f>IF(OR(G6488="",H6488=""),"",G6488)</f>
        <v/>
      </c>
      <c r="J12140">
        <f>IF(OR(I6488="",H6488=""),"",I6488*H6488)</f>
        <v/>
      </c>
      <c r="K12140">
        <f>IF(G6488="","Missing OEWS wage",IF(H6488="","Missing Wharton SOC","Matched"))</f>
        <v/>
      </c>
    </row>
    <row r="12141">
      <c r="A12141" t="inlineStr">
        <is>
          <t>62</t>
        </is>
      </c>
      <c r="B12141" t="inlineStr">
        <is>
          <t>Health Care and Social Assistance</t>
        </is>
      </c>
      <c r="C12141" t="inlineStr">
        <is>
          <t>43-9022</t>
        </is>
      </c>
      <c r="D12141" t="inlineStr">
        <is>
          <t>Word Processors and Typists</t>
        </is>
      </c>
      <c r="E12141" t="n">
        <v>690</v>
      </c>
      <c r="F12141" t="n">
        <v>43915.50724637681</v>
      </c>
      <c r="G12141">
        <f>IF(OR(E6489="",F6489=""),"",E6489*F6489)</f>
        <v/>
      </c>
      <c r="H12141" s="41">
        <f>IFERROR(XLOOKUP(C6489,'DATA Wharton'!$A$2:$A$785,'DATA Wharton'!$C$2:$C$785),"")</f>
        <v/>
      </c>
      <c r="I12141">
        <f>IF(OR(G6489="",H6489=""),"",G6489)</f>
        <v/>
      </c>
      <c r="J12141">
        <f>IF(OR(I6489="",H6489=""),"",I6489*H6489)</f>
        <v/>
      </c>
      <c r="K12141">
        <f>IF(G6489="","Missing OEWS wage",IF(H6489="","Missing Wharton SOC","Matched"))</f>
        <v/>
      </c>
    </row>
    <row r="12142">
      <c r="A12142" t="inlineStr">
        <is>
          <t>62</t>
        </is>
      </c>
      <c r="B12142" t="inlineStr">
        <is>
          <t>Health Care and Social Assistance</t>
        </is>
      </c>
      <c r="C12142" t="inlineStr">
        <is>
          <t>43-9041</t>
        </is>
      </c>
      <c r="D12142" t="inlineStr">
        <is>
          <t>Insurance Claims and Policy Processing Clerks</t>
        </is>
      </c>
      <c r="E12142" t="n">
        <v>12120</v>
      </c>
      <c r="F12142" t="n">
        <v>47612.35148514852</v>
      </c>
      <c r="G12142">
        <f>IF(OR(E6490="",F6490=""),"",E6490*F6490)</f>
        <v/>
      </c>
      <c r="H12142" s="41">
        <f>IFERROR(XLOOKUP(C6490,'DATA Wharton'!$A$2:$A$785,'DATA Wharton'!$C$2:$C$785),"")</f>
        <v/>
      </c>
      <c r="I12142">
        <f>IF(OR(G6490="",H6490=""),"",G6490)</f>
        <v/>
      </c>
      <c r="J12142">
        <f>IF(OR(I6490="",H6490=""),"",I6490*H6490)</f>
        <v/>
      </c>
      <c r="K12142">
        <f>IF(G6490="","Missing OEWS wage",IF(H6490="","Missing Wharton SOC","Matched"))</f>
        <v/>
      </c>
    </row>
    <row r="12143">
      <c r="A12143" t="inlineStr">
        <is>
          <t>62</t>
        </is>
      </c>
      <c r="B12143" t="inlineStr">
        <is>
          <t>Health Care and Social Assistance</t>
        </is>
      </c>
      <c r="C12143" t="inlineStr">
        <is>
          <t>43-9051</t>
        </is>
      </c>
      <c r="D12143" t="inlineStr">
        <is>
          <t>Mail Clerks and Mail Machine Operators, Except Postal Service</t>
        </is>
      </c>
      <c r="E12143" t="n">
        <v>1530</v>
      </c>
      <c r="F12143" t="n">
        <v>41851.56862745098</v>
      </c>
      <c r="G12143">
        <f>IF(OR(E6491="",F6491=""),"",E6491*F6491)</f>
        <v/>
      </c>
      <c r="H12143" s="41">
        <f>IFERROR(XLOOKUP(C6491,'DATA Wharton'!$A$2:$A$785,'DATA Wharton'!$C$2:$C$785),"")</f>
        <v/>
      </c>
      <c r="I12143">
        <f>IF(OR(G6491="",H6491=""),"",G6491)</f>
        <v/>
      </c>
      <c r="J12143">
        <f>IF(OR(I6491="",H6491=""),"",I6491*H6491)</f>
        <v/>
      </c>
      <c r="K12143">
        <f>IF(G6491="","Missing OEWS wage",IF(H6491="","Missing Wharton SOC","Matched"))</f>
        <v/>
      </c>
    </row>
    <row r="12144">
      <c r="A12144" t="inlineStr">
        <is>
          <t>62</t>
        </is>
      </c>
      <c r="B12144" t="inlineStr">
        <is>
          <t>Health Care and Social Assistance</t>
        </is>
      </c>
      <c r="C12144" t="inlineStr">
        <is>
          <t>43-9061</t>
        </is>
      </c>
      <c r="D12144" t="inlineStr">
        <is>
          <t>Office Clerks, General</t>
        </is>
      </c>
      <c r="E12144" t="n">
        <v>260960</v>
      </c>
      <c r="F12144" t="n">
        <v>45132.70692826487</v>
      </c>
      <c r="G12144">
        <f>IF(OR(E6492="",F6492=""),"",E6492*F6492)</f>
        <v/>
      </c>
      <c r="H12144" s="41">
        <f>IFERROR(XLOOKUP(C6492,'DATA Wharton'!$A$2:$A$785,'DATA Wharton'!$C$2:$C$785),"")</f>
        <v/>
      </c>
      <c r="I12144">
        <f>IF(OR(G6492="",H6492=""),"",G6492)</f>
        <v/>
      </c>
      <c r="J12144">
        <f>IF(OR(I6492="",H6492=""),"",I6492*H6492)</f>
        <v/>
      </c>
      <c r="K12144">
        <f>IF(G6492="","Missing OEWS wage",IF(H6492="","Missing Wharton SOC","Matched"))</f>
        <v/>
      </c>
    </row>
    <row r="12145">
      <c r="A12145" t="inlineStr">
        <is>
          <t>62</t>
        </is>
      </c>
      <c r="B12145" t="inlineStr">
        <is>
          <t>Health Care and Social Assistance</t>
        </is>
      </c>
      <c r="C12145" t="inlineStr">
        <is>
          <t>43-9071</t>
        </is>
      </c>
      <c r="D12145" t="inlineStr">
        <is>
          <t>Office Machine Operators, Except Computer</t>
        </is>
      </c>
      <c r="E12145" t="n">
        <v>1830</v>
      </c>
      <c r="F12145" t="n">
        <v>41199.50819672131</v>
      </c>
      <c r="G12145">
        <f>IF(OR(E6493="",F6493=""),"",E6493*F6493)</f>
        <v/>
      </c>
      <c r="H12145" s="41">
        <f>IFERROR(XLOOKUP(C6493,'DATA Wharton'!$A$2:$A$785,'DATA Wharton'!$C$2:$C$785),"")</f>
        <v/>
      </c>
      <c r="I12145">
        <f>IF(OR(G6493="",H6493=""),"",G6493)</f>
        <v/>
      </c>
      <c r="J12145">
        <f>IF(OR(I6493="",H6493=""),"",I6493*H6493)</f>
        <v/>
      </c>
      <c r="K12145">
        <f>IF(G6493="","Missing OEWS wage",IF(H6493="","Missing Wharton SOC","Matched"))</f>
        <v/>
      </c>
    </row>
    <row r="12146">
      <c r="A12146" t="inlineStr">
        <is>
          <t>62</t>
        </is>
      </c>
      <c r="B12146" t="inlineStr">
        <is>
          <t>Health Care and Social Assistance</t>
        </is>
      </c>
      <c r="C12146" t="inlineStr">
        <is>
          <t>43-9081</t>
        </is>
      </c>
      <c r="D12146" t="inlineStr">
        <is>
          <t>Proofreaders and Copy Markers</t>
        </is>
      </c>
      <c r="E12146" t="n">
        <v>60</v>
      </c>
      <c r="F12146" t="n">
        <v>60590</v>
      </c>
      <c r="G12146">
        <f>IF(OR(E6494="",F6494=""),"",E6494*F6494)</f>
        <v/>
      </c>
      <c r="H12146" s="41">
        <f>IFERROR(XLOOKUP(C6494,'DATA Wharton'!$A$2:$A$785,'DATA Wharton'!$C$2:$C$785),"")</f>
        <v/>
      </c>
      <c r="I12146">
        <f>IF(OR(G6494="",H6494=""),"",G6494)</f>
        <v/>
      </c>
      <c r="J12146">
        <f>IF(OR(I6494="",H6494=""),"",I6494*H6494)</f>
        <v/>
      </c>
      <c r="K12146">
        <f>IF(G6494="","Missing OEWS wage",IF(H6494="","Missing Wharton SOC","Matched"))</f>
        <v/>
      </c>
    </row>
    <row r="12147">
      <c r="A12147" t="inlineStr">
        <is>
          <t>62</t>
        </is>
      </c>
      <c r="B12147" t="inlineStr">
        <is>
          <t>Health Care and Social Assistance</t>
        </is>
      </c>
      <c r="C12147" t="inlineStr">
        <is>
          <t>43-9111</t>
        </is>
      </c>
      <c r="D12147" t="inlineStr">
        <is>
          <t>Statistical Assistants</t>
        </is>
      </c>
      <c r="E12147" t="n">
        <v>290</v>
      </c>
      <c r="F12147" t="n">
        <v>55430</v>
      </c>
      <c r="G12147">
        <f>IF(OR(E6495="",F6495=""),"",E6495*F6495)</f>
        <v/>
      </c>
      <c r="H12147" s="41">
        <f>IFERROR(XLOOKUP(C6495,'DATA Wharton'!$A$2:$A$785,'DATA Wharton'!$C$2:$C$785),"")</f>
        <v/>
      </c>
      <c r="I12147">
        <f>IF(OR(G6495="",H6495=""),"",G6495)</f>
        <v/>
      </c>
      <c r="J12147">
        <f>IF(OR(I6495="",H6495=""),"",I6495*H6495)</f>
        <v/>
      </c>
      <c r="K12147">
        <f>IF(G6495="","Missing OEWS wage",IF(H6495="","Missing Wharton SOC","Matched"))</f>
        <v/>
      </c>
    </row>
    <row r="12148">
      <c r="A12148" t="inlineStr">
        <is>
          <t>62</t>
        </is>
      </c>
      <c r="B12148" t="inlineStr">
        <is>
          <t>Health Care and Social Assistance</t>
        </is>
      </c>
      <c r="C12148" t="inlineStr">
        <is>
          <t>43-9199</t>
        </is>
      </c>
      <c r="D12148" t="inlineStr">
        <is>
          <t>Office and Administrative Support Workers, All Other</t>
        </is>
      </c>
      <c r="E12148" t="n">
        <v>14930</v>
      </c>
      <c r="F12148" t="n">
        <v>50346.58405894173</v>
      </c>
      <c r="G12148">
        <f>IF(OR(E6496="",F6496=""),"",E6496*F6496)</f>
        <v/>
      </c>
      <c r="H12148" s="41">
        <f>IFERROR(XLOOKUP(C6496,'DATA Wharton'!$A$2:$A$785,'DATA Wharton'!$C$2:$C$785),"")</f>
        <v/>
      </c>
      <c r="I12148">
        <f>IF(OR(G6496="",H6496=""),"",G6496)</f>
        <v/>
      </c>
      <c r="J12148">
        <f>IF(OR(I6496="",H6496=""),"",I6496*H6496)</f>
        <v/>
      </c>
      <c r="K12148">
        <f>IF(G6496="","Missing OEWS wage",IF(H6496="","Missing Wharton SOC","Matched"))</f>
        <v/>
      </c>
    </row>
    <row r="12149">
      <c r="A12149" t="inlineStr">
        <is>
          <t>62</t>
        </is>
      </c>
      <c r="B12149" t="inlineStr">
        <is>
          <t>Health Care and Social Assistance</t>
        </is>
      </c>
      <c r="C12149" t="inlineStr">
        <is>
          <t>45-1011</t>
        </is>
      </c>
      <c r="D12149" t="inlineStr">
        <is>
          <t>First-Line Supervisors of Farming, Fishing, and Forestry Workers</t>
        </is>
      </c>
      <c r="E12149" t="n">
        <v>140</v>
      </c>
      <c r="F12149" t="n">
        <v>49600</v>
      </c>
      <c r="G12149">
        <f>IF(OR(E6497="",F6497=""),"",E6497*F6497)</f>
        <v/>
      </c>
      <c r="H12149" s="41">
        <f>IFERROR(XLOOKUP(C6497,'DATA Wharton'!$A$2:$A$785,'DATA Wharton'!$C$2:$C$785),"")</f>
        <v/>
      </c>
      <c r="I12149">
        <f>IF(OR(G6497="",H6497=""),"",G6497)</f>
        <v/>
      </c>
      <c r="J12149">
        <f>IF(OR(I6497="",H6497=""),"",I6497*H6497)</f>
        <v/>
      </c>
      <c r="K12149">
        <f>IF(G6497="","Missing OEWS wage",IF(H6497="","Missing Wharton SOC","Matched"))</f>
        <v/>
      </c>
    </row>
    <row r="12150">
      <c r="A12150" t="inlineStr">
        <is>
          <t>62</t>
        </is>
      </c>
      <c r="B12150" t="inlineStr">
        <is>
          <t>Health Care and Social Assistance</t>
        </is>
      </c>
      <c r="C12150" t="inlineStr">
        <is>
          <t>45-2092</t>
        </is>
      </c>
      <c r="D12150" t="inlineStr">
        <is>
          <t>Farmworkers and Laborers, Crop, Nursery, and Greenhouse</t>
        </is>
      </c>
      <c r="E12150" t="n">
        <v>890</v>
      </c>
      <c r="F12150" t="n">
        <v>37010</v>
      </c>
      <c r="G12150">
        <f>IF(OR(E6498="",F6498=""),"",E6498*F6498)</f>
        <v/>
      </c>
      <c r="H12150" s="41">
        <f>IFERROR(XLOOKUP(C6498,'DATA Wharton'!$A$2:$A$785,'DATA Wharton'!$C$2:$C$785),"")</f>
        <v/>
      </c>
      <c r="I12150">
        <f>IF(OR(G6498="",H6498=""),"",G6498)</f>
        <v/>
      </c>
      <c r="J12150">
        <f>IF(OR(I6498="",H6498=""),"",I6498*H6498)</f>
        <v/>
      </c>
      <c r="K12150">
        <f>IF(G6498="","Missing OEWS wage",IF(H6498="","Missing Wharton SOC","Matched"))</f>
        <v/>
      </c>
    </row>
    <row r="12151">
      <c r="A12151" t="inlineStr">
        <is>
          <t>62</t>
        </is>
      </c>
      <c r="B12151" t="inlineStr">
        <is>
          <t>Health Care and Social Assistance</t>
        </is>
      </c>
      <c r="C12151" t="inlineStr">
        <is>
          <t>45-2093</t>
        </is>
      </c>
      <c r="D12151" t="inlineStr">
        <is>
          <t>Farmworkers, Farm, Ranch, and Aquacultural Animals</t>
        </is>
      </c>
      <c r="E12151" t="n">
        <v>920</v>
      </c>
      <c r="F12151" t="n">
        <v>34160</v>
      </c>
      <c r="G12151">
        <f>IF(OR(E6499="",F6499=""),"",E6499*F6499)</f>
        <v/>
      </c>
      <c r="H12151" s="41">
        <f>IFERROR(XLOOKUP(C6499,'DATA Wharton'!$A$2:$A$785,'DATA Wharton'!$C$2:$C$785),"")</f>
        <v/>
      </c>
      <c r="I12151">
        <f>IF(OR(G6499="",H6499=""),"",G6499)</f>
        <v/>
      </c>
      <c r="J12151">
        <f>IF(OR(I6499="",H6499=""),"",I6499*H6499)</f>
        <v/>
      </c>
      <c r="K12151">
        <f>IF(G6499="","Missing OEWS wage",IF(H6499="","Missing Wharton SOC","Matched"))</f>
        <v/>
      </c>
    </row>
    <row r="12152">
      <c r="A12152" t="inlineStr">
        <is>
          <t>62</t>
        </is>
      </c>
      <c r="B12152" t="inlineStr">
        <is>
          <t>Health Care and Social Assistance</t>
        </is>
      </c>
      <c r="C12152" t="inlineStr">
        <is>
          <t>47-1011</t>
        </is>
      </c>
      <c r="D12152" t="inlineStr">
        <is>
          <t>First-Line Supervisors of Construction Trades and Extraction Workers</t>
        </is>
      </c>
      <c r="E12152" t="n">
        <v>1940</v>
      </c>
      <c r="F12152" t="n">
        <v>82633.09278350516</v>
      </c>
      <c r="G12152">
        <f>IF(OR(E6500="",F6500=""),"",E6500*F6500)</f>
        <v/>
      </c>
      <c r="H12152" s="41">
        <f>IFERROR(XLOOKUP(C6500,'DATA Wharton'!$A$2:$A$785,'DATA Wharton'!$C$2:$C$785),"")</f>
        <v/>
      </c>
      <c r="I12152">
        <f>IF(OR(G6500="",H6500=""),"",G6500)</f>
        <v/>
      </c>
      <c r="J12152">
        <f>IF(OR(I6500="",H6500=""),"",I6500*H6500)</f>
        <v/>
      </c>
      <c r="K12152">
        <f>IF(G6500="","Missing OEWS wage",IF(H6500="","Missing Wharton SOC","Matched"))</f>
        <v/>
      </c>
    </row>
    <row r="12153">
      <c r="A12153" t="inlineStr">
        <is>
          <t>62</t>
        </is>
      </c>
      <c r="B12153" t="inlineStr">
        <is>
          <t>Health Care and Social Assistance</t>
        </is>
      </c>
      <c r="C12153" t="inlineStr">
        <is>
          <t>47-2011</t>
        </is>
      </c>
      <c r="D12153" t="inlineStr">
        <is>
          <t>Boilermakers</t>
        </is>
      </c>
      <c r="E12153" t="n">
        <v>30</v>
      </c>
      <c r="F12153" t="n">
        <v>68810</v>
      </c>
      <c r="G12153">
        <f>IF(OR(E6501="",F6501=""),"",E6501*F6501)</f>
        <v/>
      </c>
      <c r="H12153" s="41">
        <f>IFERROR(XLOOKUP(C6501,'DATA Wharton'!$A$2:$A$785,'DATA Wharton'!$C$2:$C$785),"")</f>
        <v/>
      </c>
      <c r="I12153">
        <f>IF(OR(G6501="",H6501=""),"",G6501)</f>
        <v/>
      </c>
      <c r="J12153">
        <f>IF(OR(I6501="",H6501=""),"",I6501*H6501)</f>
        <v/>
      </c>
      <c r="K12153">
        <f>IF(G6501="","Missing OEWS wage",IF(H6501="","Missing Wharton SOC","Matched"))</f>
        <v/>
      </c>
    </row>
    <row r="12154">
      <c r="A12154" t="inlineStr">
        <is>
          <t>62</t>
        </is>
      </c>
      <c r="B12154" t="inlineStr">
        <is>
          <t>Health Care and Social Assistance</t>
        </is>
      </c>
      <c r="C12154" t="inlineStr">
        <is>
          <t>47-2031</t>
        </is>
      </c>
      <c r="D12154" t="inlineStr">
        <is>
          <t>Carpenters</t>
        </is>
      </c>
      <c r="E12154" t="n">
        <v>2650</v>
      </c>
      <c r="F12154" t="n">
        <v>68544.83018867925</v>
      </c>
      <c r="G12154">
        <f>IF(OR(E6502="",F6502=""),"",E6502*F6502)</f>
        <v/>
      </c>
      <c r="H12154" s="41">
        <f>IFERROR(XLOOKUP(C6502,'DATA Wharton'!$A$2:$A$785,'DATA Wharton'!$C$2:$C$785),"")</f>
        <v/>
      </c>
      <c r="I12154">
        <f>IF(OR(G6502="",H6502=""),"",G6502)</f>
        <v/>
      </c>
      <c r="J12154">
        <f>IF(OR(I6502="",H6502=""),"",I6502*H6502)</f>
        <v/>
      </c>
      <c r="K12154">
        <f>IF(G6502="","Missing OEWS wage",IF(H6502="","Missing Wharton SOC","Matched"))</f>
        <v/>
      </c>
    </row>
    <row r="12155">
      <c r="A12155" t="inlineStr">
        <is>
          <t>62</t>
        </is>
      </c>
      <c r="B12155" t="inlineStr">
        <is>
          <t>Health Care and Social Assistance</t>
        </is>
      </c>
      <c r="C12155" t="inlineStr">
        <is>
          <t>47-2061</t>
        </is>
      </c>
      <c r="D12155" t="inlineStr">
        <is>
          <t>Construction Laborers</t>
        </is>
      </c>
      <c r="E12155" t="n">
        <v>970</v>
      </c>
      <c r="F12155" t="n">
        <v>47098.0412371134</v>
      </c>
      <c r="G12155">
        <f>IF(OR(E6503="",F6503=""),"",E6503*F6503)</f>
        <v/>
      </c>
      <c r="H12155" s="41">
        <f>IFERROR(XLOOKUP(C6503,'DATA Wharton'!$A$2:$A$785,'DATA Wharton'!$C$2:$C$785),"")</f>
        <v/>
      </c>
      <c r="I12155">
        <f>IF(OR(G6503="",H6503=""),"",G6503)</f>
        <v/>
      </c>
      <c r="J12155">
        <f>IF(OR(I6503="",H6503=""),"",I6503*H6503)</f>
        <v/>
      </c>
      <c r="K12155">
        <f>IF(G6503="","Missing OEWS wage",IF(H6503="","Missing Wharton SOC","Matched"))</f>
        <v/>
      </c>
    </row>
    <row r="12156">
      <c r="A12156" t="inlineStr">
        <is>
          <t>62</t>
        </is>
      </c>
      <c r="B12156" t="inlineStr">
        <is>
          <t>Health Care and Social Assistance</t>
        </is>
      </c>
      <c r="C12156" t="inlineStr">
        <is>
          <t>47-2073</t>
        </is>
      </c>
      <c r="D12156" t="inlineStr">
        <is>
          <t>Operating Engineers and Other Construction Equipment Operators</t>
        </is>
      </c>
      <c r="E12156" t="n">
        <v>60</v>
      </c>
      <c r="F12156" t="n">
        <v>57570</v>
      </c>
      <c r="G12156">
        <f>IF(OR(E6504="",F6504=""),"",E6504*F6504)</f>
        <v/>
      </c>
      <c r="H12156" s="41">
        <f>IFERROR(XLOOKUP(C6504,'DATA Wharton'!$A$2:$A$785,'DATA Wharton'!$C$2:$C$785),"")</f>
        <v/>
      </c>
      <c r="I12156">
        <f>IF(OR(G6504="",H6504=""),"",G6504)</f>
        <v/>
      </c>
      <c r="J12156">
        <f>IF(OR(I6504="",H6504=""),"",I6504*H6504)</f>
        <v/>
      </c>
      <c r="K12156">
        <f>IF(G6504="","Missing OEWS wage",IF(H6504="","Missing Wharton SOC","Matched"))</f>
        <v/>
      </c>
    </row>
    <row r="12157">
      <c r="A12157" t="inlineStr">
        <is>
          <t>62</t>
        </is>
      </c>
      <c r="B12157" t="inlineStr">
        <is>
          <t>Health Care and Social Assistance</t>
        </is>
      </c>
      <c r="C12157" t="inlineStr">
        <is>
          <t>47-2111</t>
        </is>
      </c>
      <c r="D12157" t="inlineStr">
        <is>
          <t>Electricians</t>
        </is>
      </c>
      <c r="E12157" t="n">
        <v>3410</v>
      </c>
      <c r="F12157" t="n">
        <v>78305.68914956012</v>
      </c>
      <c r="G12157">
        <f>IF(OR(E6505="",F6505=""),"",E6505*F6505)</f>
        <v/>
      </c>
      <c r="H12157" s="41">
        <f>IFERROR(XLOOKUP(C6505,'DATA Wharton'!$A$2:$A$785,'DATA Wharton'!$C$2:$C$785),"")</f>
        <v/>
      </c>
      <c r="I12157">
        <f>IF(OR(G6505="",H6505=""),"",G6505)</f>
        <v/>
      </c>
      <c r="J12157">
        <f>IF(OR(I6505="",H6505=""),"",I6505*H6505)</f>
        <v/>
      </c>
      <c r="K12157">
        <f>IF(G6505="","Missing OEWS wage",IF(H6505="","Missing Wharton SOC","Matched"))</f>
        <v/>
      </c>
    </row>
    <row r="12158">
      <c r="A12158" t="inlineStr">
        <is>
          <t>62</t>
        </is>
      </c>
      <c r="B12158" t="inlineStr">
        <is>
          <t>Health Care and Social Assistance</t>
        </is>
      </c>
      <c r="C12158" t="inlineStr">
        <is>
          <t>47-2131</t>
        </is>
      </c>
      <c r="D12158" t="inlineStr">
        <is>
          <t>Insulation Workers, Floor, Ceiling, and Wall</t>
        </is>
      </c>
      <c r="E12158" t="n">
        <v>180</v>
      </c>
      <c r="F12158" t="n">
        <v>48000</v>
      </c>
      <c r="G12158">
        <f>IF(OR(E6506="",F6506=""),"",E6506*F6506)</f>
        <v/>
      </c>
      <c r="H12158" s="41">
        <f>IFERROR(XLOOKUP(C6506,'DATA Wharton'!$A$2:$A$785,'DATA Wharton'!$C$2:$C$785),"")</f>
        <v/>
      </c>
      <c r="I12158">
        <f>IF(OR(G6506="",H6506=""),"",G6506)</f>
        <v/>
      </c>
      <c r="J12158">
        <f>IF(OR(I6506="",H6506=""),"",I6506*H6506)</f>
        <v/>
      </c>
      <c r="K12158">
        <f>IF(G6506="","Missing OEWS wage",IF(H6506="","Missing Wharton SOC","Matched"))</f>
        <v/>
      </c>
    </row>
    <row r="12159">
      <c r="A12159" t="inlineStr">
        <is>
          <t>62</t>
        </is>
      </c>
      <c r="B12159" t="inlineStr">
        <is>
          <t>Health Care and Social Assistance</t>
        </is>
      </c>
      <c r="C12159" t="inlineStr">
        <is>
          <t>47-2141</t>
        </is>
      </c>
      <c r="D12159" t="inlineStr">
        <is>
          <t>Painters, Construction and Maintenance</t>
        </is>
      </c>
      <c r="E12159" t="n">
        <v>2800</v>
      </c>
      <c r="F12159" t="n">
        <v>61476.39285714286</v>
      </c>
      <c r="G12159">
        <f>IF(OR(E6507="",F6507=""),"",E6507*F6507)</f>
        <v/>
      </c>
      <c r="H12159" s="41">
        <f>IFERROR(XLOOKUP(C6507,'DATA Wharton'!$A$2:$A$785,'DATA Wharton'!$C$2:$C$785),"")</f>
        <v/>
      </c>
      <c r="I12159">
        <f>IF(OR(G6507="",H6507=""),"",G6507)</f>
        <v/>
      </c>
      <c r="J12159">
        <f>IF(OR(I6507="",H6507=""),"",I6507*H6507)</f>
        <v/>
      </c>
      <c r="K12159">
        <f>IF(G6507="","Missing OEWS wage",IF(H6507="","Missing Wharton SOC","Matched"))</f>
        <v/>
      </c>
    </row>
    <row r="12160">
      <c r="A12160" t="inlineStr">
        <is>
          <t>62</t>
        </is>
      </c>
      <c r="B12160" t="inlineStr">
        <is>
          <t>Health Care and Social Assistance</t>
        </is>
      </c>
      <c r="C12160" t="inlineStr">
        <is>
          <t>47-2152</t>
        </is>
      </c>
      <c r="D12160" t="inlineStr">
        <is>
          <t>Plumbers, Pipefitters, and Steamfitters</t>
        </is>
      </c>
      <c r="E12160" t="n">
        <v>2030</v>
      </c>
      <c r="F12160" t="n">
        <v>77909.95073891626</v>
      </c>
      <c r="G12160">
        <f>IF(OR(E6508="",F6508=""),"",E6508*F6508)</f>
        <v/>
      </c>
      <c r="H12160" s="41">
        <f>IFERROR(XLOOKUP(C6508,'DATA Wharton'!$A$2:$A$785,'DATA Wharton'!$C$2:$C$785),"")</f>
        <v/>
      </c>
      <c r="I12160">
        <f>IF(OR(G6508="",H6508=""),"",G6508)</f>
        <v/>
      </c>
      <c r="J12160">
        <f>IF(OR(I6508="",H6508=""),"",I6508*H6508)</f>
        <v/>
      </c>
      <c r="K12160">
        <f>IF(G6508="","Missing OEWS wage",IF(H6508="","Missing Wharton SOC","Matched"))</f>
        <v/>
      </c>
    </row>
    <row r="12161">
      <c r="A12161" t="inlineStr">
        <is>
          <t>62</t>
        </is>
      </c>
      <c r="B12161" t="inlineStr">
        <is>
          <t>Health Care and Social Assistance</t>
        </is>
      </c>
      <c r="C12161" t="inlineStr">
        <is>
          <t>47-2161</t>
        </is>
      </c>
      <c r="D12161" t="inlineStr">
        <is>
          <t>Plasterers and Stucco Masons</t>
        </is>
      </c>
      <c r="E12161" t="n">
        <v>60</v>
      </c>
      <c r="F12161" t="n">
        <v>73460</v>
      </c>
      <c r="G12161">
        <f>IF(OR(E6509="",F6509=""),"",E6509*F6509)</f>
        <v/>
      </c>
      <c r="H12161" s="41">
        <f>IFERROR(XLOOKUP(C6509,'DATA Wharton'!$A$2:$A$785,'DATA Wharton'!$C$2:$C$785),"")</f>
        <v/>
      </c>
      <c r="I12161">
        <f>IF(OR(G6509="",H6509=""),"",G6509)</f>
        <v/>
      </c>
      <c r="J12161">
        <f>IF(OR(I6509="",H6509=""),"",I6509*H6509)</f>
        <v/>
      </c>
      <c r="K12161">
        <f>IF(G6509="","Missing OEWS wage",IF(H6509="","Missing Wharton SOC","Matched"))</f>
        <v/>
      </c>
    </row>
    <row r="12162">
      <c r="A12162" t="inlineStr">
        <is>
          <t>62</t>
        </is>
      </c>
      <c r="B12162" t="inlineStr">
        <is>
          <t>Health Care and Social Assistance</t>
        </is>
      </c>
      <c r="C12162" t="inlineStr">
        <is>
          <t>47-2211</t>
        </is>
      </c>
      <c r="D12162" t="inlineStr">
        <is>
          <t>Sheet Metal Workers</t>
        </is>
      </c>
      <c r="E12162" t="n">
        <v>10</v>
      </c>
      <c r="F12162" t="n">
        <v>91330</v>
      </c>
      <c r="G12162">
        <f>IF(OR(E6510="",F6510=""),"",E6510*F6510)</f>
        <v/>
      </c>
      <c r="H12162" s="41">
        <f>IFERROR(XLOOKUP(C6510,'DATA Wharton'!$A$2:$A$785,'DATA Wharton'!$C$2:$C$785),"")</f>
        <v/>
      </c>
      <c r="I12162">
        <f>IF(OR(G6510="",H6510=""),"",G6510)</f>
        <v/>
      </c>
      <c r="J12162">
        <f>IF(OR(I6510="",H6510=""),"",I6510*H6510)</f>
        <v/>
      </c>
      <c r="K12162">
        <f>IF(G6510="","Missing OEWS wage",IF(H6510="","Missing Wharton SOC","Matched"))</f>
        <v/>
      </c>
    </row>
    <row r="12163">
      <c r="A12163" t="inlineStr">
        <is>
          <t>62</t>
        </is>
      </c>
      <c r="B12163" t="inlineStr">
        <is>
          <t>Health Care and Social Assistance</t>
        </is>
      </c>
      <c r="C12163" t="inlineStr">
        <is>
          <t>47-3012</t>
        </is>
      </c>
      <c r="D12163" t="inlineStr">
        <is>
          <t>Helpers--Carpenters</t>
        </is>
      </c>
      <c r="E12163" t="n">
        <v>40</v>
      </c>
      <c r="F12163" t="n">
        <v>45270</v>
      </c>
      <c r="G12163">
        <f>IF(OR(E6511="",F6511=""),"",E6511*F6511)</f>
        <v/>
      </c>
      <c r="H12163" s="41">
        <f>IFERROR(XLOOKUP(C6511,'DATA Wharton'!$A$2:$A$785,'DATA Wharton'!$C$2:$C$785),"")</f>
        <v/>
      </c>
      <c r="I12163">
        <f>IF(OR(G6511="",H6511=""),"",G6511)</f>
        <v/>
      </c>
      <c r="J12163">
        <f>IF(OR(I6511="",H6511=""),"",I6511*H6511)</f>
        <v/>
      </c>
      <c r="K12163">
        <f>IF(G6511="","Missing OEWS wage",IF(H6511="","Missing Wharton SOC","Matched"))</f>
        <v/>
      </c>
    </row>
    <row r="12164">
      <c r="A12164" t="inlineStr">
        <is>
          <t>62</t>
        </is>
      </c>
      <c r="B12164" t="inlineStr">
        <is>
          <t>Health Care and Social Assistance</t>
        </is>
      </c>
      <c r="C12164" t="inlineStr">
        <is>
          <t>47-3013</t>
        </is>
      </c>
      <c r="D12164" t="inlineStr">
        <is>
          <t>Helpers--Electricians</t>
        </is>
      </c>
      <c r="E12164" t="n">
        <v>40</v>
      </c>
      <c r="F12164" t="n">
        <v>54700</v>
      </c>
      <c r="G12164">
        <f>IF(OR(E6512="",F6512=""),"",E6512*F6512)</f>
        <v/>
      </c>
      <c r="H12164" s="41">
        <f>IFERROR(XLOOKUP(C6512,'DATA Wharton'!$A$2:$A$785,'DATA Wharton'!$C$2:$C$785),"")</f>
        <v/>
      </c>
      <c r="I12164">
        <f>IF(OR(G6512="",H6512=""),"",G6512)</f>
        <v/>
      </c>
      <c r="J12164">
        <f>IF(OR(I6512="",H6512=""),"",I6512*H6512)</f>
        <v/>
      </c>
      <c r="K12164">
        <f>IF(G6512="","Missing OEWS wage",IF(H6512="","Missing Wharton SOC","Matched"))</f>
        <v/>
      </c>
    </row>
    <row r="12165">
      <c r="A12165" t="inlineStr">
        <is>
          <t>62</t>
        </is>
      </c>
      <c r="B12165" t="inlineStr">
        <is>
          <t>Health Care and Social Assistance</t>
        </is>
      </c>
      <c r="C12165" t="inlineStr">
        <is>
          <t>47-3019</t>
        </is>
      </c>
      <c r="D12165" t="inlineStr">
        <is>
          <t>Helpers, Construction Trades, All Other</t>
        </is>
      </c>
      <c r="E12165" t="n">
        <v>30</v>
      </c>
      <c r="F12165" t="n">
        <v>44030</v>
      </c>
      <c r="G12165">
        <f>IF(OR(E6513="",F6513=""),"",E6513*F6513)</f>
        <v/>
      </c>
      <c r="H12165" s="41">
        <f>IFERROR(XLOOKUP(C6513,'DATA Wharton'!$A$2:$A$785,'DATA Wharton'!$C$2:$C$785),"")</f>
        <v/>
      </c>
      <c r="I12165">
        <f>IF(OR(G6513="",H6513=""),"",G6513)</f>
        <v/>
      </c>
      <c r="J12165">
        <f>IF(OR(I6513="",H6513=""),"",I6513*H6513)</f>
        <v/>
      </c>
      <c r="K12165">
        <f>IF(G6513="","Missing OEWS wage",IF(H6513="","Missing Wharton SOC","Matched"))</f>
        <v/>
      </c>
    </row>
    <row r="12166">
      <c r="A12166" t="inlineStr">
        <is>
          <t>62</t>
        </is>
      </c>
      <c r="B12166" t="inlineStr">
        <is>
          <t>Health Care and Social Assistance</t>
        </is>
      </c>
      <c r="C12166" t="inlineStr">
        <is>
          <t>47-4011</t>
        </is>
      </c>
      <c r="D12166" t="inlineStr">
        <is>
          <t>Construction and Building Inspectors</t>
        </is>
      </c>
      <c r="E12166" t="n">
        <v>900</v>
      </c>
      <c r="F12166" t="n">
        <v>59590</v>
      </c>
      <c r="G12166">
        <f>IF(OR(E6514="",F6514=""),"",E6514*F6514)</f>
        <v/>
      </c>
      <c r="H12166" s="41">
        <f>IFERROR(XLOOKUP(C6514,'DATA Wharton'!$A$2:$A$785,'DATA Wharton'!$C$2:$C$785),"")</f>
        <v/>
      </c>
      <c r="I12166">
        <f>IF(OR(G6514="",H6514=""),"",G6514)</f>
        <v/>
      </c>
      <c r="J12166">
        <f>IF(OR(I6514="",H6514=""),"",I6514*H6514)</f>
        <v/>
      </c>
      <c r="K12166">
        <f>IF(G6514="","Missing OEWS wage",IF(H6514="","Missing Wharton SOC","Matched"))</f>
        <v/>
      </c>
    </row>
    <row r="12167">
      <c r="A12167" t="inlineStr">
        <is>
          <t>62</t>
        </is>
      </c>
      <c r="B12167" t="inlineStr">
        <is>
          <t>Health Care and Social Assistance</t>
        </is>
      </c>
      <c r="C12167" t="inlineStr">
        <is>
          <t>47-4041</t>
        </is>
      </c>
      <c r="D12167" t="inlineStr">
        <is>
          <t>Hazardous Materials Removal Workers</t>
        </is>
      </c>
      <c r="E12167" t="n">
        <v>190</v>
      </c>
      <c r="F12167" t="n">
        <v>61800</v>
      </c>
      <c r="G12167">
        <f>IF(OR(E6515="",F6515=""),"",E6515*F6515)</f>
        <v/>
      </c>
      <c r="H12167" s="41">
        <f>IFERROR(XLOOKUP(C6515,'DATA Wharton'!$A$2:$A$785,'DATA Wharton'!$C$2:$C$785),"")</f>
        <v/>
      </c>
      <c r="I12167">
        <f>IF(OR(G6515="",H6515=""),"",G6515)</f>
        <v/>
      </c>
      <c r="J12167">
        <f>IF(OR(I6515="",H6515=""),"",I6515*H6515)</f>
        <v/>
      </c>
      <c r="K12167">
        <f>IF(G6515="","Missing OEWS wage",IF(H6515="","Missing Wharton SOC","Matched"))</f>
        <v/>
      </c>
    </row>
    <row r="12168">
      <c r="A12168" t="inlineStr">
        <is>
          <t>62</t>
        </is>
      </c>
      <c r="B12168" t="inlineStr">
        <is>
          <t>Health Care and Social Assistance</t>
        </is>
      </c>
      <c r="C12168" t="inlineStr">
        <is>
          <t>47-4090</t>
        </is>
      </c>
      <c r="D12168" t="inlineStr">
        <is>
          <t>Miscellaneous Construction and Related Workers</t>
        </is>
      </c>
      <c r="E12168" t="n">
        <v>850</v>
      </c>
      <c r="F12168" t="n">
        <v>55560</v>
      </c>
      <c r="G12168">
        <f>IF(OR(E6516="",F6516=""),"",E6516*F6516)</f>
        <v/>
      </c>
      <c r="H12168" s="41">
        <f>IFERROR(XLOOKUP(C6516,'DATA Wharton'!$A$2:$A$785,'DATA Wharton'!$C$2:$C$785),"")</f>
        <v/>
      </c>
      <c r="I12168">
        <f>IF(OR(G6516="",H6516=""),"",G6516)</f>
        <v/>
      </c>
      <c r="J12168">
        <f>IF(OR(I6516="",H6516=""),"",I6516*H6516)</f>
        <v/>
      </c>
      <c r="K12168">
        <f>IF(G6516="","Missing OEWS wage",IF(H6516="","Missing Wharton SOC","Matched"))</f>
        <v/>
      </c>
    </row>
    <row r="12169">
      <c r="A12169" t="inlineStr">
        <is>
          <t>62</t>
        </is>
      </c>
      <c r="B12169" t="inlineStr">
        <is>
          <t>Health Care and Social Assistance</t>
        </is>
      </c>
      <c r="C12169" t="inlineStr">
        <is>
          <t>49-1011</t>
        </is>
      </c>
      <c r="D12169" t="inlineStr">
        <is>
          <t>First-Line Supervisors of Mechanics, Installers, and Repairers</t>
        </is>
      </c>
      <c r="E12169" t="n">
        <v>17250</v>
      </c>
      <c r="F12169" t="n">
        <v>73833.43768115943</v>
      </c>
      <c r="G12169">
        <f>IF(OR(E6517="",F6517=""),"",E6517*F6517)</f>
        <v/>
      </c>
      <c r="H12169" s="41">
        <f>IFERROR(XLOOKUP(C6517,'DATA Wharton'!$A$2:$A$785,'DATA Wharton'!$C$2:$C$785),"")</f>
        <v/>
      </c>
      <c r="I12169">
        <f>IF(OR(G6517="",H6517=""),"",G6517)</f>
        <v/>
      </c>
      <c r="J12169">
        <f>IF(OR(I6517="",H6517=""),"",I6517*H6517)</f>
        <v/>
      </c>
      <c r="K12169">
        <f>IF(G6517="","Missing OEWS wage",IF(H6517="","Missing Wharton SOC","Matched"))</f>
        <v/>
      </c>
    </row>
    <row r="12170">
      <c r="A12170" t="inlineStr">
        <is>
          <t>62</t>
        </is>
      </c>
      <c r="B12170" t="inlineStr">
        <is>
          <t>Health Care and Social Assistance</t>
        </is>
      </c>
      <c r="C12170" t="inlineStr">
        <is>
          <t>49-2011</t>
        </is>
      </c>
      <c r="D12170" t="inlineStr">
        <is>
          <t>Computer, Automated Teller, and Office Machine Repairers</t>
        </is>
      </c>
      <c r="E12170" t="n">
        <v>220</v>
      </c>
      <c r="F12170" t="n">
        <v>53530</v>
      </c>
      <c r="G12170">
        <f>IF(OR(E6518="",F6518=""),"",E6518*F6518)</f>
        <v/>
      </c>
      <c r="H12170" s="41">
        <f>IFERROR(XLOOKUP(C6518,'DATA Wharton'!$A$2:$A$785,'DATA Wharton'!$C$2:$C$785),"")</f>
        <v/>
      </c>
      <c r="I12170">
        <f>IF(OR(G6518="",H6518=""),"",G6518)</f>
        <v/>
      </c>
      <c r="J12170">
        <f>IF(OR(I6518="",H6518=""),"",I6518*H6518)</f>
        <v/>
      </c>
      <c r="K12170">
        <f>IF(G6518="","Missing OEWS wage",IF(H6518="","Missing Wharton SOC","Matched"))</f>
        <v/>
      </c>
    </row>
    <row r="12171">
      <c r="A12171" t="inlineStr">
        <is>
          <t>62</t>
        </is>
      </c>
      <c r="B12171" t="inlineStr">
        <is>
          <t>Health Care and Social Assistance</t>
        </is>
      </c>
      <c r="C12171" t="inlineStr">
        <is>
          <t>49-2022</t>
        </is>
      </c>
      <c r="D12171" t="inlineStr">
        <is>
          <t>Telecommunications Equipment Installers and Repairers, Except Line Installers</t>
        </is>
      </c>
      <c r="E12171" t="n">
        <v>230</v>
      </c>
      <c r="F12171" t="n">
        <v>70737.39130434782</v>
      </c>
      <c r="G12171">
        <f>IF(OR(E6519="",F6519=""),"",E6519*F6519)</f>
        <v/>
      </c>
      <c r="H12171" s="41">
        <f>IFERROR(XLOOKUP(C6519,'DATA Wharton'!$A$2:$A$785,'DATA Wharton'!$C$2:$C$785),"")</f>
        <v/>
      </c>
      <c r="I12171">
        <f>IF(OR(G6519="",H6519=""),"",G6519)</f>
        <v/>
      </c>
      <c r="J12171">
        <f>IF(OR(I6519="",H6519=""),"",I6519*H6519)</f>
        <v/>
      </c>
      <c r="K12171">
        <f>IF(G6519="","Missing OEWS wage",IF(H6519="","Missing Wharton SOC","Matched"))</f>
        <v/>
      </c>
    </row>
    <row r="12172">
      <c r="A12172" t="inlineStr">
        <is>
          <t>62</t>
        </is>
      </c>
      <c r="B12172" t="inlineStr">
        <is>
          <t>Health Care and Social Assistance</t>
        </is>
      </c>
      <c r="C12172" t="inlineStr">
        <is>
          <t>49-2094</t>
        </is>
      </c>
      <c r="D12172" t="inlineStr">
        <is>
          <t>Electrical and Electronics Repairers, Commercial and Industrial Equipment</t>
        </is>
      </c>
      <c r="E12172" t="n">
        <v>350</v>
      </c>
      <c r="F12172" t="n">
        <v>76170</v>
      </c>
      <c r="G12172">
        <f>IF(OR(E6520="",F6520=""),"",E6520*F6520)</f>
        <v/>
      </c>
      <c r="H12172" s="41">
        <f>IFERROR(XLOOKUP(C6520,'DATA Wharton'!$A$2:$A$785,'DATA Wharton'!$C$2:$C$785),"")</f>
        <v/>
      </c>
      <c r="I12172">
        <f>IF(OR(G6520="",H6520=""),"",G6520)</f>
        <v/>
      </c>
      <c r="J12172">
        <f>IF(OR(I6520="",H6520=""),"",I6520*H6520)</f>
        <v/>
      </c>
      <c r="K12172">
        <f>IF(G6520="","Missing OEWS wage",IF(H6520="","Missing Wharton SOC","Matched"))</f>
        <v/>
      </c>
    </row>
    <row r="12173">
      <c r="A12173" t="inlineStr">
        <is>
          <t>62</t>
        </is>
      </c>
      <c r="B12173" t="inlineStr">
        <is>
          <t>Health Care and Social Assistance</t>
        </is>
      </c>
      <c r="C12173" t="inlineStr">
        <is>
          <t>49-2098</t>
        </is>
      </c>
      <c r="D12173" t="inlineStr">
        <is>
          <t>Security and Fire Alarm Systems Installers</t>
        </is>
      </c>
      <c r="E12173" t="n">
        <v>110</v>
      </c>
      <c r="F12173" t="n">
        <v>71850</v>
      </c>
      <c r="G12173">
        <f>IF(OR(E6521="",F6521=""),"",E6521*F6521)</f>
        <v/>
      </c>
      <c r="H12173" s="41">
        <f>IFERROR(XLOOKUP(C6521,'DATA Wharton'!$A$2:$A$785,'DATA Wharton'!$C$2:$C$785),"")</f>
        <v/>
      </c>
      <c r="I12173">
        <f>IF(OR(G6521="",H6521=""),"",G6521)</f>
        <v/>
      </c>
      <c r="J12173">
        <f>IF(OR(I6521="",H6521=""),"",I6521*H6521)</f>
        <v/>
      </c>
      <c r="K12173">
        <f>IF(G6521="","Missing OEWS wage",IF(H6521="","Missing Wharton SOC","Matched"))</f>
        <v/>
      </c>
    </row>
    <row r="12174">
      <c r="A12174" t="inlineStr">
        <is>
          <t>62</t>
        </is>
      </c>
      <c r="B12174" t="inlineStr">
        <is>
          <t>Health Care and Social Assistance</t>
        </is>
      </c>
      <c r="C12174" t="inlineStr">
        <is>
          <t>49-3011</t>
        </is>
      </c>
      <c r="D12174" t="inlineStr">
        <is>
          <t>Aircraft Mechanics and Service Technicians</t>
        </is>
      </c>
      <c r="E12174" t="n">
        <v>2080</v>
      </c>
      <c r="F12174" t="n">
        <v>86980</v>
      </c>
      <c r="G12174">
        <f>IF(OR(E6522="",F6522=""),"",E6522*F6522)</f>
        <v/>
      </c>
      <c r="H12174" s="41">
        <f>IFERROR(XLOOKUP(C6522,'DATA Wharton'!$A$2:$A$785,'DATA Wharton'!$C$2:$C$785),"")</f>
        <v/>
      </c>
      <c r="I12174">
        <f>IF(OR(G6522="",H6522=""),"",G6522)</f>
        <v/>
      </c>
      <c r="J12174">
        <f>IF(OR(I6522="",H6522=""),"",I6522*H6522)</f>
        <v/>
      </c>
      <c r="K12174">
        <f>IF(G6522="","Missing OEWS wage",IF(H6522="","Missing Wharton SOC","Matched"))</f>
        <v/>
      </c>
    </row>
    <row r="12175">
      <c r="A12175" t="inlineStr">
        <is>
          <t>62</t>
        </is>
      </c>
      <c r="B12175" t="inlineStr">
        <is>
          <t>Health Care and Social Assistance</t>
        </is>
      </c>
      <c r="C12175" t="inlineStr">
        <is>
          <t>49-3021</t>
        </is>
      </c>
      <c r="D12175" t="inlineStr">
        <is>
          <t>Automotive Body and Related Repairers</t>
        </is>
      </c>
      <c r="E12175" t="n">
        <v>40</v>
      </c>
      <c r="F12175" t="n">
        <v>54820</v>
      </c>
      <c r="G12175">
        <f>IF(OR(E6523="",F6523=""),"",E6523*F6523)</f>
        <v/>
      </c>
      <c r="H12175" s="41">
        <f>IFERROR(XLOOKUP(C6523,'DATA Wharton'!$A$2:$A$785,'DATA Wharton'!$C$2:$C$785),"")</f>
        <v/>
      </c>
      <c r="I12175">
        <f>IF(OR(G6523="",H6523=""),"",G6523)</f>
        <v/>
      </c>
      <c r="J12175">
        <f>IF(OR(I6523="",H6523=""),"",I6523*H6523)</f>
        <v/>
      </c>
      <c r="K12175">
        <f>IF(G6523="","Missing OEWS wage",IF(H6523="","Missing Wharton SOC","Matched"))</f>
        <v/>
      </c>
    </row>
    <row r="12176">
      <c r="A12176" t="inlineStr">
        <is>
          <t>62</t>
        </is>
      </c>
      <c r="B12176" t="inlineStr">
        <is>
          <t>Health Care and Social Assistance</t>
        </is>
      </c>
      <c r="C12176" t="inlineStr">
        <is>
          <t>49-3023</t>
        </is>
      </c>
      <c r="D12176" t="inlineStr">
        <is>
          <t>Automotive Service Technicians and Mechanics</t>
        </is>
      </c>
      <c r="E12176" t="n">
        <v>1820</v>
      </c>
      <c r="F12176" t="n">
        <v>55955.60439560439</v>
      </c>
      <c r="G12176">
        <f>IF(OR(E6524="",F6524=""),"",E6524*F6524)</f>
        <v/>
      </c>
      <c r="H12176" s="41">
        <f>IFERROR(XLOOKUP(C6524,'DATA Wharton'!$A$2:$A$785,'DATA Wharton'!$C$2:$C$785),"")</f>
        <v/>
      </c>
      <c r="I12176">
        <f>IF(OR(G6524="",H6524=""),"",G6524)</f>
        <v/>
      </c>
      <c r="J12176">
        <f>IF(OR(I6524="",H6524=""),"",I6524*H6524)</f>
        <v/>
      </c>
      <c r="K12176">
        <f>IF(G6524="","Missing OEWS wage",IF(H6524="","Missing Wharton SOC","Matched"))</f>
        <v/>
      </c>
    </row>
    <row r="12177">
      <c r="A12177" t="inlineStr">
        <is>
          <t>62</t>
        </is>
      </c>
      <c r="B12177" t="inlineStr">
        <is>
          <t>Health Care and Social Assistance</t>
        </is>
      </c>
      <c r="C12177" t="inlineStr">
        <is>
          <t>49-3031</t>
        </is>
      </c>
      <c r="D12177" t="inlineStr">
        <is>
          <t>Bus and Truck Mechanics and Diesel Engine Specialists</t>
        </is>
      </c>
      <c r="E12177" t="n">
        <v>580</v>
      </c>
      <c r="F12177" t="n">
        <v>59150</v>
      </c>
      <c r="G12177">
        <f>IF(OR(E6525="",F6525=""),"",E6525*F6525)</f>
        <v/>
      </c>
      <c r="H12177" s="41">
        <f>IFERROR(XLOOKUP(C6525,'DATA Wharton'!$A$2:$A$785,'DATA Wharton'!$C$2:$C$785),"")</f>
        <v/>
      </c>
      <c r="I12177">
        <f>IF(OR(G6525="",H6525=""),"",G6525)</f>
        <v/>
      </c>
      <c r="J12177">
        <f>IF(OR(I6525="",H6525=""),"",I6525*H6525)</f>
        <v/>
      </c>
      <c r="K12177">
        <f>IF(G6525="","Missing OEWS wage",IF(H6525="","Missing Wharton SOC","Matched"))</f>
        <v/>
      </c>
    </row>
    <row r="12178">
      <c r="A12178" t="inlineStr">
        <is>
          <t>62</t>
        </is>
      </c>
      <c r="B12178" t="inlineStr">
        <is>
          <t>Health Care and Social Assistance</t>
        </is>
      </c>
      <c r="C12178" t="inlineStr">
        <is>
          <t>49-3053</t>
        </is>
      </c>
      <c r="D12178" t="inlineStr">
        <is>
          <t>Outdoor Power Equipment and Other Small Engine Mechanics</t>
        </is>
      </c>
      <c r="E12178" t="n">
        <v>30</v>
      </c>
      <c r="F12178" t="n">
        <v>52830</v>
      </c>
      <c r="G12178">
        <f>IF(OR(E6526="",F6526=""),"",E6526*F6526)</f>
        <v/>
      </c>
      <c r="H12178" s="41">
        <f>IFERROR(XLOOKUP(C6526,'DATA Wharton'!$A$2:$A$785,'DATA Wharton'!$C$2:$C$785),"")</f>
        <v/>
      </c>
      <c r="I12178">
        <f>IF(OR(G6526="",H6526=""),"",G6526)</f>
        <v/>
      </c>
      <c r="J12178">
        <f>IF(OR(I6526="",H6526=""),"",I6526*H6526)</f>
        <v/>
      </c>
      <c r="K12178">
        <f>IF(G6526="","Missing OEWS wage",IF(H6526="","Missing Wharton SOC","Matched"))</f>
        <v/>
      </c>
    </row>
    <row r="12179">
      <c r="A12179" t="inlineStr">
        <is>
          <t>62</t>
        </is>
      </c>
      <c r="B12179" t="inlineStr">
        <is>
          <t>Health Care and Social Assistance</t>
        </is>
      </c>
      <c r="C12179" t="inlineStr">
        <is>
          <t>49-9021</t>
        </is>
      </c>
      <c r="D12179" t="inlineStr">
        <is>
          <t>Heating, Air Conditioning, and Refrigeration Mechanics and Installers</t>
        </is>
      </c>
      <c r="E12179" t="n">
        <v>4550</v>
      </c>
      <c r="F12179" t="n">
        <v>71451.93406593407</v>
      </c>
      <c r="G12179">
        <f>IF(OR(E6527="",F6527=""),"",E6527*F6527)</f>
        <v/>
      </c>
      <c r="H12179" s="41">
        <f>IFERROR(XLOOKUP(C6527,'DATA Wharton'!$A$2:$A$785,'DATA Wharton'!$C$2:$C$785),"")</f>
        <v/>
      </c>
      <c r="I12179">
        <f>IF(OR(G6527="",H6527=""),"",G6527)</f>
        <v/>
      </c>
      <c r="J12179">
        <f>IF(OR(I6527="",H6527=""),"",I6527*H6527)</f>
        <v/>
      </c>
      <c r="K12179">
        <f>IF(G6527="","Missing OEWS wage",IF(H6527="","Missing Wharton SOC","Matched"))</f>
        <v/>
      </c>
    </row>
    <row r="12180">
      <c r="A12180" t="inlineStr">
        <is>
          <t>62</t>
        </is>
      </c>
      <c r="B12180" t="inlineStr">
        <is>
          <t>Health Care and Social Assistance</t>
        </is>
      </c>
      <c r="C12180" t="inlineStr">
        <is>
          <t>49-9041</t>
        </is>
      </c>
      <c r="D12180" t="inlineStr">
        <is>
          <t>Industrial Machinery Mechanics</t>
        </is>
      </c>
      <c r="E12180" t="n">
        <v>270</v>
      </c>
      <c r="F12180" t="n">
        <v>70060</v>
      </c>
      <c r="G12180">
        <f>IF(OR(E6528="",F6528=""),"",E6528*F6528)</f>
        <v/>
      </c>
      <c r="H12180" s="41">
        <f>IFERROR(XLOOKUP(C6528,'DATA Wharton'!$A$2:$A$785,'DATA Wharton'!$C$2:$C$785),"")</f>
        <v/>
      </c>
      <c r="I12180">
        <f>IF(OR(G6528="",H6528=""),"",G6528)</f>
        <v/>
      </c>
      <c r="J12180">
        <f>IF(OR(I6528="",H6528=""),"",I6528*H6528)</f>
        <v/>
      </c>
      <c r="K12180">
        <f>IF(G6528="","Missing OEWS wage",IF(H6528="","Missing Wharton SOC","Matched"))</f>
        <v/>
      </c>
    </row>
    <row r="12181">
      <c r="A12181" t="inlineStr">
        <is>
          <t>62</t>
        </is>
      </c>
      <c r="B12181" t="inlineStr">
        <is>
          <t>Health Care and Social Assistance</t>
        </is>
      </c>
      <c r="C12181" t="inlineStr">
        <is>
          <t>49-9043</t>
        </is>
      </c>
      <c r="D12181" t="inlineStr">
        <is>
          <t>Maintenance Workers, Machinery</t>
        </is>
      </c>
      <c r="E12181" t="n">
        <v>320</v>
      </c>
      <c r="F12181" t="n">
        <v>55860</v>
      </c>
      <c r="G12181">
        <f>IF(OR(E6529="",F6529=""),"",E6529*F6529)</f>
        <v/>
      </c>
      <c r="H12181" s="41">
        <f>IFERROR(XLOOKUP(C6529,'DATA Wharton'!$A$2:$A$785,'DATA Wharton'!$C$2:$C$785),"")</f>
        <v/>
      </c>
      <c r="I12181">
        <f>IF(OR(G6529="",H6529=""),"",G6529)</f>
        <v/>
      </c>
      <c r="J12181">
        <f>IF(OR(I6529="",H6529=""),"",I6529*H6529)</f>
        <v/>
      </c>
      <c r="K12181">
        <f>IF(G6529="","Missing OEWS wage",IF(H6529="","Missing Wharton SOC","Matched"))</f>
        <v/>
      </c>
    </row>
    <row r="12182">
      <c r="A12182" t="inlineStr">
        <is>
          <t>62</t>
        </is>
      </c>
      <c r="B12182" t="inlineStr">
        <is>
          <t>Health Care and Social Assistance</t>
        </is>
      </c>
      <c r="C12182" t="inlineStr">
        <is>
          <t>49-9052</t>
        </is>
      </c>
      <c r="D12182" t="inlineStr">
        <is>
          <t>Telecommunications Line Installers and Repairers</t>
        </is>
      </c>
      <c r="E12182" t="n">
        <v>110</v>
      </c>
      <c r="F12182" t="n">
        <v>64340</v>
      </c>
      <c r="G12182">
        <f>IF(OR(E6530="",F6530=""),"",E6530*F6530)</f>
        <v/>
      </c>
      <c r="H12182" s="41">
        <f>IFERROR(XLOOKUP(C6530,'DATA Wharton'!$A$2:$A$785,'DATA Wharton'!$C$2:$C$785),"")</f>
        <v/>
      </c>
      <c r="I12182">
        <f>IF(OR(G6530="",H6530=""),"",G6530)</f>
        <v/>
      </c>
      <c r="J12182">
        <f>IF(OR(I6530="",H6530=""),"",I6530*H6530)</f>
        <v/>
      </c>
      <c r="K12182">
        <f>IF(G6530="","Missing OEWS wage",IF(H6530="","Missing Wharton SOC","Matched"))</f>
        <v/>
      </c>
    </row>
    <row r="12183">
      <c r="A12183" t="inlineStr">
        <is>
          <t>62</t>
        </is>
      </c>
      <c r="B12183" t="inlineStr">
        <is>
          <t>Health Care and Social Assistance</t>
        </is>
      </c>
      <c r="C12183" t="inlineStr">
        <is>
          <t>49-9061</t>
        </is>
      </c>
      <c r="D12183" t="inlineStr">
        <is>
          <t>Camera and Photographic Equipment Repairers</t>
        </is>
      </c>
      <c r="E12183" t="n">
        <v>90</v>
      </c>
      <c r="F12183" t="n">
        <v>42960</v>
      </c>
      <c r="G12183">
        <f>IF(OR(E6531="",F6531=""),"",E6531*F6531)</f>
        <v/>
      </c>
      <c r="H12183" s="41">
        <f>IFERROR(XLOOKUP(C6531,'DATA Wharton'!$A$2:$A$785,'DATA Wharton'!$C$2:$C$785),"")</f>
        <v/>
      </c>
      <c r="I12183">
        <f>IF(OR(G6531="",H6531=""),"",G6531)</f>
        <v/>
      </c>
      <c r="J12183">
        <f>IF(OR(I6531="",H6531=""),"",I6531*H6531)</f>
        <v/>
      </c>
      <c r="K12183">
        <f>IF(G6531="","Missing OEWS wage",IF(H6531="","Missing Wharton SOC","Matched"))</f>
        <v/>
      </c>
    </row>
    <row r="12184">
      <c r="A12184" t="inlineStr">
        <is>
          <t>62</t>
        </is>
      </c>
      <c r="B12184" t="inlineStr">
        <is>
          <t>Health Care and Social Assistance</t>
        </is>
      </c>
      <c r="C12184" t="inlineStr">
        <is>
          <t>49-9062</t>
        </is>
      </c>
      <c r="D12184" t="inlineStr">
        <is>
          <t>Medical Equipment Repairers</t>
        </is>
      </c>
      <c r="E12184" t="n">
        <v>12790</v>
      </c>
      <c r="F12184" t="n">
        <v>71585.99687255669</v>
      </c>
      <c r="G12184">
        <f>IF(OR(E6532="",F6532=""),"",E6532*F6532)</f>
        <v/>
      </c>
      <c r="H12184" s="41">
        <f>IFERROR(XLOOKUP(C6532,'DATA Wharton'!$A$2:$A$785,'DATA Wharton'!$C$2:$C$785),"")</f>
        <v/>
      </c>
      <c r="I12184">
        <f>IF(OR(G6532="",H6532=""),"",G6532)</f>
        <v/>
      </c>
      <c r="J12184">
        <f>IF(OR(I6532="",H6532=""),"",I6532*H6532)</f>
        <v/>
      </c>
      <c r="K12184">
        <f>IF(G6532="","Missing OEWS wage",IF(H6532="","Missing Wharton SOC","Matched"))</f>
        <v/>
      </c>
    </row>
    <row r="12185">
      <c r="A12185" t="inlineStr">
        <is>
          <t>62</t>
        </is>
      </c>
      <c r="B12185" t="inlineStr">
        <is>
          <t>Health Care and Social Assistance</t>
        </is>
      </c>
      <c r="C12185" t="inlineStr">
        <is>
          <t>49-9069</t>
        </is>
      </c>
      <c r="D12185" t="inlineStr">
        <is>
          <t>Precision Instrument and Equipment Repairers, All Other</t>
        </is>
      </c>
      <c r="E12185" t="n">
        <v>50</v>
      </c>
      <c r="F12185" t="n">
        <v>94400</v>
      </c>
      <c r="G12185">
        <f>IF(OR(E6533="",F6533=""),"",E6533*F6533)</f>
        <v/>
      </c>
      <c r="H12185" s="41">
        <f>IFERROR(XLOOKUP(C6533,'DATA Wharton'!$A$2:$A$785,'DATA Wharton'!$C$2:$C$785),"")</f>
        <v/>
      </c>
      <c r="I12185">
        <f>IF(OR(G6533="",H6533=""),"",G6533)</f>
        <v/>
      </c>
      <c r="J12185">
        <f>IF(OR(I6533="",H6533=""),"",I6533*H6533)</f>
        <v/>
      </c>
      <c r="K12185">
        <f>IF(G6533="","Missing OEWS wage",IF(H6533="","Missing Wharton SOC","Matched"))</f>
        <v/>
      </c>
    </row>
    <row r="12186">
      <c r="A12186" t="inlineStr">
        <is>
          <t>62</t>
        </is>
      </c>
      <c r="B12186" t="inlineStr">
        <is>
          <t>Health Care and Social Assistance</t>
        </is>
      </c>
      <c r="C12186" t="inlineStr">
        <is>
          <t>49-9071</t>
        </is>
      </c>
      <c r="D12186" t="inlineStr">
        <is>
          <t>Maintenance and Repair Workers, General</t>
        </is>
      </c>
      <c r="E12186" t="n">
        <v>115600</v>
      </c>
      <c r="F12186" t="n">
        <v>51567.32006920415</v>
      </c>
      <c r="G12186">
        <f>IF(OR(E6534="",F6534=""),"",E6534*F6534)</f>
        <v/>
      </c>
      <c r="H12186" s="41">
        <f>IFERROR(XLOOKUP(C6534,'DATA Wharton'!$A$2:$A$785,'DATA Wharton'!$C$2:$C$785),"")</f>
        <v/>
      </c>
      <c r="I12186">
        <f>IF(OR(G6534="",H6534=""),"",G6534)</f>
        <v/>
      </c>
      <c r="J12186">
        <f>IF(OR(I6534="",H6534=""),"",I6534*H6534)</f>
        <v/>
      </c>
      <c r="K12186">
        <f>IF(G6534="","Missing OEWS wage",IF(H6534="","Missing Wharton SOC","Matched"))</f>
        <v/>
      </c>
    </row>
    <row r="12187">
      <c r="A12187" t="inlineStr">
        <is>
          <t>62</t>
        </is>
      </c>
      <c r="B12187" t="inlineStr">
        <is>
          <t>Health Care and Social Assistance</t>
        </is>
      </c>
      <c r="C12187" t="inlineStr">
        <is>
          <t>49-9094</t>
        </is>
      </c>
      <c r="D12187" t="inlineStr">
        <is>
          <t>Locksmiths and Safe Repairers</t>
        </is>
      </c>
      <c r="E12187" t="n">
        <v>240</v>
      </c>
      <c r="F12187" t="n">
        <v>70771.25</v>
      </c>
      <c r="G12187">
        <f>IF(OR(E6535="",F6535=""),"",E6535*F6535)</f>
        <v/>
      </c>
      <c r="H12187" s="41">
        <f>IFERROR(XLOOKUP(C6535,'DATA Wharton'!$A$2:$A$785,'DATA Wharton'!$C$2:$C$785),"")</f>
        <v/>
      </c>
      <c r="I12187">
        <f>IF(OR(G6535="",H6535=""),"",G6535)</f>
        <v/>
      </c>
      <c r="J12187">
        <f>IF(OR(I6535="",H6535=""),"",I6535*H6535)</f>
        <v/>
      </c>
      <c r="K12187">
        <f>IF(G6535="","Missing OEWS wage",IF(H6535="","Missing Wharton SOC","Matched"))</f>
        <v/>
      </c>
    </row>
    <row r="12188">
      <c r="A12188" t="inlineStr">
        <is>
          <t>62</t>
        </is>
      </c>
      <c r="B12188" t="inlineStr">
        <is>
          <t>Health Care and Social Assistance</t>
        </is>
      </c>
      <c r="C12188" t="inlineStr">
        <is>
          <t>49-9098</t>
        </is>
      </c>
      <c r="D12188" t="inlineStr">
        <is>
          <t>Helpers--Installation, Maintenance, and Repair Workers</t>
        </is>
      </c>
      <c r="E12188" t="n">
        <v>590</v>
      </c>
      <c r="F12188" t="n">
        <v>40617.28813559322</v>
      </c>
      <c r="G12188">
        <f>IF(OR(E6536="",F6536=""),"",E6536*F6536)</f>
        <v/>
      </c>
      <c r="H12188" s="41">
        <f>IFERROR(XLOOKUP(C6536,'DATA Wharton'!$A$2:$A$785,'DATA Wharton'!$C$2:$C$785),"")</f>
        <v/>
      </c>
      <c r="I12188">
        <f>IF(OR(G6536="",H6536=""),"",G6536)</f>
        <v/>
      </c>
      <c r="J12188">
        <f>IF(OR(I6536="",H6536=""),"",I6536*H6536)</f>
        <v/>
      </c>
      <c r="K12188">
        <f>IF(G6536="","Missing OEWS wage",IF(H6536="","Missing Wharton SOC","Matched"))</f>
        <v/>
      </c>
    </row>
    <row r="12189">
      <c r="A12189" t="inlineStr">
        <is>
          <t>62</t>
        </is>
      </c>
      <c r="B12189" t="inlineStr">
        <is>
          <t>Health Care and Social Assistance</t>
        </is>
      </c>
      <c r="C12189" t="inlineStr">
        <is>
          <t>49-9099</t>
        </is>
      </c>
      <c r="D12189" t="inlineStr">
        <is>
          <t>Installation, Maintenance, and Repair Workers, All Other</t>
        </is>
      </c>
      <c r="E12189" t="n">
        <v>400</v>
      </c>
      <c r="F12189" t="n">
        <v>59090</v>
      </c>
      <c r="G12189">
        <f>IF(OR(E6537="",F6537=""),"",E6537*F6537)</f>
        <v/>
      </c>
      <c r="H12189" s="41">
        <f>IFERROR(XLOOKUP(C6537,'DATA Wharton'!$A$2:$A$785,'DATA Wharton'!$C$2:$C$785),"")</f>
        <v/>
      </c>
      <c r="I12189">
        <f>IF(OR(G6537="",H6537=""),"",G6537)</f>
        <v/>
      </c>
      <c r="J12189">
        <f>IF(OR(I6537="",H6537=""),"",I6537*H6537)</f>
        <v/>
      </c>
      <c r="K12189">
        <f>IF(G6537="","Missing OEWS wage",IF(H6537="","Missing Wharton SOC","Matched"))</f>
        <v/>
      </c>
    </row>
    <row r="12190">
      <c r="A12190" t="inlineStr">
        <is>
          <t>62</t>
        </is>
      </c>
      <c r="B12190" t="inlineStr">
        <is>
          <t>Health Care and Social Assistance</t>
        </is>
      </c>
      <c r="C12190" t="inlineStr">
        <is>
          <t>51-1011</t>
        </is>
      </c>
      <c r="D12190" t="inlineStr">
        <is>
          <t>First-Line Supervisors of Production and Operating Workers</t>
        </is>
      </c>
      <c r="E12190" t="n">
        <v>2720</v>
      </c>
      <c r="F12190" t="n">
        <v>59678.30882352941</v>
      </c>
      <c r="G12190">
        <f>IF(OR(E6538="",F6538=""),"",E6538*F6538)</f>
        <v/>
      </c>
      <c r="H12190" s="41">
        <f>IFERROR(XLOOKUP(C6538,'DATA Wharton'!$A$2:$A$785,'DATA Wharton'!$C$2:$C$785),"")</f>
        <v/>
      </c>
      <c r="I12190">
        <f>IF(OR(G6538="",H6538=""),"",G6538)</f>
        <v/>
      </c>
      <c r="J12190">
        <f>IF(OR(I6538="",H6538=""),"",I6538*H6538)</f>
        <v/>
      </c>
      <c r="K12190">
        <f>IF(G6538="","Missing OEWS wage",IF(H6538="","Missing Wharton SOC","Matched"))</f>
        <v/>
      </c>
    </row>
    <row r="12191">
      <c r="A12191" t="inlineStr">
        <is>
          <t>62</t>
        </is>
      </c>
      <c r="B12191" t="inlineStr">
        <is>
          <t>Health Care and Social Assistance</t>
        </is>
      </c>
      <c r="C12191" t="inlineStr">
        <is>
          <t>51-2090</t>
        </is>
      </c>
      <c r="D12191" t="inlineStr">
        <is>
          <t>Miscellaneous Assemblers and Fabricators</t>
        </is>
      </c>
      <c r="E12191" t="n">
        <v>7430</v>
      </c>
      <c r="F12191" t="n">
        <v>36410</v>
      </c>
      <c r="G12191">
        <f>IF(OR(E6539="",F6539=""),"",E6539*F6539)</f>
        <v/>
      </c>
      <c r="H12191" s="41">
        <f>IFERROR(XLOOKUP(C6539,'DATA Wharton'!$A$2:$A$785,'DATA Wharton'!$C$2:$C$785),"")</f>
        <v/>
      </c>
      <c r="I12191">
        <f>IF(OR(G6539="",H6539=""),"",G6539)</f>
        <v/>
      </c>
      <c r="J12191">
        <f>IF(OR(I6539="",H6539=""),"",I6539*H6539)</f>
        <v/>
      </c>
      <c r="K12191">
        <f>IF(G6539="","Missing OEWS wage",IF(H6539="","Missing Wharton SOC","Matched"))</f>
        <v/>
      </c>
    </row>
    <row r="12192">
      <c r="A12192" t="inlineStr">
        <is>
          <t>62</t>
        </is>
      </c>
      <c r="B12192" t="inlineStr">
        <is>
          <t>Health Care and Social Assistance</t>
        </is>
      </c>
      <c r="C12192" t="inlineStr">
        <is>
          <t>51-3011</t>
        </is>
      </c>
      <c r="D12192" t="inlineStr">
        <is>
          <t>Bakers</t>
        </is>
      </c>
      <c r="E12192" t="n">
        <v>550</v>
      </c>
      <c r="F12192" t="n">
        <v>42590</v>
      </c>
      <c r="G12192">
        <f>IF(OR(E6540="",F6540=""),"",E6540*F6540)</f>
        <v/>
      </c>
      <c r="H12192" s="41">
        <f>IFERROR(XLOOKUP(C6540,'DATA Wharton'!$A$2:$A$785,'DATA Wharton'!$C$2:$C$785),"")</f>
        <v/>
      </c>
      <c r="I12192">
        <f>IF(OR(G6540="",H6540=""),"",G6540)</f>
        <v/>
      </c>
      <c r="J12192">
        <f>IF(OR(I6540="",H6540=""),"",I6540*H6540)</f>
        <v/>
      </c>
      <c r="K12192">
        <f>IF(G6540="","Missing OEWS wage",IF(H6540="","Missing Wharton SOC","Matched"))</f>
        <v/>
      </c>
    </row>
    <row r="12193">
      <c r="A12193" t="inlineStr">
        <is>
          <t>62</t>
        </is>
      </c>
      <c r="B12193" t="inlineStr">
        <is>
          <t>Health Care and Social Assistance</t>
        </is>
      </c>
      <c r="C12193" t="inlineStr">
        <is>
          <t>51-4031</t>
        </is>
      </c>
      <c r="D12193" t="inlineStr">
        <is>
          <t>Cutting, Punching, and Press Machine Setters, Operators, and Tenders, Metal and Plastic</t>
        </is>
      </c>
      <c r="F12193" t="n">
        <v>30780</v>
      </c>
      <c r="G12193">
        <f>IF(OR(E6541="",F6541=""),"",E6541*F6541)</f>
        <v/>
      </c>
      <c r="H12193" s="41">
        <f>IFERROR(XLOOKUP(C6541,'DATA Wharton'!$A$2:$A$785,'DATA Wharton'!$C$2:$C$785),"")</f>
        <v/>
      </c>
      <c r="I12193">
        <f>IF(OR(G6541="",H6541=""),"",G6541)</f>
        <v/>
      </c>
      <c r="J12193">
        <f>IF(OR(I6541="",H6541=""),"",I6541*H6541)</f>
        <v/>
      </c>
      <c r="K12193">
        <f>IF(G6541="","Missing OEWS wage",IF(H6541="","Missing Wharton SOC","Matched"))</f>
        <v/>
      </c>
    </row>
    <row r="12194">
      <c r="A12194" t="inlineStr">
        <is>
          <t>62</t>
        </is>
      </c>
      <c r="B12194" t="inlineStr">
        <is>
          <t>Health Care and Social Assistance</t>
        </is>
      </c>
      <c r="C12194" t="inlineStr">
        <is>
          <t>51-4033</t>
        </is>
      </c>
      <c r="D12194" t="inlineStr">
        <is>
          <t>Grinding, Lapping, Polishing, and Buffing Machine Tool Setters, Operators, and Tenders, Metal and Plastic</t>
        </is>
      </c>
      <c r="F12194" t="n">
        <v>38190</v>
      </c>
      <c r="G12194">
        <f>IF(OR(E6542="",F6542=""),"",E6542*F6542)</f>
        <v/>
      </c>
      <c r="H12194" s="41">
        <f>IFERROR(XLOOKUP(C6542,'DATA Wharton'!$A$2:$A$785,'DATA Wharton'!$C$2:$C$785),"")</f>
        <v/>
      </c>
      <c r="I12194">
        <f>IF(OR(G6542="",H6542=""),"",G6542)</f>
        <v/>
      </c>
      <c r="J12194">
        <f>IF(OR(I6542="",H6542=""),"",I6542*H6542)</f>
        <v/>
      </c>
      <c r="K12194">
        <f>IF(G6542="","Missing OEWS wage",IF(H6542="","Missing Wharton SOC","Matched"))</f>
        <v/>
      </c>
    </row>
    <row r="12195">
      <c r="A12195" t="inlineStr">
        <is>
          <t>62</t>
        </is>
      </c>
      <c r="B12195" t="inlineStr">
        <is>
          <t>Health Care and Social Assistance</t>
        </is>
      </c>
      <c r="C12195" t="inlineStr">
        <is>
          <t>51-4041</t>
        </is>
      </c>
      <c r="D12195" t="inlineStr">
        <is>
          <t>Machinists</t>
        </is>
      </c>
      <c r="E12195" t="n">
        <v>40</v>
      </c>
      <c r="F12195" t="n">
        <v>88220</v>
      </c>
      <c r="G12195">
        <f>IF(OR(E6543="",F6543=""),"",E6543*F6543)</f>
        <v/>
      </c>
      <c r="H12195" s="41">
        <f>IFERROR(XLOOKUP(C6543,'DATA Wharton'!$A$2:$A$785,'DATA Wharton'!$C$2:$C$785),"")</f>
        <v/>
      </c>
      <c r="I12195">
        <f>IF(OR(G6543="",H6543=""),"",G6543)</f>
        <v/>
      </c>
      <c r="J12195">
        <f>IF(OR(I6543="",H6543=""),"",I6543*H6543)</f>
        <v/>
      </c>
      <c r="K12195">
        <f>IF(G6543="","Missing OEWS wage",IF(H6543="","Missing Wharton SOC","Matched"))</f>
        <v/>
      </c>
    </row>
    <row r="12196">
      <c r="A12196" t="inlineStr">
        <is>
          <t>62</t>
        </is>
      </c>
      <c r="B12196" t="inlineStr">
        <is>
          <t>Health Care and Social Assistance</t>
        </is>
      </c>
      <c r="C12196" t="inlineStr">
        <is>
          <t>51-4081</t>
        </is>
      </c>
      <c r="D12196" t="inlineStr">
        <is>
          <t>Multiple Machine Tool Setters, Operators, and Tenders, Metal and Plastic</t>
        </is>
      </c>
      <c r="E12196" t="n">
        <v>200</v>
      </c>
      <c r="F12196" t="n">
        <v>31260</v>
      </c>
      <c r="G12196">
        <f>IF(OR(E6544="",F6544=""),"",E6544*F6544)</f>
        <v/>
      </c>
      <c r="H12196" s="41">
        <f>IFERROR(XLOOKUP(C6544,'DATA Wharton'!$A$2:$A$785,'DATA Wharton'!$C$2:$C$785),"")</f>
        <v/>
      </c>
      <c r="I12196">
        <f>IF(OR(G6544="",H6544=""),"",G6544)</f>
        <v/>
      </c>
      <c r="J12196">
        <f>IF(OR(I6544="",H6544=""),"",I6544*H6544)</f>
        <v/>
      </c>
      <c r="K12196">
        <f>IF(G6544="","Missing OEWS wage",IF(H6544="","Missing Wharton SOC","Matched"))</f>
        <v/>
      </c>
    </row>
    <row r="12197">
      <c r="A12197" t="inlineStr">
        <is>
          <t>62</t>
        </is>
      </c>
      <c r="B12197" t="inlineStr">
        <is>
          <t>Health Care and Social Assistance</t>
        </is>
      </c>
      <c r="C12197" t="inlineStr">
        <is>
          <t>51-4121</t>
        </is>
      </c>
      <c r="D12197" t="inlineStr">
        <is>
          <t>Welders, Cutters, Solderers, and Brazers</t>
        </is>
      </c>
      <c r="E12197" t="n">
        <v>40</v>
      </c>
      <c r="F12197" t="n">
        <v>64090</v>
      </c>
      <c r="G12197">
        <f>IF(OR(E6545="",F6545=""),"",E6545*F6545)</f>
        <v/>
      </c>
      <c r="H12197" s="41">
        <f>IFERROR(XLOOKUP(C6545,'DATA Wharton'!$A$2:$A$785,'DATA Wharton'!$C$2:$C$785),"")</f>
        <v/>
      </c>
      <c r="I12197">
        <f>IF(OR(G6545="",H6545=""),"",G6545)</f>
        <v/>
      </c>
      <c r="J12197">
        <f>IF(OR(I6545="",H6545=""),"",I6545*H6545)</f>
        <v/>
      </c>
      <c r="K12197">
        <f>IF(G6545="","Missing OEWS wage",IF(H6545="","Missing Wharton SOC","Matched"))</f>
        <v/>
      </c>
    </row>
    <row r="12198">
      <c r="A12198" t="inlineStr">
        <is>
          <t>62</t>
        </is>
      </c>
      <c r="B12198" t="inlineStr">
        <is>
          <t>Health Care and Social Assistance</t>
        </is>
      </c>
      <c r="C12198" t="inlineStr">
        <is>
          <t>51-5112</t>
        </is>
      </c>
      <c r="D12198" t="inlineStr">
        <is>
          <t>Printing Press Operators</t>
        </is>
      </c>
      <c r="E12198" t="n">
        <v>250</v>
      </c>
      <c r="F12198" t="n">
        <v>45268</v>
      </c>
      <c r="G12198">
        <f>IF(OR(E6546="",F6546=""),"",E6546*F6546)</f>
        <v/>
      </c>
      <c r="H12198" s="41">
        <f>IFERROR(XLOOKUP(C6546,'DATA Wharton'!$A$2:$A$785,'DATA Wharton'!$C$2:$C$785),"")</f>
        <v/>
      </c>
      <c r="I12198">
        <f>IF(OR(G6546="",H6546=""),"",G6546)</f>
        <v/>
      </c>
      <c r="J12198">
        <f>IF(OR(I6546="",H6546=""),"",I6546*H6546)</f>
        <v/>
      </c>
      <c r="K12198">
        <f>IF(G6546="","Missing OEWS wage",IF(H6546="","Missing Wharton SOC","Matched"))</f>
        <v/>
      </c>
    </row>
    <row r="12199">
      <c r="A12199" t="inlineStr">
        <is>
          <t>62</t>
        </is>
      </c>
      <c r="B12199" t="inlineStr">
        <is>
          <t>Health Care and Social Assistance</t>
        </is>
      </c>
      <c r="C12199" t="inlineStr">
        <is>
          <t>51-5113</t>
        </is>
      </c>
      <c r="D12199" t="inlineStr">
        <is>
          <t>Print Binding and Finishing Workers</t>
        </is>
      </c>
      <c r="E12199" t="n">
        <v>130</v>
      </c>
      <c r="F12199" t="n">
        <v>39870</v>
      </c>
      <c r="G12199">
        <f>IF(OR(E6547="",F6547=""),"",E6547*F6547)</f>
        <v/>
      </c>
      <c r="H12199" s="41">
        <f>IFERROR(XLOOKUP(C6547,'DATA Wharton'!$A$2:$A$785,'DATA Wharton'!$C$2:$C$785),"")</f>
        <v/>
      </c>
      <c r="I12199">
        <f>IF(OR(G6547="",H6547=""),"",G6547)</f>
        <v/>
      </c>
      <c r="J12199">
        <f>IF(OR(I6547="",H6547=""),"",I6547*H6547)</f>
        <v/>
      </c>
      <c r="K12199">
        <f>IF(G6547="","Missing OEWS wage",IF(H6547="","Missing Wharton SOC","Matched"))</f>
        <v/>
      </c>
    </row>
    <row r="12200">
      <c r="A12200" t="inlineStr">
        <is>
          <t>62</t>
        </is>
      </c>
      <c r="B12200" t="inlineStr">
        <is>
          <t>Health Care and Social Assistance</t>
        </is>
      </c>
      <c r="C12200" t="inlineStr">
        <is>
          <t>51-6011</t>
        </is>
      </c>
      <c r="D12200" t="inlineStr">
        <is>
          <t>Laundry and Dry-Cleaning Workers</t>
        </is>
      </c>
      <c r="E12200" t="n">
        <v>32030</v>
      </c>
      <c r="F12200" t="n">
        <v>34572.20418357789</v>
      </c>
      <c r="G12200">
        <f>IF(OR(E6548="",F6548=""),"",E6548*F6548)</f>
        <v/>
      </c>
      <c r="H12200" s="41">
        <f>IFERROR(XLOOKUP(C6548,'DATA Wharton'!$A$2:$A$785,'DATA Wharton'!$C$2:$C$785),"")</f>
        <v/>
      </c>
      <c r="I12200">
        <f>IF(OR(G6548="",H6548=""),"",G6548)</f>
        <v/>
      </c>
      <c r="J12200">
        <f>IF(OR(I6548="",H6548=""),"",I6548*H6548)</f>
        <v/>
      </c>
      <c r="K12200">
        <f>IF(G6548="","Missing OEWS wage",IF(H6548="","Missing Wharton SOC","Matched"))</f>
        <v/>
      </c>
    </row>
    <row r="12201">
      <c r="A12201" t="inlineStr">
        <is>
          <t>62</t>
        </is>
      </c>
      <c r="B12201" t="inlineStr">
        <is>
          <t>Health Care and Social Assistance</t>
        </is>
      </c>
      <c r="C12201" t="inlineStr">
        <is>
          <t>51-6031</t>
        </is>
      </c>
      <c r="D12201" t="inlineStr">
        <is>
          <t>Sewing Machine Operators</t>
        </is>
      </c>
      <c r="E12201" t="n">
        <v>3000</v>
      </c>
      <c r="F12201" t="n">
        <v>30410</v>
      </c>
      <c r="G12201">
        <f>IF(OR(E6549="",F6549=""),"",E6549*F6549)</f>
        <v/>
      </c>
      <c r="H12201" s="41">
        <f>IFERROR(XLOOKUP(C6549,'DATA Wharton'!$A$2:$A$785,'DATA Wharton'!$C$2:$C$785),"")</f>
        <v/>
      </c>
      <c r="I12201">
        <f>IF(OR(G6549="",H6549=""),"",G6549)</f>
        <v/>
      </c>
      <c r="J12201">
        <f>IF(OR(I6549="",H6549=""),"",I6549*H6549)</f>
        <v/>
      </c>
      <c r="K12201">
        <f>IF(G6549="","Missing OEWS wage",IF(H6549="","Missing Wharton SOC","Matched"))</f>
        <v/>
      </c>
    </row>
    <row r="12202">
      <c r="A12202" t="inlineStr">
        <is>
          <t>62</t>
        </is>
      </c>
      <c r="B12202" t="inlineStr">
        <is>
          <t>Health Care and Social Assistance</t>
        </is>
      </c>
      <c r="C12202" t="inlineStr">
        <is>
          <t>51-6062</t>
        </is>
      </c>
      <c r="D12202" t="inlineStr">
        <is>
          <t>Textile Cutting Machine Setters, Operators, and Tenders</t>
        </is>
      </c>
      <c r="E12202" t="n">
        <v>30</v>
      </c>
      <c r="F12202" t="n">
        <v>33990</v>
      </c>
      <c r="G12202">
        <f>IF(OR(E6550="",F6550=""),"",E6550*F6550)</f>
        <v/>
      </c>
      <c r="H12202" s="41">
        <f>IFERROR(XLOOKUP(C6550,'DATA Wharton'!$A$2:$A$785,'DATA Wharton'!$C$2:$C$785),"")</f>
        <v/>
      </c>
      <c r="I12202">
        <f>IF(OR(G6550="",H6550=""),"",G6550)</f>
        <v/>
      </c>
      <c r="J12202">
        <f>IF(OR(I6550="",H6550=""),"",I6550*H6550)</f>
        <v/>
      </c>
      <c r="K12202">
        <f>IF(G6550="","Missing OEWS wage",IF(H6550="","Missing Wharton SOC","Matched"))</f>
        <v/>
      </c>
    </row>
    <row r="12203">
      <c r="A12203" t="inlineStr">
        <is>
          <t>62</t>
        </is>
      </c>
      <c r="B12203" t="inlineStr">
        <is>
          <t>Health Care and Social Assistance</t>
        </is>
      </c>
      <c r="C12203" t="inlineStr">
        <is>
          <t>51-6099</t>
        </is>
      </c>
      <c r="D12203" t="inlineStr">
        <is>
          <t>Textile, Apparel, and Furnishings Workers, All Other</t>
        </is>
      </c>
      <c r="E12203" t="n">
        <v>70</v>
      </c>
      <c r="F12203" t="n">
        <v>33050</v>
      </c>
      <c r="G12203">
        <f>IF(OR(E6551="",F6551=""),"",E6551*F6551)</f>
        <v/>
      </c>
      <c r="H12203" s="41">
        <f>IFERROR(XLOOKUP(C6551,'DATA Wharton'!$A$2:$A$785,'DATA Wharton'!$C$2:$C$785),"")</f>
        <v/>
      </c>
      <c r="I12203">
        <f>IF(OR(G6551="",H6551=""),"",G6551)</f>
        <v/>
      </c>
      <c r="J12203">
        <f>IF(OR(I6551="",H6551=""),"",I6551*H6551)</f>
        <v/>
      </c>
      <c r="K12203">
        <f>IF(G6551="","Missing OEWS wage",IF(H6551="","Missing Wharton SOC","Matched"))</f>
        <v/>
      </c>
    </row>
    <row r="12204">
      <c r="A12204" t="inlineStr">
        <is>
          <t>62</t>
        </is>
      </c>
      <c r="B12204" t="inlineStr">
        <is>
          <t>Health Care and Social Assistance</t>
        </is>
      </c>
      <c r="C12204" t="inlineStr">
        <is>
          <t>51-7011</t>
        </is>
      </c>
      <c r="D12204" t="inlineStr">
        <is>
          <t>Cabinetmakers and Bench Carpenters</t>
        </is>
      </c>
      <c r="F12204" t="n">
        <v>45120</v>
      </c>
      <c r="G12204">
        <f>IF(OR(E6552="",F6552=""),"",E6552*F6552)</f>
        <v/>
      </c>
      <c r="H12204" s="41">
        <f>IFERROR(XLOOKUP(C6552,'DATA Wharton'!$A$2:$A$785,'DATA Wharton'!$C$2:$C$785),"")</f>
        <v/>
      </c>
      <c r="I12204">
        <f>IF(OR(G6552="",H6552=""),"",G6552)</f>
        <v/>
      </c>
      <c r="J12204">
        <f>IF(OR(I6552="",H6552=""),"",I6552*H6552)</f>
        <v/>
      </c>
      <c r="K12204">
        <f>IF(G6552="","Missing OEWS wage",IF(H6552="","Missing Wharton SOC","Matched"))</f>
        <v/>
      </c>
    </row>
    <row r="12205">
      <c r="A12205" t="inlineStr">
        <is>
          <t>62</t>
        </is>
      </c>
      <c r="B12205" t="inlineStr">
        <is>
          <t>Health Care and Social Assistance</t>
        </is>
      </c>
      <c r="C12205" t="inlineStr">
        <is>
          <t>51-7042</t>
        </is>
      </c>
      <c r="D12205" t="inlineStr">
        <is>
          <t>Woodworking Machine Setters, Operators, and Tenders, Except Sawing</t>
        </is>
      </c>
      <c r="E12205" t="n">
        <v>60</v>
      </c>
      <c r="F12205" t="n">
        <v>33960</v>
      </c>
      <c r="G12205">
        <f>IF(OR(E6553="",F6553=""),"",E6553*F6553)</f>
        <v/>
      </c>
      <c r="H12205" s="41">
        <f>IFERROR(XLOOKUP(C6553,'DATA Wharton'!$A$2:$A$785,'DATA Wharton'!$C$2:$C$785),"")</f>
        <v/>
      </c>
      <c r="I12205">
        <f>IF(OR(G6553="",H6553=""),"",G6553)</f>
        <v/>
      </c>
      <c r="J12205">
        <f>IF(OR(I6553="",H6553=""),"",I6553*H6553)</f>
        <v/>
      </c>
      <c r="K12205">
        <f>IF(G6553="","Missing OEWS wage",IF(H6553="","Missing Wharton SOC","Matched"))</f>
        <v/>
      </c>
    </row>
    <row r="12206">
      <c r="A12206" t="inlineStr">
        <is>
          <t>62</t>
        </is>
      </c>
      <c r="B12206" t="inlineStr">
        <is>
          <t>Health Care and Social Assistance</t>
        </is>
      </c>
      <c r="C12206" t="inlineStr">
        <is>
          <t>51-7099</t>
        </is>
      </c>
      <c r="D12206" t="inlineStr">
        <is>
          <t>Woodworkers, All Other</t>
        </is>
      </c>
      <c r="E12206" t="n">
        <v>30</v>
      </c>
      <c r="F12206" t="n">
        <v>29950</v>
      </c>
      <c r="G12206">
        <f>IF(OR(E6554="",F6554=""),"",E6554*F6554)</f>
        <v/>
      </c>
      <c r="H12206" s="41">
        <f>IFERROR(XLOOKUP(C6554,'DATA Wharton'!$A$2:$A$785,'DATA Wharton'!$C$2:$C$785),"")</f>
        <v/>
      </c>
      <c r="I12206">
        <f>IF(OR(G6554="",H6554=""),"",G6554)</f>
        <v/>
      </c>
      <c r="J12206">
        <f>IF(OR(I6554="",H6554=""),"",I6554*H6554)</f>
        <v/>
      </c>
      <c r="K12206">
        <f>IF(G6554="","Missing OEWS wage",IF(H6554="","Missing Wharton SOC","Matched"))</f>
        <v/>
      </c>
    </row>
    <row r="12207">
      <c r="A12207" t="inlineStr">
        <is>
          <t>62</t>
        </is>
      </c>
      <c r="B12207" t="inlineStr">
        <is>
          <t>Health Care and Social Assistance</t>
        </is>
      </c>
      <c r="C12207" t="inlineStr">
        <is>
          <t>51-8013</t>
        </is>
      </c>
      <c r="D12207" t="inlineStr">
        <is>
          <t>Power Plant Operators</t>
        </is>
      </c>
      <c r="E12207" t="n">
        <v>400</v>
      </c>
      <c r="F12207" t="n">
        <v>68270</v>
      </c>
      <c r="G12207">
        <f>IF(OR(E6555="",F6555=""),"",E6555*F6555)</f>
        <v/>
      </c>
      <c r="H12207" s="41">
        <f>IFERROR(XLOOKUP(C6555,'DATA Wharton'!$A$2:$A$785,'DATA Wharton'!$C$2:$C$785),"")</f>
        <v/>
      </c>
      <c r="I12207">
        <f>IF(OR(G6555="",H6555=""),"",G6555)</f>
        <v/>
      </c>
      <c r="J12207">
        <f>IF(OR(I6555="",H6555=""),"",I6555*H6555)</f>
        <v/>
      </c>
      <c r="K12207">
        <f>IF(G6555="","Missing OEWS wage",IF(H6555="","Missing Wharton SOC","Matched"))</f>
        <v/>
      </c>
    </row>
    <row r="12208">
      <c r="A12208" t="inlineStr">
        <is>
          <t>62</t>
        </is>
      </c>
      <c r="B12208" t="inlineStr">
        <is>
          <t>Health Care and Social Assistance</t>
        </is>
      </c>
      <c r="C12208" t="inlineStr">
        <is>
          <t>51-8021</t>
        </is>
      </c>
      <c r="D12208" t="inlineStr">
        <is>
          <t>Stationary Engineers and Boiler Operators</t>
        </is>
      </c>
      <c r="E12208" t="n">
        <v>4700</v>
      </c>
      <c r="F12208" t="n">
        <v>87177</v>
      </c>
      <c r="G12208">
        <f>IF(OR(E6556="",F6556=""),"",E6556*F6556)</f>
        <v/>
      </c>
      <c r="H12208" s="41">
        <f>IFERROR(XLOOKUP(C6556,'DATA Wharton'!$A$2:$A$785,'DATA Wharton'!$C$2:$C$785),"")</f>
        <v/>
      </c>
      <c r="I12208">
        <f>IF(OR(G6556="",H6556=""),"",G6556)</f>
        <v/>
      </c>
      <c r="J12208">
        <f>IF(OR(I6556="",H6556=""),"",I6556*H6556)</f>
        <v/>
      </c>
      <c r="K12208">
        <f>IF(G6556="","Missing OEWS wage",IF(H6556="","Missing Wharton SOC","Matched"))</f>
        <v/>
      </c>
    </row>
    <row r="12209">
      <c r="A12209" t="inlineStr">
        <is>
          <t>62</t>
        </is>
      </c>
      <c r="B12209" t="inlineStr">
        <is>
          <t>Health Care and Social Assistance</t>
        </is>
      </c>
      <c r="C12209" t="inlineStr">
        <is>
          <t>51-8031</t>
        </is>
      </c>
      <c r="D12209" t="inlineStr">
        <is>
          <t>Water and Wastewater Treatment Plant and System Operators</t>
        </is>
      </c>
      <c r="E12209" t="n">
        <v>90</v>
      </c>
      <c r="G12209">
        <f>IF(OR(E6557="",F6557=""),"",E6557*F6557)</f>
        <v/>
      </c>
      <c r="H12209" s="41">
        <f>IFERROR(XLOOKUP(C6557,'DATA Wharton'!$A$2:$A$785,'DATA Wharton'!$C$2:$C$785),"")</f>
        <v/>
      </c>
      <c r="I12209">
        <f>IF(OR(G6557="",H6557=""),"",G6557)</f>
        <v/>
      </c>
      <c r="J12209">
        <f>IF(OR(I6557="",H6557=""),"",I6557*H6557)</f>
        <v/>
      </c>
      <c r="K12209">
        <f>IF(G6557="","Missing OEWS wage",IF(H6557="","Missing Wharton SOC","Matched"))</f>
        <v/>
      </c>
    </row>
    <row r="12210">
      <c r="A12210" t="inlineStr">
        <is>
          <t>62</t>
        </is>
      </c>
      <c r="B12210" t="inlineStr">
        <is>
          <t>Health Care and Social Assistance</t>
        </is>
      </c>
      <c r="C12210" t="inlineStr">
        <is>
          <t>51-8099</t>
        </is>
      </c>
      <c r="D12210" t="inlineStr">
        <is>
          <t>Plant and System Operators, All Other</t>
        </is>
      </c>
      <c r="E12210" t="n">
        <v>50</v>
      </c>
      <c r="G12210">
        <f>IF(OR(E6558="",F6558=""),"",E6558*F6558)</f>
        <v/>
      </c>
      <c r="H12210" s="41">
        <f>IFERROR(XLOOKUP(C6558,'DATA Wharton'!$A$2:$A$785,'DATA Wharton'!$C$2:$C$785),"")</f>
        <v/>
      </c>
      <c r="I12210">
        <f>IF(OR(G6558="",H6558=""),"",G6558)</f>
        <v/>
      </c>
      <c r="J12210">
        <f>IF(OR(I6558="",H6558=""),"",I6558*H6558)</f>
        <v/>
      </c>
      <c r="K12210">
        <f>IF(G6558="","Missing OEWS wage",IF(H6558="","Missing Wharton SOC","Matched"))</f>
        <v/>
      </c>
    </row>
    <row r="12211">
      <c r="A12211" t="inlineStr">
        <is>
          <t>62</t>
        </is>
      </c>
      <c r="B12211" t="inlineStr">
        <is>
          <t>Health Care and Social Assistance</t>
        </is>
      </c>
      <c r="C12211" t="inlineStr">
        <is>
          <t>51-9012</t>
        </is>
      </c>
      <c r="D12211" t="inlineStr">
        <is>
          <t>Separating, Filtering, Clarifying, Precipitating, and Still Machine Setters, Operators, and Tenders</t>
        </is>
      </c>
      <c r="F12211" t="n">
        <v>45290</v>
      </c>
      <c r="G12211">
        <f>IF(OR(E6559="",F6559=""),"",E6559*F6559)</f>
        <v/>
      </c>
      <c r="H12211" s="41">
        <f>IFERROR(XLOOKUP(C6559,'DATA Wharton'!$A$2:$A$785,'DATA Wharton'!$C$2:$C$785),"")</f>
        <v/>
      </c>
      <c r="I12211">
        <f>IF(OR(G6559="",H6559=""),"",G6559)</f>
        <v/>
      </c>
      <c r="J12211">
        <f>IF(OR(I6559="",H6559=""),"",I6559*H6559)</f>
        <v/>
      </c>
      <c r="K12211">
        <f>IF(G6559="","Missing OEWS wage",IF(H6559="","Missing Wharton SOC","Matched"))</f>
        <v/>
      </c>
    </row>
    <row r="12212">
      <c r="A12212" t="inlineStr">
        <is>
          <t>62</t>
        </is>
      </c>
      <c r="B12212" t="inlineStr">
        <is>
          <t>Health Care and Social Assistance</t>
        </is>
      </c>
      <c r="C12212" t="inlineStr">
        <is>
          <t>51-9032</t>
        </is>
      </c>
      <c r="D12212" t="inlineStr">
        <is>
          <t>Cutting and Slicing Machine Setters, Operators, and Tenders</t>
        </is>
      </c>
      <c r="E12212" t="n">
        <v>50</v>
      </c>
      <c r="F12212" t="n">
        <v>32950</v>
      </c>
      <c r="G12212">
        <f>IF(OR(E6560="",F6560=""),"",E6560*F6560)</f>
        <v/>
      </c>
      <c r="H12212" s="41">
        <f>IFERROR(XLOOKUP(C6560,'DATA Wharton'!$A$2:$A$785,'DATA Wharton'!$C$2:$C$785),"")</f>
        <v/>
      </c>
      <c r="I12212">
        <f>IF(OR(G6560="",H6560=""),"",G6560)</f>
        <v/>
      </c>
      <c r="J12212">
        <f>IF(OR(I6560="",H6560=""),"",I6560*H6560)</f>
        <v/>
      </c>
      <c r="K12212">
        <f>IF(G6560="","Missing OEWS wage",IF(H6560="","Missing Wharton SOC","Matched"))</f>
        <v/>
      </c>
    </row>
    <row r="12213">
      <c r="A12213" t="inlineStr">
        <is>
          <t>62</t>
        </is>
      </c>
      <c r="B12213" t="inlineStr">
        <is>
          <t>Health Care and Social Assistance</t>
        </is>
      </c>
      <c r="C12213" t="inlineStr">
        <is>
          <t>51-9061</t>
        </is>
      </c>
      <c r="D12213" t="inlineStr">
        <is>
          <t>Inspectors, Testers, Sorters, Samplers, and Weighers</t>
        </is>
      </c>
      <c r="E12213" t="n">
        <v>2300</v>
      </c>
      <c r="F12213" t="n">
        <v>46060</v>
      </c>
      <c r="G12213">
        <f>IF(OR(E6561="",F6561=""),"",E6561*F6561)</f>
        <v/>
      </c>
      <c r="H12213" s="41">
        <f>IFERROR(XLOOKUP(C6561,'DATA Wharton'!$A$2:$A$785,'DATA Wharton'!$C$2:$C$785),"")</f>
        <v/>
      </c>
      <c r="I12213">
        <f>IF(OR(G6561="",H6561=""),"",G6561)</f>
        <v/>
      </c>
      <c r="J12213">
        <f>IF(OR(I6561="",H6561=""),"",I6561*H6561)</f>
        <v/>
      </c>
      <c r="K12213">
        <f>IF(G6561="","Missing OEWS wage",IF(H6561="","Missing Wharton SOC","Matched"))</f>
        <v/>
      </c>
    </row>
    <row r="12214">
      <c r="A12214" t="inlineStr">
        <is>
          <t>62</t>
        </is>
      </c>
      <c r="B12214" t="inlineStr">
        <is>
          <t>Health Care and Social Assistance</t>
        </is>
      </c>
      <c r="C12214" t="inlineStr">
        <is>
          <t>51-9081</t>
        </is>
      </c>
      <c r="D12214" t="inlineStr">
        <is>
          <t>Dental Laboratory Technicians</t>
        </is>
      </c>
      <c r="E12214" t="n">
        <v>5810</v>
      </c>
      <c r="F12214" t="n">
        <v>54260</v>
      </c>
      <c r="G12214">
        <f>IF(OR(E6562="",F6562=""),"",E6562*F6562)</f>
        <v/>
      </c>
      <c r="H12214" s="41">
        <f>IFERROR(XLOOKUP(C6562,'DATA Wharton'!$A$2:$A$785,'DATA Wharton'!$C$2:$C$785),"")</f>
        <v/>
      </c>
      <c r="I12214">
        <f>IF(OR(G6562="",H6562=""),"",G6562)</f>
        <v/>
      </c>
      <c r="J12214">
        <f>IF(OR(I6562="",H6562=""),"",I6562*H6562)</f>
        <v/>
      </c>
      <c r="K12214">
        <f>IF(G6562="","Missing OEWS wage",IF(H6562="","Missing Wharton SOC","Matched"))</f>
        <v/>
      </c>
    </row>
    <row r="12215">
      <c r="A12215" t="inlineStr">
        <is>
          <t>62</t>
        </is>
      </c>
      <c r="B12215" t="inlineStr">
        <is>
          <t>Health Care and Social Assistance</t>
        </is>
      </c>
      <c r="C12215" t="inlineStr">
        <is>
          <t>51-9082</t>
        </is>
      </c>
      <c r="D12215" t="inlineStr">
        <is>
          <t>Medical Appliance Technicians</t>
        </is>
      </c>
      <c r="E12215" t="n">
        <v>2120</v>
      </c>
      <c r="F12215" t="n">
        <v>54974.05660377358</v>
      </c>
      <c r="G12215">
        <f>IF(OR(E6563="",F6563=""),"",E6563*F6563)</f>
        <v/>
      </c>
      <c r="H12215" s="41">
        <f>IFERROR(XLOOKUP(C6563,'DATA Wharton'!$A$2:$A$785,'DATA Wharton'!$C$2:$C$785),"")</f>
        <v/>
      </c>
      <c r="I12215">
        <f>IF(OR(G6563="",H6563=""),"",G6563)</f>
        <v/>
      </c>
      <c r="J12215">
        <f>IF(OR(I6563="",H6563=""),"",I6563*H6563)</f>
        <v/>
      </c>
      <c r="K12215">
        <f>IF(G6563="","Missing OEWS wage",IF(H6563="","Missing Wharton SOC","Matched"))</f>
        <v/>
      </c>
    </row>
    <row r="12216">
      <c r="A12216" t="inlineStr">
        <is>
          <t>62</t>
        </is>
      </c>
      <c r="B12216" t="inlineStr">
        <is>
          <t>Health Care and Social Assistance</t>
        </is>
      </c>
      <c r="C12216" t="inlineStr">
        <is>
          <t>51-9083</t>
        </is>
      </c>
      <c r="D12216" t="inlineStr">
        <is>
          <t>Ophthalmic Laboratory Technicians</t>
        </is>
      </c>
      <c r="E12216" t="n">
        <v>4710</v>
      </c>
      <c r="F12216" t="n">
        <v>42960</v>
      </c>
      <c r="G12216">
        <f>IF(OR(E6564="",F6564=""),"",E6564*F6564)</f>
        <v/>
      </c>
      <c r="H12216" s="41">
        <f>IFERROR(XLOOKUP(C6564,'DATA Wharton'!$A$2:$A$785,'DATA Wharton'!$C$2:$C$785),"")</f>
        <v/>
      </c>
      <c r="I12216">
        <f>IF(OR(G6564="",H6564=""),"",G6564)</f>
        <v/>
      </c>
      <c r="J12216">
        <f>IF(OR(I6564="",H6564=""),"",I6564*H6564)</f>
        <v/>
      </c>
      <c r="K12216">
        <f>IF(G6564="","Missing OEWS wage",IF(H6564="","Missing Wharton SOC","Matched"))</f>
        <v/>
      </c>
    </row>
    <row r="12217">
      <c r="A12217" t="inlineStr">
        <is>
          <t>62</t>
        </is>
      </c>
      <c r="B12217" t="inlineStr">
        <is>
          <t>Health Care and Social Assistance</t>
        </is>
      </c>
      <c r="C12217" t="inlineStr">
        <is>
          <t>51-9111</t>
        </is>
      </c>
      <c r="D12217" t="inlineStr">
        <is>
          <t>Packaging and Filling Machine Operators and Tenders</t>
        </is>
      </c>
      <c r="E12217" t="n">
        <v>1400</v>
      </c>
      <c r="F12217" t="n">
        <v>32410</v>
      </c>
      <c r="G12217">
        <f>IF(OR(E6565="",F6565=""),"",E6565*F6565)</f>
        <v/>
      </c>
      <c r="H12217" s="41">
        <f>IFERROR(XLOOKUP(C6565,'DATA Wharton'!$A$2:$A$785,'DATA Wharton'!$C$2:$C$785),"")</f>
        <v/>
      </c>
      <c r="I12217">
        <f>IF(OR(G6565="",H6565=""),"",G6565)</f>
        <v/>
      </c>
      <c r="J12217">
        <f>IF(OR(I6565="",H6565=""),"",I6565*H6565)</f>
        <v/>
      </c>
      <c r="K12217">
        <f>IF(G6565="","Missing OEWS wage",IF(H6565="","Missing Wharton SOC","Matched"))</f>
        <v/>
      </c>
    </row>
    <row r="12218">
      <c r="A12218" t="inlineStr">
        <is>
          <t>62</t>
        </is>
      </c>
      <c r="B12218" t="inlineStr">
        <is>
          <t>Health Care and Social Assistance</t>
        </is>
      </c>
      <c r="C12218" t="inlineStr">
        <is>
          <t>51-9161</t>
        </is>
      </c>
      <c r="D12218" t="inlineStr">
        <is>
          <t>Computer Numerically Controlled Tool Operators</t>
        </is>
      </c>
      <c r="F12218" t="n">
        <v>41650</v>
      </c>
      <c r="G12218">
        <f>IF(OR(E6566="",F6566=""),"",E6566*F6566)</f>
        <v/>
      </c>
      <c r="H12218" s="41">
        <f>IFERROR(XLOOKUP(C6566,'DATA Wharton'!$A$2:$A$785,'DATA Wharton'!$C$2:$C$785),"")</f>
        <v/>
      </c>
      <c r="I12218">
        <f>IF(OR(G6566="",H6566=""),"",G6566)</f>
        <v/>
      </c>
      <c r="J12218">
        <f>IF(OR(I6566="",H6566=""),"",I6566*H6566)</f>
        <v/>
      </c>
      <c r="K12218">
        <f>IF(G6566="","Missing OEWS wage",IF(H6566="","Missing Wharton SOC","Matched"))</f>
        <v/>
      </c>
    </row>
    <row r="12219">
      <c r="A12219" t="inlineStr">
        <is>
          <t>62</t>
        </is>
      </c>
      <c r="B12219" t="inlineStr">
        <is>
          <t>Health Care and Social Assistance</t>
        </is>
      </c>
      <c r="C12219" t="inlineStr">
        <is>
          <t>51-9198</t>
        </is>
      </c>
      <c r="D12219" t="inlineStr">
        <is>
          <t>Helpers--Production Workers</t>
        </is>
      </c>
      <c r="E12219" t="n">
        <v>270</v>
      </c>
      <c r="F12219" t="n">
        <v>36460</v>
      </c>
      <c r="G12219">
        <f>IF(OR(E6567="",F6567=""),"",E6567*F6567)</f>
        <v/>
      </c>
      <c r="H12219" s="41">
        <f>IFERROR(XLOOKUP(C6567,'DATA Wharton'!$A$2:$A$785,'DATA Wharton'!$C$2:$C$785),"")</f>
        <v/>
      </c>
      <c r="I12219">
        <f>IF(OR(G6567="",H6567=""),"",G6567)</f>
        <v/>
      </c>
      <c r="J12219">
        <f>IF(OR(I6567="",H6567=""),"",I6567*H6567)</f>
        <v/>
      </c>
      <c r="K12219">
        <f>IF(G6567="","Missing OEWS wage",IF(H6567="","Missing Wharton SOC","Matched"))</f>
        <v/>
      </c>
    </row>
    <row r="12220">
      <c r="A12220" t="inlineStr">
        <is>
          <t>62</t>
        </is>
      </c>
      <c r="B12220" t="inlineStr">
        <is>
          <t>Health Care and Social Assistance</t>
        </is>
      </c>
      <c r="C12220" t="inlineStr">
        <is>
          <t>51-9199</t>
        </is>
      </c>
      <c r="D12220" t="inlineStr">
        <is>
          <t>Production Workers, All Other</t>
        </is>
      </c>
      <c r="E12220" t="n">
        <v>5010</v>
      </c>
      <c r="F12220" t="n">
        <v>32220</v>
      </c>
      <c r="G12220">
        <f>IF(OR(E6568="",F6568=""),"",E6568*F6568)</f>
        <v/>
      </c>
      <c r="H12220" s="41">
        <f>IFERROR(XLOOKUP(C6568,'DATA Wharton'!$A$2:$A$785,'DATA Wharton'!$C$2:$C$785),"")</f>
        <v/>
      </c>
      <c r="I12220">
        <f>IF(OR(G6568="",H6568=""),"",G6568)</f>
        <v/>
      </c>
      <c r="J12220">
        <f>IF(OR(I6568="",H6568=""),"",I6568*H6568)</f>
        <v/>
      </c>
      <c r="K12220">
        <f>IF(G6568="","Missing OEWS wage",IF(H6568="","Missing Wharton SOC","Matched"))</f>
        <v/>
      </c>
    </row>
    <row r="12221">
      <c r="A12221" t="inlineStr">
        <is>
          <t>62</t>
        </is>
      </c>
      <c r="B12221" t="inlineStr">
        <is>
          <t>Health Care and Social Assistance</t>
        </is>
      </c>
      <c r="C12221" t="inlineStr">
        <is>
          <t>53-1047</t>
        </is>
      </c>
      <c r="D12221" t="inlineStr">
        <is>
          <t>First-Line Supervisors of Transportation and Material Moving Workers, Except Aircraft Cargo Handling Supervisors</t>
        </is>
      </c>
      <c r="E12221" t="n">
        <v>6590</v>
      </c>
      <c r="F12221" t="n">
        <v>59259.84825493171</v>
      </c>
      <c r="G12221">
        <f>IF(OR(E6569="",F6569=""),"",E6569*F6569)</f>
        <v/>
      </c>
      <c r="H12221" s="41">
        <f>IFERROR(XLOOKUP(C6569,'DATA Wharton'!$A$2:$A$785,'DATA Wharton'!$C$2:$C$785),"")</f>
        <v/>
      </c>
      <c r="I12221">
        <f>IF(OR(G6569="",H6569=""),"",G6569)</f>
        <v/>
      </c>
      <c r="J12221">
        <f>IF(OR(I6569="",H6569=""),"",I6569*H6569)</f>
        <v/>
      </c>
      <c r="K12221">
        <f>IF(G6569="","Missing OEWS wage",IF(H6569="","Missing Wharton SOC","Matched"))</f>
        <v/>
      </c>
    </row>
    <row r="12222">
      <c r="A12222" t="inlineStr">
        <is>
          <t>62</t>
        </is>
      </c>
      <c r="B12222" t="inlineStr">
        <is>
          <t>Health Care and Social Assistance</t>
        </is>
      </c>
      <c r="C12222" t="inlineStr">
        <is>
          <t>53-2012</t>
        </is>
      </c>
      <c r="D12222" t="inlineStr">
        <is>
          <t>Commercial Pilots</t>
        </is>
      </c>
      <c r="E12222" t="n">
        <v>5440</v>
      </c>
      <c r="F12222" t="n">
        <v>121070</v>
      </c>
      <c r="G12222">
        <f>IF(OR(E6570="",F6570=""),"",E6570*F6570)</f>
        <v/>
      </c>
      <c r="H12222" s="41">
        <f>IFERROR(XLOOKUP(C6570,'DATA Wharton'!$A$2:$A$785,'DATA Wharton'!$C$2:$C$785),"")</f>
        <v/>
      </c>
      <c r="I12222">
        <f>IF(OR(G6570="",H6570=""),"",G6570)</f>
        <v/>
      </c>
      <c r="J12222">
        <f>IF(OR(I6570="",H6570=""),"",I6570*H6570)</f>
        <v/>
      </c>
      <c r="K12222">
        <f>IF(G6570="","Missing OEWS wage",IF(H6570="","Missing Wharton SOC","Matched"))</f>
        <v/>
      </c>
    </row>
    <row r="12223">
      <c r="A12223" t="inlineStr">
        <is>
          <t>62</t>
        </is>
      </c>
      <c r="B12223" t="inlineStr">
        <is>
          <t>Health Care and Social Assistance</t>
        </is>
      </c>
      <c r="C12223" t="inlineStr">
        <is>
          <t>53-2022</t>
        </is>
      </c>
      <c r="D12223" t="inlineStr">
        <is>
          <t>Airfield Operations Specialists</t>
        </is>
      </c>
      <c r="E12223" t="n">
        <v>160</v>
      </c>
      <c r="F12223" t="n">
        <v>65610</v>
      </c>
      <c r="G12223">
        <f>IF(OR(E6571="",F6571=""),"",E6571*F6571)</f>
        <v/>
      </c>
      <c r="H12223" s="41">
        <f>IFERROR(XLOOKUP(C6571,'DATA Wharton'!$A$2:$A$785,'DATA Wharton'!$C$2:$C$785),"")</f>
        <v/>
      </c>
      <c r="I12223">
        <f>IF(OR(G6571="",H6571=""),"",G6571)</f>
        <v/>
      </c>
      <c r="J12223">
        <f>IF(OR(I6571="",H6571=""),"",I6571*H6571)</f>
        <v/>
      </c>
      <c r="K12223">
        <f>IF(G6571="","Missing OEWS wage",IF(H6571="","Missing Wharton SOC","Matched"))</f>
        <v/>
      </c>
    </row>
    <row r="12224">
      <c r="A12224" t="inlineStr">
        <is>
          <t>62</t>
        </is>
      </c>
      <c r="B12224" t="inlineStr">
        <is>
          <t>Health Care and Social Assistance</t>
        </is>
      </c>
      <c r="C12224" t="inlineStr">
        <is>
          <t>53-3011</t>
        </is>
      </c>
      <c r="D12224" t="inlineStr">
        <is>
          <t>Ambulance Drivers and Attendants, Except Emergency Medical Technicians</t>
        </is>
      </c>
      <c r="E12224" t="n">
        <v>9870</v>
      </c>
      <c r="F12224" t="n">
        <v>35660.13171225937</v>
      </c>
      <c r="G12224">
        <f>IF(OR(E6572="",F6572=""),"",E6572*F6572)</f>
        <v/>
      </c>
      <c r="H12224" s="41">
        <f>IFERROR(XLOOKUP(C6572,'DATA Wharton'!$A$2:$A$785,'DATA Wharton'!$C$2:$C$785),"")</f>
        <v/>
      </c>
      <c r="I12224">
        <f>IF(OR(G6572="",H6572=""),"",G6572)</f>
        <v/>
      </c>
      <c r="J12224">
        <f>IF(OR(I6572="",H6572=""),"",I6572*H6572)</f>
        <v/>
      </c>
      <c r="K12224">
        <f>IF(G6572="","Missing OEWS wage",IF(H6572="","Missing Wharton SOC","Matched"))</f>
        <v/>
      </c>
    </row>
    <row r="12225">
      <c r="A12225" t="inlineStr">
        <is>
          <t>62</t>
        </is>
      </c>
      <c r="B12225" t="inlineStr">
        <is>
          <t>Health Care and Social Assistance</t>
        </is>
      </c>
      <c r="C12225" t="inlineStr">
        <is>
          <t>53-3031</t>
        </is>
      </c>
      <c r="D12225" t="inlineStr">
        <is>
          <t>Driver/Sales Workers</t>
        </is>
      </c>
      <c r="E12225" t="n">
        <v>1570</v>
      </c>
      <c r="F12225" t="n">
        <v>34350</v>
      </c>
      <c r="G12225">
        <f>IF(OR(E6573="",F6573=""),"",E6573*F6573)</f>
        <v/>
      </c>
      <c r="H12225" s="41">
        <f>IFERROR(XLOOKUP(C6573,'DATA Wharton'!$A$2:$A$785,'DATA Wharton'!$C$2:$C$785),"")</f>
        <v/>
      </c>
      <c r="I12225">
        <f>IF(OR(G6573="",H6573=""),"",G6573)</f>
        <v/>
      </c>
      <c r="J12225">
        <f>IF(OR(I6573="",H6573=""),"",I6573*H6573)</f>
        <v/>
      </c>
      <c r="K12225">
        <f>IF(G6573="","Missing OEWS wage",IF(H6573="","Missing Wharton SOC","Matched"))</f>
        <v/>
      </c>
    </row>
    <row r="12226">
      <c r="A12226" t="inlineStr">
        <is>
          <t>62</t>
        </is>
      </c>
      <c r="B12226" t="inlineStr">
        <is>
          <t>Health Care and Social Assistance</t>
        </is>
      </c>
      <c r="C12226" t="inlineStr">
        <is>
          <t>53-3032</t>
        </is>
      </c>
      <c r="D12226" t="inlineStr">
        <is>
          <t>Heavy and Tractor-Trailer Truck Drivers</t>
        </is>
      </c>
      <c r="E12226" t="n">
        <v>2810</v>
      </c>
      <c r="F12226" t="n">
        <v>49561.28113879004</v>
      </c>
      <c r="G12226">
        <f>IF(OR(E6574="",F6574=""),"",E6574*F6574)</f>
        <v/>
      </c>
      <c r="H12226" s="41">
        <f>IFERROR(XLOOKUP(C6574,'DATA Wharton'!$A$2:$A$785,'DATA Wharton'!$C$2:$C$785),"")</f>
        <v/>
      </c>
      <c r="I12226">
        <f>IF(OR(G6574="",H6574=""),"",G6574)</f>
        <v/>
      </c>
      <c r="J12226">
        <f>IF(OR(I6574="",H6574=""),"",I6574*H6574)</f>
        <v/>
      </c>
      <c r="K12226">
        <f>IF(G6574="","Missing OEWS wage",IF(H6574="","Missing Wharton SOC","Matched"))</f>
        <v/>
      </c>
    </row>
    <row r="12227">
      <c r="A12227" t="inlineStr">
        <is>
          <t>62</t>
        </is>
      </c>
      <c r="B12227" t="inlineStr">
        <is>
          <t>Health Care and Social Assistance</t>
        </is>
      </c>
      <c r="C12227" t="inlineStr">
        <is>
          <t>53-3033</t>
        </is>
      </c>
      <c r="D12227" t="inlineStr">
        <is>
          <t>Light Truck Drivers</t>
        </is>
      </c>
      <c r="E12227" t="n">
        <v>15700</v>
      </c>
      <c r="F12227" t="n">
        <v>39305.03821656051</v>
      </c>
      <c r="G12227">
        <f>IF(OR(E6575="",F6575=""),"",E6575*F6575)</f>
        <v/>
      </c>
      <c r="H12227" s="41">
        <f>IFERROR(XLOOKUP(C6575,'DATA Wharton'!$A$2:$A$785,'DATA Wharton'!$C$2:$C$785),"")</f>
        <v/>
      </c>
      <c r="I12227">
        <f>IF(OR(G6575="",H6575=""),"",G6575)</f>
        <v/>
      </c>
      <c r="J12227">
        <f>IF(OR(I6575="",H6575=""),"",I6575*H6575)</f>
        <v/>
      </c>
      <c r="K12227">
        <f>IF(G6575="","Missing OEWS wage",IF(H6575="","Missing Wharton SOC","Matched"))</f>
        <v/>
      </c>
    </row>
    <row r="12228">
      <c r="A12228" t="inlineStr">
        <is>
          <t>62</t>
        </is>
      </c>
      <c r="B12228" t="inlineStr">
        <is>
          <t>Health Care and Social Assistance</t>
        </is>
      </c>
      <c r="C12228" t="inlineStr">
        <is>
          <t>53-3051</t>
        </is>
      </c>
      <c r="D12228" t="inlineStr">
        <is>
          <t>Bus Drivers, School</t>
        </is>
      </c>
      <c r="E12228" t="n">
        <v>4990</v>
      </c>
      <c r="F12228" t="n">
        <v>41660</v>
      </c>
      <c r="G12228">
        <f>IF(OR(E6576="",F6576=""),"",E6576*F6576)</f>
        <v/>
      </c>
      <c r="H12228" s="41">
        <f>IFERROR(XLOOKUP(C6576,'DATA Wharton'!$A$2:$A$785,'DATA Wharton'!$C$2:$C$785),"")</f>
        <v/>
      </c>
      <c r="I12228">
        <f>IF(OR(G6576="",H6576=""),"",G6576)</f>
        <v/>
      </c>
      <c r="J12228">
        <f>IF(OR(I6576="",H6576=""),"",I6576*H6576)</f>
        <v/>
      </c>
      <c r="K12228">
        <f>IF(G6576="","Missing OEWS wage",IF(H6576="","Missing Wharton SOC","Matched"))</f>
        <v/>
      </c>
    </row>
    <row r="12229">
      <c r="A12229" t="inlineStr">
        <is>
          <t>62</t>
        </is>
      </c>
      <c r="B12229" t="inlineStr">
        <is>
          <t>Health Care and Social Assistance</t>
        </is>
      </c>
      <c r="C12229" t="inlineStr">
        <is>
          <t>53-3052</t>
        </is>
      </c>
      <c r="D12229" t="inlineStr">
        <is>
          <t>Bus Drivers, Transit and Intercity</t>
        </is>
      </c>
      <c r="E12229" t="n">
        <v>980</v>
      </c>
      <c r="F12229" t="n">
        <v>43580</v>
      </c>
      <c r="G12229">
        <f>IF(OR(E6577="",F6577=""),"",E6577*F6577)</f>
        <v/>
      </c>
      <c r="H12229" s="41">
        <f>IFERROR(XLOOKUP(C6577,'DATA Wharton'!$A$2:$A$785,'DATA Wharton'!$C$2:$C$785),"")</f>
        <v/>
      </c>
      <c r="I12229">
        <f>IF(OR(G6577="",H6577=""),"",G6577)</f>
        <v/>
      </c>
      <c r="J12229">
        <f>IF(OR(I6577="",H6577=""),"",I6577*H6577)</f>
        <v/>
      </c>
      <c r="K12229">
        <f>IF(G6577="","Missing OEWS wage",IF(H6577="","Missing Wharton SOC","Matched"))</f>
        <v/>
      </c>
    </row>
    <row r="12230">
      <c r="A12230" t="inlineStr">
        <is>
          <t>62</t>
        </is>
      </c>
      <c r="B12230" t="inlineStr">
        <is>
          <t>Health Care and Social Assistance</t>
        </is>
      </c>
      <c r="C12230" t="inlineStr">
        <is>
          <t>53-3053</t>
        </is>
      </c>
      <c r="D12230" t="inlineStr">
        <is>
          <t>Shuttle Drivers and Chauffeurs</t>
        </is>
      </c>
      <c r="E12230" t="n">
        <v>58460</v>
      </c>
      <c r="F12230" t="n">
        <v>37691.91755046185</v>
      </c>
      <c r="G12230">
        <f>IF(OR(E6578="",F6578=""),"",E6578*F6578)</f>
        <v/>
      </c>
      <c r="H12230" s="41">
        <f>IFERROR(XLOOKUP(C6578,'DATA Wharton'!$A$2:$A$785,'DATA Wharton'!$C$2:$C$785),"")</f>
        <v/>
      </c>
      <c r="I12230">
        <f>IF(OR(G6578="",H6578=""),"",G6578)</f>
        <v/>
      </c>
      <c r="J12230">
        <f>IF(OR(I6578="",H6578=""),"",I6578*H6578)</f>
        <v/>
      </c>
      <c r="K12230">
        <f>IF(G6578="","Missing OEWS wage",IF(H6578="","Missing Wharton SOC","Matched"))</f>
        <v/>
      </c>
    </row>
    <row r="12231">
      <c r="A12231" t="inlineStr">
        <is>
          <t>62</t>
        </is>
      </c>
      <c r="B12231" t="inlineStr">
        <is>
          <t>Health Care and Social Assistance</t>
        </is>
      </c>
      <c r="C12231" t="inlineStr">
        <is>
          <t>53-3054</t>
        </is>
      </c>
      <c r="D12231" t="inlineStr">
        <is>
          <t>Taxi Drivers</t>
        </is>
      </c>
      <c r="E12231" t="n">
        <v>60</v>
      </c>
      <c r="F12231" t="n">
        <v>33250</v>
      </c>
      <c r="G12231">
        <f>IF(OR(E6579="",F6579=""),"",E6579*F6579)</f>
        <v/>
      </c>
      <c r="H12231" s="41">
        <f>IFERROR(XLOOKUP(C6579,'DATA Wharton'!$A$2:$A$785,'DATA Wharton'!$C$2:$C$785),"")</f>
        <v/>
      </c>
      <c r="I12231">
        <f>IF(OR(G6579="",H6579=""),"",G6579)</f>
        <v/>
      </c>
      <c r="J12231">
        <f>IF(OR(I6579="",H6579=""),"",I6579*H6579)</f>
        <v/>
      </c>
      <c r="K12231">
        <f>IF(G6579="","Missing OEWS wage",IF(H6579="","Missing Wharton SOC","Matched"))</f>
        <v/>
      </c>
    </row>
    <row r="12232">
      <c r="A12232" t="inlineStr">
        <is>
          <t>62</t>
        </is>
      </c>
      <c r="B12232" t="inlineStr">
        <is>
          <t>Health Care and Social Assistance</t>
        </is>
      </c>
      <c r="C12232" t="inlineStr">
        <is>
          <t>53-3099</t>
        </is>
      </c>
      <c r="D12232" t="inlineStr">
        <is>
          <t>Motor Vehicle Operators, All Other</t>
        </is>
      </c>
      <c r="E12232" t="n">
        <v>1170</v>
      </c>
      <c r="F12232" t="n">
        <v>38452.3076923077</v>
      </c>
      <c r="G12232">
        <f>IF(OR(E6580="",F6580=""),"",E6580*F6580)</f>
        <v/>
      </c>
      <c r="H12232" s="41">
        <f>IFERROR(XLOOKUP(C6580,'DATA Wharton'!$A$2:$A$785,'DATA Wharton'!$C$2:$C$785),"")</f>
        <v/>
      </c>
      <c r="I12232">
        <f>IF(OR(G6580="",H6580=""),"",G6580)</f>
        <v/>
      </c>
      <c r="J12232">
        <f>IF(OR(I6580="",H6580=""),"",I6580*H6580)</f>
        <v/>
      </c>
      <c r="K12232">
        <f>IF(G6580="","Missing OEWS wage",IF(H6580="","Missing Wharton SOC","Matched"))</f>
        <v/>
      </c>
    </row>
    <row r="12233">
      <c r="A12233" t="inlineStr">
        <is>
          <t>62</t>
        </is>
      </c>
      <c r="B12233" t="inlineStr">
        <is>
          <t>Health Care and Social Assistance</t>
        </is>
      </c>
      <c r="C12233" t="inlineStr">
        <is>
          <t>53-6021</t>
        </is>
      </c>
      <c r="D12233" t="inlineStr">
        <is>
          <t>Parking Attendants</t>
        </is>
      </c>
      <c r="E12233" t="n">
        <v>2090</v>
      </c>
      <c r="F12233" t="n">
        <v>38901.53110047847</v>
      </c>
      <c r="G12233">
        <f>IF(OR(E6581="",F6581=""),"",E6581*F6581)</f>
        <v/>
      </c>
      <c r="H12233" s="41">
        <f>IFERROR(XLOOKUP(C6581,'DATA Wharton'!$A$2:$A$785,'DATA Wharton'!$C$2:$C$785),"")</f>
        <v/>
      </c>
      <c r="I12233">
        <f>IF(OR(G6581="",H6581=""),"",G6581)</f>
        <v/>
      </c>
      <c r="J12233">
        <f>IF(OR(I6581="",H6581=""),"",I6581*H6581)</f>
        <v/>
      </c>
      <c r="K12233">
        <f>IF(G6581="","Missing OEWS wage",IF(H6581="","Missing Wharton SOC","Matched"))</f>
        <v/>
      </c>
    </row>
    <row r="12234">
      <c r="A12234" t="inlineStr">
        <is>
          <t>62</t>
        </is>
      </c>
      <c r="B12234" t="inlineStr">
        <is>
          <t>Health Care and Social Assistance</t>
        </is>
      </c>
      <c r="C12234" t="inlineStr">
        <is>
          <t>53-6031</t>
        </is>
      </c>
      <c r="D12234" t="inlineStr">
        <is>
          <t>Automotive and Watercraft Service Attendants</t>
        </is>
      </c>
      <c r="E12234" t="n">
        <v>40</v>
      </c>
      <c r="F12234" t="n">
        <v>31730</v>
      </c>
      <c r="G12234">
        <f>IF(OR(E6582="",F6582=""),"",E6582*F6582)</f>
        <v/>
      </c>
      <c r="H12234" s="41">
        <f>IFERROR(XLOOKUP(C6582,'DATA Wharton'!$A$2:$A$785,'DATA Wharton'!$C$2:$C$785),"")</f>
        <v/>
      </c>
      <c r="I12234">
        <f>IF(OR(G6582="",H6582=""),"",G6582)</f>
        <v/>
      </c>
      <c r="J12234">
        <f>IF(OR(I6582="",H6582=""),"",I6582*H6582)</f>
        <v/>
      </c>
      <c r="K12234">
        <f>IF(G6582="","Missing OEWS wage",IF(H6582="","Missing Wharton SOC","Matched"))</f>
        <v/>
      </c>
    </row>
    <row r="12235">
      <c r="A12235" t="inlineStr">
        <is>
          <t>62</t>
        </is>
      </c>
      <c r="B12235" t="inlineStr">
        <is>
          <t>Health Care and Social Assistance</t>
        </is>
      </c>
      <c r="C12235" t="inlineStr">
        <is>
          <t>53-6099</t>
        </is>
      </c>
      <c r="D12235" t="inlineStr">
        <is>
          <t>Transportation Workers, All Other</t>
        </is>
      </c>
      <c r="E12235" t="n">
        <v>180</v>
      </c>
      <c r="F12235" t="n">
        <v>41110</v>
      </c>
      <c r="G12235">
        <f>IF(OR(E6583="",F6583=""),"",E6583*F6583)</f>
        <v/>
      </c>
      <c r="H12235" s="41">
        <f>IFERROR(XLOOKUP(C6583,'DATA Wharton'!$A$2:$A$785,'DATA Wharton'!$C$2:$C$785),"")</f>
        <v/>
      </c>
      <c r="I12235">
        <f>IF(OR(G6583="",H6583=""),"",G6583)</f>
        <v/>
      </c>
      <c r="J12235">
        <f>IF(OR(I6583="",H6583=""),"",I6583*H6583)</f>
        <v/>
      </c>
      <c r="K12235">
        <f>IF(G6583="","Missing OEWS wage",IF(H6583="","Missing Wharton SOC","Matched"))</f>
        <v/>
      </c>
    </row>
    <row r="12236">
      <c r="A12236" t="inlineStr">
        <is>
          <t>62</t>
        </is>
      </c>
      <c r="B12236" t="inlineStr">
        <is>
          <t>Health Care and Social Assistance</t>
        </is>
      </c>
      <c r="C12236" t="inlineStr">
        <is>
          <t>53-7051</t>
        </is>
      </c>
      <c r="D12236" t="inlineStr">
        <is>
          <t>Industrial Truck and Tractor Operators</t>
        </is>
      </c>
      <c r="E12236" t="n">
        <v>1030</v>
      </c>
      <c r="F12236" t="n">
        <v>41910</v>
      </c>
      <c r="G12236">
        <f>IF(OR(E6584="",F6584=""),"",E6584*F6584)</f>
        <v/>
      </c>
      <c r="H12236" s="41">
        <f>IFERROR(XLOOKUP(C6584,'DATA Wharton'!$A$2:$A$785,'DATA Wharton'!$C$2:$C$785),"")</f>
        <v/>
      </c>
      <c r="I12236">
        <f>IF(OR(G6584="",H6584=""),"",G6584)</f>
        <v/>
      </c>
      <c r="J12236">
        <f>IF(OR(I6584="",H6584=""),"",I6584*H6584)</f>
        <v/>
      </c>
      <c r="K12236">
        <f>IF(G6584="","Missing OEWS wage",IF(H6584="","Missing Wharton SOC","Matched"))</f>
        <v/>
      </c>
    </row>
    <row r="12237">
      <c r="A12237" t="inlineStr">
        <is>
          <t>62</t>
        </is>
      </c>
      <c r="B12237" t="inlineStr">
        <is>
          <t>Health Care and Social Assistance</t>
        </is>
      </c>
      <c r="C12237" t="inlineStr">
        <is>
          <t>53-7061</t>
        </is>
      </c>
      <c r="D12237" t="inlineStr">
        <is>
          <t>Cleaners of Vehicles and Equipment</t>
        </is>
      </c>
      <c r="E12237" t="n">
        <v>270</v>
      </c>
      <c r="F12237" t="n">
        <v>34990</v>
      </c>
      <c r="G12237">
        <f>IF(OR(E6585="",F6585=""),"",E6585*F6585)</f>
        <v/>
      </c>
      <c r="H12237" s="41">
        <f>IFERROR(XLOOKUP(C6585,'DATA Wharton'!$A$2:$A$785,'DATA Wharton'!$C$2:$C$785),"")</f>
        <v/>
      </c>
      <c r="I12237">
        <f>IF(OR(G6585="",H6585=""),"",G6585)</f>
        <v/>
      </c>
      <c r="J12237">
        <f>IF(OR(I6585="",H6585=""),"",I6585*H6585)</f>
        <v/>
      </c>
      <c r="K12237">
        <f>IF(G6585="","Missing OEWS wage",IF(H6585="","Missing Wharton SOC","Matched"))</f>
        <v/>
      </c>
    </row>
    <row r="12238">
      <c r="A12238" t="inlineStr">
        <is>
          <t>62</t>
        </is>
      </c>
      <c r="B12238" t="inlineStr">
        <is>
          <t>Health Care and Social Assistance</t>
        </is>
      </c>
      <c r="C12238" t="inlineStr">
        <is>
          <t>53-7062</t>
        </is>
      </c>
      <c r="D12238" t="inlineStr">
        <is>
          <t>Laborers and Freight, Stock, and Material Movers, Hand</t>
        </is>
      </c>
      <c r="E12238" t="n">
        <v>21350</v>
      </c>
      <c r="F12238" t="n">
        <v>36050.88992974239</v>
      </c>
      <c r="G12238">
        <f>IF(OR(E6586="",F6586=""),"",E6586*F6586)</f>
        <v/>
      </c>
      <c r="H12238" s="41">
        <f>IFERROR(XLOOKUP(C6586,'DATA Wharton'!$A$2:$A$785,'DATA Wharton'!$C$2:$C$785),"")</f>
        <v/>
      </c>
      <c r="I12238">
        <f>IF(OR(G6586="",H6586=""),"",G6586)</f>
        <v/>
      </c>
      <c r="J12238">
        <f>IF(OR(I6586="",H6586=""),"",I6586*H6586)</f>
        <v/>
      </c>
      <c r="K12238">
        <f>IF(G6586="","Missing OEWS wage",IF(H6586="","Missing Wharton SOC","Matched"))</f>
        <v/>
      </c>
    </row>
    <row r="12239">
      <c r="A12239" t="inlineStr">
        <is>
          <t>62</t>
        </is>
      </c>
      <c r="B12239" t="inlineStr">
        <is>
          <t>Health Care and Social Assistance</t>
        </is>
      </c>
      <c r="C12239" t="inlineStr">
        <is>
          <t>53-7064</t>
        </is>
      </c>
      <c r="D12239" t="inlineStr">
        <is>
          <t>Packers and Packagers, Hand</t>
        </is>
      </c>
      <c r="E12239" t="n">
        <v>2670</v>
      </c>
      <c r="F12239" t="n">
        <v>33820</v>
      </c>
      <c r="G12239">
        <f>IF(OR(E6587="",F6587=""),"",E6587*F6587)</f>
        <v/>
      </c>
      <c r="H12239" s="41">
        <f>IFERROR(XLOOKUP(C6587,'DATA Wharton'!$A$2:$A$785,'DATA Wharton'!$C$2:$C$785),"")</f>
        <v/>
      </c>
      <c r="I12239">
        <f>IF(OR(G6587="",H6587=""),"",G6587)</f>
        <v/>
      </c>
      <c r="J12239">
        <f>IF(OR(I6587="",H6587=""),"",I6587*H6587)</f>
        <v/>
      </c>
      <c r="K12239">
        <f>IF(G6587="","Missing OEWS wage",IF(H6587="","Missing Wharton SOC","Matched"))</f>
        <v/>
      </c>
    </row>
    <row r="12240">
      <c r="A12240" t="inlineStr">
        <is>
          <t>62</t>
        </is>
      </c>
      <c r="B12240" t="inlineStr">
        <is>
          <t>Health Care and Social Assistance</t>
        </is>
      </c>
      <c r="C12240" t="inlineStr">
        <is>
          <t>53-7065</t>
        </is>
      </c>
      <c r="D12240" t="inlineStr">
        <is>
          <t>Stockers and Order Fillers</t>
        </is>
      </c>
      <c r="E12240" t="n">
        <v>24840</v>
      </c>
      <c r="F12240" t="n">
        <v>42664.03381642512</v>
      </c>
      <c r="G12240">
        <f>IF(OR(E6588="",F6588=""),"",E6588*F6588)</f>
        <v/>
      </c>
      <c r="H12240" s="41">
        <f>IFERROR(XLOOKUP(C6588,'DATA Wharton'!$A$2:$A$785,'DATA Wharton'!$C$2:$C$785),"")</f>
        <v/>
      </c>
      <c r="I12240">
        <f>IF(OR(G6588="",H6588=""),"",G6588)</f>
        <v/>
      </c>
      <c r="J12240">
        <f>IF(OR(I6588="",H6588=""),"",I6588*H6588)</f>
        <v/>
      </c>
      <c r="K12240">
        <f>IF(G6588="","Missing OEWS wage",IF(H6588="","Missing Wharton SOC","Matched"))</f>
        <v/>
      </c>
    </row>
    <row r="12241">
      <c r="A12241" t="inlineStr">
        <is>
          <t>62</t>
        </is>
      </c>
      <c r="B12241" t="inlineStr">
        <is>
          <t>Health Care and Social Assistance</t>
        </is>
      </c>
      <c r="C12241" t="inlineStr">
        <is>
          <t>53-7081</t>
        </is>
      </c>
      <c r="D12241" t="inlineStr">
        <is>
          <t>Refuse and Recyclable Material Collectors</t>
        </is>
      </c>
      <c r="E12241" t="n">
        <v>230</v>
      </c>
      <c r="F12241" t="n">
        <v>40050</v>
      </c>
      <c r="G12241">
        <f>IF(OR(E6589="",F6589=""),"",E6589*F6589)</f>
        <v/>
      </c>
      <c r="H12241" s="41">
        <f>IFERROR(XLOOKUP(C6589,'DATA Wharton'!$A$2:$A$785,'DATA Wharton'!$C$2:$C$785),"")</f>
        <v/>
      </c>
      <c r="I12241">
        <f>IF(OR(G6589="",H6589=""),"",G6589)</f>
        <v/>
      </c>
      <c r="J12241">
        <f>IF(OR(I6589="",H6589=""),"",I6589*H6589)</f>
        <v/>
      </c>
      <c r="K12241">
        <f>IF(G6589="","Missing OEWS wage",IF(H6589="","Missing Wharton SOC","Matched"))</f>
        <v/>
      </c>
    </row>
    <row r="12242">
      <c r="A12242" t="inlineStr">
        <is>
          <t>62</t>
        </is>
      </c>
      <c r="B12242" t="inlineStr">
        <is>
          <t>Health Care and Social Assistance</t>
        </is>
      </c>
      <c r="C12242" t="inlineStr">
        <is>
          <t>53-7199</t>
        </is>
      </c>
      <c r="D12242" t="inlineStr">
        <is>
          <t>Material Moving Workers, All Other</t>
        </is>
      </c>
      <c r="E12242" t="n">
        <v>310</v>
      </c>
      <c r="F12242" t="n">
        <v>40980</v>
      </c>
      <c r="G12242">
        <f>IF(OR(E6590="",F6590=""),"",E6590*F6590)</f>
        <v/>
      </c>
      <c r="H12242" s="41">
        <f>IFERROR(XLOOKUP(C6590,'DATA Wharton'!$A$2:$A$785,'DATA Wharton'!$C$2:$C$785),"")</f>
        <v/>
      </c>
      <c r="I12242">
        <f>IF(OR(G6590="",H6590=""),"",G6590)</f>
        <v/>
      </c>
      <c r="J12242">
        <f>IF(OR(I6590="",H6590=""),"",I6590*H6590)</f>
        <v/>
      </c>
      <c r="K12242">
        <f>IF(G6590="","Missing OEWS wage",IF(H6590="","Missing Wharton SOC","Matched"))</f>
        <v/>
      </c>
    </row>
    <row r="12243">
      <c r="A12243" t="inlineStr">
        <is>
          <t>71</t>
        </is>
      </c>
      <c r="B12243" t="inlineStr">
        <is>
          <t>Arts, Entertainment, and Recreation</t>
        </is>
      </c>
      <c r="C12243" t="inlineStr">
        <is>
          <t>11-1011</t>
        </is>
      </c>
      <c r="D12243" t="inlineStr">
        <is>
          <t>Chief Executives</t>
        </is>
      </c>
      <c r="E12243" t="n">
        <v>3510</v>
      </c>
      <c r="F12243" t="n">
        <v>291890</v>
      </c>
      <c r="G12243">
        <f>IF(OR(E6591="",F6591=""),"",E6591*F6591)</f>
        <v/>
      </c>
      <c r="H12243" s="41">
        <f>IFERROR(XLOOKUP(C6591,'DATA Wharton'!$A$2:$A$785,'DATA Wharton'!$C$2:$C$785),"")</f>
        <v/>
      </c>
      <c r="I12243">
        <f>IF(OR(G6591="",H6591=""),"",G6591)</f>
        <v/>
      </c>
      <c r="J12243">
        <f>IF(OR(I6591="",H6591=""),"",I6591*H6591)</f>
        <v/>
      </c>
      <c r="K12243">
        <f>IF(G6591="","Missing OEWS wage",IF(H6591="","Missing Wharton SOC","Matched"))</f>
        <v/>
      </c>
    </row>
    <row r="12244">
      <c r="A12244" t="inlineStr">
        <is>
          <t>71</t>
        </is>
      </c>
      <c r="B12244" t="inlineStr">
        <is>
          <t>Arts, Entertainment, and Recreation</t>
        </is>
      </c>
      <c r="C12244" t="inlineStr">
        <is>
          <t>11-1021</t>
        </is>
      </c>
      <c r="D12244" t="inlineStr">
        <is>
          <t>General and Operations Managers</t>
        </is>
      </c>
      <c r="E12244" t="n">
        <v>84980</v>
      </c>
      <c r="F12244" t="n">
        <v>109440</v>
      </c>
      <c r="G12244">
        <f>IF(OR(E6592="",F6592=""),"",E6592*F6592)</f>
        <v/>
      </c>
      <c r="H12244" s="41">
        <f>IFERROR(XLOOKUP(C6592,'DATA Wharton'!$A$2:$A$785,'DATA Wharton'!$C$2:$C$785),"")</f>
        <v/>
      </c>
      <c r="I12244">
        <f>IF(OR(G6592="",H6592=""),"",G6592)</f>
        <v/>
      </c>
      <c r="J12244">
        <f>IF(OR(I6592="",H6592=""),"",I6592*H6592)</f>
        <v/>
      </c>
      <c r="K12244">
        <f>IF(G6592="","Missing OEWS wage",IF(H6592="","Missing Wharton SOC","Matched"))</f>
        <v/>
      </c>
    </row>
    <row r="12245">
      <c r="A12245" t="inlineStr">
        <is>
          <t>71</t>
        </is>
      </c>
      <c r="B12245" t="inlineStr">
        <is>
          <t>Arts, Entertainment, and Recreation</t>
        </is>
      </c>
      <c r="C12245" t="inlineStr">
        <is>
          <t>11-2011</t>
        </is>
      </c>
      <c r="D12245" t="inlineStr">
        <is>
          <t>Advertising and Promotions Managers</t>
        </is>
      </c>
      <c r="E12245" t="n">
        <v>600</v>
      </c>
      <c r="F12245" t="n">
        <v>111600</v>
      </c>
      <c r="G12245">
        <f>IF(OR(E6593="",F6593=""),"",E6593*F6593)</f>
        <v/>
      </c>
      <c r="H12245" s="41">
        <f>IFERROR(XLOOKUP(C6593,'DATA Wharton'!$A$2:$A$785,'DATA Wharton'!$C$2:$C$785),"")</f>
        <v/>
      </c>
      <c r="I12245">
        <f>IF(OR(G6593="",H6593=""),"",G6593)</f>
        <v/>
      </c>
      <c r="J12245">
        <f>IF(OR(I6593="",H6593=""),"",I6593*H6593)</f>
        <v/>
      </c>
      <c r="K12245">
        <f>IF(G6593="","Missing OEWS wage",IF(H6593="","Missing Wharton SOC","Matched"))</f>
        <v/>
      </c>
    </row>
    <row r="12246">
      <c r="A12246" t="inlineStr">
        <is>
          <t>71</t>
        </is>
      </c>
      <c r="B12246" t="inlineStr">
        <is>
          <t>Arts, Entertainment, and Recreation</t>
        </is>
      </c>
      <c r="C12246" t="inlineStr">
        <is>
          <t>11-2021</t>
        </is>
      </c>
      <c r="D12246" t="inlineStr">
        <is>
          <t>Marketing Managers</t>
        </is>
      </c>
      <c r="E12246" t="n">
        <v>7000</v>
      </c>
      <c r="F12246" t="n">
        <v>132750</v>
      </c>
      <c r="G12246">
        <f>IF(OR(E6594="",F6594=""),"",E6594*F6594)</f>
        <v/>
      </c>
      <c r="H12246" s="41">
        <f>IFERROR(XLOOKUP(C6594,'DATA Wharton'!$A$2:$A$785,'DATA Wharton'!$C$2:$C$785),"")</f>
        <v/>
      </c>
      <c r="I12246">
        <f>IF(OR(G6594="",H6594=""),"",G6594)</f>
        <v/>
      </c>
      <c r="J12246">
        <f>IF(OR(I6594="",H6594=""),"",I6594*H6594)</f>
        <v/>
      </c>
      <c r="K12246">
        <f>IF(G6594="","Missing OEWS wage",IF(H6594="","Missing Wharton SOC","Matched"))</f>
        <v/>
      </c>
    </row>
    <row r="12247">
      <c r="A12247" t="inlineStr">
        <is>
          <t>71</t>
        </is>
      </c>
      <c r="B12247" t="inlineStr">
        <is>
          <t>Arts, Entertainment, and Recreation</t>
        </is>
      </c>
      <c r="C12247" t="inlineStr">
        <is>
          <t>11-2022</t>
        </is>
      </c>
      <c r="D12247" t="inlineStr">
        <is>
          <t>Sales Managers</t>
        </is>
      </c>
      <c r="E12247" t="n">
        <v>5670</v>
      </c>
      <c r="F12247" t="n">
        <v>114380</v>
      </c>
      <c r="G12247">
        <f>IF(OR(E6595="",F6595=""),"",E6595*F6595)</f>
        <v/>
      </c>
      <c r="H12247" s="41">
        <f>IFERROR(XLOOKUP(C6595,'DATA Wharton'!$A$2:$A$785,'DATA Wharton'!$C$2:$C$785),"")</f>
        <v/>
      </c>
      <c r="I12247">
        <f>IF(OR(G6595="",H6595=""),"",G6595)</f>
        <v/>
      </c>
      <c r="J12247">
        <f>IF(OR(I6595="",H6595=""),"",I6595*H6595)</f>
        <v/>
      </c>
      <c r="K12247">
        <f>IF(G6595="","Missing OEWS wage",IF(H6595="","Missing Wharton SOC","Matched"))</f>
        <v/>
      </c>
    </row>
    <row r="12248">
      <c r="A12248" t="inlineStr">
        <is>
          <t>71</t>
        </is>
      </c>
      <c r="B12248" t="inlineStr">
        <is>
          <t>Arts, Entertainment, and Recreation</t>
        </is>
      </c>
      <c r="C12248" t="inlineStr">
        <is>
          <t>11-2032</t>
        </is>
      </c>
      <c r="D12248" t="inlineStr">
        <is>
          <t>Public Relations Managers</t>
        </is>
      </c>
      <c r="E12248" t="n">
        <v>2140</v>
      </c>
      <c r="F12248" t="n">
        <v>121130</v>
      </c>
      <c r="G12248">
        <f>IF(OR(E6596="",F6596=""),"",E6596*F6596)</f>
        <v/>
      </c>
      <c r="H12248" s="41">
        <f>IFERROR(XLOOKUP(C6596,'DATA Wharton'!$A$2:$A$785,'DATA Wharton'!$C$2:$C$785),"")</f>
        <v/>
      </c>
      <c r="I12248">
        <f>IF(OR(G6596="",H6596=""),"",G6596)</f>
        <v/>
      </c>
      <c r="J12248">
        <f>IF(OR(I6596="",H6596=""),"",I6596*H6596)</f>
        <v/>
      </c>
      <c r="K12248">
        <f>IF(G6596="","Missing OEWS wage",IF(H6596="","Missing Wharton SOC","Matched"))</f>
        <v/>
      </c>
    </row>
    <row r="12249">
      <c r="A12249" t="inlineStr">
        <is>
          <t>71</t>
        </is>
      </c>
      <c r="B12249" t="inlineStr">
        <is>
          <t>Arts, Entertainment, and Recreation</t>
        </is>
      </c>
      <c r="C12249" t="inlineStr">
        <is>
          <t>11-2033</t>
        </is>
      </c>
      <c r="D12249" t="inlineStr">
        <is>
          <t>Fundraising Managers</t>
        </is>
      </c>
      <c r="E12249" t="n">
        <v>2400</v>
      </c>
      <c r="F12249" t="n">
        <v>126750</v>
      </c>
      <c r="G12249">
        <f>IF(OR(E6597="",F6597=""),"",E6597*F6597)</f>
        <v/>
      </c>
      <c r="H12249" s="41">
        <f>IFERROR(XLOOKUP(C6597,'DATA Wharton'!$A$2:$A$785,'DATA Wharton'!$C$2:$C$785),"")</f>
        <v/>
      </c>
      <c r="I12249">
        <f>IF(OR(G6597="",H6597=""),"",G6597)</f>
        <v/>
      </c>
      <c r="J12249">
        <f>IF(OR(I6597="",H6597=""),"",I6597*H6597)</f>
        <v/>
      </c>
      <c r="K12249">
        <f>IF(G6597="","Missing OEWS wage",IF(H6597="","Missing Wharton SOC","Matched"))</f>
        <v/>
      </c>
    </row>
    <row r="12250">
      <c r="A12250" t="inlineStr">
        <is>
          <t>71</t>
        </is>
      </c>
      <c r="B12250" t="inlineStr">
        <is>
          <t>Arts, Entertainment, and Recreation</t>
        </is>
      </c>
      <c r="C12250" t="inlineStr">
        <is>
          <t>11-3012</t>
        </is>
      </c>
      <c r="D12250" t="inlineStr">
        <is>
          <t>Administrative Services Managers</t>
        </is>
      </c>
      <c r="E12250" t="n">
        <v>2970</v>
      </c>
      <c r="F12250" t="n">
        <v>109950</v>
      </c>
      <c r="G12250">
        <f>IF(OR(E6598="",F6598=""),"",E6598*F6598)</f>
        <v/>
      </c>
      <c r="H12250" s="41">
        <f>IFERROR(XLOOKUP(C6598,'DATA Wharton'!$A$2:$A$785,'DATA Wharton'!$C$2:$C$785),"")</f>
        <v/>
      </c>
      <c r="I12250">
        <f>IF(OR(G6598="",H6598=""),"",G6598)</f>
        <v/>
      </c>
      <c r="J12250">
        <f>IF(OR(I6598="",H6598=""),"",I6598*H6598)</f>
        <v/>
      </c>
      <c r="K12250">
        <f>IF(G6598="","Missing OEWS wage",IF(H6598="","Missing Wharton SOC","Matched"))</f>
        <v/>
      </c>
    </row>
    <row r="12251">
      <c r="A12251" t="inlineStr">
        <is>
          <t>71</t>
        </is>
      </c>
      <c r="B12251" t="inlineStr">
        <is>
          <t>Arts, Entertainment, and Recreation</t>
        </is>
      </c>
      <c r="C12251" t="inlineStr">
        <is>
          <t>11-3013</t>
        </is>
      </c>
      <c r="D12251" t="inlineStr">
        <is>
          <t>Facilities Managers</t>
        </is>
      </c>
      <c r="E12251" t="n">
        <v>8960</v>
      </c>
      <c r="F12251" t="n">
        <v>107700</v>
      </c>
      <c r="G12251">
        <f>IF(OR(E6599="",F6599=""),"",E6599*F6599)</f>
        <v/>
      </c>
      <c r="H12251" s="41">
        <f>IFERROR(XLOOKUP(C6599,'DATA Wharton'!$A$2:$A$785,'DATA Wharton'!$C$2:$C$785),"")</f>
        <v/>
      </c>
      <c r="I12251">
        <f>IF(OR(G6599="",H6599=""),"",G6599)</f>
        <v/>
      </c>
      <c r="J12251">
        <f>IF(OR(I6599="",H6599=""),"",I6599*H6599)</f>
        <v/>
      </c>
      <c r="K12251">
        <f>IF(G6599="","Missing OEWS wage",IF(H6599="","Missing Wharton SOC","Matched"))</f>
        <v/>
      </c>
    </row>
    <row r="12252">
      <c r="A12252" t="inlineStr">
        <is>
          <t>71</t>
        </is>
      </c>
      <c r="B12252" t="inlineStr">
        <is>
          <t>Arts, Entertainment, and Recreation</t>
        </is>
      </c>
      <c r="C12252" t="inlineStr">
        <is>
          <t>11-3021</t>
        </is>
      </c>
      <c r="D12252" t="inlineStr">
        <is>
          <t>Computer and Information Systems Managers</t>
        </is>
      </c>
      <c r="E12252" t="n">
        <v>2710</v>
      </c>
      <c r="F12252" t="n">
        <v>162820</v>
      </c>
      <c r="G12252">
        <f>IF(OR(E6600="",F6600=""),"",E6600*F6600)</f>
        <v/>
      </c>
      <c r="H12252" s="41">
        <f>IFERROR(XLOOKUP(C6600,'DATA Wharton'!$A$2:$A$785,'DATA Wharton'!$C$2:$C$785),"")</f>
        <v/>
      </c>
      <c r="I12252">
        <f>IF(OR(G6600="",H6600=""),"",G6600)</f>
        <v/>
      </c>
      <c r="J12252">
        <f>IF(OR(I6600="",H6600=""),"",I6600*H6600)</f>
        <v/>
      </c>
      <c r="K12252">
        <f>IF(G6600="","Missing OEWS wage",IF(H6600="","Missing Wharton SOC","Matched"))</f>
        <v/>
      </c>
    </row>
    <row r="12253">
      <c r="A12253" t="inlineStr">
        <is>
          <t>71</t>
        </is>
      </c>
      <c r="B12253" t="inlineStr">
        <is>
          <t>Arts, Entertainment, and Recreation</t>
        </is>
      </c>
      <c r="C12253" t="inlineStr">
        <is>
          <t>11-3031</t>
        </is>
      </c>
      <c r="D12253" t="inlineStr">
        <is>
          <t>Financial Managers</t>
        </is>
      </c>
      <c r="E12253" t="n">
        <v>6240</v>
      </c>
      <c r="F12253" t="n">
        <v>166580</v>
      </c>
      <c r="G12253">
        <f>IF(OR(E6601="",F6601=""),"",E6601*F6601)</f>
        <v/>
      </c>
      <c r="H12253" s="41">
        <f>IFERROR(XLOOKUP(C6601,'DATA Wharton'!$A$2:$A$785,'DATA Wharton'!$C$2:$C$785),"")</f>
        <v/>
      </c>
      <c r="I12253">
        <f>IF(OR(G6601="",H6601=""),"",G6601)</f>
        <v/>
      </c>
      <c r="J12253">
        <f>IF(OR(I6601="",H6601=""),"",I6601*H6601)</f>
        <v/>
      </c>
      <c r="K12253">
        <f>IF(G6601="","Missing OEWS wage",IF(H6601="","Missing Wharton SOC","Matched"))</f>
        <v/>
      </c>
    </row>
    <row r="12254">
      <c r="A12254" t="inlineStr">
        <is>
          <t>71</t>
        </is>
      </c>
      <c r="B12254" t="inlineStr">
        <is>
          <t>Arts, Entertainment, and Recreation</t>
        </is>
      </c>
      <c r="C12254" t="inlineStr">
        <is>
          <t>11-3051</t>
        </is>
      </c>
      <c r="D12254" t="inlineStr">
        <is>
          <t>Industrial Production Managers</t>
        </is>
      </c>
      <c r="E12254" t="n">
        <v>60</v>
      </c>
      <c r="F12254" t="n">
        <v>101980</v>
      </c>
      <c r="G12254">
        <f>IF(OR(E6602="",F6602=""),"",E6602*F6602)</f>
        <v/>
      </c>
      <c r="H12254" s="41">
        <f>IFERROR(XLOOKUP(C6602,'DATA Wharton'!$A$2:$A$785,'DATA Wharton'!$C$2:$C$785),"")</f>
        <v/>
      </c>
      <c r="I12254">
        <f>IF(OR(G6602="",H6602=""),"",G6602)</f>
        <v/>
      </c>
      <c r="J12254">
        <f>IF(OR(I6602="",H6602=""),"",I6602*H6602)</f>
        <v/>
      </c>
      <c r="K12254">
        <f>IF(G6602="","Missing OEWS wage",IF(H6602="","Missing Wharton SOC","Matched"))</f>
        <v/>
      </c>
    </row>
    <row r="12255">
      <c r="A12255" t="inlineStr">
        <is>
          <t>71</t>
        </is>
      </c>
      <c r="B12255" t="inlineStr">
        <is>
          <t>Arts, Entertainment, and Recreation</t>
        </is>
      </c>
      <c r="C12255" t="inlineStr">
        <is>
          <t>11-3061</t>
        </is>
      </c>
      <c r="D12255" t="inlineStr">
        <is>
          <t>Purchasing Managers</t>
        </is>
      </c>
      <c r="E12255" t="n">
        <v>280</v>
      </c>
      <c r="F12255" t="n">
        <v>119720</v>
      </c>
      <c r="G12255">
        <f>IF(OR(E6603="",F6603=""),"",E6603*F6603)</f>
        <v/>
      </c>
      <c r="H12255" s="41">
        <f>IFERROR(XLOOKUP(C6603,'DATA Wharton'!$A$2:$A$785,'DATA Wharton'!$C$2:$C$785),"")</f>
        <v/>
      </c>
      <c r="I12255">
        <f>IF(OR(G6603="",H6603=""),"",G6603)</f>
        <v/>
      </c>
      <c r="J12255">
        <f>IF(OR(I6603="",H6603=""),"",I6603*H6603)</f>
        <v/>
      </c>
      <c r="K12255">
        <f>IF(G6603="","Missing OEWS wage",IF(H6603="","Missing Wharton SOC","Matched"))</f>
        <v/>
      </c>
    </row>
    <row r="12256">
      <c r="A12256" t="inlineStr">
        <is>
          <t>71</t>
        </is>
      </c>
      <c r="B12256" t="inlineStr">
        <is>
          <t>Arts, Entertainment, and Recreation</t>
        </is>
      </c>
      <c r="C12256" t="inlineStr">
        <is>
          <t>11-3071</t>
        </is>
      </c>
      <c r="D12256" t="inlineStr">
        <is>
          <t>Transportation, Storage, and Distribution Managers</t>
        </is>
      </c>
      <c r="E12256" t="n">
        <v>510</v>
      </c>
      <c r="F12256" t="n">
        <v>83460</v>
      </c>
      <c r="G12256">
        <f>IF(OR(E6604="",F6604=""),"",E6604*F6604)</f>
        <v/>
      </c>
      <c r="H12256" s="41">
        <f>IFERROR(XLOOKUP(C6604,'DATA Wharton'!$A$2:$A$785,'DATA Wharton'!$C$2:$C$785),"")</f>
        <v/>
      </c>
      <c r="I12256">
        <f>IF(OR(G6604="",H6604=""),"",G6604)</f>
        <v/>
      </c>
      <c r="J12256">
        <f>IF(OR(I6604="",H6604=""),"",I6604*H6604)</f>
        <v/>
      </c>
      <c r="K12256">
        <f>IF(G6604="","Missing OEWS wage",IF(H6604="","Missing Wharton SOC","Matched"))</f>
        <v/>
      </c>
    </row>
    <row r="12257">
      <c r="A12257" t="inlineStr">
        <is>
          <t>71</t>
        </is>
      </c>
      <c r="B12257" t="inlineStr">
        <is>
          <t>Arts, Entertainment, and Recreation</t>
        </is>
      </c>
      <c r="C12257" t="inlineStr">
        <is>
          <t>11-3111</t>
        </is>
      </c>
      <c r="D12257" t="inlineStr">
        <is>
          <t>Compensation and Benefits Managers</t>
        </is>
      </c>
      <c r="E12257" t="n">
        <v>190</v>
      </c>
      <c r="F12257" t="n">
        <v>143790</v>
      </c>
      <c r="G12257">
        <f>IF(OR(E6605="",F6605=""),"",E6605*F6605)</f>
        <v/>
      </c>
      <c r="H12257" s="41">
        <f>IFERROR(XLOOKUP(C6605,'DATA Wharton'!$A$2:$A$785,'DATA Wharton'!$C$2:$C$785),"")</f>
        <v/>
      </c>
      <c r="I12257">
        <f>IF(OR(G6605="",H6605=""),"",G6605)</f>
        <v/>
      </c>
      <c r="J12257">
        <f>IF(OR(I6605="",H6605=""),"",I6605*H6605)</f>
        <v/>
      </c>
      <c r="K12257">
        <f>IF(G6605="","Missing OEWS wage",IF(H6605="","Missing Wharton SOC","Matched"))</f>
        <v/>
      </c>
    </row>
    <row r="12258">
      <c r="A12258" t="inlineStr">
        <is>
          <t>71</t>
        </is>
      </c>
      <c r="B12258" t="inlineStr">
        <is>
          <t>Arts, Entertainment, and Recreation</t>
        </is>
      </c>
      <c r="C12258" t="inlineStr">
        <is>
          <t>11-3121</t>
        </is>
      </c>
      <c r="D12258" t="inlineStr">
        <is>
          <t>Human Resources Managers</t>
        </is>
      </c>
      <c r="E12258" t="n">
        <v>2560</v>
      </c>
      <c r="F12258" t="n">
        <v>146210</v>
      </c>
      <c r="G12258">
        <f>IF(OR(E6606="",F6606=""),"",E6606*F6606)</f>
        <v/>
      </c>
      <c r="H12258" s="41">
        <f>IFERROR(XLOOKUP(C6606,'DATA Wharton'!$A$2:$A$785,'DATA Wharton'!$C$2:$C$785),"")</f>
        <v/>
      </c>
      <c r="I12258">
        <f>IF(OR(G6606="",H6606=""),"",G6606)</f>
        <v/>
      </c>
      <c r="J12258">
        <f>IF(OR(I6606="",H6606=""),"",I6606*H6606)</f>
        <v/>
      </c>
      <c r="K12258">
        <f>IF(G6606="","Missing OEWS wage",IF(H6606="","Missing Wharton SOC","Matched"))</f>
        <v/>
      </c>
    </row>
    <row r="12259">
      <c r="A12259" t="inlineStr">
        <is>
          <t>71</t>
        </is>
      </c>
      <c r="B12259" t="inlineStr">
        <is>
          <t>Arts, Entertainment, and Recreation</t>
        </is>
      </c>
      <c r="C12259" t="inlineStr">
        <is>
          <t>11-3131</t>
        </is>
      </c>
      <c r="D12259" t="inlineStr">
        <is>
          <t>Training and Development Managers</t>
        </is>
      </c>
      <c r="E12259" t="n">
        <v>590</v>
      </c>
      <c r="F12259" t="n">
        <v>122490</v>
      </c>
      <c r="G12259">
        <f>IF(OR(E6607="",F6607=""),"",E6607*F6607)</f>
        <v/>
      </c>
      <c r="H12259" s="41">
        <f>IFERROR(XLOOKUP(C6607,'DATA Wharton'!$A$2:$A$785,'DATA Wharton'!$C$2:$C$785),"")</f>
        <v/>
      </c>
      <c r="I12259">
        <f>IF(OR(G6607="",H6607=""),"",G6607)</f>
        <v/>
      </c>
      <c r="J12259">
        <f>IF(OR(I6607="",H6607=""),"",I6607*H6607)</f>
        <v/>
      </c>
      <c r="K12259">
        <f>IF(G6607="","Missing OEWS wage",IF(H6607="","Missing Wharton SOC","Matched"))</f>
        <v/>
      </c>
    </row>
    <row r="12260">
      <c r="A12260" t="inlineStr">
        <is>
          <t>71</t>
        </is>
      </c>
      <c r="B12260" t="inlineStr">
        <is>
          <t>Arts, Entertainment, and Recreation</t>
        </is>
      </c>
      <c r="C12260" t="inlineStr">
        <is>
          <t>11-9013</t>
        </is>
      </c>
      <c r="D12260" t="inlineStr">
        <is>
          <t>Farmers, Ranchers, and Other Agricultural Managers</t>
        </is>
      </c>
      <c r="E12260" t="n">
        <v>50</v>
      </c>
      <c r="F12260" t="n">
        <v>109540</v>
      </c>
      <c r="G12260">
        <f>IF(OR(E6608="",F6608=""),"",E6608*F6608)</f>
        <v/>
      </c>
      <c r="H12260" s="41">
        <f>IFERROR(XLOOKUP(C6608,'DATA Wharton'!$A$2:$A$785,'DATA Wharton'!$C$2:$C$785),"")</f>
        <v/>
      </c>
      <c r="I12260">
        <f>IF(OR(G6608="",H6608=""),"",G6608)</f>
        <v/>
      </c>
      <c r="J12260">
        <f>IF(OR(I6608="",H6608=""),"",I6608*H6608)</f>
        <v/>
      </c>
      <c r="K12260">
        <f>IF(G6608="","Missing OEWS wage",IF(H6608="","Missing Wharton SOC","Matched"))</f>
        <v/>
      </c>
    </row>
    <row r="12261">
      <c r="A12261" t="inlineStr">
        <is>
          <t>71</t>
        </is>
      </c>
      <c r="B12261" t="inlineStr">
        <is>
          <t>Arts, Entertainment, and Recreation</t>
        </is>
      </c>
      <c r="C12261" t="inlineStr">
        <is>
          <t>11-9021</t>
        </is>
      </c>
      <c r="D12261" t="inlineStr">
        <is>
          <t>Construction Managers</t>
        </is>
      </c>
      <c r="E12261" t="n">
        <v>350</v>
      </c>
      <c r="F12261" t="n">
        <v>146520</v>
      </c>
      <c r="G12261">
        <f>IF(OR(E6609="",F6609=""),"",E6609*F6609)</f>
        <v/>
      </c>
      <c r="H12261" s="41">
        <f>IFERROR(XLOOKUP(C6609,'DATA Wharton'!$A$2:$A$785,'DATA Wharton'!$C$2:$C$785),"")</f>
        <v/>
      </c>
      <c r="I12261">
        <f>IF(OR(G6609="",H6609=""),"",G6609)</f>
        <v/>
      </c>
      <c r="J12261">
        <f>IF(OR(I6609="",H6609=""),"",I6609*H6609)</f>
        <v/>
      </c>
      <c r="K12261">
        <f>IF(G6609="","Missing OEWS wage",IF(H6609="","Missing Wharton SOC","Matched"))</f>
        <v/>
      </c>
    </row>
    <row r="12262">
      <c r="A12262" t="inlineStr">
        <is>
          <t>71</t>
        </is>
      </c>
      <c r="B12262" t="inlineStr">
        <is>
          <t>Arts, Entertainment, and Recreation</t>
        </is>
      </c>
      <c r="C12262" t="inlineStr">
        <is>
          <t>11-9031</t>
        </is>
      </c>
      <c r="D12262" t="inlineStr">
        <is>
          <t>Education and Childcare Administrators, Preschool and Daycare</t>
        </is>
      </c>
      <c r="E12262" t="n">
        <v>240</v>
      </c>
      <c r="F12262" t="n">
        <v>66330</v>
      </c>
      <c r="G12262">
        <f>IF(OR(E6610="",F6610=""),"",E6610*F6610)</f>
        <v/>
      </c>
      <c r="H12262" s="41">
        <f>IFERROR(XLOOKUP(C6610,'DATA Wharton'!$A$2:$A$785,'DATA Wharton'!$C$2:$C$785),"")</f>
        <v/>
      </c>
      <c r="I12262">
        <f>IF(OR(G6610="",H6610=""),"",G6610)</f>
        <v/>
      </c>
      <c r="J12262">
        <f>IF(OR(I6610="",H6610=""),"",I6610*H6610)</f>
        <v/>
      </c>
      <c r="K12262">
        <f>IF(G6610="","Missing OEWS wage",IF(H6610="","Missing Wharton SOC","Matched"))</f>
        <v/>
      </c>
    </row>
    <row r="12263">
      <c r="A12263" t="inlineStr">
        <is>
          <t>71</t>
        </is>
      </c>
      <c r="B12263" t="inlineStr">
        <is>
          <t>Arts, Entertainment, and Recreation</t>
        </is>
      </c>
      <c r="C12263" t="inlineStr">
        <is>
          <t>11-9039</t>
        </is>
      </c>
      <c r="D12263" t="inlineStr">
        <is>
          <t>Education Administrators, All Other</t>
        </is>
      </c>
      <c r="E12263" t="n">
        <v>1910</v>
      </c>
      <c r="F12263" t="n">
        <v>94270</v>
      </c>
      <c r="G12263">
        <f>IF(OR(E6611="",F6611=""),"",E6611*F6611)</f>
        <v/>
      </c>
      <c r="H12263" s="41">
        <f>IFERROR(XLOOKUP(C6611,'DATA Wharton'!$A$2:$A$785,'DATA Wharton'!$C$2:$C$785),"")</f>
        <v/>
      </c>
      <c r="I12263">
        <f>IF(OR(G6611="",H6611=""),"",G6611)</f>
        <v/>
      </c>
      <c r="J12263">
        <f>IF(OR(I6611="",H6611=""),"",I6611*H6611)</f>
        <v/>
      </c>
      <c r="K12263">
        <f>IF(G6611="","Missing OEWS wage",IF(H6611="","Missing Wharton SOC","Matched"))</f>
        <v/>
      </c>
    </row>
    <row r="12264">
      <c r="A12264" t="inlineStr">
        <is>
          <t>71</t>
        </is>
      </c>
      <c r="B12264" t="inlineStr">
        <is>
          <t>Arts, Entertainment, and Recreation</t>
        </is>
      </c>
      <c r="C12264" t="inlineStr">
        <is>
          <t>11-9041</t>
        </is>
      </c>
      <c r="D12264" t="inlineStr">
        <is>
          <t>Architectural and Engineering Managers</t>
        </is>
      </c>
      <c r="E12264" t="n">
        <v>330</v>
      </c>
      <c r="F12264" t="n">
        <v>202830</v>
      </c>
      <c r="G12264">
        <f>IF(OR(E6612="",F6612=""),"",E6612*F6612)</f>
        <v/>
      </c>
      <c r="H12264" s="41">
        <f>IFERROR(XLOOKUP(C6612,'DATA Wharton'!$A$2:$A$785,'DATA Wharton'!$C$2:$C$785),"")</f>
        <v/>
      </c>
      <c r="I12264">
        <f>IF(OR(G6612="",H6612=""),"",G6612)</f>
        <v/>
      </c>
      <c r="J12264">
        <f>IF(OR(I6612="",H6612=""),"",I6612*H6612)</f>
        <v/>
      </c>
      <c r="K12264">
        <f>IF(G6612="","Missing OEWS wage",IF(H6612="","Missing Wharton SOC","Matched"))</f>
        <v/>
      </c>
    </row>
    <row r="12265">
      <c r="A12265" t="inlineStr">
        <is>
          <t>71</t>
        </is>
      </c>
      <c r="B12265" t="inlineStr">
        <is>
          <t>Arts, Entertainment, and Recreation</t>
        </is>
      </c>
      <c r="C12265" t="inlineStr">
        <is>
          <t>11-9051</t>
        </is>
      </c>
      <c r="D12265" t="inlineStr">
        <is>
          <t>Food Service Managers</t>
        </is>
      </c>
      <c r="E12265" t="n">
        <v>6360</v>
      </c>
      <c r="F12265" t="n">
        <v>89230</v>
      </c>
      <c r="G12265">
        <f>IF(OR(E6613="",F6613=""),"",E6613*F6613)</f>
        <v/>
      </c>
      <c r="H12265" s="41">
        <f>IFERROR(XLOOKUP(C6613,'DATA Wharton'!$A$2:$A$785,'DATA Wharton'!$C$2:$C$785),"")</f>
        <v/>
      </c>
      <c r="I12265">
        <f>IF(OR(G6613="",H6613=""),"",G6613)</f>
        <v/>
      </c>
      <c r="J12265">
        <f>IF(OR(I6613="",H6613=""),"",I6613*H6613)</f>
        <v/>
      </c>
      <c r="K12265">
        <f>IF(G6613="","Missing OEWS wage",IF(H6613="","Missing Wharton SOC","Matched"))</f>
        <v/>
      </c>
    </row>
    <row r="12266">
      <c r="A12266" t="inlineStr">
        <is>
          <t>71</t>
        </is>
      </c>
      <c r="B12266" t="inlineStr">
        <is>
          <t>Arts, Entertainment, and Recreation</t>
        </is>
      </c>
      <c r="C12266" t="inlineStr">
        <is>
          <t>11-9071</t>
        </is>
      </c>
      <c r="D12266" t="inlineStr">
        <is>
          <t>Gambling Managers</t>
        </is>
      </c>
      <c r="E12266" t="n">
        <v>2660</v>
      </c>
      <c r="F12266" t="n">
        <v>98400</v>
      </c>
      <c r="G12266">
        <f>IF(OR(E6614="",F6614=""),"",E6614*F6614)</f>
        <v/>
      </c>
      <c r="H12266" s="41">
        <f>IFERROR(XLOOKUP(C6614,'DATA Wharton'!$A$2:$A$785,'DATA Wharton'!$C$2:$C$785),"")</f>
        <v/>
      </c>
      <c r="I12266">
        <f>IF(OR(G6614="",H6614=""),"",G6614)</f>
        <v/>
      </c>
      <c r="J12266">
        <f>IF(OR(I6614="",H6614=""),"",I6614*H6614)</f>
        <v/>
      </c>
      <c r="K12266">
        <f>IF(G6614="","Missing OEWS wage",IF(H6614="","Missing Wharton SOC","Matched"))</f>
        <v/>
      </c>
    </row>
    <row r="12267">
      <c r="A12267" t="inlineStr">
        <is>
          <t>71</t>
        </is>
      </c>
      <c r="B12267" t="inlineStr">
        <is>
          <t>Arts, Entertainment, and Recreation</t>
        </is>
      </c>
      <c r="C12267" t="inlineStr">
        <is>
          <t>11-9072</t>
        </is>
      </c>
      <c r="D12267" t="inlineStr">
        <is>
          <t>Entertainment and Recreation Managers, Except Gambling</t>
        </is>
      </c>
      <c r="E12267" t="n">
        <v>18550</v>
      </c>
      <c r="F12267" t="n">
        <v>88640</v>
      </c>
      <c r="G12267">
        <f>IF(OR(E6615="",F6615=""),"",E6615*F6615)</f>
        <v/>
      </c>
      <c r="H12267" s="41">
        <f>IFERROR(XLOOKUP(C6615,'DATA Wharton'!$A$2:$A$785,'DATA Wharton'!$C$2:$C$785),"")</f>
        <v/>
      </c>
      <c r="I12267">
        <f>IF(OR(G6615="",H6615=""),"",G6615)</f>
        <v/>
      </c>
      <c r="J12267">
        <f>IF(OR(I6615="",H6615=""),"",I6615*H6615)</f>
        <v/>
      </c>
      <c r="K12267">
        <f>IF(G6615="","Missing OEWS wage",IF(H6615="","Missing Wharton SOC","Matched"))</f>
        <v/>
      </c>
    </row>
    <row r="12268">
      <c r="A12268" t="inlineStr">
        <is>
          <t>71</t>
        </is>
      </c>
      <c r="B12268" t="inlineStr">
        <is>
          <t>Arts, Entertainment, and Recreation</t>
        </is>
      </c>
      <c r="C12268" t="inlineStr">
        <is>
          <t>11-9081</t>
        </is>
      </c>
      <c r="D12268" t="inlineStr">
        <is>
          <t>Lodging Managers</t>
        </is>
      </c>
      <c r="E12268" t="n">
        <v>680</v>
      </c>
      <c r="F12268" t="n">
        <v>93420</v>
      </c>
      <c r="G12268">
        <f>IF(OR(E6616="",F6616=""),"",E6616*F6616)</f>
        <v/>
      </c>
      <c r="H12268" s="41">
        <f>IFERROR(XLOOKUP(C6616,'DATA Wharton'!$A$2:$A$785,'DATA Wharton'!$C$2:$C$785),"")</f>
        <v/>
      </c>
      <c r="I12268">
        <f>IF(OR(G6616="",H6616=""),"",G6616)</f>
        <v/>
      </c>
      <c r="J12268">
        <f>IF(OR(I6616="",H6616=""),"",I6616*H6616)</f>
        <v/>
      </c>
      <c r="K12268">
        <f>IF(G6616="","Missing OEWS wage",IF(H6616="","Missing Wharton SOC","Matched"))</f>
        <v/>
      </c>
    </row>
    <row r="12269">
      <c r="A12269" t="inlineStr">
        <is>
          <t>71</t>
        </is>
      </c>
      <c r="B12269" t="inlineStr">
        <is>
          <t>Arts, Entertainment, and Recreation</t>
        </is>
      </c>
      <c r="C12269" t="inlineStr">
        <is>
          <t>11-9111</t>
        </is>
      </c>
      <c r="D12269" t="inlineStr">
        <is>
          <t>Medical and Health Services Managers</t>
        </is>
      </c>
      <c r="E12269" t="n">
        <v>130</v>
      </c>
      <c r="F12269" t="n">
        <v>200490</v>
      </c>
      <c r="G12269">
        <f>IF(OR(E6617="",F6617=""),"",E6617*F6617)</f>
        <v/>
      </c>
      <c r="H12269" s="41">
        <f>IFERROR(XLOOKUP(C6617,'DATA Wharton'!$A$2:$A$785,'DATA Wharton'!$C$2:$C$785),"")</f>
        <v/>
      </c>
      <c r="I12269">
        <f>IF(OR(G6617="",H6617=""),"",G6617)</f>
        <v/>
      </c>
      <c r="J12269">
        <f>IF(OR(I6617="",H6617=""),"",I6617*H6617)</f>
        <v/>
      </c>
      <c r="K12269">
        <f>IF(G6617="","Missing OEWS wage",IF(H6617="","Missing Wharton SOC","Matched"))</f>
        <v/>
      </c>
    </row>
    <row r="12270">
      <c r="A12270" t="inlineStr">
        <is>
          <t>71</t>
        </is>
      </c>
      <c r="B12270" t="inlineStr">
        <is>
          <t>Arts, Entertainment, and Recreation</t>
        </is>
      </c>
      <c r="C12270" t="inlineStr">
        <is>
          <t>11-9121</t>
        </is>
      </c>
      <c r="D12270" t="inlineStr">
        <is>
          <t>Natural Sciences Managers</t>
        </is>
      </c>
      <c r="E12270" t="n">
        <v>450</v>
      </c>
      <c r="F12270" t="n">
        <v>124640</v>
      </c>
      <c r="G12270">
        <f>IF(OR(E6618="",F6618=""),"",E6618*F6618)</f>
        <v/>
      </c>
      <c r="H12270" s="41">
        <f>IFERROR(XLOOKUP(C6618,'DATA Wharton'!$A$2:$A$785,'DATA Wharton'!$C$2:$C$785),"")</f>
        <v/>
      </c>
      <c r="I12270">
        <f>IF(OR(G6618="",H6618=""),"",G6618)</f>
        <v/>
      </c>
      <c r="J12270">
        <f>IF(OR(I6618="",H6618=""),"",I6618*H6618)</f>
        <v/>
      </c>
      <c r="K12270">
        <f>IF(G6618="","Missing OEWS wage",IF(H6618="","Missing Wharton SOC","Matched"))</f>
        <v/>
      </c>
    </row>
    <row r="12271">
      <c r="A12271" t="inlineStr">
        <is>
          <t>71</t>
        </is>
      </c>
      <c r="B12271" t="inlineStr">
        <is>
          <t>Arts, Entertainment, and Recreation</t>
        </is>
      </c>
      <c r="C12271" t="inlineStr">
        <is>
          <t>11-9141</t>
        </is>
      </c>
      <c r="D12271" t="inlineStr">
        <is>
          <t>Property, Real Estate, and Community Association Managers</t>
        </is>
      </c>
      <c r="E12271" t="n">
        <v>760</v>
      </c>
      <c r="F12271" t="n">
        <v>86320</v>
      </c>
      <c r="G12271">
        <f>IF(OR(E6619="",F6619=""),"",E6619*F6619)</f>
        <v/>
      </c>
      <c r="H12271" s="41">
        <f>IFERROR(XLOOKUP(C6619,'DATA Wharton'!$A$2:$A$785,'DATA Wharton'!$C$2:$C$785),"")</f>
        <v/>
      </c>
      <c r="I12271">
        <f>IF(OR(G6619="",H6619=""),"",G6619)</f>
        <v/>
      </c>
      <c r="J12271">
        <f>IF(OR(I6619="",H6619=""),"",I6619*H6619)</f>
        <v/>
      </c>
      <c r="K12271">
        <f>IF(G6619="","Missing OEWS wage",IF(H6619="","Missing Wharton SOC","Matched"))</f>
        <v/>
      </c>
    </row>
    <row r="12272">
      <c r="A12272" t="inlineStr">
        <is>
          <t>71</t>
        </is>
      </c>
      <c r="B12272" t="inlineStr">
        <is>
          <t>Arts, Entertainment, and Recreation</t>
        </is>
      </c>
      <c r="C12272" t="inlineStr">
        <is>
          <t>11-9151</t>
        </is>
      </c>
      <c r="D12272" t="inlineStr">
        <is>
          <t>Social and Community Service Managers</t>
        </is>
      </c>
      <c r="E12272" t="n">
        <v>700</v>
      </c>
      <c r="F12272" t="n">
        <v>77870</v>
      </c>
      <c r="G12272">
        <f>IF(OR(E6620="",F6620=""),"",E6620*F6620)</f>
        <v/>
      </c>
      <c r="H12272" s="41">
        <f>IFERROR(XLOOKUP(C6620,'DATA Wharton'!$A$2:$A$785,'DATA Wharton'!$C$2:$C$785),"")</f>
        <v/>
      </c>
      <c r="I12272">
        <f>IF(OR(G6620="",H6620=""),"",G6620)</f>
        <v/>
      </c>
      <c r="J12272">
        <f>IF(OR(I6620="",H6620=""),"",I6620*H6620)</f>
        <v/>
      </c>
      <c r="K12272">
        <f>IF(G6620="","Missing OEWS wage",IF(H6620="","Missing Wharton SOC","Matched"))</f>
        <v/>
      </c>
    </row>
    <row r="12273">
      <c r="A12273" t="inlineStr">
        <is>
          <t>71</t>
        </is>
      </c>
      <c r="B12273" t="inlineStr">
        <is>
          <t>Arts, Entertainment, and Recreation</t>
        </is>
      </c>
      <c r="C12273" t="inlineStr">
        <is>
          <t>11-9179</t>
        </is>
      </c>
      <c r="D12273" t="inlineStr">
        <is>
          <t>Personal Service Managers, All Other</t>
        </is>
      </c>
      <c r="E12273" t="n">
        <v>1930</v>
      </c>
      <c r="F12273" t="n">
        <v>78230</v>
      </c>
      <c r="G12273">
        <f>IF(OR(E6621="",F6621=""),"",E6621*F6621)</f>
        <v/>
      </c>
      <c r="H12273" s="41">
        <f>IFERROR(XLOOKUP(C6621,'DATA Wharton'!$A$2:$A$785,'DATA Wharton'!$C$2:$C$785),"")</f>
        <v/>
      </c>
      <c r="I12273">
        <f>IF(OR(G6621="",H6621=""),"",G6621)</f>
        <v/>
      </c>
      <c r="J12273">
        <f>IF(OR(I6621="",H6621=""),"",I6621*H6621)</f>
        <v/>
      </c>
      <c r="K12273">
        <f>IF(G6621="","Missing OEWS wage",IF(H6621="","Missing Wharton SOC","Matched"))</f>
        <v/>
      </c>
    </row>
    <row r="12274">
      <c r="A12274" t="inlineStr">
        <is>
          <t>71</t>
        </is>
      </c>
      <c r="B12274" t="inlineStr">
        <is>
          <t>Arts, Entertainment, and Recreation</t>
        </is>
      </c>
      <c r="C12274" t="inlineStr">
        <is>
          <t>11-9199</t>
        </is>
      </c>
      <c r="D12274" t="inlineStr">
        <is>
          <t>Managers, All Other</t>
        </is>
      </c>
      <c r="E12274" t="n">
        <v>9660</v>
      </c>
      <c r="F12274" t="n">
        <v>107430</v>
      </c>
      <c r="G12274">
        <f>IF(OR(E6622="",F6622=""),"",E6622*F6622)</f>
        <v/>
      </c>
      <c r="H12274" s="41">
        <f>IFERROR(XLOOKUP(C6622,'DATA Wharton'!$A$2:$A$785,'DATA Wharton'!$C$2:$C$785),"")</f>
        <v/>
      </c>
      <c r="I12274">
        <f>IF(OR(G6622="",H6622=""),"",G6622)</f>
        <v/>
      </c>
      <c r="J12274">
        <f>IF(OR(I6622="",H6622=""),"",I6622*H6622)</f>
        <v/>
      </c>
      <c r="K12274">
        <f>IF(G6622="","Missing OEWS wage",IF(H6622="","Missing Wharton SOC","Matched"))</f>
        <v/>
      </c>
    </row>
    <row r="12275">
      <c r="A12275" t="inlineStr">
        <is>
          <t>71</t>
        </is>
      </c>
      <c r="B12275" t="inlineStr">
        <is>
          <t>Arts, Entertainment, and Recreation</t>
        </is>
      </c>
      <c r="C12275" t="inlineStr">
        <is>
          <t>13-1011</t>
        </is>
      </c>
      <c r="D12275" t="inlineStr">
        <is>
          <t>Agents and Business Managers of Artists, Performers, and Athletes</t>
        </is>
      </c>
      <c r="E12275" t="n">
        <v>11270</v>
      </c>
      <c r="F12275" t="n">
        <v>146850</v>
      </c>
      <c r="G12275">
        <f>IF(OR(E6623="",F6623=""),"",E6623*F6623)</f>
        <v/>
      </c>
      <c r="H12275" s="41">
        <f>IFERROR(XLOOKUP(C6623,'DATA Wharton'!$A$2:$A$785,'DATA Wharton'!$C$2:$C$785),"")</f>
        <v/>
      </c>
      <c r="I12275">
        <f>IF(OR(G6623="",H6623=""),"",G6623)</f>
        <v/>
      </c>
      <c r="J12275">
        <f>IF(OR(I6623="",H6623=""),"",I6623*H6623)</f>
        <v/>
      </c>
      <c r="K12275">
        <f>IF(G6623="","Missing OEWS wage",IF(H6623="","Missing Wharton SOC","Matched"))</f>
        <v/>
      </c>
    </row>
    <row r="12276">
      <c r="A12276" t="inlineStr">
        <is>
          <t>71</t>
        </is>
      </c>
      <c r="B12276" t="inlineStr">
        <is>
          <t>Arts, Entertainment, and Recreation</t>
        </is>
      </c>
      <c r="C12276" t="inlineStr">
        <is>
          <t>13-1020</t>
        </is>
      </c>
      <c r="D12276" t="inlineStr">
        <is>
          <t>Buyers and Purchasing Agents</t>
        </is>
      </c>
      <c r="E12276" t="n">
        <v>2540</v>
      </c>
      <c r="F12276" t="n">
        <v>68100</v>
      </c>
      <c r="G12276">
        <f>IF(OR(E6624="",F6624=""),"",E6624*F6624)</f>
        <v/>
      </c>
      <c r="H12276" s="41">
        <f>IFERROR(XLOOKUP(C6624,'DATA Wharton'!$A$2:$A$785,'DATA Wharton'!$C$2:$C$785),"")</f>
        <v/>
      </c>
      <c r="I12276">
        <f>IF(OR(G6624="",H6624=""),"",G6624)</f>
        <v/>
      </c>
      <c r="J12276">
        <f>IF(OR(I6624="",H6624=""),"",I6624*H6624)</f>
        <v/>
      </c>
      <c r="K12276">
        <f>IF(G6624="","Missing OEWS wage",IF(H6624="","Missing Wharton SOC","Matched"))</f>
        <v/>
      </c>
    </row>
    <row r="12277">
      <c r="A12277" t="inlineStr">
        <is>
          <t>71</t>
        </is>
      </c>
      <c r="B12277" t="inlineStr">
        <is>
          <t>Arts, Entertainment, and Recreation</t>
        </is>
      </c>
      <c r="C12277" t="inlineStr">
        <is>
          <t>13-1041</t>
        </is>
      </c>
      <c r="D12277" t="inlineStr">
        <is>
          <t>Compliance Officers</t>
        </is>
      </c>
      <c r="E12277" t="n">
        <v>1070</v>
      </c>
      <c r="F12277" t="n">
        <v>75890</v>
      </c>
      <c r="G12277">
        <f>IF(OR(E6625="",F6625=""),"",E6625*F6625)</f>
        <v/>
      </c>
      <c r="H12277" s="41">
        <f>IFERROR(XLOOKUP(C6625,'DATA Wharton'!$A$2:$A$785,'DATA Wharton'!$C$2:$C$785),"")</f>
        <v/>
      </c>
      <c r="I12277">
        <f>IF(OR(G6625="",H6625=""),"",G6625)</f>
        <v/>
      </c>
      <c r="J12277">
        <f>IF(OR(I6625="",H6625=""),"",I6625*H6625)</f>
        <v/>
      </c>
      <c r="K12277">
        <f>IF(G6625="","Missing OEWS wage",IF(H6625="","Missing Wharton SOC","Matched"))</f>
        <v/>
      </c>
    </row>
    <row r="12278">
      <c r="A12278" t="inlineStr">
        <is>
          <t>71</t>
        </is>
      </c>
      <c r="B12278" t="inlineStr">
        <is>
          <t>Arts, Entertainment, and Recreation</t>
        </is>
      </c>
      <c r="C12278" t="inlineStr">
        <is>
          <t>13-1051</t>
        </is>
      </c>
      <c r="D12278" t="inlineStr">
        <is>
          <t>Cost Estimators</t>
        </is>
      </c>
      <c r="E12278" t="n">
        <v>70</v>
      </c>
      <c r="F12278" t="n">
        <v>79460</v>
      </c>
      <c r="G12278">
        <f>IF(OR(E6626="",F6626=""),"",E6626*F6626)</f>
        <v/>
      </c>
      <c r="H12278" s="41">
        <f>IFERROR(XLOOKUP(C6626,'DATA Wharton'!$A$2:$A$785,'DATA Wharton'!$C$2:$C$785),"")</f>
        <v/>
      </c>
      <c r="I12278">
        <f>IF(OR(G6626="",H6626=""),"",G6626)</f>
        <v/>
      </c>
      <c r="J12278">
        <f>IF(OR(I6626="",H6626=""),"",I6626*H6626)</f>
        <v/>
      </c>
      <c r="K12278">
        <f>IF(G6626="","Missing OEWS wage",IF(H6626="","Missing Wharton SOC","Matched"))</f>
        <v/>
      </c>
    </row>
    <row r="12279">
      <c r="A12279" t="inlineStr">
        <is>
          <t>71</t>
        </is>
      </c>
      <c r="B12279" t="inlineStr">
        <is>
          <t>Arts, Entertainment, and Recreation</t>
        </is>
      </c>
      <c r="C12279" t="inlineStr">
        <is>
          <t>13-1071</t>
        </is>
      </c>
      <c r="D12279" t="inlineStr">
        <is>
          <t>Human Resources Specialists</t>
        </is>
      </c>
      <c r="E12279" t="n">
        <v>9450</v>
      </c>
      <c r="F12279" t="n">
        <v>71760</v>
      </c>
      <c r="G12279">
        <f>IF(OR(E6627="",F6627=""),"",E6627*F6627)</f>
        <v/>
      </c>
      <c r="H12279" s="41">
        <f>IFERROR(XLOOKUP(C6627,'DATA Wharton'!$A$2:$A$785,'DATA Wharton'!$C$2:$C$785),"")</f>
        <v/>
      </c>
      <c r="I12279">
        <f>IF(OR(G6627="",H6627=""),"",G6627)</f>
        <v/>
      </c>
      <c r="J12279">
        <f>IF(OR(I6627="",H6627=""),"",I6627*H6627)</f>
        <v/>
      </c>
      <c r="K12279">
        <f>IF(G6627="","Missing OEWS wage",IF(H6627="","Missing Wharton SOC","Matched"))</f>
        <v/>
      </c>
    </row>
    <row r="12280">
      <c r="A12280" t="inlineStr">
        <is>
          <t>71</t>
        </is>
      </c>
      <c r="B12280" t="inlineStr">
        <is>
          <t>Arts, Entertainment, and Recreation</t>
        </is>
      </c>
      <c r="C12280" t="inlineStr">
        <is>
          <t>13-1075</t>
        </is>
      </c>
      <c r="D12280" t="inlineStr">
        <is>
          <t>Labor Relations Specialists</t>
        </is>
      </c>
      <c r="E12280" t="n">
        <v>120</v>
      </c>
      <c r="F12280" t="n">
        <v>89140</v>
      </c>
      <c r="G12280">
        <f>IF(OR(E6628="",F6628=""),"",E6628*F6628)</f>
        <v/>
      </c>
      <c r="H12280" s="41">
        <f>IFERROR(XLOOKUP(C6628,'DATA Wharton'!$A$2:$A$785,'DATA Wharton'!$C$2:$C$785),"")</f>
        <v/>
      </c>
      <c r="I12280">
        <f>IF(OR(G6628="",H6628=""),"",G6628)</f>
        <v/>
      </c>
      <c r="J12280">
        <f>IF(OR(I6628="",H6628=""),"",I6628*H6628)</f>
        <v/>
      </c>
      <c r="K12280">
        <f>IF(G6628="","Missing OEWS wage",IF(H6628="","Missing Wharton SOC","Matched"))</f>
        <v/>
      </c>
    </row>
    <row r="12281">
      <c r="A12281" t="inlineStr">
        <is>
          <t>71</t>
        </is>
      </c>
      <c r="B12281" t="inlineStr">
        <is>
          <t>Arts, Entertainment, and Recreation</t>
        </is>
      </c>
      <c r="C12281" t="inlineStr">
        <is>
          <t>13-1081</t>
        </is>
      </c>
      <c r="D12281" t="inlineStr">
        <is>
          <t>Logisticians</t>
        </is>
      </c>
      <c r="E12281" t="n">
        <v>110</v>
      </c>
      <c r="F12281" t="n">
        <v>83130</v>
      </c>
      <c r="G12281">
        <f>IF(OR(E6629="",F6629=""),"",E6629*F6629)</f>
        <v/>
      </c>
      <c r="H12281" s="41">
        <f>IFERROR(XLOOKUP(C6629,'DATA Wharton'!$A$2:$A$785,'DATA Wharton'!$C$2:$C$785),"")</f>
        <v/>
      </c>
      <c r="I12281">
        <f>IF(OR(G6629="",H6629=""),"",G6629)</f>
        <v/>
      </c>
      <c r="J12281">
        <f>IF(OR(I6629="",H6629=""),"",I6629*H6629)</f>
        <v/>
      </c>
      <c r="K12281">
        <f>IF(G6629="","Missing OEWS wage",IF(H6629="","Missing Wharton SOC","Matched"))</f>
        <v/>
      </c>
    </row>
    <row r="12282">
      <c r="A12282" t="inlineStr">
        <is>
          <t>71</t>
        </is>
      </c>
      <c r="B12282" t="inlineStr">
        <is>
          <t>Arts, Entertainment, and Recreation</t>
        </is>
      </c>
      <c r="C12282" t="inlineStr">
        <is>
          <t>13-1082</t>
        </is>
      </c>
      <c r="D12282" t="inlineStr">
        <is>
          <t>Project Management Specialists</t>
        </is>
      </c>
      <c r="E12282" t="n">
        <v>3930</v>
      </c>
      <c r="F12282" t="n">
        <v>85390</v>
      </c>
      <c r="G12282">
        <f>IF(OR(E6630="",F6630=""),"",E6630*F6630)</f>
        <v/>
      </c>
      <c r="H12282" s="41">
        <f>IFERROR(XLOOKUP(C6630,'DATA Wharton'!$A$2:$A$785,'DATA Wharton'!$C$2:$C$785),"")</f>
        <v/>
      </c>
      <c r="I12282">
        <f>IF(OR(G6630="",H6630=""),"",G6630)</f>
        <v/>
      </c>
      <c r="J12282">
        <f>IF(OR(I6630="",H6630=""),"",I6630*H6630)</f>
        <v/>
      </c>
      <c r="K12282">
        <f>IF(G6630="","Missing OEWS wage",IF(H6630="","Missing Wharton SOC","Matched"))</f>
        <v/>
      </c>
    </row>
    <row r="12283">
      <c r="A12283" t="inlineStr">
        <is>
          <t>71</t>
        </is>
      </c>
      <c r="B12283" t="inlineStr">
        <is>
          <t>Arts, Entertainment, and Recreation</t>
        </is>
      </c>
      <c r="C12283" t="inlineStr">
        <is>
          <t>13-1111</t>
        </is>
      </c>
      <c r="D12283" t="inlineStr">
        <is>
          <t>Management Analysts</t>
        </is>
      </c>
      <c r="E12283" t="n">
        <v>1300</v>
      </c>
      <c r="F12283" t="n">
        <v>101750</v>
      </c>
      <c r="G12283">
        <f>IF(OR(E6631="",F6631=""),"",E6631*F6631)</f>
        <v/>
      </c>
      <c r="H12283" s="41">
        <f>IFERROR(XLOOKUP(C6631,'DATA Wharton'!$A$2:$A$785,'DATA Wharton'!$C$2:$C$785),"")</f>
        <v/>
      </c>
      <c r="I12283">
        <f>IF(OR(G6631="",H6631=""),"",G6631)</f>
        <v/>
      </c>
      <c r="J12283">
        <f>IF(OR(I6631="",H6631=""),"",I6631*H6631)</f>
        <v/>
      </c>
      <c r="K12283">
        <f>IF(G6631="","Missing OEWS wage",IF(H6631="","Missing Wharton SOC","Matched"))</f>
        <v/>
      </c>
    </row>
    <row r="12284">
      <c r="A12284" t="inlineStr">
        <is>
          <t>71</t>
        </is>
      </c>
      <c r="B12284" t="inlineStr">
        <is>
          <t>Arts, Entertainment, and Recreation</t>
        </is>
      </c>
      <c r="C12284" t="inlineStr">
        <is>
          <t>13-1121</t>
        </is>
      </c>
      <c r="D12284" t="inlineStr">
        <is>
          <t>Meeting, Convention, and Event Planners</t>
        </is>
      </c>
      <c r="E12284" t="n">
        <v>21230</v>
      </c>
      <c r="F12284" t="n">
        <v>57010</v>
      </c>
      <c r="G12284">
        <f>IF(OR(E6632="",F6632=""),"",E6632*F6632)</f>
        <v/>
      </c>
      <c r="H12284" s="41">
        <f>IFERROR(XLOOKUP(C6632,'DATA Wharton'!$A$2:$A$785,'DATA Wharton'!$C$2:$C$785),"")</f>
        <v/>
      </c>
      <c r="I12284">
        <f>IF(OR(G6632="",H6632=""),"",G6632)</f>
        <v/>
      </c>
      <c r="J12284">
        <f>IF(OR(I6632="",H6632=""),"",I6632*H6632)</f>
        <v/>
      </c>
      <c r="K12284">
        <f>IF(G6632="","Missing OEWS wage",IF(H6632="","Missing Wharton SOC","Matched"))</f>
        <v/>
      </c>
    </row>
    <row r="12285">
      <c r="A12285" t="inlineStr">
        <is>
          <t>71</t>
        </is>
      </c>
      <c r="B12285" t="inlineStr">
        <is>
          <t>Arts, Entertainment, and Recreation</t>
        </is>
      </c>
      <c r="C12285" t="inlineStr">
        <is>
          <t>13-1131</t>
        </is>
      </c>
      <c r="D12285" t="inlineStr">
        <is>
          <t>Fundraisers</t>
        </is>
      </c>
      <c r="E12285" t="n">
        <v>7850</v>
      </c>
      <c r="F12285" t="n">
        <v>67860</v>
      </c>
      <c r="G12285">
        <f>IF(OR(E6633="",F6633=""),"",E6633*F6633)</f>
        <v/>
      </c>
      <c r="H12285" s="41">
        <f>IFERROR(XLOOKUP(C6633,'DATA Wharton'!$A$2:$A$785,'DATA Wharton'!$C$2:$C$785),"")</f>
        <v/>
      </c>
      <c r="I12285">
        <f>IF(OR(G6633="",H6633=""),"",G6633)</f>
        <v/>
      </c>
      <c r="J12285">
        <f>IF(OR(I6633="",H6633=""),"",I6633*H6633)</f>
        <v/>
      </c>
      <c r="K12285">
        <f>IF(G6633="","Missing OEWS wage",IF(H6633="","Missing Wharton SOC","Matched"))</f>
        <v/>
      </c>
    </row>
    <row r="12286">
      <c r="A12286" t="inlineStr">
        <is>
          <t>71</t>
        </is>
      </c>
      <c r="B12286" t="inlineStr">
        <is>
          <t>Arts, Entertainment, and Recreation</t>
        </is>
      </c>
      <c r="C12286" t="inlineStr">
        <is>
          <t>13-1141</t>
        </is>
      </c>
      <c r="D12286" t="inlineStr">
        <is>
          <t>Compensation, Benefits, and Job Analysis Specialists</t>
        </is>
      </c>
      <c r="E12286" t="n">
        <v>520</v>
      </c>
      <c r="F12286" t="n">
        <v>86220</v>
      </c>
      <c r="G12286">
        <f>IF(OR(E6634="",F6634=""),"",E6634*F6634)</f>
        <v/>
      </c>
      <c r="H12286" s="41">
        <f>IFERROR(XLOOKUP(C6634,'DATA Wharton'!$A$2:$A$785,'DATA Wharton'!$C$2:$C$785),"")</f>
        <v/>
      </c>
      <c r="I12286">
        <f>IF(OR(G6634="",H6634=""),"",G6634)</f>
        <v/>
      </c>
      <c r="J12286">
        <f>IF(OR(I6634="",H6634=""),"",I6634*H6634)</f>
        <v/>
      </c>
      <c r="K12286">
        <f>IF(G6634="","Missing OEWS wage",IF(H6634="","Missing Wharton SOC","Matched"))</f>
        <v/>
      </c>
    </row>
    <row r="12287">
      <c r="A12287" t="inlineStr">
        <is>
          <t>71</t>
        </is>
      </c>
      <c r="B12287" t="inlineStr">
        <is>
          <t>Arts, Entertainment, and Recreation</t>
        </is>
      </c>
      <c r="C12287" t="inlineStr">
        <is>
          <t>13-1151</t>
        </is>
      </c>
      <c r="D12287" t="inlineStr">
        <is>
          <t>Training and Development Specialists</t>
        </is>
      </c>
      <c r="E12287" t="n">
        <v>4160</v>
      </c>
      <c r="F12287" t="n">
        <v>59000</v>
      </c>
      <c r="G12287">
        <f>IF(OR(E6635="",F6635=""),"",E6635*F6635)</f>
        <v/>
      </c>
      <c r="H12287" s="41">
        <f>IFERROR(XLOOKUP(C6635,'DATA Wharton'!$A$2:$A$785,'DATA Wharton'!$C$2:$C$785),"")</f>
        <v/>
      </c>
      <c r="I12287">
        <f>IF(OR(G6635="",H6635=""),"",G6635)</f>
        <v/>
      </c>
      <c r="J12287">
        <f>IF(OR(I6635="",H6635=""),"",I6635*H6635)</f>
        <v/>
      </c>
      <c r="K12287">
        <f>IF(G6635="","Missing OEWS wage",IF(H6635="","Missing Wharton SOC","Matched"))</f>
        <v/>
      </c>
    </row>
    <row r="12288">
      <c r="A12288" t="inlineStr">
        <is>
          <t>71</t>
        </is>
      </c>
      <c r="B12288" t="inlineStr">
        <is>
          <t>Arts, Entertainment, and Recreation</t>
        </is>
      </c>
      <c r="C12288" t="inlineStr">
        <is>
          <t>13-1161</t>
        </is>
      </c>
      <c r="D12288" t="inlineStr">
        <is>
          <t>Market Research Analysts and Marketing Specialists</t>
        </is>
      </c>
      <c r="E12288" t="n">
        <v>20100</v>
      </c>
      <c r="F12288" t="n">
        <v>65010</v>
      </c>
      <c r="G12288">
        <f>IF(OR(E6636="",F6636=""),"",E6636*F6636)</f>
        <v/>
      </c>
      <c r="H12288" s="41">
        <f>IFERROR(XLOOKUP(C6636,'DATA Wharton'!$A$2:$A$785,'DATA Wharton'!$C$2:$C$785),"")</f>
        <v/>
      </c>
      <c r="I12288">
        <f>IF(OR(G6636="",H6636=""),"",G6636)</f>
        <v/>
      </c>
      <c r="J12288">
        <f>IF(OR(I6636="",H6636=""),"",I6636*H6636)</f>
        <v/>
      </c>
      <c r="K12288">
        <f>IF(G6636="","Missing OEWS wage",IF(H6636="","Missing Wharton SOC","Matched"))</f>
        <v/>
      </c>
    </row>
    <row r="12289">
      <c r="A12289" t="inlineStr">
        <is>
          <t>71</t>
        </is>
      </c>
      <c r="B12289" t="inlineStr">
        <is>
          <t>Arts, Entertainment, and Recreation</t>
        </is>
      </c>
      <c r="C12289" t="inlineStr">
        <is>
          <t>13-1199</t>
        </is>
      </c>
      <c r="D12289" t="inlineStr">
        <is>
          <t>Business Operations Specialists, All Other</t>
        </is>
      </c>
      <c r="E12289" t="n">
        <v>10730</v>
      </c>
      <c r="F12289" t="n">
        <v>70390</v>
      </c>
      <c r="G12289">
        <f>IF(OR(E6637="",F6637=""),"",E6637*F6637)</f>
        <v/>
      </c>
      <c r="H12289" s="41">
        <f>IFERROR(XLOOKUP(C6637,'DATA Wharton'!$A$2:$A$785,'DATA Wharton'!$C$2:$C$785),"")</f>
        <v/>
      </c>
      <c r="I12289">
        <f>IF(OR(G6637="",H6637=""),"",G6637)</f>
        <v/>
      </c>
      <c r="J12289">
        <f>IF(OR(I6637="",H6637=""),"",I6637*H6637)</f>
        <v/>
      </c>
      <c r="K12289">
        <f>IF(G6637="","Missing OEWS wage",IF(H6637="","Missing Wharton SOC","Matched"))</f>
        <v/>
      </c>
    </row>
    <row r="12290">
      <c r="A12290" t="inlineStr">
        <is>
          <t>71</t>
        </is>
      </c>
      <c r="B12290" t="inlineStr">
        <is>
          <t>Arts, Entertainment, and Recreation</t>
        </is>
      </c>
      <c r="C12290" t="inlineStr">
        <is>
          <t>13-2011</t>
        </is>
      </c>
      <c r="D12290" t="inlineStr">
        <is>
          <t>Accountants and Auditors</t>
        </is>
      </c>
      <c r="E12290" t="n">
        <v>15550</v>
      </c>
      <c r="F12290" t="n">
        <v>83780</v>
      </c>
      <c r="G12290">
        <f>IF(OR(E6638="",F6638=""),"",E6638*F6638)</f>
        <v/>
      </c>
      <c r="H12290" s="41">
        <f>IFERROR(XLOOKUP(C6638,'DATA Wharton'!$A$2:$A$785,'DATA Wharton'!$C$2:$C$785),"")</f>
        <v/>
      </c>
      <c r="I12290">
        <f>IF(OR(G6638="",H6638=""),"",G6638)</f>
        <v/>
      </c>
      <c r="J12290">
        <f>IF(OR(I6638="",H6638=""),"",I6638*H6638)</f>
        <v/>
      </c>
      <c r="K12290">
        <f>IF(G6638="","Missing OEWS wage",IF(H6638="","Missing Wharton SOC","Matched"))</f>
        <v/>
      </c>
    </row>
    <row r="12291">
      <c r="A12291" t="inlineStr">
        <is>
          <t>71</t>
        </is>
      </c>
      <c r="B12291" t="inlineStr">
        <is>
          <t>Arts, Entertainment, and Recreation</t>
        </is>
      </c>
      <c r="C12291" t="inlineStr">
        <is>
          <t>13-2031</t>
        </is>
      </c>
      <c r="D12291" t="inlineStr">
        <is>
          <t>Budget Analysts</t>
        </is>
      </c>
      <c r="E12291" t="n">
        <v>160</v>
      </c>
      <c r="F12291" t="n">
        <v>85490</v>
      </c>
      <c r="G12291">
        <f>IF(OR(E6639="",F6639=""),"",E6639*F6639)</f>
        <v/>
      </c>
      <c r="H12291" s="41">
        <f>IFERROR(XLOOKUP(C6639,'DATA Wharton'!$A$2:$A$785,'DATA Wharton'!$C$2:$C$785),"")</f>
        <v/>
      </c>
      <c r="I12291">
        <f>IF(OR(G6639="",H6639=""),"",G6639)</f>
        <v/>
      </c>
      <c r="J12291">
        <f>IF(OR(I6639="",H6639=""),"",I6639*H6639)</f>
        <v/>
      </c>
      <c r="K12291">
        <f>IF(G6639="","Missing OEWS wage",IF(H6639="","Missing Wharton SOC","Matched"))</f>
        <v/>
      </c>
    </row>
    <row r="12292">
      <c r="A12292" t="inlineStr">
        <is>
          <t>71</t>
        </is>
      </c>
      <c r="B12292" t="inlineStr">
        <is>
          <t>Arts, Entertainment, and Recreation</t>
        </is>
      </c>
      <c r="C12292" t="inlineStr">
        <is>
          <t>13-2051</t>
        </is>
      </c>
      <c r="D12292" t="inlineStr">
        <is>
          <t>Financial and Investment Analysts</t>
        </is>
      </c>
      <c r="E12292" t="n">
        <v>590</v>
      </c>
      <c r="F12292" t="n">
        <v>97130</v>
      </c>
      <c r="G12292">
        <f>IF(OR(E6640="",F6640=""),"",E6640*F6640)</f>
        <v/>
      </c>
      <c r="H12292" s="41">
        <f>IFERROR(XLOOKUP(C6640,'DATA Wharton'!$A$2:$A$785,'DATA Wharton'!$C$2:$C$785),"")</f>
        <v/>
      </c>
      <c r="I12292">
        <f>IF(OR(G6640="",H6640=""),"",G6640)</f>
        <v/>
      </c>
      <c r="J12292">
        <f>IF(OR(I6640="",H6640=""),"",I6640*H6640)</f>
        <v/>
      </c>
      <c r="K12292">
        <f>IF(G6640="","Missing OEWS wage",IF(H6640="","Missing Wharton SOC","Matched"))</f>
        <v/>
      </c>
    </row>
    <row r="12293">
      <c r="A12293" t="inlineStr">
        <is>
          <t>71</t>
        </is>
      </c>
      <c r="B12293" t="inlineStr">
        <is>
          <t>Arts, Entertainment, and Recreation</t>
        </is>
      </c>
      <c r="C12293" t="inlineStr">
        <is>
          <t>13-2054</t>
        </is>
      </c>
      <c r="D12293" t="inlineStr">
        <is>
          <t>Financial Risk Specialists</t>
        </is>
      </c>
      <c r="E12293" t="n">
        <v>440</v>
      </c>
      <c r="F12293" t="n">
        <v>87400</v>
      </c>
      <c r="G12293">
        <f>IF(OR(E6641="",F6641=""),"",E6641*F6641)</f>
        <v/>
      </c>
      <c r="H12293" s="41">
        <f>IFERROR(XLOOKUP(C6641,'DATA Wharton'!$A$2:$A$785,'DATA Wharton'!$C$2:$C$785),"")</f>
        <v/>
      </c>
      <c r="I12293">
        <f>IF(OR(G6641="",H6641=""),"",G6641)</f>
        <v/>
      </c>
      <c r="J12293">
        <f>IF(OR(I6641="",H6641=""),"",I6641*H6641)</f>
        <v/>
      </c>
      <c r="K12293">
        <f>IF(G6641="","Missing OEWS wage",IF(H6641="","Missing Wharton SOC","Matched"))</f>
        <v/>
      </c>
    </row>
    <row r="12294">
      <c r="A12294" t="inlineStr">
        <is>
          <t>71</t>
        </is>
      </c>
      <c r="B12294" t="inlineStr">
        <is>
          <t>Arts, Entertainment, and Recreation</t>
        </is>
      </c>
      <c r="C12294" t="inlineStr">
        <is>
          <t>13-2099</t>
        </is>
      </c>
      <c r="D12294" t="inlineStr">
        <is>
          <t>Financial Specialists, All Other</t>
        </is>
      </c>
      <c r="E12294" t="n">
        <v>270</v>
      </c>
      <c r="F12294" t="n">
        <v>72020</v>
      </c>
      <c r="G12294">
        <f>IF(OR(E6642="",F6642=""),"",E6642*F6642)</f>
        <v/>
      </c>
      <c r="H12294" s="41">
        <f>IFERROR(XLOOKUP(C6642,'DATA Wharton'!$A$2:$A$785,'DATA Wharton'!$C$2:$C$785),"")</f>
        <v/>
      </c>
      <c r="I12294">
        <f>IF(OR(G6642="",H6642=""),"",G6642)</f>
        <v/>
      </c>
      <c r="J12294">
        <f>IF(OR(I6642="",H6642=""),"",I6642*H6642)</f>
        <v/>
      </c>
      <c r="K12294">
        <f>IF(G6642="","Missing OEWS wage",IF(H6642="","Missing Wharton SOC","Matched"))</f>
        <v/>
      </c>
    </row>
    <row r="12295">
      <c r="A12295" t="inlineStr">
        <is>
          <t>71</t>
        </is>
      </c>
      <c r="B12295" t="inlineStr">
        <is>
          <t>Arts, Entertainment, and Recreation</t>
        </is>
      </c>
      <c r="C12295" t="inlineStr">
        <is>
          <t>15-1211</t>
        </is>
      </c>
      <c r="D12295" t="inlineStr">
        <is>
          <t>Computer Systems Analysts</t>
        </is>
      </c>
      <c r="E12295" t="n">
        <v>770</v>
      </c>
      <c r="F12295" t="n">
        <v>81370</v>
      </c>
      <c r="G12295">
        <f>IF(OR(E6643="",F6643=""),"",E6643*F6643)</f>
        <v/>
      </c>
      <c r="H12295" s="41">
        <f>IFERROR(XLOOKUP(C6643,'DATA Wharton'!$A$2:$A$785,'DATA Wharton'!$C$2:$C$785),"")</f>
        <v/>
      </c>
      <c r="I12295">
        <f>IF(OR(G6643="",H6643=""),"",G6643)</f>
        <v/>
      </c>
      <c r="J12295">
        <f>IF(OR(I6643="",H6643=""),"",I6643*H6643)</f>
        <v/>
      </c>
      <c r="K12295">
        <f>IF(G6643="","Missing OEWS wage",IF(H6643="","Missing Wharton SOC","Matched"))</f>
        <v/>
      </c>
    </row>
    <row r="12296">
      <c r="A12296" t="inlineStr">
        <is>
          <t>71</t>
        </is>
      </c>
      <c r="B12296" t="inlineStr">
        <is>
          <t>Arts, Entertainment, and Recreation</t>
        </is>
      </c>
      <c r="C12296" t="inlineStr">
        <is>
          <t>15-1212</t>
        </is>
      </c>
      <c r="D12296" t="inlineStr">
        <is>
          <t>Information Security Analysts</t>
        </is>
      </c>
      <c r="E12296" t="n">
        <v>290</v>
      </c>
      <c r="F12296" t="n">
        <v>117520</v>
      </c>
      <c r="G12296">
        <f>IF(OR(E6644="",F6644=""),"",E6644*F6644)</f>
        <v/>
      </c>
      <c r="H12296" s="41">
        <f>IFERROR(XLOOKUP(C6644,'DATA Wharton'!$A$2:$A$785,'DATA Wharton'!$C$2:$C$785),"")</f>
        <v/>
      </c>
      <c r="I12296">
        <f>IF(OR(G6644="",H6644=""),"",G6644)</f>
        <v/>
      </c>
      <c r="J12296">
        <f>IF(OR(I6644="",H6644=""),"",I6644*H6644)</f>
        <v/>
      </c>
      <c r="K12296">
        <f>IF(G6644="","Missing OEWS wage",IF(H6644="","Missing Wharton SOC","Matched"))</f>
        <v/>
      </c>
    </row>
    <row r="12297">
      <c r="A12297" t="inlineStr">
        <is>
          <t>71</t>
        </is>
      </c>
      <c r="B12297" t="inlineStr">
        <is>
          <t>Arts, Entertainment, and Recreation</t>
        </is>
      </c>
      <c r="C12297" t="inlineStr">
        <is>
          <t>15-1231</t>
        </is>
      </c>
      <c r="D12297" t="inlineStr">
        <is>
          <t>Computer Network Support Specialists</t>
        </is>
      </c>
      <c r="E12297" t="n">
        <v>650</v>
      </c>
      <c r="F12297" t="n">
        <v>63660</v>
      </c>
      <c r="G12297">
        <f>IF(OR(E6645="",F6645=""),"",E6645*F6645)</f>
        <v/>
      </c>
      <c r="H12297" s="41">
        <f>IFERROR(XLOOKUP(C6645,'DATA Wharton'!$A$2:$A$785,'DATA Wharton'!$C$2:$C$785),"")</f>
        <v/>
      </c>
      <c r="I12297">
        <f>IF(OR(G6645="",H6645=""),"",G6645)</f>
        <v/>
      </c>
      <c r="J12297">
        <f>IF(OR(I6645="",H6645=""),"",I6645*H6645)</f>
        <v/>
      </c>
      <c r="K12297">
        <f>IF(G6645="","Missing OEWS wage",IF(H6645="","Missing Wharton SOC","Matched"))</f>
        <v/>
      </c>
    </row>
    <row r="12298">
      <c r="A12298" t="inlineStr">
        <is>
          <t>71</t>
        </is>
      </c>
      <c r="B12298" t="inlineStr">
        <is>
          <t>Arts, Entertainment, and Recreation</t>
        </is>
      </c>
      <c r="C12298" t="inlineStr">
        <is>
          <t>15-1232</t>
        </is>
      </c>
      <c r="D12298" t="inlineStr">
        <is>
          <t>Computer User Support Specialists</t>
        </is>
      </c>
      <c r="E12298" t="n">
        <v>3830</v>
      </c>
      <c r="F12298" t="n">
        <v>61440</v>
      </c>
      <c r="G12298">
        <f>IF(OR(E6646="",F6646=""),"",E6646*F6646)</f>
        <v/>
      </c>
      <c r="H12298" s="41">
        <f>IFERROR(XLOOKUP(C6646,'DATA Wharton'!$A$2:$A$785,'DATA Wharton'!$C$2:$C$785),"")</f>
        <v/>
      </c>
      <c r="I12298">
        <f>IF(OR(G6646="",H6646=""),"",G6646)</f>
        <v/>
      </c>
      <c r="J12298">
        <f>IF(OR(I6646="",H6646=""),"",I6646*H6646)</f>
        <v/>
      </c>
      <c r="K12298">
        <f>IF(G6646="","Missing OEWS wage",IF(H6646="","Missing Wharton SOC","Matched"))</f>
        <v/>
      </c>
    </row>
    <row r="12299">
      <c r="A12299" t="inlineStr">
        <is>
          <t>71</t>
        </is>
      </c>
      <c r="B12299" t="inlineStr">
        <is>
          <t>Arts, Entertainment, and Recreation</t>
        </is>
      </c>
      <c r="C12299" t="inlineStr">
        <is>
          <t>15-1241</t>
        </is>
      </c>
      <c r="D12299" t="inlineStr">
        <is>
          <t>Computer Network Architects</t>
        </is>
      </c>
      <c r="E12299" t="n">
        <v>280</v>
      </c>
      <c r="F12299" t="n">
        <v>120410</v>
      </c>
      <c r="G12299">
        <f>IF(OR(E6647="",F6647=""),"",E6647*F6647)</f>
        <v/>
      </c>
      <c r="H12299" s="41">
        <f>IFERROR(XLOOKUP(C6647,'DATA Wharton'!$A$2:$A$785,'DATA Wharton'!$C$2:$C$785),"")</f>
        <v/>
      </c>
      <c r="I12299">
        <f>IF(OR(G6647="",H6647=""),"",G6647)</f>
        <v/>
      </c>
      <c r="J12299">
        <f>IF(OR(I6647="",H6647=""),"",I6647*H6647)</f>
        <v/>
      </c>
      <c r="K12299">
        <f>IF(G6647="","Missing OEWS wage",IF(H6647="","Missing Wharton SOC","Matched"))</f>
        <v/>
      </c>
    </row>
    <row r="12300">
      <c r="A12300" t="inlineStr">
        <is>
          <t>71</t>
        </is>
      </c>
      <c r="B12300" t="inlineStr">
        <is>
          <t>Arts, Entertainment, and Recreation</t>
        </is>
      </c>
      <c r="C12300" t="inlineStr">
        <is>
          <t>15-1242</t>
        </is>
      </c>
      <c r="D12300" t="inlineStr">
        <is>
          <t>Database Administrators</t>
        </is>
      </c>
      <c r="E12300" t="n">
        <v>670</v>
      </c>
      <c r="F12300" t="n">
        <v>74130</v>
      </c>
      <c r="G12300">
        <f>IF(OR(E6648="",F6648=""),"",E6648*F6648)</f>
        <v/>
      </c>
      <c r="H12300" s="41">
        <f>IFERROR(XLOOKUP(C6648,'DATA Wharton'!$A$2:$A$785,'DATA Wharton'!$C$2:$C$785),"")</f>
        <v/>
      </c>
      <c r="I12300">
        <f>IF(OR(G6648="",H6648=""),"",G6648)</f>
        <v/>
      </c>
      <c r="J12300">
        <f>IF(OR(I6648="",H6648=""),"",I6648*H6648)</f>
        <v/>
      </c>
      <c r="K12300">
        <f>IF(G6648="","Missing OEWS wage",IF(H6648="","Missing Wharton SOC","Matched"))</f>
        <v/>
      </c>
    </row>
    <row r="12301">
      <c r="A12301" t="inlineStr">
        <is>
          <t>71</t>
        </is>
      </c>
      <c r="B12301" t="inlineStr">
        <is>
          <t>Arts, Entertainment, and Recreation</t>
        </is>
      </c>
      <c r="C12301" t="inlineStr">
        <is>
          <t>15-1243</t>
        </is>
      </c>
      <c r="D12301" t="inlineStr">
        <is>
          <t>Database Architects</t>
        </is>
      </c>
      <c r="E12301" t="n">
        <v>180</v>
      </c>
      <c r="F12301" t="n">
        <v>132670</v>
      </c>
      <c r="G12301">
        <f>IF(OR(E6649="",F6649=""),"",E6649*F6649)</f>
        <v/>
      </c>
      <c r="H12301" s="41">
        <f>IFERROR(XLOOKUP(C6649,'DATA Wharton'!$A$2:$A$785,'DATA Wharton'!$C$2:$C$785),"")</f>
        <v/>
      </c>
      <c r="I12301">
        <f>IF(OR(G6649="",H6649=""),"",G6649)</f>
        <v/>
      </c>
      <c r="J12301">
        <f>IF(OR(I6649="",H6649=""),"",I6649*H6649)</f>
        <v/>
      </c>
      <c r="K12301">
        <f>IF(G6649="","Missing OEWS wage",IF(H6649="","Missing Wharton SOC","Matched"))</f>
        <v/>
      </c>
    </row>
    <row r="12302">
      <c r="A12302" t="inlineStr">
        <is>
          <t>71</t>
        </is>
      </c>
      <c r="B12302" t="inlineStr">
        <is>
          <t>Arts, Entertainment, and Recreation</t>
        </is>
      </c>
      <c r="C12302" t="inlineStr">
        <is>
          <t>15-1244</t>
        </is>
      </c>
      <c r="D12302" t="inlineStr">
        <is>
          <t>Network and Computer Systems Administrators</t>
        </is>
      </c>
      <c r="E12302" t="n">
        <v>2210</v>
      </c>
      <c r="F12302" t="n">
        <v>92170</v>
      </c>
      <c r="G12302">
        <f>IF(OR(E6650="",F6650=""),"",E6650*F6650)</f>
        <v/>
      </c>
      <c r="H12302" s="41">
        <f>IFERROR(XLOOKUP(C6650,'DATA Wharton'!$A$2:$A$785,'DATA Wharton'!$C$2:$C$785),"")</f>
        <v/>
      </c>
      <c r="I12302">
        <f>IF(OR(G6650="",H6650=""),"",G6650)</f>
        <v/>
      </c>
      <c r="J12302">
        <f>IF(OR(I6650="",H6650=""),"",I6650*H6650)</f>
        <v/>
      </c>
      <c r="K12302">
        <f>IF(G6650="","Missing OEWS wage",IF(H6650="","Missing Wharton SOC","Matched"))</f>
        <v/>
      </c>
    </row>
    <row r="12303">
      <c r="A12303" t="inlineStr">
        <is>
          <t>71</t>
        </is>
      </c>
      <c r="B12303" t="inlineStr">
        <is>
          <t>Arts, Entertainment, and Recreation</t>
        </is>
      </c>
      <c r="C12303" t="inlineStr">
        <is>
          <t>15-1251</t>
        </is>
      </c>
      <c r="D12303" t="inlineStr">
        <is>
          <t>Computer Programmers</t>
        </is>
      </c>
      <c r="E12303" t="n">
        <v>240</v>
      </c>
      <c r="F12303" t="n">
        <v>92380</v>
      </c>
      <c r="G12303">
        <f>IF(OR(E6651="",F6651=""),"",E6651*F6651)</f>
        <v/>
      </c>
      <c r="H12303" s="41">
        <f>IFERROR(XLOOKUP(C6651,'DATA Wharton'!$A$2:$A$785,'DATA Wharton'!$C$2:$C$785),"")</f>
        <v/>
      </c>
      <c r="I12303">
        <f>IF(OR(G6651="",H6651=""),"",G6651)</f>
        <v/>
      </c>
      <c r="J12303">
        <f>IF(OR(I6651="",H6651=""),"",I6651*H6651)</f>
        <v/>
      </c>
      <c r="K12303">
        <f>IF(G6651="","Missing OEWS wage",IF(H6651="","Missing Wharton SOC","Matched"))</f>
        <v/>
      </c>
    </row>
    <row r="12304">
      <c r="A12304" t="inlineStr">
        <is>
          <t>71</t>
        </is>
      </c>
      <c r="B12304" t="inlineStr">
        <is>
          <t>Arts, Entertainment, and Recreation</t>
        </is>
      </c>
      <c r="C12304" t="inlineStr">
        <is>
          <t>15-1252</t>
        </is>
      </c>
      <c r="D12304" t="inlineStr">
        <is>
          <t>Software Developers</t>
        </is>
      </c>
      <c r="E12304" t="n">
        <v>2500</v>
      </c>
      <c r="F12304" t="n">
        <v>138670</v>
      </c>
      <c r="G12304">
        <f>IF(OR(E6652="",F6652=""),"",E6652*F6652)</f>
        <v/>
      </c>
      <c r="H12304" s="41">
        <f>IFERROR(XLOOKUP(C6652,'DATA Wharton'!$A$2:$A$785,'DATA Wharton'!$C$2:$C$785),"")</f>
        <v/>
      </c>
      <c r="I12304">
        <f>IF(OR(G6652="",H6652=""),"",G6652)</f>
        <v/>
      </c>
      <c r="J12304">
        <f>IF(OR(I6652="",H6652=""),"",I6652*H6652)</f>
        <v/>
      </c>
      <c r="K12304">
        <f>IF(G6652="","Missing OEWS wage",IF(H6652="","Missing Wharton SOC","Matched"))</f>
        <v/>
      </c>
    </row>
    <row r="12305">
      <c r="A12305" t="inlineStr">
        <is>
          <t>71</t>
        </is>
      </c>
      <c r="B12305" t="inlineStr">
        <is>
          <t>Arts, Entertainment, and Recreation</t>
        </is>
      </c>
      <c r="C12305" t="inlineStr">
        <is>
          <t>15-1253</t>
        </is>
      </c>
      <c r="D12305" t="inlineStr">
        <is>
          <t>Software Quality Assurance Analysts and Testers</t>
        </is>
      </c>
      <c r="E12305" t="n">
        <v>340</v>
      </c>
      <c r="F12305" t="n">
        <v>102040</v>
      </c>
      <c r="G12305">
        <f>IF(OR(E6653="",F6653=""),"",E6653*F6653)</f>
        <v/>
      </c>
      <c r="H12305" s="41">
        <f>IFERROR(XLOOKUP(C6653,'DATA Wharton'!$A$2:$A$785,'DATA Wharton'!$C$2:$C$785),"")</f>
        <v/>
      </c>
      <c r="I12305">
        <f>IF(OR(G6653="",H6653=""),"",G6653)</f>
        <v/>
      </c>
      <c r="J12305">
        <f>IF(OR(I6653="",H6653=""),"",I6653*H6653)</f>
        <v/>
      </c>
      <c r="K12305">
        <f>IF(G6653="","Missing OEWS wage",IF(H6653="","Missing Wharton SOC","Matched"))</f>
        <v/>
      </c>
    </row>
    <row r="12306">
      <c r="A12306" t="inlineStr">
        <is>
          <t>71</t>
        </is>
      </c>
      <c r="B12306" t="inlineStr">
        <is>
          <t>Arts, Entertainment, and Recreation</t>
        </is>
      </c>
      <c r="C12306" t="inlineStr">
        <is>
          <t>15-1254</t>
        </is>
      </c>
      <c r="D12306" t="inlineStr">
        <is>
          <t>Web Developers</t>
        </is>
      </c>
      <c r="E12306" t="n">
        <v>620</v>
      </c>
      <c r="F12306" t="n">
        <v>79410</v>
      </c>
      <c r="G12306">
        <f>IF(OR(E6654="",F6654=""),"",E6654*F6654)</f>
        <v/>
      </c>
      <c r="H12306" s="41">
        <f>IFERROR(XLOOKUP(C6654,'DATA Wharton'!$A$2:$A$785,'DATA Wharton'!$C$2:$C$785),"")</f>
        <v/>
      </c>
      <c r="I12306">
        <f>IF(OR(G6654="",H6654=""),"",G6654)</f>
        <v/>
      </c>
      <c r="J12306">
        <f>IF(OR(I6654="",H6654=""),"",I6654*H6654)</f>
        <v/>
      </c>
      <c r="K12306">
        <f>IF(G6654="","Missing OEWS wage",IF(H6654="","Missing Wharton SOC","Matched"))</f>
        <v/>
      </c>
    </row>
    <row r="12307">
      <c r="A12307" t="inlineStr">
        <is>
          <t>71</t>
        </is>
      </c>
      <c r="B12307" t="inlineStr">
        <is>
          <t>Arts, Entertainment, and Recreation</t>
        </is>
      </c>
      <c r="C12307" t="inlineStr">
        <is>
          <t>15-1255</t>
        </is>
      </c>
      <c r="D12307" t="inlineStr">
        <is>
          <t>Web and Digital Interface Designers</t>
        </is>
      </c>
      <c r="E12307" t="n">
        <v>1070</v>
      </c>
      <c r="F12307" t="n">
        <v>83860</v>
      </c>
      <c r="G12307">
        <f>IF(OR(E6655="",F6655=""),"",E6655*F6655)</f>
        <v/>
      </c>
      <c r="H12307" s="41">
        <f>IFERROR(XLOOKUP(C6655,'DATA Wharton'!$A$2:$A$785,'DATA Wharton'!$C$2:$C$785),"")</f>
        <v/>
      </c>
      <c r="I12307">
        <f>IF(OR(G6655="",H6655=""),"",G6655)</f>
        <v/>
      </c>
      <c r="J12307">
        <f>IF(OR(I6655="",H6655=""),"",I6655*H6655)</f>
        <v/>
      </c>
      <c r="K12307">
        <f>IF(G6655="","Missing OEWS wage",IF(H6655="","Missing Wharton SOC","Matched"))</f>
        <v/>
      </c>
    </row>
    <row r="12308">
      <c r="A12308" t="inlineStr">
        <is>
          <t>71</t>
        </is>
      </c>
      <c r="B12308" t="inlineStr">
        <is>
          <t>Arts, Entertainment, and Recreation</t>
        </is>
      </c>
      <c r="C12308" t="inlineStr">
        <is>
          <t>15-1299</t>
        </is>
      </c>
      <c r="D12308" t="inlineStr">
        <is>
          <t>Computer Occupations, All Other</t>
        </is>
      </c>
      <c r="E12308" t="n">
        <v>1080</v>
      </c>
      <c r="F12308" t="n">
        <v>90810</v>
      </c>
      <c r="G12308">
        <f>IF(OR(E6656="",F6656=""),"",E6656*F6656)</f>
        <v/>
      </c>
      <c r="H12308" s="41">
        <f>IFERROR(XLOOKUP(C6656,'DATA Wharton'!$A$2:$A$785,'DATA Wharton'!$C$2:$C$785),"")</f>
        <v/>
      </c>
      <c r="I12308">
        <f>IF(OR(G6656="",H6656=""),"",G6656)</f>
        <v/>
      </c>
      <c r="J12308">
        <f>IF(OR(I6656="",H6656=""),"",I6656*H6656)</f>
        <v/>
      </c>
      <c r="K12308">
        <f>IF(G6656="","Missing OEWS wage",IF(H6656="","Missing Wharton SOC","Matched"))</f>
        <v/>
      </c>
    </row>
    <row r="12309">
      <c r="A12309" t="inlineStr">
        <is>
          <t>71</t>
        </is>
      </c>
      <c r="B12309" t="inlineStr">
        <is>
          <t>Arts, Entertainment, and Recreation</t>
        </is>
      </c>
      <c r="C12309" t="inlineStr">
        <is>
          <t>15-2031</t>
        </is>
      </c>
      <c r="D12309" t="inlineStr">
        <is>
          <t>Operations Research Analysts</t>
        </is>
      </c>
      <c r="E12309" t="n">
        <v>140</v>
      </c>
      <c r="F12309" t="n">
        <v>91000</v>
      </c>
      <c r="G12309">
        <f>IF(OR(E6657="",F6657=""),"",E6657*F6657)</f>
        <v/>
      </c>
      <c r="H12309" s="41">
        <f>IFERROR(XLOOKUP(C6657,'DATA Wharton'!$A$2:$A$785,'DATA Wharton'!$C$2:$C$785),"")</f>
        <v/>
      </c>
      <c r="I12309">
        <f>IF(OR(G6657="",H6657=""),"",G6657)</f>
        <v/>
      </c>
      <c r="J12309">
        <f>IF(OR(I6657="",H6657=""),"",I6657*H6657)</f>
        <v/>
      </c>
      <c r="K12309">
        <f>IF(G6657="","Missing OEWS wage",IF(H6657="","Missing Wharton SOC","Matched"))</f>
        <v/>
      </c>
    </row>
    <row r="12310">
      <c r="A12310" t="inlineStr">
        <is>
          <t>71</t>
        </is>
      </c>
      <c r="B12310" t="inlineStr">
        <is>
          <t>Arts, Entertainment, and Recreation</t>
        </is>
      </c>
      <c r="C12310" t="inlineStr">
        <is>
          <t>15-2041</t>
        </is>
      </c>
      <c r="D12310" t="inlineStr">
        <is>
          <t>Statisticians</t>
        </is>
      </c>
      <c r="E12310" t="n">
        <v>320</v>
      </c>
      <c r="F12310" t="n">
        <v>75390</v>
      </c>
      <c r="G12310">
        <f>IF(OR(E6658="",F6658=""),"",E6658*F6658)</f>
        <v/>
      </c>
      <c r="H12310" s="41">
        <f>IFERROR(XLOOKUP(C6658,'DATA Wharton'!$A$2:$A$785,'DATA Wharton'!$C$2:$C$785),"")</f>
        <v/>
      </c>
      <c r="I12310">
        <f>IF(OR(G6658="",H6658=""),"",G6658)</f>
        <v/>
      </c>
      <c r="J12310">
        <f>IF(OR(I6658="",H6658=""),"",I6658*H6658)</f>
        <v/>
      </c>
      <c r="K12310">
        <f>IF(G6658="","Missing OEWS wage",IF(H6658="","Missing Wharton SOC","Matched"))</f>
        <v/>
      </c>
    </row>
    <row r="12311">
      <c r="A12311" t="inlineStr">
        <is>
          <t>71</t>
        </is>
      </c>
      <c r="B12311" t="inlineStr">
        <is>
          <t>Arts, Entertainment, and Recreation</t>
        </is>
      </c>
      <c r="C12311" t="inlineStr">
        <is>
          <t>15-2051</t>
        </is>
      </c>
      <c r="D12311" t="inlineStr">
        <is>
          <t>Data Scientists</t>
        </is>
      </c>
      <c r="E12311" t="n">
        <v>1280</v>
      </c>
      <c r="F12311" t="n">
        <v>106580</v>
      </c>
      <c r="G12311">
        <f>IF(OR(E6659="",F6659=""),"",E6659*F6659)</f>
        <v/>
      </c>
      <c r="H12311" s="41">
        <f>IFERROR(XLOOKUP(C6659,'DATA Wharton'!$A$2:$A$785,'DATA Wharton'!$C$2:$C$785),"")</f>
        <v/>
      </c>
      <c r="I12311">
        <f>IF(OR(G6659="",H6659=""),"",G6659)</f>
        <v/>
      </c>
      <c r="J12311">
        <f>IF(OR(I6659="",H6659=""),"",I6659*H6659)</f>
        <v/>
      </c>
      <c r="K12311">
        <f>IF(G6659="","Missing OEWS wage",IF(H6659="","Missing Wharton SOC","Matched"))</f>
        <v/>
      </c>
    </row>
    <row r="12312">
      <c r="A12312" t="inlineStr">
        <is>
          <t>71</t>
        </is>
      </c>
      <c r="B12312" t="inlineStr">
        <is>
          <t>Arts, Entertainment, and Recreation</t>
        </is>
      </c>
      <c r="C12312" t="inlineStr">
        <is>
          <t>17-1011</t>
        </is>
      </c>
      <c r="D12312" t="inlineStr">
        <is>
          <t>Architects, Except Landscape and Naval</t>
        </is>
      </c>
      <c r="E12312" t="n">
        <v>40</v>
      </c>
      <c r="F12312" t="n">
        <v>111290</v>
      </c>
      <c r="G12312">
        <f>IF(OR(E6660="",F6660=""),"",E6660*F6660)</f>
        <v/>
      </c>
      <c r="H12312" s="41">
        <f>IFERROR(XLOOKUP(C6660,'DATA Wharton'!$A$2:$A$785,'DATA Wharton'!$C$2:$C$785),"")</f>
        <v/>
      </c>
      <c r="I12312">
        <f>IF(OR(G6660="",H6660=""),"",G6660)</f>
        <v/>
      </c>
      <c r="J12312">
        <f>IF(OR(I6660="",H6660=""),"",I6660*H6660)</f>
        <v/>
      </c>
      <c r="K12312">
        <f>IF(G6660="","Missing OEWS wage",IF(H6660="","Missing Wharton SOC","Matched"))</f>
        <v/>
      </c>
    </row>
    <row r="12313">
      <c r="A12313" t="inlineStr">
        <is>
          <t>71</t>
        </is>
      </c>
      <c r="B12313" t="inlineStr">
        <is>
          <t>Arts, Entertainment, and Recreation</t>
        </is>
      </c>
      <c r="C12313" t="inlineStr">
        <is>
          <t>17-1012</t>
        </is>
      </c>
      <c r="D12313" t="inlineStr">
        <is>
          <t>Landscape Architects</t>
        </is>
      </c>
      <c r="E12313" t="n">
        <v>90</v>
      </c>
      <c r="F12313" t="n">
        <v>94390</v>
      </c>
      <c r="G12313">
        <f>IF(OR(E6661="",F6661=""),"",E6661*F6661)</f>
        <v/>
      </c>
      <c r="H12313" s="41">
        <f>IFERROR(XLOOKUP(C6661,'DATA Wharton'!$A$2:$A$785,'DATA Wharton'!$C$2:$C$785),"")</f>
        <v/>
      </c>
      <c r="I12313">
        <f>IF(OR(G6661="",H6661=""),"",G6661)</f>
        <v/>
      </c>
      <c r="J12313">
        <f>IF(OR(I6661="",H6661=""),"",I6661*H6661)</f>
        <v/>
      </c>
      <c r="K12313">
        <f>IF(G6661="","Missing OEWS wage",IF(H6661="","Missing Wharton SOC","Matched"))</f>
        <v/>
      </c>
    </row>
    <row r="12314">
      <c r="A12314" t="inlineStr">
        <is>
          <t>71</t>
        </is>
      </c>
      <c r="B12314" t="inlineStr">
        <is>
          <t>Arts, Entertainment, and Recreation</t>
        </is>
      </c>
      <c r="C12314" t="inlineStr">
        <is>
          <t>17-2011</t>
        </is>
      </c>
      <c r="D12314" t="inlineStr">
        <is>
          <t>Aerospace Engineers</t>
        </is>
      </c>
      <c r="E12314" t="n">
        <v>60</v>
      </c>
      <c r="F12314" t="n">
        <v>138740</v>
      </c>
      <c r="G12314">
        <f>IF(OR(E6662="",F6662=""),"",E6662*F6662)</f>
        <v/>
      </c>
      <c r="H12314" s="41">
        <f>IFERROR(XLOOKUP(C6662,'DATA Wharton'!$A$2:$A$785,'DATA Wharton'!$C$2:$C$785),"")</f>
        <v/>
      </c>
      <c r="I12314">
        <f>IF(OR(G6662="",H6662=""),"",G6662)</f>
        <v/>
      </c>
      <c r="J12314">
        <f>IF(OR(I6662="",H6662=""),"",I6662*H6662)</f>
        <v/>
      </c>
      <c r="K12314">
        <f>IF(G6662="","Missing OEWS wage",IF(H6662="","Missing Wharton SOC","Matched"))</f>
        <v/>
      </c>
    </row>
    <row r="12315">
      <c r="A12315" t="inlineStr">
        <is>
          <t>71</t>
        </is>
      </c>
      <c r="B12315" t="inlineStr">
        <is>
          <t>Arts, Entertainment, and Recreation</t>
        </is>
      </c>
      <c r="C12315" t="inlineStr">
        <is>
          <t>17-2051</t>
        </is>
      </c>
      <c r="D12315" t="inlineStr">
        <is>
          <t>Civil Engineers</t>
        </is>
      </c>
      <c r="E12315" t="n">
        <v>50</v>
      </c>
      <c r="F12315" t="n">
        <v>109190</v>
      </c>
      <c r="G12315">
        <f>IF(OR(E6663="",F6663=""),"",E6663*F6663)</f>
        <v/>
      </c>
      <c r="H12315" s="41">
        <f>IFERROR(XLOOKUP(C6663,'DATA Wharton'!$A$2:$A$785,'DATA Wharton'!$C$2:$C$785),"")</f>
        <v/>
      </c>
      <c r="I12315">
        <f>IF(OR(G6663="",H6663=""),"",G6663)</f>
        <v/>
      </c>
      <c r="J12315">
        <f>IF(OR(I6663="",H6663=""),"",I6663*H6663)</f>
        <v/>
      </c>
      <c r="K12315">
        <f>IF(G6663="","Missing OEWS wage",IF(H6663="","Missing Wharton SOC","Matched"))</f>
        <v/>
      </c>
    </row>
    <row r="12316">
      <c r="A12316" t="inlineStr">
        <is>
          <t>71</t>
        </is>
      </c>
      <c r="B12316" t="inlineStr">
        <is>
          <t>Arts, Entertainment, and Recreation</t>
        </is>
      </c>
      <c r="C12316" t="inlineStr">
        <is>
          <t>17-2071</t>
        </is>
      </c>
      <c r="D12316" t="inlineStr">
        <is>
          <t>Electrical Engineers</t>
        </is>
      </c>
      <c r="E12316" t="n">
        <v>160</v>
      </c>
      <c r="F12316" t="n">
        <v>92450</v>
      </c>
      <c r="G12316">
        <f>IF(OR(E6664="",F6664=""),"",E6664*F6664)</f>
        <v/>
      </c>
      <c r="H12316" s="41">
        <f>IFERROR(XLOOKUP(C6664,'DATA Wharton'!$A$2:$A$785,'DATA Wharton'!$C$2:$C$785),"")</f>
        <v/>
      </c>
      <c r="I12316">
        <f>IF(OR(G6664="",H6664=""),"",G6664)</f>
        <v/>
      </c>
      <c r="J12316">
        <f>IF(OR(I6664="",H6664=""),"",I6664*H6664)</f>
        <v/>
      </c>
      <c r="K12316">
        <f>IF(G6664="","Missing OEWS wage",IF(H6664="","Missing Wharton SOC","Matched"))</f>
        <v/>
      </c>
    </row>
    <row r="12317">
      <c r="A12317" t="inlineStr">
        <is>
          <t>71</t>
        </is>
      </c>
      <c r="B12317" t="inlineStr">
        <is>
          <t>Arts, Entertainment, and Recreation</t>
        </is>
      </c>
      <c r="C12317" t="inlineStr">
        <is>
          <t>17-2111</t>
        </is>
      </c>
      <c r="D12317" t="inlineStr">
        <is>
          <t>Health and Safety Engineers, Except Mining Safety Engineers and Inspectors</t>
        </is>
      </c>
      <c r="E12317" t="n">
        <v>50</v>
      </c>
      <c r="F12317" t="n">
        <v>89610</v>
      </c>
      <c r="G12317">
        <f>IF(OR(E6665="",F6665=""),"",E6665*F6665)</f>
        <v/>
      </c>
      <c r="H12317" s="41">
        <f>IFERROR(XLOOKUP(C6665,'DATA Wharton'!$A$2:$A$785,'DATA Wharton'!$C$2:$C$785),"")</f>
        <v/>
      </c>
      <c r="I12317">
        <f>IF(OR(G6665="",H6665=""),"",G6665)</f>
        <v/>
      </c>
      <c r="J12317">
        <f>IF(OR(I6665="",H6665=""),"",I6665*H6665)</f>
        <v/>
      </c>
      <c r="K12317">
        <f>IF(G6665="","Missing OEWS wage",IF(H6665="","Missing Wharton SOC","Matched"))</f>
        <v/>
      </c>
    </row>
    <row r="12318">
      <c r="A12318" t="inlineStr">
        <is>
          <t>71</t>
        </is>
      </c>
      <c r="B12318" t="inlineStr">
        <is>
          <t>Arts, Entertainment, and Recreation</t>
        </is>
      </c>
      <c r="C12318" t="inlineStr">
        <is>
          <t>17-2112</t>
        </is>
      </c>
      <c r="D12318" t="inlineStr">
        <is>
          <t>Industrial Engineers</t>
        </is>
      </c>
      <c r="E12318" t="n">
        <v>350</v>
      </c>
      <c r="F12318" t="n">
        <v>105200</v>
      </c>
      <c r="G12318">
        <f>IF(OR(E6666="",F6666=""),"",E6666*F6666)</f>
        <v/>
      </c>
      <c r="H12318" s="41">
        <f>IFERROR(XLOOKUP(C6666,'DATA Wharton'!$A$2:$A$785,'DATA Wharton'!$C$2:$C$785),"")</f>
        <v/>
      </c>
      <c r="I12318">
        <f>IF(OR(G6666="",H6666=""),"",G6666)</f>
        <v/>
      </c>
      <c r="J12318">
        <f>IF(OR(I6666="",H6666=""),"",I6666*H6666)</f>
        <v/>
      </c>
      <c r="K12318">
        <f>IF(G6666="","Missing OEWS wage",IF(H6666="","Missing Wharton SOC","Matched"))</f>
        <v/>
      </c>
    </row>
    <row r="12319">
      <c r="A12319" t="inlineStr">
        <is>
          <t>71</t>
        </is>
      </c>
      <c r="B12319" t="inlineStr">
        <is>
          <t>Arts, Entertainment, and Recreation</t>
        </is>
      </c>
      <c r="C12319" t="inlineStr">
        <is>
          <t>17-2141</t>
        </is>
      </c>
      <c r="D12319" t="inlineStr">
        <is>
          <t>Mechanical Engineers</t>
        </is>
      </c>
      <c r="E12319" t="n">
        <v>960</v>
      </c>
      <c r="F12319" t="n">
        <v>107490</v>
      </c>
      <c r="G12319">
        <f>IF(OR(E6667="",F6667=""),"",E6667*F6667)</f>
        <v/>
      </c>
      <c r="H12319" s="41">
        <f>IFERROR(XLOOKUP(C6667,'DATA Wharton'!$A$2:$A$785,'DATA Wharton'!$C$2:$C$785),"")</f>
        <v/>
      </c>
      <c r="I12319">
        <f>IF(OR(G6667="",H6667=""),"",G6667)</f>
        <v/>
      </c>
      <c r="J12319">
        <f>IF(OR(I6667="",H6667=""),"",I6667*H6667)</f>
        <v/>
      </c>
      <c r="K12319">
        <f>IF(G6667="","Missing OEWS wage",IF(H6667="","Missing Wharton SOC","Matched"))</f>
        <v/>
      </c>
    </row>
    <row r="12320">
      <c r="A12320" t="inlineStr">
        <is>
          <t>71</t>
        </is>
      </c>
      <c r="B12320" t="inlineStr">
        <is>
          <t>Arts, Entertainment, and Recreation</t>
        </is>
      </c>
      <c r="C12320" t="inlineStr">
        <is>
          <t>17-2199</t>
        </is>
      </c>
      <c r="D12320" t="inlineStr">
        <is>
          <t>Engineers, All Other</t>
        </is>
      </c>
      <c r="E12320" t="n">
        <v>360</v>
      </c>
      <c r="F12320" t="n">
        <v>106080</v>
      </c>
      <c r="G12320">
        <f>IF(OR(E6668="",F6668=""),"",E6668*F6668)</f>
        <v/>
      </c>
      <c r="H12320" s="41">
        <f>IFERROR(XLOOKUP(C6668,'DATA Wharton'!$A$2:$A$785,'DATA Wharton'!$C$2:$C$785),"")</f>
        <v/>
      </c>
      <c r="I12320">
        <f>IF(OR(G6668="",H6668=""),"",G6668)</f>
        <v/>
      </c>
      <c r="J12320">
        <f>IF(OR(I6668="",H6668=""),"",I6668*H6668)</f>
        <v/>
      </c>
      <c r="K12320">
        <f>IF(G6668="","Missing OEWS wage",IF(H6668="","Missing Wharton SOC","Matched"))</f>
        <v/>
      </c>
    </row>
    <row r="12321">
      <c r="A12321" t="inlineStr">
        <is>
          <t>71</t>
        </is>
      </c>
      <c r="B12321" t="inlineStr">
        <is>
          <t>Arts, Entertainment, and Recreation</t>
        </is>
      </c>
      <c r="C12321" t="inlineStr">
        <is>
          <t>17-3011</t>
        </is>
      </c>
      <c r="D12321" t="inlineStr">
        <is>
          <t>Architectural and Civil Drafters</t>
        </is>
      </c>
      <c r="E12321" t="n">
        <v>30</v>
      </c>
      <c r="F12321" t="n">
        <v>78770</v>
      </c>
      <c r="G12321">
        <f>IF(OR(E6669="",F6669=""),"",E6669*F6669)</f>
        <v/>
      </c>
      <c r="H12321" s="41">
        <f>IFERROR(XLOOKUP(C6669,'DATA Wharton'!$A$2:$A$785,'DATA Wharton'!$C$2:$C$785),"")</f>
        <v/>
      </c>
      <c r="I12321">
        <f>IF(OR(G6669="",H6669=""),"",G6669)</f>
        <v/>
      </c>
      <c r="J12321">
        <f>IF(OR(I6669="",H6669=""),"",I6669*H6669)</f>
        <v/>
      </c>
      <c r="K12321">
        <f>IF(G6669="","Missing OEWS wage",IF(H6669="","Missing Wharton SOC","Matched"))</f>
        <v/>
      </c>
    </row>
    <row r="12322">
      <c r="A12322" t="inlineStr">
        <is>
          <t>71</t>
        </is>
      </c>
      <c r="B12322" t="inlineStr">
        <is>
          <t>Arts, Entertainment, and Recreation</t>
        </is>
      </c>
      <c r="C12322" t="inlineStr">
        <is>
          <t>17-3023</t>
        </is>
      </c>
      <c r="D12322" t="inlineStr">
        <is>
          <t>Electrical and Electronic Engineering Technologists and Technicians</t>
        </is>
      </c>
      <c r="E12322" t="n">
        <v>60</v>
      </c>
      <c r="F12322" t="n">
        <v>57210</v>
      </c>
      <c r="G12322">
        <f>IF(OR(E6670="",F6670=""),"",E6670*F6670)</f>
        <v/>
      </c>
      <c r="H12322" s="41">
        <f>IFERROR(XLOOKUP(C6670,'DATA Wharton'!$A$2:$A$785,'DATA Wharton'!$C$2:$C$785),"")</f>
        <v/>
      </c>
      <c r="I12322">
        <f>IF(OR(G6670="",H6670=""),"",G6670)</f>
        <v/>
      </c>
      <c r="J12322">
        <f>IF(OR(I6670="",H6670=""),"",I6670*H6670)</f>
        <v/>
      </c>
      <c r="K12322">
        <f>IF(G6670="","Missing OEWS wage",IF(H6670="","Missing Wharton SOC","Matched"))</f>
        <v/>
      </c>
    </row>
    <row r="12323">
      <c r="A12323" t="inlineStr">
        <is>
          <t>71</t>
        </is>
      </c>
      <c r="B12323" t="inlineStr">
        <is>
          <t>Arts, Entertainment, and Recreation</t>
        </is>
      </c>
      <c r="C12323" t="inlineStr">
        <is>
          <t>17-3024</t>
        </is>
      </c>
      <c r="D12323" t="inlineStr">
        <is>
          <t>Electro-Mechanical and Mechatronics Technologists and Technicians</t>
        </is>
      </c>
      <c r="F12323" t="n">
        <v>47490</v>
      </c>
      <c r="G12323">
        <f>IF(OR(E6671="",F6671=""),"",E6671*F6671)</f>
        <v/>
      </c>
      <c r="H12323" s="41">
        <f>IFERROR(XLOOKUP(C6671,'DATA Wharton'!$A$2:$A$785,'DATA Wharton'!$C$2:$C$785),"")</f>
        <v/>
      </c>
      <c r="I12323">
        <f>IF(OR(G6671="",H6671=""),"",G6671)</f>
        <v/>
      </c>
      <c r="J12323">
        <f>IF(OR(I6671="",H6671=""),"",I6671*H6671)</f>
        <v/>
      </c>
      <c r="K12323">
        <f>IF(G6671="","Missing OEWS wage",IF(H6671="","Missing Wharton SOC","Matched"))</f>
        <v/>
      </c>
    </row>
    <row r="12324">
      <c r="A12324" t="inlineStr">
        <is>
          <t>71</t>
        </is>
      </c>
      <c r="B12324" t="inlineStr">
        <is>
          <t>Arts, Entertainment, and Recreation</t>
        </is>
      </c>
      <c r="C12324" t="inlineStr">
        <is>
          <t>17-3027</t>
        </is>
      </c>
      <c r="D12324" t="inlineStr">
        <is>
          <t>Mechanical Engineering Technologists and Technicians</t>
        </is>
      </c>
      <c r="E12324" t="n">
        <v>50</v>
      </c>
      <c r="F12324" t="n">
        <v>68750</v>
      </c>
      <c r="G12324">
        <f>IF(OR(E6672="",F6672=""),"",E6672*F6672)</f>
        <v/>
      </c>
      <c r="H12324" s="41">
        <f>IFERROR(XLOOKUP(C6672,'DATA Wharton'!$A$2:$A$785,'DATA Wharton'!$C$2:$C$785),"")</f>
        <v/>
      </c>
      <c r="I12324">
        <f>IF(OR(G6672="",H6672=""),"",G6672)</f>
        <v/>
      </c>
      <c r="J12324">
        <f>IF(OR(I6672="",H6672=""),"",I6672*H6672)</f>
        <v/>
      </c>
      <c r="K12324">
        <f>IF(G6672="","Missing OEWS wage",IF(H6672="","Missing Wharton SOC","Matched"))</f>
        <v/>
      </c>
    </row>
    <row r="12325">
      <c r="A12325" t="inlineStr">
        <is>
          <t>71</t>
        </is>
      </c>
      <c r="B12325" t="inlineStr">
        <is>
          <t>Arts, Entertainment, and Recreation</t>
        </is>
      </c>
      <c r="C12325" t="inlineStr">
        <is>
          <t>19-1011</t>
        </is>
      </c>
      <c r="D12325" t="inlineStr">
        <is>
          <t>Animal Scientists</t>
        </is>
      </c>
      <c r="E12325" t="n">
        <v>40</v>
      </c>
      <c r="F12325" t="n">
        <v>65160</v>
      </c>
      <c r="G12325">
        <f>IF(OR(E6673="",F6673=""),"",E6673*F6673)</f>
        <v/>
      </c>
      <c r="H12325" s="41">
        <f>IFERROR(XLOOKUP(C6673,'DATA Wharton'!$A$2:$A$785,'DATA Wharton'!$C$2:$C$785),"")</f>
        <v/>
      </c>
      <c r="I12325">
        <f>IF(OR(G6673="",H6673=""),"",G6673)</f>
        <v/>
      </c>
      <c r="J12325">
        <f>IF(OR(I6673="",H6673=""),"",I6673*H6673)</f>
        <v/>
      </c>
      <c r="K12325">
        <f>IF(G6673="","Missing OEWS wage",IF(H6673="","Missing Wharton SOC","Matched"))</f>
        <v/>
      </c>
    </row>
    <row r="12326">
      <c r="A12326" t="inlineStr">
        <is>
          <t>71</t>
        </is>
      </c>
      <c r="B12326" t="inlineStr">
        <is>
          <t>Arts, Entertainment, and Recreation</t>
        </is>
      </c>
      <c r="C12326" t="inlineStr">
        <is>
          <t>19-1013</t>
        </is>
      </c>
      <c r="D12326" t="inlineStr">
        <is>
          <t>Soil and Plant Scientists</t>
        </is>
      </c>
      <c r="E12326" t="n">
        <v>840</v>
      </c>
      <c r="F12326" t="n">
        <v>59310</v>
      </c>
      <c r="G12326">
        <f>IF(OR(E6674="",F6674=""),"",E6674*F6674)</f>
        <v/>
      </c>
      <c r="H12326" s="41">
        <f>IFERROR(XLOOKUP(C6674,'DATA Wharton'!$A$2:$A$785,'DATA Wharton'!$C$2:$C$785),"")</f>
        <v/>
      </c>
      <c r="I12326">
        <f>IF(OR(G6674="",H6674=""),"",G6674)</f>
        <v/>
      </c>
      <c r="J12326">
        <f>IF(OR(I6674="",H6674=""),"",I6674*H6674)</f>
        <v/>
      </c>
      <c r="K12326">
        <f>IF(G6674="","Missing OEWS wage",IF(H6674="","Missing Wharton SOC","Matched"))</f>
        <v/>
      </c>
    </row>
    <row r="12327">
      <c r="A12327" t="inlineStr">
        <is>
          <t>71</t>
        </is>
      </c>
      <c r="B12327" t="inlineStr">
        <is>
          <t>Arts, Entertainment, and Recreation</t>
        </is>
      </c>
      <c r="C12327" t="inlineStr">
        <is>
          <t>19-1023</t>
        </is>
      </c>
      <c r="D12327" t="inlineStr">
        <is>
          <t>Zoologists and Wildlife Biologists</t>
        </is>
      </c>
      <c r="E12327" t="n">
        <v>800</v>
      </c>
      <c r="F12327" t="n">
        <v>60860</v>
      </c>
      <c r="G12327">
        <f>IF(OR(E6675="",F6675=""),"",E6675*F6675)</f>
        <v/>
      </c>
      <c r="H12327" s="41">
        <f>IFERROR(XLOOKUP(C6675,'DATA Wharton'!$A$2:$A$785,'DATA Wharton'!$C$2:$C$785),"")</f>
        <v/>
      </c>
      <c r="I12327">
        <f>IF(OR(G6675="",H6675=""),"",G6675)</f>
        <v/>
      </c>
      <c r="J12327">
        <f>IF(OR(I6675="",H6675=""),"",I6675*H6675)</f>
        <v/>
      </c>
      <c r="K12327">
        <f>IF(G6675="","Missing OEWS wage",IF(H6675="","Missing Wharton SOC","Matched"))</f>
        <v/>
      </c>
    </row>
    <row r="12328">
      <c r="A12328" t="inlineStr">
        <is>
          <t>71</t>
        </is>
      </c>
      <c r="B12328" t="inlineStr">
        <is>
          <t>Arts, Entertainment, and Recreation</t>
        </is>
      </c>
      <c r="C12328" t="inlineStr">
        <is>
          <t>19-1029</t>
        </is>
      </c>
      <c r="D12328" t="inlineStr">
        <is>
          <t>Biological Scientists, All Other</t>
        </is>
      </c>
      <c r="E12328" t="n">
        <v>160</v>
      </c>
      <c r="F12328" t="n">
        <v>64840</v>
      </c>
      <c r="G12328">
        <f>IF(OR(E6676="",F6676=""),"",E6676*F6676)</f>
        <v/>
      </c>
      <c r="H12328" s="41">
        <f>IFERROR(XLOOKUP(C6676,'DATA Wharton'!$A$2:$A$785,'DATA Wharton'!$C$2:$C$785),"")</f>
        <v/>
      </c>
      <c r="I12328">
        <f>IF(OR(G6676="",H6676=""),"",G6676)</f>
        <v/>
      </c>
      <c r="J12328">
        <f>IF(OR(I6676="",H6676=""),"",I6676*H6676)</f>
        <v/>
      </c>
      <c r="K12328">
        <f>IF(G6676="","Missing OEWS wage",IF(H6676="","Missing Wharton SOC","Matched"))</f>
        <v/>
      </c>
    </row>
    <row r="12329">
      <c r="A12329" t="inlineStr">
        <is>
          <t>71</t>
        </is>
      </c>
      <c r="B12329" t="inlineStr">
        <is>
          <t>Arts, Entertainment, and Recreation</t>
        </is>
      </c>
      <c r="C12329" t="inlineStr">
        <is>
          <t>19-1031</t>
        </is>
      </c>
      <c r="D12329" t="inlineStr">
        <is>
          <t>Conservation Scientists</t>
        </is>
      </c>
      <c r="E12329" t="n">
        <v>470</v>
      </c>
      <c r="F12329" t="n">
        <v>62640</v>
      </c>
      <c r="G12329">
        <f>IF(OR(E6677="",F6677=""),"",E6677*F6677)</f>
        <v/>
      </c>
      <c r="H12329" s="41">
        <f>IFERROR(XLOOKUP(C6677,'DATA Wharton'!$A$2:$A$785,'DATA Wharton'!$C$2:$C$785),"")</f>
        <v/>
      </c>
      <c r="I12329">
        <f>IF(OR(G6677="",H6677=""),"",G6677)</f>
        <v/>
      </c>
      <c r="J12329">
        <f>IF(OR(I6677="",H6677=""),"",I6677*H6677)</f>
        <v/>
      </c>
      <c r="K12329">
        <f>IF(G6677="","Missing OEWS wage",IF(H6677="","Missing Wharton SOC","Matched"))</f>
        <v/>
      </c>
    </row>
    <row r="12330">
      <c r="A12330" t="inlineStr">
        <is>
          <t>71</t>
        </is>
      </c>
      <c r="B12330" t="inlineStr">
        <is>
          <t>Arts, Entertainment, and Recreation</t>
        </is>
      </c>
      <c r="C12330" t="inlineStr">
        <is>
          <t>19-2041</t>
        </is>
      </c>
      <c r="D12330" t="inlineStr">
        <is>
          <t>Environmental Scientists and Specialists, Including Health</t>
        </is>
      </c>
      <c r="E12330" t="n">
        <v>120</v>
      </c>
      <c r="F12330" t="n">
        <v>64550</v>
      </c>
      <c r="G12330">
        <f>IF(OR(E6678="",F6678=""),"",E6678*F6678)</f>
        <v/>
      </c>
      <c r="H12330" s="41">
        <f>IFERROR(XLOOKUP(C6678,'DATA Wharton'!$A$2:$A$785,'DATA Wharton'!$C$2:$C$785),"")</f>
        <v/>
      </c>
      <c r="I12330">
        <f>IF(OR(G6678="",H6678=""),"",G6678)</f>
        <v/>
      </c>
      <c r="J12330">
        <f>IF(OR(I6678="",H6678=""),"",I6678*H6678)</f>
        <v/>
      </c>
      <c r="K12330">
        <f>IF(G6678="","Missing OEWS wage",IF(H6678="","Missing Wharton SOC","Matched"))</f>
        <v/>
      </c>
    </row>
    <row r="12331">
      <c r="A12331" t="inlineStr">
        <is>
          <t>71</t>
        </is>
      </c>
      <c r="B12331" t="inlineStr">
        <is>
          <t>Arts, Entertainment, and Recreation</t>
        </is>
      </c>
      <c r="C12331" t="inlineStr">
        <is>
          <t>19-2042</t>
        </is>
      </c>
      <c r="D12331" t="inlineStr">
        <is>
          <t>Geoscientists, Except Hydrologists and Geographers</t>
        </is>
      </c>
      <c r="E12331" t="n">
        <v>40</v>
      </c>
      <c r="F12331" t="n">
        <v>69740</v>
      </c>
      <c r="G12331">
        <f>IF(OR(E6679="",F6679=""),"",E6679*F6679)</f>
        <v/>
      </c>
      <c r="H12331" s="41">
        <f>IFERROR(XLOOKUP(C6679,'DATA Wharton'!$A$2:$A$785,'DATA Wharton'!$C$2:$C$785),"")</f>
        <v/>
      </c>
      <c r="I12331">
        <f>IF(OR(G6679="",H6679=""),"",G6679)</f>
        <v/>
      </c>
      <c r="J12331">
        <f>IF(OR(I6679="",H6679=""),"",I6679*H6679)</f>
        <v/>
      </c>
      <c r="K12331">
        <f>IF(G6679="","Missing OEWS wage",IF(H6679="","Missing Wharton SOC","Matched"))</f>
        <v/>
      </c>
    </row>
    <row r="12332">
      <c r="A12332" t="inlineStr">
        <is>
          <t>71</t>
        </is>
      </c>
      <c r="B12332" t="inlineStr">
        <is>
          <t>Arts, Entertainment, and Recreation</t>
        </is>
      </c>
      <c r="C12332" t="inlineStr">
        <is>
          <t>19-3091</t>
        </is>
      </c>
      <c r="D12332" t="inlineStr">
        <is>
          <t>Anthropologists and Archeologists</t>
        </is>
      </c>
      <c r="E12332" t="n">
        <v>150</v>
      </c>
      <c r="F12332" t="n">
        <v>56080</v>
      </c>
      <c r="G12332">
        <f>IF(OR(E6680="",F6680=""),"",E6680*F6680)</f>
        <v/>
      </c>
      <c r="H12332" s="41">
        <f>IFERROR(XLOOKUP(C6680,'DATA Wharton'!$A$2:$A$785,'DATA Wharton'!$C$2:$C$785),"")</f>
        <v/>
      </c>
      <c r="I12332">
        <f>IF(OR(G6680="",H6680=""),"",G6680)</f>
        <v/>
      </c>
      <c r="J12332">
        <f>IF(OR(I6680="",H6680=""),"",I6680*H6680)</f>
        <v/>
      </c>
      <c r="K12332">
        <f>IF(G6680="","Missing OEWS wage",IF(H6680="","Missing Wharton SOC","Matched"))</f>
        <v/>
      </c>
    </row>
    <row r="12333">
      <c r="A12333" t="inlineStr">
        <is>
          <t>71</t>
        </is>
      </c>
      <c r="B12333" t="inlineStr">
        <is>
          <t>Arts, Entertainment, and Recreation</t>
        </is>
      </c>
      <c r="C12333" t="inlineStr">
        <is>
          <t>19-3093</t>
        </is>
      </c>
      <c r="D12333" t="inlineStr">
        <is>
          <t>Historians</t>
        </is>
      </c>
      <c r="E12333" t="n">
        <v>120</v>
      </c>
      <c r="F12333" t="n">
        <v>63950</v>
      </c>
      <c r="G12333">
        <f>IF(OR(E6681="",F6681=""),"",E6681*F6681)</f>
        <v/>
      </c>
      <c r="H12333" s="41">
        <f>IFERROR(XLOOKUP(C6681,'DATA Wharton'!$A$2:$A$785,'DATA Wharton'!$C$2:$C$785),"")</f>
        <v/>
      </c>
      <c r="I12333">
        <f>IF(OR(G6681="",H6681=""),"",G6681)</f>
        <v/>
      </c>
      <c r="J12333">
        <f>IF(OR(I6681="",H6681=""),"",I6681*H6681)</f>
        <v/>
      </c>
      <c r="K12333">
        <f>IF(G6681="","Missing OEWS wage",IF(H6681="","Missing Wharton SOC","Matched"))</f>
        <v/>
      </c>
    </row>
    <row r="12334">
      <c r="A12334" t="inlineStr">
        <is>
          <t>71</t>
        </is>
      </c>
      <c r="B12334" t="inlineStr">
        <is>
          <t>Arts, Entertainment, and Recreation</t>
        </is>
      </c>
      <c r="C12334" t="inlineStr">
        <is>
          <t>19-4012</t>
        </is>
      </c>
      <c r="D12334" t="inlineStr">
        <is>
          <t>Agricultural Technicians</t>
        </is>
      </c>
      <c r="E12334" t="n">
        <v>30</v>
      </c>
      <c r="F12334" t="n">
        <v>47790</v>
      </c>
      <c r="G12334">
        <f>IF(OR(E6682="",F6682=""),"",E6682*F6682)</f>
        <v/>
      </c>
      <c r="H12334" s="41">
        <f>IFERROR(XLOOKUP(C6682,'DATA Wharton'!$A$2:$A$785,'DATA Wharton'!$C$2:$C$785),"")</f>
        <v/>
      </c>
      <c r="I12334">
        <f>IF(OR(G6682="",H6682=""),"",G6682)</f>
        <v/>
      </c>
      <c r="J12334">
        <f>IF(OR(I6682="",H6682=""),"",I6682*H6682)</f>
        <v/>
      </c>
      <c r="K12334">
        <f>IF(G6682="","Missing OEWS wage",IF(H6682="","Missing Wharton SOC","Matched"))</f>
        <v/>
      </c>
    </row>
    <row r="12335">
      <c r="A12335" t="inlineStr">
        <is>
          <t>71</t>
        </is>
      </c>
      <c r="B12335" t="inlineStr">
        <is>
          <t>Arts, Entertainment, and Recreation</t>
        </is>
      </c>
      <c r="C12335" t="inlineStr">
        <is>
          <t>19-4021</t>
        </is>
      </c>
      <c r="D12335" t="inlineStr">
        <is>
          <t>Biological Technicians</t>
        </is>
      </c>
      <c r="E12335" t="n">
        <v>60</v>
      </c>
      <c r="F12335" t="n">
        <v>51640</v>
      </c>
      <c r="G12335">
        <f>IF(OR(E6683="",F6683=""),"",E6683*F6683)</f>
        <v/>
      </c>
      <c r="H12335" s="41">
        <f>IFERROR(XLOOKUP(C6683,'DATA Wharton'!$A$2:$A$785,'DATA Wharton'!$C$2:$C$785),"")</f>
        <v/>
      </c>
      <c r="I12335">
        <f>IF(OR(G6683="",H6683=""),"",G6683)</f>
        <v/>
      </c>
      <c r="J12335">
        <f>IF(OR(I6683="",H6683=""),"",I6683*H6683)</f>
        <v/>
      </c>
      <c r="K12335">
        <f>IF(G6683="","Missing OEWS wage",IF(H6683="","Missing Wharton SOC","Matched"))</f>
        <v/>
      </c>
    </row>
    <row r="12336">
      <c r="A12336" t="inlineStr">
        <is>
          <t>71</t>
        </is>
      </c>
      <c r="B12336" t="inlineStr">
        <is>
          <t>Arts, Entertainment, and Recreation</t>
        </is>
      </c>
      <c r="C12336" t="inlineStr">
        <is>
          <t>19-4042</t>
        </is>
      </c>
      <c r="D12336" t="inlineStr">
        <is>
          <t>Environmental Science and Protection Technicians, Including Health</t>
        </is>
      </c>
      <c r="E12336" t="n">
        <v>80</v>
      </c>
      <c r="F12336" t="n">
        <v>50550</v>
      </c>
      <c r="G12336">
        <f>IF(OR(E6684="",F6684=""),"",E6684*F6684)</f>
        <v/>
      </c>
      <c r="H12336" s="41">
        <f>IFERROR(XLOOKUP(C6684,'DATA Wharton'!$A$2:$A$785,'DATA Wharton'!$C$2:$C$785),"")</f>
        <v/>
      </c>
      <c r="I12336">
        <f>IF(OR(G6684="",H6684=""),"",G6684)</f>
        <v/>
      </c>
      <c r="J12336">
        <f>IF(OR(I6684="",H6684=""),"",I6684*H6684)</f>
        <v/>
      </c>
      <c r="K12336">
        <f>IF(G6684="","Missing OEWS wage",IF(H6684="","Missing Wharton SOC","Matched"))</f>
        <v/>
      </c>
    </row>
    <row r="12337">
      <c r="A12337" t="inlineStr">
        <is>
          <t>71</t>
        </is>
      </c>
      <c r="B12337" t="inlineStr">
        <is>
          <t>Arts, Entertainment, and Recreation</t>
        </is>
      </c>
      <c r="C12337" t="inlineStr">
        <is>
          <t>19-4044</t>
        </is>
      </c>
      <c r="D12337" t="inlineStr">
        <is>
          <t>Hydrologic Technicians</t>
        </is>
      </c>
      <c r="E12337" t="n">
        <v>110</v>
      </c>
      <c r="F12337" t="n">
        <v>67450</v>
      </c>
      <c r="G12337">
        <f>IF(OR(E6685="",F6685=""),"",E6685*F6685)</f>
        <v/>
      </c>
      <c r="H12337" s="41">
        <f>IFERROR(XLOOKUP(C6685,'DATA Wharton'!$A$2:$A$785,'DATA Wharton'!$C$2:$C$785),"")</f>
        <v/>
      </c>
      <c r="I12337">
        <f>IF(OR(G6685="",H6685=""),"",G6685)</f>
        <v/>
      </c>
      <c r="J12337">
        <f>IF(OR(I6685="",H6685=""),"",I6685*H6685)</f>
        <v/>
      </c>
      <c r="K12337">
        <f>IF(G6685="","Missing OEWS wage",IF(H6685="","Missing Wharton SOC","Matched"))</f>
        <v/>
      </c>
    </row>
    <row r="12338">
      <c r="A12338" t="inlineStr">
        <is>
          <t>71</t>
        </is>
      </c>
      <c r="B12338" t="inlineStr">
        <is>
          <t>Arts, Entertainment, and Recreation</t>
        </is>
      </c>
      <c r="C12338" t="inlineStr">
        <is>
          <t>19-4061</t>
        </is>
      </c>
      <c r="D12338" t="inlineStr">
        <is>
          <t>Social Science Research Assistants</t>
        </is>
      </c>
      <c r="E12338" t="n">
        <v>80</v>
      </c>
      <c r="F12338" t="n">
        <v>38780</v>
      </c>
      <c r="G12338">
        <f>IF(OR(E6686="",F6686=""),"",E6686*F6686)</f>
        <v/>
      </c>
      <c r="H12338" s="41">
        <f>IFERROR(XLOOKUP(C6686,'DATA Wharton'!$A$2:$A$785,'DATA Wharton'!$C$2:$C$785),"")</f>
        <v/>
      </c>
      <c r="I12338">
        <f>IF(OR(G6686="",H6686=""),"",G6686)</f>
        <v/>
      </c>
      <c r="J12338">
        <f>IF(OR(I6686="",H6686=""),"",I6686*H6686)</f>
        <v/>
      </c>
      <c r="K12338">
        <f>IF(G6686="","Missing OEWS wage",IF(H6686="","Missing Wharton SOC","Matched"))</f>
        <v/>
      </c>
    </row>
    <row r="12339">
      <c r="A12339" t="inlineStr">
        <is>
          <t>71</t>
        </is>
      </c>
      <c r="B12339" t="inlineStr">
        <is>
          <t>Arts, Entertainment, and Recreation</t>
        </is>
      </c>
      <c r="C12339" t="inlineStr">
        <is>
          <t>19-4071</t>
        </is>
      </c>
      <c r="D12339" t="inlineStr">
        <is>
          <t>Forest and Conservation Technicians</t>
        </is>
      </c>
      <c r="E12339" t="n">
        <v>150</v>
      </c>
      <c r="F12339" t="n">
        <v>44030</v>
      </c>
      <c r="G12339">
        <f>IF(OR(E6687="",F6687=""),"",E6687*F6687)</f>
        <v/>
      </c>
      <c r="H12339" s="41">
        <f>IFERROR(XLOOKUP(C6687,'DATA Wharton'!$A$2:$A$785,'DATA Wharton'!$C$2:$C$785),"")</f>
        <v/>
      </c>
      <c r="I12339">
        <f>IF(OR(G6687="",H6687=""),"",G6687)</f>
        <v/>
      </c>
      <c r="J12339">
        <f>IF(OR(I6687="",H6687=""),"",I6687*H6687)</f>
        <v/>
      </c>
      <c r="K12339">
        <f>IF(G6687="","Missing OEWS wage",IF(H6687="","Missing Wharton SOC","Matched"))</f>
        <v/>
      </c>
    </row>
    <row r="12340">
      <c r="A12340" t="inlineStr">
        <is>
          <t>71</t>
        </is>
      </c>
      <c r="B12340" t="inlineStr">
        <is>
          <t>Arts, Entertainment, and Recreation</t>
        </is>
      </c>
      <c r="C12340" t="inlineStr">
        <is>
          <t>19-4099</t>
        </is>
      </c>
      <c r="D12340" t="inlineStr">
        <is>
          <t>Life, Physical, and Social Science Technicians, All Other</t>
        </is>
      </c>
      <c r="E12340" t="n">
        <v>260</v>
      </c>
      <c r="F12340" t="n">
        <v>56830</v>
      </c>
      <c r="G12340">
        <f>IF(OR(E6688="",F6688=""),"",E6688*F6688)</f>
        <v/>
      </c>
      <c r="H12340" s="41">
        <f>IFERROR(XLOOKUP(C6688,'DATA Wharton'!$A$2:$A$785,'DATA Wharton'!$C$2:$C$785),"")</f>
        <v/>
      </c>
      <c r="I12340">
        <f>IF(OR(G6688="",H6688=""),"",G6688)</f>
        <v/>
      </c>
      <c r="J12340">
        <f>IF(OR(I6688="",H6688=""),"",I6688*H6688)</f>
        <v/>
      </c>
      <c r="K12340">
        <f>IF(G6688="","Missing OEWS wage",IF(H6688="","Missing Wharton SOC","Matched"))</f>
        <v/>
      </c>
    </row>
    <row r="12341">
      <c r="A12341" t="inlineStr">
        <is>
          <t>71</t>
        </is>
      </c>
      <c r="B12341" t="inlineStr">
        <is>
          <t>Arts, Entertainment, and Recreation</t>
        </is>
      </c>
      <c r="C12341" t="inlineStr">
        <is>
          <t>19-5011</t>
        </is>
      </c>
      <c r="D12341" t="inlineStr">
        <is>
          <t>Occupational Health and Safety Specialists</t>
        </is>
      </c>
      <c r="E12341" t="n">
        <v>690</v>
      </c>
      <c r="F12341" t="n">
        <v>72810</v>
      </c>
      <c r="G12341">
        <f>IF(OR(E6689="",F6689=""),"",E6689*F6689)</f>
        <v/>
      </c>
      <c r="H12341" s="41">
        <f>IFERROR(XLOOKUP(C6689,'DATA Wharton'!$A$2:$A$785,'DATA Wharton'!$C$2:$C$785),"")</f>
        <v/>
      </c>
      <c r="I12341">
        <f>IF(OR(G6689="",H6689=""),"",G6689)</f>
        <v/>
      </c>
      <c r="J12341">
        <f>IF(OR(I6689="",H6689=""),"",I6689*H6689)</f>
        <v/>
      </c>
      <c r="K12341">
        <f>IF(G6689="","Missing OEWS wage",IF(H6689="","Missing Wharton SOC","Matched"))</f>
        <v/>
      </c>
    </row>
    <row r="12342">
      <c r="A12342" t="inlineStr">
        <is>
          <t>71</t>
        </is>
      </c>
      <c r="B12342" t="inlineStr">
        <is>
          <t>Arts, Entertainment, and Recreation</t>
        </is>
      </c>
      <c r="C12342" t="inlineStr">
        <is>
          <t>19-5012</t>
        </is>
      </c>
      <c r="D12342" t="inlineStr">
        <is>
          <t>Occupational Health and Safety Technicians</t>
        </is>
      </c>
      <c r="E12342" t="n">
        <v>180</v>
      </c>
      <c r="F12342" t="n">
        <v>55770</v>
      </c>
      <c r="G12342">
        <f>IF(OR(E6690="",F6690=""),"",E6690*F6690)</f>
        <v/>
      </c>
      <c r="H12342" s="41">
        <f>IFERROR(XLOOKUP(C6690,'DATA Wharton'!$A$2:$A$785,'DATA Wharton'!$C$2:$C$785),"")</f>
        <v/>
      </c>
      <c r="I12342">
        <f>IF(OR(G6690="",H6690=""),"",G6690)</f>
        <v/>
      </c>
      <c r="J12342">
        <f>IF(OR(I6690="",H6690=""),"",I6690*H6690)</f>
        <v/>
      </c>
      <c r="K12342">
        <f>IF(G6690="","Missing OEWS wage",IF(H6690="","Missing Wharton SOC","Matched"))</f>
        <v/>
      </c>
    </row>
    <row r="12343">
      <c r="A12343" t="inlineStr">
        <is>
          <t>71</t>
        </is>
      </c>
      <c r="B12343" t="inlineStr">
        <is>
          <t>Arts, Entertainment, and Recreation</t>
        </is>
      </c>
      <c r="C12343" t="inlineStr">
        <is>
          <t>21-1012</t>
        </is>
      </c>
      <c r="D12343" t="inlineStr">
        <is>
          <t>Educational, Guidance, and Career Counselors and Advisors</t>
        </is>
      </c>
      <c r="E12343" t="n">
        <v>190</v>
      </c>
      <c r="F12343" t="n">
        <v>40420</v>
      </c>
      <c r="G12343">
        <f>IF(OR(E6691="",F6691=""),"",E6691*F6691)</f>
        <v/>
      </c>
      <c r="H12343" s="41">
        <f>IFERROR(XLOOKUP(C6691,'DATA Wharton'!$A$2:$A$785,'DATA Wharton'!$C$2:$C$785),"")</f>
        <v/>
      </c>
      <c r="I12343">
        <f>IF(OR(G6691="",H6691=""),"",G6691)</f>
        <v/>
      </c>
      <c r="J12343">
        <f>IF(OR(I6691="",H6691=""),"",I6691*H6691)</f>
        <v/>
      </c>
      <c r="K12343">
        <f>IF(G6691="","Missing OEWS wage",IF(H6691="","Missing Wharton SOC","Matched"))</f>
        <v/>
      </c>
    </row>
    <row r="12344">
      <c r="A12344" t="inlineStr">
        <is>
          <t>71</t>
        </is>
      </c>
      <c r="B12344" t="inlineStr">
        <is>
          <t>Arts, Entertainment, and Recreation</t>
        </is>
      </c>
      <c r="C12344" t="inlineStr">
        <is>
          <t>21-1015</t>
        </is>
      </c>
      <c r="D12344" t="inlineStr">
        <is>
          <t>Rehabilitation Counselors</t>
        </is>
      </c>
      <c r="F12344" t="n">
        <v>39960</v>
      </c>
      <c r="G12344">
        <f>IF(OR(E6692="",F6692=""),"",E6692*F6692)</f>
        <v/>
      </c>
      <c r="H12344" s="41">
        <f>IFERROR(XLOOKUP(C6692,'DATA Wharton'!$A$2:$A$785,'DATA Wharton'!$C$2:$C$785),"")</f>
        <v/>
      </c>
      <c r="I12344">
        <f>IF(OR(G6692="",H6692=""),"",G6692)</f>
        <v/>
      </c>
      <c r="J12344">
        <f>IF(OR(I6692="",H6692=""),"",I6692*H6692)</f>
        <v/>
      </c>
      <c r="K12344">
        <f>IF(G6692="","Missing OEWS wage",IF(H6692="","Missing Wharton SOC","Matched"))</f>
        <v/>
      </c>
    </row>
    <row r="12345">
      <c r="A12345" t="inlineStr">
        <is>
          <t>71</t>
        </is>
      </c>
      <c r="B12345" t="inlineStr">
        <is>
          <t>Arts, Entertainment, and Recreation</t>
        </is>
      </c>
      <c r="C12345" t="inlineStr">
        <is>
          <t>21-1018</t>
        </is>
      </c>
      <c r="D12345" t="inlineStr">
        <is>
          <t>Substance Abuse, Behavioral Disorder, and Mental Health Counselors</t>
        </is>
      </c>
      <c r="E12345" t="n">
        <v>100</v>
      </c>
      <c r="F12345" t="n">
        <v>61310</v>
      </c>
      <c r="G12345">
        <f>IF(OR(E6693="",F6693=""),"",E6693*F6693)</f>
        <v/>
      </c>
      <c r="H12345" s="41">
        <f>IFERROR(XLOOKUP(C6693,'DATA Wharton'!$A$2:$A$785,'DATA Wharton'!$C$2:$C$785),"")</f>
        <v/>
      </c>
      <c r="I12345">
        <f>IF(OR(G6693="",H6693=""),"",G6693)</f>
        <v/>
      </c>
      <c r="J12345">
        <f>IF(OR(I6693="",H6693=""),"",I6693*H6693)</f>
        <v/>
      </c>
      <c r="K12345">
        <f>IF(G6693="","Missing OEWS wage",IF(H6693="","Missing Wharton SOC","Matched"))</f>
        <v/>
      </c>
    </row>
    <row r="12346">
      <c r="A12346" t="inlineStr">
        <is>
          <t>71</t>
        </is>
      </c>
      <c r="B12346" t="inlineStr">
        <is>
          <t>Arts, Entertainment, and Recreation</t>
        </is>
      </c>
      <c r="C12346" t="inlineStr">
        <is>
          <t>21-1019</t>
        </is>
      </c>
      <c r="D12346" t="inlineStr">
        <is>
          <t>Counselors, All Other</t>
        </is>
      </c>
      <c r="E12346" t="n">
        <v>50</v>
      </c>
      <c r="F12346" t="n">
        <v>41760</v>
      </c>
      <c r="G12346">
        <f>IF(OR(E6694="",F6694=""),"",E6694*F6694)</f>
        <v/>
      </c>
      <c r="H12346" s="41">
        <f>IFERROR(XLOOKUP(C6694,'DATA Wharton'!$A$2:$A$785,'DATA Wharton'!$C$2:$C$785),"")</f>
        <v/>
      </c>
      <c r="I12346">
        <f>IF(OR(G6694="",H6694=""),"",G6694)</f>
        <v/>
      </c>
      <c r="J12346">
        <f>IF(OR(I6694="",H6694=""),"",I6694*H6694)</f>
        <v/>
      </c>
      <c r="K12346">
        <f>IF(G6694="","Missing OEWS wage",IF(H6694="","Missing Wharton SOC","Matched"))</f>
        <v/>
      </c>
    </row>
    <row r="12347">
      <c r="A12347" t="inlineStr">
        <is>
          <t>71</t>
        </is>
      </c>
      <c r="B12347" t="inlineStr">
        <is>
          <t>Arts, Entertainment, and Recreation</t>
        </is>
      </c>
      <c r="C12347" t="inlineStr">
        <is>
          <t>21-1021</t>
        </is>
      </c>
      <c r="D12347" t="inlineStr">
        <is>
          <t>Child, Family, and School Social Workers</t>
        </is>
      </c>
      <c r="E12347" t="n">
        <v>90</v>
      </c>
      <c r="F12347" t="n">
        <v>37000</v>
      </c>
      <c r="G12347">
        <f>IF(OR(E6695="",F6695=""),"",E6695*F6695)</f>
        <v/>
      </c>
      <c r="H12347" s="41">
        <f>IFERROR(XLOOKUP(C6695,'DATA Wharton'!$A$2:$A$785,'DATA Wharton'!$C$2:$C$785),"")</f>
        <v/>
      </c>
      <c r="I12347">
        <f>IF(OR(G6695="",H6695=""),"",G6695)</f>
        <v/>
      </c>
      <c r="J12347">
        <f>IF(OR(I6695="",H6695=""),"",I6695*H6695)</f>
        <v/>
      </c>
      <c r="K12347">
        <f>IF(G6695="","Missing OEWS wage",IF(H6695="","Missing Wharton SOC","Matched"))</f>
        <v/>
      </c>
    </row>
    <row r="12348">
      <c r="A12348" t="inlineStr">
        <is>
          <t>71</t>
        </is>
      </c>
      <c r="B12348" t="inlineStr">
        <is>
          <t>Arts, Entertainment, and Recreation</t>
        </is>
      </c>
      <c r="C12348" t="inlineStr">
        <is>
          <t>21-1029</t>
        </is>
      </c>
      <c r="D12348" t="inlineStr">
        <is>
          <t>Social Workers, All Other</t>
        </is>
      </c>
      <c r="E12348" t="n">
        <v>50</v>
      </c>
      <c r="F12348" t="n">
        <v>37940</v>
      </c>
      <c r="G12348">
        <f>IF(OR(E6696="",F6696=""),"",E6696*F6696)</f>
        <v/>
      </c>
      <c r="H12348" s="41">
        <f>IFERROR(XLOOKUP(C6696,'DATA Wharton'!$A$2:$A$785,'DATA Wharton'!$C$2:$C$785),"")</f>
        <v/>
      </c>
      <c r="I12348">
        <f>IF(OR(G6696="",H6696=""),"",G6696)</f>
        <v/>
      </c>
      <c r="J12348">
        <f>IF(OR(I6696="",H6696=""),"",I6696*H6696)</f>
        <v/>
      </c>
      <c r="K12348">
        <f>IF(G6696="","Missing OEWS wage",IF(H6696="","Missing Wharton SOC","Matched"))</f>
        <v/>
      </c>
    </row>
    <row r="12349">
      <c r="A12349" t="inlineStr">
        <is>
          <t>71</t>
        </is>
      </c>
      <c r="B12349" t="inlineStr">
        <is>
          <t>Arts, Entertainment, and Recreation</t>
        </is>
      </c>
      <c r="C12349" t="inlineStr">
        <is>
          <t>21-1091</t>
        </is>
      </c>
      <c r="D12349" t="inlineStr">
        <is>
          <t>Health Education Specialists</t>
        </is>
      </c>
      <c r="E12349" t="n">
        <v>180</v>
      </c>
      <c r="F12349" t="n">
        <v>44770</v>
      </c>
      <c r="G12349">
        <f>IF(OR(E6697="",F6697=""),"",E6697*F6697)</f>
        <v/>
      </c>
      <c r="H12349" s="41">
        <f>IFERROR(XLOOKUP(C6697,'DATA Wharton'!$A$2:$A$785,'DATA Wharton'!$C$2:$C$785),"")</f>
        <v/>
      </c>
      <c r="I12349">
        <f>IF(OR(G6697="",H6697=""),"",G6697)</f>
        <v/>
      </c>
      <c r="J12349">
        <f>IF(OR(I6697="",H6697=""),"",I6697*H6697)</f>
        <v/>
      </c>
      <c r="K12349">
        <f>IF(G6697="","Missing OEWS wage",IF(H6697="","Missing Wharton SOC","Matched"))</f>
        <v/>
      </c>
    </row>
    <row r="12350">
      <c r="A12350" t="inlineStr">
        <is>
          <t>71</t>
        </is>
      </c>
      <c r="B12350" t="inlineStr">
        <is>
          <t>Arts, Entertainment, and Recreation</t>
        </is>
      </c>
      <c r="C12350" t="inlineStr">
        <is>
          <t>21-1093</t>
        </is>
      </c>
      <c r="D12350" t="inlineStr">
        <is>
          <t>Social and Human Service Assistants</t>
        </is>
      </c>
      <c r="E12350" t="n">
        <v>170</v>
      </c>
      <c r="F12350" t="n">
        <v>40030</v>
      </c>
      <c r="G12350">
        <f>IF(OR(E6698="",F6698=""),"",E6698*F6698)</f>
        <v/>
      </c>
      <c r="H12350" s="41">
        <f>IFERROR(XLOOKUP(C6698,'DATA Wharton'!$A$2:$A$785,'DATA Wharton'!$C$2:$C$785),"")</f>
        <v/>
      </c>
      <c r="I12350">
        <f>IF(OR(G6698="",H6698=""),"",G6698)</f>
        <v/>
      </c>
      <c r="J12350">
        <f>IF(OR(I6698="",H6698=""),"",I6698*H6698)</f>
        <v/>
      </c>
      <c r="K12350">
        <f>IF(G6698="","Missing OEWS wage",IF(H6698="","Missing Wharton SOC","Matched"))</f>
        <v/>
      </c>
    </row>
    <row r="12351">
      <c r="A12351" t="inlineStr">
        <is>
          <t>71</t>
        </is>
      </c>
      <c r="B12351" t="inlineStr">
        <is>
          <t>Arts, Entertainment, and Recreation</t>
        </is>
      </c>
      <c r="C12351" t="inlineStr">
        <is>
          <t>21-1094</t>
        </is>
      </c>
      <c r="D12351" t="inlineStr">
        <is>
          <t>Community Health Workers</t>
        </is>
      </c>
      <c r="E12351" t="n">
        <v>150</v>
      </c>
      <c r="F12351" t="n">
        <v>43710</v>
      </c>
      <c r="G12351">
        <f>IF(OR(E6699="",F6699=""),"",E6699*F6699)</f>
        <v/>
      </c>
      <c r="H12351" s="41">
        <f>IFERROR(XLOOKUP(C6699,'DATA Wharton'!$A$2:$A$785,'DATA Wharton'!$C$2:$C$785),"")</f>
        <v/>
      </c>
      <c r="I12351">
        <f>IF(OR(G6699="",H6699=""),"",G6699)</f>
        <v/>
      </c>
      <c r="J12351">
        <f>IF(OR(I6699="",H6699=""),"",I6699*H6699)</f>
        <v/>
      </c>
      <c r="K12351">
        <f>IF(G6699="","Missing OEWS wage",IF(H6699="","Missing Wharton SOC","Matched"))</f>
        <v/>
      </c>
    </row>
    <row r="12352">
      <c r="A12352" t="inlineStr">
        <is>
          <t>71</t>
        </is>
      </c>
      <c r="B12352" t="inlineStr">
        <is>
          <t>Arts, Entertainment, and Recreation</t>
        </is>
      </c>
      <c r="C12352" t="inlineStr">
        <is>
          <t>21-1099</t>
        </is>
      </c>
      <c r="D12352" t="inlineStr">
        <is>
          <t>Community and Social Service Specialists, All Other</t>
        </is>
      </c>
      <c r="E12352" t="n">
        <v>420</v>
      </c>
      <c r="F12352" t="n">
        <v>41500</v>
      </c>
      <c r="G12352">
        <f>IF(OR(E6700="",F6700=""),"",E6700*F6700)</f>
        <v/>
      </c>
      <c r="H12352" s="41">
        <f>IFERROR(XLOOKUP(C6700,'DATA Wharton'!$A$2:$A$785,'DATA Wharton'!$C$2:$C$785),"")</f>
        <v/>
      </c>
      <c r="I12352">
        <f>IF(OR(G6700="",H6700=""),"",G6700)</f>
        <v/>
      </c>
      <c r="J12352">
        <f>IF(OR(I6700="",H6700=""),"",I6700*H6700)</f>
        <v/>
      </c>
      <c r="K12352">
        <f>IF(G6700="","Missing OEWS wage",IF(H6700="","Missing Wharton SOC","Matched"))</f>
        <v/>
      </c>
    </row>
    <row r="12353">
      <c r="A12353" t="inlineStr">
        <is>
          <t>71</t>
        </is>
      </c>
      <c r="B12353" t="inlineStr">
        <is>
          <t>Arts, Entertainment, and Recreation</t>
        </is>
      </c>
      <c r="C12353" t="inlineStr">
        <is>
          <t>21-2011</t>
        </is>
      </c>
      <c r="D12353" t="inlineStr">
        <is>
          <t>Clergy</t>
        </is>
      </c>
      <c r="F12353" t="n">
        <v>38060</v>
      </c>
      <c r="G12353">
        <f>IF(OR(E6701="",F6701=""),"",E6701*F6701)</f>
        <v/>
      </c>
      <c r="H12353" s="41">
        <f>IFERROR(XLOOKUP(C6701,'DATA Wharton'!$A$2:$A$785,'DATA Wharton'!$C$2:$C$785),"")</f>
        <v/>
      </c>
      <c r="I12353">
        <f>IF(OR(G6701="",H6701=""),"",G6701)</f>
        <v/>
      </c>
      <c r="J12353">
        <f>IF(OR(I6701="",H6701=""),"",I6701*H6701)</f>
        <v/>
      </c>
      <c r="K12353">
        <f>IF(G6701="","Missing OEWS wage",IF(H6701="","Missing Wharton SOC","Matched"))</f>
        <v/>
      </c>
    </row>
    <row r="12354">
      <c r="A12354" t="inlineStr">
        <is>
          <t>71</t>
        </is>
      </c>
      <c r="B12354" t="inlineStr">
        <is>
          <t>Arts, Entertainment, and Recreation</t>
        </is>
      </c>
      <c r="C12354" t="inlineStr">
        <is>
          <t>23-1011</t>
        </is>
      </c>
      <c r="D12354" t="inlineStr">
        <is>
          <t>Lawyers</t>
        </is>
      </c>
      <c r="E12354" t="n">
        <v>1200</v>
      </c>
      <c r="F12354" t="n">
        <v>253820</v>
      </c>
      <c r="G12354">
        <f>IF(OR(E6702="",F6702=""),"",E6702*F6702)</f>
        <v/>
      </c>
      <c r="H12354" s="41">
        <f>IFERROR(XLOOKUP(C6702,'DATA Wharton'!$A$2:$A$785,'DATA Wharton'!$C$2:$C$785),"")</f>
        <v/>
      </c>
      <c r="I12354">
        <f>IF(OR(G6702="",H6702=""),"",G6702)</f>
        <v/>
      </c>
      <c r="J12354">
        <f>IF(OR(I6702="",H6702=""),"",I6702*H6702)</f>
        <v/>
      </c>
      <c r="K12354">
        <f>IF(G6702="","Missing OEWS wage",IF(H6702="","Missing Wharton SOC","Matched"))</f>
        <v/>
      </c>
    </row>
    <row r="12355">
      <c r="A12355" t="inlineStr">
        <is>
          <t>71</t>
        </is>
      </c>
      <c r="B12355" t="inlineStr">
        <is>
          <t>Arts, Entertainment, and Recreation</t>
        </is>
      </c>
      <c r="C12355" t="inlineStr">
        <is>
          <t>23-2011</t>
        </is>
      </c>
      <c r="D12355" t="inlineStr">
        <is>
          <t>Paralegals and Legal Assistants</t>
        </is>
      </c>
      <c r="E12355" t="n">
        <v>160</v>
      </c>
      <c r="F12355" t="n">
        <v>81800</v>
      </c>
      <c r="G12355">
        <f>IF(OR(E6703="",F6703=""),"",E6703*F6703)</f>
        <v/>
      </c>
      <c r="H12355" s="41">
        <f>IFERROR(XLOOKUP(C6703,'DATA Wharton'!$A$2:$A$785,'DATA Wharton'!$C$2:$C$785),"")</f>
        <v/>
      </c>
      <c r="I12355">
        <f>IF(OR(G6703="",H6703=""),"",G6703)</f>
        <v/>
      </c>
      <c r="J12355">
        <f>IF(OR(I6703="",H6703=""),"",I6703*H6703)</f>
        <v/>
      </c>
      <c r="K12355">
        <f>IF(G6703="","Missing OEWS wage",IF(H6703="","Missing Wharton SOC","Matched"))</f>
        <v/>
      </c>
    </row>
    <row r="12356">
      <c r="A12356" t="inlineStr">
        <is>
          <t>71</t>
        </is>
      </c>
      <c r="B12356" t="inlineStr">
        <is>
          <t>Arts, Entertainment, and Recreation</t>
        </is>
      </c>
      <c r="C12356" t="inlineStr">
        <is>
          <t>25-1121</t>
        </is>
      </c>
      <c r="D12356" t="inlineStr">
        <is>
          <t>Art, Drama, and Music Teachers, Postsecondary</t>
        </is>
      </c>
      <c r="E12356" t="n">
        <v>230</v>
      </c>
      <c r="F12356" t="n">
        <v>126500</v>
      </c>
      <c r="G12356">
        <f>IF(OR(E6704="",F6704=""),"",E6704*F6704)</f>
        <v/>
      </c>
      <c r="H12356" s="41">
        <f>IFERROR(XLOOKUP(C6704,'DATA Wharton'!$A$2:$A$785,'DATA Wharton'!$C$2:$C$785),"")</f>
        <v/>
      </c>
      <c r="I12356">
        <f>IF(OR(G6704="",H6704=""),"",G6704)</f>
        <v/>
      </c>
      <c r="J12356">
        <f>IF(OR(I6704="",H6704=""),"",I6704*H6704)</f>
        <v/>
      </c>
      <c r="K12356">
        <f>IF(G6704="","Missing OEWS wage",IF(H6704="","Missing Wharton SOC","Matched"))</f>
        <v/>
      </c>
    </row>
    <row r="12357">
      <c r="A12357" t="inlineStr">
        <is>
          <t>71</t>
        </is>
      </c>
      <c r="B12357" t="inlineStr">
        <is>
          <t>Arts, Entertainment, and Recreation</t>
        </is>
      </c>
      <c r="C12357" t="inlineStr">
        <is>
          <t>25-2011</t>
        </is>
      </c>
      <c r="D12357" t="inlineStr">
        <is>
          <t>Preschool Teachers, Except Special Education</t>
        </is>
      </c>
      <c r="E12357" t="n">
        <v>2160</v>
      </c>
      <c r="F12357" t="n">
        <v>39210</v>
      </c>
      <c r="G12357">
        <f>IF(OR(E6705="",F6705=""),"",E6705*F6705)</f>
        <v/>
      </c>
      <c r="H12357" s="41">
        <f>IFERROR(XLOOKUP(C6705,'DATA Wharton'!$A$2:$A$785,'DATA Wharton'!$C$2:$C$785),"")</f>
        <v/>
      </c>
      <c r="I12357">
        <f>IF(OR(G6705="",H6705=""),"",G6705)</f>
        <v/>
      </c>
      <c r="J12357">
        <f>IF(OR(I6705="",H6705=""),"",I6705*H6705)</f>
        <v/>
      </c>
      <c r="K12357">
        <f>IF(G6705="","Missing OEWS wage",IF(H6705="","Missing Wharton SOC","Matched"))</f>
        <v/>
      </c>
    </row>
    <row r="12358">
      <c r="A12358" t="inlineStr">
        <is>
          <t>71</t>
        </is>
      </c>
      <c r="B12358" t="inlineStr">
        <is>
          <t>Arts, Entertainment, and Recreation</t>
        </is>
      </c>
      <c r="C12358" t="inlineStr">
        <is>
          <t>25-3021</t>
        </is>
      </c>
      <c r="D12358" t="inlineStr">
        <is>
          <t>Self-Enrichment Teachers</t>
        </is>
      </c>
      <c r="E12358" t="n">
        <v>50730</v>
      </c>
      <c r="F12358" t="n">
        <v>54010</v>
      </c>
      <c r="G12358">
        <f>IF(OR(E6706="",F6706=""),"",E6706*F6706)</f>
        <v/>
      </c>
      <c r="H12358" s="41">
        <f>IFERROR(XLOOKUP(C6706,'DATA Wharton'!$A$2:$A$785,'DATA Wharton'!$C$2:$C$785),"")</f>
        <v/>
      </c>
      <c r="I12358">
        <f>IF(OR(G6706="",H6706=""),"",G6706)</f>
        <v/>
      </c>
      <c r="J12358">
        <f>IF(OR(I6706="",H6706=""),"",I6706*H6706)</f>
        <v/>
      </c>
      <c r="K12358">
        <f>IF(G6706="","Missing OEWS wage",IF(H6706="","Missing Wharton SOC","Matched"))</f>
        <v/>
      </c>
    </row>
    <row r="12359">
      <c r="A12359" t="inlineStr">
        <is>
          <t>71</t>
        </is>
      </c>
      <c r="B12359" t="inlineStr">
        <is>
          <t>Arts, Entertainment, and Recreation</t>
        </is>
      </c>
      <c r="C12359" t="inlineStr">
        <is>
          <t>25-3031</t>
        </is>
      </c>
      <c r="D12359" t="inlineStr">
        <is>
          <t>Substitute Teachers, Short-Term</t>
        </is>
      </c>
      <c r="E12359" t="n">
        <v>60</v>
      </c>
      <c r="F12359" t="n">
        <v>38570</v>
      </c>
      <c r="G12359">
        <f>IF(OR(E6707="",F6707=""),"",E6707*F6707)</f>
        <v/>
      </c>
      <c r="H12359" s="41">
        <f>IFERROR(XLOOKUP(C6707,'DATA Wharton'!$A$2:$A$785,'DATA Wharton'!$C$2:$C$785),"")</f>
        <v/>
      </c>
      <c r="I12359">
        <f>IF(OR(G6707="",H6707=""),"",G6707)</f>
        <v/>
      </c>
      <c r="J12359">
        <f>IF(OR(I6707="",H6707=""),"",I6707*H6707)</f>
        <v/>
      </c>
      <c r="K12359">
        <f>IF(G6707="","Missing OEWS wage",IF(H6707="","Missing Wharton SOC","Matched"))</f>
        <v/>
      </c>
    </row>
    <row r="12360">
      <c r="A12360" t="inlineStr">
        <is>
          <t>71</t>
        </is>
      </c>
      <c r="B12360" t="inlineStr">
        <is>
          <t>Arts, Entertainment, and Recreation</t>
        </is>
      </c>
      <c r="C12360" t="inlineStr">
        <is>
          <t>25-3041</t>
        </is>
      </c>
      <c r="D12360" t="inlineStr">
        <is>
          <t>Tutors</t>
        </is>
      </c>
      <c r="F12360" t="n">
        <v>51410</v>
      </c>
      <c r="G12360">
        <f>IF(OR(E6708="",F6708=""),"",E6708*F6708)</f>
        <v/>
      </c>
      <c r="H12360" s="41">
        <f>IFERROR(XLOOKUP(C6708,'DATA Wharton'!$A$2:$A$785,'DATA Wharton'!$C$2:$C$785),"")</f>
        <v/>
      </c>
      <c r="I12360">
        <f>IF(OR(G6708="",H6708=""),"",G6708)</f>
        <v/>
      </c>
      <c r="J12360">
        <f>IF(OR(I6708="",H6708=""),"",I6708*H6708)</f>
        <v/>
      </c>
      <c r="K12360">
        <f>IF(G6708="","Missing OEWS wage",IF(H6708="","Missing Wharton SOC","Matched"))</f>
        <v/>
      </c>
    </row>
    <row r="12361">
      <c r="A12361" t="inlineStr">
        <is>
          <t>71</t>
        </is>
      </c>
      <c r="B12361" t="inlineStr">
        <is>
          <t>Arts, Entertainment, and Recreation</t>
        </is>
      </c>
      <c r="C12361" t="inlineStr">
        <is>
          <t>25-3099</t>
        </is>
      </c>
      <c r="D12361" t="inlineStr">
        <is>
          <t>Teachers and Instructors, All Other</t>
        </is>
      </c>
      <c r="E12361" t="n">
        <v>570</v>
      </c>
      <c r="F12361" t="n">
        <v>50760</v>
      </c>
      <c r="G12361">
        <f>IF(OR(E6709="",F6709=""),"",E6709*F6709)</f>
        <v/>
      </c>
      <c r="H12361" s="41">
        <f>IFERROR(XLOOKUP(C6709,'DATA Wharton'!$A$2:$A$785,'DATA Wharton'!$C$2:$C$785),"")</f>
        <v/>
      </c>
      <c r="I12361">
        <f>IF(OR(G6709="",H6709=""),"",G6709)</f>
        <v/>
      </c>
      <c r="J12361">
        <f>IF(OR(I6709="",H6709=""),"",I6709*H6709)</f>
        <v/>
      </c>
      <c r="K12361">
        <f>IF(G6709="","Missing OEWS wage",IF(H6709="","Missing Wharton SOC","Matched"))</f>
        <v/>
      </c>
    </row>
    <row r="12362">
      <c r="A12362" t="inlineStr">
        <is>
          <t>71</t>
        </is>
      </c>
      <c r="B12362" t="inlineStr">
        <is>
          <t>Arts, Entertainment, and Recreation</t>
        </is>
      </c>
      <c r="C12362" t="inlineStr">
        <is>
          <t>25-4011</t>
        </is>
      </c>
      <c r="D12362" t="inlineStr">
        <is>
          <t>Archivists</t>
        </is>
      </c>
      <c r="E12362" t="n">
        <v>1450</v>
      </c>
      <c r="F12362" t="n">
        <v>60220</v>
      </c>
      <c r="G12362">
        <f>IF(OR(E6710="",F6710=""),"",E6710*F6710)</f>
        <v/>
      </c>
      <c r="H12362" s="41">
        <f>IFERROR(XLOOKUP(C6710,'DATA Wharton'!$A$2:$A$785,'DATA Wharton'!$C$2:$C$785),"")</f>
        <v/>
      </c>
      <c r="I12362">
        <f>IF(OR(G6710="",H6710=""),"",G6710)</f>
        <v/>
      </c>
      <c r="J12362">
        <f>IF(OR(I6710="",H6710=""),"",I6710*H6710)</f>
        <v/>
      </c>
      <c r="K12362">
        <f>IF(G6710="","Missing OEWS wage",IF(H6710="","Missing Wharton SOC","Matched"))</f>
        <v/>
      </c>
    </row>
    <row r="12363">
      <c r="A12363" t="inlineStr">
        <is>
          <t>71</t>
        </is>
      </c>
      <c r="B12363" t="inlineStr">
        <is>
          <t>Arts, Entertainment, and Recreation</t>
        </is>
      </c>
      <c r="C12363" t="inlineStr">
        <is>
          <t>25-4012</t>
        </is>
      </c>
      <c r="D12363" t="inlineStr">
        <is>
          <t>Curators</t>
        </is>
      </c>
      <c r="E12363" t="n">
        <v>6860</v>
      </c>
      <c r="F12363" t="n">
        <v>70160</v>
      </c>
      <c r="G12363">
        <f>IF(OR(E6711="",F6711=""),"",E6711*F6711)</f>
        <v/>
      </c>
      <c r="H12363" s="41">
        <f>IFERROR(XLOOKUP(C6711,'DATA Wharton'!$A$2:$A$785,'DATA Wharton'!$C$2:$C$785),"")</f>
        <v/>
      </c>
      <c r="I12363">
        <f>IF(OR(G6711="",H6711=""),"",G6711)</f>
        <v/>
      </c>
      <c r="J12363">
        <f>IF(OR(I6711="",H6711=""),"",I6711*H6711)</f>
        <v/>
      </c>
      <c r="K12363">
        <f>IF(G6711="","Missing OEWS wage",IF(H6711="","Missing Wharton SOC","Matched"))</f>
        <v/>
      </c>
    </row>
    <row r="12364">
      <c r="A12364" t="inlineStr">
        <is>
          <t>71</t>
        </is>
      </c>
      <c r="B12364" t="inlineStr">
        <is>
          <t>Arts, Entertainment, and Recreation</t>
        </is>
      </c>
      <c r="C12364" t="inlineStr">
        <is>
          <t>25-4013</t>
        </is>
      </c>
      <c r="D12364" t="inlineStr">
        <is>
          <t>Museum Technicians and Conservators</t>
        </is>
      </c>
      <c r="E12364" t="n">
        <v>6440</v>
      </c>
      <c r="F12364" t="n">
        <v>54330</v>
      </c>
      <c r="G12364">
        <f>IF(OR(E6712="",F6712=""),"",E6712*F6712)</f>
        <v/>
      </c>
      <c r="H12364" s="41">
        <f>IFERROR(XLOOKUP(C6712,'DATA Wharton'!$A$2:$A$785,'DATA Wharton'!$C$2:$C$785),"")</f>
        <v/>
      </c>
      <c r="I12364">
        <f>IF(OR(G6712="",H6712=""),"",G6712)</f>
        <v/>
      </c>
      <c r="J12364">
        <f>IF(OR(I6712="",H6712=""),"",I6712*H6712)</f>
        <v/>
      </c>
      <c r="K12364">
        <f>IF(G6712="","Missing OEWS wage",IF(H6712="","Missing Wharton SOC","Matched"))</f>
        <v/>
      </c>
    </row>
    <row r="12365">
      <c r="A12365" t="inlineStr">
        <is>
          <t>71</t>
        </is>
      </c>
      <c r="B12365" t="inlineStr">
        <is>
          <t>Arts, Entertainment, and Recreation</t>
        </is>
      </c>
      <c r="C12365" t="inlineStr">
        <is>
          <t>25-4022</t>
        </is>
      </c>
      <c r="D12365" t="inlineStr">
        <is>
          <t>Librarians and Media Collections Specialists</t>
        </is>
      </c>
      <c r="E12365" t="n">
        <v>1100</v>
      </c>
      <c r="F12365" t="n">
        <v>58580</v>
      </c>
      <c r="G12365">
        <f>IF(OR(E6713="",F6713=""),"",E6713*F6713)</f>
        <v/>
      </c>
      <c r="H12365" s="41">
        <f>IFERROR(XLOOKUP(C6713,'DATA Wharton'!$A$2:$A$785,'DATA Wharton'!$C$2:$C$785),"")</f>
        <v/>
      </c>
      <c r="I12365">
        <f>IF(OR(G6713="",H6713=""),"",G6713)</f>
        <v/>
      </c>
      <c r="J12365">
        <f>IF(OR(I6713="",H6713=""),"",I6713*H6713)</f>
        <v/>
      </c>
      <c r="K12365">
        <f>IF(G6713="","Missing OEWS wage",IF(H6713="","Missing Wharton SOC","Matched"))</f>
        <v/>
      </c>
    </row>
    <row r="12366">
      <c r="A12366" t="inlineStr">
        <is>
          <t>71</t>
        </is>
      </c>
      <c r="B12366" t="inlineStr">
        <is>
          <t>Arts, Entertainment, and Recreation</t>
        </is>
      </c>
      <c r="C12366" t="inlineStr">
        <is>
          <t>25-4031</t>
        </is>
      </c>
      <c r="D12366" t="inlineStr">
        <is>
          <t>Library Technicians</t>
        </is>
      </c>
      <c r="E12366" t="n">
        <v>90</v>
      </c>
      <c r="F12366" t="n">
        <v>46600</v>
      </c>
      <c r="G12366">
        <f>IF(OR(E6714="",F6714=""),"",E6714*F6714)</f>
        <v/>
      </c>
      <c r="H12366" s="41">
        <f>IFERROR(XLOOKUP(C6714,'DATA Wharton'!$A$2:$A$785,'DATA Wharton'!$C$2:$C$785),"")</f>
        <v/>
      </c>
      <c r="I12366">
        <f>IF(OR(G6714="",H6714=""),"",G6714)</f>
        <v/>
      </c>
      <c r="J12366">
        <f>IF(OR(I6714="",H6714=""),"",I6714*H6714)</f>
        <v/>
      </c>
      <c r="K12366">
        <f>IF(G6714="","Missing OEWS wage",IF(H6714="","Missing Wharton SOC","Matched"))</f>
        <v/>
      </c>
    </row>
    <row r="12367">
      <c r="A12367" t="inlineStr">
        <is>
          <t>71</t>
        </is>
      </c>
      <c r="B12367" t="inlineStr">
        <is>
          <t>Arts, Entertainment, and Recreation</t>
        </is>
      </c>
      <c r="C12367" t="inlineStr">
        <is>
          <t>25-9031</t>
        </is>
      </c>
      <c r="D12367" t="inlineStr">
        <is>
          <t>Instructional Coordinators</t>
        </is>
      </c>
      <c r="E12367" t="n">
        <v>2570</v>
      </c>
      <c r="F12367" t="n">
        <v>60510</v>
      </c>
      <c r="G12367">
        <f>IF(OR(E6715="",F6715=""),"",E6715*F6715)</f>
        <v/>
      </c>
      <c r="H12367" s="41">
        <f>IFERROR(XLOOKUP(C6715,'DATA Wharton'!$A$2:$A$785,'DATA Wharton'!$C$2:$C$785),"")</f>
        <v/>
      </c>
      <c r="I12367">
        <f>IF(OR(G6715="",H6715=""),"",G6715)</f>
        <v/>
      </c>
      <c r="J12367">
        <f>IF(OR(I6715="",H6715=""),"",I6715*H6715)</f>
        <v/>
      </c>
      <c r="K12367">
        <f>IF(G6715="","Missing OEWS wage",IF(H6715="","Missing Wharton SOC","Matched"))</f>
        <v/>
      </c>
    </row>
    <row r="12368">
      <c r="A12368" t="inlineStr">
        <is>
          <t>71</t>
        </is>
      </c>
      <c r="B12368" t="inlineStr">
        <is>
          <t>Arts, Entertainment, and Recreation</t>
        </is>
      </c>
      <c r="C12368" t="inlineStr">
        <is>
          <t>25-9045</t>
        </is>
      </c>
      <c r="D12368" t="inlineStr">
        <is>
          <t>Teaching Assistants, Except Postsecondary</t>
        </is>
      </c>
      <c r="E12368" t="n">
        <v>1140</v>
      </c>
      <c r="F12368" t="n">
        <v>37080</v>
      </c>
      <c r="G12368">
        <f>IF(OR(E6716="",F6716=""),"",E6716*F6716)</f>
        <v/>
      </c>
      <c r="H12368" s="41">
        <f>IFERROR(XLOOKUP(C6716,'DATA Wharton'!$A$2:$A$785,'DATA Wharton'!$C$2:$C$785),"")</f>
        <v/>
      </c>
      <c r="I12368">
        <f>IF(OR(G6716="",H6716=""),"",G6716)</f>
        <v/>
      </c>
      <c r="J12368">
        <f>IF(OR(I6716="",H6716=""),"",I6716*H6716)</f>
        <v/>
      </c>
      <c r="K12368">
        <f>IF(G6716="","Missing OEWS wage",IF(H6716="","Missing Wharton SOC","Matched"))</f>
        <v/>
      </c>
    </row>
    <row r="12369">
      <c r="A12369" t="inlineStr">
        <is>
          <t>71</t>
        </is>
      </c>
      <c r="B12369" t="inlineStr">
        <is>
          <t>Arts, Entertainment, and Recreation</t>
        </is>
      </c>
      <c r="C12369" t="inlineStr">
        <is>
          <t>25-9099</t>
        </is>
      </c>
      <c r="D12369" t="inlineStr">
        <is>
          <t>Educational Instruction and Library Workers, All Other</t>
        </is>
      </c>
      <c r="E12369" t="n">
        <v>760</v>
      </c>
      <c r="F12369" t="n">
        <v>41000</v>
      </c>
      <c r="G12369">
        <f>IF(OR(E6717="",F6717=""),"",E6717*F6717)</f>
        <v/>
      </c>
      <c r="H12369" s="41">
        <f>IFERROR(XLOOKUP(C6717,'DATA Wharton'!$A$2:$A$785,'DATA Wharton'!$C$2:$C$785),"")</f>
        <v/>
      </c>
      <c r="I12369">
        <f>IF(OR(G6717="",H6717=""),"",G6717)</f>
        <v/>
      </c>
      <c r="J12369">
        <f>IF(OR(I6717="",H6717=""),"",I6717*H6717)</f>
        <v/>
      </c>
      <c r="K12369">
        <f>IF(G6717="","Missing OEWS wage",IF(H6717="","Missing Wharton SOC","Matched"))</f>
        <v/>
      </c>
    </row>
    <row r="12370">
      <c r="A12370" t="inlineStr">
        <is>
          <t>71</t>
        </is>
      </c>
      <c r="B12370" t="inlineStr">
        <is>
          <t>Arts, Entertainment, and Recreation</t>
        </is>
      </c>
      <c r="C12370" t="inlineStr">
        <is>
          <t>27-1011</t>
        </is>
      </c>
      <c r="D12370" t="inlineStr">
        <is>
          <t>Art Directors</t>
        </is>
      </c>
      <c r="F12370" t="n">
        <v>103870</v>
      </c>
      <c r="G12370">
        <f>IF(OR(E6718="",F6718=""),"",E6718*F6718)</f>
        <v/>
      </c>
      <c r="H12370" s="41">
        <f>IFERROR(XLOOKUP(C6718,'DATA Wharton'!$A$2:$A$785,'DATA Wharton'!$C$2:$C$785),"")</f>
        <v/>
      </c>
      <c r="I12370">
        <f>IF(OR(G6718="",H6718=""),"",G6718)</f>
        <v/>
      </c>
      <c r="J12370">
        <f>IF(OR(I6718="",H6718=""),"",I6718*H6718)</f>
        <v/>
      </c>
      <c r="K12370">
        <f>IF(G6718="","Missing OEWS wage",IF(H6718="","Missing Wharton SOC","Matched"))</f>
        <v/>
      </c>
    </row>
    <row r="12371">
      <c r="A12371" t="inlineStr">
        <is>
          <t>71</t>
        </is>
      </c>
      <c r="B12371" t="inlineStr">
        <is>
          <t>Arts, Entertainment, and Recreation</t>
        </is>
      </c>
      <c r="C12371" t="inlineStr">
        <is>
          <t>27-1012</t>
        </is>
      </c>
      <c r="D12371" t="inlineStr">
        <is>
          <t>Craft Artists</t>
        </is>
      </c>
      <c r="E12371" t="n">
        <v>1950</v>
      </c>
      <c r="F12371" t="n">
        <v>49310</v>
      </c>
      <c r="G12371">
        <f>IF(OR(E6719="",F6719=""),"",E6719*F6719)</f>
        <v/>
      </c>
      <c r="H12371" s="41">
        <f>IFERROR(XLOOKUP(C6719,'DATA Wharton'!$A$2:$A$785,'DATA Wharton'!$C$2:$C$785),"")</f>
        <v/>
      </c>
      <c r="I12371">
        <f>IF(OR(G6719="",H6719=""),"",G6719)</f>
        <v/>
      </c>
      <c r="J12371">
        <f>IF(OR(I6719="",H6719=""),"",I6719*H6719)</f>
        <v/>
      </c>
      <c r="K12371">
        <f>IF(G6719="","Missing OEWS wage",IF(H6719="","Missing Wharton SOC","Matched"))</f>
        <v/>
      </c>
    </row>
    <row r="12372">
      <c r="A12372" t="inlineStr">
        <is>
          <t>71</t>
        </is>
      </c>
      <c r="B12372" t="inlineStr">
        <is>
          <t>Arts, Entertainment, and Recreation</t>
        </is>
      </c>
      <c r="C12372" t="inlineStr">
        <is>
          <t>27-1013</t>
        </is>
      </c>
      <c r="D12372" t="inlineStr">
        <is>
          <t>Fine Artists, Including Painters, Sculptors, and Illustrators</t>
        </is>
      </c>
      <c r="E12372" t="n">
        <v>4640</v>
      </c>
      <c r="F12372" t="n">
        <v>61310</v>
      </c>
      <c r="G12372">
        <f>IF(OR(E6720="",F6720=""),"",E6720*F6720)</f>
        <v/>
      </c>
      <c r="H12372" s="41">
        <f>IFERROR(XLOOKUP(C6720,'DATA Wharton'!$A$2:$A$785,'DATA Wharton'!$C$2:$C$785),"")</f>
        <v/>
      </c>
      <c r="I12372">
        <f>IF(OR(G6720="",H6720=""),"",G6720)</f>
        <v/>
      </c>
      <c r="J12372">
        <f>IF(OR(I6720="",H6720=""),"",I6720*H6720)</f>
        <v/>
      </c>
      <c r="K12372">
        <f>IF(G6720="","Missing OEWS wage",IF(H6720="","Missing Wharton SOC","Matched"))</f>
        <v/>
      </c>
    </row>
    <row r="12373">
      <c r="A12373" t="inlineStr">
        <is>
          <t>71</t>
        </is>
      </c>
      <c r="B12373" t="inlineStr">
        <is>
          <t>Arts, Entertainment, and Recreation</t>
        </is>
      </c>
      <c r="C12373" t="inlineStr">
        <is>
          <t>27-1014</t>
        </is>
      </c>
      <c r="D12373" t="inlineStr">
        <is>
          <t>Special Effects Artists and Animators</t>
        </is>
      </c>
      <c r="E12373" t="n">
        <v>1950</v>
      </c>
      <c r="F12373" t="n">
        <v>102920</v>
      </c>
      <c r="G12373">
        <f>IF(OR(E6721="",F6721=""),"",E6721*F6721)</f>
        <v/>
      </c>
      <c r="H12373" s="41">
        <f>IFERROR(XLOOKUP(C6721,'DATA Wharton'!$A$2:$A$785,'DATA Wharton'!$C$2:$C$785),"")</f>
        <v/>
      </c>
      <c r="I12373">
        <f>IF(OR(G6721="",H6721=""),"",G6721)</f>
        <v/>
      </c>
      <c r="J12373">
        <f>IF(OR(I6721="",H6721=""),"",I6721*H6721)</f>
        <v/>
      </c>
      <c r="K12373">
        <f>IF(G6721="","Missing OEWS wage",IF(H6721="","Missing Wharton SOC","Matched"))</f>
        <v/>
      </c>
    </row>
    <row r="12374">
      <c r="A12374" t="inlineStr">
        <is>
          <t>71</t>
        </is>
      </c>
      <c r="B12374" t="inlineStr">
        <is>
          <t>Arts, Entertainment, and Recreation</t>
        </is>
      </c>
      <c r="C12374" t="inlineStr">
        <is>
          <t>27-1019</t>
        </is>
      </c>
      <c r="D12374" t="inlineStr">
        <is>
          <t>Artists and Related Workers, All Other</t>
        </is>
      </c>
      <c r="E12374" t="n">
        <v>250</v>
      </c>
      <c r="F12374" t="n">
        <v>57730</v>
      </c>
      <c r="G12374">
        <f>IF(OR(E6722="",F6722=""),"",E6722*F6722)</f>
        <v/>
      </c>
      <c r="H12374" s="41">
        <f>IFERROR(XLOOKUP(C6722,'DATA Wharton'!$A$2:$A$785,'DATA Wharton'!$C$2:$C$785),"")</f>
        <v/>
      </c>
      <c r="I12374">
        <f>IF(OR(G6722="",H6722=""),"",G6722)</f>
        <v/>
      </c>
      <c r="J12374">
        <f>IF(OR(I6722="",H6722=""),"",I6722*H6722)</f>
        <v/>
      </c>
      <c r="K12374">
        <f>IF(G6722="","Missing OEWS wage",IF(H6722="","Missing Wharton SOC","Matched"))</f>
        <v/>
      </c>
    </row>
    <row r="12375">
      <c r="A12375" t="inlineStr">
        <is>
          <t>71</t>
        </is>
      </c>
      <c r="B12375" t="inlineStr">
        <is>
          <t>Arts, Entertainment, and Recreation</t>
        </is>
      </c>
      <c r="C12375" t="inlineStr">
        <is>
          <t>27-1021</t>
        </is>
      </c>
      <c r="D12375" t="inlineStr">
        <is>
          <t>Commercial and Industrial Designers</t>
        </is>
      </c>
      <c r="F12375" t="n">
        <v>99830</v>
      </c>
      <c r="G12375">
        <f>IF(OR(E6723="",F6723=""),"",E6723*F6723)</f>
        <v/>
      </c>
      <c r="H12375" s="41">
        <f>IFERROR(XLOOKUP(C6723,'DATA Wharton'!$A$2:$A$785,'DATA Wharton'!$C$2:$C$785),"")</f>
        <v/>
      </c>
      <c r="I12375">
        <f>IF(OR(G6723="",H6723=""),"",G6723)</f>
        <v/>
      </c>
      <c r="J12375">
        <f>IF(OR(I6723="",H6723=""),"",I6723*H6723)</f>
        <v/>
      </c>
      <c r="K12375">
        <f>IF(G6723="","Missing OEWS wage",IF(H6723="","Missing Wharton SOC","Matched"))</f>
        <v/>
      </c>
    </row>
    <row r="12376">
      <c r="A12376" t="inlineStr">
        <is>
          <t>71</t>
        </is>
      </c>
      <c r="B12376" t="inlineStr">
        <is>
          <t>Arts, Entertainment, and Recreation</t>
        </is>
      </c>
      <c r="C12376" t="inlineStr">
        <is>
          <t>27-1022</t>
        </is>
      </c>
      <c r="D12376" t="inlineStr">
        <is>
          <t>Fashion Designers</t>
        </is>
      </c>
      <c r="E12376" t="n">
        <v>440</v>
      </c>
      <c r="F12376" t="n">
        <v>62040</v>
      </c>
      <c r="G12376">
        <f>IF(OR(E6724="",F6724=""),"",E6724*F6724)</f>
        <v/>
      </c>
      <c r="H12376" s="41">
        <f>IFERROR(XLOOKUP(C6724,'DATA Wharton'!$A$2:$A$785,'DATA Wharton'!$C$2:$C$785),"")</f>
        <v/>
      </c>
      <c r="I12376">
        <f>IF(OR(G6724="",H6724=""),"",G6724)</f>
        <v/>
      </c>
      <c r="J12376">
        <f>IF(OR(I6724="",H6724=""),"",I6724*H6724)</f>
        <v/>
      </c>
      <c r="K12376">
        <f>IF(G6724="","Missing OEWS wage",IF(H6724="","Missing Wharton SOC","Matched"))</f>
        <v/>
      </c>
    </row>
    <row r="12377">
      <c r="A12377" t="inlineStr">
        <is>
          <t>71</t>
        </is>
      </c>
      <c r="B12377" t="inlineStr">
        <is>
          <t>Arts, Entertainment, and Recreation</t>
        </is>
      </c>
      <c r="C12377" t="inlineStr">
        <is>
          <t>27-1023</t>
        </is>
      </c>
      <c r="D12377" t="inlineStr">
        <is>
          <t>Floral Designers</t>
        </is>
      </c>
      <c r="E12377" t="n">
        <v>210</v>
      </c>
      <c r="F12377" t="n">
        <v>47330</v>
      </c>
      <c r="G12377">
        <f>IF(OR(E6725="",F6725=""),"",E6725*F6725)</f>
        <v/>
      </c>
      <c r="H12377" s="41">
        <f>IFERROR(XLOOKUP(C6725,'DATA Wharton'!$A$2:$A$785,'DATA Wharton'!$C$2:$C$785),"")</f>
        <v/>
      </c>
      <c r="I12377">
        <f>IF(OR(G6725="",H6725=""),"",G6725)</f>
        <v/>
      </c>
      <c r="J12377">
        <f>IF(OR(I6725="",H6725=""),"",I6725*H6725)</f>
        <v/>
      </c>
      <c r="K12377">
        <f>IF(G6725="","Missing OEWS wage",IF(H6725="","Missing Wharton SOC","Matched"))</f>
        <v/>
      </c>
    </row>
    <row r="12378">
      <c r="A12378" t="inlineStr">
        <is>
          <t>71</t>
        </is>
      </c>
      <c r="B12378" t="inlineStr">
        <is>
          <t>Arts, Entertainment, and Recreation</t>
        </is>
      </c>
      <c r="C12378" t="inlineStr">
        <is>
          <t>27-1024</t>
        </is>
      </c>
      <c r="D12378" t="inlineStr">
        <is>
          <t>Graphic Designers</t>
        </is>
      </c>
      <c r="E12378" t="n">
        <v>4610</v>
      </c>
      <c r="F12378" t="n">
        <v>65460</v>
      </c>
      <c r="G12378">
        <f>IF(OR(E6726="",F6726=""),"",E6726*F6726)</f>
        <v/>
      </c>
      <c r="H12378" s="41">
        <f>IFERROR(XLOOKUP(C6726,'DATA Wharton'!$A$2:$A$785,'DATA Wharton'!$C$2:$C$785),"")</f>
        <v/>
      </c>
      <c r="I12378">
        <f>IF(OR(G6726="",H6726=""),"",G6726)</f>
        <v/>
      </c>
      <c r="J12378">
        <f>IF(OR(I6726="",H6726=""),"",I6726*H6726)</f>
        <v/>
      </c>
      <c r="K12378">
        <f>IF(G6726="","Missing OEWS wage",IF(H6726="","Missing Wharton SOC","Matched"))</f>
        <v/>
      </c>
    </row>
    <row r="12379">
      <c r="A12379" t="inlineStr">
        <is>
          <t>71</t>
        </is>
      </c>
      <c r="B12379" t="inlineStr">
        <is>
          <t>Arts, Entertainment, and Recreation</t>
        </is>
      </c>
      <c r="C12379" t="inlineStr">
        <is>
          <t>27-1025</t>
        </is>
      </c>
      <c r="D12379" t="inlineStr">
        <is>
          <t>Interior Designers</t>
        </is>
      </c>
      <c r="E12379" t="n">
        <v>70</v>
      </c>
      <c r="F12379" t="n">
        <v>82540</v>
      </c>
      <c r="G12379">
        <f>IF(OR(E6727="",F6727=""),"",E6727*F6727)</f>
        <v/>
      </c>
      <c r="H12379" s="41">
        <f>IFERROR(XLOOKUP(C6727,'DATA Wharton'!$A$2:$A$785,'DATA Wharton'!$C$2:$C$785),"")</f>
        <v/>
      </c>
      <c r="I12379">
        <f>IF(OR(G6727="",H6727=""),"",G6727)</f>
        <v/>
      </c>
      <c r="J12379">
        <f>IF(OR(I6727="",H6727=""),"",I6727*H6727)</f>
        <v/>
      </c>
      <c r="K12379">
        <f>IF(G6727="","Missing OEWS wage",IF(H6727="","Missing Wharton SOC","Matched"))</f>
        <v/>
      </c>
    </row>
    <row r="12380">
      <c r="A12380" t="inlineStr">
        <is>
          <t>71</t>
        </is>
      </c>
      <c r="B12380" t="inlineStr">
        <is>
          <t>Arts, Entertainment, and Recreation</t>
        </is>
      </c>
      <c r="C12380" t="inlineStr">
        <is>
          <t>27-1026</t>
        </is>
      </c>
      <c r="D12380" t="inlineStr">
        <is>
          <t>Merchandise Displayers and Window Trimmers</t>
        </is>
      </c>
      <c r="E12380" t="n">
        <v>380</v>
      </c>
      <c r="F12380" t="n">
        <v>41490</v>
      </c>
      <c r="G12380">
        <f>IF(OR(E6728="",F6728=""),"",E6728*F6728)</f>
        <v/>
      </c>
      <c r="H12380" s="41">
        <f>IFERROR(XLOOKUP(C6728,'DATA Wharton'!$A$2:$A$785,'DATA Wharton'!$C$2:$C$785),"")</f>
        <v/>
      </c>
      <c r="I12380">
        <f>IF(OR(G6728="",H6728=""),"",G6728)</f>
        <v/>
      </c>
      <c r="J12380">
        <f>IF(OR(I6728="",H6728=""),"",I6728*H6728)</f>
        <v/>
      </c>
      <c r="K12380">
        <f>IF(G6728="","Missing OEWS wage",IF(H6728="","Missing Wharton SOC","Matched"))</f>
        <v/>
      </c>
    </row>
    <row r="12381">
      <c r="A12381" t="inlineStr">
        <is>
          <t>71</t>
        </is>
      </c>
      <c r="B12381" t="inlineStr">
        <is>
          <t>Arts, Entertainment, and Recreation</t>
        </is>
      </c>
      <c r="C12381" t="inlineStr">
        <is>
          <t>27-1027</t>
        </is>
      </c>
      <c r="D12381" t="inlineStr">
        <is>
          <t>Set and Exhibit Designers</t>
        </is>
      </c>
      <c r="E12381" t="n">
        <v>4340</v>
      </c>
      <c r="F12381" t="n">
        <v>71820</v>
      </c>
      <c r="G12381">
        <f>IF(OR(E6729="",F6729=""),"",E6729*F6729)</f>
        <v/>
      </c>
      <c r="H12381" s="41">
        <f>IFERROR(XLOOKUP(C6729,'DATA Wharton'!$A$2:$A$785,'DATA Wharton'!$C$2:$C$785),"")</f>
        <v/>
      </c>
      <c r="I12381">
        <f>IF(OR(G6729="",H6729=""),"",G6729)</f>
        <v/>
      </c>
      <c r="J12381">
        <f>IF(OR(I6729="",H6729=""),"",I6729*H6729)</f>
        <v/>
      </c>
      <c r="K12381">
        <f>IF(G6729="","Missing OEWS wage",IF(H6729="","Missing Wharton SOC","Matched"))</f>
        <v/>
      </c>
    </row>
    <row r="12382">
      <c r="A12382" t="inlineStr">
        <is>
          <t>71</t>
        </is>
      </c>
      <c r="B12382" t="inlineStr">
        <is>
          <t>Arts, Entertainment, and Recreation</t>
        </is>
      </c>
      <c r="C12382" t="inlineStr">
        <is>
          <t>27-1029</t>
        </is>
      </c>
      <c r="D12382" t="inlineStr">
        <is>
          <t>Designers, All Other</t>
        </is>
      </c>
      <c r="E12382" t="n">
        <v>490</v>
      </c>
      <c r="F12382" t="n">
        <v>68340</v>
      </c>
      <c r="G12382">
        <f>IF(OR(E6730="",F6730=""),"",E6730*F6730)</f>
        <v/>
      </c>
      <c r="H12382" s="41">
        <f>IFERROR(XLOOKUP(C6730,'DATA Wharton'!$A$2:$A$785,'DATA Wharton'!$C$2:$C$785),"")</f>
        <v/>
      </c>
      <c r="I12382">
        <f>IF(OR(G6730="",H6730=""),"",G6730)</f>
        <v/>
      </c>
      <c r="J12382">
        <f>IF(OR(I6730="",H6730=""),"",I6730*H6730)</f>
        <v/>
      </c>
      <c r="K12382">
        <f>IF(G6730="","Missing OEWS wage",IF(H6730="","Missing Wharton SOC","Matched"))</f>
        <v/>
      </c>
    </row>
    <row r="12383">
      <c r="A12383" t="inlineStr">
        <is>
          <t>71</t>
        </is>
      </c>
      <c r="B12383" t="inlineStr">
        <is>
          <t>Arts, Entertainment, and Recreation</t>
        </is>
      </c>
      <c r="C12383" t="inlineStr">
        <is>
          <t>27-2011</t>
        </is>
      </c>
      <c r="D12383" t="inlineStr">
        <is>
          <t>Actors</t>
        </is>
      </c>
      <c r="E12383" t="n">
        <v>25610</v>
      </c>
      <c r="G12383">
        <f>IF(OR(E6731="",F6731=""),"",E6731*F6731)</f>
        <v/>
      </c>
      <c r="H12383" s="41">
        <f>IFERROR(XLOOKUP(C6731,'DATA Wharton'!$A$2:$A$785,'DATA Wharton'!$C$2:$C$785),"")</f>
        <v/>
      </c>
      <c r="I12383">
        <f>IF(OR(G6731="",H6731=""),"",G6731)</f>
        <v/>
      </c>
      <c r="J12383">
        <f>IF(OR(I6731="",H6731=""),"",I6731*H6731)</f>
        <v/>
      </c>
      <c r="K12383">
        <f>IF(G6731="","Missing OEWS wage",IF(H6731="","Missing Wharton SOC","Matched"))</f>
        <v/>
      </c>
    </row>
    <row r="12384">
      <c r="A12384" t="inlineStr">
        <is>
          <t>71</t>
        </is>
      </c>
      <c r="B12384" t="inlineStr">
        <is>
          <t>Arts, Entertainment, and Recreation</t>
        </is>
      </c>
      <c r="C12384" t="inlineStr">
        <is>
          <t>27-2012</t>
        </is>
      </c>
      <c r="D12384" t="inlineStr">
        <is>
          <t>Producers and Directors</t>
        </is>
      </c>
      <c r="E12384" t="n">
        <v>17790</v>
      </c>
      <c r="F12384" t="n">
        <v>88820</v>
      </c>
      <c r="G12384">
        <f>IF(OR(E6732="",F6732=""),"",E6732*F6732)</f>
        <v/>
      </c>
      <c r="H12384" s="41">
        <f>IFERROR(XLOOKUP(C6732,'DATA Wharton'!$A$2:$A$785,'DATA Wharton'!$C$2:$C$785),"")</f>
        <v/>
      </c>
      <c r="I12384">
        <f>IF(OR(G6732="",H6732=""),"",G6732)</f>
        <v/>
      </c>
      <c r="J12384">
        <f>IF(OR(I6732="",H6732=""),"",I6732*H6732)</f>
        <v/>
      </c>
      <c r="K12384">
        <f>IF(G6732="","Missing OEWS wage",IF(H6732="","Missing Wharton SOC","Matched"))</f>
        <v/>
      </c>
    </row>
    <row r="12385">
      <c r="A12385" t="inlineStr">
        <is>
          <t>71</t>
        </is>
      </c>
      <c r="B12385" t="inlineStr">
        <is>
          <t>Arts, Entertainment, and Recreation</t>
        </is>
      </c>
      <c r="C12385" t="inlineStr">
        <is>
          <t>27-2021</t>
        </is>
      </c>
      <c r="D12385" t="inlineStr">
        <is>
          <t>Athletes and Sports Competitors</t>
        </is>
      </c>
      <c r="E12385" t="n">
        <v>14750</v>
      </c>
      <c r="F12385" t="n">
        <v>208920</v>
      </c>
      <c r="G12385">
        <f>IF(OR(E6733="",F6733=""),"",E6733*F6733)</f>
        <v/>
      </c>
      <c r="H12385" s="41">
        <f>IFERROR(XLOOKUP(C6733,'DATA Wharton'!$A$2:$A$785,'DATA Wharton'!$C$2:$C$785),"")</f>
        <v/>
      </c>
      <c r="I12385">
        <f>IF(OR(G6733="",H6733=""),"",G6733)</f>
        <v/>
      </c>
      <c r="J12385">
        <f>IF(OR(I6733="",H6733=""),"",I6733*H6733)</f>
        <v/>
      </c>
      <c r="K12385">
        <f>IF(G6733="","Missing OEWS wage",IF(H6733="","Missing Wharton SOC","Matched"))</f>
        <v/>
      </c>
    </row>
    <row r="12386">
      <c r="A12386" t="inlineStr">
        <is>
          <t>71</t>
        </is>
      </c>
      <c r="B12386" t="inlineStr">
        <is>
          <t>Arts, Entertainment, and Recreation</t>
        </is>
      </c>
      <c r="C12386" t="inlineStr">
        <is>
          <t>27-2022</t>
        </is>
      </c>
      <c r="D12386" t="inlineStr">
        <is>
          <t>Coaches and Scouts</t>
        </is>
      </c>
      <c r="E12386" t="n">
        <v>64620</v>
      </c>
      <c r="F12386" t="n">
        <v>66010</v>
      </c>
      <c r="G12386">
        <f>IF(OR(E6734="",F6734=""),"",E6734*F6734)</f>
        <v/>
      </c>
      <c r="H12386" s="41">
        <f>IFERROR(XLOOKUP(C6734,'DATA Wharton'!$A$2:$A$785,'DATA Wharton'!$C$2:$C$785),"")</f>
        <v/>
      </c>
      <c r="I12386">
        <f>IF(OR(G6734="",H6734=""),"",G6734)</f>
        <v/>
      </c>
      <c r="J12386">
        <f>IF(OR(I6734="",H6734=""),"",I6734*H6734)</f>
        <v/>
      </c>
      <c r="K12386">
        <f>IF(G6734="","Missing OEWS wage",IF(H6734="","Missing Wharton SOC","Matched"))</f>
        <v/>
      </c>
    </row>
    <row r="12387">
      <c r="A12387" t="inlineStr">
        <is>
          <t>71</t>
        </is>
      </c>
      <c r="B12387" t="inlineStr">
        <is>
          <t>Arts, Entertainment, and Recreation</t>
        </is>
      </c>
      <c r="C12387" t="inlineStr">
        <is>
          <t>27-2023</t>
        </is>
      </c>
      <c r="D12387" t="inlineStr">
        <is>
          <t>Umpires, Referees, and Other Sports Officials</t>
        </is>
      </c>
      <c r="E12387" t="n">
        <v>6420</v>
      </c>
      <c r="F12387" t="n">
        <v>51480</v>
      </c>
      <c r="G12387">
        <f>IF(OR(E6735="",F6735=""),"",E6735*F6735)</f>
        <v/>
      </c>
      <c r="H12387" s="41">
        <f>IFERROR(XLOOKUP(C6735,'DATA Wharton'!$A$2:$A$785,'DATA Wharton'!$C$2:$C$785),"")</f>
        <v/>
      </c>
      <c r="I12387">
        <f>IF(OR(G6735="",H6735=""),"",G6735)</f>
        <v/>
      </c>
      <c r="J12387">
        <f>IF(OR(I6735="",H6735=""),"",I6735*H6735)</f>
        <v/>
      </c>
      <c r="K12387">
        <f>IF(G6735="","Missing OEWS wage",IF(H6735="","Missing Wharton SOC","Matched"))</f>
        <v/>
      </c>
    </row>
    <row r="12388">
      <c r="A12388" t="inlineStr">
        <is>
          <t>71</t>
        </is>
      </c>
      <c r="B12388" t="inlineStr">
        <is>
          <t>Arts, Entertainment, and Recreation</t>
        </is>
      </c>
      <c r="C12388" t="inlineStr">
        <is>
          <t>27-2031</t>
        </is>
      </c>
      <c r="D12388" t="inlineStr">
        <is>
          <t>Dancers</t>
        </is>
      </c>
      <c r="E12388" t="n">
        <v>5090</v>
      </c>
      <c r="G12388">
        <f>IF(OR(E6736="",F6736=""),"",E6736*F6736)</f>
        <v/>
      </c>
      <c r="H12388" s="41">
        <f>IFERROR(XLOOKUP(C6736,'DATA Wharton'!$A$2:$A$785,'DATA Wharton'!$C$2:$C$785),"")</f>
        <v/>
      </c>
      <c r="I12388">
        <f>IF(OR(G6736="",H6736=""),"",G6736)</f>
        <v/>
      </c>
      <c r="J12388">
        <f>IF(OR(I6736="",H6736=""),"",I6736*H6736)</f>
        <v/>
      </c>
      <c r="K12388">
        <f>IF(G6736="","Missing OEWS wage",IF(H6736="","Missing Wharton SOC","Matched"))</f>
        <v/>
      </c>
    </row>
    <row r="12389">
      <c r="A12389" t="inlineStr">
        <is>
          <t>71</t>
        </is>
      </c>
      <c r="B12389" t="inlineStr">
        <is>
          <t>Arts, Entertainment, and Recreation</t>
        </is>
      </c>
      <c r="C12389" t="inlineStr">
        <is>
          <t>27-2032</t>
        </is>
      </c>
      <c r="D12389" t="inlineStr">
        <is>
          <t>Choreographers</t>
        </is>
      </c>
      <c r="E12389" t="n">
        <v>1380</v>
      </c>
      <c r="F12389" t="n">
        <v>90550</v>
      </c>
      <c r="G12389">
        <f>IF(OR(E6737="",F6737=""),"",E6737*F6737)</f>
        <v/>
      </c>
      <c r="H12389" s="41">
        <f>IFERROR(XLOOKUP(C6737,'DATA Wharton'!$A$2:$A$785,'DATA Wharton'!$C$2:$C$785),"")</f>
        <v/>
      </c>
      <c r="I12389">
        <f>IF(OR(G6737="",H6737=""),"",G6737)</f>
        <v/>
      </c>
      <c r="J12389">
        <f>IF(OR(I6737="",H6737=""),"",I6737*H6737)</f>
        <v/>
      </c>
      <c r="K12389">
        <f>IF(G6737="","Missing OEWS wage",IF(H6737="","Missing Wharton SOC","Matched"))</f>
        <v/>
      </c>
    </row>
    <row r="12390">
      <c r="A12390" t="inlineStr">
        <is>
          <t>71</t>
        </is>
      </c>
      <c r="B12390" t="inlineStr">
        <is>
          <t>Arts, Entertainment, and Recreation</t>
        </is>
      </c>
      <c r="C12390" t="inlineStr">
        <is>
          <t>27-2041</t>
        </is>
      </c>
      <c r="D12390" t="inlineStr">
        <is>
          <t>Music Directors and Composers</t>
        </is>
      </c>
      <c r="E12390" t="n">
        <v>5360</v>
      </c>
      <c r="F12390" t="n">
        <v>92730</v>
      </c>
      <c r="G12390">
        <f>IF(OR(E6738="",F6738=""),"",E6738*F6738)</f>
        <v/>
      </c>
      <c r="H12390" s="41">
        <f>IFERROR(XLOOKUP(C6738,'DATA Wharton'!$A$2:$A$785,'DATA Wharton'!$C$2:$C$785),"")</f>
        <v/>
      </c>
      <c r="I12390">
        <f>IF(OR(G6738="",H6738=""),"",G6738)</f>
        <v/>
      </c>
      <c r="J12390">
        <f>IF(OR(I6738="",H6738=""),"",I6738*H6738)</f>
        <v/>
      </c>
      <c r="K12390">
        <f>IF(G6738="","Missing OEWS wage",IF(H6738="","Missing Wharton SOC","Matched"))</f>
        <v/>
      </c>
    </row>
    <row r="12391">
      <c r="A12391" t="inlineStr">
        <is>
          <t>71</t>
        </is>
      </c>
      <c r="B12391" t="inlineStr">
        <is>
          <t>Arts, Entertainment, and Recreation</t>
        </is>
      </c>
      <c r="C12391" t="inlineStr">
        <is>
          <t>27-2042</t>
        </is>
      </c>
      <c r="D12391" t="inlineStr">
        <is>
          <t>Musicians and Singers</t>
        </is>
      </c>
      <c r="E12391" t="n">
        <v>21840</v>
      </c>
      <c r="G12391">
        <f>IF(OR(E6739="",F6739=""),"",E6739*F6739)</f>
        <v/>
      </c>
      <c r="H12391" s="41">
        <f>IFERROR(XLOOKUP(C6739,'DATA Wharton'!$A$2:$A$785,'DATA Wharton'!$C$2:$C$785),"")</f>
        <v/>
      </c>
      <c r="I12391">
        <f>IF(OR(G6739="",H6739=""),"",G6739)</f>
        <v/>
      </c>
      <c r="J12391">
        <f>IF(OR(I6739="",H6739=""),"",I6739*H6739)</f>
        <v/>
      </c>
      <c r="K12391">
        <f>IF(G6739="","Missing OEWS wage",IF(H6739="","Missing Wharton SOC","Matched"))</f>
        <v/>
      </c>
    </row>
    <row r="12392">
      <c r="A12392" t="inlineStr">
        <is>
          <t>71</t>
        </is>
      </c>
      <c r="B12392" t="inlineStr">
        <is>
          <t>Arts, Entertainment, and Recreation</t>
        </is>
      </c>
      <c r="C12392" t="inlineStr">
        <is>
          <t>27-2091</t>
        </is>
      </c>
      <c r="D12392" t="inlineStr">
        <is>
          <t>Disc Jockeys, Except Radio</t>
        </is>
      </c>
      <c r="E12392" t="n">
        <v>4630</v>
      </c>
      <c r="G12392">
        <f>IF(OR(E6740="",F6740=""),"",E6740*F6740)</f>
        <v/>
      </c>
      <c r="H12392" s="41">
        <f>IFERROR(XLOOKUP(C6740,'DATA Wharton'!$A$2:$A$785,'DATA Wharton'!$C$2:$C$785),"")</f>
        <v/>
      </c>
      <c r="I12392">
        <f>IF(OR(G6740="",H6740=""),"",G6740)</f>
        <v/>
      </c>
      <c r="J12392">
        <f>IF(OR(I6740="",H6740=""),"",I6740*H6740)</f>
        <v/>
      </c>
      <c r="K12392">
        <f>IF(G6740="","Missing OEWS wage",IF(H6740="","Missing Wharton SOC","Matched"))</f>
        <v/>
      </c>
    </row>
    <row r="12393">
      <c r="A12393" t="inlineStr">
        <is>
          <t>71</t>
        </is>
      </c>
      <c r="B12393" t="inlineStr">
        <is>
          <t>Arts, Entertainment, and Recreation</t>
        </is>
      </c>
      <c r="C12393" t="inlineStr">
        <is>
          <t>27-2099</t>
        </is>
      </c>
      <c r="D12393" t="inlineStr">
        <is>
          <t>Entertainers and Performers, Sports and Related Workers, All Other</t>
        </is>
      </c>
      <c r="E12393" t="n">
        <v>11250</v>
      </c>
      <c r="G12393">
        <f>IF(OR(E6741="",F6741=""),"",E6741*F6741)</f>
        <v/>
      </c>
      <c r="H12393" s="41">
        <f>IFERROR(XLOOKUP(C6741,'DATA Wharton'!$A$2:$A$785,'DATA Wharton'!$C$2:$C$785),"")</f>
        <v/>
      </c>
      <c r="I12393">
        <f>IF(OR(G6741="",H6741=""),"",G6741)</f>
        <v/>
      </c>
      <c r="J12393">
        <f>IF(OR(I6741="",H6741=""),"",I6741*H6741)</f>
        <v/>
      </c>
      <c r="K12393">
        <f>IF(G6741="","Missing OEWS wage",IF(H6741="","Missing Wharton SOC","Matched"))</f>
        <v/>
      </c>
    </row>
    <row r="12394">
      <c r="A12394" t="inlineStr">
        <is>
          <t>71</t>
        </is>
      </c>
      <c r="B12394" t="inlineStr">
        <is>
          <t>Arts, Entertainment, and Recreation</t>
        </is>
      </c>
      <c r="C12394" t="inlineStr">
        <is>
          <t>27-3011</t>
        </is>
      </c>
      <c r="D12394" t="inlineStr">
        <is>
          <t>Broadcast Announcers and Radio Disc Jockeys</t>
        </is>
      </c>
      <c r="E12394" t="n">
        <v>1470</v>
      </c>
      <c r="F12394" t="n">
        <v>111820</v>
      </c>
      <c r="G12394">
        <f>IF(OR(E6742="",F6742=""),"",E6742*F6742)</f>
        <v/>
      </c>
      <c r="H12394" s="41">
        <f>IFERROR(XLOOKUP(C6742,'DATA Wharton'!$A$2:$A$785,'DATA Wharton'!$C$2:$C$785),"")</f>
        <v/>
      </c>
      <c r="I12394">
        <f>IF(OR(G6742="",H6742=""),"",G6742)</f>
        <v/>
      </c>
      <c r="J12394">
        <f>IF(OR(I6742="",H6742=""),"",I6742*H6742)</f>
        <v/>
      </c>
      <c r="K12394">
        <f>IF(G6742="","Missing OEWS wage",IF(H6742="","Missing Wharton SOC","Matched"))</f>
        <v/>
      </c>
    </row>
    <row r="12395">
      <c r="A12395" t="inlineStr">
        <is>
          <t>71</t>
        </is>
      </c>
      <c r="B12395" t="inlineStr">
        <is>
          <t>Arts, Entertainment, and Recreation</t>
        </is>
      </c>
      <c r="C12395" t="inlineStr">
        <is>
          <t>27-3023</t>
        </is>
      </c>
      <c r="D12395" t="inlineStr">
        <is>
          <t>News Analysts, Reporters, and Journalists</t>
        </is>
      </c>
      <c r="E12395" t="n">
        <v>130</v>
      </c>
      <c r="F12395" t="n">
        <v>96160</v>
      </c>
      <c r="G12395">
        <f>IF(OR(E6743="",F6743=""),"",E6743*F6743)</f>
        <v/>
      </c>
      <c r="H12395" s="41">
        <f>IFERROR(XLOOKUP(C6743,'DATA Wharton'!$A$2:$A$785,'DATA Wharton'!$C$2:$C$785),"")</f>
        <v/>
      </c>
      <c r="I12395">
        <f>IF(OR(G6743="",H6743=""),"",G6743)</f>
        <v/>
      </c>
      <c r="J12395">
        <f>IF(OR(I6743="",H6743=""),"",I6743*H6743)</f>
        <v/>
      </c>
      <c r="K12395">
        <f>IF(G6743="","Missing OEWS wage",IF(H6743="","Missing Wharton SOC","Matched"))</f>
        <v/>
      </c>
    </row>
    <row r="12396">
      <c r="A12396" t="inlineStr">
        <is>
          <t>71</t>
        </is>
      </c>
      <c r="B12396" t="inlineStr">
        <is>
          <t>Arts, Entertainment, and Recreation</t>
        </is>
      </c>
      <c r="C12396" t="inlineStr">
        <is>
          <t>27-3031</t>
        </is>
      </c>
      <c r="D12396" t="inlineStr">
        <is>
          <t>Public Relations Specialists</t>
        </is>
      </c>
      <c r="E12396" t="n">
        <v>10200</v>
      </c>
      <c r="F12396" t="n">
        <v>60140</v>
      </c>
      <c r="G12396">
        <f>IF(OR(E6744="",F6744=""),"",E6744*F6744)</f>
        <v/>
      </c>
      <c r="H12396" s="41">
        <f>IFERROR(XLOOKUP(C6744,'DATA Wharton'!$A$2:$A$785,'DATA Wharton'!$C$2:$C$785),"")</f>
        <v/>
      </c>
      <c r="I12396">
        <f>IF(OR(G6744="",H6744=""),"",G6744)</f>
        <v/>
      </c>
      <c r="J12396">
        <f>IF(OR(I6744="",H6744=""),"",I6744*H6744)</f>
        <v/>
      </c>
      <c r="K12396">
        <f>IF(G6744="","Missing OEWS wage",IF(H6744="","Missing Wharton SOC","Matched"))</f>
        <v/>
      </c>
    </row>
    <row r="12397">
      <c r="A12397" t="inlineStr">
        <is>
          <t>71</t>
        </is>
      </c>
      <c r="B12397" t="inlineStr">
        <is>
          <t>Arts, Entertainment, and Recreation</t>
        </is>
      </c>
      <c r="C12397" t="inlineStr">
        <is>
          <t>27-3041</t>
        </is>
      </c>
      <c r="D12397" t="inlineStr">
        <is>
          <t>Editors</t>
        </is>
      </c>
      <c r="E12397" t="n">
        <v>1290</v>
      </c>
      <c r="F12397" t="n">
        <v>83830</v>
      </c>
      <c r="G12397">
        <f>IF(OR(E6745="",F6745=""),"",E6745*F6745)</f>
        <v/>
      </c>
      <c r="H12397" s="41">
        <f>IFERROR(XLOOKUP(C6745,'DATA Wharton'!$A$2:$A$785,'DATA Wharton'!$C$2:$C$785),"")</f>
        <v/>
      </c>
      <c r="I12397">
        <f>IF(OR(G6745="",H6745=""),"",G6745)</f>
        <v/>
      </c>
      <c r="J12397">
        <f>IF(OR(I6745="",H6745=""),"",I6745*H6745)</f>
        <v/>
      </c>
      <c r="K12397">
        <f>IF(G6745="","Missing OEWS wage",IF(H6745="","Missing Wharton SOC","Matched"))</f>
        <v/>
      </c>
    </row>
    <row r="12398">
      <c r="A12398" t="inlineStr">
        <is>
          <t>71</t>
        </is>
      </c>
      <c r="B12398" t="inlineStr">
        <is>
          <t>Arts, Entertainment, and Recreation</t>
        </is>
      </c>
      <c r="C12398" t="inlineStr">
        <is>
          <t>27-3042</t>
        </is>
      </c>
      <c r="D12398" t="inlineStr">
        <is>
          <t>Technical Writers</t>
        </is>
      </c>
      <c r="E12398" t="n">
        <v>290</v>
      </c>
      <c r="F12398" t="n">
        <v>104400</v>
      </c>
      <c r="G12398">
        <f>IF(OR(E6746="",F6746=""),"",E6746*F6746)</f>
        <v/>
      </c>
      <c r="H12398" s="41">
        <f>IFERROR(XLOOKUP(C6746,'DATA Wharton'!$A$2:$A$785,'DATA Wharton'!$C$2:$C$785),"")</f>
        <v/>
      </c>
      <c r="I12398">
        <f>IF(OR(G6746="",H6746=""),"",G6746)</f>
        <v/>
      </c>
      <c r="J12398">
        <f>IF(OR(I6746="",H6746=""),"",I6746*H6746)</f>
        <v/>
      </c>
      <c r="K12398">
        <f>IF(G6746="","Missing OEWS wage",IF(H6746="","Missing Wharton SOC","Matched"))</f>
        <v/>
      </c>
    </row>
    <row r="12399">
      <c r="A12399" t="inlineStr">
        <is>
          <t>71</t>
        </is>
      </c>
      <c r="B12399" t="inlineStr">
        <is>
          <t>Arts, Entertainment, and Recreation</t>
        </is>
      </c>
      <c r="C12399" t="inlineStr">
        <is>
          <t>27-3043</t>
        </is>
      </c>
      <c r="D12399" t="inlineStr">
        <is>
          <t>Writers and Authors</t>
        </is>
      </c>
      <c r="E12399" t="n">
        <v>7480</v>
      </c>
      <c r="F12399" t="n">
        <v>69890</v>
      </c>
      <c r="G12399">
        <f>IF(OR(E6747="",F6747=""),"",E6747*F6747)</f>
        <v/>
      </c>
      <c r="H12399" s="41">
        <f>IFERROR(XLOOKUP(C6747,'DATA Wharton'!$A$2:$A$785,'DATA Wharton'!$C$2:$C$785),"")</f>
        <v/>
      </c>
      <c r="I12399">
        <f>IF(OR(G6747="",H6747=""),"",G6747)</f>
        <v/>
      </c>
      <c r="J12399">
        <f>IF(OR(I6747="",H6747=""),"",I6747*H6747)</f>
        <v/>
      </c>
      <c r="K12399">
        <f>IF(G6747="","Missing OEWS wage",IF(H6747="","Missing Wharton SOC","Matched"))</f>
        <v/>
      </c>
    </row>
    <row r="12400">
      <c r="A12400" t="inlineStr">
        <is>
          <t>71</t>
        </is>
      </c>
      <c r="B12400" t="inlineStr">
        <is>
          <t>Arts, Entertainment, and Recreation</t>
        </is>
      </c>
      <c r="C12400" t="inlineStr">
        <is>
          <t>27-3091</t>
        </is>
      </c>
      <c r="D12400" t="inlineStr">
        <is>
          <t>Interpreters and Translators</t>
        </is>
      </c>
      <c r="E12400" t="n">
        <v>290</v>
      </c>
      <c r="F12400" t="n">
        <v>51020</v>
      </c>
      <c r="G12400">
        <f>IF(OR(E6748="",F6748=""),"",E6748*F6748)</f>
        <v/>
      </c>
      <c r="H12400" s="41">
        <f>IFERROR(XLOOKUP(C6748,'DATA Wharton'!$A$2:$A$785,'DATA Wharton'!$C$2:$C$785),"")</f>
        <v/>
      </c>
      <c r="I12400">
        <f>IF(OR(G6748="",H6748=""),"",G6748)</f>
        <v/>
      </c>
      <c r="J12400">
        <f>IF(OR(I6748="",H6748=""),"",I6748*H6748)</f>
        <v/>
      </c>
      <c r="K12400">
        <f>IF(G6748="","Missing OEWS wage",IF(H6748="","Missing Wharton SOC","Matched"))</f>
        <v/>
      </c>
    </row>
    <row r="12401">
      <c r="A12401" t="inlineStr">
        <is>
          <t>71</t>
        </is>
      </c>
      <c r="B12401" t="inlineStr">
        <is>
          <t>Arts, Entertainment, and Recreation</t>
        </is>
      </c>
      <c r="C12401" t="inlineStr">
        <is>
          <t>27-3099</t>
        </is>
      </c>
      <c r="D12401" t="inlineStr">
        <is>
          <t>Media and Communication Workers, All Other</t>
        </is>
      </c>
      <c r="E12401" t="n">
        <v>1180</v>
      </c>
      <c r="F12401" t="n">
        <v>57920</v>
      </c>
      <c r="G12401">
        <f>IF(OR(E6749="",F6749=""),"",E6749*F6749)</f>
        <v/>
      </c>
      <c r="H12401" s="41">
        <f>IFERROR(XLOOKUP(C6749,'DATA Wharton'!$A$2:$A$785,'DATA Wharton'!$C$2:$C$785),"")</f>
        <v/>
      </c>
      <c r="I12401">
        <f>IF(OR(G6749="",H6749=""),"",G6749)</f>
        <v/>
      </c>
      <c r="J12401">
        <f>IF(OR(I6749="",H6749=""),"",I6749*H6749)</f>
        <v/>
      </c>
      <c r="K12401">
        <f>IF(G6749="","Missing OEWS wage",IF(H6749="","Missing Wharton SOC","Matched"))</f>
        <v/>
      </c>
    </row>
    <row r="12402">
      <c r="A12402" t="inlineStr">
        <is>
          <t>71</t>
        </is>
      </c>
      <c r="B12402" t="inlineStr">
        <is>
          <t>Arts, Entertainment, and Recreation</t>
        </is>
      </c>
      <c r="C12402" t="inlineStr">
        <is>
          <t>27-4011</t>
        </is>
      </c>
      <c r="D12402" t="inlineStr">
        <is>
          <t>Audio and Video Technicians</t>
        </is>
      </c>
      <c r="E12402" t="n">
        <v>13020</v>
      </c>
      <c r="F12402" t="n">
        <v>58310</v>
      </c>
      <c r="G12402">
        <f>IF(OR(E6750="",F6750=""),"",E6750*F6750)</f>
        <v/>
      </c>
      <c r="H12402" s="41">
        <f>IFERROR(XLOOKUP(C6750,'DATA Wharton'!$A$2:$A$785,'DATA Wharton'!$C$2:$C$785),"")</f>
        <v/>
      </c>
      <c r="I12402">
        <f>IF(OR(G6750="",H6750=""),"",G6750)</f>
        <v/>
      </c>
      <c r="J12402">
        <f>IF(OR(I6750="",H6750=""),"",I6750*H6750)</f>
        <v/>
      </c>
      <c r="K12402">
        <f>IF(G6750="","Missing OEWS wage",IF(H6750="","Missing Wharton SOC","Matched"))</f>
        <v/>
      </c>
    </row>
    <row r="12403">
      <c r="A12403" t="inlineStr">
        <is>
          <t>71</t>
        </is>
      </c>
      <c r="B12403" t="inlineStr">
        <is>
          <t>Arts, Entertainment, and Recreation</t>
        </is>
      </c>
      <c r="C12403" t="inlineStr">
        <is>
          <t>27-4012</t>
        </is>
      </c>
      <c r="D12403" t="inlineStr">
        <is>
          <t>Broadcast Technicians</t>
        </is>
      </c>
      <c r="E12403" t="n">
        <v>1240</v>
      </c>
      <c r="F12403" t="n">
        <v>80520</v>
      </c>
      <c r="G12403">
        <f>IF(OR(E6751="",F6751=""),"",E6751*F6751)</f>
        <v/>
      </c>
      <c r="H12403" s="41">
        <f>IFERROR(XLOOKUP(C6751,'DATA Wharton'!$A$2:$A$785,'DATA Wharton'!$C$2:$C$785),"")</f>
        <v/>
      </c>
      <c r="I12403">
        <f>IF(OR(G6751="",H6751=""),"",G6751)</f>
        <v/>
      </c>
      <c r="J12403">
        <f>IF(OR(I6751="",H6751=""),"",I6751*H6751)</f>
        <v/>
      </c>
      <c r="K12403">
        <f>IF(G6751="","Missing OEWS wage",IF(H6751="","Missing Wharton SOC","Matched"))</f>
        <v/>
      </c>
    </row>
    <row r="12404">
      <c r="A12404" t="inlineStr">
        <is>
          <t>71</t>
        </is>
      </c>
      <c r="B12404" t="inlineStr">
        <is>
          <t>Arts, Entertainment, and Recreation</t>
        </is>
      </c>
      <c r="C12404" t="inlineStr">
        <is>
          <t>27-4014</t>
        </is>
      </c>
      <c r="D12404" t="inlineStr">
        <is>
          <t>Sound Engineering Technicians</t>
        </is>
      </c>
      <c r="F12404" t="n">
        <v>76090</v>
      </c>
      <c r="G12404">
        <f>IF(OR(E6752="",F6752=""),"",E6752*F6752)</f>
        <v/>
      </c>
      <c r="H12404" s="41">
        <f>IFERROR(XLOOKUP(C6752,'DATA Wharton'!$A$2:$A$785,'DATA Wharton'!$C$2:$C$785),"")</f>
        <v/>
      </c>
      <c r="I12404">
        <f>IF(OR(G6752="",H6752=""),"",G6752)</f>
        <v/>
      </c>
      <c r="J12404">
        <f>IF(OR(I6752="",H6752=""),"",I6752*H6752)</f>
        <v/>
      </c>
      <c r="K12404">
        <f>IF(G6752="","Missing OEWS wage",IF(H6752="","Missing Wharton SOC","Matched"))</f>
        <v/>
      </c>
    </row>
    <row r="12405">
      <c r="A12405" t="inlineStr">
        <is>
          <t>71</t>
        </is>
      </c>
      <c r="B12405" t="inlineStr">
        <is>
          <t>Arts, Entertainment, and Recreation</t>
        </is>
      </c>
      <c r="C12405" t="inlineStr">
        <is>
          <t>27-4015</t>
        </is>
      </c>
      <c r="D12405" t="inlineStr">
        <is>
          <t>Lighting Technicians</t>
        </is>
      </c>
      <c r="E12405" t="n">
        <v>2270</v>
      </c>
      <c r="F12405" t="n">
        <v>65020</v>
      </c>
      <c r="G12405">
        <f>IF(OR(E6753="",F6753=""),"",E6753*F6753)</f>
        <v/>
      </c>
      <c r="H12405" s="41">
        <f>IFERROR(XLOOKUP(C6753,'DATA Wharton'!$A$2:$A$785,'DATA Wharton'!$C$2:$C$785),"")</f>
        <v/>
      </c>
      <c r="I12405">
        <f>IF(OR(G6753="",H6753=""),"",G6753)</f>
        <v/>
      </c>
      <c r="J12405">
        <f>IF(OR(I6753="",H6753=""),"",I6753*H6753)</f>
        <v/>
      </c>
      <c r="K12405">
        <f>IF(G6753="","Missing OEWS wage",IF(H6753="","Missing Wharton SOC","Matched"))</f>
        <v/>
      </c>
    </row>
    <row r="12406">
      <c r="A12406" t="inlineStr">
        <is>
          <t>71</t>
        </is>
      </c>
      <c r="B12406" t="inlineStr">
        <is>
          <t>Arts, Entertainment, and Recreation</t>
        </is>
      </c>
      <c r="C12406" t="inlineStr">
        <is>
          <t>27-4021</t>
        </is>
      </c>
      <c r="D12406" t="inlineStr">
        <is>
          <t>Photographers</t>
        </is>
      </c>
      <c r="E12406" t="n">
        <v>3880</v>
      </c>
      <c r="F12406" t="n">
        <v>46320</v>
      </c>
      <c r="G12406">
        <f>IF(OR(E6754="",F6754=""),"",E6754*F6754)</f>
        <v/>
      </c>
      <c r="H12406" s="41">
        <f>IFERROR(XLOOKUP(C6754,'DATA Wharton'!$A$2:$A$785,'DATA Wharton'!$C$2:$C$785),"")</f>
        <v/>
      </c>
      <c r="I12406">
        <f>IF(OR(G6754="",H6754=""),"",G6754)</f>
        <v/>
      </c>
      <c r="J12406">
        <f>IF(OR(I6754="",H6754=""),"",I6754*H6754)</f>
        <v/>
      </c>
      <c r="K12406">
        <f>IF(G6754="","Missing OEWS wage",IF(H6754="","Missing Wharton SOC","Matched"))</f>
        <v/>
      </c>
    </row>
    <row r="12407">
      <c r="A12407" t="inlineStr">
        <is>
          <t>71</t>
        </is>
      </c>
      <c r="B12407" t="inlineStr">
        <is>
          <t>Arts, Entertainment, and Recreation</t>
        </is>
      </c>
      <c r="C12407" t="inlineStr">
        <is>
          <t>27-4031</t>
        </is>
      </c>
      <c r="D12407" t="inlineStr">
        <is>
          <t>Camera Operators, Television, Video, and Film</t>
        </is>
      </c>
      <c r="E12407" t="n">
        <v>1310</v>
      </c>
      <c r="F12407" t="n">
        <v>63530</v>
      </c>
      <c r="G12407">
        <f>IF(OR(E6755="",F6755=""),"",E6755*F6755)</f>
        <v/>
      </c>
      <c r="H12407" s="41">
        <f>IFERROR(XLOOKUP(C6755,'DATA Wharton'!$A$2:$A$785,'DATA Wharton'!$C$2:$C$785),"")</f>
        <v/>
      </c>
      <c r="I12407">
        <f>IF(OR(G6755="",H6755=""),"",G6755)</f>
        <v/>
      </c>
      <c r="J12407">
        <f>IF(OR(I6755="",H6755=""),"",I6755*H6755)</f>
        <v/>
      </c>
      <c r="K12407">
        <f>IF(G6755="","Missing OEWS wage",IF(H6755="","Missing Wharton SOC","Matched"))</f>
        <v/>
      </c>
    </row>
    <row r="12408">
      <c r="A12408" t="inlineStr">
        <is>
          <t>71</t>
        </is>
      </c>
      <c r="B12408" t="inlineStr">
        <is>
          <t>Arts, Entertainment, and Recreation</t>
        </is>
      </c>
      <c r="C12408" t="inlineStr">
        <is>
          <t>27-4032</t>
        </is>
      </c>
      <c r="D12408" t="inlineStr">
        <is>
          <t>Film and Video Editors</t>
        </is>
      </c>
      <c r="E12408" t="n">
        <v>1000</v>
      </c>
      <c r="F12408" t="n">
        <v>69750</v>
      </c>
      <c r="G12408">
        <f>IF(OR(E6756="",F6756=""),"",E6756*F6756)</f>
        <v/>
      </c>
      <c r="H12408" s="41">
        <f>IFERROR(XLOOKUP(C6756,'DATA Wharton'!$A$2:$A$785,'DATA Wharton'!$C$2:$C$785),"")</f>
        <v/>
      </c>
      <c r="I12408">
        <f>IF(OR(G6756="",H6756=""),"",G6756)</f>
        <v/>
      </c>
      <c r="J12408">
        <f>IF(OR(I6756="",H6756=""),"",I6756*H6756)</f>
        <v/>
      </c>
      <c r="K12408">
        <f>IF(G6756="","Missing OEWS wage",IF(H6756="","Missing Wharton SOC","Matched"))</f>
        <v/>
      </c>
    </row>
    <row r="12409">
      <c r="A12409" t="inlineStr">
        <is>
          <t>71</t>
        </is>
      </c>
      <c r="B12409" t="inlineStr">
        <is>
          <t>Arts, Entertainment, and Recreation</t>
        </is>
      </c>
      <c r="C12409" t="inlineStr">
        <is>
          <t>27-4099</t>
        </is>
      </c>
      <c r="D12409" t="inlineStr">
        <is>
          <t>Media and Communication Equipment Workers, All Other</t>
        </is>
      </c>
      <c r="E12409" t="n">
        <v>1680</v>
      </c>
      <c r="F12409" t="n">
        <v>57270</v>
      </c>
      <c r="G12409">
        <f>IF(OR(E6757="",F6757=""),"",E6757*F6757)</f>
        <v/>
      </c>
      <c r="H12409" s="41">
        <f>IFERROR(XLOOKUP(C6757,'DATA Wharton'!$A$2:$A$785,'DATA Wharton'!$C$2:$C$785),"")</f>
        <v/>
      </c>
      <c r="I12409">
        <f>IF(OR(G6757="",H6757=""),"",G6757)</f>
        <v/>
      </c>
      <c r="J12409">
        <f>IF(OR(I6757="",H6757=""),"",I6757*H6757)</f>
        <v/>
      </c>
      <c r="K12409">
        <f>IF(G6757="","Missing OEWS wage",IF(H6757="","Missing Wharton SOC","Matched"))</f>
        <v/>
      </c>
    </row>
    <row r="12410">
      <c r="A12410" t="inlineStr">
        <is>
          <t>71</t>
        </is>
      </c>
      <c r="B12410" t="inlineStr">
        <is>
          <t>Arts, Entertainment, and Recreation</t>
        </is>
      </c>
      <c r="C12410" t="inlineStr">
        <is>
          <t>29-1031</t>
        </is>
      </c>
      <c r="D12410" t="inlineStr">
        <is>
          <t>Dietitians and Nutritionists</t>
        </is>
      </c>
      <c r="E12410" t="n">
        <v>560</v>
      </c>
      <c r="F12410" t="n">
        <v>67850</v>
      </c>
      <c r="G12410">
        <f>IF(OR(E6758="",F6758=""),"",E6758*F6758)</f>
        <v/>
      </c>
      <c r="H12410" s="41">
        <f>IFERROR(XLOOKUP(C6758,'DATA Wharton'!$A$2:$A$785,'DATA Wharton'!$C$2:$C$785),"")</f>
        <v/>
      </c>
      <c r="I12410">
        <f>IF(OR(G6758="",H6758=""),"",G6758)</f>
        <v/>
      </c>
      <c r="J12410">
        <f>IF(OR(I6758="",H6758=""),"",I6758*H6758)</f>
        <v/>
      </c>
      <c r="K12410">
        <f>IF(G6758="","Missing OEWS wage",IF(H6758="","Missing Wharton SOC","Matched"))</f>
        <v/>
      </c>
    </row>
    <row r="12411">
      <c r="A12411" t="inlineStr">
        <is>
          <t>71</t>
        </is>
      </c>
      <c r="B12411" t="inlineStr">
        <is>
          <t>Arts, Entertainment, and Recreation</t>
        </is>
      </c>
      <c r="C12411" t="inlineStr">
        <is>
          <t>29-1123</t>
        </is>
      </c>
      <c r="D12411" t="inlineStr">
        <is>
          <t>Physical Therapists</t>
        </is>
      </c>
      <c r="E12411" t="n">
        <v>520</v>
      </c>
      <c r="F12411" t="n">
        <v>106840</v>
      </c>
      <c r="G12411">
        <f>IF(OR(E6759="",F6759=""),"",E6759*F6759)</f>
        <v/>
      </c>
      <c r="H12411" s="41">
        <f>IFERROR(XLOOKUP(C6759,'DATA Wharton'!$A$2:$A$785,'DATA Wharton'!$C$2:$C$785),"")</f>
        <v/>
      </c>
      <c r="I12411">
        <f>IF(OR(G6759="",H6759=""),"",G6759)</f>
        <v/>
      </c>
      <c r="J12411">
        <f>IF(OR(I6759="",H6759=""),"",I6759*H6759)</f>
        <v/>
      </c>
      <c r="K12411">
        <f>IF(G6759="","Missing OEWS wage",IF(H6759="","Missing Wharton SOC","Matched"))</f>
        <v/>
      </c>
    </row>
    <row r="12412">
      <c r="A12412" t="inlineStr">
        <is>
          <t>71</t>
        </is>
      </c>
      <c r="B12412" t="inlineStr">
        <is>
          <t>Arts, Entertainment, and Recreation</t>
        </is>
      </c>
      <c r="C12412" t="inlineStr">
        <is>
          <t>29-1128</t>
        </is>
      </c>
      <c r="D12412" t="inlineStr">
        <is>
          <t>Exercise Physiologists</t>
        </is>
      </c>
      <c r="E12412" t="n">
        <v>110</v>
      </c>
      <c r="F12412" t="n">
        <v>79790</v>
      </c>
      <c r="G12412">
        <f>IF(OR(E6760="",F6760=""),"",E6760*F6760)</f>
        <v/>
      </c>
      <c r="H12412" s="41">
        <f>IFERROR(XLOOKUP(C6760,'DATA Wharton'!$A$2:$A$785,'DATA Wharton'!$C$2:$C$785),"")</f>
        <v/>
      </c>
      <c r="I12412">
        <f>IF(OR(G6760="",H6760=""),"",G6760)</f>
        <v/>
      </c>
      <c r="J12412">
        <f>IF(OR(I6760="",H6760=""),"",I6760*H6760)</f>
        <v/>
      </c>
      <c r="K12412">
        <f>IF(G6760="","Missing OEWS wage",IF(H6760="","Missing Wharton SOC","Matched"))</f>
        <v/>
      </c>
    </row>
    <row r="12413">
      <c r="A12413" t="inlineStr">
        <is>
          <t>71</t>
        </is>
      </c>
      <c r="B12413" t="inlineStr">
        <is>
          <t>Arts, Entertainment, and Recreation</t>
        </is>
      </c>
      <c r="C12413" t="inlineStr">
        <is>
          <t>29-1131</t>
        </is>
      </c>
      <c r="D12413" t="inlineStr">
        <is>
          <t>Veterinarians</t>
        </is>
      </c>
      <c r="E12413" t="n">
        <v>340</v>
      </c>
      <c r="F12413" t="n">
        <v>106510</v>
      </c>
      <c r="G12413">
        <f>IF(OR(E6761="",F6761=""),"",E6761*F6761)</f>
        <v/>
      </c>
      <c r="H12413" s="41">
        <f>IFERROR(XLOOKUP(C6761,'DATA Wharton'!$A$2:$A$785,'DATA Wharton'!$C$2:$C$785),"")</f>
        <v/>
      </c>
      <c r="I12413">
        <f>IF(OR(G6761="",H6761=""),"",G6761)</f>
        <v/>
      </c>
      <c r="J12413">
        <f>IF(OR(I6761="",H6761=""),"",I6761*H6761)</f>
        <v/>
      </c>
      <c r="K12413">
        <f>IF(G6761="","Missing OEWS wage",IF(H6761="","Missing Wharton SOC","Matched"))</f>
        <v/>
      </c>
    </row>
    <row r="12414">
      <c r="A12414" t="inlineStr">
        <is>
          <t>71</t>
        </is>
      </c>
      <c r="B12414" t="inlineStr">
        <is>
          <t>Arts, Entertainment, and Recreation</t>
        </is>
      </c>
      <c r="C12414" t="inlineStr">
        <is>
          <t>29-1141</t>
        </is>
      </c>
      <c r="D12414" t="inlineStr">
        <is>
          <t>Registered Nurses</t>
        </is>
      </c>
      <c r="E12414" t="n">
        <v>330</v>
      </c>
      <c r="F12414" t="n">
        <v>71670</v>
      </c>
      <c r="G12414">
        <f>IF(OR(E6762="",F6762=""),"",E6762*F6762)</f>
        <v/>
      </c>
      <c r="H12414" s="41">
        <f>IFERROR(XLOOKUP(C6762,'DATA Wharton'!$A$2:$A$785,'DATA Wharton'!$C$2:$C$785),"")</f>
        <v/>
      </c>
      <c r="I12414">
        <f>IF(OR(G6762="",H6762=""),"",G6762)</f>
        <v/>
      </c>
      <c r="J12414">
        <f>IF(OR(I6762="",H6762=""),"",I6762*H6762)</f>
        <v/>
      </c>
      <c r="K12414">
        <f>IF(G6762="","Missing OEWS wage",IF(H6762="","Missing Wharton SOC","Matched"))</f>
        <v/>
      </c>
    </row>
    <row r="12415">
      <c r="A12415" t="inlineStr">
        <is>
          <t>71</t>
        </is>
      </c>
      <c r="B12415" t="inlineStr">
        <is>
          <t>Arts, Entertainment, and Recreation</t>
        </is>
      </c>
      <c r="C12415" t="inlineStr">
        <is>
          <t>29-1229</t>
        </is>
      </c>
      <c r="D12415" t="inlineStr">
        <is>
          <t>Physicians, All Other</t>
        </is>
      </c>
      <c r="E12415" t="n">
        <v>80</v>
      </c>
      <c r="F12415" t="n">
        <v>209690</v>
      </c>
      <c r="G12415">
        <f>IF(OR(E6763="",F6763=""),"",E6763*F6763)</f>
        <v/>
      </c>
      <c r="H12415" s="41">
        <f>IFERROR(XLOOKUP(C6763,'DATA Wharton'!$A$2:$A$785,'DATA Wharton'!$C$2:$C$785),"")</f>
        <v/>
      </c>
      <c r="I12415">
        <f>IF(OR(G6763="",H6763=""),"",G6763)</f>
        <v/>
      </c>
      <c r="J12415">
        <f>IF(OR(I6763="",H6763=""),"",I6763*H6763)</f>
        <v/>
      </c>
      <c r="K12415">
        <f>IF(G6763="","Missing OEWS wage",IF(H6763="","Missing Wharton SOC","Matched"))</f>
        <v/>
      </c>
    </row>
    <row r="12416">
      <c r="A12416" t="inlineStr">
        <is>
          <t>71</t>
        </is>
      </c>
      <c r="B12416" t="inlineStr">
        <is>
          <t>Arts, Entertainment, and Recreation</t>
        </is>
      </c>
      <c r="C12416" t="inlineStr">
        <is>
          <t>29-2042</t>
        </is>
      </c>
      <c r="D12416" t="inlineStr">
        <is>
          <t>Emergency Medical Technicians</t>
        </is>
      </c>
      <c r="E12416" t="n">
        <v>2130</v>
      </c>
      <c r="F12416" t="n">
        <v>48080</v>
      </c>
      <c r="G12416">
        <f>IF(OR(E6764="",F6764=""),"",E6764*F6764)</f>
        <v/>
      </c>
      <c r="H12416" s="41">
        <f>IFERROR(XLOOKUP(C6764,'DATA Wharton'!$A$2:$A$785,'DATA Wharton'!$C$2:$C$785),"")</f>
        <v/>
      </c>
      <c r="I12416">
        <f>IF(OR(G6764="",H6764=""),"",G6764)</f>
        <v/>
      </c>
      <c r="J12416">
        <f>IF(OR(I6764="",H6764=""),"",I6764*H6764)</f>
        <v/>
      </c>
      <c r="K12416">
        <f>IF(G6764="","Missing OEWS wage",IF(H6764="","Missing Wharton SOC","Matched"))</f>
        <v/>
      </c>
    </row>
    <row r="12417">
      <c r="A12417" t="inlineStr">
        <is>
          <t>71</t>
        </is>
      </c>
      <c r="B12417" t="inlineStr">
        <is>
          <t>Arts, Entertainment, and Recreation</t>
        </is>
      </c>
      <c r="C12417" t="inlineStr">
        <is>
          <t>29-2043</t>
        </is>
      </c>
      <c r="D12417" t="inlineStr">
        <is>
          <t>Paramedics</t>
        </is>
      </c>
      <c r="E12417" t="n">
        <v>690</v>
      </c>
      <c r="F12417" t="n">
        <v>57800</v>
      </c>
      <c r="G12417">
        <f>IF(OR(E6765="",F6765=""),"",E6765*F6765)</f>
        <v/>
      </c>
      <c r="H12417" s="41">
        <f>IFERROR(XLOOKUP(C6765,'DATA Wharton'!$A$2:$A$785,'DATA Wharton'!$C$2:$C$785),"")</f>
        <v/>
      </c>
      <c r="I12417">
        <f>IF(OR(G6765="",H6765=""),"",G6765)</f>
        <v/>
      </c>
      <c r="J12417">
        <f>IF(OR(I6765="",H6765=""),"",I6765*H6765)</f>
        <v/>
      </c>
      <c r="K12417">
        <f>IF(G6765="","Missing OEWS wage",IF(H6765="","Missing Wharton SOC","Matched"))</f>
        <v/>
      </c>
    </row>
    <row r="12418">
      <c r="A12418" t="inlineStr">
        <is>
          <t>71</t>
        </is>
      </c>
      <c r="B12418" t="inlineStr">
        <is>
          <t>Arts, Entertainment, and Recreation</t>
        </is>
      </c>
      <c r="C12418" t="inlineStr">
        <is>
          <t>29-2056</t>
        </is>
      </c>
      <c r="D12418" t="inlineStr">
        <is>
          <t>Veterinary Technologists and Technicians</t>
        </is>
      </c>
      <c r="E12418" t="n">
        <v>380</v>
      </c>
      <c r="F12418" t="n">
        <v>57700</v>
      </c>
      <c r="G12418">
        <f>IF(OR(E6766="",F6766=""),"",E6766*F6766)</f>
        <v/>
      </c>
      <c r="H12418" s="41">
        <f>IFERROR(XLOOKUP(C6766,'DATA Wharton'!$A$2:$A$785,'DATA Wharton'!$C$2:$C$785),"")</f>
        <v/>
      </c>
      <c r="I12418">
        <f>IF(OR(G6766="",H6766=""),"",G6766)</f>
        <v/>
      </c>
      <c r="J12418">
        <f>IF(OR(I6766="",H6766=""),"",I6766*H6766)</f>
        <v/>
      </c>
      <c r="K12418">
        <f>IF(G6766="","Missing OEWS wage",IF(H6766="","Missing Wharton SOC","Matched"))</f>
        <v/>
      </c>
    </row>
    <row r="12419">
      <c r="A12419" t="inlineStr">
        <is>
          <t>71</t>
        </is>
      </c>
      <c r="B12419" t="inlineStr">
        <is>
          <t>Arts, Entertainment, and Recreation</t>
        </is>
      </c>
      <c r="C12419" t="inlineStr">
        <is>
          <t>29-9091</t>
        </is>
      </c>
      <c r="D12419" t="inlineStr">
        <is>
          <t>Athletic Trainers</t>
        </is>
      </c>
      <c r="E12419" t="n">
        <v>2190</v>
      </c>
      <c r="F12419" t="n">
        <v>80530</v>
      </c>
      <c r="G12419">
        <f>IF(OR(E6767="",F6767=""),"",E6767*F6767)</f>
        <v/>
      </c>
      <c r="H12419" s="41">
        <f>IFERROR(XLOOKUP(C6767,'DATA Wharton'!$A$2:$A$785,'DATA Wharton'!$C$2:$C$785),"")</f>
        <v/>
      </c>
      <c r="I12419">
        <f>IF(OR(G6767="",H6767=""),"",G6767)</f>
        <v/>
      </c>
      <c r="J12419">
        <f>IF(OR(I6767="",H6767=""),"",I6767*H6767)</f>
        <v/>
      </c>
      <c r="K12419">
        <f>IF(G6767="","Missing OEWS wage",IF(H6767="","Missing Wharton SOC","Matched"))</f>
        <v/>
      </c>
    </row>
    <row r="12420">
      <c r="A12420" t="inlineStr">
        <is>
          <t>71</t>
        </is>
      </c>
      <c r="B12420" t="inlineStr">
        <is>
          <t>Arts, Entertainment, and Recreation</t>
        </is>
      </c>
      <c r="C12420" t="inlineStr">
        <is>
          <t>31-1120</t>
        </is>
      </c>
      <c r="D12420" t="inlineStr">
        <is>
          <t>Home Health and Personal Care Aides</t>
        </is>
      </c>
      <c r="E12420" t="n">
        <v>130</v>
      </c>
      <c r="F12420" t="n">
        <v>29820</v>
      </c>
      <c r="G12420">
        <f>IF(OR(E6768="",F6768=""),"",E6768*F6768)</f>
        <v/>
      </c>
      <c r="H12420" s="41">
        <f>IFERROR(XLOOKUP(C6768,'DATA Wharton'!$A$2:$A$785,'DATA Wharton'!$C$2:$C$785),"")</f>
        <v/>
      </c>
      <c r="I12420">
        <f>IF(OR(G6768="",H6768=""),"",G6768)</f>
        <v/>
      </c>
      <c r="J12420">
        <f>IF(OR(I6768="",H6768=""),"",I6768*H6768)</f>
        <v/>
      </c>
      <c r="K12420">
        <f>IF(G6768="","Missing OEWS wage",IF(H6768="","Missing Wharton SOC","Matched"))</f>
        <v/>
      </c>
    </row>
    <row r="12421">
      <c r="A12421" t="inlineStr">
        <is>
          <t>71</t>
        </is>
      </c>
      <c r="B12421" t="inlineStr">
        <is>
          <t>Arts, Entertainment, and Recreation</t>
        </is>
      </c>
      <c r="C12421" t="inlineStr">
        <is>
          <t>31-9011</t>
        </is>
      </c>
      <c r="D12421" t="inlineStr">
        <is>
          <t>Massage Therapists</t>
        </is>
      </c>
      <c r="E12421" t="n">
        <v>3580</v>
      </c>
      <c r="F12421" t="n">
        <v>67300</v>
      </c>
      <c r="G12421">
        <f>IF(OR(E6769="",F6769=""),"",E6769*F6769)</f>
        <v/>
      </c>
      <c r="H12421" s="41">
        <f>IFERROR(XLOOKUP(C6769,'DATA Wharton'!$A$2:$A$785,'DATA Wharton'!$C$2:$C$785),"")</f>
        <v/>
      </c>
      <c r="I12421">
        <f>IF(OR(G6769="",H6769=""),"",G6769)</f>
        <v/>
      </c>
      <c r="J12421">
        <f>IF(OR(I6769="",H6769=""),"",I6769*H6769)</f>
        <v/>
      </c>
      <c r="K12421">
        <f>IF(G6769="","Missing OEWS wage",IF(H6769="","Missing Wharton SOC","Matched"))</f>
        <v/>
      </c>
    </row>
    <row r="12422">
      <c r="A12422" t="inlineStr">
        <is>
          <t>71</t>
        </is>
      </c>
      <c r="B12422" t="inlineStr">
        <is>
          <t>Arts, Entertainment, and Recreation</t>
        </is>
      </c>
      <c r="C12422" t="inlineStr">
        <is>
          <t>31-9096</t>
        </is>
      </c>
      <c r="D12422" t="inlineStr">
        <is>
          <t>Veterinary Assistants and Laboratory Animal Caretakers</t>
        </is>
      </c>
      <c r="E12422" t="n">
        <v>100</v>
      </c>
      <c r="F12422" t="n">
        <v>43620</v>
      </c>
      <c r="G12422">
        <f>IF(OR(E6770="",F6770=""),"",E6770*F6770)</f>
        <v/>
      </c>
      <c r="H12422" s="41">
        <f>IFERROR(XLOOKUP(C6770,'DATA Wharton'!$A$2:$A$785,'DATA Wharton'!$C$2:$C$785),"")</f>
        <v/>
      </c>
      <c r="I12422">
        <f>IF(OR(G6770="",H6770=""),"",G6770)</f>
        <v/>
      </c>
      <c r="J12422">
        <f>IF(OR(I6770="",H6770=""),"",I6770*H6770)</f>
        <v/>
      </c>
      <c r="K12422">
        <f>IF(G6770="","Missing OEWS wage",IF(H6770="","Missing Wharton SOC","Matched"))</f>
        <v/>
      </c>
    </row>
    <row r="12423">
      <c r="A12423" t="inlineStr">
        <is>
          <t>71</t>
        </is>
      </c>
      <c r="B12423" t="inlineStr">
        <is>
          <t>Arts, Entertainment, and Recreation</t>
        </is>
      </c>
      <c r="C12423" t="inlineStr">
        <is>
          <t>33-1091</t>
        </is>
      </c>
      <c r="D12423" t="inlineStr">
        <is>
          <t>First-Line Supervisors of Security Workers</t>
        </is>
      </c>
      <c r="E12423" t="n">
        <v>6380</v>
      </c>
      <c r="F12423" t="n">
        <v>57610</v>
      </c>
      <c r="G12423">
        <f>IF(OR(E6771="",F6771=""),"",E6771*F6771)</f>
        <v/>
      </c>
      <c r="H12423" s="41">
        <f>IFERROR(XLOOKUP(C6771,'DATA Wharton'!$A$2:$A$785,'DATA Wharton'!$C$2:$C$785),"")</f>
        <v/>
      </c>
      <c r="I12423">
        <f>IF(OR(G6771="",H6771=""),"",G6771)</f>
        <v/>
      </c>
      <c r="J12423">
        <f>IF(OR(I6771="",H6771=""),"",I6771*H6771)</f>
        <v/>
      </c>
      <c r="K12423">
        <f>IF(G6771="","Missing OEWS wage",IF(H6771="","Missing Wharton SOC","Matched"))</f>
        <v/>
      </c>
    </row>
    <row r="12424">
      <c r="A12424" t="inlineStr">
        <is>
          <t>71</t>
        </is>
      </c>
      <c r="B12424" t="inlineStr">
        <is>
          <t>Arts, Entertainment, and Recreation</t>
        </is>
      </c>
      <c r="C12424" t="inlineStr">
        <is>
          <t>33-1099</t>
        </is>
      </c>
      <c r="D12424" t="inlineStr">
        <is>
          <t>First-Line Supervisors of Protective Service Workers, All Other</t>
        </is>
      </c>
      <c r="E12424" t="n">
        <v>2270</v>
      </c>
      <c r="F12424" t="n">
        <v>49530</v>
      </c>
      <c r="G12424">
        <f>IF(OR(E6772="",F6772=""),"",E6772*F6772)</f>
        <v/>
      </c>
      <c r="H12424" s="41">
        <f>IFERROR(XLOOKUP(C6772,'DATA Wharton'!$A$2:$A$785,'DATA Wharton'!$C$2:$C$785),"")</f>
        <v/>
      </c>
      <c r="I12424">
        <f>IF(OR(G6772="",H6772=""),"",G6772)</f>
        <v/>
      </c>
      <c r="J12424">
        <f>IF(OR(I6772="",H6772=""),"",I6772*H6772)</f>
        <v/>
      </c>
      <c r="K12424">
        <f>IF(G6772="","Missing OEWS wage",IF(H6772="","Missing Wharton SOC","Matched"))</f>
        <v/>
      </c>
    </row>
    <row r="12425">
      <c r="A12425" t="inlineStr">
        <is>
          <t>71</t>
        </is>
      </c>
      <c r="B12425" t="inlineStr">
        <is>
          <t>Arts, Entertainment, and Recreation</t>
        </is>
      </c>
      <c r="C12425" t="inlineStr">
        <is>
          <t>33-2011</t>
        </is>
      </c>
      <c r="D12425" t="inlineStr">
        <is>
          <t>Firefighters</t>
        </is>
      </c>
      <c r="E12425" t="n">
        <v>230</v>
      </c>
      <c r="F12425" t="n">
        <v>46420</v>
      </c>
      <c r="G12425">
        <f>IF(OR(E6773="",F6773=""),"",E6773*F6773)</f>
        <v/>
      </c>
      <c r="H12425" s="41">
        <f>IFERROR(XLOOKUP(C6773,'DATA Wharton'!$A$2:$A$785,'DATA Wharton'!$C$2:$C$785),"")</f>
        <v/>
      </c>
      <c r="I12425">
        <f>IF(OR(G6773="",H6773=""),"",G6773)</f>
        <v/>
      </c>
      <c r="J12425">
        <f>IF(OR(I6773="",H6773=""),"",I6773*H6773)</f>
        <v/>
      </c>
      <c r="K12425">
        <f>IF(G6773="","Missing OEWS wage",IF(H6773="","Missing Wharton SOC","Matched"))</f>
        <v/>
      </c>
    </row>
    <row r="12426">
      <c r="A12426" t="inlineStr">
        <is>
          <t>71</t>
        </is>
      </c>
      <c r="B12426" t="inlineStr">
        <is>
          <t>Arts, Entertainment, and Recreation</t>
        </is>
      </c>
      <c r="C12426" t="inlineStr">
        <is>
          <t>33-3041</t>
        </is>
      </c>
      <c r="D12426" t="inlineStr">
        <is>
          <t>Parking Enforcement Workers</t>
        </is>
      </c>
      <c r="E12426" t="n">
        <v>80</v>
      </c>
      <c r="F12426" t="n">
        <v>37640</v>
      </c>
      <c r="G12426">
        <f>IF(OR(E6774="",F6774=""),"",E6774*F6774)</f>
        <v/>
      </c>
      <c r="H12426" s="41">
        <f>IFERROR(XLOOKUP(C6774,'DATA Wharton'!$A$2:$A$785,'DATA Wharton'!$C$2:$C$785),"")</f>
        <v/>
      </c>
      <c r="I12426">
        <f>IF(OR(G6774="",H6774=""),"",G6774)</f>
        <v/>
      </c>
      <c r="J12426">
        <f>IF(OR(I6774="",H6774=""),"",I6774*H6774)</f>
        <v/>
      </c>
      <c r="K12426">
        <f>IF(G6774="","Missing OEWS wage",IF(H6774="","Missing Wharton SOC","Matched"))</f>
        <v/>
      </c>
    </row>
    <row r="12427">
      <c r="A12427" t="inlineStr">
        <is>
          <t>71</t>
        </is>
      </c>
      <c r="B12427" t="inlineStr">
        <is>
          <t>Arts, Entertainment, and Recreation</t>
        </is>
      </c>
      <c r="C12427" t="inlineStr">
        <is>
          <t>33-9021</t>
        </is>
      </c>
      <c r="D12427" t="inlineStr">
        <is>
          <t>Private Detectives and Investigators</t>
        </is>
      </c>
      <c r="E12427" t="n">
        <v>60</v>
      </c>
      <c r="F12427" t="n">
        <v>62520</v>
      </c>
      <c r="G12427">
        <f>IF(OR(E6775="",F6775=""),"",E6775*F6775)</f>
        <v/>
      </c>
      <c r="H12427" s="41">
        <f>IFERROR(XLOOKUP(C6775,'DATA Wharton'!$A$2:$A$785,'DATA Wharton'!$C$2:$C$785),"")</f>
        <v/>
      </c>
      <c r="I12427">
        <f>IF(OR(G6775="",H6775=""),"",G6775)</f>
        <v/>
      </c>
      <c r="J12427">
        <f>IF(OR(I6775="",H6775=""),"",I6775*H6775)</f>
        <v/>
      </c>
      <c r="K12427">
        <f>IF(G6775="","Missing OEWS wage",IF(H6775="","Missing Wharton SOC","Matched"))</f>
        <v/>
      </c>
    </row>
    <row r="12428">
      <c r="A12428" t="inlineStr">
        <is>
          <t>71</t>
        </is>
      </c>
      <c r="B12428" t="inlineStr">
        <is>
          <t>Arts, Entertainment, and Recreation</t>
        </is>
      </c>
      <c r="C12428" t="inlineStr">
        <is>
          <t>33-9031</t>
        </is>
      </c>
      <c r="D12428" t="inlineStr">
        <is>
          <t>Gambling Surveillance Officers and Gambling Investigators</t>
        </is>
      </c>
      <c r="E12428" t="n">
        <v>4880</v>
      </c>
      <c r="F12428" t="n">
        <v>41700</v>
      </c>
      <c r="G12428">
        <f>IF(OR(E6776="",F6776=""),"",E6776*F6776)</f>
        <v/>
      </c>
      <c r="H12428" s="41">
        <f>IFERROR(XLOOKUP(C6776,'DATA Wharton'!$A$2:$A$785,'DATA Wharton'!$C$2:$C$785),"")</f>
        <v/>
      </c>
      <c r="I12428">
        <f>IF(OR(G6776="",H6776=""),"",G6776)</f>
        <v/>
      </c>
      <c r="J12428">
        <f>IF(OR(I6776="",H6776=""),"",I6776*H6776)</f>
        <v/>
      </c>
      <c r="K12428">
        <f>IF(G6776="","Missing OEWS wage",IF(H6776="","Missing Wharton SOC","Matched"))</f>
        <v/>
      </c>
    </row>
    <row r="12429">
      <c r="A12429" t="inlineStr">
        <is>
          <t>71</t>
        </is>
      </c>
      <c r="B12429" t="inlineStr">
        <is>
          <t>Arts, Entertainment, and Recreation</t>
        </is>
      </c>
      <c r="C12429" t="inlineStr">
        <is>
          <t>33-9032</t>
        </is>
      </c>
      <c r="D12429" t="inlineStr">
        <is>
          <t>Security Guards</t>
        </is>
      </c>
      <c r="E12429" t="n">
        <v>57170</v>
      </c>
      <c r="F12429" t="n">
        <v>40430</v>
      </c>
      <c r="G12429">
        <f>IF(OR(E6777="",F6777=""),"",E6777*F6777)</f>
        <v/>
      </c>
      <c r="H12429" s="41">
        <f>IFERROR(XLOOKUP(C6777,'DATA Wharton'!$A$2:$A$785,'DATA Wharton'!$C$2:$C$785),"")</f>
        <v/>
      </c>
      <c r="I12429">
        <f>IF(OR(G6777="",H6777=""),"",G6777)</f>
        <v/>
      </c>
      <c r="J12429">
        <f>IF(OR(I6777="",H6777=""),"",I6777*H6777)</f>
        <v/>
      </c>
      <c r="K12429">
        <f>IF(G6777="","Missing OEWS wage",IF(H6777="","Missing Wharton SOC","Matched"))</f>
        <v/>
      </c>
    </row>
    <row r="12430">
      <c r="A12430" t="inlineStr">
        <is>
          <t>71</t>
        </is>
      </c>
      <c r="B12430" t="inlineStr">
        <is>
          <t>Arts, Entertainment, and Recreation</t>
        </is>
      </c>
      <c r="C12430" t="inlineStr">
        <is>
          <t>33-9091</t>
        </is>
      </c>
      <c r="D12430" t="inlineStr">
        <is>
          <t>Crossing Guards and Flaggers</t>
        </is>
      </c>
      <c r="E12430" t="n">
        <v>190</v>
      </c>
      <c r="F12430" t="n">
        <v>33010</v>
      </c>
      <c r="G12430">
        <f>IF(OR(E6778="",F6778=""),"",E6778*F6778)</f>
        <v/>
      </c>
      <c r="H12430" s="41">
        <f>IFERROR(XLOOKUP(C6778,'DATA Wharton'!$A$2:$A$785,'DATA Wharton'!$C$2:$C$785),"")</f>
        <v/>
      </c>
      <c r="I12430">
        <f>IF(OR(G6778="",H6778=""),"",G6778)</f>
        <v/>
      </c>
      <c r="J12430">
        <f>IF(OR(I6778="",H6778=""),"",I6778*H6778)</f>
        <v/>
      </c>
      <c r="K12430">
        <f>IF(G6778="","Missing OEWS wage",IF(H6778="","Missing Wharton SOC","Matched"))</f>
        <v/>
      </c>
    </row>
    <row r="12431">
      <c r="A12431" t="inlineStr">
        <is>
          <t>71</t>
        </is>
      </c>
      <c r="B12431" t="inlineStr">
        <is>
          <t>Arts, Entertainment, and Recreation</t>
        </is>
      </c>
      <c r="C12431" t="inlineStr">
        <is>
          <t>33-9092</t>
        </is>
      </c>
      <c r="D12431" t="inlineStr">
        <is>
          <t>Lifeguards, Ski Patrol, and Other Recreational Protective Service Workers</t>
        </is>
      </c>
      <c r="E12431" t="n">
        <v>56310</v>
      </c>
      <c r="F12431" t="n">
        <v>33210</v>
      </c>
      <c r="G12431">
        <f>IF(OR(E6779="",F6779=""),"",E6779*F6779)</f>
        <v/>
      </c>
      <c r="H12431" s="41">
        <f>IFERROR(XLOOKUP(C6779,'DATA Wharton'!$A$2:$A$785,'DATA Wharton'!$C$2:$C$785),"")</f>
        <v/>
      </c>
      <c r="I12431">
        <f>IF(OR(G6779="",H6779=""),"",G6779)</f>
        <v/>
      </c>
      <c r="J12431">
        <f>IF(OR(I6779="",H6779=""),"",I6779*H6779)</f>
        <v/>
      </c>
      <c r="K12431">
        <f>IF(G6779="","Missing OEWS wage",IF(H6779="","Missing Wharton SOC","Matched"))</f>
        <v/>
      </c>
    </row>
    <row r="12432">
      <c r="A12432" t="inlineStr">
        <is>
          <t>71</t>
        </is>
      </c>
      <c r="B12432" t="inlineStr">
        <is>
          <t>Arts, Entertainment, and Recreation</t>
        </is>
      </c>
      <c r="C12432" t="inlineStr">
        <is>
          <t>33-9099</t>
        </is>
      </c>
      <c r="D12432" t="inlineStr">
        <is>
          <t>Protective Service Workers, All Other</t>
        </is>
      </c>
      <c r="E12432" t="n">
        <v>1360</v>
      </c>
      <c r="F12432" t="n">
        <v>68260</v>
      </c>
      <c r="G12432">
        <f>IF(OR(E6780="",F6780=""),"",E6780*F6780)</f>
        <v/>
      </c>
      <c r="H12432" s="41">
        <f>IFERROR(XLOOKUP(C6780,'DATA Wharton'!$A$2:$A$785,'DATA Wharton'!$C$2:$C$785),"")</f>
        <v/>
      </c>
      <c r="I12432">
        <f>IF(OR(G6780="",H6780=""),"",G6780)</f>
        <v/>
      </c>
      <c r="J12432">
        <f>IF(OR(I6780="",H6780=""),"",I6780*H6780)</f>
        <v/>
      </c>
      <c r="K12432">
        <f>IF(G6780="","Missing OEWS wage",IF(H6780="","Missing Wharton SOC","Matched"))</f>
        <v/>
      </c>
    </row>
    <row r="12433">
      <c r="A12433" t="inlineStr">
        <is>
          <t>71</t>
        </is>
      </c>
      <c r="B12433" t="inlineStr">
        <is>
          <t>Arts, Entertainment, and Recreation</t>
        </is>
      </c>
      <c r="C12433" t="inlineStr">
        <is>
          <t>35-1011</t>
        </is>
      </c>
      <c r="D12433" t="inlineStr">
        <is>
          <t>Chefs and Head Cooks</t>
        </is>
      </c>
      <c r="E12433" t="n">
        <v>12640</v>
      </c>
      <c r="F12433" t="n">
        <v>78500</v>
      </c>
      <c r="G12433">
        <f>IF(OR(E6781="",F6781=""),"",E6781*F6781)</f>
        <v/>
      </c>
      <c r="H12433" s="41">
        <f>IFERROR(XLOOKUP(C6781,'DATA Wharton'!$A$2:$A$785,'DATA Wharton'!$C$2:$C$785),"")</f>
        <v/>
      </c>
      <c r="I12433">
        <f>IF(OR(G6781="",H6781=""),"",G6781)</f>
        <v/>
      </c>
      <c r="J12433">
        <f>IF(OR(I6781="",H6781=""),"",I6781*H6781)</f>
        <v/>
      </c>
      <c r="K12433">
        <f>IF(G6781="","Missing OEWS wage",IF(H6781="","Missing Wharton SOC","Matched"))</f>
        <v/>
      </c>
    </row>
    <row r="12434">
      <c r="A12434" t="inlineStr">
        <is>
          <t>71</t>
        </is>
      </c>
      <c r="B12434" t="inlineStr">
        <is>
          <t>Arts, Entertainment, and Recreation</t>
        </is>
      </c>
      <c r="C12434" t="inlineStr">
        <is>
          <t>35-1012</t>
        </is>
      </c>
      <c r="D12434" t="inlineStr">
        <is>
          <t>First-Line Supervisors of Food Preparation and Serving Workers</t>
        </is>
      </c>
      <c r="E12434" t="n">
        <v>22810</v>
      </c>
      <c r="F12434" t="n">
        <v>51580</v>
      </c>
      <c r="G12434">
        <f>IF(OR(E6782="",F6782=""),"",E6782*F6782)</f>
        <v/>
      </c>
      <c r="H12434" s="41">
        <f>IFERROR(XLOOKUP(C6782,'DATA Wharton'!$A$2:$A$785,'DATA Wharton'!$C$2:$C$785),"")</f>
        <v/>
      </c>
      <c r="I12434">
        <f>IF(OR(G6782="",H6782=""),"",G6782)</f>
        <v/>
      </c>
      <c r="J12434">
        <f>IF(OR(I6782="",H6782=""),"",I6782*H6782)</f>
        <v/>
      </c>
      <c r="K12434">
        <f>IF(G6782="","Missing OEWS wage",IF(H6782="","Missing Wharton SOC","Matched"))</f>
        <v/>
      </c>
    </row>
    <row r="12435">
      <c r="A12435" t="inlineStr">
        <is>
          <t>71</t>
        </is>
      </c>
      <c r="B12435" t="inlineStr">
        <is>
          <t>Arts, Entertainment, and Recreation</t>
        </is>
      </c>
      <c r="C12435" t="inlineStr">
        <is>
          <t>35-2011</t>
        </is>
      </c>
      <c r="D12435" t="inlineStr">
        <is>
          <t>Cooks, Fast Food</t>
        </is>
      </c>
      <c r="E12435" t="n">
        <v>2100</v>
      </c>
      <c r="F12435" t="n">
        <v>35640</v>
      </c>
      <c r="G12435">
        <f>IF(OR(E6783="",F6783=""),"",E6783*F6783)</f>
        <v/>
      </c>
      <c r="H12435" s="41">
        <f>IFERROR(XLOOKUP(C6783,'DATA Wharton'!$A$2:$A$785,'DATA Wharton'!$C$2:$C$785),"")</f>
        <v/>
      </c>
      <c r="I12435">
        <f>IF(OR(G6783="",H6783=""),"",G6783)</f>
        <v/>
      </c>
      <c r="J12435">
        <f>IF(OR(I6783="",H6783=""),"",I6783*H6783)</f>
        <v/>
      </c>
      <c r="K12435">
        <f>IF(G6783="","Missing OEWS wage",IF(H6783="","Missing Wharton SOC","Matched"))</f>
        <v/>
      </c>
    </row>
    <row r="12436">
      <c r="A12436" t="inlineStr">
        <is>
          <t>71</t>
        </is>
      </c>
      <c r="B12436" t="inlineStr">
        <is>
          <t>Arts, Entertainment, and Recreation</t>
        </is>
      </c>
      <c r="C12436" t="inlineStr">
        <is>
          <t>35-2012</t>
        </is>
      </c>
      <c r="D12436" t="inlineStr">
        <is>
          <t>Cooks, Institution and Cafeteria</t>
        </is>
      </c>
      <c r="E12436" t="n">
        <v>3940</v>
      </c>
      <c r="F12436" t="n">
        <v>38430</v>
      </c>
      <c r="G12436">
        <f>IF(OR(E6784="",F6784=""),"",E6784*F6784)</f>
        <v/>
      </c>
      <c r="H12436" s="41">
        <f>IFERROR(XLOOKUP(C6784,'DATA Wharton'!$A$2:$A$785,'DATA Wharton'!$C$2:$C$785),"")</f>
        <v/>
      </c>
      <c r="I12436">
        <f>IF(OR(G6784="",H6784=""),"",G6784)</f>
        <v/>
      </c>
      <c r="J12436">
        <f>IF(OR(I6784="",H6784=""),"",I6784*H6784)</f>
        <v/>
      </c>
      <c r="K12436">
        <f>IF(G6784="","Missing OEWS wage",IF(H6784="","Missing Wharton SOC","Matched"))</f>
        <v/>
      </c>
    </row>
    <row r="12437">
      <c r="A12437" t="inlineStr">
        <is>
          <t>71</t>
        </is>
      </c>
      <c r="B12437" t="inlineStr">
        <is>
          <t>Arts, Entertainment, and Recreation</t>
        </is>
      </c>
      <c r="C12437" t="inlineStr">
        <is>
          <t>35-2014</t>
        </is>
      </c>
      <c r="D12437" t="inlineStr">
        <is>
          <t>Cooks, Restaurant</t>
        </is>
      </c>
      <c r="E12437" t="n">
        <v>51120</v>
      </c>
      <c r="F12437" t="n">
        <v>41510</v>
      </c>
      <c r="G12437">
        <f>IF(OR(E6785="",F6785=""),"",E6785*F6785)</f>
        <v/>
      </c>
      <c r="H12437" s="41">
        <f>IFERROR(XLOOKUP(C6785,'DATA Wharton'!$A$2:$A$785,'DATA Wharton'!$C$2:$C$785),"")</f>
        <v/>
      </c>
      <c r="I12437">
        <f>IF(OR(G6785="",H6785=""),"",G6785)</f>
        <v/>
      </c>
      <c r="J12437">
        <f>IF(OR(I6785="",H6785=""),"",I6785*H6785)</f>
        <v/>
      </c>
      <c r="K12437">
        <f>IF(G6785="","Missing OEWS wage",IF(H6785="","Missing Wharton SOC","Matched"))</f>
        <v/>
      </c>
    </row>
    <row r="12438">
      <c r="A12438" t="inlineStr">
        <is>
          <t>71</t>
        </is>
      </c>
      <c r="B12438" t="inlineStr">
        <is>
          <t>Arts, Entertainment, and Recreation</t>
        </is>
      </c>
      <c r="C12438" t="inlineStr">
        <is>
          <t>35-2015</t>
        </is>
      </c>
      <c r="D12438" t="inlineStr">
        <is>
          <t>Cooks, Short Order</t>
        </is>
      </c>
      <c r="E12438" t="n">
        <v>5890</v>
      </c>
      <c r="F12438" t="n">
        <v>34540</v>
      </c>
      <c r="G12438">
        <f>IF(OR(E6786="",F6786=""),"",E6786*F6786)</f>
        <v/>
      </c>
      <c r="H12438" s="41">
        <f>IFERROR(XLOOKUP(C6786,'DATA Wharton'!$A$2:$A$785,'DATA Wharton'!$C$2:$C$785),"")</f>
        <v/>
      </c>
      <c r="I12438">
        <f>IF(OR(G6786="",H6786=""),"",G6786)</f>
        <v/>
      </c>
      <c r="J12438">
        <f>IF(OR(I6786="",H6786=""),"",I6786*H6786)</f>
        <v/>
      </c>
      <c r="K12438">
        <f>IF(G6786="","Missing OEWS wage",IF(H6786="","Missing Wharton SOC","Matched"))</f>
        <v/>
      </c>
    </row>
    <row r="12439">
      <c r="A12439" t="inlineStr">
        <is>
          <t>71</t>
        </is>
      </c>
      <c r="B12439" t="inlineStr">
        <is>
          <t>Arts, Entertainment, and Recreation</t>
        </is>
      </c>
      <c r="C12439" t="inlineStr">
        <is>
          <t>35-2019</t>
        </is>
      </c>
      <c r="D12439" t="inlineStr">
        <is>
          <t>Cooks, All Other</t>
        </is>
      </c>
      <c r="E12439" t="n">
        <v>1000</v>
      </c>
      <c r="F12439" t="n">
        <v>38600</v>
      </c>
      <c r="G12439">
        <f>IF(OR(E6787="",F6787=""),"",E6787*F6787)</f>
        <v/>
      </c>
      <c r="H12439" s="41">
        <f>IFERROR(XLOOKUP(C6787,'DATA Wharton'!$A$2:$A$785,'DATA Wharton'!$C$2:$C$785),"")</f>
        <v/>
      </c>
      <c r="I12439">
        <f>IF(OR(G6787="",H6787=""),"",G6787)</f>
        <v/>
      </c>
      <c r="J12439">
        <f>IF(OR(I6787="",H6787=""),"",I6787*H6787)</f>
        <v/>
      </c>
      <c r="K12439">
        <f>IF(G6787="","Missing OEWS wage",IF(H6787="","Missing Wharton SOC","Matched"))</f>
        <v/>
      </c>
    </row>
    <row r="12440">
      <c r="A12440" t="inlineStr">
        <is>
          <t>71</t>
        </is>
      </c>
      <c r="B12440" t="inlineStr">
        <is>
          <t>Arts, Entertainment, and Recreation</t>
        </is>
      </c>
      <c r="C12440" t="inlineStr">
        <is>
          <t>35-2021</t>
        </is>
      </c>
      <c r="D12440" t="inlineStr">
        <is>
          <t>Food Preparation Workers</t>
        </is>
      </c>
      <c r="E12440" t="n">
        <v>9770</v>
      </c>
      <c r="F12440" t="n">
        <v>36250</v>
      </c>
      <c r="G12440">
        <f>IF(OR(E6788="",F6788=""),"",E6788*F6788)</f>
        <v/>
      </c>
      <c r="H12440" s="41">
        <f>IFERROR(XLOOKUP(C6788,'DATA Wharton'!$A$2:$A$785,'DATA Wharton'!$C$2:$C$785),"")</f>
        <v/>
      </c>
      <c r="I12440">
        <f>IF(OR(G6788="",H6788=""),"",G6788)</f>
        <v/>
      </c>
      <c r="J12440">
        <f>IF(OR(I6788="",H6788=""),"",I6788*H6788)</f>
        <v/>
      </c>
      <c r="K12440">
        <f>IF(G6788="","Missing OEWS wage",IF(H6788="","Missing Wharton SOC","Matched"))</f>
        <v/>
      </c>
    </row>
    <row r="12441">
      <c r="A12441" t="inlineStr">
        <is>
          <t>71</t>
        </is>
      </c>
      <c r="B12441" t="inlineStr">
        <is>
          <t>Arts, Entertainment, and Recreation</t>
        </is>
      </c>
      <c r="C12441" t="inlineStr">
        <is>
          <t>35-3011</t>
        </is>
      </c>
      <c r="D12441" t="inlineStr">
        <is>
          <t>Bartenders</t>
        </is>
      </c>
      <c r="E12441" t="n">
        <v>54490</v>
      </c>
      <c r="F12441" t="n">
        <v>38360</v>
      </c>
      <c r="G12441">
        <f>IF(OR(E6789="",F6789=""),"",E6789*F6789)</f>
        <v/>
      </c>
      <c r="H12441" s="41">
        <f>IFERROR(XLOOKUP(C6789,'DATA Wharton'!$A$2:$A$785,'DATA Wharton'!$C$2:$C$785),"")</f>
        <v/>
      </c>
      <c r="I12441">
        <f>IF(OR(G6789="",H6789=""),"",G6789)</f>
        <v/>
      </c>
      <c r="J12441">
        <f>IF(OR(I6789="",H6789=""),"",I6789*H6789)</f>
        <v/>
      </c>
      <c r="K12441">
        <f>IF(G6789="","Missing OEWS wage",IF(H6789="","Missing Wharton SOC","Matched"))</f>
        <v/>
      </c>
    </row>
    <row r="12442">
      <c r="A12442" t="inlineStr">
        <is>
          <t>71</t>
        </is>
      </c>
      <c r="B12442" t="inlineStr">
        <is>
          <t>Arts, Entertainment, and Recreation</t>
        </is>
      </c>
      <c r="C12442" t="inlineStr">
        <is>
          <t>35-3023</t>
        </is>
      </c>
      <c r="D12442" t="inlineStr">
        <is>
          <t>Fast Food and Counter Workers</t>
        </is>
      </c>
      <c r="E12442" t="n">
        <v>46850</v>
      </c>
      <c r="F12442" t="n">
        <v>32700</v>
      </c>
      <c r="G12442">
        <f>IF(OR(E6790="",F6790=""),"",E6790*F6790)</f>
        <v/>
      </c>
      <c r="H12442" s="41">
        <f>IFERROR(XLOOKUP(C6790,'DATA Wharton'!$A$2:$A$785,'DATA Wharton'!$C$2:$C$785),"")</f>
        <v/>
      </c>
      <c r="I12442">
        <f>IF(OR(G6790="",H6790=""),"",G6790)</f>
        <v/>
      </c>
      <c r="J12442">
        <f>IF(OR(I6790="",H6790=""),"",I6790*H6790)</f>
        <v/>
      </c>
      <c r="K12442">
        <f>IF(G6790="","Missing OEWS wage",IF(H6790="","Missing Wharton SOC","Matched"))</f>
        <v/>
      </c>
    </row>
    <row r="12443">
      <c r="A12443" t="inlineStr">
        <is>
          <t>71</t>
        </is>
      </c>
      <c r="B12443" t="inlineStr">
        <is>
          <t>Arts, Entertainment, and Recreation</t>
        </is>
      </c>
      <c r="C12443" t="inlineStr">
        <is>
          <t>35-3031</t>
        </is>
      </c>
      <c r="D12443" t="inlineStr">
        <is>
          <t>Waiters and Waitresses</t>
        </is>
      </c>
      <c r="E12443" t="n">
        <v>97670</v>
      </c>
      <c r="F12443" t="n">
        <v>39010</v>
      </c>
      <c r="G12443">
        <f>IF(OR(E6791="",F6791=""),"",E6791*F6791)</f>
        <v/>
      </c>
      <c r="H12443" s="41">
        <f>IFERROR(XLOOKUP(C6791,'DATA Wharton'!$A$2:$A$785,'DATA Wharton'!$C$2:$C$785),"")</f>
        <v/>
      </c>
      <c r="I12443">
        <f>IF(OR(G6791="",H6791=""),"",G6791)</f>
        <v/>
      </c>
      <c r="J12443">
        <f>IF(OR(I6791="",H6791=""),"",I6791*H6791)</f>
        <v/>
      </c>
      <c r="K12443">
        <f>IF(G6791="","Missing OEWS wage",IF(H6791="","Missing Wharton SOC","Matched"))</f>
        <v/>
      </c>
    </row>
    <row r="12444">
      <c r="A12444" t="inlineStr">
        <is>
          <t>71</t>
        </is>
      </c>
      <c r="B12444" t="inlineStr">
        <is>
          <t>Arts, Entertainment, and Recreation</t>
        </is>
      </c>
      <c r="C12444" t="inlineStr">
        <is>
          <t>35-3041</t>
        </is>
      </c>
      <c r="D12444" t="inlineStr">
        <is>
          <t>Food Servers, Nonrestaurant</t>
        </is>
      </c>
      <c r="E12444" t="n">
        <v>9980</v>
      </c>
      <c r="F12444" t="n">
        <v>34340</v>
      </c>
      <c r="G12444">
        <f>IF(OR(E6792="",F6792=""),"",E6792*F6792)</f>
        <v/>
      </c>
      <c r="H12444" s="41">
        <f>IFERROR(XLOOKUP(C6792,'DATA Wharton'!$A$2:$A$785,'DATA Wharton'!$C$2:$C$785),"")</f>
        <v/>
      </c>
      <c r="I12444">
        <f>IF(OR(G6792="",H6792=""),"",G6792)</f>
        <v/>
      </c>
      <c r="J12444">
        <f>IF(OR(I6792="",H6792=""),"",I6792*H6792)</f>
        <v/>
      </c>
      <c r="K12444">
        <f>IF(G6792="","Missing OEWS wage",IF(H6792="","Missing Wharton SOC","Matched"))</f>
        <v/>
      </c>
    </row>
    <row r="12445">
      <c r="A12445" t="inlineStr">
        <is>
          <t>71</t>
        </is>
      </c>
      <c r="B12445" t="inlineStr">
        <is>
          <t>Arts, Entertainment, and Recreation</t>
        </is>
      </c>
      <c r="C12445" t="inlineStr">
        <is>
          <t>35-9011</t>
        </is>
      </c>
      <c r="D12445" t="inlineStr">
        <is>
          <t>Dining Room and Cafeteria Attendants and Bartender Helpers</t>
        </is>
      </c>
      <c r="E12445" t="n">
        <v>20280</v>
      </c>
      <c r="F12445" t="n">
        <v>34950</v>
      </c>
      <c r="G12445">
        <f>IF(OR(E6793="",F6793=""),"",E6793*F6793)</f>
        <v/>
      </c>
      <c r="H12445" s="41">
        <f>IFERROR(XLOOKUP(C6793,'DATA Wharton'!$A$2:$A$785,'DATA Wharton'!$C$2:$C$785),"")</f>
        <v/>
      </c>
      <c r="I12445">
        <f>IF(OR(G6793="",H6793=""),"",G6793)</f>
        <v/>
      </c>
      <c r="J12445">
        <f>IF(OR(I6793="",H6793=""),"",I6793*H6793)</f>
        <v/>
      </c>
      <c r="K12445">
        <f>IF(G6793="","Missing OEWS wage",IF(H6793="","Missing Wharton SOC","Matched"))</f>
        <v/>
      </c>
    </row>
    <row r="12446">
      <c r="A12446" t="inlineStr">
        <is>
          <t>71</t>
        </is>
      </c>
      <c r="B12446" t="inlineStr">
        <is>
          <t>Arts, Entertainment, and Recreation</t>
        </is>
      </c>
      <c r="C12446" t="inlineStr">
        <is>
          <t>35-9021</t>
        </is>
      </c>
      <c r="D12446" t="inlineStr">
        <is>
          <t>Dishwashers</t>
        </is>
      </c>
      <c r="E12446" t="n">
        <v>15910</v>
      </c>
      <c r="F12446" t="n">
        <v>34840</v>
      </c>
      <c r="G12446">
        <f>IF(OR(E6794="",F6794=""),"",E6794*F6794)</f>
        <v/>
      </c>
      <c r="H12446" s="41">
        <f>IFERROR(XLOOKUP(C6794,'DATA Wharton'!$A$2:$A$785,'DATA Wharton'!$C$2:$C$785),"")</f>
        <v/>
      </c>
      <c r="I12446">
        <f>IF(OR(G6794="",H6794=""),"",G6794)</f>
        <v/>
      </c>
      <c r="J12446">
        <f>IF(OR(I6794="",H6794=""),"",I6794*H6794)</f>
        <v/>
      </c>
      <c r="K12446">
        <f>IF(G6794="","Missing OEWS wage",IF(H6794="","Missing Wharton SOC","Matched"))</f>
        <v/>
      </c>
    </row>
    <row r="12447">
      <c r="A12447" t="inlineStr">
        <is>
          <t>71</t>
        </is>
      </c>
      <c r="B12447" t="inlineStr">
        <is>
          <t>Arts, Entertainment, and Recreation</t>
        </is>
      </c>
      <c r="C12447" t="inlineStr">
        <is>
          <t>35-9031</t>
        </is>
      </c>
      <c r="D12447" t="inlineStr">
        <is>
          <t>Hosts and Hostesses, Restaurant, Lounge, and Coffee Shop</t>
        </is>
      </c>
      <c r="E12447" t="n">
        <v>11150</v>
      </c>
      <c r="F12447" t="n">
        <v>33780</v>
      </c>
      <c r="G12447">
        <f>IF(OR(E6795="",F6795=""),"",E6795*F6795)</f>
        <v/>
      </c>
      <c r="H12447" s="41">
        <f>IFERROR(XLOOKUP(C6795,'DATA Wharton'!$A$2:$A$785,'DATA Wharton'!$C$2:$C$785),"")</f>
        <v/>
      </c>
      <c r="I12447">
        <f>IF(OR(G6795="",H6795=""),"",G6795)</f>
        <v/>
      </c>
      <c r="J12447">
        <f>IF(OR(I6795="",H6795=""),"",I6795*H6795)</f>
        <v/>
      </c>
      <c r="K12447">
        <f>IF(G6795="","Missing OEWS wage",IF(H6795="","Missing Wharton SOC","Matched"))</f>
        <v/>
      </c>
    </row>
    <row r="12448">
      <c r="A12448" t="inlineStr">
        <is>
          <t>71</t>
        </is>
      </c>
      <c r="B12448" t="inlineStr">
        <is>
          <t>Arts, Entertainment, and Recreation</t>
        </is>
      </c>
      <c r="C12448" t="inlineStr">
        <is>
          <t>35-9099</t>
        </is>
      </c>
      <c r="D12448" t="inlineStr">
        <is>
          <t>Food Preparation and Serving Related Workers, All Other</t>
        </is>
      </c>
      <c r="E12448" t="n">
        <v>3010</v>
      </c>
      <c r="F12448" t="n">
        <v>38020</v>
      </c>
      <c r="G12448">
        <f>IF(OR(E6796="",F6796=""),"",E6796*F6796)</f>
        <v/>
      </c>
      <c r="H12448" s="41">
        <f>IFERROR(XLOOKUP(C6796,'DATA Wharton'!$A$2:$A$785,'DATA Wharton'!$C$2:$C$785),"")</f>
        <v/>
      </c>
      <c r="I12448">
        <f>IF(OR(G6796="",H6796=""),"",G6796)</f>
        <v/>
      </c>
      <c r="J12448">
        <f>IF(OR(I6796="",H6796=""),"",I6796*H6796)</f>
        <v/>
      </c>
      <c r="K12448">
        <f>IF(G6796="","Missing OEWS wage",IF(H6796="","Missing Wharton SOC","Matched"))</f>
        <v/>
      </c>
    </row>
    <row r="12449">
      <c r="A12449" t="inlineStr">
        <is>
          <t>71</t>
        </is>
      </c>
      <c r="B12449" t="inlineStr">
        <is>
          <t>Arts, Entertainment, and Recreation</t>
        </is>
      </c>
      <c r="C12449" t="inlineStr">
        <is>
          <t>37-1011</t>
        </is>
      </c>
      <c r="D12449" t="inlineStr">
        <is>
          <t>First-Line Supervisors of Housekeeping and Janitorial Workers</t>
        </is>
      </c>
      <c r="E12449" t="n">
        <v>4190</v>
      </c>
      <c r="F12449" t="n">
        <v>52340</v>
      </c>
      <c r="G12449">
        <f>IF(OR(E6797="",F6797=""),"",E6797*F6797)</f>
        <v/>
      </c>
      <c r="H12449" s="41">
        <f>IFERROR(XLOOKUP(C6797,'DATA Wharton'!$A$2:$A$785,'DATA Wharton'!$C$2:$C$785),"")</f>
        <v/>
      </c>
      <c r="I12449">
        <f>IF(OR(G6797="",H6797=""),"",G6797)</f>
        <v/>
      </c>
      <c r="J12449">
        <f>IF(OR(I6797="",H6797=""),"",I6797*H6797)</f>
        <v/>
      </c>
      <c r="K12449">
        <f>IF(G6797="","Missing OEWS wage",IF(H6797="","Missing Wharton SOC","Matched"))</f>
        <v/>
      </c>
    </row>
    <row r="12450">
      <c r="A12450" t="inlineStr">
        <is>
          <t>71</t>
        </is>
      </c>
      <c r="B12450" t="inlineStr">
        <is>
          <t>Arts, Entertainment, and Recreation</t>
        </is>
      </c>
      <c r="C12450" t="inlineStr">
        <is>
          <t>37-1012</t>
        </is>
      </c>
      <c r="D12450" t="inlineStr">
        <is>
          <t>First-Line Supervisors of Landscaping, Lawn Service, and Groundskeeping Workers</t>
        </is>
      </c>
      <c r="E12450" t="n">
        <v>12010</v>
      </c>
      <c r="F12450" t="n">
        <v>65500</v>
      </c>
      <c r="G12450">
        <f>IF(OR(E6798="",F6798=""),"",E6798*F6798)</f>
        <v/>
      </c>
      <c r="H12450" s="41">
        <f>IFERROR(XLOOKUP(C6798,'DATA Wharton'!$A$2:$A$785,'DATA Wharton'!$C$2:$C$785),"")</f>
        <v/>
      </c>
      <c r="I12450">
        <f>IF(OR(G6798="",H6798=""),"",G6798)</f>
        <v/>
      </c>
      <c r="J12450">
        <f>IF(OR(I6798="",H6798=""),"",I6798*H6798)</f>
        <v/>
      </c>
      <c r="K12450">
        <f>IF(G6798="","Missing OEWS wage",IF(H6798="","Missing Wharton SOC","Matched"))</f>
        <v/>
      </c>
    </row>
    <row r="12451">
      <c r="A12451" t="inlineStr">
        <is>
          <t>71</t>
        </is>
      </c>
      <c r="B12451" t="inlineStr">
        <is>
          <t>Arts, Entertainment, and Recreation</t>
        </is>
      </c>
      <c r="C12451" t="inlineStr">
        <is>
          <t>37-2011</t>
        </is>
      </c>
      <c r="D12451" t="inlineStr">
        <is>
          <t>Janitors and Cleaners, Except Maids and Housekeeping Cleaners</t>
        </is>
      </c>
      <c r="E12451" t="n">
        <v>55420</v>
      </c>
      <c r="F12451" t="n">
        <v>35650</v>
      </c>
      <c r="G12451">
        <f>IF(OR(E6799="",F6799=""),"",E6799*F6799)</f>
        <v/>
      </c>
      <c r="H12451" s="41">
        <f>IFERROR(XLOOKUP(C6799,'DATA Wharton'!$A$2:$A$785,'DATA Wharton'!$C$2:$C$785),"")</f>
        <v/>
      </c>
      <c r="I12451">
        <f>IF(OR(G6799="",H6799=""),"",G6799)</f>
        <v/>
      </c>
      <c r="J12451">
        <f>IF(OR(I6799="",H6799=""),"",I6799*H6799)</f>
        <v/>
      </c>
      <c r="K12451">
        <f>IF(G6799="","Missing OEWS wage",IF(H6799="","Missing Wharton SOC","Matched"))</f>
        <v/>
      </c>
    </row>
    <row r="12452">
      <c r="A12452" t="inlineStr">
        <is>
          <t>71</t>
        </is>
      </c>
      <c r="B12452" t="inlineStr">
        <is>
          <t>Arts, Entertainment, and Recreation</t>
        </is>
      </c>
      <c r="C12452" t="inlineStr">
        <is>
          <t>37-2012</t>
        </is>
      </c>
      <c r="D12452" t="inlineStr">
        <is>
          <t>Maids and Housekeeping Cleaners</t>
        </is>
      </c>
      <c r="E12452" t="n">
        <v>11690</v>
      </c>
      <c r="F12452" t="n">
        <v>36350</v>
      </c>
      <c r="G12452">
        <f>IF(OR(E6800="",F6800=""),"",E6800*F6800)</f>
        <v/>
      </c>
      <c r="H12452" s="41">
        <f>IFERROR(XLOOKUP(C6800,'DATA Wharton'!$A$2:$A$785,'DATA Wharton'!$C$2:$C$785),"")</f>
        <v/>
      </c>
      <c r="I12452">
        <f>IF(OR(G6800="",H6800=""),"",G6800)</f>
        <v/>
      </c>
      <c r="J12452">
        <f>IF(OR(I6800="",H6800=""),"",I6800*H6800)</f>
        <v/>
      </c>
      <c r="K12452">
        <f>IF(G6800="","Missing OEWS wage",IF(H6800="","Missing Wharton SOC","Matched"))</f>
        <v/>
      </c>
    </row>
    <row r="12453">
      <c r="A12453" t="inlineStr">
        <is>
          <t>71</t>
        </is>
      </c>
      <c r="B12453" t="inlineStr">
        <is>
          <t>Arts, Entertainment, and Recreation</t>
        </is>
      </c>
      <c r="C12453" t="inlineStr">
        <is>
          <t>37-2019</t>
        </is>
      </c>
      <c r="D12453" t="inlineStr">
        <is>
          <t>Building Cleaning Workers, All Other</t>
        </is>
      </c>
      <c r="E12453" t="n">
        <v>150</v>
      </c>
      <c r="F12453" t="n">
        <v>36810</v>
      </c>
      <c r="G12453">
        <f>IF(OR(E6801="",F6801=""),"",E6801*F6801)</f>
        <v/>
      </c>
      <c r="H12453" s="41">
        <f>IFERROR(XLOOKUP(C6801,'DATA Wharton'!$A$2:$A$785,'DATA Wharton'!$C$2:$C$785),"")</f>
        <v/>
      </c>
      <c r="I12453">
        <f>IF(OR(G6801="",H6801=""),"",G6801)</f>
        <v/>
      </c>
      <c r="J12453">
        <f>IF(OR(I6801="",H6801=""),"",I6801*H6801)</f>
        <v/>
      </c>
      <c r="K12453">
        <f>IF(G6801="","Missing OEWS wage",IF(H6801="","Missing Wharton SOC","Matched"))</f>
        <v/>
      </c>
    </row>
    <row r="12454">
      <c r="A12454" t="inlineStr">
        <is>
          <t>71</t>
        </is>
      </c>
      <c r="B12454" t="inlineStr">
        <is>
          <t>Arts, Entertainment, and Recreation</t>
        </is>
      </c>
      <c r="C12454" t="inlineStr">
        <is>
          <t>37-2021</t>
        </is>
      </c>
      <c r="D12454" t="inlineStr">
        <is>
          <t>Pest Control Workers</t>
        </is>
      </c>
      <c r="E12454" t="n">
        <v>80</v>
      </c>
      <c r="F12454" t="n">
        <v>48770</v>
      </c>
      <c r="G12454">
        <f>IF(OR(E6802="",F6802=""),"",E6802*F6802)</f>
        <v/>
      </c>
      <c r="H12454" s="41">
        <f>IFERROR(XLOOKUP(C6802,'DATA Wharton'!$A$2:$A$785,'DATA Wharton'!$C$2:$C$785),"")</f>
        <v/>
      </c>
      <c r="I12454">
        <f>IF(OR(G6802="",H6802=""),"",G6802)</f>
        <v/>
      </c>
      <c r="J12454">
        <f>IF(OR(I6802="",H6802=""),"",I6802*H6802)</f>
        <v/>
      </c>
      <c r="K12454">
        <f>IF(G6802="","Missing OEWS wage",IF(H6802="","Missing Wharton SOC","Matched"))</f>
        <v/>
      </c>
    </row>
    <row r="12455">
      <c r="A12455" t="inlineStr">
        <is>
          <t>71</t>
        </is>
      </c>
      <c r="B12455" t="inlineStr">
        <is>
          <t>Arts, Entertainment, and Recreation</t>
        </is>
      </c>
      <c r="C12455" t="inlineStr">
        <is>
          <t>37-3011</t>
        </is>
      </c>
      <c r="D12455" t="inlineStr">
        <is>
          <t>Landscaping and Groundskeeping Workers</t>
        </is>
      </c>
      <c r="E12455" t="n">
        <v>102690</v>
      </c>
      <c r="F12455" t="n">
        <v>37580</v>
      </c>
      <c r="G12455">
        <f>IF(OR(E6803="",F6803=""),"",E6803*F6803)</f>
        <v/>
      </c>
      <c r="H12455" s="41">
        <f>IFERROR(XLOOKUP(C6803,'DATA Wharton'!$A$2:$A$785,'DATA Wharton'!$C$2:$C$785),"")</f>
        <v/>
      </c>
      <c r="I12455">
        <f>IF(OR(G6803="",H6803=""),"",G6803)</f>
        <v/>
      </c>
      <c r="J12455">
        <f>IF(OR(I6803="",H6803=""),"",I6803*H6803)</f>
        <v/>
      </c>
      <c r="K12455">
        <f>IF(G6803="","Missing OEWS wage",IF(H6803="","Missing Wharton SOC","Matched"))</f>
        <v/>
      </c>
    </row>
    <row r="12456">
      <c r="A12456" t="inlineStr">
        <is>
          <t>71</t>
        </is>
      </c>
      <c r="B12456" t="inlineStr">
        <is>
          <t>Arts, Entertainment, and Recreation</t>
        </is>
      </c>
      <c r="C12456" t="inlineStr">
        <is>
          <t>37-3012</t>
        </is>
      </c>
      <c r="D12456" t="inlineStr">
        <is>
          <t>Pesticide Handlers, Sprayers, and Applicators, Vegetation</t>
        </is>
      </c>
      <c r="E12456" t="n">
        <v>530</v>
      </c>
      <c r="F12456" t="n">
        <v>46570</v>
      </c>
      <c r="G12456">
        <f>IF(OR(E6804="",F6804=""),"",E6804*F6804)</f>
        <v/>
      </c>
      <c r="H12456" s="41">
        <f>IFERROR(XLOOKUP(C6804,'DATA Wharton'!$A$2:$A$785,'DATA Wharton'!$C$2:$C$785),"")</f>
        <v/>
      </c>
      <c r="I12456">
        <f>IF(OR(G6804="",H6804=""),"",G6804)</f>
        <v/>
      </c>
      <c r="J12456">
        <f>IF(OR(I6804="",H6804=""),"",I6804*H6804)</f>
        <v/>
      </c>
      <c r="K12456">
        <f>IF(G6804="","Missing OEWS wage",IF(H6804="","Missing Wharton SOC","Matched"))</f>
        <v/>
      </c>
    </row>
    <row r="12457">
      <c r="A12457" t="inlineStr">
        <is>
          <t>71</t>
        </is>
      </c>
      <c r="B12457" t="inlineStr">
        <is>
          <t>Arts, Entertainment, and Recreation</t>
        </is>
      </c>
      <c r="C12457" t="inlineStr">
        <is>
          <t>37-3013</t>
        </is>
      </c>
      <c r="D12457" t="inlineStr">
        <is>
          <t>Tree Trimmers and Pruners</t>
        </is>
      </c>
      <c r="E12457" t="n">
        <v>110</v>
      </c>
      <c r="F12457" t="n">
        <v>49070</v>
      </c>
      <c r="G12457">
        <f>IF(OR(E6805="",F6805=""),"",E6805*F6805)</f>
        <v/>
      </c>
      <c r="H12457" s="41">
        <f>IFERROR(XLOOKUP(C6805,'DATA Wharton'!$A$2:$A$785,'DATA Wharton'!$C$2:$C$785),"")</f>
        <v/>
      </c>
      <c r="I12457">
        <f>IF(OR(G6805="",H6805=""),"",G6805)</f>
        <v/>
      </c>
      <c r="J12457">
        <f>IF(OR(I6805="",H6805=""),"",I6805*H6805)</f>
        <v/>
      </c>
      <c r="K12457">
        <f>IF(G6805="","Missing OEWS wage",IF(H6805="","Missing Wharton SOC","Matched"))</f>
        <v/>
      </c>
    </row>
    <row r="12458">
      <c r="A12458" t="inlineStr">
        <is>
          <t>71</t>
        </is>
      </c>
      <c r="B12458" t="inlineStr">
        <is>
          <t>Arts, Entertainment, and Recreation</t>
        </is>
      </c>
      <c r="C12458" t="inlineStr">
        <is>
          <t>37-3019</t>
        </is>
      </c>
      <c r="D12458" t="inlineStr">
        <is>
          <t>Grounds Maintenance Workers, All Other</t>
        </is>
      </c>
      <c r="E12458" t="n">
        <v>1150</v>
      </c>
      <c r="F12458" t="n">
        <v>43910</v>
      </c>
      <c r="G12458">
        <f>IF(OR(E6806="",F6806=""),"",E6806*F6806)</f>
        <v/>
      </c>
      <c r="H12458" s="41">
        <f>IFERROR(XLOOKUP(C6806,'DATA Wharton'!$A$2:$A$785,'DATA Wharton'!$C$2:$C$785),"")</f>
        <v/>
      </c>
      <c r="I12458">
        <f>IF(OR(G6806="",H6806=""),"",G6806)</f>
        <v/>
      </c>
      <c r="J12458">
        <f>IF(OR(I6806="",H6806=""),"",I6806*H6806)</f>
        <v/>
      </c>
      <c r="K12458">
        <f>IF(G6806="","Missing OEWS wage",IF(H6806="","Missing Wharton SOC","Matched"))</f>
        <v/>
      </c>
    </row>
    <row r="12459">
      <c r="A12459" t="inlineStr">
        <is>
          <t>71</t>
        </is>
      </c>
      <c r="B12459" t="inlineStr">
        <is>
          <t>Arts, Entertainment, and Recreation</t>
        </is>
      </c>
      <c r="C12459" t="inlineStr">
        <is>
          <t>39-1013</t>
        </is>
      </c>
      <c r="D12459" t="inlineStr">
        <is>
          <t>First-Line Supervisors of Gambling Services Workers</t>
        </is>
      </c>
      <c r="E12459" t="n">
        <v>10830</v>
      </c>
      <c r="F12459" t="n">
        <v>61500</v>
      </c>
      <c r="G12459">
        <f>IF(OR(E6807="",F6807=""),"",E6807*F6807)</f>
        <v/>
      </c>
      <c r="H12459" s="41">
        <f>IFERROR(XLOOKUP(C6807,'DATA Wharton'!$A$2:$A$785,'DATA Wharton'!$C$2:$C$785),"")</f>
        <v/>
      </c>
      <c r="I12459">
        <f>IF(OR(G6807="",H6807=""),"",G6807)</f>
        <v/>
      </c>
      <c r="J12459">
        <f>IF(OR(I6807="",H6807=""),"",I6807*H6807)</f>
        <v/>
      </c>
      <c r="K12459">
        <f>IF(G6807="","Missing OEWS wage",IF(H6807="","Missing Wharton SOC","Matched"))</f>
        <v/>
      </c>
    </row>
    <row r="12460">
      <c r="A12460" t="inlineStr">
        <is>
          <t>71</t>
        </is>
      </c>
      <c r="B12460" t="inlineStr">
        <is>
          <t>Arts, Entertainment, and Recreation</t>
        </is>
      </c>
      <c r="C12460" t="inlineStr">
        <is>
          <t>39-1014</t>
        </is>
      </c>
      <c r="D12460" t="inlineStr">
        <is>
          <t>First-Line Supervisors of Entertainment and Recreation Workers, Except Gambling Services</t>
        </is>
      </c>
      <c r="E12460" t="n">
        <v>43900</v>
      </c>
      <c r="F12460" t="n">
        <v>50010</v>
      </c>
      <c r="G12460">
        <f>IF(OR(E6808="",F6808=""),"",E6808*F6808)</f>
        <v/>
      </c>
      <c r="H12460" s="41">
        <f>IFERROR(XLOOKUP(C6808,'DATA Wharton'!$A$2:$A$785,'DATA Wharton'!$C$2:$C$785),"")</f>
        <v/>
      </c>
      <c r="I12460">
        <f>IF(OR(G6808="",H6808=""),"",G6808)</f>
        <v/>
      </c>
      <c r="J12460">
        <f>IF(OR(I6808="",H6808=""),"",I6808*H6808)</f>
        <v/>
      </c>
      <c r="K12460">
        <f>IF(G6808="","Missing OEWS wage",IF(H6808="","Missing Wharton SOC","Matched"))</f>
        <v/>
      </c>
    </row>
    <row r="12461">
      <c r="A12461" t="inlineStr">
        <is>
          <t>71</t>
        </is>
      </c>
      <c r="B12461" t="inlineStr">
        <is>
          <t>Arts, Entertainment, and Recreation</t>
        </is>
      </c>
      <c r="C12461" t="inlineStr">
        <is>
          <t>39-1022</t>
        </is>
      </c>
      <c r="D12461" t="inlineStr">
        <is>
          <t>First-Line Supervisors of Personal Service Workers</t>
        </is>
      </c>
      <c r="E12461" t="n">
        <v>9930</v>
      </c>
      <c r="F12461" t="n">
        <v>52450</v>
      </c>
      <c r="G12461">
        <f>IF(OR(E6809="",F6809=""),"",E6809*F6809)</f>
        <v/>
      </c>
      <c r="H12461" s="41">
        <f>IFERROR(XLOOKUP(C6809,'DATA Wharton'!$A$2:$A$785,'DATA Wharton'!$C$2:$C$785),"")</f>
        <v/>
      </c>
      <c r="I12461">
        <f>IF(OR(G6809="",H6809=""),"",G6809)</f>
        <v/>
      </c>
      <c r="J12461">
        <f>IF(OR(I6809="",H6809=""),"",I6809*H6809)</f>
        <v/>
      </c>
      <c r="K12461">
        <f>IF(G6809="","Missing OEWS wage",IF(H6809="","Missing Wharton SOC","Matched"))</f>
        <v/>
      </c>
    </row>
    <row r="12462">
      <c r="A12462" t="inlineStr">
        <is>
          <t>71</t>
        </is>
      </c>
      <c r="B12462" t="inlineStr">
        <is>
          <t>Arts, Entertainment, and Recreation</t>
        </is>
      </c>
      <c r="C12462" t="inlineStr">
        <is>
          <t>39-2011</t>
        </is>
      </c>
      <c r="D12462" t="inlineStr">
        <is>
          <t>Animal Trainers</t>
        </is>
      </c>
      <c r="E12462" t="n">
        <v>2390</v>
      </c>
      <c r="F12462" t="n">
        <v>51030</v>
      </c>
      <c r="G12462">
        <f>IF(OR(E6810="",F6810=""),"",E6810*F6810)</f>
        <v/>
      </c>
      <c r="H12462" s="41">
        <f>IFERROR(XLOOKUP(C6810,'DATA Wharton'!$A$2:$A$785,'DATA Wharton'!$C$2:$C$785),"")</f>
        <v/>
      </c>
      <c r="I12462">
        <f>IF(OR(G6810="",H6810=""),"",G6810)</f>
        <v/>
      </c>
      <c r="J12462">
        <f>IF(OR(I6810="",H6810=""),"",I6810*H6810)</f>
        <v/>
      </c>
      <c r="K12462">
        <f>IF(G6810="","Missing OEWS wage",IF(H6810="","Missing Wharton SOC","Matched"))</f>
        <v/>
      </c>
    </row>
    <row r="12463">
      <c r="A12463" t="inlineStr">
        <is>
          <t>71</t>
        </is>
      </c>
      <c r="B12463" t="inlineStr">
        <is>
          <t>Arts, Entertainment, and Recreation</t>
        </is>
      </c>
      <c r="C12463" t="inlineStr">
        <is>
          <t>39-2021</t>
        </is>
      </c>
      <c r="D12463" t="inlineStr">
        <is>
          <t>Animal Caretakers</t>
        </is>
      </c>
      <c r="E12463" t="n">
        <v>18560</v>
      </c>
      <c r="F12463" t="n">
        <v>41030</v>
      </c>
      <c r="G12463">
        <f>IF(OR(E6811="",F6811=""),"",E6811*F6811)</f>
        <v/>
      </c>
      <c r="H12463" s="41">
        <f>IFERROR(XLOOKUP(C6811,'DATA Wharton'!$A$2:$A$785,'DATA Wharton'!$C$2:$C$785),"")</f>
        <v/>
      </c>
      <c r="I12463">
        <f>IF(OR(G6811="",H6811=""),"",G6811)</f>
        <v/>
      </c>
      <c r="J12463">
        <f>IF(OR(I6811="",H6811=""),"",I6811*H6811)</f>
        <v/>
      </c>
      <c r="K12463">
        <f>IF(G6811="","Missing OEWS wage",IF(H6811="","Missing Wharton SOC","Matched"))</f>
        <v/>
      </c>
    </row>
    <row r="12464">
      <c r="A12464" t="inlineStr">
        <is>
          <t>71</t>
        </is>
      </c>
      <c r="B12464" t="inlineStr">
        <is>
          <t>Arts, Entertainment, and Recreation</t>
        </is>
      </c>
      <c r="C12464" t="inlineStr">
        <is>
          <t>39-3011</t>
        </is>
      </c>
      <c r="D12464" t="inlineStr">
        <is>
          <t>Gambling Dealers</t>
        </is>
      </c>
      <c r="E12464" t="n">
        <v>35790</v>
      </c>
      <c r="F12464" t="n">
        <v>46030</v>
      </c>
      <c r="G12464">
        <f>IF(OR(E6812="",F6812=""),"",E6812*F6812)</f>
        <v/>
      </c>
      <c r="H12464" s="41">
        <f>IFERROR(XLOOKUP(C6812,'DATA Wharton'!$A$2:$A$785,'DATA Wharton'!$C$2:$C$785),"")</f>
        <v/>
      </c>
      <c r="I12464">
        <f>IF(OR(G6812="",H6812=""),"",G6812)</f>
        <v/>
      </c>
      <c r="J12464">
        <f>IF(OR(I6812="",H6812=""),"",I6812*H6812)</f>
        <v/>
      </c>
      <c r="K12464">
        <f>IF(G6812="","Missing OEWS wage",IF(H6812="","Missing Wharton SOC","Matched"))</f>
        <v/>
      </c>
    </row>
    <row r="12465">
      <c r="A12465" t="inlineStr">
        <is>
          <t>71</t>
        </is>
      </c>
      <c r="B12465" t="inlineStr">
        <is>
          <t>Arts, Entertainment, and Recreation</t>
        </is>
      </c>
      <c r="C12465" t="inlineStr">
        <is>
          <t>39-3012</t>
        </is>
      </c>
      <c r="D12465" t="inlineStr">
        <is>
          <t>Gambling and Sports Book Writers and Runners</t>
        </is>
      </c>
      <c r="E12465" t="n">
        <v>6610</v>
      </c>
      <c r="F12465" t="n">
        <v>36590</v>
      </c>
      <c r="G12465">
        <f>IF(OR(E6813="",F6813=""),"",E6813*F6813)</f>
        <v/>
      </c>
      <c r="H12465" s="41">
        <f>IFERROR(XLOOKUP(C6813,'DATA Wharton'!$A$2:$A$785,'DATA Wharton'!$C$2:$C$785),"")</f>
        <v/>
      </c>
      <c r="I12465">
        <f>IF(OR(G6813="",H6813=""),"",G6813)</f>
        <v/>
      </c>
      <c r="J12465">
        <f>IF(OR(I6813="",H6813=""),"",I6813*H6813)</f>
        <v/>
      </c>
      <c r="K12465">
        <f>IF(G6813="","Missing OEWS wage",IF(H6813="","Missing Wharton SOC","Matched"))</f>
        <v/>
      </c>
    </row>
    <row r="12466">
      <c r="A12466" t="inlineStr">
        <is>
          <t>71</t>
        </is>
      </c>
      <c r="B12466" t="inlineStr">
        <is>
          <t>Arts, Entertainment, and Recreation</t>
        </is>
      </c>
      <c r="C12466" t="inlineStr">
        <is>
          <t>39-3019</t>
        </is>
      </c>
      <c r="D12466" t="inlineStr">
        <is>
          <t>Gambling Service Workers, All Other</t>
        </is>
      </c>
      <c r="E12466" t="n">
        <v>6760</v>
      </c>
      <c r="F12466" t="n">
        <v>41420</v>
      </c>
      <c r="G12466">
        <f>IF(OR(E6814="",F6814=""),"",E6814*F6814)</f>
        <v/>
      </c>
      <c r="H12466" s="41">
        <f>IFERROR(XLOOKUP(C6814,'DATA Wharton'!$A$2:$A$785,'DATA Wharton'!$C$2:$C$785),"")</f>
        <v/>
      </c>
      <c r="I12466">
        <f>IF(OR(G6814="",H6814=""),"",G6814)</f>
        <v/>
      </c>
      <c r="J12466">
        <f>IF(OR(I6814="",H6814=""),"",I6814*H6814)</f>
        <v/>
      </c>
      <c r="K12466">
        <f>IF(G6814="","Missing OEWS wage",IF(H6814="","Missing Wharton SOC","Matched"))</f>
        <v/>
      </c>
    </row>
    <row r="12467">
      <c r="A12467" t="inlineStr">
        <is>
          <t>71</t>
        </is>
      </c>
      <c r="B12467" t="inlineStr">
        <is>
          <t>Arts, Entertainment, and Recreation</t>
        </is>
      </c>
      <c r="C12467" t="inlineStr">
        <is>
          <t>39-3021</t>
        </is>
      </c>
      <c r="D12467" t="inlineStr">
        <is>
          <t>Motion Picture Projectionists</t>
        </is>
      </c>
      <c r="E12467" t="n">
        <v>250</v>
      </c>
      <c r="F12467" t="n">
        <v>68690</v>
      </c>
      <c r="G12467">
        <f>IF(OR(E6815="",F6815=""),"",E6815*F6815)</f>
        <v/>
      </c>
      <c r="H12467" s="41">
        <f>IFERROR(XLOOKUP(C6815,'DATA Wharton'!$A$2:$A$785,'DATA Wharton'!$C$2:$C$785),"")</f>
        <v/>
      </c>
      <c r="I12467">
        <f>IF(OR(G6815="",H6815=""),"",G6815)</f>
        <v/>
      </c>
      <c r="J12467">
        <f>IF(OR(I6815="",H6815=""),"",I6815*H6815)</f>
        <v/>
      </c>
      <c r="K12467">
        <f>IF(G6815="","Missing OEWS wage",IF(H6815="","Missing Wharton SOC","Matched"))</f>
        <v/>
      </c>
    </row>
    <row r="12468">
      <c r="A12468" t="inlineStr">
        <is>
          <t>71</t>
        </is>
      </c>
      <c r="B12468" t="inlineStr">
        <is>
          <t>Arts, Entertainment, and Recreation</t>
        </is>
      </c>
      <c r="C12468" t="inlineStr">
        <is>
          <t>39-3031</t>
        </is>
      </c>
      <c r="D12468" t="inlineStr">
        <is>
          <t>Ushers, Lobby Attendants, and Ticket Takers</t>
        </is>
      </c>
      <c r="E12468" t="n">
        <v>38370</v>
      </c>
      <c r="F12468" t="n">
        <v>34550</v>
      </c>
      <c r="G12468">
        <f>IF(OR(E6816="",F6816=""),"",E6816*F6816)</f>
        <v/>
      </c>
      <c r="H12468" s="41">
        <f>IFERROR(XLOOKUP(C6816,'DATA Wharton'!$A$2:$A$785,'DATA Wharton'!$C$2:$C$785),"")</f>
        <v/>
      </c>
      <c r="I12468">
        <f>IF(OR(G6816="",H6816=""),"",G6816)</f>
        <v/>
      </c>
      <c r="J12468">
        <f>IF(OR(I6816="",H6816=""),"",I6816*H6816)</f>
        <v/>
      </c>
      <c r="K12468">
        <f>IF(G6816="","Missing OEWS wage",IF(H6816="","Missing Wharton SOC","Matched"))</f>
        <v/>
      </c>
    </row>
    <row r="12469">
      <c r="A12469" t="inlineStr">
        <is>
          <t>71</t>
        </is>
      </c>
      <c r="B12469" t="inlineStr">
        <is>
          <t>Arts, Entertainment, and Recreation</t>
        </is>
      </c>
      <c r="C12469" t="inlineStr">
        <is>
          <t>39-3091</t>
        </is>
      </c>
      <c r="D12469" t="inlineStr">
        <is>
          <t>Amusement and Recreation Attendants</t>
        </is>
      </c>
      <c r="E12469" t="n">
        <v>298210</v>
      </c>
      <c r="F12469" t="n">
        <v>32050</v>
      </c>
      <c r="G12469">
        <f>IF(OR(E6817="",F6817=""),"",E6817*F6817)</f>
        <v/>
      </c>
      <c r="H12469" s="41">
        <f>IFERROR(XLOOKUP(C6817,'DATA Wharton'!$A$2:$A$785,'DATA Wharton'!$C$2:$C$785),"")</f>
        <v/>
      </c>
      <c r="I12469">
        <f>IF(OR(G6817="",H6817=""),"",G6817)</f>
        <v/>
      </c>
      <c r="J12469">
        <f>IF(OR(I6817="",H6817=""),"",I6817*H6817)</f>
        <v/>
      </c>
      <c r="K12469">
        <f>IF(G6817="","Missing OEWS wage",IF(H6817="","Missing Wharton SOC","Matched"))</f>
        <v/>
      </c>
    </row>
    <row r="12470">
      <c r="A12470" t="inlineStr">
        <is>
          <t>71</t>
        </is>
      </c>
      <c r="B12470" t="inlineStr">
        <is>
          <t>Arts, Entertainment, and Recreation</t>
        </is>
      </c>
      <c r="C12470" t="inlineStr">
        <is>
          <t>39-3092</t>
        </is>
      </c>
      <c r="D12470" t="inlineStr">
        <is>
          <t>Costume Attendants</t>
        </is>
      </c>
      <c r="E12470" t="n">
        <v>3950</v>
      </c>
      <c r="F12470" t="n">
        <v>52480</v>
      </c>
      <c r="G12470">
        <f>IF(OR(E6818="",F6818=""),"",E6818*F6818)</f>
        <v/>
      </c>
      <c r="H12470" s="41">
        <f>IFERROR(XLOOKUP(C6818,'DATA Wharton'!$A$2:$A$785,'DATA Wharton'!$C$2:$C$785),"")</f>
        <v/>
      </c>
      <c r="I12470">
        <f>IF(OR(G6818="",H6818=""),"",G6818)</f>
        <v/>
      </c>
      <c r="J12470">
        <f>IF(OR(I6818="",H6818=""),"",I6818*H6818)</f>
        <v/>
      </c>
      <c r="K12470">
        <f>IF(G6818="","Missing OEWS wage",IF(H6818="","Missing Wharton SOC","Matched"))</f>
        <v/>
      </c>
    </row>
    <row r="12471">
      <c r="A12471" t="inlineStr">
        <is>
          <t>71</t>
        </is>
      </c>
      <c r="B12471" t="inlineStr">
        <is>
          <t>Arts, Entertainment, and Recreation</t>
        </is>
      </c>
      <c r="C12471" t="inlineStr">
        <is>
          <t>39-3093</t>
        </is>
      </c>
      <c r="D12471" t="inlineStr">
        <is>
          <t>Locker Room, Coatroom, and Dressing Room Attendants</t>
        </is>
      </c>
      <c r="E12471" t="n">
        <v>5910</v>
      </c>
      <c r="F12471" t="n">
        <v>37420</v>
      </c>
      <c r="G12471">
        <f>IF(OR(E6819="",F6819=""),"",E6819*F6819)</f>
        <v/>
      </c>
      <c r="H12471" s="41">
        <f>IFERROR(XLOOKUP(C6819,'DATA Wharton'!$A$2:$A$785,'DATA Wharton'!$C$2:$C$785),"")</f>
        <v/>
      </c>
      <c r="I12471">
        <f>IF(OR(G6819="",H6819=""),"",G6819)</f>
        <v/>
      </c>
      <c r="J12471">
        <f>IF(OR(I6819="",H6819=""),"",I6819*H6819)</f>
        <v/>
      </c>
      <c r="K12471">
        <f>IF(G6819="","Missing OEWS wage",IF(H6819="","Missing Wharton SOC","Matched"))</f>
        <v/>
      </c>
    </row>
    <row r="12472">
      <c r="A12472" t="inlineStr">
        <is>
          <t>71</t>
        </is>
      </c>
      <c r="B12472" t="inlineStr">
        <is>
          <t>Arts, Entertainment, and Recreation</t>
        </is>
      </c>
      <c r="C12472" t="inlineStr">
        <is>
          <t>39-3099</t>
        </is>
      </c>
      <c r="D12472" t="inlineStr">
        <is>
          <t>Entertainment Attendants and Related Workers, All Other</t>
        </is>
      </c>
      <c r="E12472" t="n">
        <v>2920</v>
      </c>
      <c r="F12472" t="n">
        <v>34860</v>
      </c>
      <c r="G12472">
        <f>IF(OR(E6820="",F6820=""),"",E6820*F6820)</f>
        <v/>
      </c>
      <c r="H12472" s="41">
        <f>IFERROR(XLOOKUP(C6820,'DATA Wharton'!$A$2:$A$785,'DATA Wharton'!$C$2:$C$785),"")</f>
        <v/>
      </c>
      <c r="I12472">
        <f>IF(OR(G6820="",H6820=""),"",G6820)</f>
        <v/>
      </c>
      <c r="J12472">
        <f>IF(OR(I6820="",H6820=""),"",I6820*H6820)</f>
        <v/>
      </c>
      <c r="K12472">
        <f>IF(G6820="","Missing OEWS wage",IF(H6820="","Missing Wharton SOC","Matched"))</f>
        <v/>
      </c>
    </row>
    <row r="12473">
      <c r="A12473" t="inlineStr">
        <is>
          <t>71</t>
        </is>
      </c>
      <c r="B12473" t="inlineStr">
        <is>
          <t>Arts, Entertainment, and Recreation</t>
        </is>
      </c>
      <c r="C12473" t="inlineStr">
        <is>
          <t>39-5012</t>
        </is>
      </c>
      <c r="D12473" t="inlineStr">
        <is>
          <t>Hairdressers, Hairstylists, and Cosmetologists</t>
        </is>
      </c>
      <c r="E12473" t="n">
        <v>740</v>
      </c>
      <c r="F12473" t="n">
        <v>76690</v>
      </c>
      <c r="G12473">
        <f>IF(OR(E6821="",F6821=""),"",E6821*F6821)</f>
        <v/>
      </c>
      <c r="H12473" s="41">
        <f>IFERROR(XLOOKUP(C6821,'DATA Wharton'!$A$2:$A$785,'DATA Wharton'!$C$2:$C$785),"")</f>
        <v/>
      </c>
      <c r="I12473">
        <f>IF(OR(G6821="",H6821=""),"",G6821)</f>
        <v/>
      </c>
      <c r="J12473">
        <f>IF(OR(I6821="",H6821=""),"",I6821*H6821)</f>
        <v/>
      </c>
      <c r="K12473">
        <f>IF(G6821="","Missing OEWS wage",IF(H6821="","Missing Wharton SOC","Matched"))</f>
        <v/>
      </c>
    </row>
    <row r="12474">
      <c r="A12474" t="inlineStr">
        <is>
          <t>71</t>
        </is>
      </c>
      <c r="B12474" t="inlineStr">
        <is>
          <t>Arts, Entertainment, and Recreation</t>
        </is>
      </c>
      <c r="C12474" t="inlineStr">
        <is>
          <t>39-5091</t>
        </is>
      </c>
      <c r="D12474" t="inlineStr">
        <is>
          <t>Makeup Artists, Theatrical and Performance</t>
        </is>
      </c>
      <c r="E12474" t="n">
        <v>220</v>
      </c>
      <c r="F12474" t="n">
        <v>109700</v>
      </c>
      <c r="G12474">
        <f>IF(OR(E6822="",F6822=""),"",E6822*F6822)</f>
        <v/>
      </c>
      <c r="H12474" s="41">
        <f>IFERROR(XLOOKUP(C6822,'DATA Wharton'!$A$2:$A$785,'DATA Wharton'!$C$2:$C$785),"")</f>
        <v/>
      </c>
      <c r="I12474">
        <f>IF(OR(G6822="",H6822=""),"",G6822)</f>
        <v/>
      </c>
      <c r="J12474">
        <f>IF(OR(I6822="",H6822=""),"",I6822*H6822)</f>
        <v/>
      </c>
      <c r="K12474">
        <f>IF(G6822="","Missing OEWS wage",IF(H6822="","Missing Wharton SOC","Matched"))</f>
        <v/>
      </c>
    </row>
    <row r="12475">
      <c r="A12475" t="inlineStr">
        <is>
          <t>71</t>
        </is>
      </c>
      <c r="B12475" t="inlineStr">
        <is>
          <t>Arts, Entertainment, and Recreation</t>
        </is>
      </c>
      <c r="C12475" t="inlineStr">
        <is>
          <t>39-5092</t>
        </is>
      </c>
      <c r="D12475" t="inlineStr">
        <is>
          <t>Manicurists and Pedicurists</t>
        </is>
      </c>
      <c r="E12475" t="n">
        <v>420</v>
      </c>
      <c r="F12475" t="n">
        <v>46580</v>
      </c>
      <c r="G12475">
        <f>IF(OR(E6823="",F6823=""),"",E6823*F6823)</f>
        <v/>
      </c>
      <c r="H12475" s="41">
        <f>IFERROR(XLOOKUP(C6823,'DATA Wharton'!$A$2:$A$785,'DATA Wharton'!$C$2:$C$785),"")</f>
        <v/>
      </c>
      <c r="I12475">
        <f>IF(OR(G6823="",H6823=""),"",G6823)</f>
        <v/>
      </c>
      <c r="J12475">
        <f>IF(OR(I6823="",H6823=""),"",I6823*H6823)</f>
        <v/>
      </c>
      <c r="K12475">
        <f>IF(G6823="","Missing OEWS wage",IF(H6823="","Missing Wharton SOC","Matched"))</f>
        <v/>
      </c>
    </row>
    <row r="12476">
      <c r="A12476" t="inlineStr">
        <is>
          <t>71</t>
        </is>
      </c>
      <c r="B12476" t="inlineStr">
        <is>
          <t>Arts, Entertainment, and Recreation</t>
        </is>
      </c>
      <c r="C12476" t="inlineStr">
        <is>
          <t>39-5094</t>
        </is>
      </c>
      <c r="D12476" t="inlineStr">
        <is>
          <t>Skincare Specialists</t>
        </is>
      </c>
      <c r="E12476" t="n">
        <v>770</v>
      </c>
      <c r="F12476" t="n">
        <v>55320</v>
      </c>
      <c r="G12476">
        <f>IF(OR(E6824="",F6824=""),"",E6824*F6824)</f>
        <v/>
      </c>
      <c r="H12476" s="41">
        <f>IFERROR(XLOOKUP(C6824,'DATA Wharton'!$A$2:$A$785,'DATA Wharton'!$C$2:$C$785),"")</f>
        <v/>
      </c>
      <c r="I12476">
        <f>IF(OR(G6824="",H6824=""),"",G6824)</f>
        <v/>
      </c>
      <c r="J12476">
        <f>IF(OR(I6824="",H6824=""),"",I6824*H6824)</f>
        <v/>
      </c>
      <c r="K12476">
        <f>IF(G6824="","Missing OEWS wage",IF(H6824="","Missing Wharton SOC","Matched"))</f>
        <v/>
      </c>
    </row>
    <row r="12477">
      <c r="A12477" t="inlineStr">
        <is>
          <t>71</t>
        </is>
      </c>
      <c r="B12477" t="inlineStr">
        <is>
          <t>Arts, Entertainment, and Recreation</t>
        </is>
      </c>
      <c r="C12477" t="inlineStr">
        <is>
          <t>39-6011</t>
        </is>
      </c>
      <c r="D12477" t="inlineStr">
        <is>
          <t>Baggage Porters and Bellhops</t>
        </is>
      </c>
      <c r="E12477" t="n">
        <v>650</v>
      </c>
      <c r="F12477" t="n">
        <v>32840</v>
      </c>
      <c r="G12477">
        <f>IF(OR(E6825="",F6825=""),"",E6825*F6825)</f>
        <v/>
      </c>
      <c r="H12477" s="41">
        <f>IFERROR(XLOOKUP(C6825,'DATA Wharton'!$A$2:$A$785,'DATA Wharton'!$C$2:$C$785),"")</f>
        <v/>
      </c>
      <c r="I12477">
        <f>IF(OR(G6825="",H6825=""),"",G6825)</f>
        <v/>
      </c>
      <c r="J12477">
        <f>IF(OR(I6825="",H6825=""),"",I6825*H6825)</f>
        <v/>
      </c>
      <c r="K12477">
        <f>IF(G6825="","Missing OEWS wage",IF(H6825="","Missing Wharton SOC","Matched"))</f>
        <v/>
      </c>
    </row>
    <row r="12478">
      <c r="A12478" t="inlineStr">
        <is>
          <t>71</t>
        </is>
      </c>
      <c r="B12478" t="inlineStr">
        <is>
          <t>Arts, Entertainment, and Recreation</t>
        </is>
      </c>
      <c r="C12478" t="inlineStr">
        <is>
          <t>39-6012</t>
        </is>
      </c>
      <c r="D12478" t="inlineStr">
        <is>
          <t>Concierges</t>
        </is>
      </c>
      <c r="E12478" t="n">
        <v>2770</v>
      </c>
      <c r="F12478" t="n">
        <v>37590</v>
      </c>
      <c r="G12478">
        <f>IF(OR(E6826="",F6826=""),"",E6826*F6826)</f>
        <v/>
      </c>
      <c r="H12478" s="41">
        <f>IFERROR(XLOOKUP(C6826,'DATA Wharton'!$A$2:$A$785,'DATA Wharton'!$C$2:$C$785),"")</f>
        <v/>
      </c>
      <c r="I12478">
        <f>IF(OR(G6826="",H6826=""),"",G6826)</f>
        <v/>
      </c>
      <c r="J12478">
        <f>IF(OR(I6826="",H6826=""),"",I6826*H6826)</f>
        <v/>
      </c>
      <c r="K12478">
        <f>IF(G6826="","Missing OEWS wage",IF(H6826="","Missing Wharton SOC","Matched"))</f>
        <v/>
      </c>
    </row>
    <row r="12479">
      <c r="A12479" t="inlineStr">
        <is>
          <t>71</t>
        </is>
      </c>
      <c r="B12479" t="inlineStr">
        <is>
          <t>Arts, Entertainment, and Recreation</t>
        </is>
      </c>
      <c r="C12479" t="inlineStr">
        <is>
          <t>39-7010</t>
        </is>
      </c>
      <c r="D12479" t="inlineStr">
        <is>
          <t>Tour and Travel Guides</t>
        </is>
      </c>
      <c r="E12479" t="n">
        <v>27590</v>
      </c>
      <c r="F12479" t="n">
        <v>42170</v>
      </c>
      <c r="G12479">
        <f>IF(OR(E6827="",F6827=""),"",E6827*F6827)</f>
        <v/>
      </c>
      <c r="H12479" s="41">
        <f>IFERROR(XLOOKUP(C6827,'DATA Wharton'!$A$2:$A$785,'DATA Wharton'!$C$2:$C$785),"")</f>
        <v/>
      </c>
      <c r="I12479">
        <f>IF(OR(G6827="",H6827=""),"",G6827)</f>
        <v/>
      </c>
      <c r="J12479">
        <f>IF(OR(I6827="",H6827=""),"",I6827*H6827)</f>
        <v/>
      </c>
      <c r="K12479">
        <f>IF(G6827="","Missing OEWS wage",IF(H6827="","Missing Wharton SOC","Matched"))</f>
        <v/>
      </c>
    </row>
    <row r="12480">
      <c r="A12480" t="inlineStr">
        <is>
          <t>71</t>
        </is>
      </c>
      <c r="B12480" t="inlineStr">
        <is>
          <t>Arts, Entertainment, and Recreation</t>
        </is>
      </c>
      <c r="C12480" t="inlineStr">
        <is>
          <t>39-9011</t>
        </is>
      </c>
      <c r="D12480" t="inlineStr">
        <is>
          <t>Childcare Workers</t>
        </is>
      </c>
      <c r="E12480" t="n">
        <v>30480</v>
      </c>
      <c r="F12480" t="n">
        <v>29560</v>
      </c>
      <c r="G12480">
        <f>IF(OR(E6828="",F6828=""),"",E6828*F6828)</f>
        <v/>
      </c>
      <c r="H12480" s="41">
        <f>IFERROR(XLOOKUP(C6828,'DATA Wharton'!$A$2:$A$785,'DATA Wharton'!$C$2:$C$785),"")</f>
        <v/>
      </c>
      <c r="I12480">
        <f>IF(OR(G6828="",H6828=""),"",G6828)</f>
        <v/>
      </c>
      <c r="J12480">
        <f>IF(OR(I6828="",H6828=""),"",I6828*H6828)</f>
        <v/>
      </c>
      <c r="K12480">
        <f>IF(G6828="","Missing OEWS wage",IF(H6828="","Missing Wharton SOC","Matched"))</f>
        <v/>
      </c>
    </row>
    <row r="12481">
      <c r="A12481" t="inlineStr">
        <is>
          <t>71</t>
        </is>
      </c>
      <c r="B12481" t="inlineStr">
        <is>
          <t>Arts, Entertainment, and Recreation</t>
        </is>
      </c>
      <c r="C12481" t="inlineStr">
        <is>
          <t>39-9031</t>
        </is>
      </c>
      <c r="D12481" t="inlineStr">
        <is>
          <t>Exercise Trainers and Group Fitness Instructors</t>
        </is>
      </c>
      <c r="E12481" t="n">
        <v>219050</v>
      </c>
      <c r="F12481" t="n">
        <v>53770</v>
      </c>
      <c r="G12481">
        <f>IF(OR(E6829="",F6829=""),"",E6829*F6829)</f>
        <v/>
      </c>
      <c r="H12481" s="41">
        <f>IFERROR(XLOOKUP(C6829,'DATA Wharton'!$A$2:$A$785,'DATA Wharton'!$C$2:$C$785),"")</f>
        <v/>
      </c>
      <c r="I12481">
        <f>IF(OR(G6829="",H6829=""),"",G6829)</f>
        <v/>
      </c>
      <c r="J12481">
        <f>IF(OR(I6829="",H6829=""),"",I6829*H6829)</f>
        <v/>
      </c>
      <c r="K12481">
        <f>IF(G6829="","Missing OEWS wage",IF(H6829="","Missing Wharton SOC","Matched"))</f>
        <v/>
      </c>
    </row>
    <row r="12482">
      <c r="A12482" t="inlineStr">
        <is>
          <t>71</t>
        </is>
      </c>
      <c r="B12482" t="inlineStr">
        <is>
          <t>Arts, Entertainment, and Recreation</t>
        </is>
      </c>
      <c r="C12482" t="inlineStr">
        <is>
          <t>39-9032</t>
        </is>
      </c>
      <c r="D12482" t="inlineStr">
        <is>
          <t>Recreation Workers</t>
        </is>
      </c>
      <c r="E12482" t="n">
        <v>41240</v>
      </c>
      <c r="F12482" t="n">
        <v>35480</v>
      </c>
      <c r="G12482">
        <f>IF(OR(E6830="",F6830=""),"",E6830*F6830)</f>
        <v/>
      </c>
      <c r="H12482" s="41">
        <f>IFERROR(XLOOKUP(C6830,'DATA Wharton'!$A$2:$A$785,'DATA Wharton'!$C$2:$C$785),"")</f>
        <v/>
      </c>
      <c r="I12482">
        <f>IF(OR(G6830="",H6830=""),"",G6830)</f>
        <v/>
      </c>
      <c r="J12482">
        <f>IF(OR(I6830="",H6830=""),"",I6830*H6830)</f>
        <v/>
      </c>
      <c r="K12482">
        <f>IF(G6830="","Missing OEWS wage",IF(H6830="","Missing Wharton SOC","Matched"))</f>
        <v/>
      </c>
    </row>
    <row r="12483">
      <c r="A12483" t="inlineStr">
        <is>
          <t>71</t>
        </is>
      </c>
      <c r="B12483" t="inlineStr">
        <is>
          <t>Arts, Entertainment, and Recreation</t>
        </is>
      </c>
      <c r="C12483" t="inlineStr">
        <is>
          <t>39-9041</t>
        </is>
      </c>
      <c r="D12483" t="inlineStr">
        <is>
          <t>Residential Advisors</t>
        </is>
      </c>
      <c r="E12483" t="n">
        <v>50</v>
      </c>
      <c r="F12483" t="n">
        <v>50650</v>
      </c>
      <c r="G12483">
        <f>IF(OR(E6831="",F6831=""),"",E6831*F6831)</f>
        <v/>
      </c>
      <c r="H12483" s="41">
        <f>IFERROR(XLOOKUP(C6831,'DATA Wharton'!$A$2:$A$785,'DATA Wharton'!$C$2:$C$785),"")</f>
        <v/>
      </c>
      <c r="I12483">
        <f>IF(OR(G6831="",H6831=""),"",G6831)</f>
        <v/>
      </c>
      <c r="J12483">
        <f>IF(OR(I6831="",H6831=""),"",I6831*H6831)</f>
        <v/>
      </c>
      <c r="K12483">
        <f>IF(G6831="","Missing OEWS wage",IF(H6831="","Missing Wharton SOC","Matched"))</f>
        <v/>
      </c>
    </row>
    <row r="12484">
      <c r="A12484" t="inlineStr">
        <is>
          <t>71</t>
        </is>
      </c>
      <c r="B12484" t="inlineStr">
        <is>
          <t>Arts, Entertainment, and Recreation</t>
        </is>
      </c>
      <c r="C12484" t="inlineStr">
        <is>
          <t>39-9099</t>
        </is>
      </c>
      <c r="D12484" t="inlineStr">
        <is>
          <t>Personal Care and Service Workers, All Other</t>
        </is>
      </c>
      <c r="E12484" t="n">
        <v>2860</v>
      </c>
      <c r="F12484" t="n">
        <v>36900</v>
      </c>
      <c r="G12484">
        <f>IF(OR(E6832="",F6832=""),"",E6832*F6832)</f>
        <v/>
      </c>
      <c r="H12484" s="41">
        <f>IFERROR(XLOOKUP(C6832,'DATA Wharton'!$A$2:$A$785,'DATA Wharton'!$C$2:$C$785),"")</f>
        <v/>
      </c>
      <c r="I12484">
        <f>IF(OR(G6832="",H6832=""),"",G6832)</f>
        <v/>
      </c>
      <c r="J12484">
        <f>IF(OR(I6832="",H6832=""),"",I6832*H6832)</f>
        <v/>
      </c>
      <c r="K12484">
        <f>IF(G6832="","Missing OEWS wage",IF(H6832="","Missing Wharton SOC","Matched"))</f>
        <v/>
      </c>
    </row>
    <row r="12485">
      <c r="A12485" t="inlineStr">
        <is>
          <t>71</t>
        </is>
      </c>
      <c r="B12485" t="inlineStr">
        <is>
          <t>Arts, Entertainment, and Recreation</t>
        </is>
      </c>
      <c r="C12485" t="inlineStr">
        <is>
          <t>41-1011</t>
        </is>
      </c>
      <c r="D12485" t="inlineStr">
        <is>
          <t>First-Line Supervisors of Retail Sales Workers</t>
        </is>
      </c>
      <c r="E12485" t="n">
        <v>11670</v>
      </c>
      <c r="F12485" t="n">
        <v>51660</v>
      </c>
      <c r="G12485">
        <f>IF(OR(E6833="",F6833=""),"",E6833*F6833)</f>
        <v/>
      </c>
      <c r="H12485" s="41">
        <f>IFERROR(XLOOKUP(C6833,'DATA Wharton'!$A$2:$A$785,'DATA Wharton'!$C$2:$C$785),"")</f>
        <v/>
      </c>
      <c r="I12485">
        <f>IF(OR(G6833="",H6833=""),"",G6833)</f>
        <v/>
      </c>
      <c r="J12485">
        <f>IF(OR(I6833="",H6833=""),"",I6833*H6833)</f>
        <v/>
      </c>
      <c r="K12485">
        <f>IF(G6833="","Missing OEWS wage",IF(H6833="","Missing Wharton SOC","Matched"))</f>
        <v/>
      </c>
    </row>
    <row r="12486">
      <c r="A12486" t="inlineStr">
        <is>
          <t>71</t>
        </is>
      </c>
      <c r="B12486" t="inlineStr">
        <is>
          <t>Arts, Entertainment, and Recreation</t>
        </is>
      </c>
      <c r="C12486" t="inlineStr">
        <is>
          <t>41-1012</t>
        </is>
      </c>
      <c r="D12486" t="inlineStr">
        <is>
          <t>First-Line Supervisors of Non-Retail Sales Workers</t>
        </is>
      </c>
      <c r="E12486" t="n">
        <v>2070</v>
      </c>
      <c r="F12486" t="n">
        <v>64290</v>
      </c>
      <c r="G12486">
        <f>IF(OR(E6834="",F6834=""),"",E6834*F6834)</f>
        <v/>
      </c>
      <c r="H12486" s="41">
        <f>IFERROR(XLOOKUP(C6834,'DATA Wharton'!$A$2:$A$785,'DATA Wharton'!$C$2:$C$785),"")</f>
        <v/>
      </c>
      <c r="I12486">
        <f>IF(OR(G6834="",H6834=""),"",G6834)</f>
        <v/>
      </c>
      <c r="J12486">
        <f>IF(OR(I6834="",H6834=""),"",I6834*H6834)</f>
        <v/>
      </c>
      <c r="K12486">
        <f>IF(G6834="","Missing OEWS wage",IF(H6834="","Missing Wharton SOC","Matched"))</f>
        <v/>
      </c>
    </row>
    <row r="12487">
      <c r="A12487" t="inlineStr">
        <is>
          <t>71</t>
        </is>
      </c>
      <c r="B12487" t="inlineStr">
        <is>
          <t>Arts, Entertainment, and Recreation</t>
        </is>
      </c>
      <c r="C12487" t="inlineStr">
        <is>
          <t>41-2011</t>
        </is>
      </c>
      <c r="D12487" t="inlineStr">
        <is>
          <t>Cashiers</t>
        </is>
      </c>
      <c r="E12487" t="n">
        <v>49400</v>
      </c>
      <c r="F12487" t="n">
        <v>33380</v>
      </c>
      <c r="G12487">
        <f>IF(OR(E6835="",F6835=""),"",E6835*F6835)</f>
        <v/>
      </c>
      <c r="H12487" s="41">
        <f>IFERROR(XLOOKUP(C6835,'DATA Wharton'!$A$2:$A$785,'DATA Wharton'!$C$2:$C$785),"")</f>
        <v/>
      </c>
      <c r="I12487">
        <f>IF(OR(G6835="",H6835=""),"",G6835)</f>
        <v/>
      </c>
      <c r="J12487">
        <f>IF(OR(I6835="",H6835=""),"",I6835*H6835)</f>
        <v/>
      </c>
      <c r="K12487">
        <f>IF(G6835="","Missing OEWS wage",IF(H6835="","Missing Wharton SOC","Matched"))</f>
        <v/>
      </c>
    </row>
    <row r="12488">
      <c r="A12488" t="inlineStr">
        <is>
          <t>71</t>
        </is>
      </c>
      <c r="B12488" t="inlineStr">
        <is>
          <t>Arts, Entertainment, and Recreation</t>
        </is>
      </c>
      <c r="C12488" t="inlineStr">
        <is>
          <t>41-2012</t>
        </is>
      </c>
      <c r="D12488" t="inlineStr">
        <is>
          <t>Gambling Change Persons and Booth Cashiers</t>
        </is>
      </c>
      <c r="E12488" t="n">
        <v>12260</v>
      </c>
      <c r="F12488" t="n">
        <v>38080</v>
      </c>
      <c r="G12488">
        <f>IF(OR(E6836="",F6836=""),"",E6836*F6836)</f>
        <v/>
      </c>
      <c r="H12488" s="41">
        <f>IFERROR(XLOOKUP(C6836,'DATA Wharton'!$A$2:$A$785,'DATA Wharton'!$C$2:$C$785),"")</f>
        <v/>
      </c>
      <c r="I12488">
        <f>IF(OR(G6836="",H6836=""),"",G6836)</f>
        <v/>
      </c>
      <c r="J12488">
        <f>IF(OR(I6836="",H6836=""),"",I6836*H6836)</f>
        <v/>
      </c>
      <c r="K12488">
        <f>IF(G6836="","Missing OEWS wage",IF(H6836="","Missing Wharton SOC","Matched"))</f>
        <v/>
      </c>
    </row>
    <row r="12489">
      <c r="A12489" t="inlineStr">
        <is>
          <t>71</t>
        </is>
      </c>
      <c r="B12489" t="inlineStr">
        <is>
          <t>Arts, Entertainment, and Recreation</t>
        </is>
      </c>
      <c r="C12489" t="inlineStr">
        <is>
          <t>41-2021</t>
        </is>
      </c>
      <c r="D12489" t="inlineStr">
        <is>
          <t>Counter and Rental Clerks</t>
        </is>
      </c>
      <c r="E12489" t="n">
        <v>10640</v>
      </c>
      <c r="F12489" t="n">
        <v>33670</v>
      </c>
      <c r="G12489">
        <f>IF(OR(E6837="",F6837=""),"",E6837*F6837)</f>
        <v/>
      </c>
      <c r="H12489" s="41">
        <f>IFERROR(XLOOKUP(C6837,'DATA Wharton'!$A$2:$A$785,'DATA Wharton'!$C$2:$C$785),"")</f>
        <v/>
      </c>
      <c r="I12489">
        <f>IF(OR(G6837="",H6837=""),"",G6837)</f>
        <v/>
      </c>
      <c r="J12489">
        <f>IF(OR(I6837="",H6837=""),"",I6837*H6837)</f>
        <v/>
      </c>
      <c r="K12489">
        <f>IF(G6837="","Missing OEWS wage",IF(H6837="","Missing Wharton SOC","Matched"))</f>
        <v/>
      </c>
    </row>
    <row r="12490">
      <c r="A12490" t="inlineStr">
        <is>
          <t>71</t>
        </is>
      </c>
      <c r="B12490" t="inlineStr">
        <is>
          <t>Arts, Entertainment, and Recreation</t>
        </is>
      </c>
      <c r="C12490" t="inlineStr">
        <is>
          <t>41-2022</t>
        </is>
      </c>
      <c r="D12490" t="inlineStr">
        <is>
          <t>Parts Salespersons</t>
        </is>
      </c>
      <c r="E12490" t="n">
        <v>140</v>
      </c>
      <c r="F12490" t="n">
        <v>52010</v>
      </c>
      <c r="G12490">
        <f>IF(OR(E6838="",F6838=""),"",E6838*F6838)</f>
        <v/>
      </c>
      <c r="H12490" s="41">
        <f>IFERROR(XLOOKUP(C6838,'DATA Wharton'!$A$2:$A$785,'DATA Wharton'!$C$2:$C$785),"")</f>
        <v/>
      </c>
      <c r="I12490">
        <f>IF(OR(G6838="",H6838=""),"",G6838)</f>
        <v/>
      </c>
      <c r="J12490">
        <f>IF(OR(I6838="",H6838=""),"",I6838*H6838)</f>
        <v/>
      </c>
      <c r="K12490">
        <f>IF(G6838="","Missing OEWS wage",IF(H6838="","Missing Wharton SOC","Matched"))</f>
        <v/>
      </c>
    </row>
    <row r="12491">
      <c r="A12491" t="inlineStr">
        <is>
          <t>71</t>
        </is>
      </c>
      <c r="B12491" t="inlineStr">
        <is>
          <t>Arts, Entertainment, and Recreation</t>
        </is>
      </c>
      <c r="C12491" t="inlineStr">
        <is>
          <t>41-2031</t>
        </is>
      </c>
      <c r="D12491" t="inlineStr">
        <is>
          <t>Retail Salespersons</t>
        </is>
      </c>
      <c r="E12491" t="n">
        <v>49050</v>
      </c>
      <c r="F12491" t="n">
        <v>34050</v>
      </c>
      <c r="G12491">
        <f>IF(OR(E6839="",F6839=""),"",E6839*F6839)</f>
        <v/>
      </c>
      <c r="H12491" s="41">
        <f>IFERROR(XLOOKUP(C6839,'DATA Wharton'!$A$2:$A$785,'DATA Wharton'!$C$2:$C$785),"")</f>
        <v/>
      </c>
      <c r="I12491">
        <f>IF(OR(G6839="",H6839=""),"",G6839)</f>
        <v/>
      </c>
      <c r="J12491">
        <f>IF(OR(I6839="",H6839=""),"",I6839*H6839)</f>
        <v/>
      </c>
      <c r="K12491">
        <f>IF(G6839="","Missing OEWS wage",IF(H6839="","Missing Wharton SOC","Matched"))</f>
        <v/>
      </c>
    </row>
    <row r="12492">
      <c r="A12492" t="inlineStr">
        <is>
          <t>71</t>
        </is>
      </c>
      <c r="B12492" t="inlineStr">
        <is>
          <t>Arts, Entertainment, and Recreation</t>
        </is>
      </c>
      <c r="C12492" t="inlineStr">
        <is>
          <t>41-3011</t>
        </is>
      </c>
      <c r="D12492" t="inlineStr">
        <is>
          <t>Advertising Sales Agents</t>
        </is>
      </c>
      <c r="E12492" t="n">
        <v>620</v>
      </c>
      <c r="F12492" t="n">
        <v>65510</v>
      </c>
      <c r="G12492">
        <f>IF(OR(E6840="",F6840=""),"",E6840*F6840)</f>
        <v/>
      </c>
      <c r="H12492" s="41">
        <f>IFERROR(XLOOKUP(C6840,'DATA Wharton'!$A$2:$A$785,'DATA Wharton'!$C$2:$C$785),"")</f>
        <v/>
      </c>
      <c r="I12492">
        <f>IF(OR(G6840="",H6840=""),"",G6840)</f>
        <v/>
      </c>
      <c r="J12492">
        <f>IF(OR(I6840="",H6840=""),"",I6840*H6840)</f>
        <v/>
      </c>
      <c r="K12492">
        <f>IF(G6840="","Missing OEWS wage",IF(H6840="","Missing Wharton SOC","Matched"))</f>
        <v/>
      </c>
    </row>
    <row r="12493">
      <c r="A12493" t="inlineStr">
        <is>
          <t>71</t>
        </is>
      </c>
      <c r="B12493" t="inlineStr">
        <is>
          <t>Arts, Entertainment, and Recreation</t>
        </is>
      </c>
      <c r="C12493" t="inlineStr">
        <is>
          <t>41-3041</t>
        </is>
      </c>
      <c r="D12493" t="inlineStr">
        <is>
          <t>Travel Agents</t>
        </is>
      </c>
      <c r="E12493" t="n">
        <v>820</v>
      </c>
      <c r="F12493" t="n">
        <v>57860</v>
      </c>
      <c r="G12493">
        <f>IF(OR(E6841="",F6841=""),"",E6841*F6841)</f>
        <v/>
      </c>
      <c r="H12493" s="41">
        <f>IFERROR(XLOOKUP(C6841,'DATA Wharton'!$A$2:$A$785,'DATA Wharton'!$C$2:$C$785),"")</f>
        <v/>
      </c>
      <c r="I12493">
        <f>IF(OR(G6841="",H6841=""),"",G6841)</f>
        <v/>
      </c>
      <c r="J12493">
        <f>IF(OR(I6841="",H6841=""),"",I6841*H6841)</f>
        <v/>
      </c>
      <c r="K12493">
        <f>IF(G6841="","Missing OEWS wage",IF(H6841="","Missing Wharton SOC","Matched"))</f>
        <v/>
      </c>
    </row>
    <row r="12494">
      <c r="A12494" t="inlineStr">
        <is>
          <t>71</t>
        </is>
      </c>
      <c r="B12494" t="inlineStr">
        <is>
          <t>Arts, Entertainment, and Recreation</t>
        </is>
      </c>
      <c r="C12494" t="inlineStr">
        <is>
          <t>41-3091</t>
        </is>
      </c>
      <c r="D12494" t="inlineStr">
        <is>
          <t>Sales Representatives of Services, Except Advertising, Insurance, Financial Services, and Travel</t>
        </is>
      </c>
      <c r="E12494" t="n">
        <v>32460</v>
      </c>
      <c r="F12494" t="n">
        <v>47430</v>
      </c>
      <c r="G12494">
        <f>IF(OR(E6842="",F6842=""),"",E6842*F6842)</f>
        <v/>
      </c>
      <c r="H12494" s="41">
        <f>IFERROR(XLOOKUP(C6842,'DATA Wharton'!$A$2:$A$785,'DATA Wharton'!$C$2:$C$785),"")</f>
        <v/>
      </c>
      <c r="I12494">
        <f>IF(OR(G6842="",H6842=""),"",G6842)</f>
        <v/>
      </c>
      <c r="J12494">
        <f>IF(OR(I6842="",H6842=""),"",I6842*H6842)</f>
        <v/>
      </c>
      <c r="K12494">
        <f>IF(G6842="","Missing OEWS wage",IF(H6842="","Missing Wharton SOC","Matched"))</f>
        <v/>
      </c>
    </row>
    <row r="12495">
      <c r="A12495" t="inlineStr">
        <is>
          <t>71</t>
        </is>
      </c>
      <c r="B12495" t="inlineStr">
        <is>
          <t>Arts, Entertainment, and Recreation</t>
        </is>
      </c>
      <c r="C12495" t="inlineStr">
        <is>
          <t>41-4011</t>
        </is>
      </c>
      <c r="D12495" t="inlineStr">
        <is>
          <t>Sales Representatives, Wholesale and Manufacturing, Technical and Scientific Products</t>
        </is>
      </c>
      <c r="F12495" t="n">
        <v>80090</v>
      </c>
      <c r="G12495">
        <f>IF(OR(E6843="",F6843=""),"",E6843*F6843)</f>
        <v/>
      </c>
      <c r="H12495" s="41">
        <f>IFERROR(XLOOKUP(C6843,'DATA Wharton'!$A$2:$A$785,'DATA Wharton'!$C$2:$C$785),"")</f>
        <v/>
      </c>
      <c r="I12495">
        <f>IF(OR(G6843="",H6843=""),"",G6843)</f>
        <v/>
      </c>
      <c r="J12495">
        <f>IF(OR(I6843="",H6843=""),"",I6843*H6843)</f>
        <v/>
      </c>
      <c r="K12495">
        <f>IF(G6843="","Missing OEWS wage",IF(H6843="","Missing Wharton SOC","Matched"))</f>
        <v/>
      </c>
    </row>
    <row r="12496">
      <c r="A12496" t="inlineStr">
        <is>
          <t>71</t>
        </is>
      </c>
      <c r="B12496" t="inlineStr">
        <is>
          <t>Arts, Entertainment, and Recreation</t>
        </is>
      </c>
      <c r="C12496" t="inlineStr">
        <is>
          <t>41-4012</t>
        </is>
      </c>
      <c r="D12496" t="inlineStr">
        <is>
          <t>Sales Representatives, Wholesale and Manufacturing, Except Technical and Scientific Products</t>
        </is>
      </c>
      <c r="E12496" t="n">
        <v>1000</v>
      </c>
      <c r="F12496" t="n">
        <v>61650</v>
      </c>
      <c r="G12496">
        <f>IF(OR(E6844="",F6844=""),"",E6844*F6844)</f>
        <v/>
      </c>
      <c r="H12496" s="41">
        <f>IFERROR(XLOOKUP(C6844,'DATA Wharton'!$A$2:$A$785,'DATA Wharton'!$C$2:$C$785),"")</f>
        <v/>
      </c>
      <c r="I12496">
        <f>IF(OR(G6844="",H6844=""),"",G6844)</f>
        <v/>
      </c>
      <c r="J12496">
        <f>IF(OR(I6844="",H6844=""),"",I6844*H6844)</f>
        <v/>
      </c>
      <c r="K12496">
        <f>IF(G6844="","Missing OEWS wage",IF(H6844="","Missing Wharton SOC","Matched"))</f>
        <v/>
      </c>
    </row>
    <row r="12497">
      <c r="A12497" t="inlineStr">
        <is>
          <t>71</t>
        </is>
      </c>
      <c r="B12497" t="inlineStr">
        <is>
          <t>Arts, Entertainment, and Recreation</t>
        </is>
      </c>
      <c r="C12497" t="inlineStr">
        <is>
          <t>41-9011</t>
        </is>
      </c>
      <c r="D12497" t="inlineStr">
        <is>
          <t>Demonstrators and Product Promoters</t>
        </is>
      </c>
      <c r="E12497" t="n">
        <v>2360</v>
      </c>
      <c r="F12497" t="n">
        <v>54540</v>
      </c>
      <c r="G12497">
        <f>IF(OR(E6845="",F6845=""),"",E6845*F6845)</f>
        <v/>
      </c>
      <c r="H12497" s="41">
        <f>IFERROR(XLOOKUP(C6845,'DATA Wharton'!$A$2:$A$785,'DATA Wharton'!$C$2:$C$785),"")</f>
        <v/>
      </c>
      <c r="I12497">
        <f>IF(OR(G6845="",H6845=""),"",G6845)</f>
        <v/>
      </c>
      <c r="J12497">
        <f>IF(OR(I6845="",H6845=""),"",I6845*H6845)</f>
        <v/>
      </c>
      <c r="K12497">
        <f>IF(G6845="","Missing OEWS wage",IF(H6845="","Missing Wharton SOC","Matched"))</f>
        <v/>
      </c>
    </row>
    <row r="12498">
      <c r="A12498" t="inlineStr">
        <is>
          <t>71</t>
        </is>
      </c>
      <c r="B12498" t="inlineStr">
        <is>
          <t>Arts, Entertainment, and Recreation</t>
        </is>
      </c>
      <c r="C12498" t="inlineStr">
        <is>
          <t>41-9012</t>
        </is>
      </c>
      <c r="D12498" t="inlineStr">
        <is>
          <t>Models</t>
        </is>
      </c>
      <c r="E12498" t="n">
        <v>390</v>
      </c>
      <c r="G12498">
        <f>IF(OR(E6846="",F6846=""),"",E6846*F6846)</f>
        <v/>
      </c>
      <c r="H12498" s="41">
        <f>IFERROR(XLOOKUP(C6846,'DATA Wharton'!$A$2:$A$785,'DATA Wharton'!$C$2:$C$785),"")</f>
        <v/>
      </c>
      <c r="I12498">
        <f>IF(OR(G6846="",H6846=""),"",G6846)</f>
        <v/>
      </c>
      <c r="J12498">
        <f>IF(OR(I6846="",H6846=""),"",I6846*H6846)</f>
        <v/>
      </c>
      <c r="K12498">
        <f>IF(G6846="","Missing OEWS wage",IF(H6846="","Missing Wharton SOC","Matched"))</f>
        <v/>
      </c>
    </row>
    <row r="12499">
      <c r="A12499" t="inlineStr">
        <is>
          <t>71</t>
        </is>
      </c>
      <c r="B12499" t="inlineStr">
        <is>
          <t>Arts, Entertainment, and Recreation</t>
        </is>
      </c>
      <c r="C12499" t="inlineStr">
        <is>
          <t>41-9021</t>
        </is>
      </c>
      <c r="D12499" t="inlineStr">
        <is>
          <t>Real Estate Brokers</t>
        </is>
      </c>
      <c r="E12499" t="n">
        <v>50</v>
      </c>
      <c r="G12499">
        <f>IF(OR(E6847="",F6847=""),"",E6847*F6847)</f>
        <v/>
      </c>
      <c r="H12499" s="41">
        <f>IFERROR(XLOOKUP(C6847,'DATA Wharton'!$A$2:$A$785,'DATA Wharton'!$C$2:$C$785),"")</f>
        <v/>
      </c>
      <c r="I12499">
        <f>IF(OR(G6847="",H6847=""),"",G6847)</f>
        <v/>
      </c>
      <c r="J12499">
        <f>IF(OR(I6847="",H6847=""),"",I6847*H6847)</f>
        <v/>
      </c>
      <c r="K12499">
        <f>IF(G6847="","Missing OEWS wage",IF(H6847="","Missing Wharton SOC","Matched"))</f>
        <v/>
      </c>
    </row>
    <row r="12500">
      <c r="A12500" t="inlineStr">
        <is>
          <t>71</t>
        </is>
      </c>
      <c r="B12500" t="inlineStr">
        <is>
          <t>Arts, Entertainment, and Recreation</t>
        </is>
      </c>
      <c r="C12500" t="inlineStr">
        <is>
          <t>41-9022</t>
        </is>
      </c>
      <c r="D12500" t="inlineStr">
        <is>
          <t>Real Estate Sales Agents</t>
        </is>
      </c>
      <c r="E12500" t="n">
        <v>80</v>
      </c>
      <c r="F12500" t="n">
        <v>91940</v>
      </c>
      <c r="G12500">
        <f>IF(OR(E6848="",F6848=""),"",E6848*F6848)</f>
        <v/>
      </c>
      <c r="H12500" s="41">
        <f>IFERROR(XLOOKUP(C6848,'DATA Wharton'!$A$2:$A$785,'DATA Wharton'!$C$2:$C$785),"")</f>
        <v/>
      </c>
      <c r="I12500">
        <f>IF(OR(G6848="",H6848=""),"",G6848)</f>
        <v/>
      </c>
      <c r="J12500">
        <f>IF(OR(I6848="",H6848=""),"",I6848*H6848)</f>
        <v/>
      </c>
      <c r="K12500">
        <f>IF(G6848="","Missing OEWS wage",IF(H6848="","Missing Wharton SOC","Matched"))</f>
        <v/>
      </c>
    </row>
    <row r="12501">
      <c r="A12501" t="inlineStr">
        <is>
          <t>71</t>
        </is>
      </c>
      <c r="B12501" t="inlineStr">
        <is>
          <t>Arts, Entertainment, and Recreation</t>
        </is>
      </c>
      <c r="C12501" t="inlineStr">
        <is>
          <t>41-9041</t>
        </is>
      </c>
      <c r="D12501" t="inlineStr">
        <is>
          <t>Telemarketers</t>
        </is>
      </c>
      <c r="E12501" t="n">
        <v>100</v>
      </c>
      <c r="F12501" t="n">
        <v>40870</v>
      </c>
      <c r="G12501">
        <f>IF(OR(E6849="",F6849=""),"",E6849*F6849)</f>
        <v/>
      </c>
      <c r="H12501" s="41">
        <f>IFERROR(XLOOKUP(C6849,'DATA Wharton'!$A$2:$A$785,'DATA Wharton'!$C$2:$C$785),"")</f>
        <v/>
      </c>
      <c r="I12501">
        <f>IF(OR(G6849="",H6849=""),"",G6849)</f>
        <v/>
      </c>
      <c r="J12501">
        <f>IF(OR(I6849="",H6849=""),"",I6849*H6849)</f>
        <v/>
      </c>
      <c r="K12501">
        <f>IF(G6849="","Missing OEWS wage",IF(H6849="","Missing Wharton SOC","Matched"))</f>
        <v/>
      </c>
    </row>
    <row r="12502">
      <c r="A12502" t="inlineStr">
        <is>
          <t>71</t>
        </is>
      </c>
      <c r="B12502" t="inlineStr">
        <is>
          <t>Arts, Entertainment, and Recreation</t>
        </is>
      </c>
      <c r="C12502" t="inlineStr">
        <is>
          <t>41-9091</t>
        </is>
      </c>
      <c r="D12502" t="inlineStr">
        <is>
          <t>Door-to-Door Sales Workers, News and Street Vendors, and Related Workers</t>
        </is>
      </c>
      <c r="F12502" t="n">
        <v>41710</v>
      </c>
      <c r="G12502">
        <f>IF(OR(E6850="",F6850=""),"",E6850*F6850)</f>
        <v/>
      </c>
      <c r="H12502" s="41">
        <f>IFERROR(XLOOKUP(C6850,'DATA Wharton'!$A$2:$A$785,'DATA Wharton'!$C$2:$C$785),"")</f>
        <v/>
      </c>
      <c r="I12502">
        <f>IF(OR(G6850="",H6850=""),"",G6850)</f>
        <v/>
      </c>
      <c r="J12502">
        <f>IF(OR(I6850="",H6850=""),"",I6850*H6850)</f>
        <v/>
      </c>
      <c r="K12502">
        <f>IF(G6850="","Missing OEWS wage",IF(H6850="","Missing Wharton SOC","Matched"))</f>
        <v/>
      </c>
    </row>
    <row r="12503">
      <c r="A12503" t="inlineStr">
        <is>
          <t>71</t>
        </is>
      </c>
      <c r="B12503" t="inlineStr">
        <is>
          <t>Arts, Entertainment, and Recreation</t>
        </is>
      </c>
      <c r="C12503" t="inlineStr">
        <is>
          <t>41-9099</t>
        </is>
      </c>
      <c r="D12503" t="inlineStr">
        <is>
          <t>Sales and Related Workers, All Other</t>
        </is>
      </c>
      <c r="E12503" t="n">
        <v>2060</v>
      </c>
      <c r="F12503" t="n">
        <v>53790</v>
      </c>
      <c r="G12503">
        <f>IF(OR(E6851="",F6851=""),"",E6851*F6851)</f>
        <v/>
      </c>
      <c r="H12503" s="41">
        <f>IFERROR(XLOOKUP(C6851,'DATA Wharton'!$A$2:$A$785,'DATA Wharton'!$C$2:$C$785),"")</f>
        <v/>
      </c>
      <c r="I12503">
        <f>IF(OR(G6851="",H6851=""),"",G6851)</f>
        <v/>
      </c>
      <c r="J12503">
        <f>IF(OR(I6851="",H6851=""),"",I6851*H6851)</f>
        <v/>
      </c>
      <c r="K12503">
        <f>IF(G6851="","Missing OEWS wage",IF(H6851="","Missing Wharton SOC","Matched"))</f>
        <v/>
      </c>
    </row>
    <row r="12504">
      <c r="A12504" t="inlineStr">
        <is>
          <t>71</t>
        </is>
      </c>
      <c r="B12504" t="inlineStr">
        <is>
          <t>Arts, Entertainment, and Recreation</t>
        </is>
      </c>
      <c r="C12504" t="inlineStr">
        <is>
          <t>43-1011</t>
        </is>
      </c>
      <c r="D12504" t="inlineStr">
        <is>
          <t>First-Line Supervisors of Office and Administrative Support Workers</t>
        </is>
      </c>
      <c r="E12504" t="n">
        <v>18810</v>
      </c>
      <c r="F12504" t="n">
        <v>58820</v>
      </c>
      <c r="G12504">
        <f>IF(OR(E6852="",F6852=""),"",E6852*F6852)</f>
        <v/>
      </c>
      <c r="H12504" s="41">
        <f>IFERROR(XLOOKUP(C6852,'DATA Wharton'!$A$2:$A$785,'DATA Wharton'!$C$2:$C$785),"")</f>
        <v/>
      </c>
      <c r="I12504">
        <f>IF(OR(G6852="",H6852=""),"",G6852)</f>
        <v/>
      </c>
      <c r="J12504">
        <f>IF(OR(I6852="",H6852=""),"",I6852*H6852)</f>
        <v/>
      </c>
      <c r="K12504">
        <f>IF(G6852="","Missing OEWS wage",IF(H6852="","Missing Wharton SOC","Matched"))</f>
        <v/>
      </c>
    </row>
    <row r="12505">
      <c r="A12505" t="inlineStr">
        <is>
          <t>71</t>
        </is>
      </c>
      <c r="B12505" t="inlineStr">
        <is>
          <t>Arts, Entertainment, and Recreation</t>
        </is>
      </c>
      <c r="C12505" t="inlineStr">
        <is>
          <t>43-2011</t>
        </is>
      </c>
      <c r="D12505" t="inlineStr">
        <is>
          <t>Switchboard Operators, Including Answering Service</t>
        </is>
      </c>
      <c r="E12505" t="n">
        <v>250</v>
      </c>
      <c r="F12505" t="n">
        <v>39860</v>
      </c>
      <c r="G12505">
        <f>IF(OR(E6853="",F6853=""),"",E6853*F6853)</f>
        <v/>
      </c>
      <c r="H12505" s="41">
        <f>IFERROR(XLOOKUP(C6853,'DATA Wharton'!$A$2:$A$785,'DATA Wharton'!$C$2:$C$785),"")</f>
        <v/>
      </c>
      <c r="I12505">
        <f>IF(OR(G6853="",H6853=""),"",G6853)</f>
        <v/>
      </c>
      <c r="J12505">
        <f>IF(OR(I6853="",H6853=""),"",I6853*H6853)</f>
        <v/>
      </c>
      <c r="K12505">
        <f>IF(G6853="","Missing OEWS wage",IF(H6853="","Missing Wharton SOC","Matched"))</f>
        <v/>
      </c>
    </row>
    <row r="12506">
      <c r="A12506" t="inlineStr">
        <is>
          <t>71</t>
        </is>
      </c>
      <c r="B12506" t="inlineStr">
        <is>
          <t>Arts, Entertainment, and Recreation</t>
        </is>
      </c>
      <c r="C12506" t="inlineStr">
        <is>
          <t>43-3011</t>
        </is>
      </c>
      <c r="D12506" t="inlineStr">
        <is>
          <t>Bill and Account Collectors</t>
        </is>
      </c>
      <c r="E12506" t="n">
        <v>340</v>
      </c>
      <c r="F12506" t="n">
        <v>49740</v>
      </c>
      <c r="G12506">
        <f>IF(OR(E6854="",F6854=""),"",E6854*F6854)</f>
        <v/>
      </c>
      <c r="H12506" s="41">
        <f>IFERROR(XLOOKUP(C6854,'DATA Wharton'!$A$2:$A$785,'DATA Wharton'!$C$2:$C$785),"")</f>
        <v/>
      </c>
      <c r="I12506">
        <f>IF(OR(G6854="",H6854=""),"",G6854)</f>
        <v/>
      </c>
      <c r="J12506">
        <f>IF(OR(I6854="",H6854=""),"",I6854*H6854)</f>
        <v/>
      </c>
      <c r="K12506">
        <f>IF(G6854="","Missing OEWS wage",IF(H6854="","Missing Wharton SOC","Matched"))</f>
        <v/>
      </c>
    </row>
    <row r="12507">
      <c r="A12507" t="inlineStr">
        <is>
          <t>71</t>
        </is>
      </c>
      <c r="B12507" t="inlineStr">
        <is>
          <t>Arts, Entertainment, and Recreation</t>
        </is>
      </c>
      <c r="C12507" t="inlineStr">
        <is>
          <t>43-3021</t>
        </is>
      </c>
      <c r="D12507" t="inlineStr">
        <is>
          <t>Billing and Posting Clerks</t>
        </is>
      </c>
      <c r="E12507" t="n">
        <v>530</v>
      </c>
      <c r="F12507" t="n">
        <v>50240</v>
      </c>
      <c r="G12507">
        <f>IF(OR(E6855="",F6855=""),"",E6855*F6855)</f>
        <v/>
      </c>
      <c r="H12507" s="41">
        <f>IFERROR(XLOOKUP(C6855,'DATA Wharton'!$A$2:$A$785,'DATA Wharton'!$C$2:$C$785),"")</f>
        <v/>
      </c>
      <c r="I12507">
        <f>IF(OR(G6855="",H6855=""),"",G6855)</f>
        <v/>
      </c>
      <c r="J12507">
        <f>IF(OR(I6855="",H6855=""),"",I6855*H6855)</f>
        <v/>
      </c>
      <c r="K12507">
        <f>IF(G6855="","Missing OEWS wage",IF(H6855="","Missing Wharton SOC","Matched"))</f>
        <v/>
      </c>
    </row>
    <row r="12508">
      <c r="A12508" t="inlineStr">
        <is>
          <t>71</t>
        </is>
      </c>
      <c r="B12508" t="inlineStr">
        <is>
          <t>Arts, Entertainment, and Recreation</t>
        </is>
      </c>
      <c r="C12508" t="inlineStr">
        <is>
          <t>43-3031</t>
        </is>
      </c>
      <c r="D12508" t="inlineStr">
        <is>
          <t>Bookkeeping, Accounting, and Auditing Clerks</t>
        </is>
      </c>
      <c r="E12508" t="n">
        <v>19230</v>
      </c>
      <c r="F12508" t="n">
        <v>51110</v>
      </c>
      <c r="G12508">
        <f>IF(OR(E6856="",F6856=""),"",E6856*F6856)</f>
        <v/>
      </c>
      <c r="H12508" s="41">
        <f>IFERROR(XLOOKUP(C6856,'DATA Wharton'!$A$2:$A$785,'DATA Wharton'!$C$2:$C$785),"")</f>
        <v/>
      </c>
      <c r="I12508">
        <f>IF(OR(G6856="",H6856=""),"",G6856)</f>
        <v/>
      </c>
      <c r="J12508">
        <f>IF(OR(I6856="",H6856=""),"",I6856*H6856)</f>
        <v/>
      </c>
      <c r="K12508">
        <f>IF(G6856="","Missing OEWS wage",IF(H6856="","Missing Wharton SOC","Matched"))</f>
        <v/>
      </c>
    </row>
    <row r="12509">
      <c r="A12509" t="inlineStr">
        <is>
          <t>71</t>
        </is>
      </c>
      <c r="B12509" t="inlineStr">
        <is>
          <t>Arts, Entertainment, and Recreation</t>
        </is>
      </c>
      <c r="C12509" t="inlineStr">
        <is>
          <t>43-3041</t>
        </is>
      </c>
      <c r="D12509" t="inlineStr">
        <is>
          <t>Gambling Cage Workers</t>
        </is>
      </c>
      <c r="E12509" t="n">
        <v>8220</v>
      </c>
      <c r="F12509" t="n">
        <v>38650</v>
      </c>
      <c r="G12509">
        <f>IF(OR(E6857="",F6857=""),"",E6857*F6857)</f>
        <v/>
      </c>
      <c r="H12509" s="41">
        <f>IFERROR(XLOOKUP(C6857,'DATA Wharton'!$A$2:$A$785,'DATA Wharton'!$C$2:$C$785),"")</f>
        <v/>
      </c>
      <c r="I12509">
        <f>IF(OR(G6857="",H6857=""),"",G6857)</f>
        <v/>
      </c>
      <c r="J12509">
        <f>IF(OR(I6857="",H6857=""),"",I6857*H6857)</f>
        <v/>
      </c>
      <c r="K12509">
        <f>IF(G6857="","Missing OEWS wage",IF(H6857="","Missing Wharton SOC","Matched"))</f>
        <v/>
      </c>
    </row>
    <row r="12510">
      <c r="A12510" t="inlineStr">
        <is>
          <t>71</t>
        </is>
      </c>
      <c r="B12510" t="inlineStr">
        <is>
          <t>Arts, Entertainment, and Recreation</t>
        </is>
      </c>
      <c r="C12510" t="inlineStr">
        <is>
          <t>43-3051</t>
        </is>
      </c>
      <c r="D12510" t="inlineStr">
        <is>
          <t>Payroll and Timekeeping Clerks</t>
        </is>
      </c>
      <c r="E12510" t="n">
        <v>1560</v>
      </c>
      <c r="F12510" t="n">
        <v>57240</v>
      </c>
      <c r="G12510">
        <f>IF(OR(E6858="",F6858=""),"",E6858*F6858)</f>
        <v/>
      </c>
      <c r="H12510" s="41">
        <f>IFERROR(XLOOKUP(C6858,'DATA Wharton'!$A$2:$A$785,'DATA Wharton'!$C$2:$C$785),"")</f>
        <v/>
      </c>
      <c r="I12510">
        <f>IF(OR(G6858="",H6858=""),"",G6858)</f>
        <v/>
      </c>
      <c r="J12510">
        <f>IF(OR(I6858="",H6858=""),"",I6858*H6858)</f>
        <v/>
      </c>
      <c r="K12510">
        <f>IF(G6858="","Missing OEWS wage",IF(H6858="","Missing Wharton SOC","Matched"))</f>
        <v/>
      </c>
    </row>
    <row r="12511">
      <c r="A12511" t="inlineStr">
        <is>
          <t>71</t>
        </is>
      </c>
      <c r="B12511" t="inlineStr">
        <is>
          <t>Arts, Entertainment, and Recreation</t>
        </is>
      </c>
      <c r="C12511" t="inlineStr">
        <is>
          <t>43-3061</t>
        </is>
      </c>
      <c r="D12511" t="inlineStr">
        <is>
          <t>Procurement Clerks</t>
        </is>
      </c>
      <c r="E12511" t="n">
        <v>370</v>
      </c>
      <c r="F12511" t="n">
        <v>46300</v>
      </c>
      <c r="G12511">
        <f>IF(OR(E6859="",F6859=""),"",E6859*F6859)</f>
        <v/>
      </c>
      <c r="H12511" s="41">
        <f>IFERROR(XLOOKUP(C6859,'DATA Wharton'!$A$2:$A$785,'DATA Wharton'!$C$2:$C$785),"")</f>
        <v/>
      </c>
      <c r="I12511">
        <f>IF(OR(G6859="",H6859=""),"",G6859)</f>
        <v/>
      </c>
      <c r="J12511">
        <f>IF(OR(I6859="",H6859=""),"",I6859*H6859)</f>
        <v/>
      </c>
      <c r="K12511">
        <f>IF(G6859="","Missing OEWS wage",IF(H6859="","Missing Wharton SOC","Matched"))</f>
        <v/>
      </c>
    </row>
    <row r="12512">
      <c r="A12512" t="inlineStr">
        <is>
          <t>71</t>
        </is>
      </c>
      <c r="B12512" t="inlineStr">
        <is>
          <t>Arts, Entertainment, and Recreation</t>
        </is>
      </c>
      <c r="C12512" t="inlineStr">
        <is>
          <t>43-3071</t>
        </is>
      </c>
      <c r="D12512" t="inlineStr">
        <is>
          <t>Tellers</t>
        </is>
      </c>
      <c r="E12512" t="n">
        <v>70</v>
      </c>
      <c r="F12512" t="n">
        <v>36570</v>
      </c>
      <c r="G12512">
        <f>IF(OR(E6860="",F6860=""),"",E6860*F6860)</f>
        <v/>
      </c>
      <c r="H12512" s="41">
        <f>IFERROR(XLOOKUP(C6860,'DATA Wharton'!$A$2:$A$785,'DATA Wharton'!$C$2:$C$785),"")</f>
        <v/>
      </c>
      <c r="I12512">
        <f>IF(OR(G6860="",H6860=""),"",G6860)</f>
        <v/>
      </c>
      <c r="J12512">
        <f>IF(OR(I6860="",H6860=""),"",I6860*H6860)</f>
        <v/>
      </c>
      <c r="K12512">
        <f>IF(G6860="","Missing OEWS wage",IF(H6860="","Missing Wharton SOC","Matched"))</f>
        <v/>
      </c>
    </row>
    <row r="12513">
      <c r="A12513" t="inlineStr">
        <is>
          <t>71</t>
        </is>
      </c>
      <c r="B12513" t="inlineStr">
        <is>
          <t>Arts, Entertainment, and Recreation</t>
        </is>
      </c>
      <c r="C12513" t="inlineStr">
        <is>
          <t>43-3099</t>
        </is>
      </c>
      <c r="D12513" t="inlineStr">
        <is>
          <t>Financial Clerks, All Other</t>
        </is>
      </c>
      <c r="E12513" t="n">
        <v>150</v>
      </c>
      <c r="F12513" t="n">
        <v>45090</v>
      </c>
      <c r="G12513">
        <f>IF(OR(E6861="",F6861=""),"",E6861*F6861)</f>
        <v/>
      </c>
      <c r="H12513" s="41">
        <f>IFERROR(XLOOKUP(C6861,'DATA Wharton'!$A$2:$A$785,'DATA Wharton'!$C$2:$C$785),"")</f>
        <v/>
      </c>
      <c r="I12513">
        <f>IF(OR(G6861="",H6861=""),"",G6861)</f>
        <v/>
      </c>
      <c r="J12513">
        <f>IF(OR(I6861="",H6861=""),"",I6861*H6861)</f>
        <v/>
      </c>
      <c r="K12513">
        <f>IF(G6861="","Missing OEWS wage",IF(H6861="","Missing Wharton SOC","Matched"))</f>
        <v/>
      </c>
    </row>
    <row r="12514">
      <c r="A12514" t="inlineStr">
        <is>
          <t>71</t>
        </is>
      </c>
      <c r="B12514" t="inlineStr">
        <is>
          <t>Arts, Entertainment, and Recreation</t>
        </is>
      </c>
      <c r="C12514" t="inlineStr">
        <is>
          <t>43-4051</t>
        </is>
      </c>
      <c r="D12514" t="inlineStr">
        <is>
          <t>Customer Service Representatives</t>
        </is>
      </c>
      <c r="E12514" t="n">
        <v>63630</v>
      </c>
      <c r="F12514" t="n">
        <v>36390</v>
      </c>
      <c r="G12514">
        <f>IF(OR(E6862="",F6862=""),"",E6862*F6862)</f>
        <v/>
      </c>
      <c r="H12514" s="41">
        <f>IFERROR(XLOOKUP(C6862,'DATA Wharton'!$A$2:$A$785,'DATA Wharton'!$C$2:$C$785),"")</f>
        <v/>
      </c>
      <c r="I12514">
        <f>IF(OR(G6862="",H6862=""),"",G6862)</f>
        <v/>
      </c>
      <c r="J12514">
        <f>IF(OR(I6862="",H6862=""),"",I6862*H6862)</f>
        <v/>
      </c>
      <c r="K12514">
        <f>IF(G6862="","Missing OEWS wage",IF(H6862="","Missing Wharton SOC","Matched"))</f>
        <v/>
      </c>
    </row>
    <row r="12515">
      <c r="A12515" t="inlineStr">
        <is>
          <t>71</t>
        </is>
      </c>
      <c r="B12515" t="inlineStr">
        <is>
          <t>Arts, Entertainment, and Recreation</t>
        </is>
      </c>
      <c r="C12515" t="inlineStr">
        <is>
          <t>43-4071</t>
        </is>
      </c>
      <c r="D12515" t="inlineStr">
        <is>
          <t>File Clerks</t>
        </is>
      </c>
      <c r="E12515" t="n">
        <v>190</v>
      </c>
      <c r="F12515" t="n">
        <v>42800</v>
      </c>
      <c r="G12515">
        <f>IF(OR(E6863="",F6863=""),"",E6863*F6863)</f>
        <v/>
      </c>
      <c r="H12515" s="41">
        <f>IFERROR(XLOOKUP(C6863,'DATA Wharton'!$A$2:$A$785,'DATA Wharton'!$C$2:$C$785),"")</f>
        <v/>
      </c>
      <c r="I12515">
        <f>IF(OR(G6863="",H6863=""),"",G6863)</f>
        <v/>
      </c>
      <c r="J12515">
        <f>IF(OR(I6863="",H6863=""),"",I6863*H6863)</f>
        <v/>
      </c>
      <c r="K12515">
        <f>IF(G6863="","Missing OEWS wage",IF(H6863="","Missing Wharton SOC","Matched"))</f>
        <v/>
      </c>
    </row>
    <row r="12516">
      <c r="A12516" t="inlineStr">
        <is>
          <t>71</t>
        </is>
      </c>
      <c r="B12516" t="inlineStr">
        <is>
          <t>Arts, Entertainment, and Recreation</t>
        </is>
      </c>
      <c r="C12516" t="inlineStr">
        <is>
          <t>43-4081</t>
        </is>
      </c>
      <c r="D12516" t="inlineStr">
        <is>
          <t>Hotel, Motel, and Resort Desk Clerks</t>
        </is>
      </c>
      <c r="E12516" t="n">
        <v>2760</v>
      </c>
      <c r="F12516" t="n">
        <v>36470</v>
      </c>
      <c r="G12516">
        <f>IF(OR(E6864="",F6864=""),"",E6864*F6864)</f>
        <v/>
      </c>
      <c r="H12516" s="41">
        <f>IFERROR(XLOOKUP(C6864,'DATA Wharton'!$A$2:$A$785,'DATA Wharton'!$C$2:$C$785),"")</f>
        <v/>
      </c>
      <c r="I12516">
        <f>IF(OR(G6864="",H6864=""),"",G6864)</f>
        <v/>
      </c>
      <c r="J12516">
        <f>IF(OR(I6864="",H6864=""),"",I6864*H6864)</f>
        <v/>
      </c>
      <c r="K12516">
        <f>IF(G6864="","Missing OEWS wage",IF(H6864="","Missing Wharton SOC","Matched"))</f>
        <v/>
      </c>
    </row>
    <row r="12517">
      <c r="A12517" t="inlineStr">
        <is>
          <t>71</t>
        </is>
      </c>
      <c r="B12517" t="inlineStr">
        <is>
          <t>Arts, Entertainment, and Recreation</t>
        </is>
      </c>
      <c r="C12517" t="inlineStr">
        <is>
          <t>43-4111</t>
        </is>
      </c>
      <c r="D12517" t="inlineStr">
        <is>
          <t>Interviewers, Except Eligibility and Loan</t>
        </is>
      </c>
      <c r="E12517" t="n">
        <v>160</v>
      </c>
      <c r="F12517" t="n">
        <v>49940</v>
      </c>
      <c r="G12517">
        <f>IF(OR(E6865="",F6865=""),"",E6865*F6865)</f>
        <v/>
      </c>
      <c r="H12517" s="41">
        <f>IFERROR(XLOOKUP(C6865,'DATA Wharton'!$A$2:$A$785,'DATA Wharton'!$C$2:$C$785),"")</f>
        <v/>
      </c>
      <c r="I12517">
        <f>IF(OR(G6865="",H6865=""),"",G6865)</f>
        <v/>
      </c>
      <c r="J12517">
        <f>IF(OR(I6865="",H6865=""),"",I6865*H6865)</f>
        <v/>
      </c>
      <c r="K12517">
        <f>IF(G6865="","Missing OEWS wage",IF(H6865="","Missing Wharton SOC","Matched"))</f>
        <v/>
      </c>
    </row>
    <row r="12518">
      <c r="A12518" t="inlineStr">
        <is>
          <t>71</t>
        </is>
      </c>
      <c r="B12518" t="inlineStr">
        <is>
          <t>Arts, Entertainment, and Recreation</t>
        </is>
      </c>
      <c r="C12518" t="inlineStr">
        <is>
          <t>43-4121</t>
        </is>
      </c>
      <c r="D12518" t="inlineStr">
        <is>
          <t>Library Assistants, Clerical</t>
        </is>
      </c>
      <c r="E12518" t="n">
        <v>70</v>
      </c>
      <c r="F12518" t="n">
        <v>42860</v>
      </c>
      <c r="G12518">
        <f>IF(OR(E6866="",F6866=""),"",E6866*F6866)</f>
        <v/>
      </c>
      <c r="H12518" s="41">
        <f>IFERROR(XLOOKUP(C6866,'DATA Wharton'!$A$2:$A$785,'DATA Wharton'!$C$2:$C$785),"")</f>
        <v/>
      </c>
      <c r="I12518">
        <f>IF(OR(G6866="",H6866=""),"",G6866)</f>
        <v/>
      </c>
      <c r="J12518">
        <f>IF(OR(I6866="",H6866=""),"",I6866*H6866)</f>
        <v/>
      </c>
      <c r="K12518">
        <f>IF(G6866="","Missing OEWS wage",IF(H6866="","Missing Wharton SOC","Matched"))</f>
        <v/>
      </c>
    </row>
    <row r="12519">
      <c r="A12519" t="inlineStr">
        <is>
          <t>71</t>
        </is>
      </c>
      <c r="B12519" t="inlineStr">
        <is>
          <t>Arts, Entertainment, and Recreation</t>
        </is>
      </c>
      <c r="C12519" t="inlineStr">
        <is>
          <t>43-4151</t>
        </is>
      </c>
      <c r="D12519" t="inlineStr">
        <is>
          <t>Order Clerks</t>
        </is>
      </c>
      <c r="E12519" t="n">
        <v>100</v>
      </c>
      <c r="F12519" t="n">
        <v>44340</v>
      </c>
      <c r="G12519">
        <f>IF(OR(E6867="",F6867=""),"",E6867*F6867)</f>
        <v/>
      </c>
      <c r="H12519" s="41">
        <f>IFERROR(XLOOKUP(C6867,'DATA Wharton'!$A$2:$A$785,'DATA Wharton'!$C$2:$C$785),"")</f>
        <v/>
      </c>
      <c r="I12519">
        <f>IF(OR(G6867="",H6867=""),"",G6867)</f>
        <v/>
      </c>
      <c r="J12519">
        <f>IF(OR(I6867="",H6867=""),"",I6867*H6867)</f>
        <v/>
      </c>
      <c r="K12519">
        <f>IF(G6867="","Missing OEWS wage",IF(H6867="","Missing Wharton SOC","Matched"))</f>
        <v/>
      </c>
    </row>
    <row r="12520">
      <c r="A12520" t="inlineStr">
        <is>
          <t>71</t>
        </is>
      </c>
      <c r="B12520" t="inlineStr">
        <is>
          <t>Arts, Entertainment, and Recreation</t>
        </is>
      </c>
      <c r="C12520" t="inlineStr">
        <is>
          <t>43-4161</t>
        </is>
      </c>
      <c r="D12520" t="inlineStr">
        <is>
          <t>Human Resources Assistants, Except Payroll and Timekeeping</t>
        </is>
      </c>
      <c r="E12520" t="n">
        <v>1170</v>
      </c>
      <c r="F12520" t="n">
        <v>47470</v>
      </c>
      <c r="G12520">
        <f>IF(OR(E6868="",F6868=""),"",E6868*F6868)</f>
        <v/>
      </c>
      <c r="H12520" s="41">
        <f>IFERROR(XLOOKUP(C6868,'DATA Wharton'!$A$2:$A$785,'DATA Wharton'!$C$2:$C$785),"")</f>
        <v/>
      </c>
      <c r="I12520">
        <f>IF(OR(G6868="",H6868=""),"",G6868)</f>
        <v/>
      </c>
      <c r="J12520">
        <f>IF(OR(I6868="",H6868=""),"",I6868*H6868)</f>
        <v/>
      </c>
      <c r="K12520">
        <f>IF(G6868="","Missing OEWS wage",IF(H6868="","Missing Wharton SOC","Matched"))</f>
        <v/>
      </c>
    </row>
    <row r="12521">
      <c r="A12521" t="inlineStr">
        <is>
          <t>71</t>
        </is>
      </c>
      <c r="B12521" t="inlineStr">
        <is>
          <t>Arts, Entertainment, and Recreation</t>
        </is>
      </c>
      <c r="C12521" t="inlineStr">
        <is>
          <t>43-4171</t>
        </is>
      </c>
      <c r="D12521" t="inlineStr">
        <is>
          <t>Receptionists and Information Clerks</t>
        </is>
      </c>
      <c r="E12521" t="n">
        <v>68770</v>
      </c>
      <c r="F12521" t="n">
        <v>32190</v>
      </c>
      <c r="G12521">
        <f>IF(OR(E6869="",F6869=""),"",E6869*F6869)</f>
        <v/>
      </c>
      <c r="H12521" s="41">
        <f>IFERROR(XLOOKUP(C6869,'DATA Wharton'!$A$2:$A$785,'DATA Wharton'!$C$2:$C$785),"")</f>
        <v/>
      </c>
      <c r="I12521">
        <f>IF(OR(G6869="",H6869=""),"",G6869)</f>
        <v/>
      </c>
      <c r="J12521">
        <f>IF(OR(I6869="",H6869=""),"",I6869*H6869)</f>
        <v/>
      </c>
      <c r="K12521">
        <f>IF(G6869="","Missing OEWS wage",IF(H6869="","Missing Wharton SOC","Matched"))</f>
        <v/>
      </c>
    </row>
    <row r="12522">
      <c r="A12522" t="inlineStr">
        <is>
          <t>71</t>
        </is>
      </c>
      <c r="B12522" t="inlineStr">
        <is>
          <t>Arts, Entertainment, and Recreation</t>
        </is>
      </c>
      <c r="C12522" t="inlineStr">
        <is>
          <t>43-4181</t>
        </is>
      </c>
      <c r="D12522" t="inlineStr">
        <is>
          <t>Reservation and Transportation Ticket Agents and Travel Clerks</t>
        </is>
      </c>
      <c r="E12522" t="n">
        <v>980</v>
      </c>
      <c r="F12522" t="n">
        <v>44080</v>
      </c>
      <c r="G12522">
        <f>IF(OR(E6870="",F6870=""),"",E6870*F6870)</f>
        <v/>
      </c>
      <c r="H12522" s="41">
        <f>IFERROR(XLOOKUP(C6870,'DATA Wharton'!$A$2:$A$785,'DATA Wharton'!$C$2:$C$785),"")</f>
        <v/>
      </c>
      <c r="I12522">
        <f>IF(OR(G6870="",H6870=""),"",G6870)</f>
        <v/>
      </c>
      <c r="J12522">
        <f>IF(OR(I6870="",H6870=""),"",I6870*H6870)</f>
        <v/>
      </c>
      <c r="K12522">
        <f>IF(G6870="","Missing OEWS wage",IF(H6870="","Missing Wharton SOC","Matched"))</f>
        <v/>
      </c>
    </row>
    <row r="12523">
      <c r="A12523" t="inlineStr">
        <is>
          <t>71</t>
        </is>
      </c>
      <c r="B12523" t="inlineStr">
        <is>
          <t>Arts, Entertainment, and Recreation</t>
        </is>
      </c>
      <c r="C12523" t="inlineStr">
        <is>
          <t>43-4199</t>
        </is>
      </c>
      <c r="D12523" t="inlineStr">
        <is>
          <t>Information and Record Clerks, All Other</t>
        </is>
      </c>
      <c r="E12523" t="n">
        <v>550</v>
      </c>
      <c r="F12523" t="n">
        <v>51910</v>
      </c>
      <c r="G12523">
        <f>IF(OR(E6871="",F6871=""),"",E6871*F6871)</f>
        <v/>
      </c>
      <c r="H12523" s="41">
        <f>IFERROR(XLOOKUP(C6871,'DATA Wharton'!$A$2:$A$785,'DATA Wharton'!$C$2:$C$785),"")</f>
        <v/>
      </c>
      <c r="I12523">
        <f>IF(OR(G6871="",H6871=""),"",G6871)</f>
        <v/>
      </c>
      <c r="J12523">
        <f>IF(OR(I6871="",H6871=""),"",I6871*H6871)</f>
        <v/>
      </c>
      <c r="K12523">
        <f>IF(G6871="","Missing OEWS wage",IF(H6871="","Missing Wharton SOC","Matched"))</f>
        <v/>
      </c>
    </row>
    <row r="12524">
      <c r="A12524" t="inlineStr">
        <is>
          <t>71</t>
        </is>
      </c>
      <c r="B12524" t="inlineStr">
        <is>
          <t>Arts, Entertainment, and Recreation</t>
        </is>
      </c>
      <c r="C12524" t="inlineStr">
        <is>
          <t>43-5021</t>
        </is>
      </c>
      <c r="D12524" t="inlineStr">
        <is>
          <t>Couriers and Messengers</t>
        </is>
      </c>
      <c r="E12524" t="n">
        <v>180</v>
      </c>
      <c r="F12524" t="n">
        <v>39260</v>
      </c>
      <c r="G12524">
        <f>IF(OR(E6872="",F6872=""),"",E6872*F6872)</f>
        <v/>
      </c>
      <c r="H12524" s="41">
        <f>IFERROR(XLOOKUP(C6872,'DATA Wharton'!$A$2:$A$785,'DATA Wharton'!$C$2:$C$785),"")</f>
        <v/>
      </c>
      <c r="I12524">
        <f>IF(OR(G6872="",H6872=""),"",G6872)</f>
        <v/>
      </c>
      <c r="J12524">
        <f>IF(OR(I6872="",H6872=""),"",I6872*H6872)</f>
        <v/>
      </c>
      <c r="K12524">
        <f>IF(G6872="","Missing OEWS wage",IF(H6872="","Missing Wharton SOC","Matched"))</f>
        <v/>
      </c>
    </row>
    <row r="12525">
      <c r="A12525" t="inlineStr">
        <is>
          <t>71</t>
        </is>
      </c>
      <c r="B12525" t="inlineStr">
        <is>
          <t>Arts, Entertainment, and Recreation</t>
        </is>
      </c>
      <c r="C12525" t="inlineStr">
        <is>
          <t>43-5032</t>
        </is>
      </c>
      <c r="D12525" t="inlineStr">
        <is>
          <t>Dispatchers, Except Police, Fire, and Ambulance</t>
        </is>
      </c>
      <c r="E12525" t="n">
        <v>1030</v>
      </c>
      <c r="F12525" t="n">
        <v>47020</v>
      </c>
      <c r="G12525">
        <f>IF(OR(E6873="",F6873=""),"",E6873*F6873)</f>
        <v/>
      </c>
      <c r="H12525" s="41">
        <f>IFERROR(XLOOKUP(C6873,'DATA Wharton'!$A$2:$A$785,'DATA Wharton'!$C$2:$C$785),"")</f>
        <v/>
      </c>
      <c r="I12525">
        <f>IF(OR(G6873="",H6873=""),"",G6873)</f>
        <v/>
      </c>
      <c r="J12525">
        <f>IF(OR(I6873="",H6873=""),"",I6873*H6873)</f>
        <v/>
      </c>
      <c r="K12525">
        <f>IF(G6873="","Missing OEWS wage",IF(H6873="","Missing Wharton SOC","Matched"))</f>
        <v/>
      </c>
    </row>
    <row r="12526">
      <c r="A12526" t="inlineStr">
        <is>
          <t>71</t>
        </is>
      </c>
      <c r="B12526" t="inlineStr">
        <is>
          <t>Arts, Entertainment, and Recreation</t>
        </is>
      </c>
      <c r="C12526" t="inlineStr">
        <is>
          <t>43-5061</t>
        </is>
      </c>
      <c r="D12526" t="inlineStr">
        <is>
          <t>Production, Planning, and Expediting Clerks</t>
        </is>
      </c>
      <c r="E12526" t="n">
        <v>2700</v>
      </c>
      <c r="F12526" t="n">
        <v>55410</v>
      </c>
      <c r="G12526">
        <f>IF(OR(E6874="",F6874=""),"",E6874*F6874)</f>
        <v/>
      </c>
      <c r="H12526" s="41">
        <f>IFERROR(XLOOKUP(C6874,'DATA Wharton'!$A$2:$A$785,'DATA Wharton'!$C$2:$C$785),"")</f>
        <v/>
      </c>
      <c r="I12526">
        <f>IF(OR(G6874="",H6874=""),"",G6874)</f>
        <v/>
      </c>
      <c r="J12526">
        <f>IF(OR(I6874="",H6874=""),"",I6874*H6874)</f>
        <v/>
      </c>
      <c r="K12526">
        <f>IF(G6874="","Missing OEWS wage",IF(H6874="","Missing Wharton SOC","Matched"))</f>
        <v/>
      </c>
    </row>
    <row r="12527">
      <c r="A12527" t="inlineStr">
        <is>
          <t>71</t>
        </is>
      </c>
      <c r="B12527" t="inlineStr">
        <is>
          <t>Arts, Entertainment, and Recreation</t>
        </is>
      </c>
      <c r="C12527" t="inlineStr">
        <is>
          <t>43-5071</t>
        </is>
      </c>
      <c r="D12527" t="inlineStr">
        <is>
          <t>Shipping, Receiving, and Inventory Clerks</t>
        </is>
      </c>
      <c r="E12527" t="n">
        <v>2380</v>
      </c>
      <c r="F12527" t="n">
        <v>45490</v>
      </c>
      <c r="G12527">
        <f>IF(OR(E6875="",F6875=""),"",E6875*F6875)</f>
        <v/>
      </c>
      <c r="H12527" s="41">
        <f>IFERROR(XLOOKUP(C6875,'DATA Wharton'!$A$2:$A$785,'DATA Wharton'!$C$2:$C$785),"")</f>
        <v/>
      </c>
      <c r="I12527">
        <f>IF(OR(G6875="",H6875=""),"",G6875)</f>
        <v/>
      </c>
      <c r="J12527">
        <f>IF(OR(I6875="",H6875=""),"",I6875*H6875)</f>
        <v/>
      </c>
      <c r="K12527">
        <f>IF(G6875="","Missing OEWS wage",IF(H6875="","Missing Wharton SOC","Matched"))</f>
        <v/>
      </c>
    </row>
    <row r="12528">
      <c r="A12528" t="inlineStr">
        <is>
          <t>71</t>
        </is>
      </c>
      <c r="B12528" t="inlineStr">
        <is>
          <t>Arts, Entertainment, and Recreation</t>
        </is>
      </c>
      <c r="C12528" t="inlineStr">
        <is>
          <t>43-5111</t>
        </is>
      </c>
      <c r="D12528" t="inlineStr">
        <is>
          <t>Weighers, Measurers, Checkers, and Samplers, Recordkeeping</t>
        </is>
      </c>
      <c r="E12528" t="n">
        <v>30</v>
      </c>
      <c r="F12528" t="n">
        <v>43080</v>
      </c>
      <c r="G12528">
        <f>IF(OR(E6876="",F6876=""),"",E6876*F6876)</f>
        <v/>
      </c>
      <c r="H12528" s="41">
        <f>IFERROR(XLOOKUP(C6876,'DATA Wharton'!$A$2:$A$785,'DATA Wharton'!$C$2:$C$785),"")</f>
        <v/>
      </c>
      <c r="I12528">
        <f>IF(OR(G6876="",H6876=""),"",G6876)</f>
        <v/>
      </c>
      <c r="J12528">
        <f>IF(OR(I6876="",H6876=""),"",I6876*H6876)</f>
        <v/>
      </c>
      <c r="K12528">
        <f>IF(G6876="","Missing OEWS wage",IF(H6876="","Missing Wharton SOC","Matched"))</f>
        <v/>
      </c>
    </row>
    <row r="12529">
      <c r="A12529" t="inlineStr">
        <is>
          <t>71</t>
        </is>
      </c>
      <c r="B12529" t="inlineStr">
        <is>
          <t>Arts, Entertainment, and Recreation</t>
        </is>
      </c>
      <c r="C12529" t="inlineStr">
        <is>
          <t>43-6011</t>
        </is>
      </c>
      <c r="D12529" t="inlineStr">
        <is>
          <t>Executive Secretaries and Executive Administrative Assistants</t>
        </is>
      </c>
      <c r="E12529" t="n">
        <v>5930</v>
      </c>
      <c r="F12529" t="n">
        <v>75990</v>
      </c>
      <c r="G12529">
        <f>IF(OR(E6877="",F6877=""),"",E6877*F6877)</f>
        <v/>
      </c>
      <c r="H12529" s="41">
        <f>IFERROR(XLOOKUP(C6877,'DATA Wharton'!$A$2:$A$785,'DATA Wharton'!$C$2:$C$785),"")</f>
        <v/>
      </c>
      <c r="I12529">
        <f>IF(OR(G6877="",H6877=""),"",G6877)</f>
        <v/>
      </c>
      <c r="J12529">
        <f>IF(OR(I6877="",H6877=""),"",I6877*H6877)</f>
        <v/>
      </c>
      <c r="K12529">
        <f>IF(G6877="","Missing OEWS wage",IF(H6877="","Missing Wharton SOC","Matched"))</f>
        <v/>
      </c>
    </row>
    <row r="12530">
      <c r="A12530" t="inlineStr">
        <is>
          <t>71</t>
        </is>
      </c>
      <c r="B12530" t="inlineStr">
        <is>
          <t>Arts, Entertainment, and Recreation</t>
        </is>
      </c>
      <c r="C12530" t="inlineStr">
        <is>
          <t>43-6012</t>
        </is>
      </c>
      <c r="D12530" t="inlineStr">
        <is>
          <t>Legal Secretaries and Administrative Assistants</t>
        </is>
      </c>
      <c r="E12530" t="n">
        <v>60</v>
      </c>
      <c r="F12530" t="n">
        <v>69570</v>
      </c>
      <c r="G12530">
        <f>IF(OR(E6878="",F6878=""),"",E6878*F6878)</f>
        <v/>
      </c>
      <c r="H12530" s="41">
        <f>IFERROR(XLOOKUP(C6878,'DATA Wharton'!$A$2:$A$785,'DATA Wharton'!$C$2:$C$785),"")</f>
        <v/>
      </c>
      <c r="I12530">
        <f>IF(OR(G6878="",H6878=""),"",G6878)</f>
        <v/>
      </c>
      <c r="J12530">
        <f>IF(OR(I6878="",H6878=""),"",I6878*H6878)</f>
        <v/>
      </c>
      <c r="K12530">
        <f>IF(G6878="","Missing OEWS wage",IF(H6878="","Missing Wharton SOC","Matched"))</f>
        <v/>
      </c>
    </row>
    <row r="12531">
      <c r="A12531" t="inlineStr">
        <is>
          <t>71</t>
        </is>
      </c>
      <c r="B12531" t="inlineStr">
        <is>
          <t>Arts, Entertainment, and Recreation</t>
        </is>
      </c>
      <c r="C12531" t="inlineStr">
        <is>
          <t>43-6014</t>
        </is>
      </c>
      <c r="D12531" t="inlineStr">
        <is>
          <t>Secretaries and Administrative Assistants, Except Legal, Medical, and Executive</t>
        </is>
      </c>
      <c r="E12531" t="n">
        <v>23100</v>
      </c>
      <c r="F12531" t="n">
        <v>45790</v>
      </c>
      <c r="G12531">
        <f>IF(OR(E6879="",F6879=""),"",E6879*F6879)</f>
        <v/>
      </c>
      <c r="H12531" s="41">
        <f>IFERROR(XLOOKUP(C6879,'DATA Wharton'!$A$2:$A$785,'DATA Wharton'!$C$2:$C$785),"")</f>
        <v/>
      </c>
      <c r="I12531">
        <f>IF(OR(G6879="",H6879=""),"",G6879)</f>
        <v/>
      </c>
      <c r="J12531">
        <f>IF(OR(I6879="",H6879=""),"",I6879*H6879)</f>
        <v/>
      </c>
      <c r="K12531">
        <f>IF(G6879="","Missing OEWS wage",IF(H6879="","Missing Wharton SOC","Matched"))</f>
        <v/>
      </c>
    </row>
    <row r="12532">
      <c r="A12532" t="inlineStr">
        <is>
          <t>71</t>
        </is>
      </c>
      <c r="B12532" t="inlineStr">
        <is>
          <t>Arts, Entertainment, and Recreation</t>
        </is>
      </c>
      <c r="C12532" t="inlineStr">
        <is>
          <t>43-9021</t>
        </is>
      </c>
      <c r="D12532" t="inlineStr">
        <is>
          <t>Data Entry Keyers</t>
        </is>
      </c>
      <c r="E12532" t="n">
        <v>670</v>
      </c>
      <c r="F12532" t="n">
        <v>40470</v>
      </c>
      <c r="G12532">
        <f>IF(OR(E6880="",F6880=""),"",E6880*F6880)</f>
        <v/>
      </c>
      <c r="H12532" s="41">
        <f>IFERROR(XLOOKUP(C6880,'DATA Wharton'!$A$2:$A$785,'DATA Wharton'!$C$2:$C$785),"")</f>
        <v/>
      </c>
      <c r="I12532">
        <f>IF(OR(G6880="",H6880=""),"",G6880)</f>
        <v/>
      </c>
      <c r="J12532">
        <f>IF(OR(I6880="",H6880=""),"",I6880*H6880)</f>
        <v/>
      </c>
      <c r="K12532">
        <f>IF(G6880="","Missing OEWS wage",IF(H6880="","Missing Wharton SOC","Matched"))</f>
        <v/>
      </c>
    </row>
    <row r="12533">
      <c r="A12533" t="inlineStr">
        <is>
          <t>71</t>
        </is>
      </c>
      <c r="B12533" t="inlineStr">
        <is>
          <t>Arts, Entertainment, and Recreation</t>
        </is>
      </c>
      <c r="C12533" t="inlineStr">
        <is>
          <t>43-9051</t>
        </is>
      </c>
      <c r="D12533" t="inlineStr">
        <is>
          <t>Mail Clerks and Mail Machine Operators, Except Postal Service</t>
        </is>
      </c>
      <c r="E12533" t="n">
        <v>190</v>
      </c>
      <c r="F12533" t="n">
        <v>44560</v>
      </c>
      <c r="G12533">
        <f>IF(OR(E6881="",F6881=""),"",E6881*F6881)</f>
        <v/>
      </c>
      <c r="H12533" s="41">
        <f>IFERROR(XLOOKUP(C6881,'DATA Wharton'!$A$2:$A$785,'DATA Wharton'!$C$2:$C$785),"")</f>
        <v/>
      </c>
      <c r="I12533">
        <f>IF(OR(G6881="",H6881=""),"",G6881)</f>
        <v/>
      </c>
      <c r="J12533">
        <f>IF(OR(I6881="",H6881=""),"",I6881*H6881)</f>
        <v/>
      </c>
      <c r="K12533">
        <f>IF(G6881="","Missing OEWS wage",IF(H6881="","Missing Wharton SOC","Matched"))</f>
        <v/>
      </c>
    </row>
    <row r="12534">
      <c r="A12534" t="inlineStr">
        <is>
          <t>71</t>
        </is>
      </c>
      <c r="B12534" t="inlineStr">
        <is>
          <t>Arts, Entertainment, and Recreation</t>
        </is>
      </c>
      <c r="C12534" t="inlineStr">
        <is>
          <t>43-9061</t>
        </is>
      </c>
      <c r="D12534" t="inlineStr">
        <is>
          <t>Office Clerks, General</t>
        </is>
      </c>
      <c r="E12534" t="n">
        <v>33250</v>
      </c>
      <c r="F12534" t="n">
        <v>43130</v>
      </c>
      <c r="G12534">
        <f>IF(OR(E6882="",F6882=""),"",E6882*F6882)</f>
        <v/>
      </c>
      <c r="H12534" s="41">
        <f>IFERROR(XLOOKUP(C6882,'DATA Wharton'!$A$2:$A$785,'DATA Wharton'!$C$2:$C$785),"")</f>
        <v/>
      </c>
      <c r="I12534">
        <f>IF(OR(G6882="",H6882=""),"",G6882)</f>
        <v/>
      </c>
      <c r="J12534">
        <f>IF(OR(I6882="",H6882=""),"",I6882*H6882)</f>
        <v/>
      </c>
      <c r="K12534">
        <f>IF(G6882="","Missing OEWS wage",IF(H6882="","Missing Wharton SOC","Matched"))</f>
        <v/>
      </c>
    </row>
    <row r="12535">
      <c r="A12535" t="inlineStr">
        <is>
          <t>71</t>
        </is>
      </c>
      <c r="B12535" t="inlineStr">
        <is>
          <t>Arts, Entertainment, and Recreation</t>
        </is>
      </c>
      <c r="C12535" t="inlineStr">
        <is>
          <t>43-9071</t>
        </is>
      </c>
      <c r="D12535" t="inlineStr">
        <is>
          <t>Office Machine Operators, Except Computer</t>
        </is>
      </c>
      <c r="E12535" t="n">
        <v>30</v>
      </c>
      <c r="F12535" t="n">
        <v>37270</v>
      </c>
      <c r="G12535">
        <f>IF(OR(E6883="",F6883=""),"",E6883*F6883)</f>
        <v/>
      </c>
      <c r="H12535" s="41">
        <f>IFERROR(XLOOKUP(C6883,'DATA Wharton'!$A$2:$A$785,'DATA Wharton'!$C$2:$C$785),"")</f>
        <v/>
      </c>
      <c r="I12535">
        <f>IF(OR(G6883="",H6883=""),"",G6883)</f>
        <v/>
      </c>
      <c r="J12535">
        <f>IF(OR(I6883="",H6883=""),"",I6883*H6883)</f>
        <v/>
      </c>
      <c r="K12535">
        <f>IF(G6883="","Missing OEWS wage",IF(H6883="","Missing Wharton SOC","Matched"))</f>
        <v/>
      </c>
    </row>
    <row r="12536">
      <c r="A12536" t="inlineStr">
        <is>
          <t>71</t>
        </is>
      </c>
      <c r="B12536" t="inlineStr">
        <is>
          <t>Arts, Entertainment, and Recreation</t>
        </is>
      </c>
      <c r="C12536" t="inlineStr">
        <is>
          <t>43-9111</t>
        </is>
      </c>
      <c r="D12536" t="inlineStr">
        <is>
          <t>Statistical Assistants</t>
        </is>
      </c>
      <c r="E12536" t="n">
        <v>50</v>
      </c>
      <c r="F12536" t="n">
        <v>33890</v>
      </c>
      <c r="G12536">
        <f>IF(OR(E6884="",F6884=""),"",E6884*F6884)</f>
        <v/>
      </c>
      <c r="H12536" s="41">
        <f>IFERROR(XLOOKUP(C6884,'DATA Wharton'!$A$2:$A$785,'DATA Wharton'!$C$2:$C$785),"")</f>
        <v/>
      </c>
      <c r="I12536">
        <f>IF(OR(G6884="",H6884=""),"",G6884)</f>
        <v/>
      </c>
      <c r="J12536">
        <f>IF(OR(I6884="",H6884=""),"",I6884*H6884)</f>
        <v/>
      </c>
      <c r="K12536">
        <f>IF(G6884="","Missing OEWS wage",IF(H6884="","Missing Wharton SOC","Matched"))</f>
        <v/>
      </c>
    </row>
    <row r="12537">
      <c r="A12537" t="inlineStr">
        <is>
          <t>71</t>
        </is>
      </c>
      <c r="B12537" t="inlineStr">
        <is>
          <t>Arts, Entertainment, and Recreation</t>
        </is>
      </c>
      <c r="C12537" t="inlineStr">
        <is>
          <t>43-9199</t>
        </is>
      </c>
      <c r="D12537" t="inlineStr">
        <is>
          <t>Office and Administrative Support Workers, All Other</t>
        </is>
      </c>
      <c r="E12537" t="n">
        <v>1690</v>
      </c>
      <c r="F12537" t="n">
        <v>46890</v>
      </c>
      <c r="G12537">
        <f>IF(OR(E6885="",F6885=""),"",E6885*F6885)</f>
        <v/>
      </c>
      <c r="H12537" s="41">
        <f>IFERROR(XLOOKUP(C6885,'DATA Wharton'!$A$2:$A$785,'DATA Wharton'!$C$2:$C$785),"")</f>
        <v/>
      </c>
      <c r="I12537">
        <f>IF(OR(G6885="",H6885=""),"",G6885)</f>
        <v/>
      </c>
      <c r="J12537">
        <f>IF(OR(I6885="",H6885=""),"",I6885*H6885)</f>
        <v/>
      </c>
      <c r="K12537">
        <f>IF(G6885="","Missing OEWS wage",IF(H6885="","Missing Wharton SOC","Matched"))</f>
        <v/>
      </c>
    </row>
    <row r="12538">
      <c r="A12538" t="inlineStr">
        <is>
          <t>71</t>
        </is>
      </c>
      <c r="B12538" t="inlineStr">
        <is>
          <t>Arts, Entertainment, and Recreation</t>
        </is>
      </c>
      <c r="C12538" t="inlineStr">
        <is>
          <t>45-1011</t>
        </is>
      </c>
      <c r="D12538" t="inlineStr">
        <is>
          <t>First-Line Supervisors of Farming, Fishing, and Forestry Workers</t>
        </is>
      </c>
      <c r="E12538" t="n">
        <v>520</v>
      </c>
      <c r="F12538" t="n">
        <v>61610</v>
      </c>
      <c r="G12538">
        <f>IF(OR(E6886="",F6886=""),"",E6886*F6886)</f>
        <v/>
      </c>
      <c r="H12538" s="41">
        <f>IFERROR(XLOOKUP(C6886,'DATA Wharton'!$A$2:$A$785,'DATA Wharton'!$C$2:$C$785),"")</f>
        <v/>
      </c>
      <c r="I12538">
        <f>IF(OR(G6886="",H6886=""),"",G6886)</f>
        <v/>
      </c>
      <c r="J12538">
        <f>IF(OR(I6886="",H6886=""),"",I6886*H6886)</f>
        <v/>
      </c>
      <c r="K12538">
        <f>IF(G6886="","Missing OEWS wage",IF(H6886="","Missing Wharton SOC","Matched"))</f>
        <v/>
      </c>
    </row>
    <row r="12539">
      <c r="A12539" t="inlineStr">
        <is>
          <t>71</t>
        </is>
      </c>
      <c r="B12539" t="inlineStr">
        <is>
          <t>Arts, Entertainment, and Recreation</t>
        </is>
      </c>
      <c r="C12539" t="inlineStr">
        <is>
          <t>45-2021</t>
        </is>
      </c>
      <c r="D12539" t="inlineStr">
        <is>
          <t>Animal Breeders</t>
        </is>
      </c>
      <c r="F12539" t="n">
        <v>49610</v>
      </c>
      <c r="G12539">
        <f>IF(OR(E6887="",F6887=""),"",E6887*F6887)</f>
        <v/>
      </c>
      <c r="H12539" s="41">
        <f>IFERROR(XLOOKUP(C6887,'DATA Wharton'!$A$2:$A$785,'DATA Wharton'!$C$2:$C$785),"")</f>
        <v/>
      </c>
      <c r="I12539">
        <f>IF(OR(G6887="",H6887=""),"",G6887)</f>
        <v/>
      </c>
      <c r="J12539">
        <f>IF(OR(I6887="",H6887=""),"",I6887*H6887)</f>
        <v/>
      </c>
      <c r="K12539">
        <f>IF(G6887="","Missing OEWS wage",IF(H6887="","Missing Wharton SOC","Matched"))</f>
        <v/>
      </c>
    </row>
    <row r="12540">
      <c r="A12540" t="inlineStr">
        <is>
          <t>71</t>
        </is>
      </c>
      <c r="B12540" t="inlineStr">
        <is>
          <t>Arts, Entertainment, and Recreation</t>
        </is>
      </c>
      <c r="C12540" t="inlineStr">
        <is>
          <t>45-2091</t>
        </is>
      </c>
      <c r="D12540" t="inlineStr">
        <is>
          <t>Agricultural Equipment Operators</t>
        </is>
      </c>
      <c r="E12540" t="n">
        <v>50</v>
      </c>
      <c r="F12540" t="n">
        <v>34080</v>
      </c>
      <c r="G12540">
        <f>IF(OR(E6888="",F6888=""),"",E6888*F6888)</f>
        <v/>
      </c>
      <c r="H12540" s="41">
        <f>IFERROR(XLOOKUP(C6888,'DATA Wharton'!$A$2:$A$785,'DATA Wharton'!$C$2:$C$785),"")</f>
        <v/>
      </c>
      <c r="I12540">
        <f>IF(OR(G6888="",H6888=""),"",G6888)</f>
        <v/>
      </c>
      <c r="J12540">
        <f>IF(OR(I6888="",H6888=""),"",I6888*H6888)</f>
        <v/>
      </c>
      <c r="K12540">
        <f>IF(G6888="","Missing OEWS wage",IF(H6888="","Missing Wharton SOC","Matched"))</f>
        <v/>
      </c>
    </row>
    <row r="12541">
      <c r="A12541" t="inlineStr">
        <is>
          <t>71</t>
        </is>
      </c>
      <c r="B12541" t="inlineStr">
        <is>
          <t>Arts, Entertainment, and Recreation</t>
        </is>
      </c>
      <c r="C12541" t="inlineStr">
        <is>
          <t>45-2092</t>
        </is>
      </c>
      <c r="D12541" t="inlineStr">
        <is>
          <t>Farmworkers and Laborers, Crop, Nursery, and Greenhouse</t>
        </is>
      </c>
      <c r="E12541" t="n">
        <v>930</v>
      </c>
      <c r="F12541" t="n">
        <v>39230</v>
      </c>
      <c r="G12541">
        <f>IF(OR(E6889="",F6889=""),"",E6889*F6889)</f>
        <v/>
      </c>
      <c r="H12541" s="41">
        <f>IFERROR(XLOOKUP(C6889,'DATA Wharton'!$A$2:$A$785,'DATA Wharton'!$C$2:$C$785),"")</f>
        <v/>
      </c>
      <c r="I12541">
        <f>IF(OR(G6889="",H6889=""),"",G6889)</f>
        <v/>
      </c>
      <c r="J12541">
        <f>IF(OR(I6889="",H6889=""),"",I6889*H6889)</f>
        <v/>
      </c>
      <c r="K12541">
        <f>IF(G6889="","Missing OEWS wage",IF(H6889="","Missing Wharton SOC","Matched"))</f>
        <v/>
      </c>
    </row>
    <row r="12542">
      <c r="A12542" t="inlineStr">
        <is>
          <t>71</t>
        </is>
      </c>
      <c r="B12542" t="inlineStr">
        <is>
          <t>Arts, Entertainment, and Recreation</t>
        </is>
      </c>
      <c r="C12542" t="inlineStr">
        <is>
          <t>45-2093</t>
        </is>
      </c>
      <c r="D12542" t="inlineStr">
        <is>
          <t>Farmworkers, Farm, Ranch, and Aquacultural Animals</t>
        </is>
      </c>
      <c r="E12542" t="n">
        <v>1820</v>
      </c>
      <c r="F12542" t="n">
        <v>42930</v>
      </c>
      <c r="G12542">
        <f>IF(OR(E6890="",F6890=""),"",E6890*F6890)</f>
        <v/>
      </c>
      <c r="H12542" s="41">
        <f>IFERROR(XLOOKUP(C6890,'DATA Wharton'!$A$2:$A$785,'DATA Wharton'!$C$2:$C$785),"")</f>
        <v/>
      </c>
      <c r="I12542">
        <f>IF(OR(G6890="",H6890=""),"",G6890)</f>
        <v/>
      </c>
      <c r="J12542">
        <f>IF(OR(I6890="",H6890=""),"",I6890*H6890)</f>
        <v/>
      </c>
      <c r="K12542">
        <f>IF(G6890="","Missing OEWS wage",IF(H6890="","Missing Wharton SOC","Matched"))</f>
        <v/>
      </c>
    </row>
    <row r="12543">
      <c r="A12543" t="inlineStr">
        <is>
          <t>71</t>
        </is>
      </c>
      <c r="B12543" t="inlineStr">
        <is>
          <t>Arts, Entertainment, and Recreation</t>
        </is>
      </c>
      <c r="C12543" t="inlineStr">
        <is>
          <t>45-4011</t>
        </is>
      </c>
      <c r="D12543" t="inlineStr">
        <is>
          <t>Forest and Conservation Workers</t>
        </is>
      </c>
      <c r="E12543" t="n">
        <v>100</v>
      </c>
      <c r="F12543" t="n">
        <v>45170</v>
      </c>
      <c r="G12543">
        <f>IF(OR(E6891="",F6891=""),"",E6891*F6891)</f>
        <v/>
      </c>
      <c r="H12543" s="41">
        <f>IFERROR(XLOOKUP(C6891,'DATA Wharton'!$A$2:$A$785,'DATA Wharton'!$C$2:$C$785),"")</f>
        <v/>
      </c>
      <c r="I12543">
        <f>IF(OR(G6891="",H6891=""),"",G6891)</f>
        <v/>
      </c>
      <c r="J12543">
        <f>IF(OR(I6891="",H6891=""),"",I6891*H6891)</f>
        <v/>
      </c>
      <c r="K12543">
        <f>IF(G6891="","Missing OEWS wage",IF(H6891="","Missing Wharton SOC","Matched"))</f>
        <v/>
      </c>
    </row>
    <row r="12544">
      <c r="A12544" t="inlineStr">
        <is>
          <t>71</t>
        </is>
      </c>
      <c r="B12544" t="inlineStr">
        <is>
          <t>Arts, Entertainment, and Recreation</t>
        </is>
      </c>
      <c r="C12544" t="inlineStr">
        <is>
          <t>47-1011</t>
        </is>
      </c>
      <c r="D12544" t="inlineStr">
        <is>
          <t>First-Line Supervisors of Construction Trades and Extraction Workers</t>
        </is>
      </c>
      <c r="E12544" t="n">
        <v>820</v>
      </c>
      <c r="F12544" t="n">
        <v>74120</v>
      </c>
      <c r="G12544">
        <f>IF(OR(E6892="",F6892=""),"",E6892*F6892)</f>
        <v/>
      </c>
      <c r="H12544" s="41">
        <f>IFERROR(XLOOKUP(C6892,'DATA Wharton'!$A$2:$A$785,'DATA Wharton'!$C$2:$C$785),"")</f>
        <v/>
      </c>
      <c r="I12544">
        <f>IF(OR(G6892="",H6892=""),"",G6892)</f>
        <v/>
      </c>
      <c r="J12544">
        <f>IF(OR(I6892="",H6892=""),"",I6892*H6892)</f>
        <v/>
      </c>
      <c r="K12544">
        <f>IF(G6892="","Missing OEWS wage",IF(H6892="","Missing Wharton SOC","Matched"))</f>
        <v/>
      </c>
    </row>
    <row r="12545">
      <c r="A12545" t="inlineStr">
        <is>
          <t>71</t>
        </is>
      </c>
      <c r="B12545" t="inlineStr">
        <is>
          <t>Arts, Entertainment, and Recreation</t>
        </is>
      </c>
      <c r="C12545" t="inlineStr">
        <is>
          <t>47-2031</t>
        </is>
      </c>
      <c r="D12545" t="inlineStr">
        <is>
          <t>Carpenters</t>
        </is>
      </c>
      <c r="E12545" t="n">
        <v>4150</v>
      </c>
      <c r="F12545" t="n">
        <v>65580</v>
      </c>
      <c r="G12545">
        <f>IF(OR(E6893="",F6893=""),"",E6893*F6893)</f>
        <v/>
      </c>
      <c r="H12545" s="41">
        <f>IFERROR(XLOOKUP(C6893,'DATA Wharton'!$A$2:$A$785,'DATA Wharton'!$C$2:$C$785),"")</f>
        <v/>
      </c>
      <c r="I12545">
        <f>IF(OR(G6893="",H6893=""),"",G6893)</f>
        <v/>
      </c>
      <c r="J12545">
        <f>IF(OR(I6893="",H6893=""),"",I6893*H6893)</f>
        <v/>
      </c>
      <c r="K12545">
        <f>IF(G6893="","Missing OEWS wage",IF(H6893="","Missing Wharton SOC","Matched"))</f>
        <v/>
      </c>
    </row>
    <row r="12546">
      <c r="A12546" t="inlineStr">
        <is>
          <t>71</t>
        </is>
      </c>
      <c r="B12546" t="inlineStr">
        <is>
          <t>Arts, Entertainment, and Recreation</t>
        </is>
      </c>
      <c r="C12546" t="inlineStr">
        <is>
          <t>47-2061</t>
        </is>
      </c>
      <c r="D12546" t="inlineStr">
        <is>
          <t>Construction Laborers</t>
        </is>
      </c>
      <c r="E12546" t="n">
        <v>310</v>
      </c>
      <c r="F12546" t="n">
        <v>49190</v>
      </c>
      <c r="G12546">
        <f>IF(OR(E6894="",F6894=""),"",E6894*F6894)</f>
        <v/>
      </c>
      <c r="H12546" s="41">
        <f>IFERROR(XLOOKUP(C6894,'DATA Wharton'!$A$2:$A$785,'DATA Wharton'!$C$2:$C$785),"")</f>
        <v/>
      </c>
      <c r="I12546">
        <f>IF(OR(G6894="",H6894=""),"",G6894)</f>
        <v/>
      </c>
      <c r="J12546">
        <f>IF(OR(I6894="",H6894=""),"",I6894*H6894)</f>
        <v/>
      </c>
      <c r="K12546">
        <f>IF(G6894="","Missing OEWS wage",IF(H6894="","Missing Wharton SOC","Matched"))</f>
        <v/>
      </c>
    </row>
    <row r="12547">
      <c r="A12547" t="inlineStr">
        <is>
          <t>71</t>
        </is>
      </c>
      <c r="B12547" t="inlineStr">
        <is>
          <t>Arts, Entertainment, and Recreation</t>
        </is>
      </c>
      <c r="C12547" t="inlineStr">
        <is>
          <t>47-2073</t>
        </is>
      </c>
      <c r="D12547" t="inlineStr">
        <is>
          <t>Operating Engineers and Other Construction Equipment Operators</t>
        </is>
      </c>
      <c r="E12547" t="n">
        <v>860</v>
      </c>
      <c r="F12547" t="n">
        <v>47100</v>
      </c>
      <c r="G12547">
        <f>IF(OR(E6895="",F6895=""),"",E6895*F6895)</f>
        <v/>
      </c>
      <c r="H12547" s="41">
        <f>IFERROR(XLOOKUP(C6895,'DATA Wharton'!$A$2:$A$785,'DATA Wharton'!$C$2:$C$785),"")</f>
        <v/>
      </c>
      <c r="I12547">
        <f>IF(OR(G6895="",H6895=""),"",G6895)</f>
        <v/>
      </c>
      <c r="J12547">
        <f>IF(OR(I6895="",H6895=""),"",I6895*H6895)</f>
        <v/>
      </c>
      <c r="K12547">
        <f>IF(G6895="","Missing OEWS wage",IF(H6895="","Missing Wharton SOC","Matched"))</f>
        <v/>
      </c>
    </row>
    <row r="12548">
      <c r="A12548" t="inlineStr">
        <is>
          <t>71</t>
        </is>
      </c>
      <c r="B12548" t="inlineStr">
        <is>
          <t>Arts, Entertainment, and Recreation</t>
        </is>
      </c>
      <c r="C12548" t="inlineStr">
        <is>
          <t>47-2111</t>
        </is>
      </c>
      <c r="D12548" t="inlineStr">
        <is>
          <t>Electricians</t>
        </is>
      </c>
      <c r="E12548" t="n">
        <v>2140</v>
      </c>
      <c r="F12548" t="n">
        <v>74100</v>
      </c>
      <c r="G12548">
        <f>IF(OR(E6896="",F6896=""),"",E6896*F6896)</f>
        <v/>
      </c>
      <c r="H12548" s="41">
        <f>IFERROR(XLOOKUP(C6896,'DATA Wharton'!$A$2:$A$785,'DATA Wharton'!$C$2:$C$785),"")</f>
        <v/>
      </c>
      <c r="I12548">
        <f>IF(OR(G6896="",H6896=""),"",G6896)</f>
        <v/>
      </c>
      <c r="J12548">
        <f>IF(OR(I6896="",H6896=""),"",I6896*H6896)</f>
        <v/>
      </c>
      <c r="K12548">
        <f>IF(G6896="","Missing OEWS wage",IF(H6896="","Missing Wharton SOC","Matched"))</f>
        <v/>
      </c>
    </row>
    <row r="12549">
      <c r="A12549" t="inlineStr">
        <is>
          <t>71</t>
        </is>
      </c>
      <c r="B12549" t="inlineStr">
        <is>
          <t>Arts, Entertainment, and Recreation</t>
        </is>
      </c>
      <c r="C12549" t="inlineStr">
        <is>
          <t>47-2121</t>
        </is>
      </c>
      <c r="D12549" t="inlineStr">
        <is>
          <t>Glaziers</t>
        </is>
      </c>
      <c r="F12549" t="n">
        <v>60080</v>
      </c>
      <c r="G12549">
        <f>IF(OR(E6897="",F6897=""),"",E6897*F6897)</f>
        <v/>
      </c>
      <c r="H12549" s="41">
        <f>IFERROR(XLOOKUP(C6897,'DATA Wharton'!$A$2:$A$785,'DATA Wharton'!$C$2:$C$785),"")</f>
        <v/>
      </c>
      <c r="I12549">
        <f>IF(OR(G6897="",H6897=""),"",G6897)</f>
        <v/>
      </c>
      <c r="J12549">
        <f>IF(OR(I6897="",H6897=""),"",I6897*H6897)</f>
        <v/>
      </c>
      <c r="K12549">
        <f>IF(G6897="","Missing OEWS wage",IF(H6897="","Missing Wharton SOC","Matched"))</f>
        <v/>
      </c>
    </row>
    <row r="12550">
      <c r="A12550" t="inlineStr">
        <is>
          <t>71</t>
        </is>
      </c>
      <c r="B12550" t="inlineStr">
        <is>
          <t>Arts, Entertainment, and Recreation</t>
        </is>
      </c>
      <c r="C12550" t="inlineStr">
        <is>
          <t>47-2141</t>
        </is>
      </c>
      <c r="D12550" t="inlineStr">
        <is>
          <t>Painters, Construction and Maintenance</t>
        </is>
      </c>
      <c r="E12550" t="n">
        <v>1270</v>
      </c>
      <c r="F12550" t="n">
        <v>55200</v>
      </c>
      <c r="G12550">
        <f>IF(OR(E6898="",F6898=""),"",E6898*F6898)</f>
        <v/>
      </c>
      <c r="H12550" s="41">
        <f>IFERROR(XLOOKUP(C6898,'DATA Wharton'!$A$2:$A$785,'DATA Wharton'!$C$2:$C$785),"")</f>
        <v/>
      </c>
      <c r="I12550">
        <f>IF(OR(G6898="",H6898=""),"",G6898)</f>
        <v/>
      </c>
      <c r="J12550">
        <f>IF(OR(I6898="",H6898=""),"",I6898*H6898)</f>
        <v/>
      </c>
      <c r="K12550">
        <f>IF(G6898="","Missing OEWS wage",IF(H6898="","Missing Wharton SOC","Matched"))</f>
        <v/>
      </c>
    </row>
    <row r="12551">
      <c r="A12551" t="inlineStr">
        <is>
          <t>71</t>
        </is>
      </c>
      <c r="B12551" t="inlineStr">
        <is>
          <t>Arts, Entertainment, and Recreation</t>
        </is>
      </c>
      <c r="C12551" t="inlineStr">
        <is>
          <t>47-2152</t>
        </is>
      </c>
      <c r="D12551" t="inlineStr">
        <is>
          <t>Plumbers, Pipefitters, and Steamfitters</t>
        </is>
      </c>
      <c r="E12551" t="n">
        <v>620</v>
      </c>
      <c r="F12551" t="n">
        <v>63550</v>
      </c>
      <c r="G12551">
        <f>IF(OR(E6899="",F6899=""),"",E6899*F6899)</f>
        <v/>
      </c>
      <c r="H12551" s="41">
        <f>IFERROR(XLOOKUP(C6899,'DATA Wharton'!$A$2:$A$785,'DATA Wharton'!$C$2:$C$785),"")</f>
        <v/>
      </c>
      <c r="I12551">
        <f>IF(OR(G6899="",H6899=""),"",G6899)</f>
        <v/>
      </c>
      <c r="J12551">
        <f>IF(OR(I6899="",H6899=""),"",I6899*H6899)</f>
        <v/>
      </c>
      <c r="K12551">
        <f>IF(G6899="","Missing OEWS wage",IF(H6899="","Missing Wharton SOC","Matched"))</f>
        <v/>
      </c>
    </row>
    <row r="12552">
      <c r="A12552" t="inlineStr">
        <is>
          <t>71</t>
        </is>
      </c>
      <c r="B12552" t="inlineStr">
        <is>
          <t>Arts, Entertainment, and Recreation</t>
        </is>
      </c>
      <c r="C12552" t="inlineStr">
        <is>
          <t>47-2211</t>
        </is>
      </c>
      <c r="D12552" t="inlineStr">
        <is>
          <t>Sheet Metal Workers</t>
        </is>
      </c>
      <c r="E12552" t="n">
        <v>30</v>
      </c>
      <c r="F12552" t="n">
        <v>69950</v>
      </c>
      <c r="G12552">
        <f>IF(OR(E6900="",F6900=""),"",E6900*F6900)</f>
        <v/>
      </c>
      <c r="H12552" s="41">
        <f>IFERROR(XLOOKUP(C6900,'DATA Wharton'!$A$2:$A$785,'DATA Wharton'!$C$2:$C$785),"")</f>
        <v/>
      </c>
      <c r="I12552">
        <f>IF(OR(G6900="",H6900=""),"",G6900)</f>
        <v/>
      </c>
      <c r="J12552">
        <f>IF(OR(I6900="",H6900=""),"",I6900*H6900)</f>
        <v/>
      </c>
      <c r="K12552">
        <f>IF(G6900="","Missing OEWS wage",IF(H6900="","Missing Wharton SOC","Matched"))</f>
        <v/>
      </c>
    </row>
    <row r="12553">
      <c r="A12553" t="inlineStr">
        <is>
          <t>71</t>
        </is>
      </c>
      <c r="B12553" t="inlineStr">
        <is>
          <t>Arts, Entertainment, and Recreation</t>
        </is>
      </c>
      <c r="C12553" t="inlineStr">
        <is>
          <t>47-3012</t>
        </is>
      </c>
      <c r="D12553" t="inlineStr">
        <is>
          <t>Helpers--Carpenters</t>
        </is>
      </c>
      <c r="E12553" t="n">
        <v>50</v>
      </c>
      <c r="F12553" t="n">
        <v>35800</v>
      </c>
      <c r="G12553">
        <f>IF(OR(E6901="",F6901=""),"",E6901*F6901)</f>
        <v/>
      </c>
      <c r="H12553" s="41">
        <f>IFERROR(XLOOKUP(C6901,'DATA Wharton'!$A$2:$A$785,'DATA Wharton'!$C$2:$C$785),"")</f>
        <v/>
      </c>
      <c r="I12553">
        <f>IF(OR(G6901="",H6901=""),"",G6901)</f>
        <v/>
      </c>
      <c r="J12553">
        <f>IF(OR(I6901="",H6901=""),"",I6901*H6901)</f>
        <v/>
      </c>
      <c r="K12553">
        <f>IF(G6901="","Missing OEWS wage",IF(H6901="","Missing Wharton SOC","Matched"))</f>
        <v/>
      </c>
    </row>
    <row r="12554">
      <c r="A12554" t="inlineStr">
        <is>
          <t>71</t>
        </is>
      </c>
      <c r="B12554" t="inlineStr">
        <is>
          <t>Arts, Entertainment, and Recreation</t>
        </is>
      </c>
      <c r="C12554" t="inlineStr">
        <is>
          <t>47-4011</t>
        </is>
      </c>
      <c r="D12554" t="inlineStr">
        <is>
          <t>Construction and Building Inspectors</t>
        </is>
      </c>
      <c r="E12554" t="n">
        <v>70</v>
      </c>
      <c r="F12554" t="n">
        <v>72840</v>
      </c>
      <c r="G12554">
        <f>IF(OR(E6902="",F6902=""),"",E6902*F6902)</f>
        <v/>
      </c>
      <c r="H12554" s="41">
        <f>IFERROR(XLOOKUP(C6902,'DATA Wharton'!$A$2:$A$785,'DATA Wharton'!$C$2:$C$785),"")</f>
        <v/>
      </c>
      <c r="I12554">
        <f>IF(OR(G6902="",H6902=""),"",G6902)</f>
        <v/>
      </c>
      <c r="J12554">
        <f>IF(OR(I6902="",H6902=""),"",I6902*H6902)</f>
        <v/>
      </c>
      <c r="K12554">
        <f>IF(G6902="","Missing OEWS wage",IF(H6902="","Missing Wharton SOC","Matched"))</f>
        <v/>
      </c>
    </row>
    <row r="12555">
      <c r="A12555" t="inlineStr">
        <is>
          <t>71</t>
        </is>
      </c>
      <c r="B12555" t="inlineStr">
        <is>
          <t>Arts, Entertainment, and Recreation</t>
        </is>
      </c>
      <c r="C12555" t="inlineStr">
        <is>
          <t>47-4051</t>
        </is>
      </c>
      <c r="D12555" t="inlineStr">
        <is>
          <t>Highway Maintenance Workers</t>
        </is>
      </c>
      <c r="E12555" t="n">
        <v>80</v>
      </c>
      <c r="F12555" t="n">
        <v>49720</v>
      </c>
      <c r="G12555">
        <f>IF(OR(E6903="",F6903=""),"",E6903*F6903)</f>
        <v/>
      </c>
      <c r="H12555" s="41">
        <f>IFERROR(XLOOKUP(C6903,'DATA Wharton'!$A$2:$A$785,'DATA Wharton'!$C$2:$C$785),"")</f>
        <v/>
      </c>
      <c r="I12555">
        <f>IF(OR(G6903="",H6903=""),"",G6903)</f>
        <v/>
      </c>
      <c r="J12555">
        <f>IF(OR(I6903="",H6903=""),"",I6903*H6903)</f>
        <v/>
      </c>
      <c r="K12555">
        <f>IF(G6903="","Missing OEWS wage",IF(H6903="","Missing Wharton SOC","Matched"))</f>
        <v/>
      </c>
    </row>
    <row r="12556">
      <c r="A12556" t="inlineStr">
        <is>
          <t>71</t>
        </is>
      </c>
      <c r="B12556" t="inlineStr">
        <is>
          <t>Arts, Entertainment, and Recreation</t>
        </is>
      </c>
      <c r="C12556" t="inlineStr">
        <is>
          <t>47-4090</t>
        </is>
      </c>
      <c r="D12556" t="inlineStr">
        <is>
          <t>Miscellaneous Construction and Related Workers</t>
        </is>
      </c>
      <c r="E12556" t="n">
        <v>70</v>
      </c>
      <c r="F12556" t="n">
        <v>48400</v>
      </c>
      <c r="G12556">
        <f>IF(OR(E6904="",F6904=""),"",E6904*F6904)</f>
        <v/>
      </c>
      <c r="H12556" s="41">
        <f>IFERROR(XLOOKUP(C6904,'DATA Wharton'!$A$2:$A$785,'DATA Wharton'!$C$2:$C$785),"")</f>
        <v/>
      </c>
      <c r="I12556">
        <f>IF(OR(G6904="",H6904=""),"",G6904)</f>
        <v/>
      </c>
      <c r="J12556">
        <f>IF(OR(I6904="",H6904=""),"",I6904*H6904)</f>
        <v/>
      </c>
      <c r="K12556">
        <f>IF(G6904="","Missing OEWS wage",IF(H6904="","Missing Wharton SOC","Matched"))</f>
        <v/>
      </c>
    </row>
    <row r="12557">
      <c r="A12557" t="inlineStr">
        <is>
          <t>71</t>
        </is>
      </c>
      <c r="B12557" t="inlineStr">
        <is>
          <t>Arts, Entertainment, and Recreation</t>
        </is>
      </c>
      <c r="C12557" t="inlineStr">
        <is>
          <t>49-1011</t>
        </is>
      </c>
      <c r="D12557" t="inlineStr">
        <is>
          <t>First-Line Supervisors of Mechanics, Installers, and Repairers</t>
        </is>
      </c>
      <c r="E12557" t="n">
        <v>9500</v>
      </c>
      <c r="F12557" t="n">
        <v>74290</v>
      </c>
      <c r="G12557">
        <f>IF(OR(E6905="",F6905=""),"",E6905*F6905)</f>
        <v/>
      </c>
      <c r="H12557" s="41">
        <f>IFERROR(XLOOKUP(C6905,'DATA Wharton'!$A$2:$A$785,'DATA Wharton'!$C$2:$C$785),"")</f>
        <v/>
      </c>
      <c r="I12557">
        <f>IF(OR(G6905="",H6905=""),"",G6905)</f>
        <v/>
      </c>
      <c r="J12557">
        <f>IF(OR(I6905="",H6905=""),"",I6905*H6905)</f>
        <v/>
      </c>
      <c r="K12557">
        <f>IF(G6905="","Missing OEWS wage",IF(H6905="","Missing Wharton SOC","Matched"))</f>
        <v/>
      </c>
    </row>
    <row r="12558">
      <c r="A12558" t="inlineStr">
        <is>
          <t>71</t>
        </is>
      </c>
      <c r="B12558" t="inlineStr">
        <is>
          <t>Arts, Entertainment, and Recreation</t>
        </is>
      </c>
      <c r="C12558" t="inlineStr">
        <is>
          <t>49-2011</t>
        </is>
      </c>
      <c r="D12558" t="inlineStr">
        <is>
          <t>Computer, Automated Teller, and Office Machine Repairers</t>
        </is>
      </c>
      <c r="E12558" t="n">
        <v>80</v>
      </c>
      <c r="F12558" t="n">
        <v>52830</v>
      </c>
      <c r="G12558">
        <f>IF(OR(E6906="",F6906=""),"",E6906*F6906)</f>
        <v/>
      </c>
      <c r="H12558" s="41">
        <f>IFERROR(XLOOKUP(C6906,'DATA Wharton'!$A$2:$A$785,'DATA Wharton'!$C$2:$C$785),"")</f>
        <v/>
      </c>
      <c r="I12558">
        <f>IF(OR(G6906="",H6906=""),"",G6906)</f>
        <v/>
      </c>
      <c r="J12558">
        <f>IF(OR(I6906="",H6906=""),"",I6906*H6906)</f>
        <v/>
      </c>
      <c r="K12558">
        <f>IF(G6906="","Missing OEWS wage",IF(H6906="","Missing Wharton SOC","Matched"))</f>
        <v/>
      </c>
    </row>
    <row r="12559">
      <c r="A12559" t="inlineStr">
        <is>
          <t>71</t>
        </is>
      </c>
      <c r="B12559" t="inlineStr">
        <is>
          <t>Arts, Entertainment, and Recreation</t>
        </is>
      </c>
      <c r="C12559" t="inlineStr">
        <is>
          <t>49-2022</t>
        </is>
      </c>
      <c r="D12559" t="inlineStr">
        <is>
          <t>Telecommunications Equipment Installers and Repairers, Except Line Installers</t>
        </is>
      </c>
      <c r="E12559" t="n">
        <v>30</v>
      </c>
      <c r="F12559" t="n">
        <v>65510</v>
      </c>
      <c r="G12559">
        <f>IF(OR(E6907="",F6907=""),"",E6907*F6907)</f>
        <v/>
      </c>
      <c r="H12559" s="41">
        <f>IFERROR(XLOOKUP(C6907,'DATA Wharton'!$A$2:$A$785,'DATA Wharton'!$C$2:$C$785),"")</f>
        <v/>
      </c>
      <c r="I12559">
        <f>IF(OR(G6907="",H6907=""),"",G6907)</f>
        <v/>
      </c>
      <c r="J12559">
        <f>IF(OR(I6907="",H6907=""),"",I6907*H6907)</f>
        <v/>
      </c>
      <c r="K12559">
        <f>IF(G6907="","Missing OEWS wage",IF(H6907="","Missing Wharton SOC","Matched"))</f>
        <v/>
      </c>
    </row>
    <row r="12560">
      <c r="A12560" t="inlineStr">
        <is>
          <t>71</t>
        </is>
      </c>
      <c r="B12560" t="inlineStr">
        <is>
          <t>Arts, Entertainment, and Recreation</t>
        </is>
      </c>
      <c r="C12560" t="inlineStr">
        <is>
          <t>49-2092</t>
        </is>
      </c>
      <c r="D12560" t="inlineStr">
        <is>
          <t>Electric Motor, Power Tool, and Related Repairers</t>
        </is>
      </c>
      <c r="E12560" t="n">
        <v>340</v>
      </c>
      <c r="F12560" t="n">
        <v>39300</v>
      </c>
      <c r="G12560">
        <f>IF(OR(E6908="",F6908=""),"",E6908*F6908)</f>
        <v/>
      </c>
      <c r="H12560" s="41">
        <f>IFERROR(XLOOKUP(C6908,'DATA Wharton'!$A$2:$A$785,'DATA Wharton'!$C$2:$C$785),"")</f>
        <v/>
      </c>
      <c r="I12560">
        <f>IF(OR(G6908="",H6908=""),"",G6908)</f>
        <v/>
      </c>
      <c r="J12560">
        <f>IF(OR(I6908="",H6908=""),"",I6908*H6908)</f>
        <v/>
      </c>
      <c r="K12560">
        <f>IF(G6908="","Missing OEWS wage",IF(H6908="","Missing Wharton SOC","Matched"))</f>
        <v/>
      </c>
    </row>
    <row r="12561">
      <c r="A12561" t="inlineStr">
        <is>
          <t>71</t>
        </is>
      </c>
      <c r="B12561" t="inlineStr">
        <is>
          <t>Arts, Entertainment, and Recreation</t>
        </is>
      </c>
      <c r="C12561" t="inlineStr">
        <is>
          <t>49-2093</t>
        </is>
      </c>
      <c r="D12561" t="inlineStr">
        <is>
          <t>Electrical and Electronics Installers and Repairers, Transportation Equipment</t>
        </is>
      </c>
      <c r="F12561" t="n">
        <v>62020</v>
      </c>
      <c r="G12561">
        <f>IF(OR(E6909="",F6909=""),"",E6909*F6909)</f>
        <v/>
      </c>
      <c r="H12561" s="41">
        <f>IFERROR(XLOOKUP(C6909,'DATA Wharton'!$A$2:$A$785,'DATA Wharton'!$C$2:$C$785),"")</f>
        <v/>
      </c>
      <c r="I12561">
        <f>IF(OR(G6909="",H6909=""),"",G6909)</f>
        <v/>
      </c>
      <c r="J12561">
        <f>IF(OR(I6909="",H6909=""),"",I6909*H6909)</f>
        <v/>
      </c>
      <c r="K12561">
        <f>IF(G6909="","Missing OEWS wage",IF(H6909="","Missing Wharton SOC","Matched"))</f>
        <v/>
      </c>
    </row>
    <row r="12562">
      <c r="A12562" t="inlineStr">
        <is>
          <t>71</t>
        </is>
      </c>
      <c r="B12562" t="inlineStr">
        <is>
          <t>Arts, Entertainment, and Recreation</t>
        </is>
      </c>
      <c r="C12562" t="inlineStr">
        <is>
          <t>49-2094</t>
        </is>
      </c>
      <c r="D12562" t="inlineStr">
        <is>
          <t>Electrical and Electronics Repairers, Commercial and Industrial Equipment</t>
        </is>
      </c>
      <c r="E12562" t="n">
        <v>50</v>
      </c>
      <c r="F12562" t="n">
        <v>57800</v>
      </c>
      <c r="G12562">
        <f>IF(OR(E6910="",F6910=""),"",E6910*F6910)</f>
        <v/>
      </c>
      <c r="H12562" s="41">
        <f>IFERROR(XLOOKUP(C6910,'DATA Wharton'!$A$2:$A$785,'DATA Wharton'!$C$2:$C$785),"")</f>
        <v/>
      </c>
      <c r="I12562">
        <f>IF(OR(G6910="",H6910=""),"",G6910)</f>
        <v/>
      </c>
      <c r="J12562">
        <f>IF(OR(I6910="",H6910=""),"",I6910*H6910)</f>
        <v/>
      </c>
      <c r="K12562">
        <f>IF(G6910="","Missing OEWS wage",IF(H6910="","Missing Wharton SOC","Matched"))</f>
        <v/>
      </c>
    </row>
    <row r="12563">
      <c r="A12563" t="inlineStr">
        <is>
          <t>71</t>
        </is>
      </c>
      <c r="B12563" t="inlineStr">
        <is>
          <t>Arts, Entertainment, and Recreation</t>
        </is>
      </c>
      <c r="C12563" t="inlineStr">
        <is>
          <t>49-2097</t>
        </is>
      </c>
      <c r="D12563" t="inlineStr">
        <is>
          <t>Audiovisual Equipment Installers and Repairers</t>
        </is>
      </c>
      <c r="E12563" t="n">
        <v>110</v>
      </c>
      <c r="F12563" t="n">
        <v>51220</v>
      </c>
      <c r="G12563">
        <f>IF(OR(E6911="",F6911=""),"",E6911*F6911)</f>
        <v/>
      </c>
      <c r="H12563" s="41">
        <f>IFERROR(XLOOKUP(C6911,'DATA Wharton'!$A$2:$A$785,'DATA Wharton'!$C$2:$C$785),"")</f>
        <v/>
      </c>
      <c r="I12563">
        <f>IF(OR(G6911="",H6911=""),"",G6911)</f>
        <v/>
      </c>
      <c r="J12563">
        <f>IF(OR(I6911="",H6911=""),"",I6911*H6911)</f>
        <v/>
      </c>
      <c r="K12563">
        <f>IF(G6911="","Missing OEWS wage",IF(H6911="","Missing Wharton SOC","Matched"))</f>
        <v/>
      </c>
    </row>
    <row r="12564">
      <c r="A12564" t="inlineStr">
        <is>
          <t>71</t>
        </is>
      </c>
      <c r="B12564" t="inlineStr">
        <is>
          <t>Arts, Entertainment, and Recreation</t>
        </is>
      </c>
      <c r="C12564" t="inlineStr">
        <is>
          <t>49-2098</t>
        </is>
      </c>
      <c r="D12564" t="inlineStr">
        <is>
          <t>Security and Fire Alarm Systems Installers</t>
        </is>
      </c>
      <c r="E12564" t="n">
        <v>60</v>
      </c>
      <c r="F12564" t="n">
        <v>57660</v>
      </c>
      <c r="G12564">
        <f>IF(OR(E6912="",F6912=""),"",E6912*F6912)</f>
        <v/>
      </c>
      <c r="H12564" s="41">
        <f>IFERROR(XLOOKUP(C6912,'DATA Wharton'!$A$2:$A$785,'DATA Wharton'!$C$2:$C$785),"")</f>
        <v/>
      </c>
      <c r="I12564">
        <f>IF(OR(G6912="",H6912=""),"",G6912)</f>
        <v/>
      </c>
      <c r="J12564">
        <f>IF(OR(I6912="",H6912=""),"",I6912*H6912)</f>
        <v/>
      </c>
      <c r="K12564">
        <f>IF(G6912="","Missing OEWS wage",IF(H6912="","Missing Wharton SOC","Matched"))</f>
        <v/>
      </c>
    </row>
    <row r="12565">
      <c r="A12565" t="inlineStr">
        <is>
          <t>71</t>
        </is>
      </c>
      <c r="B12565" t="inlineStr">
        <is>
          <t>Arts, Entertainment, and Recreation</t>
        </is>
      </c>
      <c r="C12565" t="inlineStr">
        <is>
          <t>49-3011</t>
        </is>
      </c>
      <c r="D12565" t="inlineStr">
        <is>
          <t>Aircraft Mechanics and Service Technicians</t>
        </is>
      </c>
      <c r="F12565" t="n">
        <v>64940</v>
      </c>
      <c r="G12565">
        <f>IF(OR(E6913="",F6913=""),"",E6913*F6913)</f>
        <v/>
      </c>
      <c r="H12565" s="41">
        <f>IFERROR(XLOOKUP(C6913,'DATA Wharton'!$A$2:$A$785,'DATA Wharton'!$C$2:$C$785),"")</f>
        <v/>
      </c>
      <c r="I12565">
        <f>IF(OR(G6913="",H6913=""),"",G6913)</f>
        <v/>
      </c>
      <c r="J12565">
        <f>IF(OR(I6913="",H6913=""),"",I6913*H6913)</f>
        <v/>
      </c>
      <c r="K12565">
        <f>IF(G6913="","Missing OEWS wage",IF(H6913="","Missing Wharton SOC","Matched"))</f>
        <v/>
      </c>
    </row>
    <row r="12566">
      <c r="A12566" t="inlineStr">
        <is>
          <t>71</t>
        </is>
      </c>
      <c r="B12566" t="inlineStr">
        <is>
          <t>Arts, Entertainment, and Recreation</t>
        </is>
      </c>
      <c r="C12566" t="inlineStr">
        <is>
          <t>49-3021</t>
        </is>
      </c>
      <c r="D12566" t="inlineStr">
        <is>
          <t>Automotive Body and Related Repairers</t>
        </is>
      </c>
      <c r="E12566" t="n">
        <v>480</v>
      </c>
      <c r="F12566" t="n">
        <v>73980</v>
      </c>
      <c r="G12566">
        <f>IF(OR(E6914="",F6914=""),"",E6914*F6914)</f>
        <v/>
      </c>
      <c r="H12566" s="41">
        <f>IFERROR(XLOOKUP(C6914,'DATA Wharton'!$A$2:$A$785,'DATA Wharton'!$C$2:$C$785),"")</f>
        <v/>
      </c>
      <c r="I12566">
        <f>IF(OR(G6914="",H6914=""),"",G6914)</f>
        <v/>
      </c>
      <c r="J12566">
        <f>IF(OR(I6914="",H6914=""),"",I6914*H6914)</f>
        <v/>
      </c>
      <c r="K12566">
        <f>IF(G6914="","Missing OEWS wage",IF(H6914="","Missing Wharton SOC","Matched"))</f>
        <v/>
      </c>
    </row>
    <row r="12567">
      <c r="A12567" t="inlineStr">
        <is>
          <t>71</t>
        </is>
      </c>
      <c r="B12567" t="inlineStr">
        <is>
          <t>Arts, Entertainment, and Recreation</t>
        </is>
      </c>
      <c r="C12567" t="inlineStr">
        <is>
          <t>49-3023</t>
        </is>
      </c>
      <c r="D12567" t="inlineStr">
        <is>
          <t>Automotive Service Technicians and Mechanics</t>
        </is>
      </c>
      <c r="E12567" t="n">
        <v>3550</v>
      </c>
      <c r="F12567" t="n">
        <v>66370</v>
      </c>
      <c r="G12567">
        <f>IF(OR(E6915="",F6915=""),"",E6915*F6915)</f>
        <v/>
      </c>
      <c r="H12567" s="41">
        <f>IFERROR(XLOOKUP(C6915,'DATA Wharton'!$A$2:$A$785,'DATA Wharton'!$C$2:$C$785),"")</f>
        <v/>
      </c>
      <c r="I12567">
        <f>IF(OR(G6915="",H6915=""),"",G6915)</f>
        <v/>
      </c>
      <c r="J12567">
        <f>IF(OR(I6915="",H6915=""),"",I6915*H6915)</f>
        <v/>
      </c>
      <c r="K12567">
        <f>IF(G6915="","Missing OEWS wage",IF(H6915="","Missing Wharton SOC","Matched"))</f>
        <v/>
      </c>
    </row>
    <row r="12568">
      <c r="A12568" t="inlineStr">
        <is>
          <t>71</t>
        </is>
      </c>
      <c r="B12568" t="inlineStr">
        <is>
          <t>Arts, Entertainment, and Recreation</t>
        </is>
      </c>
      <c r="C12568" t="inlineStr">
        <is>
          <t>49-3031</t>
        </is>
      </c>
      <c r="D12568" t="inlineStr">
        <is>
          <t>Bus and Truck Mechanics and Diesel Engine Specialists</t>
        </is>
      </c>
      <c r="E12568" t="n">
        <v>380</v>
      </c>
      <c r="F12568" t="n">
        <v>63120</v>
      </c>
      <c r="G12568">
        <f>IF(OR(E6916="",F6916=""),"",E6916*F6916)</f>
        <v/>
      </c>
      <c r="H12568" s="41">
        <f>IFERROR(XLOOKUP(C6916,'DATA Wharton'!$A$2:$A$785,'DATA Wharton'!$C$2:$C$785),"")</f>
        <v/>
      </c>
      <c r="I12568">
        <f>IF(OR(G6916="",H6916=""),"",G6916)</f>
        <v/>
      </c>
      <c r="J12568">
        <f>IF(OR(I6916="",H6916=""),"",I6916*H6916)</f>
        <v/>
      </c>
      <c r="K12568">
        <f>IF(G6916="","Missing OEWS wage",IF(H6916="","Missing Wharton SOC","Matched"))</f>
        <v/>
      </c>
    </row>
    <row r="12569">
      <c r="A12569" t="inlineStr">
        <is>
          <t>71</t>
        </is>
      </c>
      <c r="B12569" t="inlineStr">
        <is>
          <t>Arts, Entertainment, and Recreation</t>
        </is>
      </c>
      <c r="C12569" t="inlineStr">
        <is>
          <t>49-3042</t>
        </is>
      </c>
      <c r="D12569" t="inlineStr">
        <is>
          <t>Mobile Heavy Equipment Mechanics, Except Engines</t>
        </is>
      </c>
      <c r="E12569" t="n">
        <v>250</v>
      </c>
      <c r="F12569" t="n">
        <v>55230</v>
      </c>
      <c r="G12569">
        <f>IF(OR(E6917="",F6917=""),"",E6917*F6917)</f>
        <v/>
      </c>
      <c r="H12569" s="41">
        <f>IFERROR(XLOOKUP(C6917,'DATA Wharton'!$A$2:$A$785,'DATA Wharton'!$C$2:$C$785),"")</f>
        <v/>
      </c>
      <c r="I12569">
        <f>IF(OR(G6917="",H6917=""),"",G6917)</f>
        <v/>
      </c>
      <c r="J12569">
        <f>IF(OR(I6917="",H6917=""),"",I6917*H6917)</f>
        <v/>
      </c>
      <c r="K12569">
        <f>IF(G6917="","Missing OEWS wage",IF(H6917="","Missing Wharton SOC","Matched"))</f>
        <v/>
      </c>
    </row>
    <row r="12570">
      <c r="A12570" t="inlineStr">
        <is>
          <t>71</t>
        </is>
      </c>
      <c r="B12570" t="inlineStr">
        <is>
          <t>Arts, Entertainment, and Recreation</t>
        </is>
      </c>
      <c r="C12570" t="inlineStr">
        <is>
          <t>49-3043</t>
        </is>
      </c>
      <c r="D12570" t="inlineStr">
        <is>
          <t>Rail Car Repairers</t>
        </is>
      </c>
      <c r="E12570" t="n">
        <v>30</v>
      </c>
      <c r="F12570" t="n">
        <v>56020</v>
      </c>
      <c r="G12570">
        <f>IF(OR(E6918="",F6918=""),"",E6918*F6918)</f>
        <v/>
      </c>
      <c r="H12570" s="41">
        <f>IFERROR(XLOOKUP(C6918,'DATA Wharton'!$A$2:$A$785,'DATA Wharton'!$C$2:$C$785),"")</f>
        <v/>
      </c>
      <c r="I12570">
        <f>IF(OR(G6918="",H6918=""),"",G6918)</f>
        <v/>
      </c>
      <c r="J12570">
        <f>IF(OR(I6918="",H6918=""),"",I6918*H6918)</f>
        <v/>
      </c>
      <c r="K12570">
        <f>IF(G6918="","Missing OEWS wage",IF(H6918="","Missing Wharton SOC","Matched"))</f>
        <v/>
      </c>
    </row>
    <row r="12571">
      <c r="A12571" t="inlineStr">
        <is>
          <t>71</t>
        </is>
      </c>
      <c r="B12571" t="inlineStr">
        <is>
          <t>Arts, Entertainment, and Recreation</t>
        </is>
      </c>
      <c r="C12571" t="inlineStr">
        <is>
          <t>49-3051</t>
        </is>
      </c>
      <c r="D12571" t="inlineStr">
        <is>
          <t>Motorboat Mechanics and Service Technicians</t>
        </is>
      </c>
      <c r="E12571" t="n">
        <v>4160</v>
      </c>
      <c r="F12571" t="n">
        <v>58920</v>
      </c>
      <c r="G12571">
        <f>IF(OR(E6919="",F6919=""),"",E6919*F6919)</f>
        <v/>
      </c>
      <c r="H12571" s="41">
        <f>IFERROR(XLOOKUP(C6919,'DATA Wharton'!$A$2:$A$785,'DATA Wharton'!$C$2:$C$785),"")</f>
        <v/>
      </c>
      <c r="I12571">
        <f>IF(OR(G6919="",H6919=""),"",G6919)</f>
        <v/>
      </c>
      <c r="J12571">
        <f>IF(OR(I6919="",H6919=""),"",I6919*H6919)</f>
        <v/>
      </c>
      <c r="K12571">
        <f>IF(G6919="","Missing OEWS wage",IF(H6919="","Missing Wharton SOC","Matched"))</f>
        <v/>
      </c>
    </row>
    <row r="12572">
      <c r="A12572" t="inlineStr">
        <is>
          <t>71</t>
        </is>
      </c>
      <c r="B12572" t="inlineStr">
        <is>
          <t>Arts, Entertainment, and Recreation</t>
        </is>
      </c>
      <c r="C12572" t="inlineStr">
        <is>
          <t>49-3053</t>
        </is>
      </c>
      <c r="D12572" t="inlineStr">
        <is>
          <t>Outdoor Power Equipment and Other Small Engine Mechanics</t>
        </is>
      </c>
      <c r="E12572" t="n">
        <v>5280</v>
      </c>
      <c r="F12572" t="n">
        <v>51460</v>
      </c>
      <c r="G12572">
        <f>IF(OR(E6920="",F6920=""),"",E6920*F6920)</f>
        <v/>
      </c>
      <c r="H12572" s="41">
        <f>IFERROR(XLOOKUP(C6920,'DATA Wharton'!$A$2:$A$785,'DATA Wharton'!$C$2:$C$785),"")</f>
        <v/>
      </c>
      <c r="I12572">
        <f>IF(OR(G6920="",H6920=""),"",G6920)</f>
        <v/>
      </c>
      <c r="J12572">
        <f>IF(OR(I6920="",H6920=""),"",I6920*H6920)</f>
        <v/>
      </c>
      <c r="K12572">
        <f>IF(G6920="","Missing OEWS wage",IF(H6920="","Missing Wharton SOC","Matched"))</f>
        <v/>
      </c>
    </row>
    <row r="12573">
      <c r="A12573" t="inlineStr">
        <is>
          <t>71</t>
        </is>
      </c>
      <c r="B12573" t="inlineStr">
        <is>
          <t>Arts, Entertainment, and Recreation</t>
        </is>
      </c>
      <c r="C12573" t="inlineStr">
        <is>
          <t>49-3091</t>
        </is>
      </c>
      <c r="D12573" t="inlineStr">
        <is>
          <t>Bicycle Repairers</t>
        </is>
      </c>
      <c r="E12573" t="n">
        <v>120</v>
      </c>
      <c r="F12573" t="n">
        <v>40640</v>
      </c>
      <c r="G12573">
        <f>IF(OR(E6921="",F6921=""),"",E6921*F6921)</f>
        <v/>
      </c>
      <c r="H12573" s="41">
        <f>IFERROR(XLOOKUP(C6921,'DATA Wharton'!$A$2:$A$785,'DATA Wharton'!$C$2:$C$785),"")</f>
        <v/>
      </c>
      <c r="I12573">
        <f>IF(OR(G6921="",H6921=""),"",G6921)</f>
        <v/>
      </c>
      <c r="J12573">
        <f>IF(OR(I6921="",H6921=""),"",I6921*H6921)</f>
        <v/>
      </c>
      <c r="K12573">
        <f>IF(G6921="","Missing OEWS wage",IF(H6921="","Missing Wharton SOC","Matched"))</f>
        <v/>
      </c>
    </row>
    <row r="12574">
      <c r="A12574" t="inlineStr">
        <is>
          <t>71</t>
        </is>
      </c>
      <c r="B12574" t="inlineStr">
        <is>
          <t>Arts, Entertainment, and Recreation</t>
        </is>
      </c>
      <c r="C12574" t="inlineStr">
        <is>
          <t>49-9021</t>
        </is>
      </c>
      <c r="D12574" t="inlineStr">
        <is>
          <t>Heating, Air Conditioning, and Refrigeration Mechanics and Installers</t>
        </is>
      </c>
      <c r="E12574" t="n">
        <v>850</v>
      </c>
      <c r="F12574" t="n">
        <v>65080</v>
      </c>
      <c r="G12574">
        <f>IF(OR(E6922="",F6922=""),"",E6922*F6922)</f>
        <v/>
      </c>
      <c r="H12574" s="41">
        <f>IFERROR(XLOOKUP(C6922,'DATA Wharton'!$A$2:$A$785,'DATA Wharton'!$C$2:$C$785),"")</f>
        <v/>
      </c>
      <c r="I12574">
        <f>IF(OR(G6922="",H6922=""),"",G6922)</f>
        <v/>
      </c>
      <c r="J12574">
        <f>IF(OR(I6922="",H6922=""),"",I6922*H6922)</f>
        <v/>
      </c>
      <c r="K12574">
        <f>IF(G6922="","Missing OEWS wage",IF(H6922="","Missing Wharton SOC","Matched"))</f>
        <v/>
      </c>
    </row>
    <row r="12575">
      <c r="A12575" t="inlineStr">
        <is>
          <t>71</t>
        </is>
      </c>
      <c r="B12575" t="inlineStr">
        <is>
          <t>Arts, Entertainment, and Recreation</t>
        </is>
      </c>
      <c r="C12575" t="inlineStr">
        <is>
          <t>49-9041</t>
        </is>
      </c>
      <c r="D12575" t="inlineStr">
        <is>
          <t>Industrial Machinery Mechanics</t>
        </is>
      </c>
      <c r="E12575" t="n">
        <v>370</v>
      </c>
      <c r="F12575" t="n">
        <v>57250</v>
      </c>
      <c r="G12575">
        <f>IF(OR(E6923="",F6923=""),"",E6923*F6923)</f>
        <v/>
      </c>
      <c r="H12575" s="41">
        <f>IFERROR(XLOOKUP(C6923,'DATA Wharton'!$A$2:$A$785,'DATA Wharton'!$C$2:$C$785),"")</f>
        <v/>
      </c>
      <c r="I12575">
        <f>IF(OR(G6923="",H6923=""),"",G6923)</f>
        <v/>
      </c>
      <c r="J12575">
        <f>IF(OR(I6923="",H6923=""),"",I6923*H6923)</f>
        <v/>
      </c>
      <c r="K12575">
        <f>IF(G6923="","Missing OEWS wage",IF(H6923="","Missing Wharton SOC","Matched"))</f>
        <v/>
      </c>
    </row>
    <row r="12576">
      <c r="A12576" t="inlineStr">
        <is>
          <t>71</t>
        </is>
      </c>
      <c r="B12576" t="inlineStr">
        <is>
          <t>Arts, Entertainment, and Recreation</t>
        </is>
      </c>
      <c r="C12576" t="inlineStr">
        <is>
          <t>49-9043</t>
        </is>
      </c>
      <c r="D12576" t="inlineStr">
        <is>
          <t>Maintenance Workers, Machinery</t>
        </is>
      </c>
      <c r="E12576" t="n">
        <v>1840</v>
      </c>
      <c r="F12576" t="n">
        <v>54720</v>
      </c>
      <c r="G12576">
        <f>IF(OR(E6924="",F6924=""),"",E6924*F6924)</f>
        <v/>
      </c>
      <c r="H12576" s="41">
        <f>IFERROR(XLOOKUP(C6924,'DATA Wharton'!$A$2:$A$785,'DATA Wharton'!$C$2:$C$785),"")</f>
        <v/>
      </c>
      <c r="I12576">
        <f>IF(OR(G6924="",H6924=""),"",G6924)</f>
        <v/>
      </c>
      <c r="J12576">
        <f>IF(OR(I6924="",H6924=""),"",I6924*H6924)</f>
        <v/>
      </c>
      <c r="K12576">
        <f>IF(G6924="","Missing OEWS wage",IF(H6924="","Missing Wharton SOC","Matched"))</f>
        <v/>
      </c>
    </row>
    <row r="12577">
      <c r="A12577" t="inlineStr">
        <is>
          <t>71</t>
        </is>
      </c>
      <c r="B12577" t="inlineStr">
        <is>
          <t>Arts, Entertainment, and Recreation</t>
        </is>
      </c>
      <c r="C12577" t="inlineStr">
        <is>
          <t>49-9063</t>
        </is>
      </c>
      <c r="D12577" t="inlineStr">
        <is>
          <t>Musical Instrument Repairers and Tuners</t>
        </is>
      </c>
      <c r="E12577" t="n">
        <v>190</v>
      </c>
      <c r="F12577" t="n">
        <v>71720</v>
      </c>
      <c r="G12577">
        <f>IF(OR(E6925="",F6925=""),"",E6925*F6925)</f>
        <v/>
      </c>
      <c r="H12577" s="41">
        <f>IFERROR(XLOOKUP(C6925,'DATA Wharton'!$A$2:$A$785,'DATA Wharton'!$C$2:$C$785),"")</f>
        <v/>
      </c>
      <c r="I12577">
        <f>IF(OR(G6925="",H6925=""),"",G6925)</f>
        <v/>
      </c>
      <c r="J12577">
        <f>IF(OR(I6925="",H6925=""),"",I6925*H6925)</f>
        <v/>
      </c>
      <c r="K12577">
        <f>IF(G6925="","Missing OEWS wage",IF(H6925="","Missing Wharton SOC","Matched"))</f>
        <v/>
      </c>
    </row>
    <row r="12578">
      <c r="A12578" t="inlineStr">
        <is>
          <t>71</t>
        </is>
      </c>
      <c r="B12578" t="inlineStr">
        <is>
          <t>Arts, Entertainment, and Recreation</t>
        </is>
      </c>
      <c r="C12578" t="inlineStr">
        <is>
          <t>49-9071</t>
        </is>
      </c>
      <c r="D12578" t="inlineStr">
        <is>
          <t>Maintenance and Repair Workers, General</t>
        </is>
      </c>
      <c r="E12578" t="n">
        <v>52120</v>
      </c>
      <c r="F12578" t="n">
        <v>45440</v>
      </c>
      <c r="G12578">
        <f>IF(OR(E6926="",F6926=""),"",E6926*F6926)</f>
        <v/>
      </c>
      <c r="H12578" s="41">
        <f>IFERROR(XLOOKUP(C6926,'DATA Wharton'!$A$2:$A$785,'DATA Wharton'!$C$2:$C$785),"")</f>
        <v/>
      </c>
      <c r="I12578">
        <f>IF(OR(G6926="",H6926=""),"",G6926)</f>
        <v/>
      </c>
      <c r="J12578">
        <f>IF(OR(I6926="",H6926=""),"",I6926*H6926)</f>
        <v/>
      </c>
      <c r="K12578">
        <f>IF(G6926="","Missing OEWS wage",IF(H6926="","Missing Wharton SOC","Matched"))</f>
        <v/>
      </c>
    </row>
    <row r="12579">
      <c r="A12579" t="inlineStr">
        <is>
          <t>71</t>
        </is>
      </c>
      <c r="B12579" t="inlineStr">
        <is>
          <t>Arts, Entertainment, and Recreation</t>
        </is>
      </c>
      <c r="C12579" t="inlineStr">
        <is>
          <t>49-9091</t>
        </is>
      </c>
      <c r="D12579" t="inlineStr">
        <is>
          <t>Coin, Vending, and Amusement Machine Servicers and Repairers</t>
        </is>
      </c>
      <c r="E12579" t="n">
        <v>9350</v>
      </c>
      <c r="F12579" t="n">
        <v>47100</v>
      </c>
      <c r="G12579">
        <f>IF(OR(E6927="",F6927=""),"",E6927*F6927)</f>
        <v/>
      </c>
      <c r="H12579" s="41">
        <f>IFERROR(XLOOKUP(C6927,'DATA Wharton'!$A$2:$A$785,'DATA Wharton'!$C$2:$C$785),"")</f>
        <v/>
      </c>
      <c r="I12579">
        <f>IF(OR(G6927="",H6927=""),"",G6927)</f>
        <v/>
      </c>
      <c r="J12579">
        <f>IF(OR(I6927="",H6927=""),"",I6927*H6927)</f>
        <v/>
      </c>
      <c r="K12579">
        <f>IF(G6927="","Missing OEWS wage",IF(H6927="","Missing Wharton SOC","Matched"))</f>
        <v/>
      </c>
    </row>
    <row r="12580">
      <c r="A12580" t="inlineStr">
        <is>
          <t>71</t>
        </is>
      </c>
      <c r="B12580" t="inlineStr">
        <is>
          <t>Arts, Entertainment, and Recreation</t>
        </is>
      </c>
      <c r="C12580" t="inlineStr">
        <is>
          <t>49-9092</t>
        </is>
      </c>
      <c r="D12580" t="inlineStr">
        <is>
          <t>Commercial Divers</t>
        </is>
      </c>
      <c r="E12580" t="n">
        <v>280</v>
      </c>
      <c r="F12580" t="n">
        <v>42680</v>
      </c>
      <c r="G12580">
        <f>IF(OR(E6928="",F6928=""),"",E6928*F6928)</f>
        <v/>
      </c>
      <c r="H12580" s="41">
        <f>IFERROR(XLOOKUP(C6928,'DATA Wharton'!$A$2:$A$785,'DATA Wharton'!$C$2:$C$785),"")</f>
        <v/>
      </c>
      <c r="I12580">
        <f>IF(OR(G6928="",H6928=""),"",G6928)</f>
        <v/>
      </c>
      <c r="J12580">
        <f>IF(OR(I6928="",H6928=""),"",I6928*H6928)</f>
        <v/>
      </c>
      <c r="K12580">
        <f>IF(G6928="","Missing OEWS wage",IF(H6928="","Missing Wharton SOC","Matched"))</f>
        <v/>
      </c>
    </row>
    <row r="12581">
      <c r="A12581" t="inlineStr">
        <is>
          <t>71</t>
        </is>
      </c>
      <c r="B12581" t="inlineStr">
        <is>
          <t>Arts, Entertainment, and Recreation</t>
        </is>
      </c>
      <c r="C12581" t="inlineStr">
        <is>
          <t>49-9094</t>
        </is>
      </c>
      <c r="D12581" t="inlineStr">
        <is>
          <t>Locksmiths and Safe Repairers</t>
        </is>
      </c>
      <c r="E12581" t="n">
        <v>40</v>
      </c>
      <c r="F12581" t="n">
        <v>62480</v>
      </c>
      <c r="G12581">
        <f>IF(OR(E6929="",F6929=""),"",E6929*F6929)</f>
        <v/>
      </c>
      <c r="H12581" s="41">
        <f>IFERROR(XLOOKUP(C6929,'DATA Wharton'!$A$2:$A$785,'DATA Wharton'!$C$2:$C$785),"")</f>
        <v/>
      </c>
      <c r="I12581">
        <f>IF(OR(G6929="",H6929=""),"",G6929)</f>
        <v/>
      </c>
      <c r="J12581">
        <f>IF(OR(I6929="",H6929=""),"",I6929*H6929)</f>
        <v/>
      </c>
      <c r="K12581">
        <f>IF(G6929="","Missing OEWS wage",IF(H6929="","Missing Wharton SOC","Matched"))</f>
        <v/>
      </c>
    </row>
    <row r="12582">
      <c r="A12582" t="inlineStr">
        <is>
          <t>71</t>
        </is>
      </c>
      <c r="B12582" t="inlineStr">
        <is>
          <t>Arts, Entertainment, and Recreation</t>
        </is>
      </c>
      <c r="C12582" t="inlineStr">
        <is>
          <t>49-9096</t>
        </is>
      </c>
      <c r="D12582" t="inlineStr">
        <is>
          <t>Riggers</t>
        </is>
      </c>
      <c r="E12582" t="n">
        <v>900</v>
      </c>
      <c r="F12582" t="n">
        <v>70340</v>
      </c>
      <c r="G12582">
        <f>IF(OR(E6930="",F6930=""),"",E6930*F6930)</f>
        <v/>
      </c>
      <c r="H12582" s="41">
        <f>IFERROR(XLOOKUP(C6930,'DATA Wharton'!$A$2:$A$785,'DATA Wharton'!$C$2:$C$785),"")</f>
        <v/>
      </c>
      <c r="I12582">
        <f>IF(OR(G6930="",H6930=""),"",G6930)</f>
        <v/>
      </c>
      <c r="J12582">
        <f>IF(OR(I6930="",H6930=""),"",I6930*H6930)</f>
        <v/>
      </c>
      <c r="K12582">
        <f>IF(G6930="","Missing OEWS wage",IF(H6930="","Missing Wharton SOC","Matched"))</f>
        <v/>
      </c>
    </row>
    <row r="12583">
      <c r="A12583" t="inlineStr">
        <is>
          <t>71</t>
        </is>
      </c>
      <c r="B12583" t="inlineStr">
        <is>
          <t>Arts, Entertainment, and Recreation</t>
        </is>
      </c>
      <c r="C12583" t="inlineStr">
        <is>
          <t>49-9098</t>
        </is>
      </c>
      <c r="D12583" t="inlineStr">
        <is>
          <t>Helpers--Installation, Maintenance, and Repair Workers</t>
        </is>
      </c>
      <c r="E12583" t="n">
        <v>540</v>
      </c>
      <c r="F12583" t="n">
        <v>36350</v>
      </c>
      <c r="G12583">
        <f>IF(OR(E6931="",F6931=""),"",E6931*F6931)</f>
        <v/>
      </c>
      <c r="H12583" s="41">
        <f>IFERROR(XLOOKUP(C6931,'DATA Wharton'!$A$2:$A$785,'DATA Wharton'!$C$2:$C$785),"")</f>
        <v/>
      </c>
      <c r="I12583">
        <f>IF(OR(G6931="",H6931=""),"",G6931)</f>
        <v/>
      </c>
      <c r="J12583">
        <f>IF(OR(I6931="",H6931=""),"",I6931*H6931)</f>
        <v/>
      </c>
      <c r="K12583">
        <f>IF(G6931="","Missing OEWS wage",IF(H6931="","Missing Wharton SOC","Matched"))</f>
        <v/>
      </c>
    </row>
    <row r="12584">
      <c r="A12584" t="inlineStr">
        <is>
          <t>71</t>
        </is>
      </c>
      <c r="B12584" t="inlineStr">
        <is>
          <t>Arts, Entertainment, and Recreation</t>
        </is>
      </c>
      <c r="C12584" t="inlineStr">
        <is>
          <t>49-9099</t>
        </is>
      </c>
      <c r="D12584" t="inlineStr">
        <is>
          <t>Installation, Maintenance, and Repair Workers, All Other</t>
        </is>
      </c>
      <c r="E12584" t="n">
        <v>6690</v>
      </c>
      <c r="F12584" t="n">
        <v>48070</v>
      </c>
      <c r="G12584">
        <f>IF(OR(E6932="",F6932=""),"",E6932*F6932)</f>
        <v/>
      </c>
      <c r="H12584" s="41">
        <f>IFERROR(XLOOKUP(C6932,'DATA Wharton'!$A$2:$A$785,'DATA Wharton'!$C$2:$C$785),"")</f>
        <v/>
      </c>
      <c r="I12584">
        <f>IF(OR(G6932="",H6932=""),"",G6932)</f>
        <v/>
      </c>
      <c r="J12584">
        <f>IF(OR(I6932="",H6932=""),"",I6932*H6932)</f>
        <v/>
      </c>
      <c r="K12584">
        <f>IF(G6932="","Missing OEWS wage",IF(H6932="","Missing Wharton SOC","Matched"))</f>
        <v/>
      </c>
    </row>
    <row r="12585">
      <c r="A12585" t="inlineStr">
        <is>
          <t>71</t>
        </is>
      </c>
      <c r="B12585" t="inlineStr">
        <is>
          <t>Arts, Entertainment, and Recreation</t>
        </is>
      </c>
      <c r="C12585" t="inlineStr">
        <is>
          <t>51-1011</t>
        </is>
      </c>
      <c r="D12585" t="inlineStr">
        <is>
          <t>First-Line Supervisors of Production and Operating Workers</t>
        </is>
      </c>
      <c r="E12585" t="n">
        <v>430</v>
      </c>
      <c r="F12585" t="n">
        <v>79510</v>
      </c>
      <c r="G12585">
        <f>IF(OR(E6933="",F6933=""),"",E6933*F6933)</f>
        <v/>
      </c>
      <c r="H12585" s="41">
        <f>IFERROR(XLOOKUP(C6933,'DATA Wharton'!$A$2:$A$785,'DATA Wharton'!$C$2:$C$785),"")</f>
        <v/>
      </c>
      <c r="I12585">
        <f>IF(OR(G6933="",H6933=""),"",G6933)</f>
        <v/>
      </c>
      <c r="J12585">
        <f>IF(OR(I6933="",H6933=""),"",I6933*H6933)</f>
        <v/>
      </c>
      <c r="K12585">
        <f>IF(G6933="","Missing OEWS wage",IF(H6933="","Missing Wharton SOC","Matched"))</f>
        <v/>
      </c>
    </row>
    <row r="12586">
      <c r="A12586" t="inlineStr">
        <is>
          <t>71</t>
        </is>
      </c>
      <c r="B12586" t="inlineStr">
        <is>
          <t>Arts, Entertainment, and Recreation</t>
        </is>
      </c>
      <c r="C12586" t="inlineStr">
        <is>
          <t>51-2041</t>
        </is>
      </c>
      <c r="D12586" t="inlineStr">
        <is>
          <t>Structural Metal Fabricators and Fitters</t>
        </is>
      </c>
      <c r="F12586" t="n">
        <v>61890</v>
      </c>
      <c r="G12586">
        <f>IF(OR(E6934="",F6934=""),"",E6934*F6934)</f>
        <v/>
      </c>
      <c r="H12586" s="41">
        <f>IFERROR(XLOOKUP(C6934,'DATA Wharton'!$A$2:$A$785,'DATA Wharton'!$C$2:$C$785),"")</f>
        <v/>
      </c>
      <c r="I12586">
        <f>IF(OR(G6934="",H6934=""),"",G6934)</f>
        <v/>
      </c>
      <c r="J12586">
        <f>IF(OR(I6934="",H6934=""),"",I6934*H6934)</f>
        <v/>
      </c>
      <c r="K12586">
        <f>IF(G6934="","Missing OEWS wage",IF(H6934="","Missing Wharton SOC","Matched"))</f>
        <v/>
      </c>
    </row>
    <row r="12587">
      <c r="A12587" t="inlineStr">
        <is>
          <t>71</t>
        </is>
      </c>
      <c r="B12587" t="inlineStr">
        <is>
          <t>Arts, Entertainment, and Recreation</t>
        </is>
      </c>
      <c r="C12587" t="inlineStr">
        <is>
          <t>51-2051</t>
        </is>
      </c>
      <c r="D12587" t="inlineStr">
        <is>
          <t>Fiberglass Laminators and Fabricators</t>
        </is>
      </c>
      <c r="E12587" t="n">
        <v>140</v>
      </c>
      <c r="F12587" t="n">
        <v>57840</v>
      </c>
      <c r="G12587">
        <f>IF(OR(E6935="",F6935=""),"",E6935*F6935)</f>
        <v/>
      </c>
      <c r="H12587" s="41">
        <f>IFERROR(XLOOKUP(C6935,'DATA Wharton'!$A$2:$A$785,'DATA Wharton'!$C$2:$C$785),"")</f>
        <v/>
      </c>
      <c r="I12587">
        <f>IF(OR(G6935="",H6935=""),"",G6935)</f>
        <v/>
      </c>
      <c r="J12587">
        <f>IF(OR(I6935="",H6935=""),"",I6935*H6935)</f>
        <v/>
      </c>
      <c r="K12587">
        <f>IF(G6935="","Missing OEWS wage",IF(H6935="","Missing Wharton SOC","Matched"))</f>
        <v/>
      </c>
    </row>
    <row r="12588">
      <c r="A12588" t="inlineStr">
        <is>
          <t>71</t>
        </is>
      </c>
      <c r="B12588" t="inlineStr">
        <is>
          <t>Arts, Entertainment, and Recreation</t>
        </is>
      </c>
      <c r="C12588" t="inlineStr">
        <is>
          <t>51-2090</t>
        </is>
      </c>
      <c r="D12588" t="inlineStr">
        <is>
          <t>Miscellaneous Assemblers and Fabricators</t>
        </is>
      </c>
      <c r="E12588" t="n">
        <v>720</v>
      </c>
      <c r="F12588" t="n">
        <v>51690</v>
      </c>
      <c r="G12588">
        <f>IF(OR(E6936="",F6936=""),"",E6936*F6936)</f>
        <v/>
      </c>
      <c r="H12588" s="41">
        <f>IFERROR(XLOOKUP(C6936,'DATA Wharton'!$A$2:$A$785,'DATA Wharton'!$C$2:$C$785),"")</f>
        <v/>
      </c>
      <c r="I12588">
        <f>IF(OR(G6936="",H6936=""),"",G6936)</f>
        <v/>
      </c>
      <c r="J12588">
        <f>IF(OR(I6936="",H6936=""),"",I6936*H6936)</f>
        <v/>
      </c>
      <c r="K12588">
        <f>IF(G6936="","Missing OEWS wage",IF(H6936="","Missing Wharton SOC","Matched"))</f>
        <v/>
      </c>
    </row>
    <row r="12589">
      <c r="A12589" t="inlineStr">
        <is>
          <t>71</t>
        </is>
      </c>
      <c r="B12589" t="inlineStr">
        <is>
          <t>Arts, Entertainment, and Recreation</t>
        </is>
      </c>
      <c r="C12589" t="inlineStr">
        <is>
          <t>51-3011</t>
        </is>
      </c>
      <c r="D12589" t="inlineStr">
        <is>
          <t>Bakers</t>
        </is>
      </c>
      <c r="E12589" t="n">
        <v>930</v>
      </c>
      <c r="F12589" t="n">
        <v>42980</v>
      </c>
      <c r="G12589">
        <f>IF(OR(E6937="",F6937=""),"",E6937*F6937)</f>
        <v/>
      </c>
      <c r="H12589" s="41">
        <f>IFERROR(XLOOKUP(C6937,'DATA Wharton'!$A$2:$A$785,'DATA Wharton'!$C$2:$C$785),"")</f>
        <v/>
      </c>
      <c r="I12589">
        <f>IF(OR(G6937="",H6937=""),"",G6937)</f>
        <v/>
      </c>
      <c r="J12589">
        <f>IF(OR(I6937="",H6937=""),"",I6937*H6937)</f>
        <v/>
      </c>
      <c r="K12589">
        <f>IF(G6937="","Missing OEWS wage",IF(H6937="","Missing Wharton SOC","Matched"))</f>
        <v/>
      </c>
    </row>
    <row r="12590">
      <c r="A12590" t="inlineStr">
        <is>
          <t>71</t>
        </is>
      </c>
      <c r="B12590" t="inlineStr">
        <is>
          <t>Arts, Entertainment, and Recreation</t>
        </is>
      </c>
      <c r="C12590" t="inlineStr">
        <is>
          <t>51-4041</t>
        </is>
      </c>
      <c r="D12590" t="inlineStr">
        <is>
          <t>Machinists</t>
        </is>
      </c>
      <c r="E12590" t="n">
        <v>230</v>
      </c>
      <c r="F12590" t="n">
        <v>74100</v>
      </c>
      <c r="G12590">
        <f>IF(OR(E6938="",F6938=""),"",E6938*F6938)</f>
        <v/>
      </c>
      <c r="H12590" s="41">
        <f>IFERROR(XLOOKUP(C6938,'DATA Wharton'!$A$2:$A$785,'DATA Wharton'!$C$2:$C$785),"")</f>
        <v/>
      </c>
      <c r="I12590">
        <f>IF(OR(G6938="",H6938=""),"",G6938)</f>
        <v/>
      </c>
      <c r="J12590">
        <f>IF(OR(I6938="",H6938=""),"",I6938*H6938)</f>
        <v/>
      </c>
      <c r="K12590">
        <f>IF(G6938="","Missing OEWS wage",IF(H6938="","Missing Wharton SOC","Matched"))</f>
        <v/>
      </c>
    </row>
    <row r="12591">
      <c r="A12591" t="inlineStr">
        <is>
          <t>71</t>
        </is>
      </c>
      <c r="B12591" t="inlineStr">
        <is>
          <t>Arts, Entertainment, and Recreation</t>
        </is>
      </c>
      <c r="C12591" t="inlineStr">
        <is>
          <t>51-4121</t>
        </is>
      </c>
      <c r="D12591" t="inlineStr">
        <is>
          <t>Welders, Cutters, Solderers, and Brazers</t>
        </is>
      </c>
      <c r="E12591" t="n">
        <v>650</v>
      </c>
      <c r="F12591" t="n">
        <v>75260</v>
      </c>
      <c r="G12591">
        <f>IF(OR(E6939="",F6939=""),"",E6939*F6939)</f>
        <v/>
      </c>
      <c r="H12591" s="41">
        <f>IFERROR(XLOOKUP(C6939,'DATA Wharton'!$A$2:$A$785,'DATA Wharton'!$C$2:$C$785),"")</f>
        <v/>
      </c>
      <c r="I12591">
        <f>IF(OR(G6939="",H6939=""),"",G6939)</f>
        <v/>
      </c>
      <c r="J12591">
        <f>IF(OR(I6939="",H6939=""),"",I6939*H6939)</f>
        <v/>
      </c>
      <c r="K12591">
        <f>IF(G6939="","Missing OEWS wage",IF(H6939="","Missing Wharton SOC","Matched"))</f>
        <v/>
      </c>
    </row>
    <row r="12592">
      <c r="A12592" t="inlineStr">
        <is>
          <t>71</t>
        </is>
      </c>
      <c r="B12592" t="inlineStr">
        <is>
          <t>Arts, Entertainment, and Recreation</t>
        </is>
      </c>
      <c r="C12592" t="inlineStr">
        <is>
          <t>51-5112</t>
        </is>
      </c>
      <c r="D12592" t="inlineStr">
        <is>
          <t>Printing Press Operators</t>
        </is>
      </c>
      <c r="E12592" t="n">
        <v>100</v>
      </c>
      <c r="F12592" t="n">
        <v>55820</v>
      </c>
      <c r="G12592">
        <f>IF(OR(E6940="",F6940=""),"",E6940*F6940)</f>
        <v/>
      </c>
      <c r="H12592" s="41">
        <f>IFERROR(XLOOKUP(C6940,'DATA Wharton'!$A$2:$A$785,'DATA Wharton'!$C$2:$C$785),"")</f>
        <v/>
      </c>
      <c r="I12592">
        <f>IF(OR(G6940="",H6940=""),"",G6940)</f>
        <v/>
      </c>
      <c r="J12592">
        <f>IF(OR(I6940="",H6940=""),"",I6940*H6940)</f>
        <v/>
      </c>
      <c r="K12592">
        <f>IF(G6940="","Missing OEWS wage",IF(H6940="","Missing Wharton SOC","Matched"))</f>
        <v/>
      </c>
    </row>
    <row r="12593">
      <c r="A12593" t="inlineStr">
        <is>
          <t>71</t>
        </is>
      </c>
      <c r="B12593" t="inlineStr">
        <is>
          <t>Arts, Entertainment, and Recreation</t>
        </is>
      </c>
      <c r="C12593" t="inlineStr">
        <is>
          <t>51-6011</t>
        </is>
      </c>
      <c r="D12593" t="inlineStr">
        <is>
          <t>Laundry and Dry-Cleaning Workers</t>
        </is>
      </c>
      <c r="E12593" t="n">
        <v>1480</v>
      </c>
      <c r="F12593" t="n">
        <v>37510</v>
      </c>
      <c r="G12593">
        <f>IF(OR(E6941="",F6941=""),"",E6941*F6941)</f>
        <v/>
      </c>
      <c r="H12593" s="41">
        <f>IFERROR(XLOOKUP(C6941,'DATA Wharton'!$A$2:$A$785,'DATA Wharton'!$C$2:$C$785),"")</f>
        <v/>
      </c>
      <c r="I12593">
        <f>IF(OR(G6941="",H6941=""),"",G6941)</f>
        <v/>
      </c>
      <c r="J12593">
        <f>IF(OR(I6941="",H6941=""),"",I6941*H6941)</f>
        <v/>
      </c>
      <c r="K12593">
        <f>IF(G6941="","Missing OEWS wage",IF(H6941="","Missing Wharton SOC","Matched"))</f>
        <v/>
      </c>
    </row>
    <row r="12594">
      <c r="A12594" t="inlineStr">
        <is>
          <t>71</t>
        </is>
      </c>
      <c r="B12594" t="inlineStr">
        <is>
          <t>Arts, Entertainment, and Recreation</t>
        </is>
      </c>
      <c r="C12594" t="inlineStr">
        <is>
          <t>51-6031</t>
        </is>
      </c>
      <c r="D12594" t="inlineStr">
        <is>
          <t>Sewing Machine Operators</t>
        </is>
      </c>
      <c r="E12594" t="n">
        <v>160</v>
      </c>
      <c r="F12594" t="n">
        <v>43500</v>
      </c>
      <c r="G12594">
        <f>IF(OR(E6942="",F6942=""),"",E6942*F6942)</f>
        <v/>
      </c>
      <c r="H12594" s="41">
        <f>IFERROR(XLOOKUP(C6942,'DATA Wharton'!$A$2:$A$785,'DATA Wharton'!$C$2:$C$785),"")</f>
        <v/>
      </c>
      <c r="I12594">
        <f>IF(OR(G6942="",H6942=""),"",G6942)</f>
        <v/>
      </c>
      <c r="J12594">
        <f>IF(OR(I6942="",H6942=""),"",I6942*H6942)</f>
        <v/>
      </c>
      <c r="K12594">
        <f>IF(G6942="","Missing OEWS wage",IF(H6942="","Missing Wharton SOC","Matched"))</f>
        <v/>
      </c>
    </row>
    <row r="12595">
      <c r="A12595" t="inlineStr">
        <is>
          <t>71</t>
        </is>
      </c>
      <c r="B12595" t="inlineStr">
        <is>
          <t>Arts, Entertainment, and Recreation</t>
        </is>
      </c>
      <c r="C12595" t="inlineStr">
        <is>
          <t>51-6051</t>
        </is>
      </c>
      <c r="D12595" t="inlineStr">
        <is>
          <t>Sewers, Hand</t>
        </is>
      </c>
      <c r="E12595" t="n">
        <v>70</v>
      </c>
      <c r="F12595" t="n">
        <v>37800</v>
      </c>
      <c r="G12595">
        <f>IF(OR(E6943="",F6943=""),"",E6943*F6943)</f>
        <v/>
      </c>
      <c r="H12595" s="41">
        <f>IFERROR(XLOOKUP(C6943,'DATA Wharton'!$A$2:$A$785,'DATA Wharton'!$C$2:$C$785),"")</f>
        <v/>
      </c>
      <c r="I12595">
        <f>IF(OR(G6943="",H6943=""),"",G6943)</f>
        <v/>
      </c>
      <c r="J12595">
        <f>IF(OR(I6943="",H6943=""),"",I6943*H6943)</f>
        <v/>
      </c>
      <c r="K12595">
        <f>IF(G6943="","Missing OEWS wage",IF(H6943="","Missing Wharton SOC","Matched"))</f>
        <v/>
      </c>
    </row>
    <row r="12596">
      <c r="A12596" t="inlineStr">
        <is>
          <t>71</t>
        </is>
      </c>
      <c r="B12596" t="inlineStr">
        <is>
          <t>Arts, Entertainment, and Recreation</t>
        </is>
      </c>
      <c r="C12596" t="inlineStr">
        <is>
          <t>51-6052</t>
        </is>
      </c>
      <c r="D12596" t="inlineStr">
        <is>
          <t>Tailors, Dressmakers, and Custom Sewers</t>
        </is>
      </c>
      <c r="E12596" t="n">
        <v>200</v>
      </c>
      <c r="F12596" t="n">
        <v>43060</v>
      </c>
      <c r="G12596">
        <f>IF(OR(E6944="",F6944=""),"",E6944*F6944)</f>
        <v/>
      </c>
      <c r="H12596" s="41">
        <f>IFERROR(XLOOKUP(C6944,'DATA Wharton'!$A$2:$A$785,'DATA Wharton'!$C$2:$C$785),"")</f>
        <v/>
      </c>
      <c r="I12596">
        <f>IF(OR(G6944="",H6944=""),"",G6944)</f>
        <v/>
      </c>
      <c r="J12596">
        <f>IF(OR(I6944="",H6944=""),"",I6944*H6944)</f>
        <v/>
      </c>
      <c r="K12596">
        <f>IF(G6944="","Missing OEWS wage",IF(H6944="","Missing Wharton SOC","Matched"))</f>
        <v/>
      </c>
    </row>
    <row r="12597">
      <c r="A12597" t="inlineStr">
        <is>
          <t>71</t>
        </is>
      </c>
      <c r="B12597" t="inlineStr">
        <is>
          <t>Arts, Entertainment, and Recreation</t>
        </is>
      </c>
      <c r="C12597" t="inlineStr">
        <is>
          <t>51-6093</t>
        </is>
      </c>
      <c r="D12597" t="inlineStr">
        <is>
          <t>Upholsterers</t>
        </is>
      </c>
      <c r="E12597" t="n">
        <v>50</v>
      </c>
      <c r="F12597" t="n">
        <v>57940</v>
      </c>
      <c r="G12597">
        <f>IF(OR(E6945="",F6945=""),"",E6945*F6945)</f>
        <v/>
      </c>
      <c r="H12597" s="41">
        <f>IFERROR(XLOOKUP(C6945,'DATA Wharton'!$A$2:$A$785,'DATA Wharton'!$C$2:$C$785),"")</f>
        <v/>
      </c>
      <c r="I12597">
        <f>IF(OR(G6945="",H6945=""),"",G6945)</f>
        <v/>
      </c>
      <c r="J12597">
        <f>IF(OR(I6945="",H6945=""),"",I6945*H6945)</f>
        <v/>
      </c>
      <c r="K12597">
        <f>IF(G6945="","Missing OEWS wage",IF(H6945="","Missing Wharton SOC","Matched"))</f>
        <v/>
      </c>
    </row>
    <row r="12598">
      <c r="A12598" t="inlineStr">
        <is>
          <t>71</t>
        </is>
      </c>
      <c r="B12598" t="inlineStr">
        <is>
          <t>Arts, Entertainment, and Recreation</t>
        </is>
      </c>
      <c r="C12598" t="inlineStr">
        <is>
          <t>51-8021</t>
        </is>
      </c>
      <c r="D12598" t="inlineStr">
        <is>
          <t>Stationary Engineers and Boiler Operators</t>
        </is>
      </c>
      <c r="E12598" t="n">
        <v>290</v>
      </c>
      <c r="F12598" t="n">
        <v>67260</v>
      </c>
      <c r="G12598">
        <f>IF(OR(E6946="",F6946=""),"",E6946*F6946)</f>
        <v/>
      </c>
      <c r="H12598" s="41">
        <f>IFERROR(XLOOKUP(C6946,'DATA Wharton'!$A$2:$A$785,'DATA Wharton'!$C$2:$C$785),"")</f>
        <v/>
      </c>
      <c r="I12598">
        <f>IF(OR(G6946="",H6946=""),"",G6946)</f>
        <v/>
      </c>
      <c r="J12598">
        <f>IF(OR(I6946="",H6946=""),"",I6946*H6946)</f>
        <v/>
      </c>
      <c r="K12598">
        <f>IF(G6946="","Missing OEWS wage",IF(H6946="","Missing Wharton SOC","Matched"))</f>
        <v/>
      </c>
    </row>
    <row r="12599">
      <c r="A12599" t="inlineStr">
        <is>
          <t>71</t>
        </is>
      </c>
      <c r="B12599" t="inlineStr">
        <is>
          <t>Arts, Entertainment, and Recreation</t>
        </is>
      </c>
      <c r="C12599" t="inlineStr">
        <is>
          <t>51-8031</t>
        </is>
      </c>
      <c r="D12599" t="inlineStr">
        <is>
          <t>Water and Wastewater Treatment Plant and System Operators</t>
        </is>
      </c>
      <c r="E12599" t="n">
        <v>260</v>
      </c>
      <c r="F12599" t="n">
        <v>55040</v>
      </c>
      <c r="G12599">
        <f>IF(OR(E6947="",F6947=""),"",E6947*F6947)</f>
        <v/>
      </c>
      <c r="H12599" s="41">
        <f>IFERROR(XLOOKUP(C6947,'DATA Wharton'!$A$2:$A$785,'DATA Wharton'!$C$2:$C$785),"")</f>
        <v/>
      </c>
      <c r="I12599">
        <f>IF(OR(G6947="",H6947=""),"",G6947)</f>
        <v/>
      </c>
      <c r="J12599">
        <f>IF(OR(I6947="",H6947=""),"",I6947*H6947)</f>
        <v/>
      </c>
      <c r="K12599">
        <f>IF(G6947="","Missing OEWS wage",IF(H6947="","Missing Wharton SOC","Matched"))</f>
        <v/>
      </c>
    </row>
    <row r="12600">
      <c r="A12600" t="inlineStr">
        <is>
          <t>71</t>
        </is>
      </c>
      <c r="B12600" t="inlineStr">
        <is>
          <t>Arts, Entertainment, and Recreation</t>
        </is>
      </c>
      <c r="C12600" t="inlineStr">
        <is>
          <t>51-9012</t>
        </is>
      </c>
      <c r="D12600" t="inlineStr">
        <is>
          <t>Separating, Filtering, Clarifying, Precipitating, and Still Machine Setters, Operators, and Tenders</t>
        </is>
      </c>
      <c r="E12600" t="n">
        <v>90</v>
      </c>
      <c r="F12600" t="n">
        <v>60980</v>
      </c>
      <c r="G12600">
        <f>IF(OR(E6948="",F6948=""),"",E6948*F6948)</f>
        <v/>
      </c>
      <c r="H12600" s="41">
        <f>IFERROR(XLOOKUP(C6948,'DATA Wharton'!$A$2:$A$785,'DATA Wharton'!$C$2:$C$785),"")</f>
        <v/>
      </c>
      <c r="I12600">
        <f>IF(OR(G6948="",H6948=""),"",G6948)</f>
        <v/>
      </c>
      <c r="J12600">
        <f>IF(OR(I6948="",H6948=""),"",I6948*H6948)</f>
        <v/>
      </c>
      <c r="K12600">
        <f>IF(G6948="","Missing OEWS wage",IF(H6948="","Missing Wharton SOC","Matched"))</f>
        <v/>
      </c>
    </row>
    <row r="12601">
      <c r="A12601" t="inlineStr">
        <is>
          <t>71</t>
        </is>
      </c>
      <c r="B12601" t="inlineStr">
        <is>
          <t>Arts, Entertainment, and Recreation</t>
        </is>
      </c>
      <c r="C12601" t="inlineStr">
        <is>
          <t>51-9031</t>
        </is>
      </c>
      <c r="D12601" t="inlineStr">
        <is>
          <t>Cutters and Trimmers, Hand</t>
        </is>
      </c>
      <c r="F12601" t="n">
        <v>47710</v>
      </c>
      <c r="G12601">
        <f>IF(OR(E6949="",F6949=""),"",E6949*F6949)</f>
        <v/>
      </c>
      <c r="H12601" s="41">
        <f>IFERROR(XLOOKUP(C6949,'DATA Wharton'!$A$2:$A$785,'DATA Wharton'!$C$2:$C$785),"")</f>
        <v/>
      </c>
      <c r="I12601">
        <f>IF(OR(G6949="",H6949=""),"",G6949)</f>
        <v/>
      </c>
      <c r="J12601">
        <f>IF(OR(I6949="",H6949=""),"",I6949*H6949)</f>
        <v/>
      </c>
      <c r="K12601">
        <f>IF(G6949="","Missing OEWS wage",IF(H6949="","Missing Wharton SOC","Matched"))</f>
        <v/>
      </c>
    </row>
    <row r="12602">
      <c r="A12602" t="inlineStr">
        <is>
          <t>71</t>
        </is>
      </c>
      <c r="B12602" t="inlineStr">
        <is>
          <t>Arts, Entertainment, and Recreation</t>
        </is>
      </c>
      <c r="C12602" t="inlineStr">
        <is>
          <t>51-9061</t>
        </is>
      </c>
      <c r="D12602" t="inlineStr">
        <is>
          <t>Inspectors, Testers, Sorters, Samplers, and Weighers</t>
        </is>
      </c>
      <c r="E12602" t="n">
        <v>110</v>
      </c>
      <c r="F12602" t="n">
        <v>41290</v>
      </c>
      <c r="G12602">
        <f>IF(OR(E6950="",F6950=""),"",E6950*F6950)</f>
        <v/>
      </c>
      <c r="H12602" s="41">
        <f>IFERROR(XLOOKUP(C6950,'DATA Wharton'!$A$2:$A$785,'DATA Wharton'!$C$2:$C$785),"")</f>
        <v/>
      </c>
      <c r="I12602">
        <f>IF(OR(G6950="",H6950=""),"",G6950)</f>
        <v/>
      </c>
      <c r="J12602">
        <f>IF(OR(I6950="",H6950=""),"",I6950*H6950)</f>
        <v/>
      </c>
      <c r="K12602">
        <f>IF(G6950="","Missing OEWS wage",IF(H6950="","Missing Wharton SOC","Matched"))</f>
        <v/>
      </c>
    </row>
    <row r="12603">
      <c r="A12603" t="inlineStr">
        <is>
          <t>71</t>
        </is>
      </c>
      <c r="B12603" t="inlineStr">
        <is>
          <t>Arts, Entertainment, and Recreation</t>
        </is>
      </c>
      <c r="C12603" t="inlineStr">
        <is>
          <t>51-9071</t>
        </is>
      </c>
      <c r="D12603" t="inlineStr">
        <is>
          <t>Jewelers and Precious Stone and Metal Workers</t>
        </is>
      </c>
      <c r="F12603" t="n">
        <v>44160</v>
      </c>
      <c r="G12603">
        <f>IF(OR(E6951="",F6951=""),"",E6951*F6951)</f>
        <v/>
      </c>
      <c r="H12603" s="41">
        <f>IFERROR(XLOOKUP(C6951,'DATA Wharton'!$A$2:$A$785,'DATA Wharton'!$C$2:$C$785),"")</f>
        <v/>
      </c>
      <c r="I12603">
        <f>IF(OR(G6951="",H6951=""),"",G6951)</f>
        <v/>
      </c>
      <c r="J12603">
        <f>IF(OR(I6951="",H6951=""),"",I6951*H6951)</f>
        <v/>
      </c>
      <c r="K12603">
        <f>IF(G6951="","Missing OEWS wage",IF(H6951="","Missing Wharton SOC","Matched"))</f>
        <v/>
      </c>
    </row>
    <row r="12604">
      <c r="A12604" t="inlineStr">
        <is>
          <t>71</t>
        </is>
      </c>
      <c r="B12604" t="inlineStr">
        <is>
          <t>Arts, Entertainment, and Recreation</t>
        </is>
      </c>
      <c r="C12604" t="inlineStr">
        <is>
          <t>51-9123</t>
        </is>
      </c>
      <c r="D12604" t="inlineStr">
        <is>
          <t>Painting, Coating, and Decorating Workers</t>
        </is>
      </c>
      <c r="F12604" t="n">
        <v>41960</v>
      </c>
      <c r="G12604">
        <f>IF(OR(E6952="",F6952=""),"",E6952*F6952)</f>
        <v/>
      </c>
      <c r="H12604" s="41">
        <f>IFERROR(XLOOKUP(C6952,'DATA Wharton'!$A$2:$A$785,'DATA Wharton'!$C$2:$C$785),"")</f>
        <v/>
      </c>
      <c r="I12604">
        <f>IF(OR(G6952="",H6952=""),"",G6952)</f>
        <v/>
      </c>
      <c r="J12604">
        <f>IF(OR(I6952="",H6952=""),"",I6952*H6952)</f>
        <v/>
      </c>
      <c r="K12604">
        <f>IF(G6952="","Missing OEWS wage",IF(H6952="","Missing Wharton SOC","Matched"))</f>
        <v/>
      </c>
    </row>
    <row r="12605">
      <c r="A12605" t="inlineStr">
        <is>
          <t>71</t>
        </is>
      </c>
      <c r="B12605" t="inlineStr">
        <is>
          <t>Arts, Entertainment, and Recreation</t>
        </is>
      </c>
      <c r="C12605" t="inlineStr">
        <is>
          <t>51-9124</t>
        </is>
      </c>
      <c r="D12605" t="inlineStr">
        <is>
          <t>Coating, Painting, and Spraying Machine Setters, Operators, and Tenders</t>
        </is>
      </c>
      <c r="E12605" t="n">
        <v>430</v>
      </c>
      <c r="F12605" t="n">
        <v>52720</v>
      </c>
      <c r="G12605">
        <f>IF(OR(E6953="",F6953=""),"",E6953*F6953)</f>
        <v/>
      </c>
      <c r="H12605" s="41">
        <f>IFERROR(XLOOKUP(C6953,'DATA Wharton'!$A$2:$A$785,'DATA Wharton'!$C$2:$C$785),"")</f>
        <v/>
      </c>
      <c r="I12605">
        <f>IF(OR(G6953="",H6953=""),"",G6953)</f>
        <v/>
      </c>
      <c r="J12605">
        <f>IF(OR(I6953="",H6953=""),"",I6953*H6953)</f>
        <v/>
      </c>
      <c r="K12605">
        <f>IF(G6953="","Missing OEWS wage",IF(H6953="","Missing Wharton SOC","Matched"))</f>
        <v/>
      </c>
    </row>
    <row r="12606">
      <c r="A12606" t="inlineStr">
        <is>
          <t>71</t>
        </is>
      </c>
      <c r="B12606" t="inlineStr">
        <is>
          <t>Arts, Entertainment, and Recreation</t>
        </is>
      </c>
      <c r="C12606" t="inlineStr">
        <is>
          <t>51-9151</t>
        </is>
      </c>
      <c r="D12606" t="inlineStr">
        <is>
          <t>Photographic Process Workers and Processing Machine Operators</t>
        </is>
      </c>
      <c r="E12606" t="n">
        <v>30</v>
      </c>
      <c r="F12606" t="n">
        <v>45730</v>
      </c>
      <c r="G12606">
        <f>IF(OR(E6954="",F6954=""),"",E6954*F6954)</f>
        <v/>
      </c>
      <c r="H12606" s="41">
        <f>IFERROR(XLOOKUP(C6954,'DATA Wharton'!$A$2:$A$785,'DATA Wharton'!$C$2:$C$785),"")</f>
        <v/>
      </c>
      <c r="I12606">
        <f>IF(OR(G6954="",H6954=""),"",G6954)</f>
        <v/>
      </c>
      <c r="J12606">
        <f>IF(OR(I6954="",H6954=""),"",I6954*H6954)</f>
        <v/>
      </c>
      <c r="K12606">
        <f>IF(G6954="","Missing OEWS wage",IF(H6954="","Missing Wharton SOC","Matched"))</f>
        <v/>
      </c>
    </row>
    <row r="12607">
      <c r="A12607" t="inlineStr">
        <is>
          <t>71</t>
        </is>
      </c>
      <c r="B12607" t="inlineStr">
        <is>
          <t>Arts, Entertainment, and Recreation</t>
        </is>
      </c>
      <c r="C12607" t="inlineStr">
        <is>
          <t>51-9161</t>
        </is>
      </c>
      <c r="D12607" t="inlineStr">
        <is>
          <t>Computer Numerically Controlled Tool Operators</t>
        </is>
      </c>
      <c r="E12607" t="n">
        <v>80</v>
      </c>
      <c r="F12607" t="n">
        <v>64720</v>
      </c>
      <c r="G12607">
        <f>IF(OR(E6955="",F6955=""),"",E6955*F6955)</f>
        <v/>
      </c>
      <c r="H12607" s="41">
        <f>IFERROR(XLOOKUP(C6955,'DATA Wharton'!$A$2:$A$785,'DATA Wharton'!$C$2:$C$785),"")</f>
        <v/>
      </c>
      <c r="I12607">
        <f>IF(OR(G6955="",H6955=""),"",G6955)</f>
        <v/>
      </c>
      <c r="J12607">
        <f>IF(OR(I6955="",H6955=""),"",I6955*H6955)</f>
        <v/>
      </c>
      <c r="K12607">
        <f>IF(G6955="","Missing OEWS wage",IF(H6955="","Missing Wharton SOC","Matched"))</f>
        <v/>
      </c>
    </row>
    <row r="12608">
      <c r="A12608" t="inlineStr">
        <is>
          <t>71</t>
        </is>
      </c>
      <c r="B12608" t="inlineStr">
        <is>
          <t>Arts, Entertainment, and Recreation</t>
        </is>
      </c>
      <c r="C12608" t="inlineStr">
        <is>
          <t>51-9193</t>
        </is>
      </c>
      <c r="D12608" t="inlineStr">
        <is>
          <t>Cooling and Freezing Equipment Operators and Tenders</t>
        </is>
      </c>
      <c r="E12608" t="n">
        <v>100</v>
      </c>
      <c r="F12608" t="n">
        <v>48360</v>
      </c>
      <c r="G12608">
        <f>IF(OR(E6956="",F6956=""),"",E6956*F6956)</f>
        <v/>
      </c>
      <c r="H12608" s="41">
        <f>IFERROR(XLOOKUP(C6956,'DATA Wharton'!$A$2:$A$785,'DATA Wharton'!$C$2:$C$785),"")</f>
        <v/>
      </c>
      <c r="I12608">
        <f>IF(OR(G6956="",H6956=""),"",G6956)</f>
        <v/>
      </c>
      <c r="J12608">
        <f>IF(OR(I6956="",H6956=""),"",I6956*H6956)</f>
        <v/>
      </c>
      <c r="K12608">
        <f>IF(G6956="","Missing OEWS wage",IF(H6956="","Missing Wharton SOC","Matched"))</f>
        <v/>
      </c>
    </row>
    <row r="12609">
      <c r="A12609" t="inlineStr">
        <is>
          <t>71</t>
        </is>
      </c>
      <c r="B12609" t="inlineStr">
        <is>
          <t>Arts, Entertainment, and Recreation</t>
        </is>
      </c>
      <c r="C12609" t="inlineStr">
        <is>
          <t>51-9195</t>
        </is>
      </c>
      <c r="D12609" t="inlineStr">
        <is>
          <t>Molders, Shapers, and Casters, Except Metal and Plastic</t>
        </is>
      </c>
      <c r="E12609" t="n">
        <v>80</v>
      </c>
      <c r="F12609" t="n">
        <v>44130</v>
      </c>
      <c r="G12609">
        <f>IF(OR(E6957="",F6957=""),"",E6957*F6957)</f>
        <v/>
      </c>
      <c r="H12609" s="41">
        <f>IFERROR(XLOOKUP(C6957,'DATA Wharton'!$A$2:$A$785,'DATA Wharton'!$C$2:$C$785),"")</f>
        <v/>
      </c>
      <c r="I12609">
        <f>IF(OR(G6957="",H6957=""),"",G6957)</f>
        <v/>
      </c>
      <c r="J12609">
        <f>IF(OR(I6957="",H6957=""),"",I6957*H6957)</f>
        <v/>
      </c>
      <c r="K12609">
        <f>IF(G6957="","Missing OEWS wage",IF(H6957="","Missing Wharton SOC","Matched"))</f>
        <v/>
      </c>
    </row>
    <row r="12610">
      <c r="A12610" t="inlineStr">
        <is>
          <t>71</t>
        </is>
      </c>
      <c r="B12610" t="inlineStr">
        <is>
          <t>Arts, Entertainment, and Recreation</t>
        </is>
      </c>
      <c r="C12610" t="inlineStr">
        <is>
          <t>51-9198</t>
        </is>
      </c>
      <c r="D12610" t="inlineStr">
        <is>
          <t>Helpers--Production Workers</t>
        </is>
      </c>
      <c r="E12610" t="n">
        <v>40</v>
      </c>
      <c r="F12610" t="n">
        <v>37350</v>
      </c>
      <c r="G12610">
        <f>IF(OR(E6958="",F6958=""),"",E6958*F6958)</f>
        <v/>
      </c>
      <c r="H12610" s="41">
        <f>IFERROR(XLOOKUP(C6958,'DATA Wharton'!$A$2:$A$785,'DATA Wharton'!$C$2:$C$785),"")</f>
        <v/>
      </c>
      <c r="I12610">
        <f>IF(OR(G6958="",H6958=""),"",G6958)</f>
        <v/>
      </c>
      <c r="J12610">
        <f>IF(OR(I6958="",H6958=""),"",I6958*H6958)</f>
        <v/>
      </c>
      <c r="K12610">
        <f>IF(G6958="","Missing OEWS wage",IF(H6958="","Missing Wharton SOC","Matched"))</f>
        <v/>
      </c>
    </row>
    <row r="12611">
      <c r="A12611" t="inlineStr">
        <is>
          <t>71</t>
        </is>
      </c>
      <c r="B12611" t="inlineStr">
        <is>
          <t>Arts, Entertainment, and Recreation</t>
        </is>
      </c>
      <c r="C12611" t="inlineStr">
        <is>
          <t>51-9199</t>
        </is>
      </c>
      <c r="D12611" t="inlineStr">
        <is>
          <t>Production Workers, All Other</t>
        </is>
      </c>
      <c r="E12611" t="n">
        <v>270</v>
      </c>
      <c r="F12611" t="n">
        <v>45730</v>
      </c>
      <c r="G12611">
        <f>IF(OR(E6959="",F6959=""),"",E6959*F6959)</f>
        <v/>
      </c>
      <c r="H12611" s="41">
        <f>IFERROR(XLOOKUP(C6959,'DATA Wharton'!$A$2:$A$785,'DATA Wharton'!$C$2:$C$785),"")</f>
        <v/>
      </c>
      <c r="I12611">
        <f>IF(OR(G6959="",H6959=""),"",G6959)</f>
        <v/>
      </c>
      <c r="J12611">
        <f>IF(OR(I6959="",H6959=""),"",I6959*H6959)</f>
        <v/>
      </c>
      <c r="K12611">
        <f>IF(G6959="","Missing OEWS wage",IF(H6959="","Missing Wharton SOC","Matched"))</f>
        <v/>
      </c>
    </row>
    <row r="12612">
      <c r="A12612" t="inlineStr">
        <is>
          <t>71</t>
        </is>
      </c>
      <c r="B12612" t="inlineStr">
        <is>
          <t>Arts, Entertainment, and Recreation</t>
        </is>
      </c>
      <c r="C12612" t="inlineStr">
        <is>
          <t>53-1047</t>
        </is>
      </c>
      <c r="D12612" t="inlineStr">
        <is>
          <t>First-Line Supervisors of Transportation and Material Moving Workers, Except Aircraft Cargo Handling Supervisors</t>
        </is>
      </c>
      <c r="E12612" t="n">
        <v>3070</v>
      </c>
      <c r="F12612" t="n">
        <v>63800</v>
      </c>
      <c r="G12612">
        <f>IF(OR(E6960="",F6960=""),"",E6960*F6960)</f>
        <v/>
      </c>
      <c r="H12612" s="41">
        <f>IFERROR(XLOOKUP(C6960,'DATA Wharton'!$A$2:$A$785,'DATA Wharton'!$C$2:$C$785),"")</f>
        <v/>
      </c>
      <c r="I12612">
        <f>IF(OR(G6960="",H6960=""),"",G6960)</f>
        <v/>
      </c>
      <c r="J12612">
        <f>IF(OR(I6960="",H6960=""),"",I6960*H6960)</f>
        <v/>
      </c>
      <c r="K12612">
        <f>IF(G6960="","Missing OEWS wage",IF(H6960="","Missing Wharton SOC","Matched"))</f>
        <v/>
      </c>
    </row>
    <row r="12613">
      <c r="A12613" t="inlineStr">
        <is>
          <t>71</t>
        </is>
      </c>
      <c r="B12613" t="inlineStr">
        <is>
          <t>Arts, Entertainment, and Recreation</t>
        </is>
      </c>
      <c r="C12613" t="inlineStr">
        <is>
          <t>53-2012</t>
        </is>
      </c>
      <c r="D12613" t="inlineStr">
        <is>
          <t>Commercial Pilots</t>
        </is>
      </c>
      <c r="E12613" t="n">
        <v>160</v>
      </c>
      <c r="F12613" t="n">
        <v>150080</v>
      </c>
      <c r="G12613">
        <f>IF(OR(E6961="",F6961=""),"",E6961*F6961)</f>
        <v/>
      </c>
      <c r="H12613" s="41">
        <f>IFERROR(XLOOKUP(C6961,'DATA Wharton'!$A$2:$A$785,'DATA Wharton'!$C$2:$C$785),"")</f>
        <v/>
      </c>
      <c r="I12613">
        <f>IF(OR(G6961="",H6961=""),"",G6961)</f>
        <v/>
      </c>
      <c r="J12613">
        <f>IF(OR(I6961="",H6961=""),"",I6961*H6961)</f>
        <v/>
      </c>
      <c r="K12613">
        <f>IF(G6961="","Missing OEWS wage",IF(H6961="","Missing Wharton SOC","Matched"))</f>
        <v/>
      </c>
    </row>
    <row r="12614">
      <c r="A12614" t="inlineStr">
        <is>
          <t>71</t>
        </is>
      </c>
      <c r="B12614" t="inlineStr">
        <is>
          <t>Arts, Entertainment, and Recreation</t>
        </is>
      </c>
      <c r="C12614" t="inlineStr">
        <is>
          <t>53-3031</t>
        </is>
      </c>
      <c r="D12614" t="inlineStr">
        <is>
          <t>Driver/Sales Workers</t>
        </is>
      </c>
      <c r="E12614" t="n">
        <v>790</v>
      </c>
      <c r="F12614" t="n">
        <v>48450</v>
      </c>
      <c r="G12614">
        <f>IF(OR(E6962="",F6962=""),"",E6962*F6962)</f>
        <v/>
      </c>
      <c r="H12614" s="41">
        <f>IFERROR(XLOOKUP(C6962,'DATA Wharton'!$A$2:$A$785,'DATA Wharton'!$C$2:$C$785),"")</f>
        <v/>
      </c>
      <c r="I12614">
        <f>IF(OR(G6962="",H6962=""),"",G6962)</f>
        <v/>
      </c>
      <c r="J12614">
        <f>IF(OR(I6962="",H6962=""),"",I6962*H6962)</f>
        <v/>
      </c>
      <c r="K12614">
        <f>IF(G6962="","Missing OEWS wage",IF(H6962="","Missing Wharton SOC","Matched"))</f>
        <v/>
      </c>
    </row>
    <row r="12615">
      <c r="A12615" t="inlineStr">
        <is>
          <t>71</t>
        </is>
      </c>
      <c r="B12615" t="inlineStr">
        <is>
          <t>Arts, Entertainment, and Recreation</t>
        </is>
      </c>
      <c r="C12615" t="inlineStr">
        <is>
          <t>53-3032</t>
        </is>
      </c>
      <c r="D12615" t="inlineStr">
        <is>
          <t>Heavy and Tractor-Trailer Truck Drivers</t>
        </is>
      </c>
      <c r="E12615" t="n">
        <v>960</v>
      </c>
      <c r="F12615" t="n">
        <v>63570</v>
      </c>
      <c r="G12615">
        <f>IF(OR(E6963="",F6963=""),"",E6963*F6963)</f>
        <v/>
      </c>
      <c r="H12615" s="41">
        <f>IFERROR(XLOOKUP(C6963,'DATA Wharton'!$A$2:$A$785,'DATA Wharton'!$C$2:$C$785),"")</f>
        <v/>
      </c>
      <c r="I12615">
        <f>IF(OR(G6963="",H6963=""),"",G6963)</f>
        <v/>
      </c>
      <c r="J12615">
        <f>IF(OR(I6963="",H6963=""),"",I6963*H6963)</f>
        <v/>
      </c>
      <c r="K12615">
        <f>IF(G6963="","Missing OEWS wage",IF(H6963="","Missing Wharton SOC","Matched"))</f>
        <v/>
      </c>
    </row>
    <row r="12616">
      <c r="A12616" t="inlineStr">
        <is>
          <t>71</t>
        </is>
      </c>
      <c r="B12616" t="inlineStr">
        <is>
          <t>Arts, Entertainment, and Recreation</t>
        </is>
      </c>
      <c r="C12616" t="inlineStr">
        <is>
          <t>53-3033</t>
        </is>
      </c>
      <c r="D12616" t="inlineStr">
        <is>
          <t>Light Truck Drivers</t>
        </is>
      </c>
      <c r="E12616" t="n">
        <v>1520</v>
      </c>
      <c r="F12616" t="n">
        <v>45900</v>
      </c>
      <c r="G12616">
        <f>IF(OR(E6964="",F6964=""),"",E6964*F6964)</f>
        <v/>
      </c>
      <c r="H12616" s="41">
        <f>IFERROR(XLOOKUP(C6964,'DATA Wharton'!$A$2:$A$785,'DATA Wharton'!$C$2:$C$785),"")</f>
        <v/>
      </c>
      <c r="I12616">
        <f>IF(OR(G6964="",H6964=""),"",G6964)</f>
        <v/>
      </c>
      <c r="J12616">
        <f>IF(OR(I6964="",H6964=""),"",I6964*H6964)</f>
        <v/>
      </c>
      <c r="K12616">
        <f>IF(G6964="","Missing OEWS wage",IF(H6964="","Missing Wharton SOC","Matched"))</f>
        <v/>
      </c>
    </row>
    <row r="12617">
      <c r="A12617" t="inlineStr">
        <is>
          <t>71</t>
        </is>
      </c>
      <c r="B12617" t="inlineStr">
        <is>
          <t>Arts, Entertainment, and Recreation</t>
        </is>
      </c>
      <c r="C12617" t="inlineStr">
        <is>
          <t>53-3051</t>
        </is>
      </c>
      <c r="D12617" t="inlineStr">
        <is>
          <t>Bus Drivers, School</t>
        </is>
      </c>
      <c r="E12617" t="n">
        <v>50</v>
      </c>
      <c r="F12617" t="n">
        <v>44180</v>
      </c>
      <c r="G12617">
        <f>IF(OR(E6965="",F6965=""),"",E6965*F6965)</f>
        <v/>
      </c>
      <c r="H12617" s="41">
        <f>IFERROR(XLOOKUP(C6965,'DATA Wharton'!$A$2:$A$785,'DATA Wharton'!$C$2:$C$785),"")</f>
        <v/>
      </c>
      <c r="I12617">
        <f>IF(OR(G6965="",H6965=""),"",G6965)</f>
        <v/>
      </c>
      <c r="J12617">
        <f>IF(OR(I6965="",H6965=""),"",I6965*H6965)</f>
        <v/>
      </c>
      <c r="K12617">
        <f>IF(G6965="","Missing OEWS wage",IF(H6965="","Missing Wharton SOC","Matched"))</f>
        <v/>
      </c>
    </row>
    <row r="12618">
      <c r="A12618" t="inlineStr">
        <is>
          <t>71</t>
        </is>
      </c>
      <c r="B12618" t="inlineStr">
        <is>
          <t>Arts, Entertainment, and Recreation</t>
        </is>
      </c>
      <c r="C12618" t="inlineStr">
        <is>
          <t>53-3052</t>
        </is>
      </c>
      <c r="D12618" t="inlineStr">
        <is>
          <t>Bus Drivers, Transit and Intercity</t>
        </is>
      </c>
      <c r="E12618" t="n">
        <v>330</v>
      </c>
      <c r="F12618" t="n">
        <v>51540</v>
      </c>
      <c r="G12618">
        <f>IF(OR(E6966="",F6966=""),"",E6966*F6966)</f>
        <v/>
      </c>
      <c r="H12618" s="41">
        <f>IFERROR(XLOOKUP(C6966,'DATA Wharton'!$A$2:$A$785,'DATA Wharton'!$C$2:$C$785),"")</f>
        <v/>
      </c>
      <c r="I12618">
        <f>IF(OR(G6966="",H6966=""),"",G6966)</f>
        <v/>
      </c>
      <c r="J12618">
        <f>IF(OR(I6966="",H6966=""),"",I6966*H6966)</f>
        <v/>
      </c>
      <c r="K12618">
        <f>IF(G6966="","Missing OEWS wage",IF(H6966="","Missing Wharton SOC","Matched"))</f>
        <v/>
      </c>
    </row>
    <row r="12619">
      <c r="A12619" t="inlineStr">
        <is>
          <t>71</t>
        </is>
      </c>
      <c r="B12619" t="inlineStr">
        <is>
          <t>Arts, Entertainment, and Recreation</t>
        </is>
      </c>
      <c r="C12619" t="inlineStr">
        <is>
          <t>53-3053</t>
        </is>
      </c>
      <c r="D12619" t="inlineStr">
        <is>
          <t>Shuttle Drivers and Chauffeurs</t>
        </is>
      </c>
      <c r="E12619" t="n">
        <v>3500</v>
      </c>
      <c r="F12619" t="n">
        <v>40140</v>
      </c>
      <c r="G12619">
        <f>IF(OR(E6967="",F6967=""),"",E6967*F6967)</f>
        <v/>
      </c>
      <c r="H12619" s="41">
        <f>IFERROR(XLOOKUP(C6967,'DATA Wharton'!$A$2:$A$785,'DATA Wharton'!$C$2:$C$785),"")</f>
        <v/>
      </c>
      <c r="I12619">
        <f>IF(OR(G6967="",H6967=""),"",G6967)</f>
        <v/>
      </c>
      <c r="J12619">
        <f>IF(OR(I6967="",H6967=""),"",I6967*H6967)</f>
        <v/>
      </c>
      <c r="K12619">
        <f>IF(G6967="","Missing OEWS wage",IF(H6967="","Missing Wharton SOC","Matched"))</f>
        <v/>
      </c>
    </row>
    <row r="12620">
      <c r="A12620" t="inlineStr">
        <is>
          <t>71</t>
        </is>
      </c>
      <c r="B12620" t="inlineStr">
        <is>
          <t>Arts, Entertainment, and Recreation</t>
        </is>
      </c>
      <c r="C12620" t="inlineStr">
        <is>
          <t>53-3099</t>
        </is>
      </c>
      <c r="D12620" t="inlineStr">
        <is>
          <t>Motor Vehicle Operators, All Other</t>
        </is>
      </c>
      <c r="E12620" t="n">
        <v>1880</v>
      </c>
      <c r="F12620" t="n">
        <v>38920</v>
      </c>
      <c r="G12620">
        <f>IF(OR(E6968="",F6968=""),"",E6968*F6968)</f>
        <v/>
      </c>
      <c r="H12620" s="41">
        <f>IFERROR(XLOOKUP(C6968,'DATA Wharton'!$A$2:$A$785,'DATA Wharton'!$C$2:$C$785),"")</f>
        <v/>
      </c>
      <c r="I12620">
        <f>IF(OR(G6968="",H6968=""),"",G6968)</f>
        <v/>
      </c>
      <c r="J12620">
        <f>IF(OR(I6968="",H6968=""),"",I6968*H6968)</f>
        <v/>
      </c>
      <c r="K12620">
        <f>IF(G6968="","Missing OEWS wage",IF(H6968="","Missing Wharton SOC","Matched"))</f>
        <v/>
      </c>
    </row>
    <row r="12621">
      <c r="A12621" t="inlineStr">
        <is>
          <t>71</t>
        </is>
      </c>
      <c r="B12621" t="inlineStr">
        <is>
          <t>Arts, Entertainment, and Recreation</t>
        </is>
      </c>
      <c r="C12621" t="inlineStr">
        <is>
          <t>53-4041</t>
        </is>
      </c>
      <c r="D12621" t="inlineStr">
        <is>
          <t>Subway and Streetcar Operators</t>
        </is>
      </c>
      <c r="E12621" t="n">
        <v>60</v>
      </c>
      <c r="F12621" t="n">
        <v>46870</v>
      </c>
      <c r="G12621">
        <f>IF(OR(E6969="",F6969=""),"",E6969*F6969)</f>
        <v/>
      </c>
      <c r="H12621" s="41">
        <f>IFERROR(XLOOKUP(C6969,'DATA Wharton'!$A$2:$A$785,'DATA Wharton'!$C$2:$C$785),"")</f>
        <v/>
      </c>
      <c r="I12621">
        <f>IF(OR(G6969="",H6969=""),"",G6969)</f>
        <v/>
      </c>
      <c r="J12621">
        <f>IF(OR(I6969="",H6969=""),"",I6969*H6969)</f>
        <v/>
      </c>
      <c r="K12621">
        <f>IF(G6969="","Missing OEWS wage",IF(H6969="","Missing Wharton SOC","Matched"))</f>
        <v/>
      </c>
    </row>
    <row r="12622">
      <c r="A12622" t="inlineStr">
        <is>
          <t>71</t>
        </is>
      </c>
      <c r="B12622" t="inlineStr">
        <is>
          <t>Arts, Entertainment, and Recreation</t>
        </is>
      </c>
      <c r="C12622" t="inlineStr">
        <is>
          <t>53-5011</t>
        </is>
      </c>
      <c r="D12622" t="inlineStr">
        <is>
          <t>Sailors and Marine Oilers</t>
        </is>
      </c>
      <c r="E12622" t="n">
        <v>390</v>
      </c>
      <c r="F12622" t="n">
        <v>45420</v>
      </c>
      <c r="G12622">
        <f>IF(OR(E6970="",F6970=""),"",E6970*F6970)</f>
        <v/>
      </c>
      <c r="H12622" s="41">
        <f>IFERROR(XLOOKUP(C6970,'DATA Wharton'!$A$2:$A$785,'DATA Wharton'!$C$2:$C$785),"")</f>
        <v/>
      </c>
      <c r="I12622">
        <f>IF(OR(G6970="",H6970=""),"",G6970)</f>
        <v/>
      </c>
      <c r="J12622">
        <f>IF(OR(I6970="",H6970=""),"",I6970*H6970)</f>
        <v/>
      </c>
      <c r="K12622">
        <f>IF(G6970="","Missing OEWS wage",IF(H6970="","Missing Wharton SOC","Matched"))</f>
        <v/>
      </c>
    </row>
    <row r="12623">
      <c r="A12623" t="inlineStr">
        <is>
          <t>71</t>
        </is>
      </c>
      <c r="B12623" t="inlineStr">
        <is>
          <t>Arts, Entertainment, and Recreation</t>
        </is>
      </c>
      <c r="C12623" t="inlineStr">
        <is>
          <t>53-5021</t>
        </is>
      </c>
      <c r="D12623" t="inlineStr">
        <is>
          <t>Captains, Mates, and Pilots of Water Vessels</t>
        </is>
      </c>
      <c r="E12623" t="n">
        <v>1300</v>
      </c>
      <c r="F12623" t="n">
        <v>78750</v>
      </c>
      <c r="G12623">
        <f>IF(OR(E6971="",F6971=""),"",E6971*F6971)</f>
        <v/>
      </c>
      <c r="H12623" s="41">
        <f>IFERROR(XLOOKUP(C6971,'DATA Wharton'!$A$2:$A$785,'DATA Wharton'!$C$2:$C$785),"")</f>
        <v/>
      </c>
      <c r="I12623">
        <f>IF(OR(G6971="",H6971=""),"",G6971)</f>
        <v/>
      </c>
      <c r="J12623">
        <f>IF(OR(I6971="",H6971=""),"",I6971*H6971)</f>
        <v/>
      </c>
      <c r="K12623">
        <f>IF(G6971="","Missing OEWS wage",IF(H6971="","Missing Wharton SOC","Matched"))</f>
        <v/>
      </c>
    </row>
    <row r="12624">
      <c r="A12624" t="inlineStr">
        <is>
          <t>71</t>
        </is>
      </c>
      <c r="B12624" t="inlineStr">
        <is>
          <t>Arts, Entertainment, and Recreation</t>
        </is>
      </c>
      <c r="C12624" t="inlineStr">
        <is>
          <t>53-5022</t>
        </is>
      </c>
      <c r="D12624" t="inlineStr">
        <is>
          <t>Motorboat Operators</t>
        </is>
      </c>
      <c r="E12624" t="n">
        <v>780</v>
      </c>
      <c r="F12624" t="n">
        <v>53590</v>
      </c>
      <c r="G12624">
        <f>IF(OR(E6972="",F6972=""),"",E6972*F6972)</f>
        <v/>
      </c>
      <c r="H12624" s="41">
        <f>IFERROR(XLOOKUP(C6972,'DATA Wharton'!$A$2:$A$785,'DATA Wharton'!$C$2:$C$785),"")</f>
        <v/>
      </c>
      <c r="I12624">
        <f>IF(OR(G6972="",H6972=""),"",G6972)</f>
        <v/>
      </c>
      <c r="J12624">
        <f>IF(OR(I6972="",H6972=""),"",I6972*H6972)</f>
        <v/>
      </c>
      <c r="K12624">
        <f>IF(G6972="","Missing OEWS wage",IF(H6972="","Missing Wharton SOC","Matched"))</f>
        <v/>
      </c>
    </row>
    <row r="12625">
      <c r="A12625" t="inlineStr">
        <is>
          <t>71</t>
        </is>
      </c>
      <c r="B12625" t="inlineStr">
        <is>
          <t>Arts, Entertainment, and Recreation</t>
        </is>
      </c>
      <c r="C12625" t="inlineStr">
        <is>
          <t>53-5031</t>
        </is>
      </c>
      <c r="D12625" t="inlineStr">
        <is>
          <t>Ship Engineers</t>
        </is>
      </c>
      <c r="E12625" t="n">
        <v>70</v>
      </c>
      <c r="F12625" t="n">
        <v>75230</v>
      </c>
      <c r="G12625">
        <f>IF(OR(E6973="",F6973=""),"",E6973*F6973)</f>
        <v/>
      </c>
      <c r="H12625" s="41">
        <f>IFERROR(XLOOKUP(C6973,'DATA Wharton'!$A$2:$A$785,'DATA Wharton'!$C$2:$C$785),"")</f>
        <v/>
      </c>
      <c r="I12625">
        <f>IF(OR(G6973="",H6973=""),"",G6973)</f>
        <v/>
      </c>
      <c r="J12625">
        <f>IF(OR(I6973="",H6973=""),"",I6973*H6973)</f>
        <v/>
      </c>
      <c r="K12625">
        <f>IF(G6973="","Missing OEWS wage",IF(H6973="","Missing Wharton SOC","Matched"))</f>
        <v/>
      </c>
    </row>
    <row r="12626">
      <c r="A12626" t="inlineStr">
        <is>
          <t>71</t>
        </is>
      </c>
      <c r="B12626" t="inlineStr">
        <is>
          <t>Arts, Entertainment, and Recreation</t>
        </is>
      </c>
      <c r="C12626" t="inlineStr">
        <is>
          <t>53-6021</t>
        </is>
      </c>
      <c r="D12626" t="inlineStr">
        <is>
          <t>Parking Attendants</t>
        </is>
      </c>
      <c r="E12626" t="n">
        <v>7300</v>
      </c>
      <c r="F12626" t="n">
        <v>33150</v>
      </c>
      <c r="G12626">
        <f>IF(OR(E6974="",F6974=""),"",E6974*F6974)</f>
        <v/>
      </c>
      <c r="H12626" s="41">
        <f>IFERROR(XLOOKUP(C6974,'DATA Wharton'!$A$2:$A$785,'DATA Wharton'!$C$2:$C$785),"")</f>
        <v/>
      </c>
      <c r="I12626">
        <f>IF(OR(G6974="",H6974=""),"",G6974)</f>
        <v/>
      </c>
      <c r="J12626">
        <f>IF(OR(I6974="",H6974=""),"",I6974*H6974)</f>
        <v/>
      </c>
      <c r="K12626">
        <f>IF(G6974="","Missing OEWS wage",IF(H6974="","Missing Wharton SOC","Matched"))</f>
        <v/>
      </c>
    </row>
    <row r="12627">
      <c r="A12627" t="inlineStr">
        <is>
          <t>71</t>
        </is>
      </c>
      <c r="B12627" t="inlineStr">
        <is>
          <t>Arts, Entertainment, and Recreation</t>
        </is>
      </c>
      <c r="C12627" t="inlineStr">
        <is>
          <t>53-6031</t>
        </is>
      </c>
      <c r="D12627" t="inlineStr">
        <is>
          <t>Automotive and Watercraft Service Attendants</t>
        </is>
      </c>
      <c r="E12627" t="n">
        <v>2440</v>
      </c>
      <c r="F12627" t="n">
        <v>37080</v>
      </c>
      <c r="G12627">
        <f>IF(OR(E6975="",F6975=""),"",E6975*F6975)</f>
        <v/>
      </c>
      <c r="H12627" s="41">
        <f>IFERROR(XLOOKUP(C6975,'DATA Wharton'!$A$2:$A$785,'DATA Wharton'!$C$2:$C$785),"")</f>
        <v/>
      </c>
      <c r="I12627">
        <f>IF(OR(G6975="",H6975=""),"",G6975)</f>
        <v/>
      </c>
      <c r="J12627">
        <f>IF(OR(I6975="",H6975=""),"",I6975*H6975)</f>
        <v/>
      </c>
      <c r="K12627">
        <f>IF(G6975="","Missing OEWS wage",IF(H6975="","Missing Wharton SOC","Matched"))</f>
        <v/>
      </c>
    </row>
    <row r="12628">
      <c r="A12628" t="inlineStr">
        <is>
          <t>71</t>
        </is>
      </c>
      <c r="B12628" t="inlineStr">
        <is>
          <t>Arts, Entertainment, and Recreation</t>
        </is>
      </c>
      <c r="C12628" t="inlineStr">
        <is>
          <t>53-6061</t>
        </is>
      </c>
      <c r="D12628" t="inlineStr">
        <is>
          <t>Passenger Attendants</t>
        </is>
      </c>
      <c r="E12628" t="n">
        <v>250</v>
      </c>
      <c r="F12628" t="n">
        <v>37710</v>
      </c>
      <c r="G12628">
        <f>IF(OR(E6976="",F6976=""),"",E6976*F6976)</f>
        <v/>
      </c>
      <c r="H12628" s="41">
        <f>IFERROR(XLOOKUP(C6976,'DATA Wharton'!$A$2:$A$785,'DATA Wharton'!$C$2:$C$785),"")</f>
        <v/>
      </c>
      <c r="I12628">
        <f>IF(OR(G6976="",H6976=""),"",G6976)</f>
        <v/>
      </c>
      <c r="J12628">
        <f>IF(OR(I6976="",H6976=""),"",I6976*H6976)</f>
        <v/>
      </c>
      <c r="K12628">
        <f>IF(G6976="","Missing OEWS wage",IF(H6976="","Missing Wharton SOC","Matched"))</f>
        <v/>
      </c>
    </row>
    <row r="12629">
      <c r="A12629" t="inlineStr">
        <is>
          <t>71</t>
        </is>
      </c>
      <c r="B12629" t="inlineStr">
        <is>
          <t>Arts, Entertainment, and Recreation</t>
        </is>
      </c>
      <c r="C12629" t="inlineStr">
        <is>
          <t>53-6099</t>
        </is>
      </c>
      <c r="D12629" t="inlineStr">
        <is>
          <t>Transportation Workers, All Other</t>
        </is>
      </c>
      <c r="E12629" t="n">
        <v>70</v>
      </c>
      <c r="F12629" t="n">
        <v>40720</v>
      </c>
      <c r="G12629">
        <f>IF(OR(E6977="",F6977=""),"",E6977*F6977)</f>
        <v/>
      </c>
      <c r="H12629" s="41">
        <f>IFERROR(XLOOKUP(C6977,'DATA Wharton'!$A$2:$A$785,'DATA Wharton'!$C$2:$C$785),"")</f>
        <v/>
      </c>
      <c r="I12629">
        <f>IF(OR(G6977="",H6977=""),"",G6977)</f>
        <v/>
      </c>
      <c r="J12629">
        <f>IF(OR(I6977="",H6977=""),"",I6977*H6977)</f>
        <v/>
      </c>
      <c r="K12629">
        <f>IF(G6977="","Missing OEWS wage",IF(H6977="","Missing Wharton SOC","Matched"))</f>
        <v/>
      </c>
    </row>
    <row r="12630">
      <c r="A12630" t="inlineStr">
        <is>
          <t>71</t>
        </is>
      </c>
      <c r="B12630" t="inlineStr">
        <is>
          <t>Arts, Entertainment, and Recreation</t>
        </is>
      </c>
      <c r="C12630" t="inlineStr">
        <is>
          <t>53-7021</t>
        </is>
      </c>
      <c r="D12630" t="inlineStr">
        <is>
          <t>Crane and Tower Operators</t>
        </is>
      </c>
      <c r="E12630" t="n">
        <v>100</v>
      </c>
      <c r="F12630" t="n">
        <v>68920</v>
      </c>
      <c r="G12630">
        <f>IF(OR(E6978="",F6978=""),"",E6978*F6978)</f>
        <v/>
      </c>
      <c r="H12630" s="41">
        <f>IFERROR(XLOOKUP(C6978,'DATA Wharton'!$A$2:$A$785,'DATA Wharton'!$C$2:$C$785),"")</f>
        <v/>
      </c>
      <c r="I12630">
        <f>IF(OR(G6978="",H6978=""),"",G6978)</f>
        <v/>
      </c>
      <c r="J12630">
        <f>IF(OR(I6978="",H6978=""),"",I6978*H6978)</f>
        <v/>
      </c>
      <c r="K12630">
        <f>IF(G6978="","Missing OEWS wage",IF(H6978="","Missing Wharton SOC","Matched"))</f>
        <v/>
      </c>
    </row>
    <row r="12631">
      <c r="A12631" t="inlineStr">
        <is>
          <t>71</t>
        </is>
      </c>
      <c r="B12631" t="inlineStr">
        <is>
          <t>Arts, Entertainment, and Recreation</t>
        </is>
      </c>
      <c r="C12631" t="inlineStr">
        <is>
          <t>53-7041</t>
        </is>
      </c>
      <c r="D12631" t="inlineStr">
        <is>
          <t>Hoist and Winch Operators</t>
        </is>
      </c>
      <c r="E12631" t="n">
        <v>90</v>
      </c>
      <c r="F12631" t="n">
        <v>77140</v>
      </c>
      <c r="G12631">
        <f>IF(OR(E6979="",F6979=""),"",E6979*F6979)</f>
        <v/>
      </c>
      <c r="H12631" s="41">
        <f>IFERROR(XLOOKUP(C6979,'DATA Wharton'!$A$2:$A$785,'DATA Wharton'!$C$2:$C$785),"")</f>
        <v/>
      </c>
      <c r="I12631">
        <f>IF(OR(G6979="",H6979=""),"",G6979)</f>
        <v/>
      </c>
      <c r="J12631">
        <f>IF(OR(I6979="",H6979=""),"",I6979*H6979)</f>
        <v/>
      </c>
      <c r="K12631">
        <f>IF(G6979="","Missing OEWS wage",IF(H6979="","Missing Wharton SOC","Matched"))</f>
        <v/>
      </c>
    </row>
    <row r="12632">
      <c r="A12632" t="inlineStr">
        <is>
          <t>71</t>
        </is>
      </c>
      <c r="B12632" t="inlineStr">
        <is>
          <t>Arts, Entertainment, and Recreation</t>
        </is>
      </c>
      <c r="C12632" t="inlineStr">
        <is>
          <t>53-7051</t>
        </is>
      </c>
      <c r="D12632" t="inlineStr">
        <is>
          <t>Industrial Truck and Tractor Operators</t>
        </is>
      </c>
      <c r="E12632" t="n">
        <v>950</v>
      </c>
      <c r="F12632" t="n">
        <v>52830</v>
      </c>
      <c r="G12632">
        <f>IF(OR(E6980="",F6980=""),"",E6980*F6980)</f>
        <v/>
      </c>
      <c r="H12632" s="41">
        <f>IFERROR(XLOOKUP(C6980,'DATA Wharton'!$A$2:$A$785,'DATA Wharton'!$C$2:$C$785),"")</f>
        <v/>
      </c>
      <c r="I12632">
        <f>IF(OR(G6980="",H6980=""),"",G6980)</f>
        <v/>
      </c>
      <c r="J12632">
        <f>IF(OR(I6980="",H6980=""),"",I6980*H6980)</f>
        <v/>
      </c>
      <c r="K12632">
        <f>IF(G6980="","Missing OEWS wage",IF(H6980="","Missing Wharton SOC","Matched"))</f>
        <v/>
      </c>
    </row>
    <row r="12633">
      <c r="A12633" t="inlineStr">
        <is>
          <t>71</t>
        </is>
      </c>
      <c r="B12633" t="inlineStr">
        <is>
          <t>Arts, Entertainment, and Recreation</t>
        </is>
      </c>
      <c r="C12633" t="inlineStr">
        <is>
          <t>53-7061</t>
        </is>
      </c>
      <c r="D12633" t="inlineStr">
        <is>
          <t>Cleaners of Vehicles and Equipment</t>
        </is>
      </c>
      <c r="E12633" t="n">
        <v>2110</v>
      </c>
      <c r="F12633" t="n">
        <v>29350</v>
      </c>
      <c r="G12633">
        <f>IF(OR(E6981="",F6981=""),"",E6981*F6981)</f>
        <v/>
      </c>
      <c r="H12633" s="41">
        <f>IFERROR(XLOOKUP(C6981,'DATA Wharton'!$A$2:$A$785,'DATA Wharton'!$C$2:$C$785),"")</f>
        <v/>
      </c>
      <c r="I12633">
        <f>IF(OR(G6981="",H6981=""),"",G6981)</f>
        <v/>
      </c>
      <c r="J12633">
        <f>IF(OR(I6981="",H6981=""),"",I6981*H6981)</f>
        <v/>
      </c>
      <c r="K12633">
        <f>IF(G6981="","Missing OEWS wage",IF(H6981="","Missing Wharton SOC","Matched"))</f>
        <v/>
      </c>
    </row>
    <row r="12634">
      <c r="A12634" t="inlineStr">
        <is>
          <t>71</t>
        </is>
      </c>
      <c r="B12634" t="inlineStr">
        <is>
          <t>Arts, Entertainment, and Recreation</t>
        </is>
      </c>
      <c r="C12634" t="inlineStr">
        <is>
          <t>53-7062</t>
        </is>
      </c>
      <c r="D12634" t="inlineStr">
        <is>
          <t>Laborers and Freight, Stock, and Material Movers, Hand</t>
        </is>
      </c>
      <c r="E12634" t="n">
        <v>31190</v>
      </c>
      <c r="F12634" t="n">
        <v>47520</v>
      </c>
      <c r="G12634">
        <f>IF(OR(E6982="",F6982=""),"",E6982*F6982)</f>
        <v/>
      </c>
      <c r="H12634" s="41">
        <f>IFERROR(XLOOKUP(C6982,'DATA Wharton'!$A$2:$A$785,'DATA Wharton'!$C$2:$C$785),"")</f>
        <v/>
      </c>
      <c r="I12634">
        <f>IF(OR(G6982="",H6982=""),"",G6982)</f>
        <v/>
      </c>
      <c r="J12634">
        <f>IF(OR(I6982="",H6982=""),"",I6982*H6982)</f>
        <v/>
      </c>
      <c r="K12634">
        <f>IF(G6982="","Missing OEWS wage",IF(H6982="","Missing Wharton SOC","Matched"))</f>
        <v/>
      </c>
    </row>
    <row r="12635">
      <c r="A12635" t="inlineStr">
        <is>
          <t>71</t>
        </is>
      </c>
      <c r="B12635" t="inlineStr">
        <is>
          <t>Arts, Entertainment, and Recreation</t>
        </is>
      </c>
      <c r="C12635" t="inlineStr">
        <is>
          <t>53-7064</t>
        </is>
      </c>
      <c r="D12635" t="inlineStr">
        <is>
          <t>Packers and Packagers, Hand</t>
        </is>
      </c>
      <c r="E12635" t="n">
        <v>140</v>
      </c>
      <c r="F12635" t="n">
        <v>41820</v>
      </c>
      <c r="G12635">
        <f>IF(OR(E6983="",F6983=""),"",E6983*F6983)</f>
        <v/>
      </c>
      <c r="H12635" s="41">
        <f>IFERROR(XLOOKUP(C6983,'DATA Wharton'!$A$2:$A$785,'DATA Wharton'!$C$2:$C$785),"")</f>
        <v/>
      </c>
      <c r="I12635">
        <f>IF(OR(G6983="",H6983=""),"",G6983)</f>
        <v/>
      </c>
      <c r="J12635">
        <f>IF(OR(I6983="",H6983=""),"",I6983*H6983)</f>
        <v/>
      </c>
      <c r="K12635">
        <f>IF(G6983="","Missing OEWS wage",IF(H6983="","Missing Wharton SOC","Matched"))</f>
        <v/>
      </c>
    </row>
    <row r="12636">
      <c r="A12636" t="inlineStr">
        <is>
          <t>71</t>
        </is>
      </c>
      <c r="B12636" t="inlineStr">
        <is>
          <t>Arts, Entertainment, and Recreation</t>
        </is>
      </c>
      <c r="C12636" t="inlineStr">
        <is>
          <t>53-7065</t>
        </is>
      </c>
      <c r="D12636" t="inlineStr">
        <is>
          <t>Stockers and Order Fillers</t>
        </is>
      </c>
      <c r="E12636" t="n">
        <v>3100</v>
      </c>
      <c r="F12636" t="n">
        <v>43000</v>
      </c>
      <c r="G12636">
        <f>IF(OR(E6984="",F6984=""),"",E6984*F6984)</f>
        <v/>
      </c>
      <c r="H12636" s="41">
        <f>IFERROR(XLOOKUP(C6984,'DATA Wharton'!$A$2:$A$785,'DATA Wharton'!$C$2:$C$785),"")</f>
        <v/>
      </c>
      <c r="I12636">
        <f>IF(OR(G6984="",H6984=""),"",G6984)</f>
        <v/>
      </c>
      <c r="J12636">
        <f>IF(OR(I6984="",H6984=""),"",I6984*H6984)</f>
        <v/>
      </c>
      <c r="K12636">
        <f>IF(G6984="","Missing OEWS wage",IF(H6984="","Missing Wharton SOC","Matched"))</f>
        <v/>
      </c>
    </row>
    <row r="12637">
      <c r="A12637" t="inlineStr">
        <is>
          <t>71</t>
        </is>
      </c>
      <c r="B12637" t="inlineStr">
        <is>
          <t>Arts, Entertainment, and Recreation</t>
        </is>
      </c>
      <c r="C12637" t="inlineStr">
        <is>
          <t>53-7199</t>
        </is>
      </c>
      <c r="D12637" t="inlineStr">
        <is>
          <t>Material Moving Workers, All Other</t>
        </is>
      </c>
      <c r="E12637" t="n">
        <v>130</v>
      </c>
      <c r="F12637" t="n">
        <v>61480</v>
      </c>
      <c r="G12637">
        <f>IF(OR(E6985="",F6985=""),"",E6985*F6985)</f>
        <v/>
      </c>
      <c r="H12637" s="41">
        <f>IFERROR(XLOOKUP(C6985,'DATA Wharton'!$A$2:$A$785,'DATA Wharton'!$C$2:$C$785),"")</f>
        <v/>
      </c>
      <c r="I12637">
        <f>IF(OR(G6985="",H6985=""),"",G6985)</f>
        <v/>
      </c>
      <c r="J12637">
        <f>IF(OR(I6985="",H6985=""),"",I6985*H6985)</f>
        <v/>
      </c>
      <c r="K12637">
        <f>IF(G6985="","Missing OEWS wage",IF(H6985="","Missing Wharton SOC","Matched"))</f>
        <v/>
      </c>
    </row>
    <row r="12638">
      <c r="A12638" t="inlineStr">
        <is>
          <t>72</t>
        </is>
      </c>
      <c r="B12638" t="inlineStr">
        <is>
          <t>Accommodation and Food Services</t>
        </is>
      </c>
      <c r="C12638" t="inlineStr">
        <is>
          <t>11-1011</t>
        </is>
      </c>
      <c r="D12638" t="inlineStr">
        <is>
          <t>Chief Executives</t>
        </is>
      </c>
      <c r="E12638" t="n">
        <v>990</v>
      </c>
      <c r="F12638" t="n">
        <v>184440</v>
      </c>
      <c r="G12638">
        <f>IF(OR(E6986="",F6986=""),"",E6986*F6986)</f>
        <v/>
      </c>
      <c r="H12638" s="41">
        <f>IFERROR(XLOOKUP(C6986,'DATA Wharton'!$A$2:$A$785,'DATA Wharton'!$C$2:$C$785),"")</f>
        <v/>
      </c>
      <c r="I12638">
        <f>IF(OR(G6986="",H6986=""),"",G6986)</f>
        <v/>
      </c>
      <c r="J12638">
        <f>IF(OR(I6986="",H6986=""),"",I6986*H6986)</f>
        <v/>
      </c>
      <c r="K12638">
        <f>IF(G6986="","Missing OEWS wage",IF(H6986="","Missing Wharton SOC","Matched"))</f>
        <v/>
      </c>
    </row>
    <row r="12639">
      <c r="A12639" t="inlineStr">
        <is>
          <t>72</t>
        </is>
      </c>
      <c r="B12639" t="inlineStr">
        <is>
          <t>Accommodation and Food Services</t>
        </is>
      </c>
      <c r="C12639" t="inlineStr">
        <is>
          <t>11-1021</t>
        </is>
      </c>
      <c r="D12639" t="inlineStr">
        <is>
          <t>General and Operations Managers</t>
        </is>
      </c>
      <c r="E12639" t="n">
        <v>216760</v>
      </c>
      <c r="F12639" t="n">
        <v>81080</v>
      </c>
      <c r="G12639">
        <f>IF(OR(E6987="",F6987=""),"",E6987*F6987)</f>
        <v/>
      </c>
      <c r="H12639" s="41">
        <f>IFERROR(XLOOKUP(C6987,'DATA Wharton'!$A$2:$A$785,'DATA Wharton'!$C$2:$C$785),"")</f>
        <v/>
      </c>
      <c r="I12639">
        <f>IF(OR(G6987="",H6987=""),"",G6987)</f>
        <v/>
      </c>
      <c r="J12639">
        <f>IF(OR(I6987="",H6987=""),"",I6987*H6987)</f>
        <v/>
      </c>
      <c r="K12639">
        <f>IF(G6987="","Missing OEWS wage",IF(H6987="","Missing Wharton SOC","Matched"))</f>
        <v/>
      </c>
    </row>
    <row r="12640">
      <c r="A12640" t="inlineStr">
        <is>
          <t>72</t>
        </is>
      </c>
      <c r="B12640" t="inlineStr">
        <is>
          <t>Accommodation and Food Services</t>
        </is>
      </c>
      <c r="C12640" t="inlineStr">
        <is>
          <t>11-2011</t>
        </is>
      </c>
      <c r="D12640" t="inlineStr">
        <is>
          <t>Advertising and Promotions Managers</t>
        </is>
      </c>
      <c r="E12640" t="n">
        <v>330</v>
      </c>
      <c r="F12640" t="n">
        <v>99950</v>
      </c>
      <c r="G12640">
        <f>IF(OR(E6988="",F6988=""),"",E6988*F6988)</f>
        <v/>
      </c>
      <c r="H12640" s="41">
        <f>IFERROR(XLOOKUP(C6988,'DATA Wharton'!$A$2:$A$785,'DATA Wharton'!$C$2:$C$785),"")</f>
        <v/>
      </c>
      <c r="I12640">
        <f>IF(OR(G6988="",H6988=""),"",G6988)</f>
        <v/>
      </c>
      <c r="J12640">
        <f>IF(OR(I6988="",H6988=""),"",I6988*H6988)</f>
        <v/>
      </c>
      <c r="K12640">
        <f>IF(G6988="","Missing OEWS wage",IF(H6988="","Missing Wharton SOC","Matched"))</f>
        <v/>
      </c>
    </row>
    <row r="12641">
      <c r="A12641" t="inlineStr">
        <is>
          <t>72</t>
        </is>
      </c>
      <c r="B12641" t="inlineStr">
        <is>
          <t>Accommodation and Food Services</t>
        </is>
      </c>
      <c r="C12641" t="inlineStr">
        <is>
          <t>11-2021</t>
        </is>
      </c>
      <c r="D12641" t="inlineStr">
        <is>
          <t>Marketing Managers</t>
        </is>
      </c>
      <c r="E12641" t="n">
        <v>3510</v>
      </c>
      <c r="F12641" t="n">
        <v>118160</v>
      </c>
      <c r="G12641">
        <f>IF(OR(E6989="",F6989=""),"",E6989*F6989)</f>
        <v/>
      </c>
      <c r="H12641" s="41">
        <f>IFERROR(XLOOKUP(C6989,'DATA Wharton'!$A$2:$A$785,'DATA Wharton'!$C$2:$C$785),"")</f>
        <v/>
      </c>
      <c r="I12641">
        <f>IF(OR(G6989="",H6989=""),"",G6989)</f>
        <v/>
      </c>
      <c r="J12641">
        <f>IF(OR(I6989="",H6989=""),"",I6989*H6989)</f>
        <v/>
      </c>
      <c r="K12641">
        <f>IF(G6989="","Missing OEWS wage",IF(H6989="","Missing Wharton SOC","Matched"))</f>
        <v/>
      </c>
    </row>
    <row r="12642">
      <c r="A12642" t="inlineStr">
        <is>
          <t>72</t>
        </is>
      </c>
      <c r="B12642" t="inlineStr">
        <is>
          <t>Accommodation and Food Services</t>
        </is>
      </c>
      <c r="C12642" t="inlineStr">
        <is>
          <t>11-2022</t>
        </is>
      </c>
      <c r="D12642" t="inlineStr">
        <is>
          <t>Sales Managers</t>
        </is>
      </c>
      <c r="E12642" t="n">
        <v>12060</v>
      </c>
      <c r="F12642" t="n">
        <v>108160</v>
      </c>
      <c r="G12642">
        <f>IF(OR(E6990="",F6990=""),"",E6990*F6990)</f>
        <v/>
      </c>
      <c r="H12642" s="41">
        <f>IFERROR(XLOOKUP(C6990,'DATA Wharton'!$A$2:$A$785,'DATA Wharton'!$C$2:$C$785),"")</f>
        <v/>
      </c>
      <c r="I12642">
        <f>IF(OR(G6990="",H6990=""),"",G6990)</f>
        <v/>
      </c>
      <c r="J12642">
        <f>IF(OR(I6990="",H6990=""),"",I6990*H6990)</f>
        <v/>
      </c>
      <c r="K12642">
        <f>IF(G6990="","Missing OEWS wage",IF(H6990="","Missing Wharton SOC","Matched"))</f>
        <v/>
      </c>
    </row>
    <row r="12643">
      <c r="A12643" t="inlineStr">
        <is>
          <t>72</t>
        </is>
      </c>
      <c r="B12643" t="inlineStr">
        <is>
          <t>Accommodation and Food Services</t>
        </is>
      </c>
      <c r="C12643" t="inlineStr">
        <is>
          <t>11-2032</t>
        </is>
      </c>
      <c r="D12643" t="inlineStr">
        <is>
          <t>Public Relations Managers</t>
        </is>
      </c>
      <c r="E12643" t="n">
        <v>320</v>
      </c>
      <c r="F12643" t="n">
        <v>112480</v>
      </c>
      <c r="G12643">
        <f>IF(OR(E6991="",F6991=""),"",E6991*F6991)</f>
        <v/>
      </c>
      <c r="H12643" s="41">
        <f>IFERROR(XLOOKUP(C6991,'DATA Wharton'!$A$2:$A$785,'DATA Wharton'!$C$2:$C$785),"")</f>
        <v/>
      </c>
      <c r="I12643">
        <f>IF(OR(G6991="",H6991=""),"",G6991)</f>
        <v/>
      </c>
      <c r="J12643">
        <f>IF(OR(I6991="",H6991=""),"",I6991*H6991)</f>
        <v/>
      </c>
      <c r="K12643">
        <f>IF(G6991="","Missing OEWS wage",IF(H6991="","Missing Wharton SOC","Matched"))</f>
        <v/>
      </c>
    </row>
    <row r="12644">
      <c r="A12644" t="inlineStr">
        <is>
          <t>72</t>
        </is>
      </c>
      <c r="B12644" t="inlineStr">
        <is>
          <t>Accommodation and Food Services</t>
        </is>
      </c>
      <c r="C12644" t="inlineStr">
        <is>
          <t>11-3012</t>
        </is>
      </c>
      <c r="D12644" t="inlineStr">
        <is>
          <t>Administrative Services Managers</t>
        </is>
      </c>
      <c r="E12644" t="n">
        <v>3800</v>
      </c>
      <c r="F12644" t="n">
        <v>91840</v>
      </c>
      <c r="G12644">
        <f>IF(OR(E6992="",F6992=""),"",E6992*F6992)</f>
        <v/>
      </c>
      <c r="H12644" s="41">
        <f>IFERROR(XLOOKUP(C6992,'DATA Wharton'!$A$2:$A$785,'DATA Wharton'!$C$2:$C$785),"")</f>
        <v/>
      </c>
      <c r="I12644">
        <f>IF(OR(G6992="",H6992=""),"",G6992)</f>
        <v/>
      </c>
      <c r="J12644">
        <f>IF(OR(I6992="",H6992=""),"",I6992*H6992)</f>
        <v/>
      </c>
      <c r="K12644">
        <f>IF(G6992="","Missing OEWS wage",IF(H6992="","Missing Wharton SOC","Matched"))</f>
        <v/>
      </c>
    </row>
    <row r="12645">
      <c r="A12645" t="inlineStr">
        <is>
          <t>72</t>
        </is>
      </c>
      <c r="B12645" t="inlineStr">
        <is>
          <t>Accommodation and Food Services</t>
        </is>
      </c>
      <c r="C12645" t="inlineStr">
        <is>
          <t>11-3013</t>
        </is>
      </c>
      <c r="D12645" t="inlineStr">
        <is>
          <t>Facilities Managers</t>
        </is>
      </c>
      <c r="E12645" t="n">
        <v>7310</v>
      </c>
      <c r="F12645" t="n">
        <v>98800</v>
      </c>
      <c r="G12645">
        <f>IF(OR(E6993="",F6993=""),"",E6993*F6993)</f>
        <v/>
      </c>
      <c r="H12645" s="41">
        <f>IFERROR(XLOOKUP(C6993,'DATA Wharton'!$A$2:$A$785,'DATA Wharton'!$C$2:$C$785),"")</f>
        <v/>
      </c>
      <c r="I12645">
        <f>IF(OR(G6993="",H6993=""),"",G6993)</f>
        <v/>
      </c>
      <c r="J12645">
        <f>IF(OR(I6993="",H6993=""),"",I6993*H6993)</f>
        <v/>
      </c>
      <c r="K12645">
        <f>IF(G6993="","Missing OEWS wage",IF(H6993="","Missing Wharton SOC","Matched"))</f>
        <v/>
      </c>
    </row>
    <row r="12646">
      <c r="A12646" t="inlineStr">
        <is>
          <t>72</t>
        </is>
      </c>
      <c r="B12646" t="inlineStr">
        <is>
          <t>Accommodation and Food Services</t>
        </is>
      </c>
      <c r="C12646" t="inlineStr">
        <is>
          <t>11-3021</t>
        </is>
      </c>
      <c r="D12646" t="inlineStr">
        <is>
          <t>Computer and Information Systems Managers</t>
        </is>
      </c>
      <c r="E12646" t="n">
        <v>1340</v>
      </c>
      <c r="F12646" t="n">
        <v>137780</v>
      </c>
      <c r="G12646">
        <f>IF(OR(E6994="",F6994=""),"",E6994*F6994)</f>
        <v/>
      </c>
      <c r="H12646" s="41">
        <f>IFERROR(XLOOKUP(C6994,'DATA Wharton'!$A$2:$A$785,'DATA Wharton'!$C$2:$C$785),"")</f>
        <v/>
      </c>
      <c r="I12646">
        <f>IF(OR(G6994="",H6994=""),"",G6994)</f>
        <v/>
      </c>
      <c r="J12646">
        <f>IF(OR(I6994="",H6994=""),"",I6994*H6994)</f>
        <v/>
      </c>
      <c r="K12646">
        <f>IF(G6994="","Missing OEWS wage",IF(H6994="","Missing Wharton SOC","Matched"))</f>
        <v/>
      </c>
    </row>
    <row r="12647">
      <c r="A12647" t="inlineStr">
        <is>
          <t>72</t>
        </is>
      </c>
      <c r="B12647" t="inlineStr">
        <is>
          <t>Accommodation and Food Services</t>
        </is>
      </c>
      <c r="C12647" t="inlineStr">
        <is>
          <t>11-3031</t>
        </is>
      </c>
      <c r="D12647" t="inlineStr">
        <is>
          <t>Financial Managers</t>
        </is>
      </c>
      <c r="E12647" t="n">
        <v>6440</v>
      </c>
      <c r="F12647" t="n">
        <v>138510</v>
      </c>
      <c r="G12647">
        <f>IF(OR(E6995="",F6995=""),"",E6995*F6995)</f>
        <v/>
      </c>
      <c r="H12647" s="41">
        <f>IFERROR(XLOOKUP(C6995,'DATA Wharton'!$A$2:$A$785,'DATA Wharton'!$C$2:$C$785),"")</f>
        <v/>
      </c>
      <c r="I12647">
        <f>IF(OR(G6995="",H6995=""),"",G6995)</f>
        <v/>
      </c>
      <c r="J12647">
        <f>IF(OR(I6995="",H6995=""),"",I6995*H6995)</f>
        <v/>
      </c>
      <c r="K12647">
        <f>IF(G6995="","Missing OEWS wage",IF(H6995="","Missing Wharton SOC","Matched"))</f>
        <v/>
      </c>
    </row>
    <row r="12648">
      <c r="A12648" t="inlineStr">
        <is>
          <t>72</t>
        </is>
      </c>
      <c r="B12648" t="inlineStr">
        <is>
          <t>Accommodation and Food Services</t>
        </is>
      </c>
      <c r="C12648" t="inlineStr">
        <is>
          <t>11-3051</t>
        </is>
      </c>
      <c r="D12648" t="inlineStr">
        <is>
          <t>Industrial Production Managers</t>
        </is>
      </c>
      <c r="E12648" t="n">
        <v>210</v>
      </c>
      <c r="F12648" t="n">
        <v>86480</v>
      </c>
      <c r="G12648">
        <f>IF(OR(E6996="",F6996=""),"",E6996*F6996)</f>
        <v/>
      </c>
      <c r="H12648" s="41">
        <f>IFERROR(XLOOKUP(C6996,'DATA Wharton'!$A$2:$A$785,'DATA Wharton'!$C$2:$C$785),"")</f>
        <v/>
      </c>
      <c r="I12648">
        <f>IF(OR(G6996="",H6996=""),"",G6996)</f>
        <v/>
      </c>
      <c r="J12648">
        <f>IF(OR(I6996="",H6996=""),"",I6996*H6996)</f>
        <v/>
      </c>
      <c r="K12648">
        <f>IF(G6996="","Missing OEWS wage",IF(H6996="","Missing Wharton SOC","Matched"))</f>
        <v/>
      </c>
    </row>
    <row r="12649">
      <c r="A12649" t="inlineStr">
        <is>
          <t>72</t>
        </is>
      </c>
      <c r="B12649" t="inlineStr">
        <is>
          <t>Accommodation and Food Services</t>
        </is>
      </c>
      <c r="C12649" t="inlineStr">
        <is>
          <t>11-3061</t>
        </is>
      </c>
      <c r="D12649" t="inlineStr">
        <is>
          <t>Purchasing Managers</t>
        </is>
      </c>
      <c r="E12649" t="n">
        <v>480</v>
      </c>
      <c r="F12649" t="n">
        <v>106230</v>
      </c>
      <c r="G12649">
        <f>IF(OR(E6997="",F6997=""),"",E6997*F6997)</f>
        <v/>
      </c>
      <c r="H12649" s="41">
        <f>IFERROR(XLOOKUP(C6997,'DATA Wharton'!$A$2:$A$785,'DATA Wharton'!$C$2:$C$785),"")</f>
        <v/>
      </c>
      <c r="I12649">
        <f>IF(OR(G6997="",H6997=""),"",G6997)</f>
        <v/>
      </c>
      <c r="J12649">
        <f>IF(OR(I6997="",H6997=""),"",I6997*H6997)</f>
        <v/>
      </c>
      <c r="K12649">
        <f>IF(G6997="","Missing OEWS wage",IF(H6997="","Missing Wharton SOC","Matched"))</f>
        <v/>
      </c>
    </row>
    <row r="12650">
      <c r="A12650" t="inlineStr">
        <is>
          <t>72</t>
        </is>
      </c>
      <c r="B12650" t="inlineStr">
        <is>
          <t>Accommodation and Food Services</t>
        </is>
      </c>
      <c r="C12650" t="inlineStr">
        <is>
          <t>11-3071</t>
        </is>
      </c>
      <c r="D12650" t="inlineStr">
        <is>
          <t>Transportation, Storage, and Distribution Managers</t>
        </is>
      </c>
      <c r="E12650" t="n">
        <v>760</v>
      </c>
      <c r="F12650" t="n">
        <v>87130</v>
      </c>
      <c r="G12650">
        <f>IF(OR(E6998="",F6998=""),"",E6998*F6998)</f>
        <v/>
      </c>
      <c r="H12650" s="41">
        <f>IFERROR(XLOOKUP(C6998,'DATA Wharton'!$A$2:$A$785,'DATA Wharton'!$C$2:$C$785),"")</f>
        <v/>
      </c>
      <c r="I12650">
        <f>IF(OR(G6998="",H6998=""),"",G6998)</f>
        <v/>
      </c>
      <c r="J12650">
        <f>IF(OR(I6998="",H6998=""),"",I6998*H6998)</f>
        <v/>
      </c>
      <c r="K12650">
        <f>IF(G6998="","Missing OEWS wage",IF(H6998="","Missing Wharton SOC","Matched"))</f>
        <v/>
      </c>
    </row>
    <row r="12651">
      <c r="A12651" t="inlineStr">
        <is>
          <t>72</t>
        </is>
      </c>
      <c r="B12651" t="inlineStr">
        <is>
          <t>Accommodation and Food Services</t>
        </is>
      </c>
      <c r="C12651" t="inlineStr">
        <is>
          <t>11-3111</t>
        </is>
      </c>
      <c r="D12651" t="inlineStr">
        <is>
          <t>Compensation and Benefits Managers</t>
        </is>
      </c>
      <c r="E12651" t="n">
        <v>310</v>
      </c>
      <c r="F12651" t="n">
        <v>103660</v>
      </c>
      <c r="G12651">
        <f>IF(OR(E6999="",F6999=""),"",E6999*F6999)</f>
        <v/>
      </c>
      <c r="H12651" s="41">
        <f>IFERROR(XLOOKUP(C6999,'DATA Wharton'!$A$2:$A$785,'DATA Wharton'!$C$2:$C$785),"")</f>
        <v/>
      </c>
      <c r="I12651">
        <f>IF(OR(G6999="",H6999=""),"",G6999)</f>
        <v/>
      </c>
      <c r="J12651">
        <f>IF(OR(I6999="",H6999=""),"",I6999*H6999)</f>
        <v/>
      </c>
      <c r="K12651">
        <f>IF(G6999="","Missing OEWS wage",IF(H6999="","Missing Wharton SOC","Matched"))</f>
        <v/>
      </c>
    </row>
    <row r="12652">
      <c r="A12652" t="inlineStr">
        <is>
          <t>72</t>
        </is>
      </c>
      <c r="B12652" t="inlineStr">
        <is>
          <t>Accommodation and Food Services</t>
        </is>
      </c>
      <c r="C12652" t="inlineStr">
        <is>
          <t>11-3121</t>
        </is>
      </c>
      <c r="D12652" t="inlineStr">
        <is>
          <t>Human Resources Managers</t>
        </is>
      </c>
      <c r="E12652" t="n">
        <v>3320</v>
      </c>
      <c r="F12652" t="n">
        <v>129600</v>
      </c>
      <c r="G12652">
        <f>IF(OR(E7000="",F7000=""),"",E7000*F7000)</f>
        <v/>
      </c>
      <c r="H12652" s="41">
        <f>IFERROR(XLOOKUP(C7000,'DATA Wharton'!$A$2:$A$785,'DATA Wharton'!$C$2:$C$785),"")</f>
        <v/>
      </c>
      <c r="I12652">
        <f>IF(OR(G7000="",H7000=""),"",G7000)</f>
        <v/>
      </c>
      <c r="J12652">
        <f>IF(OR(I7000="",H7000=""),"",I7000*H7000)</f>
        <v/>
      </c>
      <c r="K12652">
        <f>IF(G7000="","Missing OEWS wage",IF(H7000="","Missing Wharton SOC","Matched"))</f>
        <v/>
      </c>
    </row>
    <row r="12653">
      <c r="A12653" t="inlineStr">
        <is>
          <t>72</t>
        </is>
      </c>
      <c r="B12653" t="inlineStr">
        <is>
          <t>Accommodation and Food Services</t>
        </is>
      </c>
      <c r="C12653" t="inlineStr">
        <is>
          <t>11-3131</t>
        </is>
      </c>
      <c r="D12653" t="inlineStr">
        <is>
          <t>Training and Development Managers</t>
        </is>
      </c>
      <c r="E12653" t="n">
        <v>680</v>
      </c>
      <c r="F12653" t="n">
        <v>96980</v>
      </c>
      <c r="G12653">
        <f>IF(OR(E7001="",F7001=""),"",E7001*F7001)</f>
        <v/>
      </c>
      <c r="H12653" s="41">
        <f>IFERROR(XLOOKUP(C7001,'DATA Wharton'!$A$2:$A$785,'DATA Wharton'!$C$2:$C$785),"")</f>
        <v/>
      </c>
      <c r="I12653">
        <f>IF(OR(G7001="",H7001=""),"",G7001)</f>
        <v/>
      </c>
      <c r="J12653">
        <f>IF(OR(I7001="",H7001=""),"",I7001*H7001)</f>
        <v/>
      </c>
      <c r="K12653">
        <f>IF(G7001="","Missing OEWS wage",IF(H7001="","Missing Wharton SOC","Matched"))</f>
        <v/>
      </c>
    </row>
    <row r="12654">
      <c r="A12654" t="inlineStr">
        <is>
          <t>72</t>
        </is>
      </c>
      <c r="B12654" t="inlineStr">
        <is>
          <t>Accommodation and Food Services</t>
        </is>
      </c>
      <c r="C12654" t="inlineStr">
        <is>
          <t>11-9021</t>
        </is>
      </c>
      <c r="D12654" t="inlineStr">
        <is>
          <t>Construction Managers</t>
        </is>
      </c>
      <c r="E12654" t="n">
        <v>210</v>
      </c>
      <c r="F12654" t="n">
        <v>120380</v>
      </c>
      <c r="G12654">
        <f>IF(OR(E7002="",F7002=""),"",E7002*F7002)</f>
        <v/>
      </c>
      <c r="H12654" s="41">
        <f>IFERROR(XLOOKUP(C7002,'DATA Wharton'!$A$2:$A$785,'DATA Wharton'!$C$2:$C$785),"")</f>
        <v/>
      </c>
      <c r="I12654">
        <f>IF(OR(G7002="",H7002=""),"",G7002)</f>
        <v/>
      </c>
      <c r="J12654">
        <f>IF(OR(I7002="",H7002=""),"",I7002*H7002)</f>
        <v/>
      </c>
      <c r="K12654">
        <f>IF(G7002="","Missing OEWS wage",IF(H7002="","Missing Wharton SOC","Matched"))</f>
        <v/>
      </c>
    </row>
    <row r="12655">
      <c r="A12655" t="inlineStr">
        <is>
          <t>72</t>
        </is>
      </c>
      <c r="B12655" t="inlineStr">
        <is>
          <t>Accommodation and Food Services</t>
        </is>
      </c>
      <c r="C12655" t="inlineStr">
        <is>
          <t>11-9041</t>
        </is>
      </c>
      <c r="D12655" t="inlineStr">
        <is>
          <t>Architectural and Engineering Managers</t>
        </is>
      </c>
      <c r="E12655" t="n">
        <v>120</v>
      </c>
      <c r="F12655" t="n">
        <v>126960</v>
      </c>
      <c r="G12655">
        <f>IF(OR(E7003="",F7003=""),"",E7003*F7003)</f>
        <v/>
      </c>
      <c r="H12655" s="41">
        <f>IFERROR(XLOOKUP(C7003,'DATA Wharton'!$A$2:$A$785,'DATA Wharton'!$C$2:$C$785),"")</f>
        <v/>
      </c>
      <c r="I12655">
        <f>IF(OR(G7003="",H7003=""),"",G7003)</f>
        <v/>
      </c>
      <c r="J12655">
        <f>IF(OR(I7003="",H7003=""),"",I7003*H7003)</f>
        <v/>
      </c>
      <c r="K12655">
        <f>IF(G7003="","Missing OEWS wage",IF(H7003="","Missing Wharton SOC","Matched"))</f>
        <v/>
      </c>
    </row>
    <row r="12656">
      <c r="A12656" t="inlineStr">
        <is>
          <t>72</t>
        </is>
      </c>
      <c r="B12656" t="inlineStr">
        <is>
          <t>Accommodation and Food Services</t>
        </is>
      </c>
      <c r="C12656" t="inlineStr">
        <is>
          <t>11-9051</t>
        </is>
      </c>
      <c r="D12656" t="inlineStr">
        <is>
          <t>Food Service Managers</t>
        </is>
      </c>
      <c r="E12656" t="n">
        <v>201670</v>
      </c>
      <c r="F12656" t="n">
        <v>72710</v>
      </c>
      <c r="G12656">
        <f>IF(OR(E7004="",F7004=""),"",E7004*F7004)</f>
        <v/>
      </c>
      <c r="H12656" s="41">
        <f>IFERROR(XLOOKUP(C7004,'DATA Wharton'!$A$2:$A$785,'DATA Wharton'!$C$2:$C$785),"")</f>
        <v/>
      </c>
      <c r="I12656">
        <f>IF(OR(G7004="",H7004=""),"",G7004)</f>
        <v/>
      </c>
      <c r="J12656">
        <f>IF(OR(I7004="",H7004=""),"",I7004*H7004)</f>
        <v/>
      </c>
      <c r="K12656">
        <f>IF(G7004="","Missing OEWS wage",IF(H7004="","Missing Wharton SOC","Matched"))</f>
        <v/>
      </c>
    </row>
    <row r="12657">
      <c r="A12657" t="inlineStr">
        <is>
          <t>72</t>
        </is>
      </c>
      <c r="B12657" t="inlineStr">
        <is>
          <t>Accommodation and Food Services</t>
        </is>
      </c>
      <c r="C12657" t="inlineStr">
        <is>
          <t>11-9071</t>
        </is>
      </c>
      <c r="D12657" t="inlineStr">
        <is>
          <t>Gambling Managers</t>
        </is>
      </c>
      <c r="E12657" t="n">
        <v>2030</v>
      </c>
      <c r="F12657" t="n">
        <v>108290</v>
      </c>
      <c r="G12657">
        <f>IF(OR(E7005="",F7005=""),"",E7005*F7005)</f>
        <v/>
      </c>
      <c r="H12657" s="41">
        <f>IFERROR(XLOOKUP(C7005,'DATA Wharton'!$A$2:$A$785,'DATA Wharton'!$C$2:$C$785),"")</f>
        <v/>
      </c>
      <c r="I12657">
        <f>IF(OR(G7005="",H7005=""),"",G7005)</f>
        <v/>
      </c>
      <c r="J12657">
        <f>IF(OR(I7005="",H7005=""),"",I7005*H7005)</f>
        <v/>
      </c>
      <c r="K12657">
        <f>IF(G7005="","Missing OEWS wage",IF(H7005="","Missing Wharton SOC","Matched"))</f>
        <v/>
      </c>
    </row>
    <row r="12658">
      <c r="A12658" t="inlineStr">
        <is>
          <t>72</t>
        </is>
      </c>
      <c r="B12658" t="inlineStr">
        <is>
          <t>Accommodation and Food Services</t>
        </is>
      </c>
      <c r="C12658" t="inlineStr">
        <is>
          <t>11-9072</t>
        </is>
      </c>
      <c r="D12658" t="inlineStr">
        <is>
          <t>Entertainment and Recreation Managers, Except Gambling</t>
        </is>
      </c>
      <c r="E12658" t="n">
        <v>2610</v>
      </c>
      <c r="F12658" t="n">
        <v>89550</v>
      </c>
      <c r="G12658">
        <f>IF(OR(E7006="",F7006=""),"",E7006*F7006)</f>
        <v/>
      </c>
      <c r="H12658" s="41">
        <f>IFERROR(XLOOKUP(C7006,'DATA Wharton'!$A$2:$A$785,'DATA Wharton'!$C$2:$C$785),"")</f>
        <v/>
      </c>
      <c r="I12658">
        <f>IF(OR(G7006="",H7006=""),"",G7006)</f>
        <v/>
      </c>
      <c r="J12658">
        <f>IF(OR(I7006="",H7006=""),"",I7006*H7006)</f>
        <v/>
      </c>
      <c r="K12658">
        <f>IF(G7006="","Missing OEWS wage",IF(H7006="","Missing Wharton SOC","Matched"))</f>
        <v/>
      </c>
    </row>
    <row r="12659">
      <c r="A12659" t="inlineStr">
        <is>
          <t>72</t>
        </is>
      </c>
      <c r="B12659" t="inlineStr">
        <is>
          <t>Accommodation and Food Services</t>
        </is>
      </c>
      <c r="C12659" t="inlineStr">
        <is>
          <t>11-9081</t>
        </is>
      </c>
      <c r="D12659" t="inlineStr">
        <is>
          <t>Lodging Managers</t>
        </is>
      </c>
      <c r="E12659" t="n">
        <v>38310</v>
      </c>
      <c r="F12659" t="n">
        <v>76990</v>
      </c>
      <c r="G12659">
        <f>IF(OR(E7007="",F7007=""),"",E7007*F7007)</f>
        <v/>
      </c>
      <c r="H12659" s="41">
        <f>IFERROR(XLOOKUP(C7007,'DATA Wharton'!$A$2:$A$785,'DATA Wharton'!$C$2:$C$785),"")</f>
        <v/>
      </c>
      <c r="I12659">
        <f>IF(OR(G7007="",H7007=""),"",G7007)</f>
        <v/>
      </c>
      <c r="J12659">
        <f>IF(OR(I7007="",H7007=""),"",I7007*H7007)</f>
        <v/>
      </c>
      <c r="K12659">
        <f>IF(G7007="","Missing OEWS wage",IF(H7007="","Missing Wharton SOC","Matched"))</f>
        <v/>
      </c>
    </row>
    <row r="12660">
      <c r="A12660" t="inlineStr">
        <is>
          <t>72</t>
        </is>
      </c>
      <c r="B12660" t="inlineStr">
        <is>
          <t>Accommodation and Food Services</t>
        </is>
      </c>
      <c r="C12660" t="inlineStr">
        <is>
          <t>11-9111</t>
        </is>
      </c>
      <c r="D12660" t="inlineStr">
        <is>
          <t>Medical and Health Services Managers</t>
        </is>
      </c>
      <c r="E12660" t="n">
        <v>180</v>
      </c>
      <c r="G12660">
        <f>IF(OR(E7008="",F7008=""),"",E7008*F7008)</f>
        <v/>
      </c>
      <c r="H12660" s="41">
        <f>IFERROR(XLOOKUP(C7008,'DATA Wharton'!$A$2:$A$785,'DATA Wharton'!$C$2:$C$785),"")</f>
        <v/>
      </c>
      <c r="I12660">
        <f>IF(OR(G7008="",H7008=""),"",G7008)</f>
        <v/>
      </c>
      <c r="J12660">
        <f>IF(OR(I7008="",H7008=""),"",I7008*H7008)</f>
        <v/>
      </c>
      <c r="K12660">
        <f>IF(G7008="","Missing OEWS wage",IF(H7008="","Missing Wharton SOC","Matched"))</f>
        <v/>
      </c>
    </row>
    <row r="12661">
      <c r="A12661" t="inlineStr">
        <is>
          <t>72</t>
        </is>
      </c>
      <c r="B12661" t="inlineStr">
        <is>
          <t>Accommodation and Food Services</t>
        </is>
      </c>
      <c r="C12661" t="inlineStr">
        <is>
          <t>11-9141</t>
        </is>
      </c>
      <c r="D12661" t="inlineStr">
        <is>
          <t>Property, Real Estate, and Community Association Managers</t>
        </is>
      </c>
      <c r="E12661" t="n">
        <v>1270</v>
      </c>
      <c r="F12661" t="n">
        <v>73010</v>
      </c>
      <c r="G12661">
        <f>IF(OR(E7009="",F7009=""),"",E7009*F7009)</f>
        <v/>
      </c>
      <c r="H12661" s="41">
        <f>IFERROR(XLOOKUP(C7009,'DATA Wharton'!$A$2:$A$785,'DATA Wharton'!$C$2:$C$785),"")</f>
        <v/>
      </c>
      <c r="I12661">
        <f>IF(OR(G7009="",H7009=""),"",G7009)</f>
        <v/>
      </c>
      <c r="J12661">
        <f>IF(OR(I7009="",H7009=""),"",I7009*H7009)</f>
        <v/>
      </c>
      <c r="K12661">
        <f>IF(G7009="","Missing OEWS wage",IF(H7009="","Missing Wharton SOC","Matched"))</f>
        <v/>
      </c>
    </row>
    <row r="12662">
      <c r="A12662" t="inlineStr">
        <is>
          <t>72</t>
        </is>
      </c>
      <c r="B12662" t="inlineStr">
        <is>
          <t>Accommodation and Food Services</t>
        </is>
      </c>
      <c r="C12662" t="inlineStr">
        <is>
          <t>11-9151</t>
        </is>
      </c>
      <c r="D12662" t="inlineStr">
        <is>
          <t>Social and Community Service Managers</t>
        </is>
      </c>
      <c r="E12662" t="n">
        <v>110</v>
      </c>
      <c r="F12662" t="n">
        <v>81240</v>
      </c>
      <c r="G12662">
        <f>IF(OR(E7010="",F7010=""),"",E7010*F7010)</f>
        <v/>
      </c>
      <c r="H12662" s="41">
        <f>IFERROR(XLOOKUP(C7010,'DATA Wharton'!$A$2:$A$785,'DATA Wharton'!$C$2:$C$785),"")</f>
        <v/>
      </c>
      <c r="I12662">
        <f>IF(OR(G7010="",H7010=""),"",G7010)</f>
        <v/>
      </c>
      <c r="J12662">
        <f>IF(OR(I7010="",H7010=""),"",I7010*H7010)</f>
        <v/>
      </c>
      <c r="K12662">
        <f>IF(G7010="","Missing OEWS wage",IF(H7010="","Missing Wharton SOC","Matched"))</f>
        <v/>
      </c>
    </row>
    <row r="12663">
      <c r="A12663" t="inlineStr">
        <is>
          <t>72</t>
        </is>
      </c>
      <c r="B12663" t="inlineStr">
        <is>
          <t>Accommodation and Food Services</t>
        </is>
      </c>
      <c r="C12663" t="inlineStr">
        <is>
          <t>11-9179</t>
        </is>
      </c>
      <c r="D12663" t="inlineStr">
        <is>
          <t>Personal Service Managers, All Other</t>
        </is>
      </c>
      <c r="E12663" t="n">
        <v>740</v>
      </c>
      <c r="F12663" t="n">
        <v>96350</v>
      </c>
      <c r="G12663">
        <f>IF(OR(E7011="",F7011=""),"",E7011*F7011)</f>
        <v/>
      </c>
      <c r="H12663" s="41">
        <f>IFERROR(XLOOKUP(C7011,'DATA Wharton'!$A$2:$A$785,'DATA Wharton'!$C$2:$C$785),"")</f>
        <v/>
      </c>
      <c r="I12663">
        <f>IF(OR(G7011="",H7011=""),"",G7011)</f>
        <v/>
      </c>
      <c r="J12663">
        <f>IF(OR(I7011="",H7011=""),"",I7011*H7011)</f>
        <v/>
      </c>
      <c r="K12663">
        <f>IF(G7011="","Missing OEWS wage",IF(H7011="","Missing Wharton SOC","Matched"))</f>
        <v/>
      </c>
    </row>
    <row r="12664">
      <c r="A12664" t="inlineStr">
        <is>
          <t>72</t>
        </is>
      </c>
      <c r="B12664" t="inlineStr">
        <is>
          <t>Accommodation and Food Services</t>
        </is>
      </c>
      <c r="C12664" t="inlineStr">
        <is>
          <t>11-9199</t>
        </is>
      </c>
      <c r="D12664" t="inlineStr">
        <is>
          <t>Managers, All Other</t>
        </is>
      </c>
      <c r="E12664" t="n">
        <v>6750</v>
      </c>
      <c r="F12664" t="n">
        <v>95790</v>
      </c>
      <c r="G12664">
        <f>IF(OR(E7012="",F7012=""),"",E7012*F7012)</f>
        <v/>
      </c>
      <c r="H12664" s="41">
        <f>IFERROR(XLOOKUP(C7012,'DATA Wharton'!$A$2:$A$785,'DATA Wharton'!$C$2:$C$785),"")</f>
        <v/>
      </c>
      <c r="I12664">
        <f>IF(OR(G7012="",H7012=""),"",G7012)</f>
        <v/>
      </c>
      <c r="J12664">
        <f>IF(OR(I7012="",H7012=""),"",I7012*H7012)</f>
        <v/>
      </c>
      <c r="K12664">
        <f>IF(G7012="","Missing OEWS wage",IF(H7012="","Missing Wharton SOC","Matched"))</f>
        <v/>
      </c>
    </row>
    <row r="12665">
      <c r="A12665" t="inlineStr">
        <is>
          <t>72</t>
        </is>
      </c>
      <c r="B12665" t="inlineStr">
        <is>
          <t>Accommodation and Food Services</t>
        </is>
      </c>
      <c r="C12665" t="inlineStr">
        <is>
          <t>13-1020</t>
        </is>
      </c>
      <c r="D12665" t="inlineStr">
        <is>
          <t>Buyers and Purchasing Agents</t>
        </is>
      </c>
      <c r="E12665" t="n">
        <v>4320</v>
      </c>
      <c r="F12665" t="n">
        <v>66530</v>
      </c>
      <c r="G12665">
        <f>IF(OR(E7013="",F7013=""),"",E7013*F7013)</f>
        <v/>
      </c>
      <c r="H12665" s="41">
        <f>IFERROR(XLOOKUP(C7013,'DATA Wharton'!$A$2:$A$785,'DATA Wharton'!$C$2:$C$785),"")</f>
        <v/>
      </c>
      <c r="I12665">
        <f>IF(OR(G7013="",H7013=""),"",G7013)</f>
        <v/>
      </c>
      <c r="J12665">
        <f>IF(OR(I7013="",H7013=""),"",I7013*H7013)</f>
        <v/>
      </c>
      <c r="K12665">
        <f>IF(G7013="","Missing OEWS wage",IF(H7013="","Missing Wharton SOC","Matched"))</f>
        <v/>
      </c>
    </row>
    <row r="12666">
      <c r="A12666" t="inlineStr">
        <is>
          <t>72</t>
        </is>
      </c>
      <c r="B12666" t="inlineStr">
        <is>
          <t>Accommodation and Food Services</t>
        </is>
      </c>
      <c r="C12666" t="inlineStr">
        <is>
          <t>13-1041</t>
        </is>
      </c>
      <c r="D12666" t="inlineStr">
        <is>
          <t>Compliance Officers</t>
        </is>
      </c>
      <c r="E12666" t="n">
        <v>1210</v>
      </c>
      <c r="F12666" t="n">
        <v>59490</v>
      </c>
      <c r="G12666">
        <f>IF(OR(E7014="",F7014=""),"",E7014*F7014)</f>
        <v/>
      </c>
      <c r="H12666" s="41">
        <f>IFERROR(XLOOKUP(C7014,'DATA Wharton'!$A$2:$A$785,'DATA Wharton'!$C$2:$C$785),"")</f>
        <v/>
      </c>
      <c r="I12666">
        <f>IF(OR(G7014="",H7014=""),"",G7014)</f>
        <v/>
      </c>
      <c r="J12666">
        <f>IF(OR(I7014="",H7014=""),"",I7014*H7014)</f>
        <v/>
      </c>
      <c r="K12666">
        <f>IF(G7014="","Missing OEWS wage",IF(H7014="","Missing Wharton SOC","Matched"))</f>
        <v/>
      </c>
    </row>
    <row r="12667">
      <c r="A12667" t="inlineStr">
        <is>
          <t>72</t>
        </is>
      </c>
      <c r="B12667" t="inlineStr">
        <is>
          <t>Accommodation and Food Services</t>
        </is>
      </c>
      <c r="C12667" t="inlineStr">
        <is>
          <t>13-1071</t>
        </is>
      </c>
      <c r="D12667" t="inlineStr">
        <is>
          <t>Human Resources Specialists</t>
        </is>
      </c>
      <c r="E12667" t="n">
        <v>12040</v>
      </c>
      <c r="F12667" t="n">
        <v>70280</v>
      </c>
      <c r="G12667">
        <f>IF(OR(E7015="",F7015=""),"",E7015*F7015)</f>
        <v/>
      </c>
      <c r="H12667" s="41">
        <f>IFERROR(XLOOKUP(C7015,'DATA Wharton'!$A$2:$A$785,'DATA Wharton'!$C$2:$C$785),"")</f>
        <v/>
      </c>
      <c r="I12667">
        <f>IF(OR(G7015="",H7015=""),"",G7015)</f>
        <v/>
      </c>
      <c r="J12667">
        <f>IF(OR(I7015="",H7015=""),"",I7015*H7015)</f>
        <v/>
      </c>
      <c r="K12667">
        <f>IF(G7015="","Missing OEWS wage",IF(H7015="","Missing Wharton SOC","Matched"))</f>
        <v/>
      </c>
    </row>
    <row r="12668">
      <c r="A12668" t="inlineStr">
        <is>
          <t>72</t>
        </is>
      </c>
      <c r="B12668" t="inlineStr">
        <is>
          <t>Accommodation and Food Services</t>
        </is>
      </c>
      <c r="C12668" t="inlineStr">
        <is>
          <t>13-1075</t>
        </is>
      </c>
      <c r="D12668" t="inlineStr">
        <is>
          <t>Labor Relations Specialists</t>
        </is>
      </c>
      <c r="E12668" t="n">
        <v>90</v>
      </c>
      <c r="F12668" t="n">
        <v>74570</v>
      </c>
      <c r="G12668">
        <f>IF(OR(E7016="",F7016=""),"",E7016*F7016)</f>
        <v/>
      </c>
      <c r="H12668" s="41">
        <f>IFERROR(XLOOKUP(C7016,'DATA Wharton'!$A$2:$A$785,'DATA Wharton'!$C$2:$C$785),"")</f>
        <v/>
      </c>
      <c r="I12668">
        <f>IF(OR(G7016="",H7016=""),"",G7016)</f>
        <v/>
      </c>
      <c r="J12668">
        <f>IF(OR(I7016="",H7016=""),"",I7016*H7016)</f>
        <v/>
      </c>
      <c r="K12668">
        <f>IF(G7016="","Missing OEWS wage",IF(H7016="","Missing Wharton SOC","Matched"))</f>
        <v/>
      </c>
    </row>
    <row r="12669">
      <c r="A12669" t="inlineStr">
        <is>
          <t>72</t>
        </is>
      </c>
      <c r="B12669" t="inlineStr">
        <is>
          <t>Accommodation and Food Services</t>
        </is>
      </c>
      <c r="C12669" t="inlineStr">
        <is>
          <t>13-1081</t>
        </is>
      </c>
      <c r="D12669" t="inlineStr">
        <is>
          <t>Logisticians</t>
        </is>
      </c>
      <c r="E12669" t="n">
        <v>180</v>
      </c>
      <c r="F12669" t="n">
        <v>70030</v>
      </c>
      <c r="G12669">
        <f>IF(OR(E7017="",F7017=""),"",E7017*F7017)</f>
        <v/>
      </c>
      <c r="H12669" s="41">
        <f>IFERROR(XLOOKUP(C7017,'DATA Wharton'!$A$2:$A$785,'DATA Wharton'!$C$2:$C$785),"")</f>
        <v/>
      </c>
      <c r="I12669">
        <f>IF(OR(G7017="",H7017=""),"",G7017)</f>
        <v/>
      </c>
      <c r="J12669">
        <f>IF(OR(I7017="",H7017=""),"",I7017*H7017)</f>
        <v/>
      </c>
      <c r="K12669">
        <f>IF(G7017="","Missing OEWS wage",IF(H7017="","Missing Wharton SOC","Matched"))</f>
        <v/>
      </c>
    </row>
    <row r="12670">
      <c r="A12670" t="inlineStr">
        <is>
          <t>72</t>
        </is>
      </c>
      <c r="B12670" t="inlineStr">
        <is>
          <t>Accommodation and Food Services</t>
        </is>
      </c>
      <c r="C12670" t="inlineStr">
        <is>
          <t>13-1082</t>
        </is>
      </c>
      <c r="D12670" t="inlineStr">
        <is>
          <t>Project Management Specialists</t>
        </is>
      </c>
      <c r="E12670" t="n">
        <v>1200</v>
      </c>
      <c r="F12670" t="n">
        <v>85790</v>
      </c>
      <c r="G12670">
        <f>IF(OR(E7018="",F7018=""),"",E7018*F7018)</f>
        <v/>
      </c>
      <c r="H12670" s="41">
        <f>IFERROR(XLOOKUP(C7018,'DATA Wharton'!$A$2:$A$785,'DATA Wharton'!$C$2:$C$785),"")</f>
        <v/>
      </c>
      <c r="I12670">
        <f>IF(OR(G7018="",H7018=""),"",G7018)</f>
        <v/>
      </c>
      <c r="J12670">
        <f>IF(OR(I7018="",H7018=""),"",I7018*H7018)</f>
        <v/>
      </c>
      <c r="K12670">
        <f>IF(G7018="","Missing OEWS wage",IF(H7018="","Missing Wharton SOC","Matched"))</f>
        <v/>
      </c>
    </row>
    <row r="12671">
      <c r="A12671" t="inlineStr">
        <is>
          <t>72</t>
        </is>
      </c>
      <c r="B12671" t="inlineStr">
        <is>
          <t>Accommodation and Food Services</t>
        </is>
      </c>
      <c r="C12671" t="inlineStr">
        <is>
          <t>13-1121</t>
        </is>
      </c>
      <c r="D12671" t="inlineStr">
        <is>
          <t>Meeting, Convention, and Event Planners</t>
        </is>
      </c>
      <c r="E12671" t="n">
        <v>20800</v>
      </c>
      <c r="F12671" t="n">
        <v>62360</v>
      </c>
      <c r="G12671">
        <f>IF(OR(E7019="",F7019=""),"",E7019*F7019)</f>
        <v/>
      </c>
      <c r="H12671" s="41">
        <f>IFERROR(XLOOKUP(C7019,'DATA Wharton'!$A$2:$A$785,'DATA Wharton'!$C$2:$C$785),"")</f>
        <v/>
      </c>
      <c r="I12671">
        <f>IF(OR(G7019="",H7019=""),"",G7019)</f>
        <v/>
      </c>
      <c r="J12671">
        <f>IF(OR(I7019="",H7019=""),"",I7019*H7019)</f>
        <v/>
      </c>
      <c r="K12671">
        <f>IF(G7019="","Missing OEWS wage",IF(H7019="","Missing Wharton SOC","Matched"))</f>
        <v/>
      </c>
    </row>
    <row r="12672">
      <c r="A12672" t="inlineStr">
        <is>
          <t>72</t>
        </is>
      </c>
      <c r="B12672" t="inlineStr">
        <is>
          <t>Accommodation and Food Services</t>
        </is>
      </c>
      <c r="C12672" t="inlineStr">
        <is>
          <t>13-1131</t>
        </is>
      </c>
      <c r="D12672" t="inlineStr">
        <is>
          <t>Fundraisers</t>
        </is>
      </c>
      <c r="E12672" t="n">
        <v>370</v>
      </c>
      <c r="F12672" t="n">
        <v>67200</v>
      </c>
      <c r="G12672">
        <f>IF(OR(E7020="",F7020=""),"",E7020*F7020)</f>
        <v/>
      </c>
      <c r="H12672" s="41">
        <f>IFERROR(XLOOKUP(C7020,'DATA Wharton'!$A$2:$A$785,'DATA Wharton'!$C$2:$C$785),"")</f>
        <v/>
      </c>
      <c r="I12672">
        <f>IF(OR(G7020="",H7020=""),"",G7020)</f>
        <v/>
      </c>
      <c r="J12672">
        <f>IF(OR(I7020="",H7020=""),"",I7020*H7020)</f>
        <v/>
      </c>
      <c r="K12672">
        <f>IF(G7020="","Missing OEWS wage",IF(H7020="","Missing Wharton SOC","Matched"))</f>
        <v/>
      </c>
    </row>
    <row r="12673">
      <c r="A12673" t="inlineStr">
        <is>
          <t>72</t>
        </is>
      </c>
      <c r="B12673" t="inlineStr">
        <is>
          <t>Accommodation and Food Services</t>
        </is>
      </c>
      <c r="C12673" t="inlineStr">
        <is>
          <t>13-1141</t>
        </is>
      </c>
      <c r="D12673" t="inlineStr">
        <is>
          <t>Compensation, Benefits, and Job Analysis Specialists</t>
        </is>
      </c>
      <c r="E12673" t="n">
        <v>280</v>
      </c>
      <c r="F12673" t="n">
        <v>72510</v>
      </c>
      <c r="G12673">
        <f>IF(OR(E7021="",F7021=""),"",E7021*F7021)</f>
        <v/>
      </c>
      <c r="H12673" s="41">
        <f>IFERROR(XLOOKUP(C7021,'DATA Wharton'!$A$2:$A$785,'DATA Wharton'!$C$2:$C$785),"")</f>
        <v/>
      </c>
      <c r="I12673">
        <f>IF(OR(G7021="",H7021=""),"",G7021)</f>
        <v/>
      </c>
      <c r="J12673">
        <f>IF(OR(I7021="",H7021=""),"",I7021*H7021)</f>
        <v/>
      </c>
      <c r="K12673">
        <f>IF(G7021="","Missing OEWS wage",IF(H7021="","Missing Wharton SOC","Matched"))</f>
        <v/>
      </c>
    </row>
    <row r="12674">
      <c r="A12674" t="inlineStr">
        <is>
          <t>72</t>
        </is>
      </c>
      <c r="B12674" t="inlineStr">
        <is>
          <t>Accommodation and Food Services</t>
        </is>
      </c>
      <c r="C12674" t="inlineStr">
        <is>
          <t>13-1151</t>
        </is>
      </c>
      <c r="D12674" t="inlineStr">
        <is>
          <t>Training and Development Specialists</t>
        </is>
      </c>
      <c r="E12674" t="n">
        <v>35550</v>
      </c>
      <c r="F12674" t="n">
        <v>39910</v>
      </c>
      <c r="G12674">
        <f>IF(OR(E7022="",F7022=""),"",E7022*F7022)</f>
        <v/>
      </c>
      <c r="H12674" s="41">
        <f>IFERROR(XLOOKUP(C7022,'DATA Wharton'!$A$2:$A$785,'DATA Wharton'!$C$2:$C$785),"")</f>
        <v/>
      </c>
      <c r="I12674">
        <f>IF(OR(G7022="",H7022=""),"",G7022)</f>
        <v/>
      </c>
      <c r="J12674">
        <f>IF(OR(I7022="",H7022=""),"",I7022*H7022)</f>
        <v/>
      </c>
      <c r="K12674">
        <f>IF(G7022="","Missing OEWS wage",IF(H7022="","Missing Wharton SOC","Matched"))</f>
        <v/>
      </c>
    </row>
    <row r="12675">
      <c r="A12675" t="inlineStr">
        <is>
          <t>72</t>
        </is>
      </c>
      <c r="B12675" t="inlineStr">
        <is>
          <t>Accommodation and Food Services</t>
        </is>
      </c>
      <c r="C12675" t="inlineStr">
        <is>
          <t>13-1161</t>
        </is>
      </c>
      <c r="D12675" t="inlineStr">
        <is>
          <t>Market Research Analysts and Marketing Specialists</t>
        </is>
      </c>
      <c r="E12675" t="n">
        <v>12330</v>
      </c>
      <c r="F12675" t="n">
        <v>61790</v>
      </c>
      <c r="G12675">
        <f>IF(OR(E7023="",F7023=""),"",E7023*F7023)</f>
        <v/>
      </c>
      <c r="H12675" s="41">
        <f>IFERROR(XLOOKUP(C7023,'DATA Wharton'!$A$2:$A$785,'DATA Wharton'!$C$2:$C$785),"")</f>
        <v/>
      </c>
      <c r="I12675">
        <f>IF(OR(G7023="",H7023=""),"",G7023)</f>
        <v/>
      </c>
      <c r="J12675">
        <f>IF(OR(I7023="",H7023=""),"",I7023*H7023)</f>
        <v/>
      </c>
      <c r="K12675">
        <f>IF(G7023="","Missing OEWS wage",IF(H7023="","Missing Wharton SOC","Matched"))</f>
        <v/>
      </c>
    </row>
    <row r="12676">
      <c r="A12676" t="inlineStr">
        <is>
          <t>72</t>
        </is>
      </c>
      <c r="B12676" t="inlineStr">
        <is>
          <t>Accommodation and Food Services</t>
        </is>
      </c>
      <c r="C12676" t="inlineStr">
        <is>
          <t>13-1199</t>
        </is>
      </c>
      <c r="D12676" t="inlineStr">
        <is>
          <t>Business Operations Specialists, All Other</t>
        </is>
      </c>
      <c r="E12676" t="n">
        <v>4890</v>
      </c>
      <c r="F12676" t="n">
        <v>64740</v>
      </c>
      <c r="G12676">
        <f>IF(OR(E7024="",F7024=""),"",E7024*F7024)</f>
        <v/>
      </c>
      <c r="H12676" s="41">
        <f>IFERROR(XLOOKUP(C7024,'DATA Wharton'!$A$2:$A$785,'DATA Wharton'!$C$2:$C$785),"")</f>
        <v/>
      </c>
      <c r="I12676">
        <f>IF(OR(G7024="",H7024=""),"",G7024)</f>
        <v/>
      </c>
      <c r="J12676">
        <f>IF(OR(I7024="",H7024=""),"",I7024*H7024)</f>
        <v/>
      </c>
      <c r="K12676">
        <f>IF(G7024="","Missing OEWS wage",IF(H7024="","Missing Wharton SOC","Matched"))</f>
        <v/>
      </c>
    </row>
    <row r="12677">
      <c r="A12677" t="inlineStr">
        <is>
          <t>72</t>
        </is>
      </c>
      <c r="B12677" t="inlineStr">
        <is>
          <t>Accommodation and Food Services</t>
        </is>
      </c>
      <c r="C12677" t="inlineStr">
        <is>
          <t>13-2011</t>
        </is>
      </c>
      <c r="D12677" t="inlineStr">
        <is>
          <t>Accountants and Auditors</t>
        </is>
      </c>
      <c r="E12677" t="n">
        <v>16330</v>
      </c>
      <c r="F12677" t="n">
        <v>75810</v>
      </c>
      <c r="G12677">
        <f>IF(OR(E7025="",F7025=""),"",E7025*F7025)</f>
        <v/>
      </c>
      <c r="H12677" s="41">
        <f>IFERROR(XLOOKUP(C7025,'DATA Wharton'!$A$2:$A$785,'DATA Wharton'!$C$2:$C$785),"")</f>
        <v/>
      </c>
      <c r="I12677">
        <f>IF(OR(G7025="",H7025=""),"",G7025)</f>
        <v/>
      </c>
      <c r="J12677">
        <f>IF(OR(I7025="",H7025=""),"",I7025*H7025)</f>
        <v/>
      </c>
      <c r="K12677">
        <f>IF(G7025="","Missing OEWS wage",IF(H7025="","Missing Wharton SOC","Matched"))</f>
        <v/>
      </c>
    </row>
    <row r="12678">
      <c r="A12678" t="inlineStr">
        <is>
          <t>72</t>
        </is>
      </c>
      <c r="B12678" t="inlineStr">
        <is>
          <t>Accommodation and Food Services</t>
        </is>
      </c>
      <c r="C12678" t="inlineStr">
        <is>
          <t>13-2031</t>
        </is>
      </c>
      <c r="D12678" t="inlineStr">
        <is>
          <t>Budget Analysts</t>
        </is>
      </c>
      <c r="E12678" t="n">
        <v>140</v>
      </c>
      <c r="F12678" t="n">
        <v>85140</v>
      </c>
      <c r="G12678">
        <f>IF(OR(E7026="",F7026=""),"",E7026*F7026)</f>
        <v/>
      </c>
      <c r="H12678" s="41">
        <f>IFERROR(XLOOKUP(C7026,'DATA Wharton'!$A$2:$A$785,'DATA Wharton'!$C$2:$C$785),"")</f>
        <v/>
      </c>
      <c r="I12678">
        <f>IF(OR(G7026="",H7026=""),"",G7026)</f>
        <v/>
      </c>
      <c r="J12678">
        <f>IF(OR(I7026="",H7026=""),"",I7026*H7026)</f>
        <v/>
      </c>
      <c r="K12678">
        <f>IF(G7026="","Missing OEWS wage",IF(H7026="","Missing Wharton SOC","Matched"))</f>
        <v/>
      </c>
    </row>
    <row r="12679">
      <c r="A12679" t="inlineStr">
        <is>
          <t>72</t>
        </is>
      </c>
      <c r="B12679" t="inlineStr">
        <is>
          <t>Accommodation and Food Services</t>
        </is>
      </c>
      <c r="C12679" t="inlineStr">
        <is>
          <t>13-2041</t>
        </is>
      </c>
      <c r="D12679" t="inlineStr">
        <is>
          <t>Credit Analysts</t>
        </is>
      </c>
      <c r="E12679" t="n">
        <v>90</v>
      </c>
      <c r="F12679" t="n">
        <v>72930</v>
      </c>
      <c r="G12679">
        <f>IF(OR(E7027="",F7027=""),"",E7027*F7027)</f>
        <v/>
      </c>
      <c r="H12679" s="41">
        <f>IFERROR(XLOOKUP(C7027,'DATA Wharton'!$A$2:$A$785,'DATA Wharton'!$C$2:$C$785),"")</f>
        <v/>
      </c>
      <c r="I12679">
        <f>IF(OR(G7027="",H7027=""),"",G7027)</f>
        <v/>
      </c>
      <c r="J12679">
        <f>IF(OR(I7027="",H7027=""),"",I7027*H7027)</f>
        <v/>
      </c>
      <c r="K12679">
        <f>IF(G7027="","Missing OEWS wage",IF(H7027="","Missing Wharton SOC","Matched"))</f>
        <v/>
      </c>
    </row>
    <row r="12680">
      <c r="A12680" t="inlineStr">
        <is>
          <t>72</t>
        </is>
      </c>
      <c r="B12680" t="inlineStr">
        <is>
          <t>Accommodation and Food Services</t>
        </is>
      </c>
      <c r="C12680" t="inlineStr">
        <is>
          <t>13-2051</t>
        </is>
      </c>
      <c r="D12680" t="inlineStr">
        <is>
          <t>Financial and Investment Analysts</t>
        </is>
      </c>
      <c r="E12680" t="n">
        <v>960</v>
      </c>
      <c r="F12680" t="n">
        <v>82270</v>
      </c>
      <c r="G12680">
        <f>IF(OR(E7028="",F7028=""),"",E7028*F7028)</f>
        <v/>
      </c>
      <c r="H12680" s="41">
        <f>IFERROR(XLOOKUP(C7028,'DATA Wharton'!$A$2:$A$785,'DATA Wharton'!$C$2:$C$785),"")</f>
        <v/>
      </c>
      <c r="I12680">
        <f>IF(OR(G7028="",H7028=""),"",G7028)</f>
        <v/>
      </c>
      <c r="J12680">
        <f>IF(OR(I7028="",H7028=""),"",I7028*H7028)</f>
        <v/>
      </c>
      <c r="K12680">
        <f>IF(G7028="","Missing OEWS wage",IF(H7028="","Missing Wharton SOC","Matched"))</f>
        <v/>
      </c>
    </row>
    <row r="12681">
      <c r="A12681" t="inlineStr">
        <is>
          <t>72</t>
        </is>
      </c>
      <c r="B12681" t="inlineStr">
        <is>
          <t>Accommodation and Food Services</t>
        </is>
      </c>
      <c r="C12681" t="inlineStr">
        <is>
          <t>13-2054</t>
        </is>
      </c>
      <c r="D12681" t="inlineStr">
        <is>
          <t>Financial Risk Specialists</t>
        </is>
      </c>
      <c r="E12681" t="n">
        <v>90</v>
      </c>
      <c r="G12681">
        <f>IF(OR(E7029="",F7029=""),"",E7029*F7029)</f>
        <v/>
      </c>
      <c r="H12681" s="41">
        <f>IFERROR(XLOOKUP(C7029,'DATA Wharton'!$A$2:$A$785,'DATA Wharton'!$C$2:$C$785),"")</f>
        <v/>
      </c>
      <c r="I12681">
        <f>IF(OR(G7029="",H7029=""),"",G7029)</f>
        <v/>
      </c>
      <c r="J12681">
        <f>IF(OR(I7029="",H7029=""),"",I7029*H7029)</f>
        <v/>
      </c>
      <c r="K12681">
        <f>IF(G7029="","Missing OEWS wage",IF(H7029="","Missing Wharton SOC","Matched"))</f>
        <v/>
      </c>
    </row>
    <row r="12682">
      <c r="A12682" t="inlineStr">
        <is>
          <t>72</t>
        </is>
      </c>
      <c r="B12682" t="inlineStr">
        <is>
          <t>Accommodation and Food Services</t>
        </is>
      </c>
      <c r="C12682" t="inlineStr">
        <is>
          <t>13-2099</t>
        </is>
      </c>
      <c r="D12682" t="inlineStr">
        <is>
          <t>Financial Specialists, All Other</t>
        </is>
      </c>
      <c r="E12682" t="n">
        <v>120</v>
      </c>
      <c r="F12682" t="n">
        <v>57680</v>
      </c>
      <c r="G12682">
        <f>IF(OR(E7030="",F7030=""),"",E7030*F7030)</f>
        <v/>
      </c>
      <c r="H12682" s="41">
        <f>IFERROR(XLOOKUP(C7030,'DATA Wharton'!$A$2:$A$785,'DATA Wharton'!$C$2:$C$785),"")</f>
        <v/>
      </c>
      <c r="I12682">
        <f>IF(OR(G7030="",H7030=""),"",G7030)</f>
        <v/>
      </c>
      <c r="J12682">
        <f>IF(OR(I7030="",H7030=""),"",I7030*H7030)</f>
        <v/>
      </c>
      <c r="K12682">
        <f>IF(G7030="","Missing OEWS wage",IF(H7030="","Missing Wharton SOC","Matched"))</f>
        <v/>
      </c>
    </row>
    <row r="12683">
      <c r="A12683" t="inlineStr">
        <is>
          <t>72</t>
        </is>
      </c>
      <c r="B12683" t="inlineStr">
        <is>
          <t>Accommodation and Food Services</t>
        </is>
      </c>
      <c r="C12683" t="inlineStr">
        <is>
          <t>15-1211</t>
        </is>
      </c>
      <c r="D12683" t="inlineStr">
        <is>
          <t>Computer Systems Analysts</t>
        </is>
      </c>
      <c r="E12683" t="n">
        <v>520</v>
      </c>
      <c r="F12683" t="n">
        <v>83840</v>
      </c>
      <c r="G12683">
        <f>IF(OR(E7031="",F7031=""),"",E7031*F7031)</f>
        <v/>
      </c>
      <c r="H12683" s="41">
        <f>IFERROR(XLOOKUP(C7031,'DATA Wharton'!$A$2:$A$785,'DATA Wharton'!$C$2:$C$785),"")</f>
        <v/>
      </c>
      <c r="I12683">
        <f>IF(OR(G7031="",H7031=""),"",G7031)</f>
        <v/>
      </c>
      <c r="J12683">
        <f>IF(OR(I7031="",H7031=""),"",I7031*H7031)</f>
        <v/>
      </c>
      <c r="K12683">
        <f>IF(G7031="","Missing OEWS wage",IF(H7031="","Missing Wharton SOC","Matched"))</f>
        <v/>
      </c>
    </row>
    <row r="12684">
      <c r="A12684" t="inlineStr">
        <is>
          <t>72</t>
        </is>
      </c>
      <c r="B12684" t="inlineStr">
        <is>
          <t>Accommodation and Food Services</t>
        </is>
      </c>
      <c r="C12684" t="inlineStr">
        <is>
          <t>15-1212</t>
        </is>
      </c>
      <c r="D12684" t="inlineStr">
        <is>
          <t>Information Security Analysts</t>
        </is>
      </c>
      <c r="E12684" t="n">
        <v>110</v>
      </c>
      <c r="F12684" t="n">
        <v>93790</v>
      </c>
      <c r="G12684">
        <f>IF(OR(E7032="",F7032=""),"",E7032*F7032)</f>
        <v/>
      </c>
      <c r="H12684" s="41">
        <f>IFERROR(XLOOKUP(C7032,'DATA Wharton'!$A$2:$A$785,'DATA Wharton'!$C$2:$C$785),"")</f>
        <v/>
      </c>
      <c r="I12684">
        <f>IF(OR(G7032="",H7032=""),"",G7032)</f>
        <v/>
      </c>
      <c r="J12684">
        <f>IF(OR(I7032="",H7032=""),"",I7032*H7032)</f>
        <v/>
      </c>
      <c r="K12684">
        <f>IF(G7032="","Missing OEWS wage",IF(H7032="","Missing Wharton SOC","Matched"))</f>
        <v/>
      </c>
    </row>
    <row r="12685">
      <c r="A12685" t="inlineStr">
        <is>
          <t>72</t>
        </is>
      </c>
      <c r="B12685" t="inlineStr">
        <is>
          <t>Accommodation and Food Services</t>
        </is>
      </c>
      <c r="C12685" t="inlineStr">
        <is>
          <t>15-1231</t>
        </is>
      </c>
      <c r="D12685" t="inlineStr">
        <is>
          <t>Computer Network Support Specialists</t>
        </is>
      </c>
      <c r="E12685" t="n">
        <v>400</v>
      </c>
      <c r="F12685" t="n">
        <v>65370</v>
      </c>
      <c r="G12685">
        <f>IF(OR(E7033="",F7033=""),"",E7033*F7033)</f>
        <v/>
      </c>
      <c r="H12685" s="41">
        <f>IFERROR(XLOOKUP(C7033,'DATA Wharton'!$A$2:$A$785,'DATA Wharton'!$C$2:$C$785),"")</f>
        <v/>
      </c>
      <c r="I12685">
        <f>IF(OR(G7033="",H7033=""),"",G7033)</f>
        <v/>
      </c>
      <c r="J12685">
        <f>IF(OR(I7033="",H7033=""),"",I7033*H7033)</f>
        <v/>
      </c>
      <c r="K12685">
        <f>IF(G7033="","Missing OEWS wage",IF(H7033="","Missing Wharton SOC","Matched"))</f>
        <v/>
      </c>
    </row>
    <row r="12686">
      <c r="A12686" t="inlineStr">
        <is>
          <t>72</t>
        </is>
      </c>
      <c r="B12686" t="inlineStr">
        <is>
          <t>Accommodation and Food Services</t>
        </is>
      </c>
      <c r="C12686" t="inlineStr">
        <is>
          <t>15-1232</t>
        </is>
      </c>
      <c r="D12686" t="inlineStr">
        <is>
          <t>Computer User Support Specialists</t>
        </is>
      </c>
      <c r="E12686" t="n">
        <v>3320</v>
      </c>
      <c r="F12686" t="n">
        <v>54830</v>
      </c>
      <c r="G12686">
        <f>IF(OR(E7034="",F7034=""),"",E7034*F7034)</f>
        <v/>
      </c>
      <c r="H12686" s="41">
        <f>IFERROR(XLOOKUP(C7034,'DATA Wharton'!$A$2:$A$785,'DATA Wharton'!$C$2:$C$785),"")</f>
        <v/>
      </c>
      <c r="I12686">
        <f>IF(OR(G7034="",H7034=""),"",G7034)</f>
        <v/>
      </c>
      <c r="J12686">
        <f>IF(OR(I7034="",H7034=""),"",I7034*H7034)</f>
        <v/>
      </c>
      <c r="K12686">
        <f>IF(G7034="","Missing OEWS wage",IF(H7034="","Missing Wharton SOC","Matched"))</f>
        <v/>
      </c>
    </row>
    <row r="12687">
      <c r="A12687" t="inlineStr">
        <is>
          <t>72</t>
        </is>
      </c>
      <c r="B12687" t="inlineStr">
        <is>
          <t>Accommodation and Food Services</t>
        </is>
      </c>
      <c r="C12687" t="inlineStr">
        <is>
          <t>15-1241</t>
        </is>
      </c>
      <c r="D12687" t="inlineStr">
        <is>
          <t>Computer Network Architects</t>
        </is>
      </c>
      <c r="E12687" t="n">
        <v>320</v>
      </c>
      <c r="F12687" t="n">
        <v>130920</v>
      </c>
      <c r="G12687">
        <f>IF(OR(E7035="",F7035=""),"",E7035*F7035)</f>
        <v/>
      </c>
      <c r="H12687" s="41">
        <f>IFERROR(XLOOKUP(C7035,'DATA Wharton'!$A$2:$A$785,'DATA Wharton'!$C$2:$C$785),"")</f>
        <v/>
      </c>
      <c r="I12687">
        <f>IF(OR(G7035="",H7035=""),"",G7035)</f>
        <v/>
      </c>
      <c r="J12687">
        <f>IF(OR(I7035="",H7035=""),"",I7035*H7035)</f>
        <v/>
      </c>
      <c r="K12687">
        <f>IF(G7035="","Missing OEWS wage",IF(H7035="","Missing Wharton SOC","Matched"))</f>
        <v/>
      </c>
    </row>
    <row r="12688">
      <c r="A12688" t="inlineStr">
        <is>
          <t>72</t>
        </is>
      </c>
      <c r="B12688" t="inlineStr">
        <is>
          <t>Accommodation and Food Services</t>
        </is>
      </c>
      <c r="C12688" t="inlineStr">
        <is>
          <t>15-1242</t>
        </is>
      </c>
      <c r="D12688" t="inlineStr">
        <is>
          <t>Database Administrators</t>
        </is>
      </c>
      <c r="E12688" t="n">
        <v>220</v>
      </c>
      <c r="F12688" t="n">
        <v>95030</v>
      </c>
      <c r="G12688">
        <f>IF(OR(E7036="",F7036=""),"",E7036*F7036)</f>
        <v/>
      </c>
      <c r="H12688" s="41">
        <f>IFERROR(XLOOKUP(C7036,'DATA Wharton'!$A$2:$A$785,'DATA Wharton'!$C$2:$C$785),"")</f>
        <v/>
      </c>
      <c r="I12688">
        <f>IF(OR(G7036="",H7036=""),"",G7036)</f>
        <v/>
      </c>
      <c r="J12688">
        <f>IF(OR(I7036="",H7036=""),"",I7036*H7036)</f>
        <v/>
      </c>
      <c r="K12688">
        <f>IF(G7036="","Missing OEWS wage",IF(H7036="","Missing Wharton SOC","Matched"))</f>
        <v/>
      </c>
    </row>
    <row r="12689">
      <c r="A12689" t="inlineStr">
        <is>
          <t>72</t>
        </is>
      </c>
      <c r="B12689" t="inlineStr">
        <is>
          <t>Accommodation and Food Services</t>
        </is>
      </c>
      <c r="C12689" t="inlineStr">
        <is>
          <t>15-1244</t>
        </is>
      </c>
      <c r="D12689" t="inlineStr">
        <is>
          <t>Network and Computer Systems Administrators</t>
        </is>
      </c>
      <c r="E12689" t="n">
        <v>1250</v>
      </c>
      <c r="F12689" t="n">
        <v>85160</v>
      </c>
      <c r="G12689">
        <f>IF(OR(E7037="",F7037=""),"",E7037*F7037)</f>
        <v/>
      </c>
      <c r="H12689" s="41">
        <f>IFERROR(XLOOKUP(C7037,'DATA Wharton'!$A$2:$A$785,'DATA Wharton'!$C$2:$C$785),"")</f>
        <v/>
      </c>
      <c r="I12689">
        <f>IF(OR(G7037="",H7037=""),"",G7037)</f>
        <v/>
      </c>
      <c r="J12689">
        <f>IF(OR(I7037="",H7037=""),"",I7037*H7037)</f>
        <v/>
      </c>
      <c r="K12689">
        <f>IF(G7037="","Missing OEWS wage",IF(H7037="","Missing Wharton SOC","Matched"))</f>
        <v/>
      </c>
    </row>
    <row r="12690">
      <c r="A12690" t="inlineStr">
        <is>
          <t>72</t>
        </is>
      </c>
      <c r="B12690" t="inlineStr">
        <is>
          <t>Accommodation and Food Services</t>
        </is>
      </c>
      <c r="C12690" t="inlineStr">
        <is>
          <t>15-1251</t>
        </is>
      </c>
      <c r="D12690" t="inlineStr">
        <is>
          <t>Computer Programmers</t>
        </is>
      </c>
      <c r="E12690" t="n">
        <v>50</v>
      </c>
      <c r="F12690" t="n">
        <v>96910</v>
      </c>
      <c r="G12690">
        <f>IF(OR(E7038="",F7038=""),"",E7038*F7038)</f>
        <v/>
      </c>
      <c r="H12690" s="41">
        <f>IFERROR(XLOOKUP(C7038,'DATA Wharton'!$A$2:$A$785,'DATA Wharton'!$C$2:$C$785),"")</f>
        <v/>
      </c>
      <c r="I12690">
        <f>IF(OR(G7038="",H7038=""),"",G7038)</f>
        <v/>
      </c>
      <c r="J12690">
        <f>IF(OR(I7038="",H7038=""),"",I7038*H7038)</f>
        <v/>
      </c>
      <c r="K12690">
        <f>IF(G7038="","Missing OEWS wage",IF(H7038="","Missing Wharton SOC","Matched"))</f>
        <v/>
      </c>
    </row>
    <row r="12691">
      <c r="A12691" t="inlineStr">
        <is>
          <t>72</t>
        </is>
      </c>
      <c r="B12691" t="inlineStr">
        <is>
          <t>Accommodation and Food Services</t>
        </is>
      </c>
      <c r="C12691" t="inlineStr">
        <is>
          <t>15-1252</t>
        </is>
      </c>
      <c r="D12691" t="inlineStr">
        <is>
          <t>Software Developers</t>
        </is>
      </c>
      <c r="E12691" t="n">
        <v>230</v>
      </c>
      <c r="G12691">
        <f>IF(OR(E7039="",F7039=""),"",E7039*F7039)</f>
        <v/>
      </c>
      <c r="H12691" s="41">
        <f>IFERROR(XLOOKUP(C7039,'DATA Wharton'!$A$2:$A$785,'DATA Wharton'!$C$2:$C$785),"")</f>
        <v/>
      </c>
      <c r="I12691">
        <f>IF(OR(G7039="",H7039=""),"",G7039)</f>
        <v/>
      </c>
      <c r="J12691">
        <f>IF(OR(I7039="",H7039=""),"",I7039*H7039)</f>
        <v/>
      </c>
      <c r="K12691">
        <f>IF(G7039="","Missing OEWS wage",IF(H7039="","Missing Wharton SOC","Matched"))</f>
        <v/>
      </c>
    </row>
    <row r="12692">
      <c r="A12692" t="inlineStr">
        <is>
          <t>72</t>
        </is>
      </c>
      <c r="B12692" t="inlineStr">
        <is>
          <t>Accommodation and Food Services</t>
        </is>
      </c>
      <c r="C12692" t="inlineStr">
        <is>
          <t>15-1253</t>
        </is>
      </c>
      <c r="D12692" t="inlineStr">
        <is>
          <t>Software Quality Assurance Analysts and Testers</t>
        </is>
      </c>
      <c r="E12692" t="n">
        <v>30</v>
      </c>
      <c r="F12692" t="n">
        <v>120010</v>
      </c>
      <c r="G12692">
        <f>IF(OR(E7040="",F7040=""),"",E7040*F7040)</f>
        <v/>
      </c>
      <c r="H12692" s="41">
        <f>IFERROR(XLOOKUP(C7040,'DATA Wharton'!$A$2:$A$785,'DATA Wharton'!$C$2:$C$785),"")</f>
        <v/>
      </c>
      <c r="I12692">
        <f>IF(OR(G7040="",H7040=""),"",G7040)</f>
        <v/>
      </c>
      <c r="J12692">
        <f>IF(OR(I7040="",H7040=""),"",I7040*H7040)</f>
        <v/>
      </c>
      <c r="K12692">
        <f>IF(G7040="","Missing OEWS wage",IF(H7040="","Missing Wharton SOC","Matched"))</f>
        <v/>
      </c>
    </row>
    <row r="12693">
      <c r="A12693" t="inlineStr">
        <is>
          <t>72</t>
        </is>
      </c>
      <c r="B12693" t="inlineStr">
        <is>
          <t>Accommodation and Food Services</t>
        </is>
      </c>
      <c r="C12693" t="inlineStr">
        <is>
          <t>15-1254</t>
        </is>
      </c>
      <c r="D12693" t="inlineStr">
        <is>
          <t>Web Developers</t>
        </is>
      </c>
      <c r="E12693" t="n">
        <v>50</v>
      </c>
      <c r="F12693" t="n">
        <v>86180</v>
      </c>
      <c r="G12693">
        <f>IF(OR(E7041="",F7041=""),"",E7041*F7041)</f>
        <v/>
      </c>
      <c r="H12693" s="41">
        <f>IFERROR(XLOOKUP(C7041,'DATA Wharton'!$A$2:$A$785,'DATA Wharton'!$C$2:$C$785),"")</f>
        <v/>
      </c>
      <c r="I12693">
        <f>IF(OR(G7041="",H7041=""),"",G7041)</f>
        <v/>
      </c>
      <c r="J12693">
        <f>IF(OR(I7041="",H7041=""),"",I7041*H7041)</f>
        <v/>
      </c>
      <c r="K12693">
        <f>IF(G7041="","Missing OEWS wage",IF(H7041="","Missing Wharton SOC","Matched"))</f>
        <v/>
      </c>
    </row>
    <row r="12694">
      <c r="A12694" t="inlineStr">
        <is>
          <t>72</t>
        </is>
      </c>
      <c r="B12694" t="inlineStr">
        <is>
          <t>Accommodation and Food Services</t>
        </is>
      </c>
      <c r="C12694" t="inlineStr">
        <is>
          <t>15-1255</t>
        </is>
      </c>
      <c r="D12694" t="inlineStr">
        <is>
          <t>Web and Digital Interface Designers</t>
        </is>
      </c>
      <c r="E12694" t="n">
        <v>450</v>
      </c>
      <c r="F12694" t="n">
        <v>77230</v>
      </c>
      <c r="G12694">
        <f>IF(OR(E7042="",F7042=""),"",E7042*F7042)</f>
        <v/>
      </c>
      <c r="H12694" s="41">
        <f>IFERROR(XLOOKUP(C7042,'DATA Wharton'!$A$2:$A$785,'DATA Wharton'!$C$2:$C$785),"")</f>
        <v/>
      </c>
      <c r="I12694">
        <f>IF(OR(G7042="",H7042=""),"",G7042)</f>
        <v/>
      </c>
      <c r="J12694">
        <f>IF(OR(I7042="",H7042=""),"",I7042*H7042)</f>
        <v/>
      </c>
      <c r="K12694">
        <f>IF(G7042="","Missing OEWS wage",IF(H7042="","Missing Wharton SOC","Matched"))</f>
        <v/>
      </c>
    </row>
    <row r="12695">
      <c r="A12695" t="inlineStr">
        <is>
          <t>72</t>
        </is>
      </c>
      <c r="B12695" t="inlineStr">
        <is>
          <t>Accommodation and Food Services</t>
        </is>
      </c>
      <c r="C12695" t="inlineStr">
        <is>
          <t>15-1299</t>
        </is>
      </c>
      <c r="D12695" t="inlineStr">
        <is>
          <t>Computer Occupations, All Other</t>
        </is>
      </c>
      <c r="E12695" t="n">
        <v>1130</v>
      </c>
      <c r="F12695" t="n">
        <v>70460</v>
      </c>
      <c r="G12695">
        <f>IF(OR(E7043="",F7043=""),"",E7043*F7043)</f>
        <v/>
      </c>
      <c r="H12695" s="41">
        <f>IFERROR(XLOOKUP(C7043,'DATA Wharton'!$A$2:$A$785,'DATA Wharton'!$C$2:$C$785),"")</f>
        <v/>
      </c>
      <c r="I12695">
        <f>IF(OR(G7043="",H7043=""),"",G7043)</f>
        <v/>
      </c>
      <c r="J12695">
        <f>IF(OR(I7043="",H7043=""),"",I7043*H7043)</f>
        <v/>
      </c>
      <c r="K12695">
        <f>IF(G7043="","Missing OEWS wage",IF(H7043="","Missing Wharton SOC","Matched"))</f>
        <v/>
      </c>
    </row>
    <row r="12696">
      <c r="A12696" t="inlineStr">
        <is>
          <t>72</t>
        </is>
      </c>
      <c r="B12696" t="inlineStr">
        <is>
          <t>Accommodation and Food Services</t>
        </is>
      </c>
      <c r="C12696" t="inlineStr">
        <is>
          <t>15-2031</t>
        </is>
      </c>
      <c r="D12696" t="inlineStr">
        <is>
          <t>Operations Research Analysts</t>
        </is>
      </c>
      <c r="E12696" t="n">
        <v>50</v>
      </c>
      <c r="F12696" t="n">
        <v>82040</v>
      </c>
      <c r="G12696">
        <f>IF(OR(E7044="",F7044=""),"",E7044*F7044)</f>
        <v/>
      </c>
      <c r="H12696" s="41">
        <f>IFERROR(XLOOKUP(C7044,'DATA Wharton'!$A$2:$A$785,'DATA Wharton'!$C$2:$C$785),"")</f>
        <v/>
      </c>
      <c r="I12696">
        <f>IF(OR(G7044="",H7044=""),"",G7044)</f>
        <v/>
      </c>
      <c r="J12696">
        <f>IF(OR(I7044="",H7044=""),"",I7044*H7044)</f>
        <v/>
      </c>
      <c r="K12696">
        <f>IF(G7044="","Missing OEWS wage",IF(H7044="","Missing Wharton SOC","Matched"))</f>
        <v/>
      </c>
    </row>
    <row r="12697">
      <c r="A12697" t="inlineStr">
        <is>
          <t>72</t>
        </is>
      </c>
      <c r="B12697" t="inlineStr">
        <is>
          <t>Accommodation and Food Services</t>
        </is>
      </c>
      <c r="C12697" t="inlineStr">
        <is>
          <t>15-2051</t>
        </is>
      </c>
      <c r="D12697" t="inlineStr">
        <is>
          <t>Data Scientists</t>
        </is>
      </c>
      <c r="E12697" t="n">
        <v>150</v>
      </c>
      <c r="F12697" t="n">
        <v>86590</v>
      </c>
      <c r="G12697">
        <f>IF(OR(E7045="",F7045=""),"",E7045*F7045)</f>
        <v/>
      </c>
      <c r="H12697" s="41">
        <f>IFERROR(XLOOKUP(C7045,'DATA Wharton'!$A$2:$A$785,'DATA Wharton'!$C$2:$C$785),"")</f>
        <v/>
      </c>
      <c r="I12697">
        <f>IF(OR(G7045="",H7045=""),"",G7045)</f>
        <v/>
      </c>
      <c r="J12697">
        <f>IF(OR(I7045="",H7045=""),"",I7045*H7045)</f>
        <v/>
      </c>
      <c r="K12697">
        <f>IF(G7045="","Missing OEWS wage",IF(H7045="","Missing Wharton SOC","Matched"))</f>
        <v/>
      </c>
    </row>
    <row r="12698">
      <c r="A12698" t="inlineStr">
        <is>
          <t>72</t>
        </is>
      </c>
      <c r="B12698" t="inlineStr">
        <is>
          <t>Accommodation and Food Services</t>
        </is>
      </c>
      <c r="C12698" t="inlineStr">
        <is>
          <t>17-2051</t>
        </is>
      </c>
      <c r="D12698" t="inlineStr">
        <is>
          <t>Civil Engineers</t>
        </is>
      </c>
      <c r="E12698" t="n">
        <v>350</v>
      </c>
      <c r="F12698" t="n">
        <v>70030</v>
      </c>
      <c r="G12698">
        <f>IF(OR(E7046="",F7046=""),"",E7046*F7046)</f>
        <v/>
      </c>
      <c r="H12698" s="41">
        <f>IFERROR(XLOOKUP(C7046,'DATA Wharton'!$A$2:$A$785,'DATA Wharton'!$C$2:$C$785),"")</f>
        <v/>
      </c>
      <c r="I12698">
        <f>IF(OR(G7046="",H7046=""),"",G7046)</f>
        <v/>
      </c>
      <c r="J12698">
        <f>IF(OR(I7046="",H7046=""),"",I7046*H7046)</f>
        <v/>
      </c>
      <c r="K12698">
        <f>IF(G7046="","Missing OEWS wage",IF(H7046="","Missing Wharton SOC","Matched"))</f>
        <v/>
      </c>
    </row>
    <row r="12699">
      <c r="A12699" t="inlineStr">
        <is>
          <t>72</t>
        </is>
      </c>
      <c r="B12699" t="inlineStr">
        <is>
          <t>Accommodation and Food Services</t>
        </is>
      </c>
      <c r="C12699" t="inlineStr">
        <is>
          <t>19-4013</t>
        </is>
      </c>
      <c r="D12699" t="inlineStr">
        <is>
          <t>Food Science Technicians</t>
        </is>
      </c>
      <c r="F12699" t="n">
        <v>55220</v>
      </c>
      <c r="G12699">
        <f>IF(OR(E7047="",F7047=""),"",E7047*F7047)</f>
        <v/>
      </c>
      <c r="H12699" s="41">
        <f>IFERROR(XLOOKUP(C7047,'DATA Wharton'!$A$2:$A$785,'DATA Wharton'!$C$2:$C$785),"")</f>
        <v/>
      </c>
      <c r="I12699">
        <f>IF(OR(G7047="",H7047=""),"",G7047)</f>
        <v/>
      </c>
      <c r="J12699">
        <f>IF(OR(I7047="",H7047=""),"",I7047*H7047)</f>
        <v/>
      </c>
      <c r="K12699">
        <f>IF(G7047="","Missing OEWS wage",IF(H7047="","Missing Wharton SOC","Matched"))</f>
        <v/>
      </c>
    </row>
    <row r="12700">
      <c r="A12700" t="inlineStr">
        <is>
          <t>72</t>
        </is>
      </c>
      <c r="B12700" t="inlineStr">
        <is>
          <t>Accommodation and Food Services</t>
        </is>
      </c>
      <c r="C12700" t="inlineStr">
        <is>
          <t>19-5011</t>
        </is>
      </c>
      <c r="D12700" t="inlineStr">
        <is>
          <t>Occupational Health and Safety Specialists</t>
        </is>
      </c>
      <c r="E12700" t="n">
        <v>280</v>
      </c>
      <c r="F12700" t="n">
        <v>66910</v>
      </c>
      <c r="G12700">
        <f>IF(OR(E7048="",F7048=""),"",E7048*F7048)</f>
        <v/>
      </c>
      <c r="H12700" s="41">
        <f>IFERROR(XLOOKUP(C7048,'DATA Wharton'!$A$2:$A$785,'DATA Wharton'!$C$2:$C$785),"")</f>
        <v/>
      </c>
      <c r="I12700">
        <f>IF(OR(G7048="",H7048=""),"",G7048)</f>
        <v/>
      </c>
      <c r="J12700">
        <f>IF(OR(I7048="",H7048=""),"",I7048*H7048)</f>
        <v/>
      </c>
      <c r="K12700">
        <f>IF(G7048="","Missing OEWS wage",IF(H7048="","Missing Wharton SOC","Matched"))</f>
        <v/>
      </c>
    </row>
    <row r="12701">
      <c r="A12701" t="inlineStr">
        <is>
          <t>72</t>
        </is>
      </c>
      <c r="B12701" t="inlineStr">
        <is>
          <t>Accommodation and Food Services</t>
        </is>
      </c>
      <c r="C12701" t="inlineStr">
        <is>
          <t>19-5012</t>
        </is>
      </c>
      <c r="D12701" t="inlineStr">
        <is>
          <t>Occupational Health and Safety Technicians</t>
        </is>
      </c>
      <c r="E12701" t="n">
        <v>70</v>
      </c>
      <c r="G12701">
        <f>IF(OR(E7049="",F7049=""),"",E7049*F7049)</f>
        <v/>
      </c>
      <c r="H12701" s="41">
        <f>IFERROR(XLOOKUP(C7049,'DATA Wharton'!$A$2:$A$785,'DATA Wharton'!$C$2:$C$785),"")</f>
        <v/>
      </c>
      <c r="I12701">
        <f>IF(OR(G7049="",H7049=""),"",G7049)</f>
        <v/>
      </c>
      <c r="J12701">
        <f>IF(OR(I7049="",H7049=""),"",I7049*H7049)</f>
        <v/>
      </c>
      <c r="K12701">
        <f>IF(G7049="","Missing OEWS wage",IF(H7049="","Missing Wharton SOC","Matched"))</f>
        <v/>
      </c>
    </row>
    <row r="12702">
      <c r="A12702" t="inlineStr">
        <is>
          <t>72</t>
        </is>
      </c>
      <c r="B12702" t="inlineStr">
        <is>
          <t>Accommodation and Food Services</t>
        </is>
      </c>
      <c r="C12702" t="inlineStr">
        <is>
          <t>21-1093</t>
        </is>
      </c>
      <c r="D12702" t="inlineStr">
        <is>
          <t>Social and Human Service Assistants</t>
        </is>
      </c>
      <c r="E12702" t="n">
        <v>40</v>
      </c>
      <c r="F12702" t="n">
        <v>43120</v>
      </c>
      <c r="G12702">
        <f>IF(OR(E7050="",F7050=""),"",E7050*F7050)</f>
        <v/>
      </c>
      <c r="H12702" s="41">
        <f>IFERROR(XLOOKUP(C7050,'DATA Wharton'!$A$2:$A$785,'DATA Wharton'!$C$2:$C$785),"")</f>
        <v/>
      </c>
      <c r="I12702">
        <f>IF(OR(G7050="",H7050=""),"",G7050)</f>
        <v/>
      </c>
      <c r="J12702">
        <f>IF(OR(I7050="",H7050=""),"",I7050*H7050)</f>
        <v/>
      </c>
      <c r="K12702">
        <f>IF(G7050="","Missing OEWS wage",IF(H7050="","Missing Wharton SOC","Matched"))</f>
        <v/>
      </c>
    </row>
    <row r="12703">
      <c r="A12703" t="inlineStr">
        <is>
          <t>72</t>
        </is>
      </c>
      <c r="B12703" t="inlineStr">
        <is>
          <t>Accommodation and Food Services</t>
        </is>
      </c>
      <c r="C12703" t="inlineStr">
        <is>
          <t>21-2011</t>
        </is>
      </c>
      <c r="D12703" t="inlineStr">
        <is>
          <t>Clergy</t>
        </is>
      </c>
      <c r="F12703" t="n">
        <v>44720</v>
      </c>
      <c r="G12703">
        <f>IF(OR(E7051="",F7051=""),"",E7051*F7051)</f>
        <v/>
      </c>
      <c r="H12703" s="41">
        <f>IFERROR(XLOOKUP(C7051,'DATA Wharton'!$A$2:$A$785,'DATA Wharton'!$C$2:$C$785),"")</f>
        <v/>
      </c>
      <c r="I12703">
        <f>IF(OR(G7051="",H7051=""),"",G7051)</f>
        <v/>
      </c>
      <c r="J12703">
        <f>IF(OR(I7051="",H7051=""),"",I7051*H7051)</f>
        <v/>
      </c>
      <c r="K12703">
        <f>IF(G7051="","Missing OEWS wage",IF(H7051="","Missing Wharton SOC","Matched"))</f>
        <v/>
      </c>
    </row>
    <row r="12704">
      <c r="A12704" t="inlineStr">
        <is>
          <t>72</t>
        </is>
      </c>
      <c r="B12704" t="inlineStr">
        <is>
          <t>Accommodation and Food Services</t>
        </is>
      </c>
      <c r="C12704" t="inlineStr">
        <is>
          <t>23-1011</t>
        </is>
      </c>
      <c r="D12704" t="inlineStr">
        <is>
          <t>Lawyers</t>
        </is>
      </c>
      <c r="E12704" t="n">
        <v>170</v>
      </c>
      <c r="F12704" t="n">
        <v>155820</v>
      </c>
      <c r="G12704">
        <f>IF(OR(E7052="",F7052=""),"",E7052*F7052)</f>
        <v/>
      </c>
      <c r="H12704" s="41">
        <f>IFERROR(XLOOKUP(C7052,'DATA Wharton'!$A$2:$A$785,'DATA Wharton'!$C$2:$C$785),"")</f>
        <v/>
      </c>
      <c r="I12704">
        <f>IF(OR(G7052="",H7052=""),"",G7052)</f>
        <v/>
      </c>
      <c r="J12704">
        <f>IF(OR(I7052="",H7052=""),"",I7052*H7052)</f>
        <v/>
      </c>
      <c r="K12704">
        <f>IF(G7052="","Missing OEWS wage",IF(H7052="","Missing Wharton SOC","Matched"))</f>
        <v/>
      </c>
    </row>
    <row r="12705">
      <c r="A12705" t="inlineStr">
        <is>
          <t>72</t>
        </is>
      </c>
      <c r="B12705" t="inlineStr">
        <is>
          <t>Accommodation and Food Services</t>
        </is>
      </c>
      <c r="C12705" t="inlineStr">
        <is>
          <t>23-2011</t>
        </is>
      </c>
      <c r="D12705" t="inlineStr">
        <is>
          <t>Paralegals and Legal Assistants</t>
        </is>
      </c>
      <c r="E12705" t="n">
        <v>30</v>
      </c>
      <c r="F12705" t="n">
        <v>71570</v>
      </c>
      <c r="G12705">
        <f>IF(OR(E7053="",F7053=""),"",E7053*F7053)</f>
        <v/>
      </c>
      <c r="H12705" s="41">
        <f>IFERROR(XLOOKUP(C7053,'DATA Wharton'!$A$2:$A$785,'DATA Wharton'!$C$2:$C$785),"")</f>
        <v/>
      </c>
      <c r="I12705">
        <f>IF(OR(G7053="",H7053=""),"",G7053)</f>
        <v/>
      </c>
      <c r="J12705">
        <f>IF(OR(I7053="",H7053=""),"",I7053*H7053)</f>
        <v/>
      </c>
      <c r="K12705">
        <f>IF(G7053="","Missing OEWS wage",IF(H7053="","Missing Wharton SOC","Matched"))</f>
        <v/>
      </c>
    </row>
    <row r="12706">
      <c r="A12706" t="inlineStr">
        <is>
          <t>72</t>
        </is>
      </c>
      <c r="B12706" t="inlineStr">
        <is>
          <t>Accommodation and Food Services</t>
        </is>
      </c>
      <c r="C12706" t="inlineStr">
        <is>
          <t>25-3021</t>
        </is>
      </c>
      <c r="D12706" t="inlineStr">
        <is>
          <t>Self-Enrichment Teachers</t>
        </is>
      </c>
      <c r="E12706" t="n">
        <v>1520</v>
      </c>
      <c r="F12706" t="n">
        <v>47850</v>
      </c>
      <c r="G12706">
        <f>IF(OR(E7054="",F7054=""),"",E7054*F7054)</f>
        <v/>
      </c>
      <c r="H12706" s="41">
        <f>IFERROR(XLOOKUP(C7054,'DATA Wharton'!$A$2:$A$785,'DATA Wharton'!$C$2:$C$785),"")</f>
        <v/>
      </c>
      <c r="I12706">
        <f>IF(OR(G7054="",H7054=""),"",G7054)</f>
        <v/>
      </c>
      <c r="J12706">
        <f>IF(OR(I7054="",H7054=""),"",I7054*H7054)</f>
        <v/>
      </c>
      <c r="K12706">
        <f>IF(G7054="","Missing OEWS wage",IF(H7054="","Missing Wharton SOC","Matched"))</f>
        <v/>
      </c>
    </row>
    <row r="12707">
      <c r="A12707" t="inlineStr">
        <is>
          <t>72</t>
        </is>
      </c>
      <c r="B12707" t="inlineStr">
        <is>
          <t>Accommodation and Food Services</t>
        </is>
      </c>
      <c r="C12707" t="inlineStr">
        <is>
          <t>25-9031</t>
        </is>
      </c>
      <c r="D12707" t="inlineStr">
        <is>
          <t>Instructional Coordinators</t>
        </is>
      </c>
      <c r="E12707" t="n">
        <v>50</v>
      </c>
      <c r="F12707" t="n">
        <v>56400</v>
      </c>
      <c r="G12707">
        <f>IF(OR(E7055="",F7055=""),"",E7055*F7055)</f>
        <v/>
      </c>
      <c r="H12707" s="41">
        <f>IFERROR(XLOOKUP(C7055,'DATA Wharton'!$A$2:$A$785,'DATA Wharton'!$C$2:$C$785),"")</f>
        <v/>
      </c>
      <c r="I12707">
        <f>IF(OR(G7055="",H7055=""),"",G7055)</f>
        <v/>
      </c>
      <c r="J12707">
        <f>IF(OR(I7055="",H7055=""),"",I7055*H7055)</f>
        <v/>
      </c>
      <c r="K12707">
        <f>IF(G7055="","Missing OEWS wage",IF(H7055="","Missing Wharton SOC","Matched"))</f>
        <v/>
      </c>
    </row>
    <row r="12708">
      <c r="A12708" t="inlineStr">
        <is>
          <t>72</t>
        </is>
      </c>
      <c r="B12708" t="inlineStr">
        <is>
          <t>Accommodation and Food Services</t>
        </is>
      </c>
      <c r="C12708" t="inlineStr">
        <is>
          <t>27-1023</t>
        </is>
      </c>
      <c r="D12708" t="inlineStr">
        <is>
          <t>Floral Designers</t>
        </is>
      </c>
      <c r="E12708" t="n">
        <v>310</v>
      </c>
      <c r="F12708" t="n">
        <v>49330</v>
      </c>
      <c r="G12708">
        <f>IF(OR(E7056="",F7056=""),"",E7056*F7056)</f>
        <v/>
      </c>
      <c r="H12708" s="41">
        <f>IFERROR(XLOOKUP(C7056,'DATA Wharton'!$A$2:$A$785,'DATA Wharton'!$C$2:$C$785),"")</f>
        <v/>
      </c>
      <c r="I12708">
        <f>IF(OR(G7056="",H7056=""),"",G7056)</f>
        <v/>
      </c>
      <c r="J12708">
        <f>IF(OR(I7056="",H7056=""),"",I7056*H7056)</f>
        <v/>
      </c>
      <c r="K12708">
        <f>IF(G7056="","Missing OEWS wage",IF(H7056="","Missing Wharton SOC","Matched"))</f>
        <v/>
      </c>
    </row>
    <row r="12709">
      <c r="A12709" t="inlineStr">
        <is>
          <t>72</t>
        </is>
      </c>
      <c r="B12709" t="inlineStr">
        <is>
          <t>Accommodation and Food Services</t>
        </is>
      </c>
      <c r="C12709" t="inlineStr">
        <is>
          <t>27-1024</t>
        </is>
      </c>
      <c r="D12709" t="inlineStr">
        <is>
          <t>Graphic Designers</t>
        </is>
      </c>
      <c r="E12709" t="n">
        <v>1300</v>
      </c>
      <c r="F12709" t="n">
        <v>67580</v>
      </c>
      <c r="G12709">
        <f>IF(OR(E7057="",F7057=""),"",E7057*F7057)</f>
        <v/>
      </c>
      <c r="H12709" s="41">
        <f>IFERROR(XLOOKUP(C7057,'DATA Wharton'!$A$2:$A$785,'DATA Wharton'!$C$2:$C$785),"")</f>
        <v/>
      </c>
      <c r="I12709">
        <f>IF(OR(G7057="",H7057=""),"",G7057)</f>
        <v/>
      </c>
      <c r="J12709">
        <f>IF(OR(I7057="",H7057=""),"",I7057*H7057)</f>
        <v/>
      </c>
      <c r="K12709">
        <f>IF(G7057="","Missing OEWS wage",IF(H7057="","Missing Wharton SOC","Matched"))</f>
        <v/>
      </c>
    </row>
    <row r="12710">
      <c r="A12710" t="inlineStr">
        <is>
          <t>72</t>
        </is>
      </c>
      <c r="B12710" t="inlineStr">
        <is>
          <t>Accommodation and Food Services</t>
        </is>
      </c>
      <c r="C12710" t="inlineStr">
        <is>
          <t>27-1025</t>
        </is>
      </c>
      <c r="D12710" t="inlineStr">
        <is>
          <t>Interior Designers</t>
        </is>
      </c>
      <c r="E12710" t="n">
        <v>130</v>
      </c>
      <c r="G12710">
        <f>IF(OR(E7058="",F7058=""),"",E7058*F7058)</f>
        <v/>
      </c>
      <c r="H12710" s="41">
        <f>IFERROR(XLOOKUP(C7058,'DATA Wharton'!$A$2:$A$785,'DATA Wharton'!$C$2:$C$785),"")</f>
        <v/>
      </c>
      <c r="I12710">
        <f>IF(OR(G7058="",H7058=""),"",G7058)</f>
        <v/>
      </c>
      <c r="J12710">
        <f>IF(OR(I7058="",H7058=""),"",I7058*H7058)</f>
        <v/>
      </c>
      <c r="K12710">
        <f>IF(G7058="","Missing OEWS wage",IF(H7058="","Missing Wharton SOC","Matched"))</f>
        <v/>
      </c>
    </row>
    <row r="12711">
      <c r="A12711" t="inlineStr">
        <is>
          <t>72</t>
        </is>
      </c>
      <c r="B12711" t="inlineStr">
        <is>
          <t>Accommodation and Food Services</t>
        </is>
      </c>
      <c r="C12711" t="inlineStr">
        <is>
          <t>27-1026</t>
        </is>
      </c>
      <c r="D12711" t="inlineStr">
        <is>
          <t>Merchandise Displayers and Window Trimmers</t>
        </is>
      </c>
      <c r="E12711" t="n">
        <v>360</v>
      </c>
      <c r="F12711" t="n">
        <v>41590</v>
      </c>
      <c r="G12711">
        <f>IF(OR(E7059="",F7059=""),"",E7059*F7059)</f>
        <v/>
      </c>
      <c r="H12711" s="41">
        <f>IFERROR(XLOOKUP(C7059,'DATA Wharton'!$A$2:$A$785,'DATA Wharton'!$C$2:$C$785),"")</f>
        <v/>
      </c>
      <c r="I12711">
        <f>IF(OR(G7059="",H7059=""),"",G7059)</f>
        <v/>
      </c>
      <c r="J12711">
        <f>IF(OR(I7059="",H7059=""),"",I7059*H7059)</f>
        <v/>
      </c>
      <c r="K12711">
        <f>IF(G7059="","Missing OEWS wage",IF(H7059="","Missing Wharton SOC","Matched"))</f>
        <v/>
      </c>
    </row>
    <row r="12712">
      <c r="A12712" t="inlineStr">
        <is>
          <t>72</t>
        </is>
      </c>
      <c r="B12712" t="inlineStr">
        <is>
          <t>Accommodation and Food Services</t>
        </is>
      </c>
      <c r="C12712" t="inlineStr">
        <is>
          <t>27-1029</t>
        </is>
      </c>
      <c r="D12712" t="inlineStr">
        <is>
          <t>Designers, All Other</t>
        </is>
      </c>
      <c r="E12712" t="n">
        <v>40</v>
      </c>
      <c r="F12712" t="n">
        <v>69400</v>
      </c>
      <c r="G12712">
        <f>IF(OR(E7060="",F7060=""),"",E7060*F7060)</f>
        <v/>
      </c>
      <c r="H12712" s="41">
        <f>IFERROR(XLOOKUP(C7060,'DATA Wharton'!$A$2:$A$785,'DATA Wharton'!$C$2:$C$785),"")</f>
        <v/>
      </c>
      <c r="I12712">
        <f>IF(OR(G7060="",H7060=""),"",G7060)</f>
        <v/>
      </c>
      <c r="J12712">
        <f>IF(OR(I7060="",H7060=""),"",I7060*H7060)</f>
        <v/>
      </c>
      <c r="K12712">
        <f>IF(G7060="","Missing OEWS wage",IF(H7060="","Missing Wharton SOC","Matched"))</f>
        <v/>
      </c>
    </row>
    <row r="12713">
      <c r="A12713" t="inlineStr">
        <is>
          <t>72</t>
        </is>
      </c>
      <c r="B12713" t="inlineStr">
        <is>
          <t>Accommodation and Food Services</t>
        </is>
      </c>
      <c r="C12713" t="inlineStr">
        <is>
          <t>27-2022</t>
        </is>
      </c>
      <c r="D12713" t="inlineStr">
        <is>
          <t>Coaches and Scouts</t>
        </is>
      </c>
      <c r="E12713" t="n">
        <v>460</v>
      </c>
      <c r="F12713" t="n">
        <v>66370</v>
      </c>
      <c r="G12713">
        <f>IF(OR(E7061="",F7061=""),"",E7061*F7061)</f>
        <v/>
      </c>
      <c r="H12713" s="41">
        <f>IFERROR(XLOOKUP(C7061,'DATA Wharton'!$A$2:$A$785,'DATA Wharton'!$C$2:$C$785),"")</f>
        <v/>
      </c>
      <c r="I12713">
        <f>IF(OR(G7061="",H7061=""),"",G7061)</f>
        <v/>
      </c>
      <c r="J12713">
        <f>IF(OR(I7061="",H7061=""),"",I7061*H7061)</f>
        <v/>
      </c>
      <c r="K12713">
        <f>IF(G7061="","Missing OEWS wage",IF(H7061="","Missing Wharton SOC","Matched"))</f>
        <v/>
      </c>
    </row>
    <row r="12714">
      <c r="A12714" t="inlineStr">
        <is>
          <t>72</t>
        </is>
      </c>
      <c r="B12714" t="inlineStr">
        <is>
          <t>Accommodation and Food Services</t>
        </is>
      </c>
      <c r="C12714" t="inlineStr">
        <is>
          <t>27-2031</t>
        </is>
      </c>
      <c r="D12714" t="inlineStr">
        <is>
          <t>Dancers</t>
        </is>
      </c>
      <c r="E12714" t="n">
        <v>2190</v>
      </c>
      <c r="G12714">
        <f>IF(OR(E7062="",F7062=""),"",E7062*F7062)</f>
        <v/>
      </c>
      <c r="H12714" s="41">
        <f>IFERROR(XLOOKUP(C7062,'DATA Wharton'!$A$2:$A$785,'DATA Wharton'!$C$2:$C$785),"")</f>
        <v/>
      </c>
      <c r="I12714">
        <f>IF(OR(G7062="",H7062=""),"",G7062)</f>
        <v/>
      </c>
      <c r="J12714">
        <f>IF(OR(I7062="",H7062=""),"",I7062*H7062)</f>
        <v/>
      </c>
      <c r="K12714">
        <f>IF(G7062="","Missing OEWS wage",IF(H7062="","Missing Wharton SOC","Matched"))</f>
        <v/>
      </c>
    </row>
    <row r="12715">
      <c r="A12715" t="inlineStr">
        <is>
          <t>72</t>
        </is>
      </c>
      <c r="B12715" t="inlineStr">
        <is>
          <t>Accommodation and Food Services</t>
        </is>
      </c>
      <c r="C12715" t="inlineStr">
        <is>
          <t>27-2042</t>
        </is>
      </c>
      <c r="D12715" t="inlineStr">
        <is>
          <t>Musicians and Singers</t>
        </is>
      </c>
      <c r="G12715">
        <f>IF(OR(E7063="",F7063=""),"",E7063*F7063)</f>
        <v/>
      </c>
      <c r="H12715" s="41">
        <f>IFERROR(XLOOKUP(C7063,'DATA Wharton'!$A$2:$A$785,'DATA Wharton'!$C$2:$C$785),"")</f>
        <v/>
      </c>
      <c r="I12715">
        <f>IF(OR(G7063="",H7063=""),"",G7063)</f>
        <v/>
      </c>
      <c r="J12715">
        <f>IF(OR(I7063="",H7063=""),"",I7063*H7063)</f>
        <v/>
      </c>
      <c r="K12715">
        <f>IF(G7063="","Missing OEWS wage",IF(H7063="","Missing Wharton SOC","Matched"))</f>
        <v/>
      </c>
    </row>
    <row r="12716">
      <c r="A12716" t="inlineStr">
        <is>
          <t>72</t>
        </is>
      </c>
      <c r="B12716" t="inlineStr">
        <is>
          <t>Accommodation and Food Services</t>
        </is>
      </c>
      <c r="C12716" t="inlineStr">
        <is>
          <t>27-2091</t>
        </is>
      </c>
      <c r="D12716" t="inlineStr">
        <is>
          <t>Disc Jockeys, Except Radio</t>
        </is>
      </c>
      <c r="E12716" t="n">
        <v>2440</v>
      </c>
      <c r="G12716">
        <f>IF(OR(E7064="",F7064=""),"",E7064*F7064)</f>
        <v/>
      </c>
      <c r="H12716" s="41">
        <f>IFERROR(XLOOKUP(C7064,'DATA Wharton'!$A$2:$A$785,'DATA Wharton'!$C$2:$C$785),"")</f>
        <v/>
      </c>
      <c r="I12716">
        <f>IF(OR(G7064="",H7064=""),"",G7064)</f>
        <v/>
      </c>
      <c r="J12716">
        <f>IF(OR(I7064="",H7064=""),"",I7064*H7064)</f>
        <v/>
      </c>
      <c r="K12716">
        <f>IF(G7064="","Missing OEWS wage",IF(H7064="","Missing Wharton SOC","Matched"))</f>
        <v/>
      </c>
    </row>
    <row r="12717">
      <c r="A12717" t="inlineStr">
        <is>
          <t>72</t>
        </is>
      </c>
      <c r="B12717" t="inlineStr">
        <is>
          <t>Accommodation and Food Services</t>
        </is>
      </c>
      <c r="C12717" t="inlineStr">
        <is>
          <t>27-2099</t>
        </is>
      </c>
      <c r="D12717" t="inlineStr">
        <is>
          <t>Entertainers and Performers, Sports and Related Workers, All Other</t>
        </is>
      </c>
      <c r="E12717" t="n">
        <v>1520</v>
      </c>
      <c r="G12717">
        <f>IF(OR(E7065="",F7065=""),"",E7065*F7065)</f>
        <v/>
      </c>
      <c r="H12717" s="41">
        <f>IFERROR(XLOOKUP(C7065,'DATA Wharton'!$A$2:$A$785,'DATA Wharton'!$C$2:$C$785),"")</f>
        <v/>
      </c>
      <c r="I12717">
        <f>IF(OR(G7065="",H7065=""),"",G7065)</f>
        <v/>
      </c>
      <c r="J12717">
        <f>IF(OR(I7065="",H7065=""),"",I7065*H7065)</f>
        <v/>
      </c>
      <c r="K12717">
        <f>IF(G7065="","Missing OEWS wage",IF(H7065="","Missing Wharton SOC","Matched"))</f>
        <v/>
      </c>
    </row>
    <row r="12718">
      <c r="A12718" t="inlineStr">
        <is>
          <t>72</t>
        </is>
      </c>
      <c r="B12718" t="inlineStr">
        <is>
          <t>Accommodation and Food Services</t>
        </is>
      </c>
      <c r="C12718" t="inlineStr">
        <is>
          <t>27-3031</t>
        </is>
      </c>
      <c r="D12718" t="inlineStr">
        <is>
          <t>Public Relations Specialists</t>
        </is>
      </c>
      <c r="E12718" t="n">
        <v>2930</v>
      </c>
      <c r="G12718">
        <f>IF(OR(E7066="",F7066=""),"",E7066*F7066)</f>
        <v/>
      </c>
      <c r="H12718" s="41">
        <f>IFERROR(XLOOKUP(C7066,'DATA Wharton'!$A$2:$A$785,'DATA Wharton'!$C$2:$C$785),"")</f>
        <v/>
      </c>
      <c r="I12718">
        <f>IF(OR(G7066="",H7066=""),"",G7066)</f>
        <v/>
      </c>
      <c r="J12718">
        <f>IF(OR(I7066="",H7066=""),"",I7066*H7066)</f>
        <v/>
      </c>
      <c r="K12718">
        <f>IF(G7066="","Missing OEWS wage",IF(H7066="","Missing Wharton SOC","Matched"))</f>
        <v/>
      </c>
    </row>
    <row r="12719">
      <c r="A12719" t="inlineStr">
        <is>
          <t>72</t>
        </is>
      </c>
      <c r="B12719" t="inlineStr">
        <is>
          <t>Accommodation and Food Services</t>
        </is>
      </c>
      <c r="C12719" t="inlineStr">
        <is>
          <t>27-3099</t>
        </is>
      </c>
      <c r="D12719" t="inlineStr">
        <is>
          <t>Media and Communication Workers, All Other</t>
        </is>
      </c>
      <c r="E12719" t="n">
        <v>110</v>
      </c>
      <c r="F12719" t="n">
        <v>51050</v>
      </c>
      <c r="G12719">
        <f>IF(OR(E7067="",F7067=""),"",E7067*F7067)</f>
        <v/>
      </c>
      <c r="H12719" s="41">
        <f>IFERROR(XLOOKUP(C7067,'DATA Wharton'!$A$2:$A$785,'DATA Wharton'!$C$2:$C$785),"")</f>
        <v/>
      </c>
      <c r="I12719">
        <f>IF(OR(G7067="",H7067=""),"",G7067)</f>
        <v/>
      </c>
      <c r="J12719">
        <f>IF(OR(I7067="",H7067=""),"",I7067*H7067)</f>
        <v/>
      </c>
      <c r="K12719">
        <f>IF(G7067="","Missing OEWS wage",IF(H7067="","Missing Wharton SOC","Matched"))</f>
        <v/>
      </c>
    </row>
    <row r="12720">
      <c r="A12720" t="inlineStr">
        <is>
          <t>72</t>
        </is>
      </c>
      <c r="B12720" t="inlineStr">
        <is>
          <t>Accommodation and Food Services</t>
        </is>
      </c>
      <c r="C12720" t="inlineStr">
        <is>
          <t>27-4011</t>
        </is>
      </c>
      <c r="D12720" t="inlineStr">
        <is>
          <t>Audio and Video Technicians</t>
        </is>
      </c>
      <c r="E12720" t="n">
        <v>2320</v>
      </c>
      <c r="F12720" t="n">
        <v>62760</v>
      </c>
      <c r="G12720">
        <f>IF(OR(E7068="",F7068=""),"",E7068*F7068)</f>
        <v/>
      </c>
      <c r="H12720" s="41">
        <f>IFERROR(XLOOKUP(C7068,'DATA Wharton'!$A$2:$A$785,'DATA Wharton'!$C$2:$C$785),"")</f>
        <v/>
      </c>
      <c r="I12720">
        <f>IF(OR(G7068="",H7068=""),"",G7068)</f>
        <v/>
      </c>
      <c r="J12720">
        <f>IF(OR(I7068="",H7068=""),"",I7068*H7068)</f>
        <v/>
      </c>
      <c r="K12720">
        <f>IF(G7068="","Missing OEWS wage",IF(H7068="","Missing Wharton SOC","Matched"))</f>
        <v/>
      </c>
    </row>
    <row r="12721">
      <c r="A12721" t="inlineStr">
        <is>
          <t>72</t>
        </is>
      </c>
      <c r="B12721" t="inlineStr">
        <is>
          <t>Accommodation and Food Services</t>
        </is>
      </c>
      <c r="C12721" t="inlineStr">
        <is>
          <t>27-4014</t>
        </is>
      </c>
      <c r="D12721" t="inlineStr">
        <is>
          <t>Sound Engineering Technicians</t>
        </is>
      </c>
      <c r="E12721" t="n">
        <v>550</v>
      </c>
      <c r="F12721" t="n">
        <v>58570</v>
      </c>
      <c r="G12721">
        <f>IF(OR(E7069="",F7069=""),"",E7069*F7069)</f>
        <v/>
      </c>
      <c r="H12721" s="41">
        <f>IFERROR(XLOOKUP(C7069,'DATA Wharton'!$A$2:$A$785,'DATA Wharton'!$C$2:$C$785),"")</f>
        <v/>
      </c>
      <c r="I12721">
        <f>IF(OR(G7069="",H7069=""),"",G7069)</f>
        <v/>
      </c>
      <c r="J12721">
        <f>IF(OR(I7069="",H7069=""),"",I7069*H7069)</f>
        <v/>
      </c>
      <c r="K12721">
        <f>IF(G7069="","Missing OEWS wage",IF(H7069="","Missing Wharton SOC","Matched"))</f>
        <v/>
      </c>
    </row>
    <row r="12722">
      <c r="A12722" t="inlineStr">
        <is>
          <t>72</t>
        </is>
      </c>
      <c r="B12722" t="inlineStr">
        <is>
          <t>Accommodation and Food Services</t>
        </is>
      </c>
      <c r="C12722" t="inlineStr">
        <is>
          <t>27-4015</t>
        </is>
      </c>
      <c r="D12722" t="inlineStr">
        <is>
          <t>Lighting Technicians</t>
        </is>
      </c>
      <c r="E12722" t="n">
        <v>480</v>
      </c>
      <c r="F12722" t="n">
        <v>73760</v>
      </c>
      <c r="G12722">
        <f>IF(OR(E7070="",F7070=""),"",E7070*F7070)</f>
        <v/>
      </c>
      <c r="H12722" s="41">
        <f>IFERROR(XLOOKUP(C7070,'DATA Wharton'!$A$2:$A$785,'DATA Wharton'!$C$2:$C$785),"")</f>
        <v/>
      </c>
      <c r="I12722">
        <f>IF(OR(G7070="",H7070=""),"",G7070)</f>
        <v/>
      </c>
      <c r="J12722">
        <f>IF(OR(I7070="",H7070=""),"",I7070*H7070)</f>
        <v/>
      </c>
      <c r="K12722">
        <f>IF(G7070="","Missing OEWS wage",IF(H7070="","Missing Wharton SOC","Matched"))</f>
        <v/>
      </c>
    </row>
    <row r="12723">
      <c r="A12723" t="inlineStr">
        <is>
          <t>72</t>
        </is>
      </c>
      <c r="B12723" t="inlineStr">
        <is>
          <t>Accommodation and Food Services</t>
        </is>
      </c>
      <c r="C12723" t="inlineStr">
        <is>
          <t>27-4021</t>
        </is>
      </c>
      <c r="D12723" t="inlineStr">
        <is>
          <t>Photographers</t>
        </is>
      </c>
      <c r="E12723" t="n">
        <v>170</v>
      </c>
      <c r="F12723" t="n">
        <v>72880</v>
      </c>
      <c r="G12723">
        <f>IF(OR(E7071="",F7071=""),"",E7071*F7071)</f>
        <v/>
      </c>
      <c r="H12723" s="41">
        <f>IFERROR(XLOOKUP(C7071,'DATA Wharton'!$A$2:$A$785,'DATA Wharton'!$C$2:$C$785),"")</f>
        <v/>
      </c>
      <c r="I12723">
        <f>IF(OR(G7071="",H7071=""),"",G7071)</f>
        <v/>
      </c>
      <c r="J12723">
        <f>IF(OR(I7071="",H7071=""),"",I7071*H7071)</f>
        <v/>
      </c>
      <c r="K12723">
        <f>IF(G7071="","Missing OEWS wage",IF(H7071="","Missing Wharton SOC","Matched"))</f>
        <v/>
      </c>
    </row>
    <row r="12724">
      <c r="A12724" t="inlineStr">
        <is>
          <t>72</t>
        </is>
      </c>
      <c r="B12724" t="inlineStr">
        <is>
          <t>Accommodation and Food Services</t>
        </is>
      </c>
      <c r="C12724" t="inlineStr">
        <is>
          <t>27-4031</t>
        </is>
      </c>
      <c r="D12724" t="inlineStr">
        <is>
          <t>Camera Operators, Television, Video, and Film</t>
        </is>
      </c>
      <c r="E12724" t="n">
        <v>40</v>
      </c>
      <c r="G12724">
        <f>IF(OR(E7072="",F7072=""),"",E7072*F7072)</f>
        <v/>
      </c>
      <c r="H12724" s="41">
        <f>IFERROR(XLOOKUP(C7072,'DATA Wharton'!$A$2:$A$785,'DATA Wharton'!$C$2:$C$785),"")</f>
        <v/>
      </c>
      <c r="I12724">
        <f>IF(OR(G7072="",H7072=""),"",G7072)</f>
        <v/>
      </c>
      <c r="J12724">
        <f>IF(OR(I7072="",H7072=""),"",I7072*H7072)</f>
        <v/>
      </c>
      <c r="K12724">
        <f>IF(G7072="","Missing OEWS wage",IF(H7072="","Missing Wharton SOC","Matched"))</f>
        <v/>
      </c>
    </row>
    <row r="12725">
      <c r="A12725" t="inlineStr">
        <is>
          <t>72</t>
        </is>
      </c>
      <c r="B12725" t="inlineStr">
        <is>
          <t>Accommodation and Food Services</t>
        </is>
      </c>
      <c r="C12725" t="inlineStr">
        <is>
          <t>27-4099</t>
        </is>
      </c>
      <c r="D12725" t="inlineStr">
        <is>
          <t>Media and Communication Equipment Workers, All Other</t>
        </is>
      </c>
      <c r="E12725" t="n">
        <v>290</v>
      </c>
      <c r="F12725" t="n">
        <v>62870</v>
      </c>
      <c r="G12725">
        <f>IF(OR(E7073="",F7073=""),"",E7073*F7073)</f>
        <v/>
      </c>
      <c r="H12725" s="41">
        <f>IFERROR(XLOOKUP(C7073,'DATA Wharton'!$A$2:$A$785,'DATA Wharton'!$C$2:$C$785),"")</f>
        <v/>
      </c>
      <c r="I12725">
        <f>IF(OR(G7073="",H7073=""),"",G7073)</f>
        <v/>
      </c>
      <c r="J12725">
        <f>IF(OR(I7073="",H7073=""),"",I7073*H7073)</f>
        <v/>
      </c>
      <c r="K12725">
        <f>IF(G7073="","Missing OEWS wage",IF(H7073="","Missing Wharton SOC","Matched"))</f>
        <v/>
      </c>
    </row>
    <row r="12726">
      <c r="A12726" t="inlineStr">
        <is>
          <t>72</t>
        </is>
      </c>
      <c r="B12726" t="inlineStr">
        <is>
          <t>Accommodation and Food Services</t>
        </is>
      </c>
      <c r="C12726" t="inlineStr">
        <is>
          <t>29-1031</t>
        </is>
      </c>
      <c r="D12726" t="inlineStr">
        <is>
          <t>Dietitians and Nutritionists</t>
        </is>
      </c>
      <c r="E12726" t="n">
        <v>7820</v>
      </c>
      <c r="F12726" t="n">
        <v>73630</v>
      </c>
      <c r="G12726">
        <f>IF(OR(E7074="",F7074=""),"",E7074*F7074)</f>
        <v/>
      </c>
      <c r="H12726" s="41">
        <f>IFERROR(XLOOKUP(C7074,'DATA Wharton'!$A$2:$A$785,'DATA Wharton'!$C$2:$C$785),"")</f>
        <v/>
      </c>
      <c r="I12726">
        <f>IF(OR(G7074="",H7074=""),"",G7074)</f>
        <v/>
      </c>
      <c r="J12726">
        <f>IF(OR(I7074="",H7074=""),"",I7074*H7074)</f>
        <v/>
      </c>
      <c r="K12726">
        <f>IF(G7074="","Missing OEWS wage",IF(H7074="","Missing Wharton SOC","Matched"))</f>
        <v/>
      </c>
    </row>
    <row r="12727">
      <c r="A12727" t="inlineStr">
        <is>
          <t>72</t>
        </is>
      </c>
      <c r="B12727" t="inlineStr">
        <is>
          <t>Accommodation and Food Services</t>
        </is>
      </c>
      <c r="C12727" t="inlineStr">
        <is>
          <t>29-1141</t>
        </is>
      </c>
      <c r="D12727" t="inlineStr">
        <is>
          <t>Registered Nurses</t>
        </is>
      </c>
      <c r="E12727" t="n">
        <v>170</v>
      </c>
      <c r="F12727" t="n">
        <v>88230</v>
      </c>
      <c r="G12727">
        <f>IF(OR(E7075="",F7075=""),"",E7075*F7075)</f>
        <v/>
      </c>
      <c r="H12727" s="41">
        <f>IFERROR(XLOOKUP(C7075,'DATA Wharton'!$A$2:$A$785,'DATA Wharton'!$C$2:$C$785),"")</f>
        <v/>
      </c>
      <c r="I12727">
        <f>IF(OR(G7075="",H7075=""),"",G7075)</f>
        <v/>
      </c>
      <c r="J12727">
        <f>IF(OR(I7075="",H7075=""),"",I7075*H7075)</f>
        <v/>
      </c>
      <c r="K12727">
        <f>IF(G7075="","Missing OEWS wage",IF(H7075="","Missing Wharton SOC","Matched"))</f>
        <v/>
      </c>
    </row>
    <row r="12728">
      <c r="A12728" t="inlineStr">
        <is>
          <t>72</t>
        </is>
      </c>
      <c r="B12728" t="inlineStr">
        <is>
          <t>Accommodation and Food Services</t>
        </is>
      </c>
      <c r="C12728" t="inlineStr">
        <is>
          <t>29-2042</t>
        </is>
      </c>
      <c r="D12728" t="inlineStr">
        <is>
          <t>Emergency Medical Technicians</t>
        </is>
      </c>
      <c r="E12728" t="n">
        <v>250</v>
      </c>
      <c r="F12728" t="n">
        <v>46470</v>
      </c>
      <c r="G12728">
        <f>IF(OR(E7076="",F7076=""),"",E7076*F7076)</f>
        <v/>
      </c>
      <c r="H12728" s="41">
        <f>IFERROR(XLOOKUP(C7076,'DATA Wharton'!$A$2:$A$785,'DATA Wharton'!$C$2:$C$785),"")</f>
        <v/>
      </c>
      <c r="I12728">
        <f>IF(OR(G7076="",H7076=""),"",G7076)</f>
        <v/>
      </c>
      <c r="J12728">
        <f>IF(OR(I7076="",H7076=""),"",I7076*H7076)</f>
        <v/>
      </c>
      <c r="K12728">
        <f>IF(G7076="","Missing OEWS wage",IF(H7076="","Missing Wharton SOC","Matched"))</f>
        <v/>
      </c>
    </row>
    <row r="12729">
      <c r="A12729" t="inlineStr">
        <is>
          <t>72</t>
        </is>
      </c>
      <c r="B12729" t="inlineStr">
        <is>
          <t>Accommodation and Food Services</t>
        </is>
      </c>
      <c r="C12729" t="inlineStr">
        <is>
          <t>29-2051</t>
        </is>
      </c>
      <c r="D12729" t="inlineStr">
        <is>
          <t>Dietetic Technicians</t>
        </is>
      </c>
      <c r="E12729" t="n">
        <v>920</v>
      </c>
      <c r="F12729" t="n">
        <v>37790</v>
      </c>
      <c r="G12729">
        <f>IF(OR(E7077="",F7077=""),"",E7077*F7077)</f>
        <v/>
      </c>
      <c r="H12729" s="41">
        <f>IFERROR(XLOOKUP(C7077,'DATA Wharton'!$A$2:$A$785,'DATA Wharton'!$C$2:$C$785),"")</f>
        <v/>
      </c>
      <c r="I12729">
        <f>IF(OR(G7077="",H7077=""),"",G7077)</f>
        <v/>
      </c>
      <c r="J12729">
        <f>IF(OR(I7077="",H7077=""),"",I7077*H7077)</f>
        <v/>
      </c>
      <c r="K12729">
        <f>IF(G7077="","Missing OEWS wage",IF(H7077="","Missing Wharton SOC","Matched"))</f>
        <v/>
      </c>
    </row>
    <row r="12730">
      <c r="A12730" t="inlineStr">
        <is>
          <t>72</t>
        </is>
      </c>
      <c r="B12730" t="inlineStr">
        <is>
          <t>Accommodation and Food Services</t>
        </is>
      </c>
      <c r="C12730" t="inlineStr">
        <is>
          <t>31-1132</t>
        </is>
      </c>
      <c r="D12730" t="inlineStr">
        <is>
          <t>Orderlies</t>
        </is>
      </c>
      <c r="E12730" t="n">
        <v>1000</v>
      </c>
      <c r="F12730" t="n">
        <v>36790</v>
      </c>
      <c r="G12730">
        <f>IF(OR(E7078="",F7078=""),"",E7078*F7078)</f>
        <v/>
      </c>
      <c r="H12730" s="41">
        <f>IFERROR(XLOOKUP(C7078,'DATA Wharton'!$A$2:$A$785,'DATA Wharton'!$C$2:$C$785),"")</f>
        <v/>
      </c>
      <c r="I12730">
        <f>IF(OR(G7078="",H7078=""),"",G7078)</f>
        <v/>
      </c>
      <c r="J12730">
        <f>IF(OR(I7078="",H7078=""),"",I7078*H7078)</f>
        <v/>
      </c>
      <c r="K12730">
        <f>IF(G7078="","Missing OEWS wage",IF(H7078="","Missing Wharton SOC","Matched"))</f>
        <v/>
      </c>
    </row>
    <row r="12731">
      <c r="A12731" t="inlineStr">
        <is>
          <t>72</t>
        </is>
      </c>
      <c r="B12731" t="inlineStr">
        <is>
          <t>Accommodation and Food Services</t>
        </is>
      </c>
      <c r="C12731" t="inlineStr">
        <is>
          <t>31-9011</t>
        </is>
      </c>
      <c r="D12731" t="inlineStr">
        <is>
          <t>Massage Therapists</t>
        </is>
      </c>
      <c r="E12731" t="n">
        <v>9400</v>
      </c>
      <c r="F12731" t="n">
        <v>59630</v>
      </c>
      <c r="G12731">
        <f>IF(OR(E7079="",F7079=""),"",E7079*F7079)</f>
        <v/>
      </c>
      <c r="H12731" s="41">
        <f>IFERROR(XLOOKUP(C7079,'DATA Wharton'!$A$2:$A$785,'DATA Wharton'!$C$2:$C$785),"")</f>
        <v/>
      </c>
      <c r="I12731">
        <f>IF(OR(G7079="",H7079=""),"",G7079)</f>
        <v/>
      </c>
      <c r="J12731">
        <f>IF(OR(I7079="",H7079=""),"",I7079*H7079)</f>
        <v/>
      </c>
      <c r="K12731">
        <f>IF(G7079="","Missing OEWS wage",IF(H7079="","Missing Wharton SOC","Matched"))</f>
        <v/>
      </c>
    </row>
    <row r="12732">
      <c r="A12732" t="inlineStr">
        <is>
          <t>72</t>
        </is>
      </c>
      <c r="B12732" t="inlineStr">
        <is>
          <t>Accommodation and Food Services</t>
        </is>
      </c>
      <c r="C12732" t="inlineStr">
        <is>
          <t>31-9099</t>
        </is>
      </c>
      <c r="D12732" t="inlineStr">
        <is>
          <t>Healthcare Support Workers, All Other</t>
        </is>
      </c>
      <c r="E12732" t="n">
        <v>310</v>
      </c>
      <c r="F12732" t="n">
        <v>43410</v>
      </c>
      <c r="G12732">
        <f>IF(OR(E7080="",F7080=""),"",E7080*F7080)</f>
        <v/>
      </c>
      <c r="H12732" s="41">
        <f>IFERROR(XLOOKUP(C7080,'DATA Wharton'!$A$2:$A$785,'DATA Wharton'!$C$2:$C$785),"")</f>
        <v/>
      </c>
      <c r="I12732">
        <f>IF(OR(G7080="",H7080=""),"",G7080)</f>
        <v/>
      </c>
      <c r="J12732">
        <f>IF(OR(I7080="",H7080=""),"",I7080*H7080)</f>
        <v/>
      </c>
      <c r="K12732">
        <f>IF(G7080="","Missing OEWS wage",IF(H7080="","Missing Wharton SOC","Matched"))</f>
        <v/>
      </c>
    </row>
    <row r="12733">
      <c r="A12733" t="inlineStr">
        <is>
          <t>72</t>
        </is>
      </c>
      <c r="B12733" t="inlineStr">
        <is>
          <t>Accommodation and Food Services</t>
        </is>
      </c>
      <c r="C12733" t="inlineStr">
        <is>
          <t>33-1091</t>
        </is>
      </c>
      <c r="D12733" t="inlineStr">
        <is>
          <t>First-Line Supervisors of Security Workers</t>
        </is>
      </c>
      <c r="E12733" t="n">
        <v>5440</v>
      </c>
      <c r="F12733" t="n">
        <v>59820</v>
      </c>
      <c r="G12733">
        <f>IF(OR(E7081="",F7081=""),"",E7081*F7081)</f>
        <v/>
      </c>
      <c r="H12733" s="41">
        <f>IFERROR(XLOOKUP(C7081,'DATA Wharton'!$A$2:$A$785,'DATA Wharton'!$C$2:$C$785),"")</f>
        <v/>
      </c>
      <c r="I12733">
        <f>IF(OR(G7081="",H7081=""),"",G7081)</f>
        <v/>
      </c>
      <c r="J12733">
        <f>IF(OR(I7081="",H7081=""),"",I7081*H7081)</f>
        <v/>
      </c>
      <c r="K12733">
        <f>IF(G7081="","Missing OEWS wage",IF(H7081="","Missing Wharton SOC","Matched"))</f>
        <v/>
      </c>
    </row>
    <row r="12734">
      <c r="A12734" t="inlineStr">
        <is>
          <t>72</t>
        </is>
      </c>
      <c r="B12734" t="inlineStr">
        <is>
          <t>Accommodation and Food Services</t>
        </is>
      </c>
      <c r="C12734" t="inlineStr">
        <is>
          <t>33-1099</t>
        </is>
      </c>
      <c r="D12734" t="inlineStr">
        <is>
          <t>First-Line Supervisors of Protective Service Workers, All Other</t>
        </is>
      </c>
      <c r="E12734" t="n">
        <v>630</v>
      </c>
      <c r="F12734" t="n">
        <v>56780</v>
      </c>
      <c r="G12734">
        <f>IF(OR(E7082="",F7082=""),"",E7082*F7082)</f>
        <v/>
      </c>
      <c r="H12734" s="41">
        <f>IFERROR(XLOOKUP(C7082,'DATA Wharton'!$A$2:$A$785,'DATA Wharton'!$C$2:$C$785),"")</f>
        <v/>
      </c>
      <c r="I12734">
        <f>IF(OR(G7082="",H7082=""),"",G7082)</f>
        <v/>
      </c>
      <c r="J12734">
        <f>IF(OR(I7082="",H7082=""),"",I7082*H7082)</f>
        <v/>
      </c>
      <c r="K12734">
        <f>IF(G7082="","Missing OEWS wage",IF(H7082="","Missing Wharton SOC","Matched"))</f>
        <v/>
      </c>
    </row>
    <row r="12735">
      <c r="A12735" t="inlineStr">
        <is>
          <t>72</t>
        </is>
      </c>
      <c r="B12735" t="inlineStr">
        <is>
          <t>Accommodation and Food Services</t>
        </is>
      </c>
      <c r="C12735" t="inlineStr">
        <is>
          <t>33-9031</t>
        </is>
      </c>
      <c r="D12735" t="inlineStr">
        <is>
          <t>Gambling Surveillance Officers and Gambling Investigators</t>
        </is>
      </c>
      <c r="E12735" t="n">
        <v>3170</v>
      </c>
      <c r="F12735" t="n">
        <v>45850</v>
      </c>
      <c r="G12735">
        <f>IF(OR(E7083="",F7083=""),"",E7083*F7083)</f>
        <v/>
      </c>
      <c r="H12735" s="41">
        <f>IFERROR(XLOOKUP(C7083,'DATA Wharton'!$A$2:$A$785,'DATA Wharton'!$C$2:$C$785),"")</f>
        <v/>
      </c>
      <c r="I12735">
        <f>IF(OR(G7083="",H7083=""),"",G7083)</f>
        <v/>
      </c>
      <c r="J12735">
        <f>IF(OR(I7083="",H7083=""),"",I7083*H7083)</f>
        <v/>
      </c>
      <c r="K12735">
        <f>IF(G7083="","Missing OEWS wage",IF(H7083="","Missing Wharton SOC","Matched"))</f>
        <v/>
      </c>
    </row>
    <row r="12736">
      <c r="A12736" t="inlineStr">
        <is>
          <t>72</t>
        </is>
      </c>
      <c r="B12736" t="inlineStr">
        <is>
          <t>Accommodation and Food Services</t>
        </is>
      </c>
      <c r="C12736" t="inlineStr">
        <is>
          <t>33-9032</t>
        </is>
      </c>
      <c r="D12736" t="inlineStr">
        <is>
          <t>Security Guards</t>
        </is>
      </c>
      <c r="E12736" t="n">
        <v>60350</v>
      </c>
      <c r="F12736" t="n">
        <v>40540</v>
      </c>
      <c r="G12736">
        <f>IF(OR(E7084="",F7084=""),"",E7084*F7084)</f>
        <v/>
      </c>
      <c r="H12736" s="41">
        <f>IFERROR(XLOOKUP(C7084,'DATA Wharton'!$A$2:$A$785,'DATA Wharton'!$C$2:$C$785),"")</f>
        <v/>
      </c>
      <c r="I12736">
        <f>IF(OR(G7084="",H7084=""),"",G7084)</f>
        <v/>
      </c>
      <c r="J12736">
        <f>IF(OR(I7084="",H7084=""),"",I7084*H7084)</f>
        <v/>
      </c>
      <c r="K12736">
        <f>IF(G7084="","Missing OEWS wage",IF(H7084="","Missing Wharton SOC","Matched"))</f>
        <v/>
      </c>
    </row>
    <row r="12737">
      <c r="A12737" t="inlineStr">
        <is>
          <t>72</t>
        </is>
      </c>
      <c r="B12737" t="inlineStr">
        <is>
          <t>Accommodation and Food Services</t>
        </is>
      </c>
      <c r="C12737" t="inlineStr">
        <is>
          <t>33-9092</t>
        </is>
      </c>
      <c r="D12737" t="inlineStr">
        <is>
          <t>Lifeguards, Ski Patrol, and Other Recreational Protective Service Workers</t>
        </is>
      </c>
      <c r="E12737" t="n">
        <v>6640</v>
      </c>
      <c r="F12737" t="n">
        <v>35530</v>
      </c>
      <c r="G12737">
        <f>IF(OR(E7085="",F7085=""),"",E7085*F7085)</f>
        <v/>
      </c>
      <c r="H12737" s="41">
        <f>IFERROR(XLOOKUP(C7085,'DATA Wharton'!$A$2:$A$785,'DATA Wharton'!$C$2:$C$785),"")</f>
        <v/>
      </c>
      <c r="I12737">
        <f>IF(OR(G7085="",H7085=""),"",G7085)</f>
        <v/>
      </c>
      <c r="J12737">
        <f>IF(OR(I7085="",H7085=""),"",I7085*H7085)</f>
        <v/>
      </c>
      <c r="K12737">
        <f>IF(G7085="","Missing OEWS wage",IF(H7085="","Missing Wharton SOC","Matched"))</f>
        <v/>
      </c>
    </row>
    <row r="12738">
      <c r="A12738" t="inlineStr">
        <is>
          <t>72</t>
        </is>
      </c>
      <c r="B12738" t="inlineStr">
        <is>
          <t>Accommodation and Food Services</t>
        </is>
      </c>
      <c r="C12738" t="inlineStr">
        <is>
          <t>33-9099</t>
        </is>
      </c>
      <c r="D12738" t="inlineStr">
        <is>
          <t>Protective Service Workers, All Other</t>
        </is>
      </c>
      <c r="E12738" t="n">
        <v>590</v>
      </c>
      <c r="F12738" t="n">
        <v>40540</v>
      </c>
      <c r="G12738">
        <f>IF(OR(E7086="",F7086=""),"",E7086*F7086)</f>
        <v/>
      </c>
      <c r="H12738" s="41">
        <f>IFERROR(XLOOKUP(C7086,'DATA Wharton'!$A$2:$A$785,'DATA Wharton'!$C$2:$C$785),"")</f>
        <v/>
      </c>
      <c r="I12738">
        <f>IF(OR(G7086="",H7086=""),"",G7086)</f>
        <v/>
      </c>
      <c r="J12738">
        <f>IF(OR(I7086="",H7086=""),"",I7086*H7086)</f>
        <v/>
      </c>
      <c r="K12738">
        <f>IF(G7086="","Missing OEWS wage",IF(H7086="","Missing Wharton SOC","Matched"))</f>
        <v/>
      </c>
    </row>
    <row r="12739">
      <c r="A12739" t="inlineStr">
        <is>
          <t>72</t>
        </is>
      </c>
      <c r="B12739" t="inlineStr">
        <is>
          <t>Accommodation and Food Services</t>
        </is>
      </c>
      <c r="C12739" t="inlineStr">
        <is>
          <t>35-1011</t>
        </is>
      </c>
      <c r="D12739" t="inlineStr">
        <is>
          <t>Chefs and Head Cooks</t>
        </is>
      </c>
      <c r="E12739" t="n">
        <v>160460</v>
      </c>
      <c r="F12739" t="n">
        <v>65410</v>
      </c>
      <c r="G12739">
        <f>IF(OR(E7087="",F7087=""),"",E7087*F7087)</f>
        <v/>
      </c>
      <c r="H12739" s="41">
        <f>IFERROR(XLOOKUP(C7087,'DATA Wharton'!$A$2:$A$785,'DATA Wharton'!$C$2:$C$785),"")</f>
        <v/>
      </c>
      <c r="I12739">
        <f>IF(OR(G7087="",H7087=""),"",G7087)</f>
        <v/>
      </c>
      <c r="J12739">
        <f>IF(OR(I7087="",H7087=""),"",I7087*H7087)</f>
        <v/>
      </c>
      <c r="K12739">
        <f>IF(G7087="","Missing OEWS wage",IF(H7087="","Missing Wharton SOC","Matched"))</f>
        <v/>
      </c>
    </row>
    <row r="12740">
      <c r="A12740" t="inlineStr">
        <is>
          <t>72</t>
        </is>
      </c>
      <c r="B12740" t="inlineStr">
        <is>
          <t>Accommodation and Food Services</t>
        </is>
      </c>
      <c r="C12740" t="inlineStr">
        <is>
          <t>35-1012</t>
        </is>
      </c>
      <c r="D12740" t="inlineStr">
        <is>
          <t>First-Line Supervisors of Food Preparation and Serving Workers</t>
        </is>
      </c>
      <c r="E12740" t="n">
        <v>1037790</v>
      </c>
      <c r="F12740" t="n">
        <v>45330</v>
      </c>
      <c r="G12740">
        <f>IF(OR(E7088="",F7088=""),"",E7088*F7088)</f>
        <v/>
      </c>
      <c r="H12740" s="41">
        <f>IFERROR(XLOOKUP(C7088,'DATA Wharton'!$A$2:$A$785,'DATA Wharton'!$C$2:$C$785),"")</f>
        <v/>
      </c>
      <c r="I12740">
        <f>IF(OR(G7088="",H7088=""),"",G7088)</f>
        <v/>
      </c>
      <c r="J12740">
        <f>IF(OR(I7088="",H7088=""),"",I7088*H7088)</f>
        <v/>
      </c>
      <c r="K12740">
        <f>IF(G7088="","Missing OEWS wage",IF(H7088="","Missing Wharton SOC","Matched"))</f>
        <v/>
      </c>
    </row>
    <row r="12741">
      <c r="A12741" t="inlineStr">
        <is>
          <t>72</t>
        </is>
      </c>
      <c r="B12741" t="inlineStr">
        <is>
          <t>Accommodation and Food Services</t>
        </is>
      </c>
      <c r="C12741" t="inlineStr">
        <is>
          <t>35-2011</t>
        </is>
      </c>
      <c r="D12741" t="inlineStr">
        <is>
          <t>Cooks, Fast Food</t>
        </is>
      </c>
      <c r="E12741" t="n">
        <v>620980</v>
      </c>
      <c r="F12741" t="n">
        <v>32320</v>
      </c>
      <c r="G12741">
        <f>IF(OR(E7089="",F7089=""),"",E7089*F7089)</f>
        <v/>
      </c>
      <c r="H12741" s="41">
        <f>IFERROR(XLOOKUP(C7089,'DATA Wharton'!$A$2:$A$785,'DATA Wharton'!$C$2:$C$785),"")</f>
        <v/>
      </c>
      <c r="I12741">
        <f>IF(OR(G7089="",H7089=""),"",G7089)</f>
        <v/>
      </c>
      <c r="J12741">
        <f>IF(OR(I7089="",H7089=""),"",I7089*H7089)</f>
        <v/>
      </c>
      <c r="K12741">
        <f>IF(G7089="","Missing OEWS wage",IF(H7089="","Missing Wharton SOC","Matched"))</f>
        <v/>
      </c>
    </row>
    <row r="12742">
      <c r="A12742" t="inlineStr">
        <is>
          <t>72</t>
        </is>
      </c>
      <c r="B12742" t="inlineStr">
        <is>
          <t>Accommodation and Food Services</t>
        </is>
      </c>
      <c r="C12742" t="inlineStr">
        <is>
          <t>35-2012</t>
        </is>
      </c>
      <c r="D12742" t="inlineStr">
        <is>
          <t>Cooks, Institution and Cafeteria</t>
        </is>
      </c>
      <c r="E12742" t="n">
        <v>85500</v>
      </c>
      <c r="F12742" t="n">
        <v>40680</v>
      </c>
      <c r="G12742">
        <f>IF(OR(E7090="",F7090=""),"",E7090*F7090)</f>
        <v/>
      </c>
      <c r="H12742" s="41">
        <f>IFERROR(XLOOKUP(C7090,'DATA Wharton'!$A$2:$A$785,'DATA Wharton'!$C$2:$C$785),"")</f>
        <v/>
      </c>
      <c r="I12742">
        <f>IF(OR(G7090="",H7090=""),"",G7090)</f>
        <v/>
      </c>
      <c r="J12742">
        <f>IF(OR(I7090="",H7090=""),"",I7090*H7090)</f>
        <v/>
      </c>
      <c r="K12742">
        <f>IF(G7090="","Missing OEWS wage",IF(H7090="","Missing Wharton SOC","Matched"))</f>
        <v/>
      </c>
    </row>
    <row r="12743">
      <c r="A12743" t="inlineStr">
        <is>
          <t>72</t>
        </is>
      </c>
      <c r="B12743" t="inlineStr">
        <is>
          <t>Accommodation and Food Services</t>
        </is>
      </c>
      <c r="C12743" t="inlineStr">
        <is>
          <t>35-2013</t>
        </is>
      </c>
      <c r="D12743" t="inlineStr">
        <is>
          <t>Cooks, Private Household</t>
        </is>
      </c>
      <c r="E12743" t="n">
        <v>270</v>
      </c>
      <c r="F12743" t="n">
        <v>49300</v>
      </c>
      <c r="G12743">
        <f>IF(OR(E7091="",F7091=""),"",E7091*F7091)</f>
        <v/>
      </c>
      <c r="H12743" s="41">
        <f>IFERROR(XLOOKUP(C7091,'DATA Wharton'!$A$2:$A$785,'DATA Wharton'!$C$2:$C$785),"")</f>
        <v/>
      </c>
      <c r="I12743">
        <f>IF(OR(G7091="",H7091=""),"",G7091)</f>
        <v/>
      </c>
      <c r="J12743">
        <f>IF(OR(I7091="",H7091=""),"",I7091*H7091)</f>
        <v/>
      </c>
      <c r="K12743">
        <f>IF(G7091="","Missing OEWS wage",IF(H7091="","Missing Wharton SOC","Matched"))</f>
        <v/>
      </c>
    </row>
    <row r="12744">
      <c r="A12744" t="inlineStr">
        <is>
          <t>72</t>
        </is>
      </c>
      <c r="B12744" t="inlineStr">
        <is>
          <t>Accommodation and Food Services</t>
        </is>
      </c>
      <c r="C12744" t="inlineStr">
        <is>
          <t>35-2014</t>
        </is>
      </c>
      <c r="D12744" t="inlineStr">
        <is>
          <t>Cooks, Restaurant</t>
        </is>
      </c>
      <c r="E12744" t="n">
        <v>1312060</v>
      </c>
      <c r="F12744" t="n">
        <v>38600</v>
      </c>
      <c r="G12744">
        <f>IF(OR(E7092="",F7092=""),"",E7092*F7092)</f>
        <v/>
      </c>
      <c r="H12744" s="41">
        <f>IFERROR(XLOOKUP(C7092,'DATA Wharton'!$A$2:$A$785,'DATA Wharton'!$C$2:$C$785),"")</f>
        <v/>
      </c>
      <c r="I12744">
        <f>IF(OR(G7092="",H7092=""),"",G7092)</f>
        <v/>
      </c>
      <c r="J12744">
        <f>IF(OR(I7092="",H7092=""),"",I7092*H7092)</f>
        <v/>
      </c>
      <c r="K12744">
        <f>IF(G7092="","Missing OEWS wage",IF(H7092="","Missing Wharton SOC","Matched"))</f>
        <v/>
      </c>
    </row>
    <row r="12745">
      <c r="A12745" t="inlineStr">
        <is>
          <t>72</t>
        </is>
      </c>
      <c r="B12745" t="inlineStr">
        <is>
          <t>Accommodation and Food Services</t>
        </is>
      </c>
      <c r="C12745" t="inlineStr">
        <is>
          <t>35-2015</t>
        </is>
      </c>
      <c r="D12745" t="inlineStr">
        <is>
          <t>Cooks, Short Order</t>
        </is>
      </c>
      <c r="E12745" t="n">
        <v>109050</v>
      </c>
      <c r="F12745" t="n">
        <v>36420</v>
      </c>
      <c r="G12745">
        <f>IF(OR(E7093="",F7093=""),"",E7093*F7093)</f>
        <v/>
      </c>
      <c r="H12745" s="41">
        <f>IFERROR(XLOOKUP(C7093,'DATA Wharton'!$A$2:$A$785,'DATA Wharton'!$C$2:$C$785),"")</f>
        <v/>
      </c>
      <c r="I12745">
        <f>IF(OR(G7093="",H7093=""),"",G7093)</f>
        <v/>
      </c>
      <c r="J12745">
        <f>IF(OR(I7093="",H7093=""),"",I7093*H7093)</f>
        <v/>
      </c>
      <c r="K12745">
        <f>IF(G7093="","Missing OEWS wage",IF(H7093="","Missing Wharton SOC","Matched"))</f>
        <v/>
      </c>
    </row>
    <row r="12746">
      <c r="A12746" t="inlineStr">
        <is>
          <t>72</t>
        </is>
      </c>
      <c r="B12746" t="inlineStr">
        <is>
          <t>Accommodation and Food Services</t>
        </is>
      </c>
      <c r="C12746" t="inlineStr">
        <is>
          <t>35-2019</t>
        </is>
      </c>
      <c r="D12746" t="inlineStr">
        <is>
          <t>Cooks, All Other</t>
        </is>
      </c>
      <c r="E12746" t="n">
        <v>8440</v>
      </c>
      <c r="F12746" t="n">
        <v>39940</v>
      </c>
      <c r="G12746">
        <f>IF(OR(E7094="",F7094=""),"",E7094*F7094)</f>
        <v/>
      </c>
      <c r="H12746" s="41">
        <f>IFERROR(XLOOKUP(C7094,'DATA Wharton'!$A$2:$A$785,'DATA Wharton'!$C$2:$C$785),"")</f>
        <v/>
      </c>
      <c r="I12746">
        <f>IF(OR(G7094="",H7094=""),"",G7094)</f>
        <v/>
      </c>
      <c r="J12746">
        <f>IF(OR(I7094="",H7094=""),"",I7094*H7094)</f>
        <v/>
      </c>
      <c r="K12746">
        <f>IF(G7094="","Missing OEWS wage",IF(H7094="","Missing Wharton SOC","Matched"))</f>
        <v/>
      </c>
    </row>
    <row r="12747">
      <c r="A12747" t="inlineStr">
        <is>
          <t>72</t>
        </is>
      </c>
      <c r="B12747" t="inlineStr">
        <is>
          <t>Accommodation and Food Services</t>
        </is>
      </c>
      <c r="C12747" t="inlineStr">
        <is>
          <t>35-2021</t>
        </is>
      </c>
      <c r="D12747" t="inlineStr">
        <is>
          <t>Food Preparation Workers</t>
        </is>
      </c>
      <c r="E12747" t="n">
        <v>519550</v>
      </c>
      <c r="F12747" t="n">
        <v>34580</v>
      </c>
      <c r="G12747">
        <f>IF(OR(E7095="",F7095=""),"",E7095*F7095)</f>
        <v/>
      </c>
      <c r="H12747" s="41">
        <f>IFERROR(XLOOKUP(C7095,'DATA Wharton'!$A$2:$A$785,'DATA Wharton'!$C$2:$C$785),"")</f>
        <v/>
      </c>
      <c r="I12747">
        <f>IF(OR(G7095="",H7095=""),"",G7095)</f>
        <v/>
      </c>
      <c r="J12747">
        <f>IF(OR(I7095="",H7095=""),"",I7095*H7095)</f>
        <v/>
      </c>
      <c r="K12747">
        <f>IF(G7095="","Missing OEWS wage",IF(H7095="","Missing Wharton SOC","Matched"))</f>
        <v/>
      </c>
    </row>
    <row r="12748">
      <c r="A12748" t="inlineStr">
        <is>
          <t>72</t>
        </is>
      </c>
      <c r="B12748" t="inlineStr">
        <is>
          <t>Accommodation and Food Services</t>
        </is>
      </c>
      <c r="C12748" t="inlineStr">
        <is>
          <t>35-3011</t>
        </is>
      </c>
      <c r="D12748" t="inlineStr">
        <is>
          <t>Bartenders</t>
        </is>
      </c>
      <c r="E12748" t="n">
        <v>600580</v>
      </c>
      <c r="F12748" t="n">
        <v>41800</v>
      </c>
      <c r="G12748">
        <f>IF(OR(E7096="",F7096=""),"",E7096*F7096)</f>
        <v/>
      </c>
      <c r="H12748" s="41">
        <f>IFERROR(XLOOKUP(C7096,'DATA Wharton'!$A$2:$A$785,'DATA Wharton'!$C$2:$C$785),"")</f>
        <v/>
      </c>
      <c r="I12748">
        <f>IF(OR(G7096="",H7096=""),"",G7096)</f>
        <v/>
      </c>
      <c r="J12748">
        <f>IF(OR(I7096="",H7096=""),"",I7096*H7096)</f>
        <v/>
      </c>
      <c r="K12748">
        <f>IF(G7096="","Missing OEWS wage",IF(H7096="","Missing Wharton SOC","Matched"))</f>
        <v/>
      </c>
    </row>
    <row r="12749">
      <c r="A12749" t="inlineStr">
        <is>
          <t>72</t>
        </is>
      </c>
      <c r="B12749" t="inlineStr">
        <is>
          <t>Accommodation and Food Services</t>
        </is>
      </c>
      <c r="C12749" t="inlineStr">
        <is>
          <t>35-3023</t>
        </is>
      </c>
      <c r="D12749" t="inlineStr">
        <is>
          <t>Fast Food and Counter Workers</t>
        </is>
      </c>
      <c r="E12749" t="n">
        <v>3367270</v>
      </c>
      <c r="F12749" t="n">
        <v>31790</v>
      </c>
      <c r="G12749">
        <f>IF(OR(E7097="",F7097=""),"",E7097*F7097)</f>
        <v/>
      </c>
      <c r="H12749" s="41">
        <f>IFERROR(XLOOKUP(C7097,'DATA Wharton'!$A$2:$A$785,'DATA Wharton'!$C$2:$C$785),"")</f>
        <v/>
      </c>
      <c r="I12749">
        <f>IF(OR(G7097="",H7097=""),"",G7097)</f>
        <v/>
      </c>
      <c r="J12749">
        <f>IF(OR(I7097="",H7097=""),"",I7097*H7097)</f>
        <v/>
      </c>
      <c r="K12749">
        <f>IF(G7097="","Missing OEWS wage",IF(H7097="","Missing Wharton SOC","Matched"))</f>
        <v/>
      </c>
    </row>
    <row r="12750">
      <c r="A12750" t="inlineStr">
        <is>
          <t>72</t>
        </is>
      </c>
      <c r="B12750" t="inlineStr">
        <is>
          <t>Accommodation and Food Services</t>
        </is>
      </c>
      <c r="C12750" t="inlineStr">
        <is>
          <t>35-3031</t>
        </is>
      </c>
      <c r="D12750" t="inlineStr">
        <is>
          <t>Waiters and Waitresses</t>
        </is>
      </c>
      <c r="E12750" t="n">
        <v>2087000</v>
      </c>
      <c r="F12750" t="n">
        <v>40180</v>
      </c>
      <c r="G12750">
        <f>IF(OR(E7098="",F7098=""),"",E7098*F7098)</f>
        <v/>
      </c>
      <c r="H12750" s="41">
        <f>IFERROR(XLOOKUP(C7098,'DATA Wharton'!$A$2:$A$785,'DATA Wharton'!$C$2:$C$785),"")</f>
        <v/>
      </c>
      <c r="I12750">
        <f>IF(OR(G7098="",H7098=""),"",G7098)</f>
        <v/>
      </c>
      <c r="J12750">
        <f>IF(OR(I7098="",H7098=""),"",I7098*H7098)</f>
        <v/>
      </c>
      <c r="K12750">
        <f>IF(G7098="","Missing OEWS wage",IF(H7098="","Missing Wharton SOC","Matched"))</f>
        <v/>
      </c>
    </row>
    <row r="12751">
      <c r="A12751" t="inlineStr">
        <is>
          <t>72</t>
        </is>
      </c>
      <c r="B12751" t="inlineStr">
        <is>
          <t>Accommodation and Food Services</t>
        </is>
      </c>
      <c r="C12751" t="inlineStr">
        <is>
          <t>35-3041</t>
        </is>
      </c>
      <c r="D12751" t="inlineStr">
        <is>
          <t>Food Servers, Nonrestaurant</t>
        </is>
      </c>
      <c r="E12751" t="n">
        <v>63110</v>
      </c>
      <c r="F12751" t="n">
        <v>36570</v>
      </c>
      <c r="G12751">
        <f>IF(OR(E7099="",F7099=""),"",E7099*F7099)</f>
        <v/>
      </c>
      <c r="H12751" s="41">
        <f>IFERROR(XLOOKUP(C7099,'DATA Wharton'!$A$2:$A$785,'DATA Wharton'!$C$2:$C$785),"")</f>
        <v/>
      </c>
      <c r="I12751">
        <f>IF(OR(G7099="",H7099=""),"",G7099)</f>
        <v/>
      </c>
      <c r="J12751">
        <f>IF(OR(I7099="",H7099=""),"",I7099*H7099)</f>
        <v/>
      </c>
      <c r="K12751">
        <f>IF(G7099="","Missing OEWS wage",IF(H7099="","Missing Wharton SOC","Matched"))</f>
        <v/>
      </c>
    </row>
    <row r="12752">
      <c r="A12752" t="inlineStr">
        <is>
          <t>72</t>
        </is>
      </c>
      <c r="B12752" t="inlineStr">
        <is>
          <t>Accommodation and Food Services</t>
        </is>
      </c>
      <c r="C12752" t="inlineStr">
        <is>
          <t>35-9011</t>
        </is>
      </c>
      <c r="D12752" t="inlineStr">
        <is>
          <t>Dining Room and Cafeteria Attendants and Bartender Helpers</t>
        </is>
      </c>
      <c r="E12752" t="n">
        <v>451790</v>
      </c>
      <c r="F12752" t="n">
        <v>34020</v>
      </c>
      <c r="G12752">
        <f>IF(OR(E7100="",F7100=""),"",E7100*F7100)</f>
        <v/>
      </c>
      <c r="H12752" s="41">
        <f>IFERROR(XLOOKUP(C7100,'DATA Wharton'!$A$2:$A$785,'DATA Wharton'!$C$2:$C$785),"")</f>
        <v/>
      </c>
      <c r="I12752">
        <f>IF(OR(G7100="",H7100=""),"",G7100)</f>
        <v/>
      </c>
      <c r="J12752">
        <f>IF(OR(I7100="",H7100=""),"",I7100*H7100)</f>
        <v/>
      </c>
      <c r="K12752">
        <f>IF(G7100="","Missing OEWS wage",IF(H7100="","Missing Wharton SOC","Matched"))</f>
        <v/>
      </c>
    </row>
    <row r="12753">
      <c r="A12753" t="inlineStr">
        <is>
          <t>72</t>
        </is>
      </c>
      <c r="B12753" t="inlineStr">
        <is>
          <t>Accommodation and Food Services</t>
        </is>
      </c>
      <c r="C12753" t="inlineStr">
        <is>
          <t>35-9021</t>
        </is>
      </c>
      <c r="D12753" t="inlineStr">
        <is>
          <t>Dishwashers</t>
        </is>
      </c>
      <c r="E12753" t="n">
        <v>412400</v>
      </c>
      <c r="F12753" t="n">
        <v>34180</v>
      </c>
      <c r="G12753">
        <f>IF(OR(E7101="",F7101=""),"",E7101*F7101)</f>
        <v/>
      </c>
      <c r="H12753" s="41">
        <f>IFERROR(XLOOKUP(C7101,'DATA Wharton'!$A$2:$A$785,'DATA Wharton'!$C$2:$C$785),"")</f>
        <v/>
      </c>
      <c r="I12753">
        <f>IF(OR(G7101="",H7101=""),"",G7101)</f>
        <v/>
      </c>
      <c r="J12753">
        <f>IF(OR(I7101="",H7101=""),"",I7101*H7101)</f>
        <v/>
      </c>
      <c r="K12753">
        <f>IF(G7101="","Missing OEWS wage",IF(H7101="","Missing Wharton SOC","Matched"))</f>
        <v/>
      </c>
    </row>
    <row r="12754">
      <c r="A12754" t="inlineStr">
        <is>
          <t>72</t>
        </is>
      </c>
      <c r="B12754" t="inlineStr">
        <is>
          <t>Accommodation and Food Services</t>
        </is>
      </c>
      <c r="C12754" t="inlineStr">
        <is>
          <t>35-9031</t>
        </is>
      </c>
      <c r="D12754" t="inlineStr">
        <is>
          <t>Hosts and Hostesses, Restaurant, Lounge, and Coffee Shop</t>
        </is>
      </c>
      <c r="E12754" t="n">
        <v>410390</v>
      </c>
      <c r="F12754" t="n">
        <v>32570</v>
      </c>
      <c r="G12754">
        <f>IF(OR(E7102="",F7102=""),"",E7102*F7102)</f>
        <v/>
      </c>
      <c r="H12754" s="41">
        <f>IFERROR(XLOOKUP(C7102,'DATA Wharton'!$A$2:$A$785,'DATA Wharton'!$C$2:$C$785),"")</f>
        <v/>
      </c>
      <c r="I12754">
        <f>IF(OR(G7102="",H7102=""),"",G7102)</f>
        <v/>
      </c>
      <c r="J12754">
        <f>IF(OR(I7102="",H7102=""),"",I7102*H7102)</f>
        <v/>
      </c>
      <c r="K12754">
        <f>IF(G7102="","Missing OEWS wage",IF(H7102="","Missing Wharton SOC","Matched"))</f>
        <v/>
      </c>
    </row>
    <row r="12755">
      <c r="A12755" t="inlineStr">
        <is>
          <t>72</t>
        </is>
      </c>
      <c r="B12755" t="inlineStr">
        <is>
          <t>Accommodation and Food Services</t>
        </is>
      </c>
      <c r="C12755" t="inlineStr">
        <is>
          <t>35-9099</t>
        </is>
      </c>
      <c r="D12755" t="inlineStr">
        <is>
          <t>Food Preparation and Serving Related Workers, All Other</t>
        </is>
      </c>
      <c r="E12755" t="n">
        <v>66320</v>
      </c>
      <c r="F12755" t="n">
        <v>36490</v>
      </c>
      <c r="G12755">
        <f>IF(OR(E7103="",F7103=""),"",E7103*F7103)</f>
        <v/>
      </c>
      <c r="H12755" s="41">
        <f>IFERROR(XLOOKUP(C7103,'DATA Wharton'!$A$2:$A$785,'DATA Wharton'!$C$2:$C$785),"")</f>
        <v/>
      </c>
      <c r="I12755">
        <f>IF(OR(G7103="",H7103=""),"",G7103)</f>
        <v/>
      </c>
      <c r="J12755">
        <f>IF(OR(I7103="",H7103=""),"",I7103*H7103)</f>
        <v/>
      </c>
      <c r="K12755">
        <f>IF(G7103="","Missing OEWS wage",IF(H7103="","Missing Wharton SOC","Matched"))</f>
        <v/>
      </c>
    </row>
    <row r="12756">
      <c r="A12756" t="inlineStr">
        <is>
          <t>72</t>
        </is>
      </c>
      <c r="B12756" t="inlineStr">
        <is>
          <t>Accommodation and Food Services</t>
        </is>
      </c>
      <c r="C12756" t="inlineStr">
        <is>
          <t>37-1011</t>
        </is>
      </c>
      <c r="D12756" t="inlineStr">
        <is>
          <t>First-Line Supervisors of Housekeeping and Janitorial Workers</t>
        </is>
      </c>
      <c r="E12756" t="n">
        <v>42400</v>
      </c>
      <c r="F12756" t="n">
        <v>49340</v>
      </c>
      <c r="G12756">
        <f>IF(OR(E7104="",F7104=""),"",E7104*F7104)</f>
        <v/>
      </c>
      <c r="H12756" s="41">
        <f>IFERROR(XLOOKUP(C7104,'DATA Wharton'!$A$2:$A$785,'DATA Wharton'!$C$2:$C$785),"")</f>
        <v/>
      </c>
      <c r="I12756">
        <f>IF(OR(G7104="",H7104=""),"",G7104)</f>
        <v/>
      </c>
      <c r="J12756">
        <f>IF(OR(I7104="",H7104=""),"",I7104*H7104)</f>
        <v/>
      </c>
      <c r="K12756">
        <f>IF(G7104="","Missing OEWS wage",IF(H7104="","Missing Wharton SOC","Matched"))</f>
        <v/>
      </c>
    </row>
    <row r="12757">
      <c r="A12757" t="inlineStr">
        <is>
          <t>72</t>
        </is>
      </c>
      <c r="B12757" t="inlineStr">
        <is>
          <t>Accommodation and Food Services</t>
        </is>
      </c>
      <c r="C12757" t="inlineStr">
        <is>
          <t>37-1012</t>
        </is>
      </c>
      <c r="D12757" t="inlineStr">
        <is>
          <t>First-Line Supervisors of Landscaping, Lawn Service, and Groundskeeping Workers</t>
        </is>
      </c>
      <c r="E12757" t="n">
        <v>1530</v>
      </c>
      <c r="F12757" t="n">
        <v>60830</v>
      </c>
      <c r="G12757">
        <f>IF(OR(E7105="",F7105=""),"",E7105*F7105)</f>
        <v/>
      </c>
      <c r="H12757" s="41">
        <f>IFERROR(XLOOKUP(C7105,'DATA Wharton'!$A$2:$A$785,'DATA Wharton'!$C$2:$C$785),"")</f>
        <v/>
      </c>
      <c r="I12757">
        <f>IF(OR(G7105="",H7105=""),"",G7105)</f>
        <v/>
      </c>
      <c r="J12757">
        <f>IF(OR(I7105="",H7105=""),"",I7105*H7105)</f>
        <v/>
      </c>
      <c r="K12757">
        <f>IF(G7105="","Missing OEWS wage",IF(H7105="","Missing Wharton SOC","Matched"))</f>
        <v/>
      </c>
    </row>
    <row r="12758">
      <c r="A12758" t="inlineStr">
        <is>
          <t>72</t>
        </is>
      </c>
      <c r="B12758" t="inlineStr">
        <is>
          <t>Accommodation and Food Services</t>
        </is>
      </c>
      <c r="C12758" t="inlineStr">
        <is>
          <t>37-2011</t>
        </is>
      </c>
      <c r="D12758" t="inlineStr">
        <is>
          <t>Janitors and Cleaners, Except Maids and Housekeeping Cleaners</t>
        </is>
      </c>
      <c r="E12758" t="n">
        <v>117930</v>
      </c>
      <c r="F12758" t="n">
        <v>38860</v>
      </c>
      <c r="G12758">
        <f>IF(OR(E7106="",F7106=""),"",E7106*F7106)</f>
        <v/>
      </c>
      <c r="H12758" s="41">
        <f>IFERROR(XLOOKUP(C7106,'DATA Wharton'!$A$2:$A$785,'DATA Wharton'!$C$2:$C$785),"")</f>
        <v/>
      </c>
      <c r="I12758">
        <f>IF(OR(G7106="",H7106=""),"",G7106)</f>
        <v/>
      </c>
      <c r="J12758">
        <f>IF(OR(I7106="",H7106=""),"",I7106*H7106)</f>
        <v/>
      </c>
      <c r="K12758">
        <f>IF(G7106="","Missing OEWS wage",IF(H7106="","Missing Wharton SOC","Matched"))</f>
        <v/>
      </c>
    </row>
    <row r="12759">
      <c r="A12759" t="inlineStr">
        <is>
          <t>72</t>
        </is>
      </c>
      <c r="B12759" t="inlineStr">
        <is>
          <t>Accommodation and Food Services</t>
        </is>
      </c>
      <c r="C12759" t="inlineStr">
        <is>
          <t>37-2012</t>
        </is>
      </c>
      <c r="D12759" t="inlineStr">
        <is>
          <t>Maids and Housekeeping Cleaners</t>
        </is>
      </c>
      <c r="E12759" t="n">
        <v>430270</v>
      </c>
      <c r="F12759" t="n">
        <v>36680</v>
      </c>
      <c r="G12759">
        <f>IF(OR(E7107="",F7107=""),"",E7107*F7107)</f>
        <v/>
      </c>
      <c r="H12759" s="41">
        <f>IFERROR(XLOOKUP(C7107,'DATA Wharton'!$A$2:$A$785,'DATA Wharton'!$C$2:$C$785),"")</f>
        <v/>
      </c>
      <c r="I12759">
        <f>IF(OR(G7107="",H7107=""),"",G7107)</f>
        <v/>
      </c>
      <c r="J12759">
        <f>IF(OR(I7107="",H7107=""),"",I7107*H7107)</f>
        <v/>
      </c>
      <c r="K12759">
        <f>IF(G7107="","Missing OEWS wage",IF(H7107="","Missing Wharton SOC","Matched"))</f>
        <v/>
      </c>
    </row>
    <row r="12760">
      <c r="A12760" t="inlineStr">
        <is>
          <t>72</t>
        </is>
      </c>
      <c r="B12760" t="inlineStr">
        <is>
          <t>Accommodation and Food Services</t>
        </is>
      </c>
      <c r="C12760" t="inlineStr">
        <is>
          <t>37-2019</t>
        </is>
      </c>
      <c r="D12760" t="inlineStr">
        <is>
          <t>Building Cleaning Workers, All Other</t>
        </is>
      </c>
      <c r="E12760" t="n">
        <v>1540</v>
      </c>
      <c r="F12760" t="n">
        <v>43410</v>
      </c>
      <c r="G12760">
        <f>IF(OR(E7108="",F7108=""),"",E7108*F7108)</f>
        <v/>
      </c>
      <c r="H12760" s="41">
        <f>IFERROR(XLOOKUP(C7108,'DATA Wharton'!$A$2:$A$785,'DATA Wharton'!$C$2:$C$785),"")</f>
        <v/>
      </c>
      <c r="I12760">
        <f>IF(OR(G7108="",H7108=""),"",G7108)</f>
        <v/>
      </c>
      <c r="J12760">
        <f>IF(OR(I7108="",H7108=""),"",I7108*H7108)</f>
        <v/>
      </c>
      <c r="K12760">
        <f>IF(G7108="","Missing OEWS wage",IF(H7108="","Missing Wharton SOC","Matched"))</f>
        <v/>
      </c>
    </row>
    <row r="12761">
      <c r="A12761" t="inlineStr">
        <is>
          <t>72</t>
        </is>
      </c>
      <c r="B12761" t="inlineStr">
        <is>
          <t>Accommodation and Food Services</t>
        </is>
      </c>
      <c r="C12761" t="inlineStr">
        <is>
          <t>37-2021</t>
        </is>
      </c>
      <c r="D12761" t="inlineStr">
        <is>
          <t>Pest Control Workers</t>
        </is>
      </c>
      <c r="E12761" t="n">
        <v>30</v>
      </c>
      <c r="G12761">
        <f>IF(OR(E7109="",F7109=""),"",E7109*F7109)</f>
        <v/>
      </c>
      <c r="H12761" s="41">
        <f>IFERROR(XLOOKUP(C7109,'DATA Wharton'!$A$2:$A$785,'DATA Wharton'!$C$2:$C$785),"")</f>
        <v/>
      </c>
      <c r="I12761">
        <f>IF(OR(G7109="",H7109=""),"",G7109)</f>
        <v/>
      </c>
      <c r="J12761">
        <f>IF(OR(I7109="",H7109=""),"",I7109*H7109)</f>
        <v/>
      </c>
      <c r="K12761">
        <f>IF(G7109="","Missing OEWS wage",IF(H7109="","Missing Wharton SOC","Matched"))</f>
        <v/>
      </c>
    </row>
    <row r="12762">
      <c r="A12762" t="inlineStr">
        <is>
          <t>72</t>
        </is>
      </c>
      <c r="B12762" t="inlineStr">
        <is>
          <t>Accommodation and Food Services</t>
        </is>
      </c>
      <c r="C12762" t="inlineStr">
        <is>
          <t>37-3011</t>
        </is>
      </c>
      <c r="D12762" t="inlineStr">
        <is>
          <t>Landscaping and Groundskeeping Workers</t>
        </is>
      </c>
      <c r="E12762" t="n">
        <v>16770</v>
      </c>
      <c r="F12762" t="n">
        <v>39040</v>
      </c>
      <c r="G12762">
        <f>IF(OR(E7110="",F7110=""),"",E7110*F7110)</f>
        <v/>
      </c>
      <c r="H12762" s="41">
        <f>IFERROR(XLOOKUP(C7110,'DATA Wharton'!$A$2:$A$785,'DATA Wharton'!$C$2:$C$785),"")</f>
        <v/>
      </c>
      <c r="I12762">
        <f>IF(OR(G7110="",H7110=""),"",G7110)</f>
        <v/>
      </c>
      <c r="J12762">
        <f>IF(OR(I7110="",H7110=""),"",I7110*H7110)</f>
        <v/>
      </c>
      <c r="K12762">
        <f>IF(G7110="","Missing OEWS wage",IF(H7110="","Missing Wharton SOC","Matched"))</f>
        <v/>
      </c>
    </row>
    <row r="12763">
      <c r="A12763" t="inlineStr">
        <is>
          <t>72</t>
        </is>
      </c>
      <c r="B12763" t="inlineStr">
        <is>
          <t>Accommodation and Food Services</t>
        </is>
      </c>
      <c r="C12763" t="inlineStr">
        <is>
          <t>37-3012</t>
        </is>
      </c>
      <c r="D12763" t="inlineStr">
        <is>
          <t>Pesticide Handlers, Sprayers, and Applicators, Vegetation</t>
        </is>
      </c>
      <c r="E12763" t="n">
        <v>170</v>
      </c>
      <c r="F12763" t="n">
        <v>37690</v>
      </c>
      <c r="G12763">
        <f>IF(OR(E7111="",F7111=""),"",E7111*F7111)</f>
        <v/>
      </c>
      <c r="H12763" s="41">
        <f>IFERROR(XLOOKUP(C7111,'DATA Wharton'!$A$2:$A$785,'DATA Wharton'!$C$2:$C$785),"")</f>
        <v/>
      </c>
      <c r="I12763">
        <f>IF(OR(G7111="",H7111=""),"",G7111)</f>
        <v/>
      </c>
      <c r="J12763">
        <f>IF(OR(I7111="",H7111=""),"",I7111*H7111)</f>
        <v/>
      </c>
      <c r="K12763">
        <f>IF(G7111="","Missing OEWS wage",IF(H7111="","Missing Wharton SOC","Matched"))</f>
        <v/>
      </c>
    </row>
    <row r="12764">
      <c r="A12764" t="inlineStr">
        <is>
          <t>72</t>
        </is>
      </c>
      <c r="B12764" t="inlineStr">
        <is>
          <t>Accommodation and Food Services</t>
        </is>
      </c>
      <c r="C12764" t="inlineStr">
        <is>
          <t>37-3019</t>
        </is>
      </c>
      <c r="D12764" t="inlineStr">
        <is>
          <t>Grounds Maintenance Workers, All Other</t>
        </is>
      </c>
      <c r="E12764" t="n">
        <v>910</v>
      </c>
      <c r="F12764" t="n">
        <v>45030</v>
      </c>
      <c r="G12764">
        <f>IF(OR(E7112="",F7112=""),"",E7112*F7112)</f>
        <v/>
      </c>
      <c r="H12764" s="41">
        <f>IFERROR(XLOOKUP(C7112,'DATA Wharton'!$A$2:$A$785,'DATA Wharton'!$C$2:$C$785),"")</f>
        <v/>
      </c>
      <c r="I12764">
        <f>IF(OR(G7112="",H7112=""),"",G7112)</f>
        <v/>
      </c>
      <c r="J12764">
        <f>IF(OR(I7112="",H7112=""),"",I7112*H7112)</f>
        <v/>
      </c>
      <c r="K12764">
        <f>IF(G7112="","Missing OEWS wage",IF(H7112="","Missing Wharton SOC","Matched"))</f>
        <v/>
      </c>
    </row>
    <row r="12765">
      <c r="A12765" t="inlineStr">
        <is>
          <t>72</t>
        </is>
      </c>
      <c r="B12765" t="inlineStr">
        <is>
          <t>Accommodation and Food Services</t>
        </is>
      </c>
      <c r="C12765" t="inlineStr">
        <is>
          <t>39-1013</t>
        </is>
      </c>
      <c r="D12765" t="inlineStr">
        <is>
          <t>First-Line Supervisors of Gambling Services Workers</t>
        </is>
      </c>
      <c r="E12765" t="n">
        <v>14310</v>
      </c>
      <c r="F12765" t="n">
        <v>68130</v>
      </c>
      <c r="G12765">
        <f>IF(OR(E7113="",F7113=""),"",E7113*F7113)</f>
        <v/>
      </c>
      <c r="H12765" s="41">
        <f>IFERROR(XLOOKUP(C7113,'DATA Wharton'!$A$2:$A$785,'DATA Wharton'!$C$2:$C$785),"")</f>
        <v/>
      </c>
      <c r="I12765">
        <f>IF(OR(G7113="",H7113=""),"",G7113)</f>
        <v/>
      </c>
      <c r="J12765">
        <f>IF(OR(I7113="",H7113=""),"",I7113*H7113)</f>
        <v/>
      </c>
      <c r="K12765">
        <f>IF(G7113="","Missing OEWS wage",IF(H7113="","Missing Wharton SOC","Matched"))</f>
        <v/>
      </c>
    </row>
    <row r="12766">
      <c r="A12766" t="inlineStr">
        <is>
          <t>72</t>
        </is>
      </c>
      <c r="B12766" t="inlineStr">
        <is>
          <t>Accommodation and Food Services</t>
        </is>
      </c>
      <c r="C12766" t="inlineStr">
        <is>
          <t>39-1014</t>
        </is>
      </c>
      <c r="D12766" t="inlineStr">
        <is>
          <t>First-Line Supervisors of Entertainment and Recreation Workers, Except Gambling Services</t>
        </is>
      </c>
      <c r="E12766" t="n">
        <v>4110</v>
      </c>
      <c r="F12766" t="n">
        <v>56930</v>
      </c>
      <c r="G12766">
        <f>IF(OR(E7114="",F7114=""),"",E7114*F7114)</f>
        <v/>
      </c>
      <c r="H12766" s="41">
        <f>IFERROR(XLOOKUP(C7114,'DATA Wharton'!$A$2:$A$785,'DATA Wharton'!$C$2:$C$785),"")</f>
        <v/>
      </c>
      <c r="I12766">
        <f>IF(OR(G7114="",H7114=""),"",G7114)</f>
        <v/>
      </c>
      <c r="J12766">
        <f>IF(OR(I7114="",H7114=""),"",I7114*H7114)</f>
        <v/>
      </c>
      <c r="K12766">
        <f>IF(G7114="","Missing OEWS wage",IF(H7114="","Missing Wharton SOC","Matched"))</f>
        <v/>
      </c>
    </row>
    <row r="12767">
      <c r="A12767" t="inlineStr">
        <is>
          <t>72</t>
        </is>
      </c>
      <c r="B12767" t="inlineStr">
        <is>
          <t>Accommodation and Food Services</t>
        </is>
      </c>
      <c r="C12767" t="inlineStr">
        <is>
          <t>39-1022</t>
        </is>
      </c>
      <c r="D12767" t="inlineStr">
        <is>
          <t>First-Line Supervisors of Personal Service Workers</t>
        </is>
      </c>
      <c r="E12767" t="n">
        <v>2600</v>
      </c>
      <c r="F12767" t="n">
        <v>58020</v>
      </c>
      <c r="G12767">
        <f>IF(OR(E7115="",F7115=""),"",E7115*F7115)</f>
        <v/>
      </c>
      <c r="H12767" s="41">
        <f>IFERROR(XLOOKUP(C7115,'DATA Wharton'!$A$2:$A$785,'DATA Wharton'!$C$2:$C$785),"")</f>
        <v/>
      </c>
      <c r="I12767">
        <f>IF(OR(G7115="",H7115=""),"",G7115)</f>
        <v/>
      </c>
      <c r="J12767">
        <f>IF(OR(I7115="",H7115=""),"",I7115*H7115)</f>
        <v/>
      </c>
      <c r="K12767">
        <f>IF(G7115="","Missing OEWS wage",IF(H7115="","Missing Wharton SOC","Matched"))</f>
        <v/>
      </c>
    </row>
    <row r="12768">
      <c r="A12768" t="inlineStr">
        <is>
          <t>72</t>
        </is>
      </c>
      <c r="B12768" t="inlineStr">
        <is>
          <t>Accommodation and Food Services</t>
        </is>
      </c>
      <c r="C12768" t="inlineStr">
        <is>
          <t>39-2011</t>
        </is>
      </c>
      <c r="D12768" t="inlineStr">
        <is>
          <t>Animal Trainers</t>
        </is>
      </c>
      <c r="E12768" t="n">
        <v>50</v>
      </c>
      <c r="F12768" t="n">
        <v>43590</v>
      </c>
      <c r="G12768">
        <f>IF(OR(E7116="",F7116=""),"",E7116*F7116)</f>
        <v/>
      </c>
      <c r="H12768" s="41">
        <f>IFERROR(XLOOKUP(C7116,'DATA Wharton'!$A$2:$A$785,'DATA Wharton'!$C$2:$C$785),"")</f>
        <v/>
      </c>
      <c r="I12768">
        <f>IF(OR(G7116="",H7116=""),"",G7116)</f>
        <v/>
      </c>
      <c r="J12768">
        <f>IF(OR(I7116="",H7116=""),"",I7116*H7116)</f>
        <v/>
      </c>
      <c r="K12768">
        <f>IF(G7116="","Missing OEWS wage",IF(H7116="","Missing Wharton SOC","Matched"))</f>
        <v/>
      </c>
    </row>
    <row r="12769">
      <c r="A12769" t="inlineStr">
        <is>
          <t>72</t>
        </is>
      </c>
      <c r="B12769" t="inlineStr">
        <is>
          <t>Accommodation and Food Services</t>
        </is>
      </c>
      <c r="C12769" t="inlineStr">
        <is>
          <t>39-2021</t>
        </is>
      </c>
      <c r="D12769" t="inlineStr">
        <is>
          <t>Animal Caretakers</t>
        </is>
      </c>
      <c r="E12769" t="n">
        <v>790</v>
      </c>
      <c r="F12769" t="n">
        <v>39250</v>
      </c>
      <c r="G12769">
        <f>IF(OR(E7117="",F7117=""),"",E7117*F7117)</f>
        <v/>
      </c>
      <c r="H12769" s="41">
        <f>IFERROR(XLOOKUP(C7117,'DATA Wharton'!$A$2:$A$785,'DATA Wharton'!$C$2:$C$785),"")</f>
        <v/>
      </c>
      <c r="I12769">
        <f>IF(OR(G7117="",H7117=""),"",G7117)</f>
        <v/>
      </c>
      <c r="J12769">
        <f>IF(OR(I7117="",H7117=""),"",I7117*H7117)</f>
        <v/>
      </c>
      <c r="K12769">
        <f>IF(G7117="","Missing OEWS wage",IF(H7117="","Missing Wharton SOC","Matched"))</f>
        <v/>
      </c>
    </row>
    <row r="12770">
      <c r="A12770" t="inlineStr">
        <is>
          <t>72</t>
        </is>
      </c>
      <c r="B12770" t="inlineStr">
        <is>
          <t>Accommodation and Food Services</t>
        </is>
      </c>
      <c r="C12770" t="inlineStr">
        <is>
          <t>39-3011</t>
        </is>
      </c>
      <c r="D12770" t="inlineStr">
        <is>
          <t>Gambling Dealers</t>
        </is>
      </c>
      <c r="E12770" t="n">
        <v>46770</v>
      </c>
      <c r="F12770" t="n">
        <v>40120</v>
      </c>
      <c r="G12770">
        <f>IF(OR(E7118="",F7118=""),"",E7118*F7118)</f>
        <v/>
      </c>
      <c r="H12770" s="41">
        <f>IFERROR(XLOOKUP(C7118,'DATA Wharton'!$A$2:$A$785,'DATA Wharton'!$C$2:$C$785),"")</f>
        <v/>
      </c>
      <c r="I12770">
        <f>IF(OR(G7118="",H7118=""),"",G7118)</f>
        <v/>
      </c>
      <c r="J12770">
        <f>IF(OR(I7118="",H7118=""),"",I7118*H7118)</f>
        <v/>
      </c>
      <c r="K12770">
        <f>IF(G7118="","Missing OEWS wage",IF(H7118="","Missing Wharton SOC","Matched"))</f>
        <v/>
      </c>
    </row>
    <row r="12771">
      <c r="A12771" t="inlineStr">
        <is>
          <t>72</t>
        </is>
      </c>
      <c r="B12771" t="inlineStr">
        <is>
          <t>Accommodation and Food Services</t>
        </is>
      </c>
      <c r="C12771" t="inlineStr">
        <is>
          <t>39-3012</t>
        </is>
      </c>
      <c r="D12771" t="inlineStr">
        <is>
          <t>Gambling and Sports Book Writers and Runners</t>
        </is>
      </c>
      <c r="E12771" t="n">
        <v>1610</v>
      </c>
      <c r="F12771" t="n">
        <v>34920</v>
      </c>
      <c r="G12771">
        <f>IF(OR(E7119="",F7119=""),"",E7119*F7119)</f>
        <v/>
      </c>
      <c r="H12771" s="41">
        <f>IFERROR(XLOOKUP(C7119,'DATA Wharton'!$A$2:$A$785,'DATA Wharton'!$C$2:$C$785),"")</f>
        <v/>
      </c>
      <c r="I12771">
        <f>IF(OR(G7119="",H7119=""),"",G7119)</f>
        <v/>
      </c>
      <c r="J12771">
        <f>IF(OR(I7119="",H7119=""),"",I7119*H7119)</f>
        <v/>
      </c>
      <c r="K12771">
        <f>IF(G7119="","Missing OEWS wage",IF(H7119="","Missing Wharton SOC","Matched"))</f>
        <v/>
      </c>
    </row>
    <row r="12772">
      <c r="A12772" t="inlineStr">
        <is>
          <t>72</t>
        </is>
      </c>
      <c r="B12772" t="inlineStr">
        <is>
          <t>Accommodation and Food Services</t>
        </is>
      </c>
      <c r="C12772" t="inlineStr">
        <is>
          <t>39-3019</t>
        </is>
      </c>
      <c r="D12772" t="inlineStr">
        <is>
          <t>Gambling Service Workers, All Other</t>
        </is>
      </c>
      <c r="E12772" t="n">
        <v>3810</v>
      </c>
      <c r="F12772" t="n">
        <v>43070</v>
      </c>
      <c r="G12772">
        <f>IF(OR(E7120="",F7120=""),"",E7120*F7120)</f>
        <v/>
      </c>
      <c r="H12772" s="41">
        <f>IFERROR(XLOOKUP(C7120,'DATA Wharton'!$A$2:$A$785,'DATA Wharton'!$C$2:$C$785),"")</f>
        <v/>
      </c>
      <c r="I12772">
        <f>IF(OR(G7120="",H7120=""),"",G7120)</f>
        <v/>
      </c>
      <c r="J12772">
        <f>IF(OR(I7120="",H7120=""),"",I7120*H7120)</f>
        <v/>
      </c>
      <c r="K12772">
        <f>IF(G7120="","Missing OEWS wage",IF(H7120="","Missing Wharton SOC","Matched"))</f>
        <v/>
      </c>
    </row>
    <row r="12773">
      <c r="A12773" t="inlineStr">
        <is>
          <t>72</t>
        </is>
      </c>
      <c r="B12773" t="inlineStr">
        <is>
          <t>Accommodation and Food Services</t>
        </is>
      </c>
      <c r="C12773" t="inlineStr">
        <is>
          <t>39-3031</t>
        </is>
      </c>
      <c r="D12773" t="inlineStr">
        <is>
          <t>Ushers, Lobby Attendants, and Ticket Takers</t>
        </is>
      </c>
      <c r="E12773" t="n">
        <v>4700</v>
      </c>
      <c r="F12773" t="n">
        <v>37230</v>
      </c>
      <c r="G12773">
        <f>IF(OR(E7121="",F7121=""),"",E7121*F7121)</f>
        <v/>
      </c>
      <c r="H12773" s="41">
        <f>IFERROR(XLOOKUP(C7121,'DATA Wharton'!$A$2:$A$785,'DATA Wharton'!$C$2:$C$785),"")</f>
        <v/>
      </c>
      <c r="I12773">
        <f>IF(OR(G7121="",H7121=""),"",G7121)</f>
        <v/>
      </c>
      <c r="J12773">
        <f>IF(OR(I7121="",H7121=""),"",I7121*H7121)</f>
        <v/>
      </c>
      <c r="K12773">
        <f>IF(G7121="","Missing OEWS wage",IF(H7121="","Missing Wharton SOC","Matched"))</f>
        <v/>
      </c>
    </row>
    <row r="12774">
      <c r="A12774" t="inlineStr">
        <is>
          <t>72</t>
        </is>
      </c>
      <c r="B12774" t="inlineStr">
        <is>
          <t>Accommodation and Food Services</t>
        </is>
      </c>
      <c r="C12774" t="inlineStr">
        <is>
          <t>39-3091</t>
        </is>
      </c>
      <c r="D12774" t="inlineStr">
        <is>
          <t>Amusement and Recreation Attendants</t>
        </is>
      </c>
      <c r="E12774" t="n">
        <v>22020</v>
      </c>
      <c r="F12774" t="n">
        <v>35620</v>
      </c>
      <c r="G12774">
        <f>IF(OR(E7122="",F7122=""),"",E7122*F7122)</f>
        <v/>
      </c>
      <c r="H12774" s="41">
        <f>IFERROR(XLOOKUP(C7122,'DATA Wharton'!$A$2:$A$785,'DATA Wharton'!$C$2:$C$785),"")</f>
        <v/>
      </c>
      <c r="I12774">
        <f>IF(OR(G7122="",H7122=""),"",G7122)</f>
        <v/>
      </c>
      <c r="J12774">
        <f>IF(OR(I7122="",H7122=""),"",I7122*H7122)</f>
        <v/>
      </c>
      <c r="K12774">
        <f>IF(G7122="","Missing OEWS wage",IF(H7122="","Missing Wharton SOC","Matched"))</f>
        <v/>
      </c>
    </row>
    <row r="12775">
      <c r="A12775" t="inlineStr">
        <is>
          <t>72</t>
        </is>
      </c>
      <c r="B12775" t="inlineStr">
        <is>
          <t>Accommodation and Food Services</t>
        </is>
      </c>
      <c r="C12775" t="inlineStr">
        <is>
          <t>39-3092</t>
        </is>
      </c>
      <c r="D12775" t="inlineStr">
        <is>
          <t>Costume Attendants</t>
        </is>
      </c>
      <c r="E12775" t="n">
        <v>510</v>
      </c>
      <c r="F12775" t="n">
        <v>50670</v>
      </c>
      <c r="G12775">
        <f>IF(OR(E7123="",F7123=""),"",E7123*F7123)</f>
        <v/>
      </c>
      <c r="H12775" s="41">
        <f>IFERROR(XLOOKUP(C7123,'DATA Wharton'!$A$2:$A$785,'DATA Wharton'!$C$2:$C$785),"")</f>
        <v/>
      </c>
      <c r="I12775">
        <f>IF(OR(G7123="",H7123=""),"",G7123)</f>
        <v/>
      </c>
      <c r="J12775">
        <f>IF(OR(I7123="",H7123=""),"",I7123*H7123)</f>
        <v/>
      </c>
      <c r="K12775">
        <f>IF(G7123="","Missing OEWS wage",IF(H7123="","Missing Wharton SOC","Matched"))</f>
        <v/>
      </c>
    </row>
    <row r="12776">
      <c r="A12776" t="inlineStr">
        <is>
          <t>72</t>
        </is>
      </c>
      <c r="B12776" t="inlineStr">
        <is>
          <t>Accommodation and Food Services</t>
        </is>
      </c>
      <c r="C12776" t="inlineStr">
        <is>
          <t>39-3093</t>
        </is>
      </c>
      <c r="D12776" t="inlineStr">
        <is>
          <t>Locker Room, Coatroom, and Dressing Room Attendants</t>
        </is>
      </c>
      <c r="E12776" t="n">
        <v>3600</v>
      </c>
      <c r="F12776" t="n">
        <v>43330</v>
      </c>
      <c r="G12776">
        <f>IF(OR(E7124="",F7124=""),"",E7124*F7124)</f>
        <v/>
      </c>
      <c r="H12776" s="41">
        <f>IFERROR(XLOOKUP(C7124,'DATA Wharton'!$A$2:$A$785,'DATA Wharton'!$C$2:$C$785),"")</f>
        <v/>
      </c>
      <c r="I12776">
        <f>IF(OR(G7124="",H7124=""),"",G7124)</f>
        <v/>
      </c>
      <c r="J12776">
        <f>IF(OR(I7124="",H7124=""),"",I7124*H7124)</f>
        <v/>
      </c>
      <c r="K12776">
        <f>IF(G7124="","Missing OEWS wage",IF(H7124="","Missing Wharton SOC","Matched"))</f>
        <v/>
      </c>
    </row>
    <row r="12777">
      <c r="A12777" t="inlineStr">
        <is>
          <t>72</t>
        </is>
      </c>
      <c r="B12777" t="inlineStr">
        <is>
          <t>Accommodation and Food Services</t>
        </is>
      </c>
      <c r="C12777" t="inlineStr">
        <is>
          <t>39-3099</t>
        </is>
      </c>
      <c r="D12777" t="inlineStr">
        <is>
          <t>Entertainment Attendants and Related Workers, All Other</t>
        </is>
      </c>
      <c r="E12777" t="n">
        <v>650</v>
      </c>
      <c r="F12777" t="n">
        <v>40480</v>
      </c>
      <c r="G12777">
        <f>IF(OR(E7125="",F7125=""),"",E7125*F7125)</f>
        <v/>
      </c>
      <c r="H12777" s="41">
        <f>IFERROR(XLOOKUP(C7125,'DATA Wharton'!$A$2:$A$785,'DATA Wharton'!$C$2:$C$785),"")</f>
        <v/>
      </c>
      <c r="I12777">
        <f>IF(OR(G7125="",H7125=""),"",G7125)</f>
        <v/>
      </c>
      <c r="J12777">
        <f>IF(OR(I7125="",H7125=""),"",I7125*H7125)</f>
        <v/>
      </c>
      <c r="K12777">
        <f>IF(G7125="","Missing OEWS wage",IF(H7125="","Missing Wharton SOC","Matched"))</f>
        <v/>
      </c>
    </row>
    <row r="12778">
      <c r="A12778" t="inlineStr">
        <is>
          <t>72</t>
        </is>
      </c>
      <c r="B12778" t="inlineStr">
        <is>
          <t>Accommodation and Food Services</t>
        </is>
      </c>
      <c r="C12778" t="inlineStr">
        <is>
          <t>39-5012</t>
        </is>
      </c>
      <c r="D12778" t="inlineStr">
        <is>
          <t>Hairdressers, Hairstylists, and Cosmetologists</t>
        </is>
      </c>
      <c r="E12778" t="n">
        <v>840</v>
      </c>
      <c r="F12778" t="n">
        <v>44040</v>
      </c>
      <c r="G12778">
        <f>IF(OR(E7126="",F7126=""),"",E7126*F7126)</f>
        <v/>
      </c>
      <c r="H12778" s="41">
        <f>IFERROR(XLOOKUP(C7126,'DATA Wharton'!$A$2:$A$785,'DATA Wharton'!$C$2:$C$785),"")</f>
        <v/>
      </c>
      <c r="I12778">
        <f>IF(OR(G7126="",H7126=""),"",G7126)</f>
        <v/>
      </c>
      <c r="J12778">
        <f>IF(OR(I7126="",H7126=""),"",I7126*H7126)</f>
        <v/>
      </c>
      <c r="K12778">
        <f>IF(G7126="","Missing OEWS wage",IF(H7126="","Missing Wharton SOC","Matched"))</f>
        <v/>
      </c>
    </row>
    <row r="12779">
      <c r="A12779" t="inlineStr">
        <is>
          <t>72</t>
        </is>
      </c>
      <c r="B12779" t="inlineStr">
        <is>
          <t>Accommodation and Food Services</t>
        </is>
      </c>
      <c r="C12779" t="inlineStr">
        <is>
          <t>39-5092</t>
        </is>
      </c>
      <c r="D12779" t="inlineStr">
        <is>
          <t>Manicurists and Pedicurists</t>
        </is>
      </c>
      <c r="E12779" t="n">
        <v>1160</v>
      </c>
      <c r="F12779" t="n">
        <v>49820</v>
      </c>
      <c r="G12779">
        <f>IF(OR(E7127="",F7127=""),"",E7127*F7127)</f>
        <v/>
      </c>
      <c r="H12779" s="41">
        <f>IFERROR(XLOOKUP(C7127,'DATA Wharton'!$A$2:$A$785,'DATA Wharton'!$C$2:$C$785),"")</f>
        <v/>
      </c>
      <c r="I12779">
        <f>IF(OR(G7127="",H7127=""),"",G7127)</f>
        <v/>
      </c>
      <c r="J12779">
        <f>IF(OR(I7127="",H7127=""),"",I7127*H7127)</f>
        <v/>
      </c>
      <c r="K12779">
        <f>IF(G7127="","Missing OEWS wage",IF(H7127="","Missing Wharton SOC","Matched"))</f>
        <v/>
      </c>
    </row>
    <row r="12780">
      <c r="A12780" t="inlineStr">
        <is>
          <t>72</t>
        </is>
      </c>
      <c r="B12780" t="inlineStr">
        <is>
          <t>Accommodation and Food Services</t>
        </is>
      </c>
      <c r="C12780" t="inlineStr">
        <is>
          <t>39-5094</t>
        </is>
      </c>
      <c r="D12780" t="inlineStr">
        <is>
          <t>Skincare Specialists</t>
        </is>
      </c>
      <c r="E12780" t="n">
        <v>2650</v>
      </c>
      <c r="F12780" t="n">
        <v>62730</v>
      </c>
      <c r="G12780">
        <f>IF(OR(E7128="",F7128=""),"",E7128*F7128)</f>
        <v/>
      </c>
      <c r="H12780" s="41">
        <f>IFERROR(XLOOKUP(C7128,'DATA Wharton'!$A$2:$A$785,'DATA Wharton'!$C$2:$C$785),"")</f>
        <v/>
      </c>
      <c r="I12780">
        <f>IF(OR(G7128="",H7128=""),"",G7128)</f>
        <v/>
      </c>
      <c r="J12780">
        <f>IF(OR(I7128="",H7128=""),"",I7128*H7128)</f>
        <v/>
      </c>
      <c r="K12780">
        <f>IF(G7128="","Missing OEWS wage",IF(H7128="","Missing Wharton SOC","Matched"))</f>
        <v/>
      </c>
    </row>
    <row r="12781">
      <c r="A12781" t="inlineStr">
        <is>
          <t>72</t>
        </is>
      </c>
      <c r="B12781" t="inlineStr">
        <is>
          <t>Accommodation and Food Services</t>
        </is>
      </c>
      <c r="C12781" t="inlineStr">
        <is>
          <t>39-6011</t>
        </is>
      </c>
      <c r="D12781" t="inlineStr">
        <is>
          <t>Baggage Porters and Bellhops</t>
        </is>
      </c>
      <c r="E12781" t="n">
        <v>16810</v>
      </c>
      <c r="F12781" t="n">
        <v>38640</v>
      </c>
      <c r="G12781">
        <f>IF(OR(E7129="",F7129=""),"",E7129*F7129)</f>
        <v/>
      </c>
      <c r="H12781" s="41">
        <f>IFERROR(XLOOKUP(C7129,'DATA Wharton'!$A$2:$A$785,'DATA Wharton'!$C$2:$C$785),"")</f>
        <v/>
      </c>
      <c r="I12781">
        <f>IF(OR(G7129="",H7129=""),"",G7129)</f>
        <v/>
      </c>
      <c r="J12781">
        <f>IF(OR(I7129="",H7129=""),"",I7129*H7129)</f>
        <v/>
      </c>
      <c r="K12781">
        <f>IF(G7129="","Missing OEWS wage",IF(H7129="","Missing Wharton SOC","Matched"))</f>
        <v/>
      </c>
    </row>
    <row r="12782">
      <c r="A12782" t="inlineStr">
        <is>
          <t>72</t>
        </is>
      </c>
      <c r="B12782" t="inlineStr">
        <is>
          <t>Accommodation and Food Services</t>
        </is>
      </c>
      <c r="C12782" t="inlineStr">
        <is>
          <t>39-6012</t>
        </is>
      </c>
      <c r="D12782" t="inlineStr">
        <is>
          <t>Concierges</t>
        </is>
      </c>
      <c r="E12782" t="n">
        <v>7970</v>
      </c>
      <c r="F12782" t="n">
        <v>45510</v>
      </c>
      <c r="G12782">
        <f>IF(OR(E7130="",F7130=""),"",E7130*F7130)</f>
        <v/>
      </c>
      <c r="H12782" s="41">
        <f>IFERROR(XLOOKUP(C7130,'DATA Wharton'!$A$2:$A$785,'DATA Wharton'!$C$2:$C$785),"")</f>
        <v/>
      </c>
      <c r="I12782">
        <f>IF(OR(G7130="",H7130=""),"",G7130)</f>
        <v/>
      </c>
      <c r="J12782">
        <f>IF(OR(I7130="",H7130=""),"",I7130*H7130)</f>
        <v/>
      </c>
      <c r="K12782">
        <f>IF(G7130="","Missing OEWS wage",IF(H7130="","Missing Wharton SOC","Matched"))</f>
        <v/>
      </c>
    </row>
    <row r="12783">
      <c r="A12783" t="inlineStr">
        <is>
          <t>72</t>
        </is>
      </c>
      <c r="B12783" t="inlineStr">
        <is>
          <t>Accommodation and Food Services</t>
        </is>
      </c>
      <c r="C12783" t="inlineStr">
        <is>
          <t>39-7010</t>
        </is>
      </c>
      <c r="D12783" t="inlineStr">
        <is>
          <t>Tour and Travel Guides</t>
        </is>
      </c>
      <c r="E12783" t="n">
        <v>2280</v>
      </c>
      <c r="F12783" t="n">
        <v>42330</v>
      </c>
      <c r="G12783">
        <f>IF(OR(E7131="",F7131=""),"",E7131*F7131)</f>
        <v/>
      </c>
      <c r="H12783" s="41">
        <f>IFERROR(XLOOKUP(C7131,'DATA Wharton'!$A$2:$A$785,'DATA Wharton'!$C$2:$C$785),"")</f>
        <v/>
      </c>
      <c r="I12783">
        <f>IF(OR(G7131="",H7131=""),"",G7131)</f>
        <v/>
      </c>
      <c r="J12783">
        <f>IF(OR(I7131="",H7131=""),"",I7131*H7131)</f>
        <v/>
      </c>
      <c r="K12783">
        <f>IF(G7131="","Missing OEWS wage",IF(H7131="","Missing Wharton SOC","Matched"))</f>
        <v/>
      </c>
    </row>
    <row r="12784">
      <c r="A12784" t="inlineStr">
        <is>
          <t>72</t>
        </is>
      </c>
      <c r="B12784" t="inlineStr">
        <is>
          <t>Accommodation and Food Services</t>
        </is>
      </c>
      <c r="C12784" t="inlineStr">
        <is>
          <t>39-9011</t>
        </is>
      </c>
      <c r="D12784" t="inlineStr">
        <is>
          <t>Childcare Workers</t>
        </is>
      </c>
      <c r="E12784" t="n">
        <v>550</v>
      </c>
      <c r="F12784" t="n">
        <v>38940</v>
      </c>
      <c r="G12784">
        <f>IF(OR(E7132="",F7132=""),"",E7132*F7132)</f>
        <v/>
      </c>
      <c r="H12784" s="41">
        <f>IFERROR(XLOOKUP(C7132,'DATA Wharton'!$A$2:$A$785,'DATA Wharton'!$C$2:$C$785),"")</f>
        <v/>
      </c>
      <c r="I12784">
        <f>IF(OR(G7132="",H7132=""),"",G7132)</f>
        <v/>
      </c>
      <c r="J12784">
        <f>IF(OR(I7132="",H7132=""),"",I7132*H7132)</f>
        <v/>
      </c>
      <c r="K12784">
        <f>IF(G7132="","Missing OEWS wage",IF(H7132="","Missing Wharton SOC","Matched"))</f>
        <v/>
      </c>
    </row>
    <row r="12785">
      <c r="A12785" t="inlineStr">
        <is>
          <t>72</t>
        </is>
      </c>
      <c r="B12785" t="inlineStr">
        <is>
          <t>Accommodation and Food Services</t>
        </is>
      </c>
      <c r="C12785" t="inlineStr">
        <is>
          <t>39-9031</t>
        </is>
      </c>
      <c r="D12785" t="inlineStr">
        <is>
          <t>Exercise Trainers and Group Fitness Instructors</t>
        </is>
      </c>
      <c r="E12785" t="n">
        <v>2860</v>
      </c>
      <c r="F12785" t="n">
        <v>52740</v>
      </c>
      <c r="G12785">
        <f>IF(OR(E7133="",F7133=""),"",E7133*F7133)</f>
        <v/>
      </c>
      <c r="H12785" s="41">
        <f>IFERROR(XLOOKUP(C7133,'DATA Wharton'!$A$2:$A$785,'DATA Wharton'!$C$2:$C$785),"")</f>
        <v/>
      </c>
      <c r="I12785">
        <f>IF(OR(G7133="",H7133=""),"",G7133)</f>
        <v/>
      </c>
      <c r="J12785">
        <f>IF(OR(I7133="",H7133=""),"",I7133*H7133)</f>
        <v/>
      </c>
      <c r="K12785">
        <f>IF(G7133="","Missing OEWS wage",IF(H7133="","Missing Wharton SOC","Matched"))</f>
        <v/>
      </c>
    </row>
    <row r="12786">
      <c r="A12786" t="inlineStr">
        <is>
          <t>72</t>
        </is>
      </c>
      <c r="B12786" t="inlineStr">
        <is>
          <t>Accommodation and Food Services</t>
        </is>
      </c>
      <c r="C12786" t="inlineStr">
        <is>
          <t>39-9032</t>
        </is>
      </c>
      <c r="D12786" t="inlineStr">
        <is>
          <t>Recreation Workers</t>
        </is>
      </c>
      <c r="E12786" t="n">
        <v>11350</v>
      </c>
      <c r="F12786" t="n">
        <v>35760</v>
      </c>
      <c r="G12786">
        <f>IF(OR(E7134="",F7134=""),"",E7134*F7134)</f>
        <v/>
      </c>
      <c r="H12786" s="41">
        <f>IFERROR(XLOOKUP(C7134,'DATA Wharton'!$A$2:$A$785,'DATA Wharton'!$C$2:$C$785),"")</f>
        <v/>
      </c>
      <c r="I12786">
        <f>IF(OR(G7134="",H7134=""),"",G7134)</f>
        <v/>
      </c>
      <c r="J12786">
        <f>IF(OR(I7134="",H7134=""),"",I7134*H7134)</f>
        <v/>
      </c>
      <c r="K12786">
        <f>IF(G7134="","Missing OEWS wage",IF(H7134="","Missing Wharton SOC","Matched"))</f>
        <v/>
      </c>
    </row>
    <row r="12787">
      <c r="A12787" t="inlineStr">
        <is>
          <t>72</t>
        </is>
      </c>
      <c r="B12787" t="inlineStr">
        <is>
          <t>Accommodation and Food Services</t>
        </is>
      </c>
      <c r="C12787" t="inlineStr">
        <is>
          <t>39-9041</t>
        </is>
      </c>
      <c r="D12787" t="inlineStr">
        <is>
          <t>Residential Advisors</t>
        </is>
      </c>
      <c r="E12787" t="n">
        <v>1300</v>
      </c>
      <c r="F12787" t="n">
        <v>46080</v>
      </c>
      <c r="G12787">
        <f>IF(OR(E7135="",F7135=""),"",E7135*F7135)</f>
        <v/>
      </c>
      <c r="H12787" s="41">
        <f>IFERROR(XLOOKUP(C7135,'DATA Wharton'!$A$2:$A$785,'DATA Wharton'!$C$2:$C$785),"")</f>
        <v/>
      </c>
      <c r="I12787">
        <f>IF(OR(G7135="",H7135=""),"",G7135)</f>
        <v/>
      </c>
      <c r="J12787">
        <f>IF(OR(I7135="",H7135=""),"",I7135*H7135)</f>
        <v/>
      </c>
      <c r="K12787">
        <f>IF(G7135="","Missing OEWS wage",IF(H7135="","Missing Wharton SOC","Matched"))</f>
        <v/>
      </c>
    </row>
    <row r="12788">
      <c r="A12788" t="inlineStr">
        <is>
          <t>72</t>
        </is>
      </c>
      <c r="B12788" t="inlineStr">
        <is>
          <t>Accommodation and Food Services</t>
        </is>
      </c>
      <c r="C12788" t="inlineStr">
        <is>
          <t>39-9099</t>
        </is>
      </c>
      <c r="D12788" t="inlineStr">
        <is>
          <t>Personal Care and Service Workers, All Other</t>
        </is>
      </c>
      <c r="E12788" t="n">
        <v>3080</v>
      </c>
      <c r="F12788" t="n">
        <v>45060</v>
      </c>
      <c r="G12788">
        <f>IF(OR(E7136="",F7136=""),"",E7136*F7136)</f>
        <v/>
      </c>
      <c r="H12788" s="41">
        <f>IFERROR(XLOOKUP(C7136,'DATA Wharton'!$A$2:$A$785,'DATA Wharton'!$C$2:$C$785),"")</f>
        <v/>
      </c>
      <c r="I12788">
        <f>IF(OR(G7136="",H7136=""),"",G7136)</f>
        <v/>
      </c>
      <c r="J12788">
        <f>IF(OR(I7136="",H7136=""),"",I7136*H7136)</f>
        <v/>
      </c>
      <c r="K12788">
        <f>IF(G7136="","Missing OEWS wage",IF(H7136="","Missing Wharton SOC","Matched"))</f>
        <v/>
      </c>
    </row>
    <row r="12789">
      <c r="A12789" t="inlineStr">
        <is>
          <t>72</t>
        </is>
      </c>
      <c r="B12789" t="inlineStr">
        <is>
          <t>Accommodation and Food Services</t>
        </is>
      </c>
      <c r="C12789" t="inlineStr">
        <is>
          <t>41-1011</t>
        </is>
      </c>
      <c r="D12789" t="inlineStr">
        <is>
          <t>First-Line Supervisors of Retail Sales Workers</t>
        </is>
      </c>
      <c r="E12789" t="n">
        <v>13970</v>
      </c>
      <c r="F12789" t="n">
        <v>49330</v>
      </c>
      <c r="G12789">
        <f>IF(OR(E7137="",F7137=""),"",E7137*F7137)</f>
        <v/>
      </c>
      <c r="H12789" s="41">
        <f>IFERROR(XLOOKUP(C7137,'DATA Wharton'!$A$2:$A$785,'DATA Wharton'!$C$2:$C$785),"")</f>
        <v/>
      </c>
      <c r="I12789">
        <f>IF(OR(G7137="",H7137=""),"",G7137)</f>
        <v/>
      </c>
      <c r="J12789">
        <f>IF(OR(I7137="",H7137=""),"",I7137*H7137)</f>
        <v/>
      </c>
      <c r="K12789">
        <f>IF(G7137="","Missing OEWS wage",IF(H7137="","Missing Wharton SOC","Matched"))</f>
        <v/>
      </c>
    </row>
    <row r="12790">
      <c r="A12790" t="inlineStr">
        <is>
          <t>72</t>
        </is>
      </c>
      <c r="B12790" t="inlineStr">
        <is>
          <t>Accommodation and Food Services</t>
        </is>
      </c>
      <c r="C12790" t="inlineStr">
        <is>
          <t>41-1012</t>
        </is>
      </c>
      <c r="D12790" t="inlineStr">
        <is>
          <t>First-Line Supervisors of Non-Retail Sales Workers</t>
        </is>
      </c>
      <c r="E12790" t="n">
        <v>1410</v>
      </c>
      <c r="F12790" t="n">
        <v>76300</v>
      </c>
      <c r="G12790">
        <f>IF(OR(E7138="",F7138=""),"",E7138*F7138)</f>
        <v/>
      </c>
      <c r="H12790" s="41">
        <f>IFERROR(XLOOKUP(C7138,'DATA Wharton'!$A$2:$A$785,'DATA Wharton'!$C$2:$C$785),"")</f>
        <v/>
      </c>
      <c r="I12790">
        <f>IF(OR(G7138="",H7138=""),"",G7138)</f>
        <v/>
      </c>
      <c r="J12790">
        <f>IF(OR(I7138="",H7138=""),"",I7138*H7138)</f>
        <v/>
      </c>
      <c r="K12790">
        <f>IF(G7138="","Missing OEWS wage",IF(H7138="","Missing Wharton SOC","Matched"))</f>
        <v/>
      </c>
    </row>
    <row r="12791">
      <c r="A12791" t="inlineStr">
        <is>
          <t>72</t>
        </is>
      </c>
      <c r="B12791" t="inlineStr">
        <is>
          <t>Accommodation and Food Services</t>
        </is>
      </c>
      <c r="C12791" t="inlineStr">
        <is>
          <t>41-2011</t>
        </is>
      </c>
      <c r="D12791" t="inlineStr">
        <is>
          <t>Cashiers</t>
        </is>
      </c>
      <c r="E12791" t="n">
        <v>342270</v>
      </c>
      <c r="F12791" t="n">
        <v>32070</v>
      </c>
      <c r="G12791">
        <f>IF(OR(E7139="",F7139=""),"",E7139*F7139)</f>
        <v/>
      </c>
      <c r="H12791" s="41">
        <f>IFERROR(XLOOKUP(C7139,'DATA Wharton'!$A$2:$A$785,'DATA Wharton'!$C$2:$C$785),"")</f>
        <v/>
      </c>
      <c r="I12791">
        <f>IF(OR(G7139="",H7139=""),"",G7139)</f>
        <v/>
      </c>
      <c r="J12791">
        <f>IF(OR(I7139="",H7139=""),"",I7139*H7139)</f>
        <v/>
      </c>
      <c r="K12791">
        <f>IF(G7139="","Missing OEWS wage",IF(H7139="","Missing Wharton SOC","Matched"))</f>
        <v/>
      </c>
    </row>
    <row r="12792">
      <c r="A12792" t="inlineStr">
        <is>
          <t>72</t>
        </is>
      </c>
      <c r="B12792" t="inlineStr">
        <is>
          <t>Accommodation and Food Services</t>
        </is>
      </c>
      <c r="C12792" t="inlineStr">
        <is>
          <t>41-2012</t>
        </is>
      </c>
      <c r="D12792" t="inlineStr">
        <is>
          <t>Gambling Change Persons and Booth Cashiers</t>
        </is>
      </c>
      <c r="E12792" t="n">
        <v>8660</v>
      </c>
      <c r="F12792" t="n">
        <v>41020</v>
      </c>
      <c r="G12792">
        <f>IF(OR(E7140="",F7140=""),"",E7140*F7140)</f>
        <v/>
      </c>
      <c r="H12792" s="41">
        <f>IFERROR(XLOOKUP(C7140,'DATA Wharton'!$A$2:$A$785,'DATA Wharton'!$C$2:$C$785),"")</f>
        <v/>
      </c>
      <c r="I12792">
        <f>IF(OR(G7140="",H7140=""),"",G7140)</f>
        <v/>
      </c>
      <c r="J12792">
        <f>IF(OR(I7140="",H7140=""),"",I7140*H7140)</f>
        <v/>
      </c>
      <c r="K12792">
        <f>IF(G7140="","Missing OEWS wage",IF(H7140="","Missing Wharton SOC","Matched"))</f>
        <v/>
      </c>
    </row>
    <row r="12793">
      <c r="A12793" t="inlineStr">
        <is>
          <t>72</t>
        </is>
      </c>
      <c r="B12793" t="inlineStr">
        <is>
          <t>Accommodation and Food Services</t>
        </is>
      </c>
      <c r="C12793" t="inlineStr">
        <is>
          <t>41-2021</t>
        </is>
      </c>
      <c r="D12793" t="inlineStr">
        <is>
          <t>Counter and Rental Clerks</t>
        </is>
      </c>
      <c r="E12793" t="n">
        <v>2010</v>
      </c>
      <c r="F12793" t="n">
        <v>36030</v>
      </c>
      <c r="G12793">
        <f>IF(OR(E7141="",F7141=""),"",E7141*F7141)</f>
        <v/>
      </c>
      <c r="H12793" s="41">
        <f>IFERROR(XLOOKUP(C7141,'DATA Wharton'!$A$2:$A$785,'DATA Wharton'!$C$2:$C$785),"")</f>
        <v/>
      </c>
      <c r="I12793">
        <f>IF(OR(G7141="",H7141=""),"",G7141)</f>
        <v/>
      </c>
      <c r="J12793">
        <f>IF(OR(I7141="",H7141=""),"",I7141*H7141)</f>
        <v/>
      </c>
      <c r="K12793">
        <f>IF(G7141="","Missing OEWS wage",IF(H7141="","Missing Wharton SOC","Matched"))</f>
        <v/>
      </c>
    </row>
    <row r="12794">
      <c r="A12794" t="inlineStr">
        <is>
          <t>72</t>
        </is>
      </c>
      <c r="B12794" t="inlineStr">
        <is>
          <t>Accommodation and Food Services</t>
        </is>
      </c>
      <c r="C12794" t="inlineStr">
        <is>
          <t>41-2031</t>
        </is>
      </c>
      <c r="D12794" t="inlineStr">
        <is>
          <t>Retail Salespersons</t>
        </is>
      </c>
      <c r="E12794" t="n">
        <v>27440</v>
      </c>
      <c r="F12794" t="n">
        <v>33930</v>
      </c>
      <c r="G12794">
        <f>IF(OR(E7142="",F7142=""),"",E7142*F7142)</f>
        <v/>
      </c>
      <c r="H12794" s="41">
        <f>IFERROR(XLOOKUP(C7142,'DATA Wharton'!$A$2:$A$785,'DATA Wharton'!$C$2:$C$785),"")</f>
        <v/>
      </c>
      <c r="I12794">
        <f>IF(OR(G7142="",H7142=""),"",G7142)</f>
        <v/>
      </c>
      <c r="J12794">
        <f>IF(OR(I7142="",H7142=""),"",I7142*H7142)</f>
        <v/>
      </c>
      <c r="K12794">
        <f>IF(G7142="","Missing OEWS wage",IF(H7142="","Missing Wharton SOC","Matched"))</f>
        <v/>
      </c>
    </row>
    <row r="12795">
      <c r="A12795" t="inlineStr">
        <is>
          <t>72</t>
        </is>
      </c>
      <c r="B12795" t="inlineStr">
        <is>
          <t>Accommodation and Food Services</t>
        </is>
      </c>
      <c r="C12795" t="inlineStr">
        <is>
          <t>41-3041</t>
        </is>
      </c>
      <c r="D12795" t="inlineStr">
        <is>
          <t>Travel Agents</t>
        </is>
      </c>
      <c r="E12795" t="n">
        <v>460</v>
      </c>
      <c r="F12795" t="n">
        <v>48170</v>
      </c>
      <c r="G12795">
        <f>IF(OR(E7143="",F7143=""),"",E7143*F7143)</f>
        <v/>
      </c>
      <c r="H12795" s="41">
        <f>IFERROR(XLOOKUP(C7143,'DATA Wharton'!$A$2:$A$785,'DATA Wharton'!$C$2:$C$785),"")</f>
        <v/>
      </c>
      <c r="I12795">
        <f>IF(OR(G7143="",H7143=""),"",G7143)</f>
        <v/>
      </c>
      <c r="J12795">
        <f>IF(OR(I7143="",H7143=""),"",I7143*H7143)</f>
        <v/>
      </c>
      <c r="K12795">
        <f>IF(G7143="","Missing OEWS wage",IF(H7143="","Missing Wharton SOC","Matched"))</f>
        <v/>
      </c>
    </row>
    <row r="12796">
      <c r="A12796" t="inlineStr">
        <is>
          <t>72</t>
        </is>
      </c>
      <c r="B12796" t="inlineStr">
        <is>
          <t>Accommodation and Food Services</t>
        </is>
      </c>
      <c r="C12796" t="inlineStr">
        <is>
          <t>41-3091</t>
        </is>
      </c>
      <c r="D12796" t="inlineStr">
        <is>
          <t>Sales Representatives of Services, Except Advertising, Insurance, Financial Services, and Travel</t>
        </is>
      </c>
      <c r="E12796" t="n">
        <v>30000</v>
      </c>
      <c r="F12796" t="n">
        <v>64280</v>
      </c>
      <c r="G12796">
        <f>IF(OR(E7144="",F7144=""),"",E7144*F7144)</f>
        <v/>
      </c>
      <c r="H12796" s="41">
        <f>IFERROR(XLOOKUP(C7144,'DATA Wharton'!$A$2:$A$785,'DATA Wharton'!$C$2:$C$785),"")</f>
        <v/>
      </c>
      <c r="I12796">
        <f>IF(OR(G7144="",H7144=""),"",G7144)</f>
        <v/>
      </c>
      <c r="J12796">
        <f>IF(OR(I7144="",H7144=""),"",I7144*H7144)</f>
        <v/>
      </c>
      <c r="K12796">
        <f>IF(G7144="","Missing OEWS wage",IF(H7144="","Missing Wharton SOC","Matched"))</f>
        <v/>
      </c>
    </row>
    <row r="12797">
      <c r="A12797" t="inlineStr">
        <is>
          <t>72</t>
        </is>
      </c>
      <c r="B12797" t="inlineStr">
        <is>
          <t>Accommodation and Food Services</t>
        </is>
      </c>
      <c r="C12797" t="inlineStr">
        <is>
          <t>41-4012</t>
        </is>
      </c>
      <c r="D12797" t="inlineStr">
        <is>
          <t>Sales Representatives, Wholesale and Manufacturing, Except Technical and Scientific Products</t>
        </is>
      </c>
      <c r="E12797" t="n">
        <v>820</v>
      </c>
      <c r="F12797" t="n">
        <v>65770</v>
      </c>
      <c r="G12797">
        <f>IF(OR(E7145="",F7145=""),"",E7145*F7145)</f>
        <v/>
      </c>
      <c r="H12797" s="41">
        <f>IFERROR(XLOOKUP(C7145,'DATA Wharton'!$A$2:$A$785,'DATA Wharton'!$C$2:$C$785),"")</f>
        <v/>
      </c>
      <c r="I12797">
        <f>IF(OR(G7145="",H7145=""),"",G7145)</f>
        <v/>
      </c>
      <c r="J12797">
        <f>IF(OR(I7145="",H7145=""),"",I7145*H7145)</f>
        <v/>
      </c>
      <c r="K12797">
        <f>IF(G7145="","Missing OEWS wage",IF(H7145="","Missing Wharton SOC","Matched"))</f>
        <v/>
      </c>
    </row>
    <row r="12798">
      <c r="A12798" t="inlineStr">
        <is>
          <t>72</t>
        </is>
      </c>
      <c r="B12798" t="inlineStr">
        <is>
          <t>Accommodation and Food Services</t>
        </is>
      </c>
      <c r="C12798" t="inlineStr">
        <is>
          <t>41-9011</t>
        </is>
      </c>
      <c r="D12798" t="inlineStr">
        <is>
          <t>Demonstrators and Product Promoters</t>
        </is>
      </c>
      <c r="E12798" t="n">
        <v>550</v>
      </c>
      <c r="F12798" t="n">
        <v>33430</v>
      </c>
      <c r="G12798">
        <f>IF(OR(E7146="",F7146=""),"",E7146*F7146)</f>
        <v/>
      </c>
      <c r="H12798" s="41">
        <f>IFERROR(XLOOKUP(C7146,'DATA Wharton'!$A$2:$A$785,'DATA Wharton'!$C$2:$C$785),"")</f>
        <v/>
      </c>
      <c r="I12798">
        <f>IF(OR(G7146="",H7146=""),"",G7146)</f>
        <v/>
      </c>
      <c r="J12798">
        <f>IF(OR(I7146="",H7146=""),"",I7146*H7146)</f>
        <v/>
      </c>
      <c r="K12798">
        <f>IF(G7146="","Missing OEWS wage",IF(H7146="","Missing Wharton SOC","Matched"))</f>
        <v/>
      </c>
    </row>
    <row r="12799">
      <c r="A12799" t="inlineStr">
        <is>
          <t>72</t>
        </is>
      </c>
      <c r="B12799" t="inlineStr">
        <is>
          <t>Accommodation and Food Services</t>
        </is>
      </c>
      <c r="C12799" t="inlineStr">
        <is>
          <t>41-9022</t>
        </is>
      </c>
      <c r="D12799" t="inlineStr">
        <is>
          <t>Real Estate Sales Agents</t>
        </is>
      </c>
      <c r="F12799" t="n">
        <v>46960</v>
      </c>
      <c r="G12799">
        <f>IF(OR(E7147="",F7147=""),"",E7147*F7147)</f>
        <v/>
      </c>
      <c r="H12799" s="41">
        <f>IFERROR(XLOOKUP(C7147,'DATA Wharton'!$A$2:$A$785,'DATA Wharton'!$C$2:$C$785),"")</f>
        <v/>
      </c>
      <c r="I12799">
        <f>IF(OR(G7147="",H7147=""),"",G7147)</f>
        <v/>
      </c>
      <c r="J12799">
        <f>IF(OR(I7147="",H7147=""),"",I7147*H7147)</f>
        <v/>
      </c>
      <c r="K12799">
        <f>IF(G7147="","Missing OEWS wage",IF(H7147="","Missing Wharton SOC","Matched"))</f>
        <v/>
      </c>
    </row>
    <row r="12800">
      <c r="A12800" t="inlineStr">
        <is>
          <t>72</t>
        </is>
      </c>
      <c r="B12800" t="inlineStr">
        <is>
          <t>Accommodation and Food Services</t>
        </is>
      </c>
      <c r="C12800" t="inlineStr">
        <is>
          <t>41-9041</t>
        </is>
      </c>
      <c r="D12800" t="inlineStr">
        <is>
          <t>Telemarketers</t>
        </is>
      </c>
      <c r="E12800" t="n">
        <v>40</v>
      </c>
      <c r="F12800" t="n">
        <v>44910</v>
      </c>
      <c r="G12800">
        <f>IF(OR(E7148="",F7148=""),"",E7148*F7148)</f>
        <v/>
      </c>
      <c r="H12800" s="41">
        <f>IFERROR(XLOOKUP(C7148,'DATA Wharton'!$A$2:$A$785,'DATA Wharton'!$C$2:$C$785),"")</f>
        <v/>
      </c>
      <c r="I12800">
        <f>IF(OR(G7148="",H7148=""),"",G7148)</f>
        <v/>
      </c>
      <c r="J12800">
        <f>IF(OR(I7148="",H7148=""),"",I7148*H7148)</f>
        <v/>
      </c>
      <c r="K12800">
        <f>IF(G7148="","Missing OEWS wage",IF(H7148="","Missing Wharton SOC","Matched"))</f>
        <v/>
      </c>
    </row>
    <row r="12801">
      <c r="A12801" t="inlineStr">
        <is>
          <t>72</t>
        </is>
      </c>
      <c r="B12801" t="inlineStr">
        <is>
          <t>Accommodation and Food Services</t>
        </is>
      </c>
      <c r="C12801" t="inlineStr">
        <is>
          <t>41-9091</t>
        </is>
      </c>
      <c r="D12801" t="inlineStr">
        <is>
          <t>Door-to-Door Sales Workers, News and Street Vendors, and Related Workers</t>
        </is>
      </c>
      <c r="E12801" t="n">
        <v>300</v>
      </c>
      <c r="F12801" t="n">
        <v>40540</v>
      </c>
      <c r="G12801">
        <f>IF(OR(E7149="",F7149=""),"",E7149*F7149)</f>
        <v/>
      </c>
      <c r="H12801" s="41">
        <f>IFERROR(XLOOKUP(C7149,'DATA Wharton'!$A$2:$A$785,'DATA Wharton'!$C$2:$C$785),"")</f>
        <v/>
      </c>
      <c r="I12801">
        <f>IF(OR(G7149="",H7149=""),"",G7149)</f>
        <v/>
      </c>
      <c r="J12801">
        <f>IF(OR(I7149="",H7149=""),"",I7149*H7149)</f>
        <v/>
      </c>
      <c r="K12801">
        <f>IF(G7149="","Missing OEWS wage",IF(H7149="","Missing Wharton SOC","Matched"))</f>
        <v/>
      </c>
    </row>
    <row r="12802">
      <c r="A12802" t="inlineStr">
        <is>
          <t>72</t>
        </is>
      </c>
      <c r="B12802" t="inlineStr">
        <is>
          <t>Accommodation and Food Services</t>
        </is>
      </c>
      <c r="C12802" t="inlineStr">
        <is>
          <t>41-9099</t>
        </is>
      </c>
      <c r="D12802" t="inlineStr">
        <is>
          <t>Sales and Related Workers, All Other</t>
        </is>
      </c>
      <c r="F12802" t="n">
        <v>35980</v>
      </c>
      <c r="G12802">
        <f>IF(OR(E7150="",F7150=""),"",E7150*F7150)</f>
        <v/>
      </c>
      <c r="H12802" s="41">
        <f>IFERROR(XLOOKUP(C7150,'DATA Wharton'!$A$2:$A$785,'DATA Wharton'!$C$2:$C$785),"")</f>
        <v/>
      </c>
      <c r="I12802">
        <f>IF(OR(G7150="",H7150=""),"",G7150)</f>
        <v/>
      </c>
      <c r="J12802">
        <f>IF(OR(I7150="",H7150=""),"",I7150*H7150)</f>
        <v/>
      </c>
      <c r="K12802">
        <f>IF(G7150="","Missing OEWS wage",IF(H7150="","Missing Wharton SOC","Matched"))</f>
        <v/>
      </c>
    </row>
    <row r="12803">
      <c r="A12803" t="inlineStr">
        <is>
          <t>72</t>
        </is>
      </c>
      <c r="B12803" t="inlineStr">
        <is>
          <t>Accommodation and Food Services</t>
        </is>
      </c>
      <c r="C12803" t="inlineStr">
        <is>
          <t>43-1011</t>
        </is>
      </c>
      <c r="D12803" t="inlineStr">
        <is>
          <t>First-Line Supervisors of Office and Administrative Support Workers</t>
        </is>
      </c>
      <c r="E12803" t="n">
        <v>46740</v>
      </c>
      <c r="F12803" t="n">
        <v>56420</v>
      </c>
      <c r="G12803">
        <f>IF(OR(E7151="",F7151=""),"",E7151*F7151)</f>
        <v/>
      </c>
      <c r="H12803" s="41">
        <f>IFERROR(XLOOKUP(C7151,'DATA Wharton'!$A$2:$A$785,'DATA Wharton'!$C$2:$C$785),"")</f>
        <v/>
      </c>
      <c r="I12803">
        <f>IF(OR(G7151="",H7151=""),"",G7151)</f>
        <v/>
      </c>
      <c r="J12803">
        <f>IF(OR(I7151="",H7151=""),"",I7151*H7151)</f>
        <v/>
      </c>
      <c r="K12803">
        <f>IF(G7151="","Missing OEWS wage",IF(H7151="","Missing Wharton SOC","Matched"))</f>
        <v/>
      </c>
    </row>
    <row r="12804">
      <c r="A12804" t="inlineStr">
        <is>
          <t>72</t>
        </is>
      </c>
      <c r="B12804" t="inlineStr">
        <is>
          <t>Accommodation and Food Services</t>
        </is>
      </c>
      <c r="C12804" t="inlineStr">
        <is>
          <t>43-2011</t>
        </is>
      </c>
      <c r="D12804" t="inlineStr">
        <is>
          <t>Switchboard Operators, Including Answering Service</t>
        </is>
      </c>
      <c r="E12804" t="n">
        <v>2170</v>
      </c>
      <c r="F12804" t="n">
        <v>48290</v>
      </c>
      <c r="G12804">
        <f>IF(OR(E7152="",F7152=""),"",E7152*F7152)</f>
        <v/>
      </c>
      <c r="H12804" s="41">
        <f>IFERROR(XLOOKUP(C7152,'DATA Wharton'!$A$2:$A$785,'DATA Wharton'!$C$2:$C$785),"")</f>
        <v/>
      </c>
      <c r="I12804">
        <f>IF(OR(G7152="",H7152=""),"",G7152)</f>
        <v/>
      </c>
      <c r="J12804">
        <f>IF(OR(I7152="",H7152=""),"",I7152*H7152)</f>
        <v/>
      </c>
      <c r="K12804">
        <f>IF(G7152="","Missing OEWS wage",IF(H7152="","Missing Wharton SOC","Matched"))</f>
        <v/>
      </c>
    </row>
    <row r="12805">
      <c r="A12805" t="inlineStr">
        <is>
          <t>72</t>
        </is>
      </c>
      <c r="B12805" t="inlineStr">
        <is>
          <t>Accommodation and Food Services</t>
        </is>
      </c>
      <c r="C12805" t="inlineStr">
        <is>
          <t>43-2021</t>
        </is>
      </c>
      <c r="D12805" t="inlineStr">
        <is>
          <t>Telephone Operators</t>
        </is>
      </c>
      <c r="E12805" t="n">
        <v>350</v>
      </c>
      <c r="F12805" t="n">
        <v>48830</v>
      </c>
      <c r="G12805">
        <f>IF(OR(E7153="",F7153=""),"",E7153*F7153)</f>
        <v/>
      </c>
      <c r="H12805" s="41">
        <f>IFERROR(XLOOKUP(C7153,'DATA Wharton'!$A$2:$A$785,'DATA Wharton'!$C$2:$C$785),"")</f>
        <v/>
      </c>
      <c r="I12805">
        <f>IF(OR(G7153="",H7153=""),"",G7153)</f>
        <v/>
      </c>
      <c r="J12805">
        <f>IF(OR(I7153="",H7153=""),"",I7153*H7153)</f>
        <v/>
      </c>
      <c r="K12805">
        <f>IF(G7153="","Missing OEWS wage",IF(H7153="","Missing Wharton SOC","Matched"))</f>
        <v/>
      </c>
    </row>
    <row r="12806">
      <c r="A12806" t="inlineStr">
        <is>
          <t>72</t>
        </is>
      </c>
      <c r="B12806" t="inlineStr">
        <is>
          <t>Accommodation and Food Services</t>
        </is>
      </c>
      <c r="C12806" t="inlineStr">
        <is>
          <t>43-2099</t>
        </is>
      </c>
      <c r="D12806" t="inlineStr">
        <is>
          <t>Communications Equipment Operators, All Other</t>
        </is>
      </c>
      <c r="E12806" t="n">
        <v>40</v>
      </c>
      <c r="F12806" t="n">
        <v>43680</v>
      </c>
      <c r="G12806">
        <f>IF(OR(E7154="",F7154=""),"",E7154*F7154)</f>
        <v/>
      </c>
      <c r="H12806" s="41">
        <f>IFERROR(XLOOKUP(C7154,'DATA Wharton'!$A$2:$A$785,'DATA Wharton'!$C$2:$C$785),"")</f>
        <v/>
      </c>
      <c r="I12806">
        <f>IF(OR(G7154="",H7154=""),"",G7154)</f>
        <v/>
      </c>
      <c r="J12806">
        <f>IF(OR(I7154="",H7154=""),"",I7154*H7154)</f>
        <v/>
      </c>
      <c r="K12806">
        <f>IF(G7154="","Missing OEWS wage",IF(H7154="","Missing Wharton SOC","Matched"))</f>
        <v/>
      </c>
    </row>
    <row r="12807">
      <c r="A12807" t="inlineStr">
        <is>
          <t>72</t>
        </is>
      </c>
      <c r="B12807" t="inlineStr">
        <is>
          <t>Accommodation and Food Services</t>
        </is>
      </c>
      <c r="C12807" t="inlineStr">
        <is>
          <t>43-3011</t>
        </is>
      </c>
      <c r="D12807" t="inlineStr">
        <is>
          <t>Bill and Account Collectors</t>
        </is>
      </c>
      <c r="E12807" t="n">
        <v>130</v>
      </c>
      <c r="F12807" t="n">
        <v>39270</v>
      </c>
      <c r="G12807">
        <f>IF(OR(E7155="",F7155=""),"",E7155*F7155)</f>
        <v/>
      </c>
      <c r="H12807" s="41">
        <f>IFERROR(XLOOKUP(C7155,'DATA Wharton'!$A$2:$A$785,'DATA Wharton'!$C$2:$C$785),"")</f>
        <v/>
      </c>
      <c r="I12807">
        <f>IF(OR(G7155="",H7155=""),"",G7155)</f>
        <v/>
      </c>
      <c r="J12807">
        <f>IF(OR(I7155="",H7155=""),"",I7155*H7155)</f>
        <v/>
      </c>
      <c r="K12807">
        <f>IF(G7155="","Missing OEWS wage",IF(H7155="","Missing Wharton SOC","Matched"))</f>
        <v/>
      </c>
    </row>
    <row r="12808">
      <c r="A12808" t="inlineStr">
        <is>
          <t>72</t>
        </is>
      </c>
      <c r="B12808" t="inlineStr">
        <is>
          <t>Accommodation and Food Services</t>
        </is>
      </c>
      <c r="C12808" t="inlineStr">
        <is>
          <t>43-3021</t>
        </is>
      </c>
      <c r="D12808" t="inlineStr">
        <is>
          <t>Billing and Posting Clerks</t>
        </is>
      </c>
      <c r="E12808" t="n">
        <v>380</v>
      </c>
      <c r="F12808" t="n">
        <v>51110</v>
      </c>
      <c r="G12808">
        <f>IF(OR(E7156="",F7156=""),"",E7156*F7156)</f>
        <v/>
      </c>
      <c r="H12808" s="41">
        <f>IFERROR(XLOOKUP(C7156,'DATA Wharton'!$A$2:$A$785,'DATA Wharton'!$C$2:$C$785),"")</f>
        <v/>
      </c>
      <c r="I12808">
        <f>IF(OR(G7156="",H7156=""),"",G7156)</f>
        <v/>
      </c>
      <c r="J12808">
        <f>IF(OR(I7156="",H7156=""),"",I7156*H7156)</f>
        <v/>
      </c>
      <c r="K12808">
        <f>IF(G7156="","Missing OEWS wage",IF(H7156="","Missing Wharton SOC","Matched"))</f>
        <v/>
      </c>
    </row>
    <row r="12809">
      <c r="A12809" t="inlineStr">
        <is>
          <t>72</t>
        </is>
      </c>
      <c r="B12809" t="inlineStr">
        <is>
          <t>Accommodation and Food Services</t>
        </is>
      </c>
      <c r="C12809" t="inlineStr">
        <is>
          <t>43-3031</t>
        </is>
      </c>
      <c r="D12809" t="inlineStr">
        <is>
          <t>Bookkeeping, Accounting, and Auditing Clerks</t>
        </is>
      </c>
      <c r="E12809" t="n">
        <v>36160</v>
      </c>
      <c r="F12809" t="n">
        <v>48130</v>
      </c>
      <c r="G12809">
        <f>IF(OR(E7157="",F7157=""),"",E7157*F7157)</f>
        <v/>
      </c>
      <c r="H12809" s="41">
        <f>IFERROR(XLOOKUP(C7157,'DATA Wharton'!$A$2:$A$785,'DATA Wharton'!$C$2:$C$785),"")</f>
        <v/>
      </c>
      <c r="I12809">
        <f>IF(OR(G7157="",H7157=""),"",G7157)</f>
        <v/>
      </c>
      <c r="J12809">
        <f>IF(OR(I7157="",H7157=""),"",I7157*H7157)</f>
        <v/>
      </c>
      <c r="K12809">
        <f>IF(G7157="","Missing OEWS wage",IF(H7157="","Missing Wharton SOC","Matched"))</f>
        <v/>
      </c>
    </row>
    <row r="12810">
      <c r="A12810" t="inlineStr">
        <is>
          <t>72</t>
        </is>
      </c>
      <c r="B12810" t="inlineStr">
        <is>
          <t>Accommodation and Food Services</t>
        </is>
      </c>
      <c r="C12810" t="inlineStr">
        <is>
          <t>43-3041</t>
        </is>
      </c>
      <c r="D12810" t="inlineStr">
        <is>
          <t>Gambling Cage Workers</t>
        </is>
      </c>
      <c r="E12810" t="n">
        <v>6020</v>
      </c>
      <c r="F12810" t="n">
        <v>40810</v>
      </c>
      <c r="G12810">
        <f>IF(OR(E7158="",F7158=""),"",E7158*F7158)</f>
        <v/>
      </c>
      <c r="H12810" s="41">
        <f>IFERROR(XLOOKUP(C7158,'DATA Wharton'!$A$2:$A$785,'DATA Wharton'!$C$2:$C$785),"")</f>
        <v/>
      </c>
      <c r="I12810">
        <f>IF(OR(G7158="",H7158=""),"",G7158)</f>
        <v/>
      </c>
      <c r="J12810">
        <f>IF(OR(I7158="",H7158=""),"",I7158*H7158)</f>
        <v/>
      </c>
      <c r="K12810">
        <f>IF(G7158="","Missing OEWS wage",IF(H7158="","Missing Wharton SOC","Matched"))</f>
        <v/>
      </c>
    </row>
    <row r="12811">
      <c r="A12811" t="inlineStr">
        <is>
          <t>72</t>
        </is>
      </c>
      <c r="B12811" t="inlineStr">
        <is>
          <t>Accommodation and Food Services</t>
        </is>
      </c>
      <c r="C12811" t="inlineStr">
        <is>
          <t>43-3051</t>
        </is>
      </c>
      <c r="D12811" t="inlineStr">
        <is>
          <t>Payroll and Timekeeping Clerks</t>
        </is>
      </c>
      <c r="E12811" t="n">
        <v>4040</v>
      </c>
      <c r="F12811" t="n">
        <v>58840</v>
      </c>
      <c r="G12811">
        <f>IF(OR(E7159="",F7159=""),"",E7159*F7159)</f>
        <v/>
      </c>
      <c r="H12811" s="41">
        <f>IFERROR(XLOOKUP(C7159,'DATA Wharton'!$A$2:$A$785,'DATA Wharton'!$C$2:$C$785),"")</f>
        <v/>
      </c>
      <c r="I12811">
        <f>IF(OR(G7159="",H7159=""),"",G7159)</f>
        <v/>
      </c>
      <c r="J12811">
        <f>IF(OR(I7159="",H7159=""),"",I7159*H7159)</f>
        <v/>
      </c>
      <c r="K12811">
        <f>IF(G7159="","Missing OEWS wage",IF(H7159="","Missing Wharton SOC","Matched"))</f>
        <v/>
      </c>
    </row>
    <row r="12812">
      <c r="A12812" t="inlineStr">
        <is>
          <t>72</t>
        </is>
      </c>
      <c r="B12812" t="inlineStr">
        <is>
          <t>Accommodation and Food Services</t>
        </is>
      </c>
      <c r="C12812" t="inlineStr">
        <is>
          <t>43-3061</t>
        </is>
      </c>
      <c r="D12812" t="inlineStr">
        <is>
          <t>Procurement Clerks</t>
        </is>
      </c>
      <c r="E12812" t="n">
        <v>900</v>
      </c>
      <c r="F12812" t="n">
        <v>48920</v>
      </c>
      <c r="G12812">
        <f>IF(OR(E7160="",F7160=""),"",E7160*F7160)</f>
        <v/>
      </c>
      <c r="H12812" s="41">
        <f>IFERROR(XLOOKUP(C7160,'DATA Wharton'!$A$2:$A$785,'DATA Wharton'!$C$2:$C$785),"")</f>
        <v/>
      </c>
      <c r="I12812">
        <f>IF(OR(G7160="",H7160=""),"",G7160)</f>
        <v/>
      </c>
      <c r="J12812">
        <f>IF(OR(I7160="",H7160=""),"",I7160*H7160)</f>
        <v/>
      </c>
      <c r="K12812">
        <f>IF(G7160="","Missing OEWS wage",IF(H7160="","Missing Wharton SOC","Matched"))</f>
        <v/>
      </c>
    </row>
    <row r="12813">
      <c r="A12813" t="inlineStr">
        <is>
          <t>72</t>
        </is>
      </c>
      <c r="B12813" t="inlineStr">
        <is>
          <t>Accommodation and Food Services</t>
        </is>
      </c>
      <c r="C12813" t="inlineStr">
        <is>
          <t>43-3099</t>
        </is>
      </c>
      <c r="D12813" t="inlineStr">
        <is>
          <t>Financial Clerks, All Other</t>
        </is>
      </c>
      <c r="E12813" t="n">
        <v>450</v>
      </c>
      <c r="F12813" t="n">
        <v>40320</v>
      </c>
      <c r="G12813">
        <f>IF(OR(E7161="",F7161=""),"",E7161*F7161)</f>
        <v/>
      </c>
      <c r="H12813" s="41">
        <f>IFERROR(XLOOKUP(C7161,'DATA Wharton'!$A$2:$A$785,'DATA Wharton'!$C$2:$C$785),"")</f>
        <v/>
      </c>
      <c r="I12813">
        <f>IF(OR(G7161="",H7161=""),"",G7161)</f>
        <v/>
      </c>
      <c r="J12813">
        <f>IF(OR(I7161="",H7161=""),"",I7161*H7161)</f>
        <v/>
      </c>
      <c r="K12813">
        <f>IF(G7161="","Missing OEWS wage",IF(H7161="","Missing Wharton SOC","Matched"))</f>
        <v/>
      </c>
    </row>
    <row r="12814">
      <c r="A12814" t="inlineStr">
        <is>
          <t>72</t>
        </is>
      </c>
      <c r="B12814" t="inlineStr">
        <is>
          <t>Accommodation and Food Services</t>
        </is>
      </c>
      <c r="C12814" t="inlineStr">
        <is>
          <t>43-4041</t>
        </is>
      </c>
      <c r="D12814" t="inlineStr">
        <is>
          <t>Credit Authorizers, Checkers, and Clerks</t>
        </is>
      </c>
      <c r="E12814" t="n">
        <v>40</v>
      </c>
      <c r="F12814" t="n">
        <v>50970</v>
      </c>
      <c r="G12814">
        <f>IF(OR(E7162="",F7162=""),"",E7162*F7162)</f>
        <v/>
      </c>
      <c r="H12814" s="41">
        <f>IFERROR(XLOOKUP(C7162,'DATA Wharton'!$A$2:$A$785,'DATA Wharton'!$C$2:$C$785),"")</f>
        <v/>
      </c>
      <c r="I12814">
        <f>IF(OR(G7162="",H7162=""),"",G7162)</f>
        <v/>
      </c>
      <c r="J12814">
        <f>IF(OR(I7162="",H7162=""),"",I7162*H7162)</f>
        <v/>
      </c>
      <c r="K12814">
        <f>IF(G7162="","Missing OEWS wage",IF(H7162="","Missing Wharton SOC","Matched"))</f>
        <v/>
      </c>
    </row>
    <row r="12815">
      <c r="A12815" t="inlineStr">
        <is>
          <t>72</t>
        </is>
      </c>
      <c r="B12815" t="inlineStr">
        <is>
          <t>Accommodation and Food Services</t>
        </is>
      </c>
      <c r="C12815" t="inlineStr">
        <is>
          <t>43-4051</t>
        </is>
      </c>
      <c r="D12815" t="inlineStr">
        <is>
          <t>Customer Service Representatives</t>
        </is>
      </c>
      <c r="E12815" t="n">
        <v>29570</v>
      </c>
      <c r="F12815" t="n">
        <v>38280</v>
      </c>
      <c r="G12815">
        <f>IF(OR(E7163="",F7163=""),"",E7163*F7163)</f>
        <v/>
      </c>
      <c r="H12815" s="41">
        <f>IFERROR(XLOOKUP(C7163,'DATA Wharton'!$A$2:$A$785,'DATA Wharton'!$C$2:$C$785),"")</f>
        <v/>
      </c>
      <c r="I12815">
        <f>IF(OR(G7163="",H7163=""),"",G7163)</f>
        <v/>
      </c>
      <c r="J12815">
        <f>IF(OR(I7163="",H7163=""),"",I7163*H7163)</f>
        <v/>
      </c>
      <c r="K12815">
        <f>IF(G7163="","Missing OEWS wage",IF(H7163="","Missing Wharton SOC","Matched"))</f>
        <v/>
      </c>
    </row>
    <row r="12816">
      <c r="A12816" t="inlineStr">
        <is>
          <t>72</t>
        </is>
      </c>
      <c r="B12816" t="inlineStr">
        <is>
          <t>Accommodation and Food Services</t>
        </is>
      </c>
      <c r="C12816" t="inlineStr">
        <is>
          <t>43-4071</t>
        </is>
      </c>
      <c r="D12816" t="inlineStr">
        <is>
          <t>File Clerks</t>
        </is>
      </c>
      <c r="E12816" t="n">
        <v>160</v>
      </c>
      <c r="F12816" t="n">
        <v>35040</v>
      </c>
      <c r="G12816">
        <f>IF(OR(E7164="",F7164=""),"",E7164*F7164)</f>
        <v/>
      </c>
      <c r="H12816" s="41">
        <f>IFERROR(XLOOKUP(C7164,'DATA Wharton'!$A$2:$A$785,'DATA Wharton'!$C$2:$C$785),"")</f>
        <v/>
      </c>
      <c r="I12816">
        <f>IF(OR(G7164="",H7164=""),"",G7164)</f>
        <v/>
      </c>
      <c r="J12816">
        <f>IF(OR(I7164="",H7164=""),"",I7164*H7164)</f>
        <v/>
      </c>
      <c r="K12816">
        <f>IF(G7164="","Missing OEWS wage",IF(H7164="","Missing Wharton SOC","Matched"))</f>
        <v/>
      </c>
    </row>
    <row r="12817">
      <c r="A12817" t="inlineStr">
        <is>
          <t>72</t>
        </is>
      </c>
      <c r="B12817" t="inlineStr">
        <is>
          <t>Accommodation and Food Services</t>
        </is>
      </c>
      <c r="C12817" t="inlineStr">
        <is>
          <t>43-4081</t>
        </is>
      </c>
      <c r="D12817" t="inlineStr">
        <is>
          <t>Hotel, Motel, and Resort Desk Clerks</t>
        </is>
      </c>
      <c r="E12817" t="n">
        <v>248240</v>
      </c>
      <c r="F12817" t="n">
        <v>35410</v>
      </c>
      <c r="G12817">
        <f>IF(OR(E7165="",F7165=""),"",E7165*F7165)</f>
        <v/>
      </c>
      <c r="H12817" s="41">
        <f>IFERROR(XLOOKUP(C7165,'DATA Wharton'!$A$2:$A$785,'DATA Wharton'!$C$2:$C$785),"")</f>
        <v/>
      </c>
      <c r="I12817">
        <f>IF(OR(G7165="",H7165=""),"",G7165)</f>
        <v/>
      </c>
      <c r="J12817">
        <f>IF(OR(I7165="",H7165=""),"",I7165*H7165)</f>
        <v/>
      </c>
      <c r="K12817">
        <f>IF(G7165="","Missing OEWS wage",IF(H7165="","Missing Wharton SOC","Matched"))</f>
        <v/>
      </c>
    </row>
    <row r="12818">
      <c r="A12818" t="inlineStr">
        <is>
          <t>72</t>
        </is>
      </c>
      <c r="B12818" t="inlineStr">
        <is>
          <t>Accommodation and Food Services</t>
        </is>
      </c>
      <c r="C12818" t="inlineStr">
        <is>
          <t>43-4151</t>
        </is>
      </c>
      <c r="D12818" t="inlineStr">
        <is>
          <t>Order Clerks</t>
        </is>
      </c>
      <c r="E12818" t="n">
        <v>770</v>
      </c>
      <c r="F12818" t="n">
        <v>43530</v>
      </c>
      <c r="G12818">
        <f>IF(OR(E7166="",F7166=""),"",E7166*F7166)</f>
        <v/>
      </c>
      <c r="H12818" s="41">
        <f>IFERROR(XLOOKUP(C7166,'DATA Wharton'!$A$2:$A$785,'DATA Wharton'!$C$2:$C$785),"")</f>
        <v/>
      </c>
      <c r="I12818">
        <f>IF(OR(G7166="",H7166=""),"",G7166)</f>
        <v/>
      </c>
      <c r="J12818">
        <f>IF(OR(I7166="",H7166=""),"",I7166*H7166)</f>
        <v/>
      </c>
      <c r="K12818">
        <f>IF(G7166="","Missing OEWS wage",IF(H7166="","Missing Wharton SOC","Matched"))</f>
        <v/>
      </c>
    </row>
    <row r="12819">
      <c r="A12819" t="inlineStr">
        <is>
          <t>72</t>
        </is>
      </c>
      <c r="B12819" t="inlineStr">
        <is>
          <t>Accommodation and Food Services</t>
        </is>
      </c>
      <c r="C12819" t="inlineStr">
        <is>
          <t>43-4161</t>
        </is>
      </c>
      <c r="D12819" t="inlineStr">
        <is>
          <t>Human Resources Assistants, Except Payroll and Timekeeping</t>
        </is>
      </c>
      <c r="E12819" t="n">
        <v>2170</v>
      </c>
      <c r="F12819" t="n">
        <v>44160</v>
      </c>
      <c r="G12819">
        <f>IF(OR(E7167="",F7167=""),"",E7167*F7167)</f>
        <v/>
      </c>
      <c r="H12819" s="41">
        <f>IFERROR(XLOOKUP(C7167,'DATA Wharton'!$A$2:$A$785,'DATA Wharton'!$C$2:$C$785),"")</f>
        <v/>
      </c>
      <c r="I12819">
        <f>IF(OR(G7167="",H7167=""),"",G7167)</f>
        <v/>
      </c>
      <c r="J12819">
        <f>IF(OR(I7167="",H7167=""),"",I7167*H7167)</f>
        <v/>
      </c>
      <c r="K12819">
        <f>IF(G7167="","Missing OEWS wage",IF(H7167="","Missing Wharton SOC","Matched"))</f>
        <v/>
      </c>
    </row>
    <row r="12820">
      <c r="A12820" t="inlineStr">
        <is>
          <t>72</t>
        </is>
      </c>
      <c r="B12820" t="inlineStr">
        <is>
          <t>Accommodation and Food Services</t>
        </is>
      </c>
      <c r="C12820" t="inlineStr">
        <is>
          <t>43-4171</t>
        </is>
      </c>
      <c r="D12820" t="inlineStr">
        <is>
          <t>Receptionists and Information Clerks</t>
        </is>
      </c>
      <c r="E12820" t="n">
        <v>8530</v>
      </c>
      <c r="F12820" t="n">
        <v>35340</v>
      </c>
      <c r="G12820">
        <f>IF(OR(E7168="",F7168=""),"",E7168*F7168)</f>
        <v/>
      </c>
      <c r="H12820" s="41">
        <f>IFERROR(XLOOKUP(C7168,'DATA Wharton'!$A$2:$A$785,'DATA Wharton'!$C$2:$C$785),"")</f>
        <v/>
      </c>
      <c r="I12820">
        <f>IF(OR(G7168="",H7168=""),"",G7168)</f>
        <v/>
      </c>
      <c r="J12820">
        <f>IF(OR(I7168="",H7168=""),"",I7168*H7168)</f>
        <v/>
      </c>
      <c r="K12820">
        <f>IF(G7168="","Missing OEWS wage",IF(H7168="","Missing Wharton SOC","Matched"))</f>
        <v/>
      </c>
    </row>
    <row r="12821">
      <c r="A12821" t="inlineStr">
        <is>
          <t>72</t>
        </is>
      </c>
      <c r="B12821" t="inlineStr">
        <is>
          <t>Accommodation and Food Services</t>
        </is>
      </c>
      <c r="C12821" t="inlineStr">
        <is>
          <t>43-4181</t>
        </is>
      </c>
      <c r="D12821" t="inlineStr">
        <is>
          <t>Reservation and Transportation Ticket Agents and Travel Clerks</t>
        </is>
      </c>
      <c r="E12821" t="n">
        <v>4440</v>
      </c>
      <c r="F12821" t="n">
        <v>45160</v>
      </c>
      <c r="G12821">
        <f>IF(OR(E7169="",F7169=""),"",E7169*F7169)</f>
        <v/>
      </c>
      <c r="H12821" s="41">
        <f>IFERROR(XLOOKUP(C7169,'DATA Wharton'!$A$2:$A$785,'DATA Wharton'!$C$2:$C$785),"")</f>
        <v/>
      </c>
      <c r="I12821">
        <f>IF(OR(G7169="",H7169=""),"",G7169)</f>
        <v/>
      </c>
      <c r="J12821">
        <f>IF(OR(I7169="",H7169=""),"",I7169*H7169)</f>
        <v/>
      </c>
      <c r="K12821">
        <f>IF(G7169="","Missing OEWS wage",IF(H7169="","Missing Wharton SOC","Matched"))</f>
        <v/>
      </c>
    </row>
    <row r="12822">
      <c r="A12822" t="inlineStr">
        <is>
          <t>72</t>
        </is>
      </c>
      <c r="B12822" t="inlineStr">
        <is>
          <t>Accommodation and Food Services</t>
        </is>
      </c>
      <c r="C12822" t="inlineStr">
        <is>
          <t>43-4199</t>
        </is>
      </c>
      <c r="D12822" t="inlineStr">
        <is>
          <t>Information and Record Clerks, All Other</t>
        </is>
      </c>
      <c r="E12822" t="n">
        <v>270</v>
      </c>
      <c r="F12822" t="n">
        <v>46550</v>
      </c>
      <c r="G12822">
        <f>IF(OR(E7170="",F7170=""),"",E7170*F7170)</f>
        <v/>
      </c>
      <c r="H12822" s="41">
        <f>IFERROR(XLOOKUP(C7170,'DATA Wharton'!$A$2:$A$785,'DATA Wharton'!$C$2:$C$785),"")</f>
        <v/>
      </c>
      <c r="I12822">
        <f>IF(OR(G7170="",H7170=""),"",G7170)</f>
        <v/>
      </c>
      <c r="J12822">
        <f>IF(OR(I7170="",H7170=""),"",I7170*H7170)</f>
        <v/>
      </c>
      <c r="K12822">
        <f>IF(G7170="","Missing OEWS wage",IF(H7170="","Missing Wharton SOC","Matched"))</f>
        <v/>
      </c>
    </row>
    <row r="12823">
      <c r="A12823" t="inlineStr">
        <is>
          <t>72</t>
        </is>
      </c>
      <c r="B12823" t="inlineStr">
        <is>
          <t>Accommodation and Food Services</t>
        </is>
      </c>
      <c r="C12823" t="inlineStr">
        <is>
          <t>43-5021</t>
        </is>
      </c>
      <c r="D12823" t="inlineStr">
        <is>
          <t>Couriers and Messengers</t>
        </is>
      </c>
      <c r="E12823" t="n">
        <v>240</v>
      </c>
      <c r="F12823" t="n">
        <v>42860</v>
      </c>
      <c r="G12823">
        <f>IF(OR(E7171="",F7171=""),"",E7171*F7171)</f>
        <v/>
      </c>
      <c r="H12823" s="41">
        <f>IFERROR(XLOOKUP(C7171,'DATA Wharton'!$A$2:$A$785,'DATA Wharton'!$C$2:$C$785),"")</f>
        <v/>
      </c>
      <c r="I12823">
        <f>IF(OR(G7171="",H7171=""),"",G7171)</f>
        <v/>
      </c>
      <c r="J12823">
        <f>IF(OR(I7171="",H7171=""),"",I7171*H7171)</f>
        <v/>
      </c>
      <c r="K12823">
        <f>IF(G7171="","Missing OEWS wage",IF(H7171="","Missing Wharton SOC","Matched"))</f>
        <v/>
      </c>
    </row>
    <row r="12824">
      <c r="A12824" t="inlineStr">
        <is>
          <t>72</t>
        </is>
      </c>
      <c r="B12824" t="inlineStr">
        <is>
          <t>Accommodation and Food Services</t>
        </is>
      </c>
      <c r="C12824" t="inlineStr">
        <is>
          <t>43-5032</t>
        </is>
      </c>
      <c r="D12824" t="inlineStr">
        <is>
          <t>Dispatchers, Except Police, Fire, and Ambulance</t>
        </is>
      </c>
      <c r="E12824" t="n">
        <v>2040</v>
      </c>
      <c r="F12824" t="n">
        <v>45400</v>
      </c>
      <c r="G12824">
        <f>IF(OR(E7172="",F7172=""),"",E7172*F7172)</f>
        <v/>
      </c>
      <c r="H12824" s="41">
        <f>IFERROR(XLOOKUP(C7172,'DATA Wharton'!$A$2:$A$785,'DATA Wharton'!$C$2:$C$785),"")</f>
        <v/>
      </c>
      <c r="I12824">
        <f>IF(OR(G7172="",H7172=""),"",G7172)</f>
        <v/>
      </c>
      <c r="J12824">
        <f>IF(OR(I7172="",H7172=""),"",I7172*H7172)</f>
        <v/>
      </c>
      <c r="K12824">
        <f>IF(G7172="","Missing OEWS wage",IF(H7172="","Missing Wharton SOC","Matched"))</f>
        <v/>
      </c>
    </row>
    <row r="12825">
      <c r="A12825" t="inlineStr">
        <is>
          <t>72</t>
        </is>
      </c>
      <c r="B12825" t="inlineStr">
        <is>
          <t>Accommodation and Food Services</t>
        </is>
      </c>
      <c r="C12825" t="inlineStr">
        <is>
          <t>43-5061</t>
        </is>
      </c>
      <c r="D12825" t="inlineStr">
        <is>
          <t>Production, Planning, and Expediting Clerks</t>
        </is>
      </c>
      <c r="E12825" t="n">
        <v>3530</v>
      </c>
      <c r="F12825" t="n">
        <v>48170</v>
      </c>
      <c r="G12825">
        <f>IF(OR(E7173="",F7173=""),"",E7173*F7173)</f>
        <v/>
      </c>
      <c r="H12825" s="41">
        <f>IFERROR(XLOOKUP(C7173,'DATA Wharton'!$A$2:$A$785,'DATA Wharton'!$C$2:$C$785),"")</f>
        <v/>
      </c>
      <c r="I12825">
        <f>IF(OR(G7173="",H7173=""),"",G7173)</f>
        <v/>
      </c>
      <c r="J12825">
        <f>IF(OR(I7173="",H7173=""),"",I7173*H7173)</f>
        <v/>
      </c>
      <c r="K12825">
        <f>IF(G7173="","Missing OEWS wage",IF(H7173="","Missing Wharton SOC","Matched"))</f>
        <v/>
      </c>
    </row>
    <row r="12826">
      <c r="A12826" t="inlineStr">
        <is>
          <t>72</t>
        </is>
      </c>
      <c r="B12826" t="inlineStr">
        <is>
          <t>Accommodation and Food Services</t>
        </is>
      </c>
      <c r="C12826" t="inlineStr">
        <is>
          <t>43-5071</t>
        </is>
      </c>
      <c r="D12826" t="inlineStr">
        <is>
          <t>Shipping, Receiving, and Inventory Clerks</t>
        </is>
      </c>
      <c r="E12826" t="n">
        <v>5930</v>
      </c>
      <c r="F12826" t="n">
        <v>45180</v>
      </c>
      <c r="G12826">
        <f>IF(OR(E7174="",F7174=""),"",E7174*F7174)</f>
        <v/>
      </c>
      <c r="H12826" s="41">
        <f>IFERROR(XLOOKUP(C7174,'DATA Wharton'!$A$2:$A$785,'DATA Wharton'!$C$2:$C$785),"")</f>
        <v/>
      </c>
      <c r="I12826">
        <f>IF(OR(G7174="",H7174=""),"",G7174)</f>
        <v/>
      </c>
      <c r="J12826">
        <f>IF(OR(I7174="",H7174=""),"",I7174*H7174)</f>
        <v/>
      </c>
      <c r="K12826">
        <f>IF(G7174="","Missing OEWS wage",IF(H7174="","Missing Wharton SOC","Matched"))</f>
        <v/>
      </c>
    </row>
    <row r="12827">
      <c r="A12827" t="inlineStr">
        <is>
          <t>72</t>
        </is>
      </c>
      <c r="B12827" t="inlineStr">
        <is>
          <t>Accommodation and Food Services</t>
        </is>
      </c>
      <c r="C12827" t="inlineStr">
        <is>
          <t>43-5111</t>
        </is>
      </c>
      <c r="D12827" t="inlineStr">
        <is>
          <t>Weighers, Measurers, Checkers, and Samplers, Recordkeeping</t>
        </is>
      </c>
      <c r="E12827" t="n">
        <v>200</v>
      </c>
      <c r="F12827" t="n">
        <v>48730</v>
      </c>
      <c r="G12827">
        <f>IF(OR(E7175="",F7175=""),"",E7175*F7175)</f>
        <v/>
      </c>
      <c r="H12827" s="41">
        <f>IFERROR(XLOOKUP(C7175,'DATA Wharton'!$A$2:$A$785,'DATA Wharton'!$C$2:$C$785),"")</f>
        <v/>
      </c>
      <c r="I12827">
        <f>IF(OR(G7175="",H7175=""),"",G7175)</f>
        <v/>
      </c>
      <c r="J12827">
        <f>IF(OR(I7175="",H7175=""),"",I7175*H7175)</f>
        <v/>
      </c>
      <c r="K12827">
        <f>IF(G7175="","Missing OEWS wage",IF(H7175="","Missing Wharton SOC","Matched"))</f>
        <v/>
      </c>
    </row>
    <row r="12828">
      <c r="A12828" t="inlineStr">
        <is>
          <t>72</t>
        </is>
      </c>
      <c r="B12828" t="inlineStr">
        <is>
          <t>Accommodation and Food Services</t>
        </is>
      </c>
      <c r="C12828" t="inlineStr">
        <is>
          <t>43-6011</t>
        </is>
      </c>
      <c r="D12828" t="inlineStr">
        <is>
          <t>Executive Secretaries and Executive Administrative Assistants</t>
        </is>
      </c>
      <c r="E12828" t="n">
        <v>4740</v>
      </c>
      <c r="F12828" t="n">
        <v>64010</v>
      </c>
      <c r="G12828">
        <f>IF(OR(E7176="",F7176=""),"",E7176*F7176)</f>
        <v/>
      </c>
      <c r="H12828" s="41">
        <f>IFERROR(XLOOKUP(C7176,'DATA Wharton'!$A$2:$A$785,'DATA Wharton'!$C$2:$C$785),"")</f>
        <v/>
      </c>
      <c r="I12828">
        <f>IF(OR(G7176="",H7176=""),"",G7176)</f>
        <v/>
      </c>
      <c r="J12828">
        <f>IF(OR(I7176="",H7176=""),"",I7176*H7176)</f>
        <v/>
      </c>
      <c r="K12828">
        <f>IF(G7176="","Missing OEWS wage",IF(H7176="","Missing Wharton SOC","Matched"))</f>
        <v/>
      </c>
    </row>
    <row r="12829">
      <c r="A12829" t="inlineStr">
        <is>
          <t>72</t>
        </is>
      </c>
      <c r="B12829" t="inlineStr">
        <is>
          <t>Accommodation and Food Services</t>
        </is>
      </c>
      <c r="C12829" t="inlineStr">
        <is>
          <t>43-6013</t>
        </is>
      </c>
      <c r="D12829" t="inlineStr">
        <is>
          <t>Medical Secretaries and Administrative Assistants</t>
        </is>
      </c>
      <c r="E12829" t="n">
        <v>40</v>
      </c>
      <c r="F12829" t="n">
        <v>46930</v>
      </c>
      <c r="G12829">
        <f>IF(OR(E7177="",F7177=""),"",E7177*F7177)</f>
        <v/>
      </c>
      <c r="H12829" s="41">
        <f>IFERROR(XLOOKUP(C7177,'DATA Wharton'!$A$2:$A$785,'DATA Wharton'!$C$2:$C$785),"")</f>
        <v/>
      </c>
      <c r="I12829">
        <f>IF(OR(G7177="",H7177=""),"",G7177)</f>
        <v/>
      </c>
      <c r="J12829">
        <f>IF(OR(I7177="",H7177=""),"",I7177*H7177)</f>
        <v/>
      </c>
      <c r="K12829">
        <f>IF(G7177="","Missing OEWS wage",IF(H7177="","Missing Wharton SOC","Matched"))</f>
        <v/>
      </c>
    </row>
    <row r="12830">
      <c r="A12830" t="inlineStr">
        <is>
          <t>72</t>
        </is>
      </c>
      <c r="B12830" t="inlineStr">
        <is>
          <t>Accommodation and Food Services</t>
        </is>
      </c>
      <c r="C12830" t="inlineStr">
        <is>
          <t>43-6014</t>
        </is>
      </c>
      <c r="D12830" t="inlineStr">
        <is>
          <t>Secretaries and Administrative Assistants, Except Legal, Medical, and Executive</t>
        </is>
      </c>
      <c r="E12830" t="n">
        <v>19880</v>
      </c>
      <c r="F12830" t="n">
        <v>45810</v>
      </c>
      <c r="G12830">
        <f>IF(OR(E7178="",F7178=""),"",E7178*F7178)</f>
        <v/>
      </c>
      <c r="H12830" s="41">
        <f>IFERROR(XLOOKUP(C7178,'DATA Wharton'!$A$2:$A$785,'DATA Wharton'!$C$2:$C$785),"")</f>
        <v/>
      </c>
      <c r="I12830">
        <f>IF(OR(G7178="",H7178=""),"",G7178)</f>
        <v/>
      </c>
      <c r="J12830">
        <f>IF(OR(I7178="",H7178=""),"",I7178*H7178)</f>
        <v/>
      </c>
      <c r="K12830">
        <f>IF(G7178="","Missing OEWS wage",IF(H7178="","Missing Wharton SOC","Matched"))</f>
        <v/>
      </c>
    </row>
    <row r="12831">
      <c r="A12831" t="inlineStr">
        <is>
          <t>72</t>
        </is>
      </c>
      <c r="B12831" t="inlineStr">
        <is>
          <t>Accommodation and Food Services</t>
        </is>
      </c>
      <c r="C12831" t="inlineStr">
        <is>
          <t>43-9021</t>
        </is>
      </c>
      <c r="D12831" t="inlineStr">
        <is>
          <t>Data Entry Keyers</t>
        </is>
      </c>
      <c r="E12831" t="n">
        <v>360</v>
      </c>
      <c r="F12831" t="n">
        <v>44740</v>
      </c>
      <c r="G12831">
        <f>IF(OR(E7179="",F7179=""),"",E7179*F7179)</f>
        <v/>
      </c>
      <c r="H12831" s="41">
        <f>IFERROR(XLOOKUP(C7179,'DATA Wharton'!$A$2:$A$785,'DATA Wharton'!$C$2:$C$785),"")</f>
        <v/>
      </c>
      <c r="I12831">
        <f>IF(OR(G7179="",H7179=""),"",G7179)</f>
        <v/>
      </c>
      <c r="J12831">
        <f>IF(OR(I7179="",H7179=""),"",I7179*H7179)</f>
        <v/>
      </c>
      <c r="K12831">
        <f>IF(G7179="","Missing OEWS wage",IF(H7179="","Missing Wharton SOC","Matched"))</f>
        <v/>
      </c>
    </row>
    <row r="12832">
      <c r="A12832" t="inlineStr">
        <is>
          <t>72</t>
        </is>
      </c>
      <c r="B12832" t="inlineStr">
        <is>
          <t>Accommodation and Food Services</t>
        </is>
      </c>
      <c r="C12832" t="inlineStr">
        <is>
          <t>43-9051</t>
        </is>
      </c>
      <c r="D12832" t="inlineStr">
        <is>
          <t>Mail Clerks and Mail Machine Operators, Except Postal Service</t>
        </is>
      </c>
      <c r="E12832" t="n">
        <v>310</v>
      </c>
      <c r="F12832" t="n">
        <v>45820</v>
      </c>
      <c r="G12832">
        <f>IF(OR(E7180="",F7180=""),"",E7180*F7180)</f>
        <v/>
      </c>
      <c r="H12832" s="41">
        <f>IFERROR(XLOOKUP(C7180,'DATA Wharton'!$A$2:$A$785,'DATA Wharton'!$C$2:$C$785),"")</f>
        <v/>
      </c>
      <c r="I12832">
        <f>IF(OR(G7180="",H7180=""),"",G7180)</f>
        <v/>
      </c>
      <c r="J12832">
        <f>IF(OR(I7180="",H7180=""),"",I7180*H7180)</f>
        <v/>
      </c>
      <c r="K12832">
        <f>IF(G7180="","Missing OEWS wage",IF(H7180="","Missing Wharton SOC","Matched"))</f>
        <v/>
      </c>
    </row>
    <row r="12833">
      <c r="A12833" t="inlineStr">
        <is>
          <t>72</t>
        </is>
      </c>
      <c r="B12833" t="inlineStr">
        <is>
          <t>Accommodation and Food Services</t>
        </is>
      </c>
      <c r="C12833" t="inlineStr">
        <is>
          <t>43-9061</t>
        </is>
      </c>
      <c r="D12833" t="inlineStr">
        <is>
          <t>Office Clerks, General</t>
        </is>
      </c>
      <c r="E12833" t="n">
        <v>38450</v>
      </c>
      <c r="F12833" t="n">
        <v>43570</v>
      </c>
      <c r="G12833">
        <f>IF(OR(E7181="",F7181=""),"",E7181*F7181)</f>
        <v/>
      </c>
      <c r="H12833" s="41">
        <f>IFERROR(XLOOKUP(C7181,'DATA Wharton'!$A$2:$A$785,'DATA Wharton'!$C$2:$C$785),"")</f>
        <v/>
      </c>
      <c r="I12833">
        <f>IF(OR(G7181="",H7181=""),"",G7181)</f>
        <v/>
      </c>
      <c r="J12833">
        <f>IF(OR(I7181="",H7181=""),"",I7181*H7181)</f>
        <v/>
      </c>
      <c r="K12833">
        <f>IF(G7181="","Missing OEWS wage",IF(H7181="","Missing Wharton SOC","Matched"))</f>
        <v/>
      </c>
    </row>
    <row r="12834">
      <c r="A12834" t="inlineStr">
        <is>
          <t>72</t>
        </is>
      </c>
      <c r="B12834" t="inlineStr">
        <is>
          <t>Accommodation and Food Services</t>
        </is>
      </c>
      <c r="C12834" t="inlineStr">
        <is>
          <t>43-9071</t>
        </is>
      </c>
      <c r="D12834" t="inlineStr">
        <is>
          <t>Office Machine Operators, Except Computer</t>
        </is>
      </c>
      <c r="F12834" t="n">
        <v>41890</v>
      </c>
      <c r="G12834">
        <f>IF(OR(E7182="",F7182=""),"",E7182*F7182)</f>
        <v/>
      </c>
      <c r="H12834" s="41">
        <f>IFERROR(XLOOKUP(C7182,'DATA Wharton'!$A$2:$A$785,'DATA Wharton'!$C$2:$C$785),"")</f>
        <v/>
      </c>
      <c r="I12834">
        <f>IF(OR(G7182="",H7182=""),"",G7182)</f>
        <v/>
      </c>
      <c r="J12834">
        <f>IF(OR(I7182="",H7182=""),"",I7182*H7182)</f>
        <v/>
      </c>
      <c r="K12834">
        <f>IF(G7182="","Missing OEWS wage",IF(H7182="","Missing Wharton SOC","Matched"))</f>
        <v/>
      </c>
    </row>
    <row r="12835">
      <c r="A12835" t="inlineStr">
        <is>
          <t>72</t>
        </is>
      </c>
      <c r="B12835" t="inlineStr">
        <is>
          <t>Accommodation and Food Services</t>
        </is>
      </c>
      <c r="C12835" t="inlineStr">
        <is>
          <t>43-9199</t>
        </is>
      </c>
      <c r="D12835" t="inlineStr">
        <is>
          <t>Office and Administrative Support Workers, All Other</t>
        </is>
      </c>
      <c r="E12835" t="n">
        <v>1850</v>
      </c>
      <c r="F12835" t="n">
        <v>42960</v>
      </c>
      <c r="G12835">
        <f>IF(OR(E7183="",F7183=""),"",E7183*F7183)</f>
        <v/>
      </c>
      <c r="H12835" s="41">
        <f>IFERROR(XLOOKUP(C7183,'DATA Wharton'!$A$2:$A$785,'DATA Wharton'!$C$2:$C$785),"")</f>
        <v/>
      </c>
      <c r="I12835">
        <f>IF(OR(G7183="",H7183=""),"",G7183)</f>
        <v/>
      </c>
      <c r="J12835">
        <f>IF(OR(I7183="",H7183=""),"",I7183*H7183)</f>
        <v/>
      </c>
      <c r="K12835">
        <f>IF(G7183="","Missing OEWS wage",IF(H7183="","Missing Wharton SOC","Matched"))</f>
        <v/>
      </c>
    </row>
    <row r="12836">
      <c r="A12836" t="inlineStr">
        <is>
          <t>72</t>
        </is>
      </c>
      <c r="B12836" t="inlineStr">
        <is>
          <t>Accommodation and Food Services</t>
        </is>
      </c>
      <c r="C12836" t="inlineStr">
        <is>
          <t>45-1011</t>
        </is>
      </c>
      <c r="D12836" t="inlineStr">
        <is>
          <t>First-Line Supervisors of Farming, Fishing, and Forestry Workers</t>
        </is>
      </c>
      <c r="E12836" t="n">
        <v>170</v>
      </c>
      <c r="F12836" t="n">
        <v>61920</v>
      </c>
      <c r="G12836">
        <f>IF(OR(E7184="",F7184=""),"",E7184*F7184)</f>
        <v/>
      </c>
      <c r="H12836" s="41">
        <f>IFERROR(XLOOKUP(C7184,'DATA Wharton'!$A$2:$A$785,'DATA Wharton'!$C$2:$C$785),"")</f>
        <v/>
      </c>
      <c r="I12836">
        <f>IF(OR(G7184="",H7184=""),"",G7184)</f>
        <v/>
      </c>
      <c r="J12836">
        <f>IF(OR(I7184="",H7184=""),"",I7184*H7184)</f>
        <v/>
      </c>
      <c r="K12836">
        <f>IF(G7184="","Missing OEWS wage",IF(H7184="","Missing Wharton SOC","Matched"))</f>
        <v/>
      </c>
    </row>
    <row r="12837">
      <c r="A12837" t="inlineStr">
        <is>
          <t>72</t>
        </is>
      </c>
      <c r="B12837" t="inlineStr">
        <is>
          <t>Accommodation and Food Services</t>
        </is>
      </c>
      <c r="C12837" t="inlineStr">
        <is>
          <t>45-2093</t>
        </is>
      </c>
      <c r="D12837" t="inlineStr">
        <is>
          <t>Farmworkers, Farm, Ranch, and Aquacultural Animals</t>
        </is>
      </c>
      <c r="E12837" t="n">
        <v>1410</v>
      </c>
      <c r="F12837" t="n">
        <v>38410</v>
      </c>
      <c r="G12837">
        <f>IF(OR(E7185="",F7185=""),"",E7185*F7185)</f>
        <v/>
      </c>
      <c r="H12837" s="41">
        <f>IFERROR(XLOOKUP(C7185,'DATA Wharton'!$A$2:$A$785,'DATA Wharton'!$C$2:$C$785),"")</f>
        <v/>
      </c>
      <c r="I12837">
        <f>IF(OR(G7185="",H7185=""),"",G7185)</f>
        <v/>
      </c>
      <c r="J12837">
        <f>IF(OR(I7185="",H7185=""),"",I7185*H7185)</f>
        <v/>
      </c>
      <c r="K12837">
        <f>IF(G7185="","Missing OEWS wage",IF(H7185="","Missing Wharton SOC","Matched"))</f>
        <v/>
      </c>
    </row>
    <row r="12838">
      <c r="A12838" t="inlineStr">
        <is>
          <t>72</t>
        </is>
      </c>
      <c r="B12838" t="inlineStr">
        <is>
          <t>Accommodation and Food Services</t>
        </is>
      </c>
      <c r="C12838" t="inlineStr">
        <is>
          <t>47-1011</t>
        </is>
      </c>
      <c r="D12838" t="inlineStr">
        <is>
          <t>First-Line Supervisors of Construction Trades and Extraction Workers</t>
        </is>
      </c>
      <c r="E12838" t="n">
        <v>880</v>
      </c>
      <c r="F12838" t="n">
        <v>73130</v>
      </c>
      <c r="G12838">
        <f>IF(OR(E7186="",F7186=""),"",E7186*F7186)</f>
        <v/>
      </c>
      <c r="H12838" s="41">
        <f>IFERROR(XLOOKUP(C7186,'DATA Wharton'!$A$2:$A$785,'DATA Wharton'!$C$2:$C$785),"")</f>
        <v/>
      </c>
      <c r="I12838">
        <f>IF(OR(G7186="",H7186=""),"",G7186)</f>
        <v/>
      </c>
      <c r="J12838">
        <f>IF(OR(I7186="",H7186=""),"",I7186*H7186)</f>
        <v/>
      </c>
      <c r="K12838">
        <f>IF(G7186="","Missing OEWS wage",IF(H7186="","Missing Wharton SOC","Matched"))</f>
        <v/>
      </c>
    </row>
    <row r="12839">
      <c r="A12839" t="inlineStr">
        <is>
          <t>72</t>
        </is>
      </c>
      <c r="B12839" t="inlineStr">
        <is>
          <t>Accommodation and Food Services</t>
        </is>
      </c>
      <c r="C12839" t="inlineStr">
        <is>
          <t>47-2031</t>
        </is>
      </c>
      <c r="D12839" t="inlineStr">
        <is>
          <t>Carpenters</t>
        </is>
      </c>
      <c r="E12839" t="n">
        <v>1290</v>
      </c>
      <c r="F12839" t="n">
        <v>70010</v>
      </c>
      <c r="G12839">
        <f>IF(OR(E7187="",F7187=""),"",E7187*F7187)</f>
        <v/>
      </c>
      <c r="H12839" s="41">
        <f>IFERROR(XLOOKUP(C7187,'DATA Wharton'!$A$2:$A$785,'DATA Wharton'!$C$2:$C$785),"")</f>
        <v/>
      </c>
      <c r="I12839">
        <f>IF(OR(G7187="",H7187=""),"",G7187)</f>
        <v/>
      </c>
      <c r="J12839">
        <f>IF(OR(I7187="",H7187=""),"",I7187*H7187)</f>
        <v/>
      </c>
      <c r="K12839">
        <f>IF(G7187="","Missing OEWS wage",IF(H7187="","Missing Wharton SOC","Matched"))</f>
        <v/>
      </c>
    </row>
    <row r="12840">
      <c r="A12840" t="inlineStr">
        <is>
          <t>72</t>
        </is>
      </c>
      <c r="B12840" t="inlineStr">
        <is>
          <t>Accommodation and Food Services</t>
        </is>
      </c>
      <c r="C12840" t="inlineStr">
        <is>
          <t>47-2041</t>
        </is>
      </c>
      <c r="D12840" t="inlineStr">
        <is>
          <t>Carpet Installers</t>
        </is>
      </c>
      <c r="E12840" t="n">
        <v>50</v>
      </c>
      <c r="G12840">
        <f>IF(OR(E7188="",F7188=""),"",E7188*F7188)</f>
        <v/>
      </c>
      <c r="H12840" s="41">
        <f>IFERROR(XLOOKUP(C7188,'DATA Wharton'!$A$2:$A$785,'DATA Wharton'!$C$2:$C$785),"")</f>
        <v/>
      </c>
      <c r="I12840">
        <f>IF(OR(G7188="",H7188=""),"",G7188)</f>
        <v/>
      </c>
      <c r="J12840">
        <f>IF(OR(I7188="",H7188=""),"",I7188*H7188)</f>
        <v/>
      </c>
      <c r="K12840">
        <f>IF(G7188="","Missing OEWS wage",IF(H7188="","Missing Wharton SOC","Matched"))</f>
        <v/>
      </c>
    </row>
    <row r="12841">
      <c r="A12841" t="inlineStr">
        <is>
          <t>72</t>
        </is>
      </c>
      <c r="B12841" t="inlineStr">
        <is>
          <t>Accommodation and Food Services</t>
        </is>
      </c>
      <c r="C12841" t="inlineStr">
        <is>
          <t>47-2061</t>
        </is>
      </c>
      <c r="D12841" t="inlineStr">
        <is>
          <t>Construction Laborers</t>
        </is>
      </c>
      <c r="E12841" t="n">
        <v>970</v>
      </c>
      <c r="F12841" t="n">
        <v>42040</v>
      </c>
      <c r="G12841">
        <f>IF(OR(E7189="",F7189=""),"",E7189*F7189)</f>
        <v/>
      </c>
      <c r="H12841" s="41">
        <f>IFERROR(XLOOKUP(C7189,'DATA Wharton'!$A$2:$A$785,'DATA Wharton'!$C$2:$C$785),"")</f>
        <v/>
      </c>
      <c r="I12841">
        <f>IF(OR(G7189="",H7189=""),"",G7189)</f>
        <v/>
      </c>
      <c r="J12841">
        <f>IF(OR(I7189="",H7189=""),"",I7189*H7189)</f>
        <v/>
      </c>
      <c r="K12841">
        <f>IF(G7189="","Missing OEWS wage",IF(H7189="","Missing Wharton SOC","Matched"))</f>
        <v/>
      </c>
    </row>
    <row r="12842">
      <c r="A12842" t="inlineStr">
        <is>
          <t>72</t>
        </is>
      </c>
      <c r="B12842" t="inlineStr">
        <is>
          <t>Accommodation and Food Services</t>
        </is>
      </c>
      <c r="C12842" t="inlineStr">
        <is>
          <t>47-2073</t>
        </is>
      </c>
      <c r="D12842" t="inlineStr">
        <is>
          <t>Operating Engineers and Other Construction Equipment Operators</t>
        </is>
      </c>
      <c r="E12842" t="n">
        <v>870</v>
      </c>
      <c r="F12842" t="n">
        <v>51790</v>
      </c>
      <c r="G12842">
        <f>IF(OR(E7190="",F7190=""),"",E7190*F7190)</f>
        <v/>
      </c>
      <c r="H12842" s="41">
        <f>IFERROR(XLOOKUP(C7190,'DATA Wharton'!$A$2:$A$785,'DATA Wharton'!$C$2:$C$785),"")</f>
        <v/>
      </c>
      <c r="I12842">
        <f>IF(OR(G7190="",H7190=""),"",G7190)</f>
        <v/>
      </c>
      <c r="J12842">
        <f>IF(OR(I7190="",H7190=""),"",I7190*H7190)</f>
        <v/>
      </c>
      <c r="K12842">
        <f>IF(G7190="","Missing OEWS wage",IF(H7190="","Missing Wharton SOC","Matched"))</f>
        <v/>
      </c>
    </row>
    <row r="12843">
      <c r="A12843" t="inlineStr">
        <is>
          <t>72</t>
        </is>
      </c>
      <c r="B12843" t="inlineStr">
        <is>
          <t>Accommodation and Food Services</t>
        </is>
      </c>
      <c r="C12843" t="inlineStr">
        <is>
          <t>47-2111</t>
        </is>
      </c>
      <c r="D12843" t="inlineStr">
        <is>
          <t>Electricians</t>
        </is>
      </c>
      <c r="E12843" t="n">
        <v>890</v>
      </c>
      <c r="F12843" t="n">
        <v>69970</v>
      </c>
      <c r="G12843">
        <f>IF(OR(E7191="",F7191=""),"",E7191*F7191)</f>
        <v/>
      </c>
      <c r="H12843" s="41">
        <f>IFERROR(XLOOKUP(C7191,'DATA Wharton'!$A$2:$A$785,'DATA Wharton'!$C$2:$C$785),"")</f>
        <v/>
      </c>
      <c r="I12843">
        <f>IF(OR(G7191="",H7191=""),"",G7191)</f>
        <v/>
      </c>
      <c r="J12843">
        <f>IF(OR(I7191="",H7191=""),"",I7191*H7191)</f>
        <v/>
      </c>
      <c r="K12843">
        <f>IF(G7191="","Missing OEWS wage",IF(H7191="","Missing Wharton SOC","Matched"))</f>
        <v/>
      </c>
    </row>
    <row r="12844">
      <c r="A12844" t="inlineStr">
        <is>
          <t>72</t>
        </is>
      </c>
      <c r="B12844" t="inlineStr">
        <is>
          <t>Accommodation and Food Services</t>
        </is>
      </c>
      <c r="C12844" t="inlineStr">
        <is>
          <t>47-2141</t>
        </is>
      </c>
      <c r="D12844" t="inlineStr">
        <is>
          <t>Painters, Construction and Maintenance</t>
        </is>
      </c>
      <c r="E12844" t="n">
        <v>2340</v>
      </c>
      <c r="F12844" t="n">
        <v>57380</v>
      </c>
      <c r="G12844">
        <f>IF(OR(E7192="",F7192=""),"",E7192*F7192)</f>
        <v/>
      </c>
      <c r="H12844" s="41">
        <f>IFERROR(XLOOKUP(C7192,'DATA Wharton'!$A$2:$A$785,'DATA Wharton'!$C$2:$C$785),"")</f>
        <v/>
      </c>
      <c r="I12844">
        <f>IF(OR(G7192="",H7192=""),"",G7192)</f>
        <v/>
      </c>
      <c r="J12844">
        <f>IF(OR(I7192="",H7192=""),"",I7192*H7192)</f>
        <v/>
      </c>
      <c r="K12844">
        <f>IF(G7192="","Missing OEWS wage",IF(H7192="","Missing Wharton SOC","Matched"))</f>
        <v/>
      </c>
    </row>
    <row r="12845">
      <c r="A12845" t="inlineStr">
        <is>
          <t>72</t>
        </is>
      </c>
      <c r="B12845" t="inlineStr">
        <is>
          <t>Accommodation and Food Services</t>
        </is>
      </c>
      <c r="C12845" t="inlineStr">
        <is>
          <t>47-2152</t>
        </is>
      </c>
      <c r="D12845" t="inlineStr">
        <is>
          <t>Plumbers, Pipefitters, and Steamfitters</t>
        </is>
      </c>
      <c r="E12845" t="n">
        <v>580</v>
      </c>
      <c r="F12845" t="n">
        <v>66690</v>
      </c>
      <c r="G12845">
        <f>IF(OR(E7193="",F7193=""),"",E7193*F7193)</f>
        <v/>
      </c>
      <c r="H12845" s="41">
        <f>IFERROR(XLOOKUP(C7193,'DATA Wharton'!$A$2:$A$785,'DATA Wharton'!$C$2:$C$785),"")</f>
        <v/>
      </c>
      <c r="I12845">
        <f>IF(OR(G7193="",H7193=""),"",G7193)</f>
        <v/>
      </c>
      <c r="J12845">
        <f>IF(OR(I7193="",H7193=""),"",I7193*H7193)</f>
        <v/>
      </c>
      <c r="K12845">
        <f>IF(G7193="","Missing OEWS wage",IF(H7193="","Missing Wharton SOC","Matched"))</f>
        <v/>
      </c>
    </row>
    <row r="12846">
      <c r="A12846" t="inlineStr">
        <is>
          <t>72</t>
        </is>
      </c>
      <c r="B12846" t="inlineStr">
        <is>
          <t>Accommodation and Food Services</t>
        </is>
      </c>
      <c r="C12846" t="inlineStr">
        <is>
          <t>49-1011</t>
        </is>
      </c>
      <c r="D12846" t="inlineStr">
        <is>
          <t>First-Line Supervisors of Mechanics, Installers, and Repairers</t>
        </is>
      </c>
      <c r="E12846" t="n">
        <v>13730</v>
      </c>
      <c r="F12846" t="n">
        <v>68140</v>
      </c>
      <c r="G12846">
        <f>IF(OR(E7194="",F7194=""),"",E7194*F7194)</f>
        <v/>
      </c>
      <c r="H12846" s="41">
        <f>IFERROR(XLOOKUP(C7194,'DATA Wharton'!$A$2:$A$785,'DATA Wharton'!$C$2:$C$785),"")</f>
        <v/>
      </c>
      <c r="I12846">
        <f>IF(OR(G7194="",H7194=""),"",G7194)</f>
        <v/>
      </c>
      <c r="J12846">
        <f>IF(OR(I7194="",H7194=""),"",I7194*H7194)</f>
        <v/>
      </c>
      <c r="K12846">
        <f>IF(G7194="","Missing OEWS wage",IF(H7194="","Missing Wharton SOC","Matched"))</f>
        <v/>
      </c>
    </row>
    <row r="12847">
      <c r="A12847" t="inlineStr">
        <is>
          <t>72</t>
        </is>
      </c>
      <c r="B12847" t="inlineStr">
        <is>
          <t>Accommodation and Food Services</t>
        </is>
      </c>
      <c r="C12847" t="inlineStr">
        <is>
          <t>49-2094</t>
        </is>
      </c>
      <c r="D12847" t="inlineStr">
        <is>
          <t>Electrical and Electronics Repairers, Commercial and Industrial Equipment</t>
        </is>
      </c>
      <c r="E12847" t="n">
        <v>40</v>
      </c>
      <c r="F12847" t="n">
        <v>67770</v>
      </c>
      <c r="G12847">
        <f>IF(OR(E7195="",F7195=""),"",E7195*F7195)</f>
        <v/>
      </c>
      <c r="H12847" s="41">
        <f>IFERROR(XLOOKUP(C7195,'DATA Wharton'!$A$2:$A$785,'DATA Wharton'!$C$2:$C$785),"")</f>
        <v/>
      </c>
      <c r="I12847">
        <f>IF(OR(G7195="",H7195=""),"",G7195)</f>
        <v/>
      </c>
      <c r="J12847">
        <f>IF(OR(I7195="",H7195=""),"",I7195*H7195)</f>
        <v/>
      </c>
      <c r="K12847">
        <f>IF(G7195="","Missing OEWS wage",IF(H7195="","Missing Wharton SOC","Matched"))</f>
        <v/>
      </c>
    </row>
    <row r="12848">
      <c r="A12848" t="inlineStr">
        <is>
          <t>72</t>
        </is>
      </c>
      <c r="B12848" t="inlineStr">
        <is>
          <t>Accommodation and Food Services</t>
        </is>
      </c>
      <c r="C12848" t="inlineStr">
        <is>
          <t>49-2097</t>
        </is>
      </c>
      <c r="D12848" t="inlineStr">
        <is>
          <t>Audiovisual Equipment Installers and Repairers</t>
        </is>
      </c>
      <c r="E12848" t="n">
        <v>50</v>
      </c>
      <c r="F12848" t="n">
        <v>57860</v>
      </c>
      <c r="G12848">
        <f>IF(OR(E7196="",F7196=""),"",E7196*F7196)</f>
        <v/>
      </c>
      <c r="H12848" s="41">
        <f>IFERROR(XLOOKUP(C7196,'DATA Wharton'!$A$2:$A$785,'DATA Wharton'!$C$2:$C$785),"")</f>
        <v/>
      </c>
      <c r="I12848">
        <f>IF(OR(G7196="",H7196=""),"",G7196)</f>
        <v/>
      </c>
      <c r="J12848">
        <f>IF(OR(I7196="",H7196=""),"",I7196*H7196)</f>
        <v/>
      </c>
      <c r="K12848">
        <f>IF(G7196="","Missing OEWS wage",IF(H7196="","Missing Wharton SOC","Matched"))</f>
        <v/>
      </c>
    </row>
    <row r="12849">
      <c r="A12849" t="inlineStr">
        <is>
          <t>72</t>
        </is>
      </c>
      <c r="B12849" t="inlineStr">
        <is>
          <t>Accommodation and Food Services</t>
        </is>
      </c>
      <c r="C12849" t="inlineStr">
        <is>
          <t>49-2098</t>
        </is>
      </c>
      <c r="D12849" t="inlineStr">
        <is>
          <t>Security and Fire Alarm Systems Installers</t>
        </is>
      </c>
      <c r="E12849" t="n">
        <v>70</v>
      </c>
      <c r="F12849" t="n">
        <v>54800</v>
      </c>
      <c r="G12849">
        <f>IF(OR(E7197="",F7197=""),"",E7197*F7197)</f>
        <v/>
      </c>
      <c r="H12849" s="41">
        <f>IFERROR(XLOOKUP(C7197,'DATA Wharton'!$A$2:$A$785,'DATA Wharton'!$C$2:$C$785),"")</f>
        <v/>
      </c>
      <c r="I12849">
        <f>IF(OR(G7197="",H7197=""),"",G7197)</f>
        <v/>
      </c>
      <c r="J12849">
        <f>IF(OR(I7197="",H7197=""),"",I7197*H7197)</f>
        <v/>
      </c>
      <c r="K12849">
        <f>IF(G7197="","Missing OEWS wage",IF(H7197="","Missing Wharton SOC","Matched"))</f>
        <v/>
      </c>
    </row>
    <row r="12850">
      <c r="A12850" t="inlineStr">
        <is>
          <t>72</t>
        </is>
      </c>
      <c r="B12850" t="inlineStr">
        <is>
          <t>Accommodation and Food Services</t>
        </is>
      </c>
      <c r="C12850" t="inlineStr">
        <is>
          <t>49-3023</t>
        </is>
      </c>
      <c r="D12850" t="inlineStr">
        <is>
          <t>Automotive Service Technicians and Mechanics</t>
        </is>
      </c>
      <c r="E12850" t="n">
        <v>620</v>
      </c>
      <c r="F12850" t="n">
        <v>56730</v>
      </c>
      <c r="G12850">
        <f>IF(OR(E7198="",F7198=""),"",E7198*F7198)</f>
        <v/>
      </c>
      <c r="H12850" s="41">
        <f>IFERROR(XLOOKUP(C7198,'DATA Wharton'!$A$2:$A$785,'DATA Wharton'!$C$2:$C$785),"")</f>
        <v/>
      </c>
      <c r="I12850">
        <f>IF(OR(G7198="",H7198=""),"",G7198)</f>
        <v/>
      </c>
      <c r="J12850">
        <f>IF(OR(I7198="",H7198=""),"",I7198*H7198)</f>
        <v/>
      </c>
      <c r="K12850">
        <f>IF(G7198="","Missing OEWS wage",IF(H7198="","Missing Wharton SOC","Matched"))</f>
        <v/>
      </c>
    </row>
    <row r="12851">
      <c r="A12851" t="inlineStr">
        <is>
          <t>72</t>
        </is>
      </c>
      <c r="B12851" t="inlineStr">
        <is>
          <t>Accommodation and Food Services</t>
        </is>
      </c>
      <c r="C12851" t="inlineStr">
        <is>
          <t>49-3031</t>
        </is>
      </c>
      <c r="D12851" t="inlineStr">
        <is>
          <t>Bus and Truck Mechanics and Diesel Engine Specialists</t>
        </is>
      </c>
      <c r="E12851" t="n">
        <v>120</v>
      </c>
      <c r="F12851" t="n">
        <v>58340</v>
      </c>
      <c r="G12851">
        <f>IF(OR(E7199="",F7199=""),"",E7199*F7199)</f>
        <v/>
      </c>
      <c r="H12851" s="41">
        <f>IFERROR(XLOOKUP(C7199,'DATA Wharton'!$A$2:$A$785,'DATA Wharton'!$C$2:$C$785),"")</f>
        <v/>
      </c>
      <c r="I12851">
        <f>IF(OR(G7199="",H7199=""),"",G7199)</f>
        <v/>
      </c>
      <c r="J12851">
        <f>IF(OR(I7199="",H7199=""),"",I7199*H7199)</f>
        <v/>
      </c>
      <c r="K12851">
        <f>IF(G7199="","Missing OEWS wage",IF(H7199="","Missing Wharton SOC","Matched"))</f>
        <v/>
      </c>
    </row>
    <row r="12852">
      <c r="A12852" t="inlineStr">
        <is>
          <t>72</t>
        </is>
      </c>
      <c r="B12852" t="inlineStr">
        <is>
          <t>Accommodation and Food Services</t>
        </is>
      </c>
      <c r="C12852" t="inlineStr">
        <is>
          <t>49-3042</t>
        </is>
      </c>
      <c r="D12852" t="inlineStr">
        <is>
          <t>Mobile Heavy Equipment Mechanics, Except Engines</t>
        </is>
      </c>
      <c r="E12852" t="n">
        <v>120</v>
      </c>
      <c r="F12852" t="n">
        <v>58110</v>
      </c>
      <c r="G12852">
        <f>IF(OR(E7200="",F7200=""),"",E7200*F7200)</f>
        <v/>
      </c>
      <c r="H12852" s="41">
        <f>IFERROR(XLOOKUP(C7200,'DATA Wharton'!$A$2:$A$785,'DATA Wharton'!$C$2:$C$785),"")</f>
        <v/>
      </c>
      <c r="I12852">
        <f>IF(OR(G7200="",H7200=""),"",G7200)</f>
        <v/>
      </c>
      <c r="J12852">
        <f>IF(OR(I7200="",H7200=""),"",I7200*H7200)</f>
        <v/>
      </c>
      <c r="K12852">
        <f>IF(G7200="","Missing OEWS wage",IF(H7200="","Missing Wharton SOC","Matched"))</f>
        <v/>
      </c>
    </row>
    <row r="12853">
      <c r="A12853" t="inlineStr">
        <is>
          <t>72</t>
        </is>
      </c>
      <c r="B12853" t="inlineStr">
        <is>
          <t>Accommodation and Food Services</t>
        </is>
      </c>
      <c r="C12853" t="inlineStr">
        <is>
          <t>49-3053</t>
        </is>
      </c>
      <c r="D12853" t="inlineStr">
        <is>
          <t>Outdoor Power Equipment and Other Small Engine Mechanics</t>
        </is>
      </c>
      <c r="E12853" t="n">
        <v>490</v>
      </c>
      <c r="F12853" t="n">
        <v>51120</v>
      </c>
      <c r="G12853">
        <f>IF(OR(E7201="",F7201=""),"",E7201*F7201)</f>
        <v/>
      </c>
      <c r="H12853" s="41">
        <f>IFERROR(XLOOKUP(C7201,'DATA Wharton'!$A$2:$A$785,'DATA Wharton'!$C$2:$C$785),"")</f>
        <v/>
      </c>
      <c r="I12853">
        <f>IF(OR(G7201="",H7201=""),"",G7201)</f>
        <v/>
      </c>
      <c r="J12853">
        <f>IF(OR(I7201="",H7201=""),"",I7201*H7201)</f>
        <v/>
      </c>
      <c r="K12853">
        <f>IF(G7201="","Missing OEWS wage",IF(H7201="","Missing Wharton SOC","Matched"))</f>
        <v/>
      </c>
    </row>
    <row r="12854">
      <c r="A12854" t="inlineStr">
        <is>
          <t>72</t>
        </is>
      </c>
      <c r="B12854" t="inlineStr">
        <is>
          <t>Accommodation and Food Services</t>
        </is>
      </c>
      <c r="C12854" t="inlineStr">
        <is>
          <t>49-3091</t>
        </is>
      </c>
      <c r="D12854" t="inlineStr">
        <is>
          <t>Bicycle Repairers</t>
        </is>
      </c>
      <c r="E12854" t="n">
        <v>50</v>
      </c>
      <c r="F12854" t="n">
        <v>46190</v>
      </c>
      <c r="G12854">
        <f>IF(OR(E7202="",F7202=""),"",E7202*F7202)</f>
        <v/>
      </c>
      <c r="H12854" s="41">
        <f>IFERROR(XLOOKUP(C7202,'DATA Wharton'!$A$2:$A$785,'DATA Wharton'!$C$2:$C$785),"")</f>
        <v/>
      </c>
      <c r="I12854">
        <f>IF(OR(G7202="",H7202=""),"",G7202)</f>
        <v/>
      </c>
      <c r="J12854">
        <f>IF(OR(I7202="",H7202=""),"",I7202*H7202)</f>
        <v/>
      </c>
      <c r="K12854">
        <f>IF(G7202="","Missing OEWS wage",IF(H7202="","Missing Wharton SOC","Matched"))</f>
        <v/>
      </c>
    </row>
    <row r="12855">
      <c r="A12855" t="inlineStr">
        <is>
          <t>72</t>
        </is>
      </c>
      <c r="B12855" t="inlineStr">
        <is>
          <t>Accommodation and Food Services</t>
        </is>
      </c>
      <c r="C12855" t="inlineStr">
        <is>
          <t>49-9021</t>
        </is>
      </c>
      <c r="D12855" t="inlineStr">
        <is>
          <t>Heating, Air Conditioning, and Refrigeration Mechanics and Installers</t>
        </is>
      </c>
      <c r="E12855" t="n">
        <v>1440</v>
      </c>
      <c r="F12855" t="n">
        <v>58800</v>
      </c>
      <c r="G12855">
        <f>IF(OR(E7203="",F7203=""),"",E7203*F7203)</f>
        <v/>
      </c>
      <c r="H12855" s="41">
        <f>IFERROR(XLOOKUP(C7203,'DATA Wharton'!$A$2:$A$785,'DATA Wharton'!$C$2:$C$785),"")</f>
        <v/>
      </c>
      <c r="I12855">
        <f>IF(OR(G7203="",H7203=""),"",G7203)</f>
        <v/>
      </c>
      <c r="J12855">
        <f>IF(OR(I7203="",H7203=""),"",I7203*H7203)</f>
        <v/>
      </c>
      <c r="K12855">
        <f>IF(G7203="","Missing OEWS wage",IF(H7203="","Missing Wharton SOC","Matched"))</f>
        <v/>
      </c>
    </row>
    <row r="12856">
      <c r="A12856" t="inlineStr">
        <is>
          <t>72</t>
        </is>
      </c>
      <c r="B12856" t="inlineStr">
        <is>
          <t>Accommodation and Food Services</t>
        </is>
      </c>
      <c r="C12856" t="inlineStr">
        <is>
          <t>49-9031</t>
        </is>
      </c>
      <c r="D12856" t="inlineStr">
        <is>
          <t>Home Appliance Repairers</t>
        </is>
      </c>
      <c r="E12856" t="n">
        <v>30</v>
      </c>
      <c r="F12856" t="n">
        <v>61250</v>
      </c>
      <c r="G12856">
        <f>IF(OR(E7204="",F7204=""),"",E7204*F7204)</f>
        <v/>
      </c>
      <c r="H12856" s="41">
        <f>IFERROR(XLOOKUP(C7204,'DATA Wharton'!$A$2:$A$785,'DATA Wharton'!$C$2:$C$785),"")</f>
        <v/>
      </c>
      <c r="I12856">
        <f>IF(OR(G7204="",H7204=""),"",G7204)</f>
        <v/>
      </c>
      <c r="J12856">
        <f>IF(OR(I7204="",H7204=""),"",I7204*H7204)</f>
        <v/>
      </c>
      <c r="K12856">
        <f>IF(G7204="","Missing OEWS wage",IF(H7204="","Missing Wharton SOC","Matched"))</f>
        <v/>
      </c>
    </row>
    <row r="12857">
      <c r="A12857" t="inlineStr">
        <is>
          <t>72</t>
        </is>
      </c>
      <c r="B12857" t="inlineStr">
        <is>
          <t>Accommodation and Food Services</t>
        </is>
      </c>
      <c r="C12857" t="inlineStr">
        <is>
          <t>49-9041</t>
        </is>
      </c>
      <c r="D12857" t="inlineStr">
        <is>
          <t>Industrial Machinery Mechanics</t>
        </is>
      </c>
      <c r="E12857" t="n">
        <v>220</v>
      </c>
      <c r="F12857" t="n">
        <v>54350</v>
      </c>
      <c r="G12857">
        <f>IF(OR(E7205="",F7205=""),"",E7205*F7205)</f>
        <v/>
      </c>
      <c r="H12857" s="41">
        <f>IFERROR(XLOOKUP(C7205,'DATA Wharton'!$A$2:$A$785,'DATA Wharton'!$C$2:$C$785),"")</f>
        <v/>
      </c>
      <c r="I12857">
        <f>IF(OR(G7205="",H7205=""),"",G7205)</f>
        <v/>
      </c>
      <c r="J12857">
        <f>IF(OR(I7205="",H7205=""),"",I7205*H7205)</f>
        <v/>
      </c>
      <c r="K12857">
        <f>IF(G7205="","Missing OEWS wage",IF(H7205="","Missing Wharton SOC","Matched"))</f>
        <v/>
      </c>
    </row>
    <row r="12858">
      <c r="A12858" t="inlineStr">
        <is>
          <t>72</t>
        </is>
      </c>
      <c r="B12858" t="inlineStr">
        <is>
          <t>Accommodation and Food Services</t>
        </is>
      </c>
      <c r="C12858" t="inlineStr">
        <is>
          <t>49-9043</t>
        </is>
      </c>
      <c r="D12858" t="inlineStr">
        <is>
          <t>Maintenance Workers, Machinery</t>
        </is>
      </c>
      <c r="E12858" t="n">
        <v>90</v>
      </c>
      <c r="F12858" t="n">
        <v>56100</v>
      </c>
      <c r="G12858">
        <f>IF(OR(E7206="",F7206=""),"",E7206*F7206)</f>
        <v/>
      </c>
      <c r="H12858" s="41">
        <f>IFERROR(XLOOKUP(C7206,'DATA Wharton'!$A$2:$A$785,'DATA Wharton'!$C$2:$C$785),"")</f>
        <v/>
      </c>
      <c r="I12858">
        <f>IF(OR(G7206="",H7206=""),"",G7206)</f>
        <v/>
      </c>
      <c r="J12858">
        <f>IF(OR(I7206="",H7206=""),"",I7206*H7206)</f>
        <v/>
      </c>
      <c r="K12858">
        <f>IF(G7206="","Missing OEWS wage",IF(H7206="","Missing Wharton SOC","Matched"))</f>
        <v/>
      </c>
    </row>
    <row r="12859">
      <c r="A12859" t="inlineStr">
        <is>
          <t>72</t>
        </is>
      </c>
      <c r="B12859" t="inlineStr">
        <is>
          <t>Accommodation and Food Services</t>
        </is>
      </c>
      <c r="C12859" t="inlineStr">
        <is>
          <t>49-9062</t>
        </is>
      </c>
      <c r="D12859" t="inlineStr">
        <is>
          <t>Medical Equipment Repairers</t>
        </is>
      </c>
      <c r="F12859" t="n">
        <v>80070</v>
      </c>
      <c r="G12859">
        <f>IF(OR(E7207="",F7207=""),"",E7207*F7207)</f>
        <v/>
      </c>
      <c r="H12859" s="41">
        <f>IFERROR(XLOOKUP(C7207,'DATA Wharton'!$A$2:$A$785,'DATA Wharton'!$C$2:$C$785),"")</f>
        <v/>
      </c>
      <c r="I12859">
        <f>IF(OR(G7207="",H7207=""),"",G7207)</f>
        <v/>
      </c>
      <c r="J12859">
        <f>IF(OR(I7207="",H7207=""),"",I7207*H7207)</f>
        <v/>
      </c>
      <c r="K12859">
        <f>IF(G7207="","Missing OEWS wage",IF(H7207="","Missing Wharton SOC","Matched"))</f>
        <v/>
      </c>
    </row>
    <row r="12860">
      <c r="A12860" t="inlineStr">
        <is>
          <t>72</t>
        </is>
      </c>
      <c r="B12860" t="inlineStr">
        <is>
          <t>Accommodation and Food Services</t>
        </is>
      </c>
      <c r="C12860" t="inlineStr">
        <is>
          <t>49-9071</t>
        </is>
      </c>
      <c r="D12860" t="inlineStr">
        <is>
          <t>Maintenance and Repair Workers, General</t>
        </is>
      </c>
      <c r="E12860" t="n">
        <v>133570</v>
      </c>
      <c r="F12860" t="n">
        <v>44060</v>
      </c>
      <c r="G12860">
        <f>IF(OR(E7208="",F7208=""),"",E7208*F7208)</f>
        <v/>
      </c>
      <c r="H12860" s="41">
        <f>IFERROR(XLOOKUP(C7208,'DATA Wharton'!$A$2:$A$785,'DATA Wharton'!$C$2:$C$785),"")</f>
        <v/>
      </c>
      <c r="I12860">
        <f>IF(OR(G7208="",H7208=""),"",G7208)</f>
        <v/>
      </c>
      <c r="J12860">
        <f>IF(OR(I7208="",H7208=""),"",I7208*H7208)</f>
        <v/>
      </c>
      <c r="K12860">
        <f>IF(G7208="","Missing OEWS wage",IF(H7208="","Missing Wharton SOC","Matched"))</f>
        <v/>
      </c>
    </row>
    <row r="12861">
      <c r="A12861" t="inlineStr">
        <is>
          <t>72</t>
        </is>
      </c>
      <c r="B12861" t="inlineStr">
        <is>
          <t>Accommodation and Food Services</t>
        </is>
      </c>
      <c r="C12861" t="inlineStr">
        <is>
          <t>49-9091</t>
        </is>
      </c>
      <c r="D12861" t="inlineStr">
        <is>
          <t>Coin, Vending, and Amusement Machine Servicers and Repairers</t>
        </is>
      </c>
      <c r="E12861" t="n">
        <v>4720</v>
      </c>
      <c r="F12861" t="n">
        <v>48820</v>
      </c>
      <c r="G12861">
        <f>IF(OR(E7209="",F7209=""),"",E7209*F7209)</f>
        <v/>
      </c>
      <c r="H12861" s="41">
        <f>IFERROR(XLOOKUP(C7209,'DATA Wharton'!$A$2:$A$785,'DATA Wharton'!$C$2:$C$785),"")</f>
        <v/>
      </c>
      <c r="I12861">
        <f>IF(OR(G7209="",H7209=""),"",G7209)</f>
        <v/>
      </c>
      <c r="J12861">
        <f>IF(OR(I7209="",H7209=""),"",I7209*H7209)</f>
        <v/>
      </c>
      <c r="K12861">
        <f>IF(G7209="","Missing OEWS wage",IF(H7209="","Missing Wharton SOC","Matched"))</f>
        <v/>
      </c>
    </row>
    <row r="12862">
      <c r="A12862" t="inlineStr">
        <is>
          <t>72</t>
        </is>
      </c>
      <c r="B12862" t="inlineStr">
        <is>
          <t>Accommodation and Food Services</t>
        </is>
      </c>
      <c r="C12862" t="inlineStr">
        <is>
          <t>49-9094</t>
        </is>
      </c>
      <c r="D12862" t="inlineStr">
        <is>
          <t>Locksmiths and Safe Repairers</t>
        </is>
      </c>
      <c r="E12862" t="n">
        <v>170</v>
      </c>
      <c r="F12862" t="n">
        <v>64520</v>
      </c>
      <c r="G12862">
        <f>IF(OR(E7210="",F7210=""),"",E7210*F7210)</f>
        <v/>
      </c>
      <c r="H12862" s="41">
        <f>IFERROR(XLOOKUP(C7210,'DATA Wharton'!$A$2:$A$785,'DATA Wharton'!$C$2:$C$785),"")</f>
        <v/>
      </c>
      <c r="I12862">
        <f>IF(OR(G7210="",H7210=""),"",G7210)</f>
        <v/>
      </c>
      <c r="J12862">
        <f>IF(OR(I7210="",H7210=""),"",I7210*H7210)</f>
        <v/>
      </c>
      <c r="K12862">
        <f>IF(G7210="","Missing OEWS wage",IF(H7210="","Missing Wharton SOC","Matched"))</f>
        <v/>
      </c>
    </row>
    <row r="12863">
      <c r="A12863" t="inlineStr">
        <is>
          <t>72</t>
        </is>
      </c>
      <c r="B12863" t="inlineStr">
        <is>
          <t>Accommodation and Food Services</t>
        </is>
      </c>
      <c r="C12863" t="inlineStr">
        <is>
          <t>49-9098</t>
        </is>
      </c>
      <c r="D12863" t="inlineStr">
        <is>
          <t>Helpers--Installation, Maintenance, and Repair Workers</t>
        </is>
      </c>
      <c r="E12863" t="n">
        <v>330</v>
      </c>
      <c r="F12863" t="n">
        <v>34230</v>
      </c>
      <c r="G12863">
        <f>IF(OR(E7211="",F7211=""),"",E7211*F7211)</f>
        <v/>
      </c>
      <c r="H12863" s="41">
        <f>IFERROR(XLOOKUP(C7211,'DATA Wharton'!$A$2:$A$785,'DATA Wharton'!$C$2:$C$785),"")</f>
        <v/>
      </c>
      <c r="I12863">
        <f>IF(OR(G7211="",H7211=""),"",G7211)</f>
        <v/>
      </c>
      <c r="J12863">
        <f>IF(OR(I7211="",H7211=""),"",I7211*H7211)</f>
        <v/>
      </c>
      <c r="K12863">
        <f>IF(G7211="","Missing OEWS wage",IF(H7211="","Missing Wharton SOC","Matched"))</f>
        <v/>
      </c>
    </row>
    <row r="12864">
      <c r="A12864" t="inlineStr">
        <is>
          <t>72</t>
        </is>
      </c>
      <c r="B12864" t="inlineStr">
        <is>
          <t>Accommodation and Food Services</t>
        </is>
      </c>
      <c r="C12864" t="inlineStr">
        <is>
          <t>49-9099</t>
        </is>
      </c>
      <c r="D12864" t="inlineStr">
        <is>
          <t>Installation, Maintenance, and Repair Workers, All Other</t>
        </is>
      </c>
      <c r="E12864" t="n">
        <v>1570</v>
      </c>
      <c r="F12864" t="n">
        <v>50020</v>
      </c>
      <c r="G12864">
        <f>IF(OR(E7212="",F7212=""),"",E7212*F7212)</f>
        <v/>
      </c>
      <c r="H12864" s="41">
        <f>IFERROR(XLOOKUP(C7212,'DATA Wharton'!$A$2:$A$785,'DATA Wharton'!$C$2:$C$785),"")</f>
        <v/>
      </c>
      <c r="I12864">
        <f>IF(OR(G7212="",H7212=""),"",G7212)</f>
        <v/>
      </c>
      <c r="J12864">
        <f>IF(OR(I7212="",H7212=""),"",I7212*H7212)</f>
        <v/>
      </c>
      <c r="K12864">
        <f>IF(G7212="","Missing OEWS wage",IF(H7212="","Missing Wharton SOC","Matched"))</f>
        <v/>
      </c>
    </row>
    <row r="12865">
      <c r="A12865" t="inlineStr">
        <is>
          <t>72</t>
        </is>
      </c>
      <c r="B12865" t="inlineStr">
        <is>
          <t>Accommodation and Food Services</t>
        </is>
      </c>
      <c r="C12865" t="inlineStr">
        <is>
          <t>51-1011</t>
        </is>
      </c>
      <c r="D12865" t="inlineStr">
        <is>
          <t>First-Line Supervisors of Production and Operating Workers</t>
        </is>
      </c>
      <c r="E12865" t="n">
        <v>4470</v>
      </c>
      <c r="F12865" t="n">
        <v>56820</v>
      </c>
      <c r="G12865">
        <f>IF(OR(E7213="",F7213=""),"",E7213*F7213)</f>
        <v/>
      </c>
      <c r="H12865" s="41">
        <f>IFERROR(XLOOKUP(C7213,'DATA Wharton'!$A$2:$A$785,'DATA Wharton'!$C$2:$C$785),"")</f>
        <v/>
      </c>
      <c r="I12865">
        <f>IF(OR(G7213="",H7213=""),"",G7213)</f>
        <v/>
      </c>
      <c r="J12865">
        <f>IF(OR(I7213="",H7213=""),"",I7213*H7213)</f>
        <v/>
      </c>
      <c r="K12865">
        <f>IF(G7213="","Missing OEWS wage",IF(H7213="","Missing Wharton SOC","Matched"))</f>
        <v/>
      </c>
    </row>
    <row r="12866">
      <c r="A12866" t="inlineStr">
        <is>
          <t>72</t>
        </is>
      </c>
      <c r="B12866" t="inlineStr">
        <is>
          <t>Accommodation and Food Services</t>
        </is>
      </c>
      <c r="C12866" t="inlineStr">
        <is>
          <t>51-2090</t>
        </is>
      </c>
      <c r="D12866" t="inlineStr">
        <is>
          <t>Miscellaneous Assemblers and Fabricators</t>
        </is>
      </c>
      <c r="E12866" t="n">
        <v>360</v>
      </c>
      <c r="F12866" t="n">
        <v>39570</v>
      </c>
      <c r="G12866">
        <f>IF(OR(E7214="",F7214=""),"",E7214*F7214)</f>
        <v/>
      </c>
      <c r="H12866" s="41">
        <f>IFERROR(XLOOKUP(C7214,'DATA Wharton'!$A$2:$A$785,'DATA Wharton'!$C$2:$C$785),"")</f>
        <v/>
      </c>
      <c r="I12866">
        <f>IF(OR(G7214="",H7214=""),"",G7214)</f>
        <v/>
      </c>
      <c r="J12866">
        <f>IF(OR(I7214="",H7214=""),"",I7214*H7214)</f>
        <v/>
      </c>
      <c r="K12866">
        <f>IF(G7214="","Missing OEWS wage",IF(H7214="","Missing Wharton SOC","Matched"))</f>
        <v/>
      </c>
    </row>
    <row r="12867">
      <c r="A12867" t="inlineStr">
        <is>
          <t>72</t>
        </is>
      </c>
      <c r="B12867" t="inlineStr">
        <is>
          <t>Accommodation and Food Services</t>
        </is>
      </c>
      <c r="C12867" t="inlineStr">
        <is>
          <t>51-3011</t>
        </is>
      </c>
      <c r="D12867" t="inlineStr">
        <is>
          <t>Bakers</t>
        </is>
      </c>
      <c r="E12867" t="n">
        <v>69160</v>
      </c>
      <c r="F12867" t="n">
        <v>37290</v>
      </c>
      <c r="G12867">
        <f>IF(OR(E7215="",F7215=""),"",E7215*F7215)</f>
        <v/>
      </c>
      <c r="H12867" s="41">
        <f>IFERROR(XLOOKUP(C7215,'DATA Wharton'!$A$2:$A$785,'DATA Wharton'!$C$2:$C$785),"")</f>
        <v/>
      </c>
      <c r="I12867">
        <f>IF(OR(G7215="",H7215=""),"",G7215)</f>
        <v/>
      </c>
      <c r="J12867">
        <f>IF(OR(I7215="",H7215=""),"",I7215*H7215)</f>
        <v/>
      </c>
      <c r="K12867">
        <f>IF(G7215="","Missing OEWS wage",IF(H7215="","Missing Wharton SOC","Matched"))</f>
        <v/>
      </c>
    </row>
    <row r="12868">
      <c r="A12868" t="inlineStr">
        <is>
          <t>72</t>
        </is>
      </c>
      <c r="B12868" t="inlineStr">
        <is>
          <t>Accommodation and Food Services</t>
        </is>
      </c>
      <c r="C12868" t="inlineStr">
        <is>
          <t>51-3021</t>
        </is>
      </c>
      <c r="D12868" t="inlineStr">
        <is>
          <t>Butchers and Meat Cutters</t>
        </is>
      </c>
      <c r="E12868" t="n">
        <v>2290</v>
      </c>
      <c r="F12868" t="n">
        <v>42150</v>
      </c>
      <c r="G12868">
        <f>IF(OR(E7216="",F7216=""),"",E7216*F7216)</f>
        <v/>
      </c>
      <c r="H12868" s="41">
        <f>IFERROR(XLOOKUP(C7216,'DATA Wharton'!$A$2:$A$785,'DATA Wharton'!$C$2:$C$785),"")</f>
        <v/>
      </c>
      <c r="I12868">
        <f>IF(OR(G7216="",H7216=""),"",G7216)</f>
        <v/>
      </c>
      <c r="J12868">
        <f>IF(OR(I7216="",H7216=""),"",I7216*H7216)</f>
        <v/>
      </c>
      <c r="K12868">
        <f>IF(G7216="","Missing OEWS wage",IF(H7216="","Missing Wharton SOC","Matched"))</f>
        <v/>
      </c>
    </row>
    <row r="12869">
      <c r="A12869" t="inlineStr">
        <is>
          <t>72</t>
        </is>
      </c>
      <c r="B12869" t="inlineStr">
        <is>
          <t>Accommodation and Food Services</t>
        </is>
      </c>
      <c r="C12869" t="inlineStr">
        <is>
          <t>51-3022</t>
        </is>
      </c>
      <c r="D12869" t="inlineStr">
        <is>
          <t>Meat, Poultry, and Fish Cutters and Trimmers</t>
        </is>
      </c>
      <c r="F12869" t="n">
        <v>38930</v>
      </c>
      <c r="G12869">
        <f>IF(OR(E7217="",F7217=""),"",E7217*F7217)</f>
        <v/>
      </c>
      <c r="H12869" s="41">
        <f>IFERROR(XLOOKUP(C7217,'DATA Wharton'!$A$2:$A$785,'DATA Wharton'!$C$2:$C$785),"")</f>
        <v/>
      </c>
      <c r="I12869">
        <f>IF(OR(G7217="",H7217=""),"",G7217)</f>
        <v/>
      </c>
      <c r="J12869">
        <f>IF(OR(I7217="",H7217=""),"",I7217*H7217)</f>
        <v/>
      </c>
      <c r="K12869">
        <f>IF(G7217="","Missing OEWS wage",IF(H7217="","Missing Wharton SOC","Matched"))</f>
        <v/>
      </c>
    </row>
    <row r="12870">
      <c r="A12870" t="inlineStr">
        <is>
          <t>72</t>
        </is>
      </c>
      <c r="B12870" t="inlineStr">
        <is>
          <t>Accommodation and Food Services</t>
        </is>
      </c>
      <c r="C12870" t="inlineStr">
        <is>
          <t>51-3091</t>
        </is>
      </c>
      <c r="D12870" t="inlineStr">
        <is>
          <t>Food and Tobacco Roasting, Baking, and Drying Machine Operators and Tenders</t>
        </is>
      </c>
      <c r="E12870" t="n">
        <v>840</v>
      </c>
      <c r="F12870" t="n">
        <v>48230</v>
      </c>
      <c r="G12870">
        <f>IF(OR(E7218="",F7218=""),"",E7218*F7218)</f>
        <v/>
      </c>
      <c r="H12870" s="41">
        <f>IFERROR(XLOOKUP(C7218,'DATA Wharton'!$A$2:$A$785,'DATA Wharton'!$C$2:$C$785),"")</f>
        <v/>
      </c>
      <c r="I12870">
        <f>IF(OR(G7218="",H7218=""),"",G7218)</f>
        <v/>
      </c>
      <c r="J12870">
        <f>IF(OR(I7218="",H7218=""),"",I7218*H7218)</f>
        <v/>
      </c>
      <c r="K12870">
        <f>IF(G7218="","Missing OEWS wage",IF(H7218="","Missing Wharton SOC","Matched"))</f>
        <v/>
      </c>
    </row>
    <row r="12871">
      <c r="A12871" t="inlineStr">
        <is>
          <t>72</t>
        </is>
      </c>
      <c r="B12871" t="inlineStr">
        <is>
          <t>Accommodation and Food Services</t>
        </is>
      </c>
      <c r="C12871" t="inlineStr">
        <is>
          <t>51-3092</t>
        </is>
      </c>
      <c r="D12871" t="inlineStr">
        <is>
          <t>Food Batchmakers</t>
        </is>
      </c>
      <c r="E12871" t="n">
        <v>4820</v>
      </c>
      <c r="F12871" t="n">
        <v>33610</v>
      </c>
      <c r="G12871">
        <f>IF(OR(E7219="",F7219=""),"",E7219*F7219)</f>
        <v/>
      </c>
      <c r="H12871" s="41">
        <f>IFERROR(XLOOKUP(C7219,'DATA Wharton'!$A$2:$A$785,'DATA Wharton'!$C$2:$C$785),"")</f>
        <v/>
      </c>
      <c r="I12871">
        <f>IF(OR(G7219="",H7219=""),"",G7219)</f>
        <v/>
      </c>
      <c r="J12871">
        <f>IF(OR(I7219="",H7219=""),"",I7219*H7219)</f>
        <v/>
      </c>
      <c r="K12871">
        <f>IF(G7219="","Missing OEWS wage",IF(H7219="","Missing Wharton SOC","Matched"))</f>
        <v/>
      </c>
    </row>
    <row r="12872">
      <c r="A12872" t="inlineStr">
        <is>
          <t>72</t>
        </is>
      </c>
      <c r="B12872" t="inlineStr">
        <is>
          <t>Accommodation and Food Services</t>
        </is>
      </c>
      <c r="C12872" t="inlineStr">
        <is>
          <t>51-3093</t>
        </is>
      </c>
      <c r="D12872" t="inlineStr">
        <is>
          <t>Food Cooking Machine Operators and Tenders</t>
        </is>
      </c>
      <c r="E12872" t="n">
        <v>2990</v>
      </c>
      <c r="F12872" t="n">
        <v>38970</v>
      </c>
      <c r="G12872">
        <f>IF(OR(E7220="",F7220=""),"",E7220*F7220)</f>
        <v/>
      </c>
      <c r="H12872" s="41">
        <f>IFERROR(XLOOKUP(C7220,'DATA Wharton'!$A$2:$A$785,'DATA Wharton'!$C$2:$C$785),"")</f>
        <v/>
      </c>
      <c r="I12872">
        <f>IF(OR(G7220="",H7220=""),"",G7220)</f>
        <v/>
      </c>
      <c r="J12872">
        <f>IF(OR(I7220="",H7220=""),"",I7220*H7220)</f>
        <v/>
      </c>
      <c r="K12872">
        <f>IF(G7220="","Missing OEWS wage",IF(H7220="","Missing Wharton SOC","Matched"))</f>
        <v/>
      </c>
    </row>
    <row r="12873">
      <c r="A12873" t="inlineStr">
        <is>
          <t>72</t>
        </is>
      </c>
      <c r="B12873" t="inlineStr">
        <is>
          <t>Accommodation and Food Services</t>
        </is>
      </c>
      <c r="C12873" t="inlineStr">
        <is>
          <t>51-3099</t>
        </is>
      </c>
      <c r="D12873" t="inlineStr">
        <is>
          <t>Food Processing Workers, All Other</t>
        </is>
      </c>
      <c r="F12873" t="n">
        <v>37940</v>
      </c>
      <c r="G12873">
        <f>IF(OR(E7221="",F7221=""),"",E7221*F7221)</f>
        <v/>
      </c>
      <c r="H12873" s="41">
        <f>IFERROR(XLOOKUP(C7221,'DATA Wharton'!$A$2:$A$785,'DATA Wharton'!$C$2:$C$785),"")</f>
        <v/>
      </c>
      <c r="I12873">
        <f>IF(OR(G7221="",H7221=""),"",G7221)</f>
        <v/>
      </c>
      <c r="J12873">
        <f>IF(OR(I7221="",H7221=""),"",I7221*H7221)</f>
        <v/>
      </c>
      <c r="K12873">
        <f>IF(G7221="","Missing OEWS wage",IF(H7221="","Missing Wharton SOC","Matched"))</f>
        <v/>
      </c>
    </row>
    <row r="12874">
      <c r="A12874" t="inlineStr">
        <is>
          <t>72</t>
        </is>
      </c>
      <c r="B12874" t="inlineStr">
        <is>
          <t>Accommodation and Food Services</t>
        </is>
      </c>
      <c r="C12874" t="inlineStr">
        <is>
          <t>51-6011</t>
        </is>
      </c>
      <c r="D12874" t="inlineStr">
        <is>
          <t>Laundry and Dry-Cleaning Workers</t>
        </is>
      </c>
      <c r="E12874" t="n">
        <v>42370</v>
      </c>
      <c r="F12874" t="n">
        <v>35010</v>
      </c>
      <c r="G12874">
        <f>IF(OR(E7222="",F7222=""),"",E7222*F7222)</f>
        <v/>
      </c>
      <c r="H12874" s="41">
        <f>IFERROR(XLOOKUP(C7222,'DATA Wharton'!$A$2:$A$785,'DATA Wharton'!$C$2:$C$785),"")</f>
        <v/>
      </c>
      <c r="I12874">
        <f>IF(OR(G7222="",H7222=""),"",G7222)</f>
        <v/>
      </c>
      <c r="J12874">
        <f>IF(OR(I7222="",H7222=""),"",I7222*H7222)</f>
        <v/>
      </c>
      <c r="K12874">
        <f>IF(G7222="","Missing OEWS wage",IF(H7222="","Missing Wharton SOC","Matched"))</f>
        <v/>
      </c>
    </row>
    <row r="12875">
      <c r="A12875" t="inlineStr">
        <is>
          <t>72</t>
        </is>
      </c>
      <c r="B12875" t="inlineStr">
        <is>
          <t>Accommodation and Food Services</t>
        </is>
      </c>
      <c r="C12875" t="inlineStr">
        <is>
          <t>51-6021</t>
        </is>
      </c>
      <c r="D12875" t="inlineStr">
        <is>
          <t>Pressers, Textile, Garment, and Related Materials</t>
        </is>
      </c>
      <c r="E12875" t="n">
        <v>50</v>
      </c>
      <c r="F12875" t="n">
        <v>56040</v>
      </c>
      <c r="G12875">
        <f>IF(OR(E7223="",F7223=""),"",E7223*F7223)</f>
        <v/>
      </c>
      <c r="H12875" s="41">
        <f>IFERROR(XLOOKUP(C7223,'DATA Wharton'!$A$2:$A$785,'DATA Wharton'!$C$2:$C$785),"")</f>
        <v/>
      </c>
      <c r="I12875">
        <f>IF(OR(G7223="",H7223=""),"",G7223)</f>
        <v/>
      </c>
      <c r="J12875">
        <f>IF(OR(I7223="",H7223=""),"",I7223*H7223)</f>
        <v/>
      </c>
      <c r="K12875">
        <f>IF(G7223="","Missing OEWS wage",IF(H7223="","Missing Wharton SOC","Matched"))</f>
        <v/>
      </c>
    </row>
    <row r="12876">
      <c r="A12876" t="inlineStr">
        <is>
          <t>72</t>
        </is>
      </c>
      <c r="B12876" t="inlineStr">
        <is>
          <t>Accommodation and Food Services</t>
        </is>
      </c>
      <c r="C12876" t="inlineStr">
        <is>
          <t>51-6031</t>
        </is>
      </c>
      <c r="D12876" t="inlineStr">
        <is>
          <t>Sewing Machine Operators</t>
        </is>
      </c>
      <c r="E12876" t="n">
        <v>270</v>
      </c>
      <c r="F12876" t="n">
        <v>39780</v>
      </c>
      <c r="G12876">
        <f>IF(OR(E7224="",F7224=""),"",E7224*F7224)</f>
        <v/>
      </c>
      <c r="H12876" s="41">
        <f>IFERROR(XLOOKUP(C7224,'DATA Wharton'!$A$2:$A$785,'DATA Wharton'!$C$2:$C$785),"")</f>
        <v/>
      </c>
      <c r="I12876">
        <f>IF(OR(G7224="",H7224=""),"",G7224)</f>
        <v/>
      </c>
      <c r="J12876">
        <f>IF(OR(I7224="",H7224=""),"",I7224*H7224)</f>
        <v/>
      </c>
      <c r="K12876">
        <f>IF(G7224="","Missing OEWS wage",IF(H7224="","Missing Wharton SOC","Matched"))</f>
        <v/>
      </c>
    </row>
    <row r="12877">
      <c r="A12877" t="inlineStr">
        <is>
          <t>72</t>
        </is>
      </c>
      <c r="B12877" t="inlineStr">
        <is>
          <t>Accommodation and Food Services</t>
        </is>
      </c>
      <c r="C12877" t="inlineStr">
        <is>
          <t>51-6052</t>
        </is>
      </c>
      <c r="D12877" t="inlineStr">
        <is>
          <t>Tailors, Dressmakers, and Custom Sewers</t>
        </is>
      </c>
      <c r="E12877" t="n">
        <v>270</v>
      </c>
      <c r="F12877" t="n">
        <v>49570</v>
      </c>
      <c r="G12877">
        <f>IF(OR(E7225="",F7225=""),"",E7225*F7225)</f>
        <v/>
      </c>
      <c r="H12877" s="41">
        <f>IFERROR(XLOOKUP(C7225,'DATA Wharton'!$A$2:$A$785,'DATA Wharton'!$C$2:$C$785),"")</f>
        <v/>
      </c>
      <c r="I12877">
        <f>IF(OR(G7225="",H7225=""),"",G7225)</f>
        <v/>
      </c>
      <c r="J12877">
        <f>IF(OR(I7225="",H7225=""),"",I7225*H7225)</f>
        <v/>
      </c>
      <c r="K12877">
        <f>IF(G7225="","Missing OEWS wage",IF(H7225="","Missing Wharton SOC","Matched"))</f>
        <v/>
      </c>
    </row>
    <row r="12878">
      <c r="A12878" t="inlineStr">
        <is>
          <t>72</t>
        </is>
      </c>
      <c r="B12878" t="inlineStr">
        <is>
          <t>Accommodation and Food Services</t>
        </is>
      </c>
      <c r="C12878" t="inlineStr">
        <is>
          <t>51-6093</t>
        </is>
      </c>
      <c r="D12878" t="inlineStr">
        <is>
          <t>Upholsterers</t>
        </is>
      </c>
      <c r="E12878" t="n">
        <v>170</v>
      </c>
      <c r="F12878" t="n">
        <v>60400</v>
      </c>
      <c r="G12878">
        <f>IF(OR(E7226="",F7226=""),"",E7226*F7226)</f>
        <v/>
      </c>
      <c r="H12878" s="41">
        <f>IFERROR(XLOOKUP(C7226,'DATA Wharton'!$A$2:$A$785,'DATA Wharton'!$C$2:$C$785),"")</f>
        <v/>
      </c>
      <c r="I12878">
        <f>IF(OR(G7226="",H7226=""),"",G7226)</f>
        <v/>
      </c>
      <c r="J12878">
        <f>IF(OR(I7226="",H7226=""),"",I7226*H7226)</f>
        <v/>
      </c>
      <c r="K12878">
        <f>IF(G7226="","Missing OEWS wage",IF(H7226="","Missing Wharton SOC","Matched"))</f>
        <v/>
      </c>
    </row>
    <row r="12879">
      <c r="A12879" t="inlineStr">
        <is>
          <t>72</t>
        </is>
      </c>
      <c r="B12879" t="inlineStr">
        <is>
          <t>Accommodation and Food Services</t>
        </is>
      </c>
      <c r="C12879" t="inlineStr">
        <is>
          <t>51-8021</t>
        </is>
      </c>
      <c r="D12879" t="inlineStr">
        <is>
          <t>Stationary Engineers and Boiler Operators</t>
        </is>
      </c>
      <c r="E12879" t="n">
        <v>2000</v>
      </c>
      <c r="F12879" t="n">
        <v>64760</v>
      </c>
      <c r="G12879">
        <f>IF(OR(E7227="",F7227=""),"",E7227*F7227)</f>
        <v/>
      </c>
      <c r="H12879" s="41">
        <f>IFERROR(XLOOKUP(C7227,'DATA Wharton'!$A$2:$A$785,'DATA Wharton'!$C$2:$C$785),"")</f>
        <v/>
      </c>
      <c r="I12879">
        <f>IF(OR(G7227="",H7227=""),"",G7227)</f>
        <v/>
      </c>
      <c r="J12879">
        <f>IF(OR(I7227="",H7227=""),"",I7227*H7227)</f>
        <v/>
      </c>
      <c r="K12879">
        <f>IF(G7227="","Missing OEWS wage",IF(H7227="","Missing Wharton SOC","Matched"))</f>
        <v/>
      </c>
    </row>
    <row r="12880">
      <c r="A12880" t="inlineStr">
        <is>
          <t>72</t>
        </is>
      </c>
      <c r="B12880" t="inlineStr">
        <is>
          <t>Accommodation and Food Services</t>
        </is>
      </c>
      <c r="C12880" t="inlineStr">
        <is>
          <t>51-8031</t>
        </is>
      </c>
      <c r="D12880" t="inlineStr">
        <is>
          <t>Water and Wastewater Treatment Plant and System Operators</t>
        </is>
      </c>
      <c r="E12880" t="n">
        <v>110</v>
      </c>
      <c r="F12880" t="n">
        <v>65680</v>
      </c>
      <c r="G12880">
        <f>IF(OR(E7228="",F7228=""),"",E7228*F7228)</f>
        <v/>
      </c>
      <c r="H12880" s="41">
        <f>IFERROR(XLOOKUP(C7228,'DATA Wharton'!$A$2:$A$785,'DATA Wharton'!$C$2:$C$785),"")</f>
        <v/>
      </c>
      <c r="I12880">
        <f>IF(OR(G7228="",H7228=""),"",G7228)</f>
        <v/>
      </c>
      <c r="J12880">
        <f>IF(OR(I7228="",H7228=""),"",I7228*H7228)</f>
        <v/>
      </c>
      <c r="K12880">
        <f>IF(G7228="","Missing OEWS wage",IF(H7228="","Missing Wharton SOC","Matched"))</f>
        <v/>
      </c>
    </row>
    <row r="12881">
      <c r="A12881" t="inlineStr">
        <is>
          <t>72</t>
        </is>
      </c>
      <c r="B12881" t="inlineStr">
        <is>
          <t>Accommodation and Food Services</t>
        </is>
      </c>
      <c r="C12881" t="inlineStr">
        <is>
          <t>51-9012</t>
        </is>
      </c>
      <c r="D12881" t="inlineStr">
        <is>
          <t>Separating, Filtering, Clarifying, Precipitating, and Still Machine Setters, Operators, and Tenders</t>
        </is>
      </c>
      <c r="E12881" t="n">
        <v>5550</v>
      </c>
      <c r="F12881" t="n">
        <v>45960</v>
      </c>
      <c r="G12881">
        <f>IF(OR(E7229="",F7229=""),"",E7229*F7229)</f>
        <v/>
      </c>
      <c r="H12881" s="41">
        <f>IFERROR(XLOOKUP(C7229,'DATA Wharton'!$A$2:$A$785,'DATA Wharton'!$C$2:$C$785),"")</f>
        <v/>
      </c>
      <c r="I12881">
        <f>IF(OR(G7229="",H7229=""),"",G7229)</f>
        <v/>
      </c>
      <c r="J12881">
        <f>IF(OR(I7229="",H7229=""),"",I7229*H7229)</f>
        <v/>
      </c>
      <c r="K12881">
        <f>IF(G7229="","Missing OEWS wage",IF(H7229="","Missing Wharton SOC","Matched"))</f>
        <v/>
      </c>
    </row>
    <row r="12882">
      <c r="A12882" t="inlineStr">
        <is>
          <t>72</t>
        </is>
      </c>
      <c r="B12882" t="inlineStr">
        <is>
          <t>Accommodation and Food Services</t>
        </is>
      </c>
      <c r="C12882" t="inlineStr">
        <is>
          <t>51-9061</t>
        </is>
      </c>
      <c r="D12882" t="inlineStr">
        <is>
          <t>Inspectors, Testers, Sorters, Samplers, and Weighers</t>
        </is>
      </c>
      <c r="E12882" t="n">
        <v>910</v>
      </c>
      <c r="F12882" t="n">
        <v>42440</v>
      </c>
      <c r="G12882">
        <f>IF(OR(E7230="",F7230=""),"",E7230*F7230)</f>
        <v/>
      </c>
      <c r="H12882" s="41">
        <f>IFERROR(XLOOKUP(C7230,'DATA Wharton'!$A$2:$A$785,'DATA Wharton'!$C$2:$C$785),"")</f>
        <v/>
      </c>
      <c r="I12882">
        <f>IF(OR(G7230="",H7230=""),"",G7230)</f>
        <v/>
      </c>
      <c r="J12882">
        <f>IF(OR(I7230="",H7230=""),"",I7230*H7230)</f>
        <v/>
      </c>
      <c r="K12882">
        <f>IF(G7230="","Missing OEWS wage",IF(H7230="","Missing Wharton SOC","Matched"))</f>
        <v/>
      </c>
    </row>
    <row r="12883">
      <c r="A12883" t="inlineStr">
        <is>
          <t>72</t>
        </is>
      </c>
      <c r="B12883" t="inlineStr">
        <is>
          <t>Accommodation and Food Services</t>
        </is>
      </c>
      <c r="C12883" t="inlineStr">
        <is>
          <t>51-9111</t>
        </is>
      </c>
      <c r="D12883" t="inlineStr">
        <is>
          <t>Packaging and Filling Machine Operators and Tenders</t>
        </is>
      </c>
      <c r="E12883" t="n">
        <v>520</v>
      </c>
      <c r="F12883" t="n">
        <v>38490</v>
      </c>
      <c r="G12883">
        <f>IF(OR(E7231="",F7231=""),"",E7231*F7231)</f>
        <v/>
      </c>
      <c r="H12883" s="41">
        <f>IFERROR(XLOOKUP(C7231,'DATA Wharton'!$A$2:$A$785,'DATA Wharton'!$C$2:$C$785),"")</f>
        <v/>
      </c>
      <c r="I12883">
        <f>IF(OR(G7231="",H7231=""),"",G7231)</f>
        <v/>
      </c>
      <c r="J12883">
        <f>IF(OR(I7231="",H7231=""),"",I7231*H7231)</f>
        <v/>
      </c>
      <c r="K12883">
        <f>IF(G7231="","Missing OEWS wage",IF(H7231="","Missing Wharton SOC","Matched"))</f>
        <v/>
      </c>
    </row>
    <row r="12884">
      <c r="A12884" t="inlineStr">
        <is>
          <t>72</t>
        </is>
      </c>
      <c r="B12884" t="inlineStr">
        <is>
          <t>Accommodation and Food Services</t>
        </is>
      </c>
      <c r="C12884" t="inlineStr">
        <is>
          <t>51-9193</t>
        </is>
      </c>
      <c r="D12884" t="inlineStr">
        <is>
          <t>Cooling and Freezing Equipment Operators and Tenders</t>
        </is>
      </c>
      <c r="E12884" t="n">
        <v>90</v>
      </c>
      <c r="F12884" t="n">
        <v>44840</v>
      </c>
      <c r="G12884">
        <f>IF(OR(E7232="",F7232=""),"",E7232*F7232)</f>
        <v/>
      </c>
      <c r="H12884" s="41">
        <f>IFERROR(XLOOKUP(C7232,'DATA Wharton'!$A$2:$A$785,'DATA Wharton'!$C$2:$C$785),"")</f>
        <v/>
      </c>
      <c r="I12884">
        <f>IF(OR(G7232="",H7232=""),"",G7232)</f>
        <v/>
      </c>
      <c r="J12884">
        <f>IF(OR(I7232="",H7232=""),"",I7232*H7232)</f>
        <v/>
      </c>
      <c r="K12884">
        <f>IF(G7232="","Missing OEWS wage",IF(H7232="","Missing Wharton SOC","Matched"))</f>
        <v/>
      </c>
    </row>
    <row r="12885">
      <c r="A12885" t="inlineStr">
        <is>
          <t>72</t>
        </is>
      </c>
      <c r="B12885" t="inlineStr">
        <is>
          <t>Accommodation and Food Services</t>
        </is>
      </c>
      <c r="C12885" t="inlineStr">
        <is>
          <t>51-9198</t>
        </is>
      </c>
      <c r="D12885" t="inlineStr">
        <is>
          <t>Helpers--Production Workers</t>
        </is>
      </c>
      <c r="E12885" t="n">
        <v>330</v>
      </c>
      <c r="F12885" t="n">
        <v>39440</v>
      </c>
      <c r="G12885">
        <f>IF(OR(E7233="",F7233=""),"",E7233*F7233)</f>
        <v/>
      </c>
      <c r="H12885" s="41">
        <f>IFERROR(XLOOKUP(C7233,'DATA Wharton'!$A$2:$A$785,'DATA Wharton'!$C$2:$C$785),"")</f>
        <v/>
      </c>
      <c r="I12885">
        <f>IF(OR(G7233="",H7233=""),"",G7233)</f>
        <v/>
      </c>
      <c r="J12885">
        <f>IF(OR(I7233="",H7233=""),"",I7233*H7233)</f>
        <v/>
      </c>
      <c r="K12885">
        <f>IF(G7233="","Missing OEWS wage",IF(H7233="","Missing Wharton SOC","Matched"))</f>
        <v/>
      </c>
    </row>
    <row r="12886">
      <c r="A12886" t="inlineStr">
        <is>
          <t>72</t>
        </is>
      </c>
      <c r="B12886" t="inlineStr">
        <is>
          <t>Accommodation and Food Services</t>
        </is>
      </c>
      <c r="C12886" t="inlineStr">
        <is>
          <t>51-9199</t>
        </is>
      </c>
      <c r="D12886" t="inlineStr">
        <is>
          <t>Production Workers, All Other</t>
        </is>
      </c>
      <c r="E12886" t="n">
        <v>130</v>
      </c>
      <c r="F12886" t="n">
        <v>51820</v>
      </c>
      <c r="G12886">
        <f>IF(OR(E7234="",F7234=""),"",E7234*F7234)</f>
        <v/>
      </c>
      <c r="H12886" s="41">
        <f>IFERROR(XLOOKUP(C7234,'DATA Wharton'!$A$2:$A$785,'DATA Wharton'!$C$2:$C$785),"")</f>
        <v/>
      </c>
      <c r="I12886">
        <f>IF(OR(G7234="",H7234=""),"",G7234)</f>
        <v/>
      </c>
      <c r="J12886">
        <f>IF(OR(I7234="",H7234=""),"",I7234*H7234)</f>
        <v/>
      </c>
      <c r="K12886">
        <f>IF(G7234="","Missing OEWS wage",IF(H7234="","Missing Wharton SOC","Matched"))</f>
        <v/>
      </c>
    </row>
    <row r="12887">
      <c r="A12887" t="inlineStr">
        <is>
          <t>72</t>
        </is>
      </c>
      <c r="B12887" t="inlineStr">
        <is>
          <t>Accommodation and Food Services</t>
        </is>
      </c>
      <c r="C12887" t="inlineStr">
        <is>
          <t>53-1047</t>
        </is>
      </c>
      <c r="D12887" t="inlineStr">
        <is>
          <t>First-Line Supervisors of Transportation and Material Moving Workers, Except Aircraft Cargo Handling Supervisors</t>
        </is>
      </c>
      <c r="E12887" t="n">
        <v>2620</v>
      </c>
      <c r="F12887" t="n">
        <v>58370</v>
      </c>
      <c r="G12887">
        <f>IF(OR(E7235="",F7235=""),"",E7235*F7235)</f>
        <v/>
      </c>
      <c r="H12887" s="41">
        <f>IFERROR(XLOOKUP(C7235,'DATA Wharton'!$A$2:$A$785,'DATA Wharton'!$C$2:$C$785),"")</f>
        <v/>
      </c>
      <c r="I12887">
        <f>IF(OR(G7235="",H7235=""),"",G7235)</f>
        <v/>
      </c>
      <c r="J12887">
        <f>IF(OR(I7235="",H7235=""),"",I7235*H7235)</f>
        <v/>
      </c>
      <c r="K12887">
        <f>IF(G7235="","Missing OEWS wage",IF(H7235="","Missing Wharton SOC","Matched"))</f>
        <v/>
      </c>
    </row>
    <row r="12888">
      <c r="A12888" t="inlineStr">
        <is>
          <t>72</t>
        </is>
      </c>
      <c r="B12888" t="inlineStr">
        <is>
          <t>Accommodation and Food Services</t>
        </is>
      </c>
      <c r="C12888" t="inlineStr">
        <is>
          <t>53-2012</t>
        </is>
      </c>
      <c r="D12888" t="inlineStr">
        <is>
          <t>Commercial Pilots</t>
        </is>
      </c>
      <c r="F12888" t="n">
        <v>103880</v>
      </c>
      <c r="G12888">
        <f>IF(OR(E7236="",F7236=""),"",E7236*F7236)</f>
        <v/>
      </c>
      <c r="H12888" s="41">
        <f>IFERROR(XLOOKUP(C7236,'DATA Wharton'!$A$2:$A$785,'DATA Wharton'!$C$2:$C$785),"")</f>
        <v/>
      </c>
      <c r="I12888">
        <f>IF(OR(G7236="",H7236=""),"",G7236)</f>
        <v/>
      </c>
      <c r="J12888">
        <f>IF(OR(I7236="",H7236=""),"",I7236*H7236)</f>
        <v/>
      </c>
      <c r="K12888">
        <f>IF(G7236="","Missing OEWS wage",IF(H7236="","Missing Wharton SOC","Matched"))</f>
        <v/>
      </c>
    </row>
    <row r="12889">
      <c r="A12889" t="inlineStr">
        <is>
          <t>72</t>
        </is>
      </c>
      <c r="B12889" t="inlineStr">
        <is>
          <t>Accommodation and Food Services</t>
        </is>
      </c>
      <c r="C12889" t="inlineStr">
        <is>
          <t>53-3031</t>
        </is>
      </c>
      <c r="D12889" t="inlineStr">
        <is>
          <t>Driver/Sales Workers</t>
        </is>
      </c>
      <c r="E12889" t="n">
        <v>175190</v>
      </c>
      <c r="F12889" t="n">
        <v>31490</v>
      </c>
      <c r="G12889">
        <f>IF(OR(E7237="",F7237=""),"",E7237*F7237)</f>
        <v/>
      </c>
      <c r="H12889" s="41">
        <f>IFERROR(XLOOKUP(C7237,'DATA Wharton'!$A$2:$A$785,'DATA Wharton'!$C$2:$C$785),"")</f>
        <v/>
      </c>
      <c r="I12889">
        <f>IF(OR(G7237="",H7237=""),"",G7237)</f>
        <v/>
      </c>
      <c r="J12889">
        <f>IF(OR(I7237="",H7237=""),"",I7237*H7237)</f>
        <v/>
      </c>
      <c r="K12889">
        <f>IF(G7237="","Missing OEWS wage",IF(H7237="","Missing Wharton SOC","Matched"))</f>
        <v/>
      </c>
    </row>
    <row r="12890">
      <c r="A12890" t="inlineStr">
        <is>
          <t>72</t>
        </is>
      </c>
      <c r="B12890" t="inlineStr">
        <is>
          <t>Accommodation and Food Services</t>
        </is>
      </c>
      <c r="C12890" t="inlineStr">
        <is>
          <t>53-3032</t>
        </is>
      </c>
      <c r="D12890" t="inlineStr">
        <is>
          <t>Heavy and Tractor-Trailer Truck Drivers</t>
        </is>
      </c>
      <c r="E12890" t="n">
        <v>2230</v>
      </c>
      <c r="F12890" t="n">
        <v>48840</v>
      </c>
      <c r="G12890">
        <f>IF(OR(E7238="",F7238=""),"",E7238*F7238)</f>
        <v/>
      </c>
      <c r="H12890" s="41">
        <f>IFERROR(XLOOKUP(C7238,'DATA Wharton'!$A$2:$A$785,'DATA Wharton'!$C$2:$C$785),"")</f>
        <v/>
      </c>
      <c r="I12890">
        <f>IF(OR(G7238="",H7238=""),"",G7238)</f>
        <v/>
      </c>
      <c r="J12890">
        <f>IF(OR(I7238="",H7238=""),"",I7238*H7238)</f>
        <v/>
      </c>
      <c r="K12890">
        <f>IF(G7238="","Missing OEWS wage",IF(H7238="","Missing Wharton SOC","Matched"))</f>
        <v/>
      </c>
    </row>
    <row r="12891">
      <c r="A12891" t="inlineStr">
        <is>
          <t>72</t>
        </is>
      </c>
      <c r="B12891" t="inlineStr">
        <is>
          <t>Accommodation and Food Services</t>
        </is>
      </c>
      <c r="C12891" t="inlineStr">
        <is>
          <t>53-3033</t>
        </is>
      </c>
      <c r="D12891" t="inlineStr">
        <is>
          <t>Light Truck Drivers</t>
        </is>
      </c>
      <c r="E12891" t="n">
        <v>14430</v>
      </c>
      <c r="F12891" t="n">
        <v>39150</v>
      </c>
      <c r="G12891">
        <f>IF(OR(E7239="",F7239=""),"",E7239*F7239)</f>
        <v/>
      </c>
      <c r="H12891" s="41">
        <f>IFERROR(XLOOKUP(C7239,'DATA Wharton'!$A$2:$A$785,'DATA Wharton'!$C$2:$C$785),"")</f>
        <v/>
      </c>
      <c r="I12891">
        <f>IF(OR(G7239="",H7239=""),"",G7239)</f>
        <v/>
      </c>
      <c r="J12891">
        <f>IF(OR(I7239="",H7239=""),"",I7239*H7239)</f>
        <v/>
      </c>
      <c r="K12891">
        <f>IF(G7239="","Missing OEWS wage",IF(H7239="","Missing Wharton SOC","Matched"))</f>
        <v/>
      </c>
    </row>
    <row r="12892">
      <c r="A12892" t="inlineStr">
        <is>
          <t>72</t>
        </is>
      </c>
      <c r="B12892" t="inlineStr">
        <is>
          <t>Accommodation and Food Services</t>
        </is>
      </c>
      <c r="C12892" t="inlineStr">
        <is>
          <t>53-3052</t>
        </is>
      </c>
      <c r="D12892" t="inlineStr">
        <is>
          <t>Bus Drivers, Transit and Intercity</t>
        </is>
      </c>
      <c r="E12892" t="n">
        <v>40</v>
      </c>
      <c r="F12892" t="n">
        <v>39470</v>
      </c>
      <c r="G12892">
        <f>IF(OR(E7240="",F7240=""),"",E7240*F7240)</f>
        <v/>
      </c>
      <c r="H12892" s="41">
        <f>IFERROR(XLOOKUP(C7240,'DATA Wharton'!$A$2:$A$785,'DATA Wharton'!$C$2:$C$785),"")</f>
        <v/>
      </c>
      <c r="I12892">
        <f>IF(OR(G7240="",H7240=""),"",G7240)</f>
        <v/>
      </c>
      <c r="J12892">
        <f>IF(OR(I7240="",H7240=""),"",I7240*H7240)</f>
        <v/>
      </c>
      <c r="K12892">
        <f>IF(G7240="","Missing OEWS wage",IF(H7240="","Missing Wharton SOC","Matched"))</f>
        <v/>
      </c>
    </row>
    <row r="12893">
      <c r="A12893" t="inlineStr">
        <is>
          <t>72</t>
        </is>
      </c>
      <c r="B12893" t="inlineStr">
        <is>
          <t>Accommodation and Food Services</t>
        </is>
      </c>
      <c r="C12893" t="inlineStr">
        <is>
          <t>53-3053</t>
        </is>
      </c>
      <c r="D12893" t="inlineStr">
        <is>
          <t>Shuttle Drivers and Chauffeurs</t>
        </is>
      </c>
      <c r="E12893" t="n">
        <v>6910</v>
      </c>
      <c r="F12893" t="n">
        <v>35570</v>
      </c>
      <c r="G12893">
        <f>IF(OR(E7241="",F7241=""),"",E7241*F7241)</f>
        <v/>
      </c>
      <c r="H12893" s="41">
        <f>IFERROR(XLOOKUP(C7241,'DATA Wharton'!$A$2:$A$785,'DATA Wharton'!$C$2:$C$785),"")</f>
        <v/>
      </c>
      <c r="I12893">
        <f>IF(OR(G7241="",H7241=""),"",G7241)</f>
        <v/>
      </c>
      <c r="J12893">
        <f>IF(OR(I7241="",H7241=""),"",I7241*H7241)</f>
        <v/>
      </c>
      <c r="K12893">
        <f>IF(G7241="","Missing OEWS wage",IF(H7241="","Missing Wharton SOC","Matched"))</f>
        <v/>
      </c>
    </row>
    <row r="12894">
      <c r="A12894" t="inlineStr">
        <is>
          <t>72</t>
        </is>
      </c>
      <c r="B12894" t="inlineStr">
        <is>
          <t>Accommodation and Food Services</t>
        </is>
      </c>
      <c r="C12894" t="inlineStr">
        <is>
          <t>53-3099</t>
        </is>
      </c>
      <c r="D12894" t="inlineStr">
        <is>
          <t>Motor Vehicle Operators, All Other</t>
        </is>
      </c>
      <c r="F12894" t="n">
        <v>47800</v>
      </c>
      <c r="G12894">
        <f>IF(OR(E7242="",F7242=""),"",E7242*F7242)</f>
        <v/>
      </c>
      <c r="H12894" s="41">
        <f>IFERROR(XLOOKUP(C7242,'DATA Wharton'!$A$2:$A$785,'DATA Wharton'!$C$2:$C$785),"")</f>
        <v/>
      </c>
      <c r="I12894">
        <f>IF(OR(G7242="",H7242=""),"",G7242)</f>
        <v/>
      </c>
      <c r="J12894">
        <f>IF(OR(I7242="",H7242=""),"",I7242*H7242)</f>
        <v/>
      </c>
      <c r="K12894">
        <f>IF(G7242="","Missing OEWS wage",IF(H7242="","Missing Wharton SOC","Matched"))</f>
        <v/>
      </c>
    </row>
    <row r="12895">
      <c r="A12895" t="inlineStr">
        <is>
          <t>72</t>
        </is>
      </c>
      <c r="B12895" t="inlineStr">
        <is>
          <t>Accommodation and Food Services</t>
        </is>
      </c>
      <c r="C12895" t="inlineStr">
        <is>
          <t>53-5011</t>
        </is>
      </c>
      <c r="D12895" t="inlineStr">
        <is>
          <t>Sailors and Marine Oilers</t>
        </is>
      </c>
      <c r="E12895" t="n">
        <v>40</v>
      </c>
      <c r="G12895">
        <f>IF(OR(E7243="",F7243=""),"",E7243*F7243)</f>
        <v/>
      </c>
      <c r="H12895" s="41">
        <f>IFERROR(XLOOKUP(C7243,'DATA Wharton'!$A$2:$A$785,'DATA Wharton'!$C$2:$C$785),"")</f>
        <v/>
      </c>
      <c r="I12895">
        <f>IF(OR(G7243="",H7243=""),"",G7243)</f>
        <v/>
      </c>
      <c r="J12895">
        <f>IF(OR(I7243="",H7243=""),"",I7243*H7243)</f>
        <v/>
      </c>
      <c r="K12895">
        <f>IF(G7243="","Missing OEWS wage",IF(H7243="","Missing Wharton SOC","Matched"))</f>
        <v/>
      </c>
    </row>
    <row r="12896">
      <c r="A12896" t="inlineStr">
        <is>
          <t>72</t>
        </is>
      </c>
      <c r="B12896" t="inlineStr">
        <is>
          <t>Accommodation and Food Services</t>
        </is>
      </c>
      <c r="C12896" t="inlineStr">
        <is>
          <t>53-5022</t>
        </is>
      </c>
      <c r="D12896" t="inlineStr">
        <is>
          <t>Motorboat Operators</t>
        </is>
      </c>
      <c r="E12896" t="n">
        <v>130</v>
      </c>
      <c r="F12896" t="n">
        <v>44690</v>
      </c>
      <c r="G12896">
        <f>IF(OR(E7244="",F7244=""),"",E7244*F7244)</f>
        <v/>
      </c>
      <c r="H12896" s="41">
        <f>IFERROR(XLOOKUP(C7244,'DATA Wharton'!$A$2:$A$785,'DATA Wharton'!$C$2:$C$785),"")</f>
        <v/>
      </c>
      <c r="I12896">
        <f>IF(OR(G7244="",H7244=""),"",G7244)</f>
        <v/>
      </c>
      <c r="J12896">
        <f>IF(OR(I7244="",H7244=""),"",I7244*H7244)</f>
        <v/>
      </c>
      <c r="K12896">
        <f>IF(G7244="","Missing OEWS wage",IF(H7244="","Missing Wharton SOC","Matched"))</f>
        <v/>
      </c>
    </row>
    <row r="12897">
      <c r="A12897" t="inlineStr">
        <is>
          <t>72</t>
        </is>
      </c>
      <c r="B12897" t="inlineStr">
        <is>
          <t>Accommodation and Food Services</t>
        </is>
      </c>
      <c r="C12897" t="inlineStr">
        <is>
          <t>53-6021</t>
        </is>
      </c>
      <c r="D12897" t="inlineStr">
        <is>
          <t>Parking Attendants</t>
        </is>
      </c>
      <c r="E12897" t="n">
        <v>7110</v>
      </c>
      <c r="F12897" t="n">
        <v>35400</v>
      </c>
      <c r="G12897">
        <f>IF(OR(E7245="",F7245=""),"",E7245*F7245)</f>
        <v/>
      </c>
      <c r="H12897" s="41">
        <f>IFERROR(XLOOKUP(C7245,'DATA Wharton'!$A$2:$A$785,'DATA Wharton'!$C$2:$C$785),"")</f>
        <v/>
      </c>
      <c r="I12897">
        <f>IF(OR(G7245="",H7245=""),"",G7245)</f>
        <v/>
      </c>
      <c r="J12897">
        <f>IF(OR(I7245="",H7245=""),"",I7245*H7245)</f>
        <v/>
      </c>
      <c r="K12897">
        <f>IF(G7245="","Missing OEWS wage",IF(H7245="","Missing Wharton SOC","Matched"))</f>
        <v/>
      </c>
    </row>
    <row r="12898">
      <c r="A12898" t="inlineStr">
        <is>
          <t>72</t>
        </is>
      </c>
      <c r="B12898" t="inlineStr">
        <is>
          <t>Accommodation and Food Services</t>
        </is>
      </c>
      <c r="C12898" t="inlineStr">
        <is>
          <t>53-6031</t>
        </is>
      </c>
      <c r="D12898" t="inlineStr">
        <is>
          <t>Automotive and Watercraft Service Attendants</t>
        </is>
      </c>
      <c r="E12898" t="n">
        <v>70</v>
      </c>
      <c r="F12898" t="n">
        <v>38180</v>
      </c>
      <c r="G12898">
        <f>IF(OR(E7246="",F7246=""),"",E7246*F7246)</f>
        <v/>
      </c>
      <c r="H12898" s="41">
        <f>IFERROR(XLOOKUP(C7246,'DATA Wharton'!$A$2:$A$785,'DATA Wharton'!$C$2:$C$785),"")</f>
        <v/>
      </c>
      <c r="I12898">
        <f>IF(OR(G7246="",H7246=""),"",G7246)</f>
        <v/>
      </c>
      <c r="J12898">
        <f>IF(OR(I7246="",H7246=""),"",I7246*H7246)</f>
        <v/>
      </c>
      <c r="K12898">
        <f>IF(G7246="","Missing OEWS wage",IF(H7246="","Missing Wharton SOC","Matched"))</f>
        <v/>
      </c>
    </row>
    <row r="12899">
      <c r="A12899" t="inlineStr">
        <is>
          <t>72</t>
        </is>
      </c>
      <c r="B12899" t="inlineStr">
        <is>
          <t>Accommodation and Food Services</t>
        </is>
      </c>
      <c r="C12899" t="inlineStr">
        <is>
          <t>53-6061</t>
        </is>
      </c>
      <c r="D12899" t="inlineStr">
        <is>
          <t>Passenger Attendants</t>
        </is>
      </c>
      <c r="E12899" t="n">
        <v>40</v>
      </c>
      <c r="G12899">
        <f>IF(OR(E7247="",F7247=""),"",E7247*F7247)</f>
        <v/>
      </c>
      <c r="H12899" s="41">
        <f>IFERROR(XLOOKUP(C7247,'DATA Wharton'!$A$2:$A$785,'DATA Wharton'!$C$2:$C$785),"")</f>
        <v/>
      </c>
      <c r="I12899">
        <f>IF(OR(G7247="",H7247=""),"",G7247)</f>
        <v/>
      </c>
      <c r="J12899">
        <f>IF(OR(I7247="",H7247=""),"",I7247*H7247)</f>
        <v/>
      </c>
      <c r="K12899">
        <f>IF(G7247="","Missing OEWS wage",IF(H7247="","Missing Wharton SOC","Matched"))</f>
        <v/>
      </c>
    </row>
    <row r="12900">
      <c r="A12900" t="inlineStr">
        <is>
          <t>72</t>
        </is>
      </c>
      <c r="B12900" t="inlineStr">
        <is>
          <t>Accommodation and Food Services</t>
        </is>
      </c>
      <c r="C12900" t="inlineStr">
        <is>
          <t>53-7051</t>
        </is>
      </c>
      <c r="D12900" t="inlineStr">
        <is>
          <t>Industrial Truck and Tractor Operators</t>
        </is>
      </c>
      <c r="E12900" t="n">
        <v>1050</v>
      </c>
      <c r="F12900" t="n">
        <v>49250</v>
      </c>
      <c r="G12900">
        <f>IF(OR(E7248="",F7248=""),"",E7248*F7248)</f>
        <v/>
      </c>
      <c r="H12900" s="41">
        <f>IFERROR(XLOOKUP(C7248,'DATA Wharton'!$A$2:$A$785,'DATA Wharton'!$C$2:$C$785),"")</f>
        <v/>
      </c>
      <c r="I12900">
        <f>IF(OR(G7248="",H7248=""),"",G7248)</f>
        <v/>
      </c>
      <c r="J12900">
        <f>IF(OR(I7248="",H7248=""),"",I7248*H7248)</f>
        <v/>
      </c>
      <c r="K12900">
        <f>IF(G7248="","Missing OEWS wage",IF(H7248="","Missing Wharton SOC","Matched"))</f>
        <v/>
      </c>
    </row>
    <row r="12901">
      <c r="A12901" t="inlineStr">
        <is>
          <t>72</t>
        </is>
      </c>
      <c r="B12901" t="inlineStr">
        <is>
          <t>Accommodation and Food Services</t>
        </is>
      </c>
      <c r="C12901" t="inlineStr">
        <is>
          <t>53-7061</t>
        </is>
      </c>
      <c r="D12901" t="inlineStr">
        <is>
          <t>Cleaners of Vehicles and Equipment</t>
        </is>
      </c>
      <c r="E12901" t="n">
        <v>430</v>
      </c>
      <c r="F12901" t="n">
        <v>35570</v>
      </c>
      <c r="G12901">
        <f>IF(OR(E7249="",F7249=""),"",E7249*F7249)</f>
        <v/>
      </c>
      <c r="H12901" s="41">
        <f>IFERROR(XLOOKUP(C7249,'DATA Wharton'!$A$2:$A$785,'DATA Wharton'!$C$2:$C$785),"")</f>
        <v/>
      </c>
      <c r="I12901">
        <f>IF(OR(G7249="",H7249=""),"",G7249)</f>
        <v/>
      </c>
      <c r="J12901">
        <f>IF(OR(I7249="",H7249=""),"",I7249*H7249)</f>
        <v/>
      </c>
      <c r="K12901">
        <f>IF(G7249="","Missing OEWS wage",IF(H7249="","Missing Wharton SOC","Matched"))</f>
        <v/>
      </c>
    </row>
    <row r="12902">
      <c r="A12902" t="inlineStr">
        <is>
          <t>72</t>
        </is>
      </c>
      <c r="B12902" t="inlineStr">
        <is>
          <t>Accommodation and Food Services</t>
        </is>
      </c>
      <c r="C12902" t="inlineStr">
        <is>
          <t>53-7062</t>
        </is>
      </c>
      <c r="D12902" t="inlineStr">
        <is>
          <t>Laborers and Freight, Stock, and Material Movers, Hand</t>
        </is>
      </c>
      <c r="E12902" t="n">
        <v>9880</v>
      </c>
      <c r="F12902" t="n">
        <v>40350</v>
      </c>
      <c r="G12902">
        <f>IF(OR(E7250="",F7250=""),"",E7250*F7250)</f>
        <v/>
      </c>
      <c r="H12902" s="41">
        <f>IFERROR(XLOOKUP(C7250,'DATA Wharton'!$A$2:$A$785,'DATA Wharton'!$C$2:$C$785),"")</f>
        <v/>
      </c>
      <c r="I12902">
        <f>IF(OR(G7250="",H7250=""),"",G7250)</f>
        <v/>
      </c>
      <c r="J12902">
        <f>IF(OR(I7250="",H7250=""),"",I7250*H7250)</f>
        <v/>
      </c>
      <c r="K12902">
        <f>IF(G7250="","Missing OEWS wage",IF(H7250="","Missing Wharton SOC","Matched"))</f>
        <v/>
      </c>
    </row>
    <row r="12903">
      <c r="A12903" t="inlineStr">
        <is>
          <t>72</t>
        </is>
      </c>
      <c r="B12903" t="inlineStr">
        <is>
          <t>Accommodation and Food Services</t>
        </is>
      </c>
      <c r="C12903" t="inlineStr">
        <is>
          <t>53-7064</t>
        </is>
      </c>
      <c r="D12903" t="inlineStr">
        <is>
          <t>Packers and Packagers, Hand</t>
        </is>
      </c>
      <c r="E12903" t="n">
        <v>4160</v>
      </c>
      <c r="F12903" t="n">
        <v>37890</v>
      </c>
      <c r="G12903">
        <f>IF(OR(E7251="",F7251=""),"",E7251*F7251)</f>
        <v/>
      </c>
      <c r="H12903" s="41">
        <f>IFERROR(XLOOKUP(C7251,'DATA Wharton'!$A$2:$A$785,'DATA Wharton'!$C$2:$C$785),"")</f>
        <v/>
      </c>
      <c r="I12903">
        <f>IF(OR(G7251="",H7251=""),"",G7251)</f>
        <v/>
      </c>
      <c r="J12903">
        <f>IF(OR(I7251="",H7251=""),"",I7251*H7251)</f>
        <v/>
      </c>
      <c r="K12903">
        <f>IF(G7251="","Missing OEWS wage",IF(H7251="","Missing Wharton SOC","Matched"))</f>
        <v/>
      </c>
    </row>
    <row r="12904">
      <c r="A12904" t="inlineStr">
        <is>
          <t>72</t>
        </is>
      </c>
      <c r="B12904" t="inlineStr">
        <is>
          <t>Accommodation and Food Services</t>
        </is>
      </c>
      <c r="C12904" t="inlineStr">
        <is>
          <t>53-7065</t>
        </is>
      </c>
      <c r="D12904" t="inlineStr">
        <is>
          <t>Stockers and Order Fillers</t>
        </is>
      </c>
      <c r="E12904" t="n">
        <v>13790</v>
      </c>
      <c r="F12904" t="n">
        <v>40020</v>
      </c>
      <c r="G12904">
        <f>IF(OR(E7252="",F7252=""),"",E7252*F7252)</f>
        <v/>
      </c>
      <c r="H12904" s="41">
        <f>IFERROR(XLOOKUP(C7252,'DATA Wharton'!$A$2:$A$785,'DATA Wharton'!$C$2:$C$785),"")</f>
        <v/>
      </c>
      <c r="I12904">
        <f>IF(OR(G7252="",H7252=""),"",G7252)</f>
        <v/>
      </c>
      <c r="J12904">
        <f>IF(OR(I7252="",H7252=""),"",I7252*H7252)</f>
        <v/>
      </c>
      <c r="K12904">
        <f>IF(G7252="","Missing OEWS wage",IF(H7252="","Missing Wharton SOC","Matched"))</f>
        <v/>
      </c>
    </row>
    <row r="12905">
      <c r="A12905" t="inlineStr">
        <is>
          <t>81</t>
        </is>
      </c>
      <c r="B12905" t="inlineStr">
        <is>
          <t>Other Services (except Public Administration)</t>
        </is>
      </c>
      <c r="C12905" t="inlineStr">
        <is>
          <t>11-1011</t>
        </is>
      </c>
      <c r="D12905" t="inlineStr">
        <is>
          <t>Chief Executives</t>
        </is>
      </c>
      <c r="E12905" t="n">
        <v>9090</v>
      </c>
      <c r="F12905" t="n">
        <v>235640</v>
      </c>
      <c r="G12905">
        <f>IF(OR(E7253="",F7253=""),"",E7253*F7253)</f>
        <v/>
      </c>
      <c r="H12905" s="41">
        <f>IFERROR(XLOOKUP(C7253,'DATA Wharton'!$A$2:$A$785,'DATA Wharton'!$C$2:$C$785),"")</f>
        <v/>
      </c>
      <c r="I12905">
        <f>IF(OR(G7253="",H7253=""),"",G7253)</f>
        <v/>
      </c>
      <c r="J12905">
        <f>IF(OR(I7253="",H7253=""),"",I7253*H7253)</f>
        <v/>
      </c>
      <c r="K12905">
        <f>IF(G7253="","Missing OEWS wage",IF(H7253="","Missing Wharton SOC","Matched"))</f>
        <v/>
      </c>
    </row>
    <row r="12906">
      <c r="A12906" t="inlineStr">
        <is>
          <t>81</t>
        </is>
      </c>
      <c r="B12906" t="inlineStr">
        <is>
          <t>Other Services (except Public Administration)</t>
        </is>
      </c>
      <c r="C12906" t="inlineStr">
        <is>
          <t>11-1021</t>
        </is>
      </c>
      <c r="D12906" t="inlineStr">
        <is>
          <t>General and Operations Managers</t>
        </is>
      </c>
      <c r="E12906" t="n">
        <v>218230</v>
      </c>
      <c r="F12906" t="n">
        <v>112190</v>
      </c>
      <c r="G12906">
        <f>IF(OR(E7254="",F7254=""),"",E7254*F7254)</f>
        <v/>
      </c>
      <c r="H12906" s="41">
        <f>IFERROR(XLOOKUP(C7254,'DATA Wharton'!$A$2:$A$785,'DATA Wharton'!$C$2:$C$785),"")</f>
        <v/>
      </c>
      <c r="I12906">
        <f>IF(OR(G7254="",H7254=""),"",G7254)</f>
        <v/>
      </c>
      <c r="J12906">
        <f>IF(OR(I7254="",H7254=""),"",I7254*H7254)</f>
        <v/>
      </c>
      <c r="K12906">
        <f>IF(G7254="","Missing OEWS wage",IF(H7254="","Missing Wharton SOC","Matched"))</f>
        <v/>
      </c>
    </row>
    <row r="12907">
      <c r="A12907" t="inlineStr">
        <is>
          <t>81</t>
        </is>
      </c>
      <c r="B12907" t="inlineStr">
        <is>
          <t>Other Services (except Public Administration)</t>
        </is>
      </c>
      <c r="C12907" t="inlineStr">
        <is>
          <t>11-2011</t>
        </is>
      </c>
      <c r="D12907" t="inlineStr">
        <is>
          <t>Advertising and Promotions Managers</t>
        </is>
      </c>
      <c r="E12907" t="n">
        <v>230</v>
      </c>
      <c r="F12907" t="n">
        <v>109580</v>
      </c>
      <c r="G12907">
        <f>IF(OR(E7255="",F7255=""),"",E7255*F7255)</f>
        <v/>
      </c>
      <c r="H12907" s="41">
        <f>IFERROR(XLOOKUP(C7255,'DATA Wharton'!$A$2:$A$785,'DATA Wharton'!$C$2:$C$785),"")</f>
        <v/>
      </c>
      <c r="I12907">
        <f>IF(OR(G7255="",H7255=""),"",G7255)</f>
        <v/>
      </c>
      <c r="J12907">
        <f>IF(OR(I7255="",H7255=""),"",I7255*H7255)</f>
        <v/>
      </c>
      <c r="K12907">
        <f>IF(G7255="","Missing OEWS wage",IF(H7255="","Missing Wharton SOC","Matched"))</f>
        <v/>
      </c>
    </row>
    <row r="12908">
      <c r="A12908" t="inlineStr">
        <is>
          <t>81</t>
        </is>
      </c>
      <c r="B12908" t="inlineStr">
        <is>
          <t>Other Services (except Public Administration)</t>
        </is>
      </c>
      <c r="C12908" t="inlineStr">
        <is>
          <t>11-2021</t>
        </is>
      </c>
      <c r="D12908" t="inlineStr">
        <is>
          <t>Marketing Managers</t>
        </is>
      </c>
      <c r="E12908" t="n">
        <v>8410</v>
      </c>
      <c r="F12908" t="n">
        <v>141820</v>
      </c>
      <c r="G12908">
        <f>IF(OR(E7256="",F7256=""),"",E7256*F7256)</f>
        <v/>
      </c>
      <c r="H12908" s="41">
        <f>IFERROR(XLOOKUP(C7256,'DATA Wharton'!$A$2:$A$785,'DATA Wharton'!$C$2:$C$785),"")</f>
        <v/>
      </c>
      <c r="I12908">
        <f>IF(OR(G7256="",H7256=""),"",G7256)</f>
        <v/>
      </c>
      <c r="J12908">
        <f>IF(OR(I7256="",H7256=""),"",I7256*H7256)</f>
        <v/>
      </c>
      <c r="K12908">
        <f>IF(G7256="","Missing OEWS wage",IF(H7256="","Missing Wharton SOC","Matched"))</f>
        <v/>
      </c>
    </row>
    <row r="12909">
      <c r="A12909" t="inlineStr">
        <is>
          <t>81</t>
        </is>
      </c>
      <c r="B12909" t="inlineStr">
        <is>
          <t>Other Services (except Public Administration)</t>
        </is>
      </c>
      <c r="C12909" t="inlineStr">
        <is>
          <t>11-2022</t>
        </is>
      </c>
      <c r="D12909" t="inlineStr">
        <is>
          <t>Sales Managers</t>
        </is>
      </c>
      <c r="E12909" t="n">
        <v>6460</v>
      </c>
      <c r="F12909" t="n">
        <v>124270</v>
      </c>
      <c r="G12909">
        <f>IF(OR(E7257="",F7257=""),"",E7257*F7257)</f>
        <v/>
      </c>
      <c r="H12909" s="41">
        <f>IFERROR(XLOOKUP(C7257,'DATA Wharton'!$A$2:$A$785,'DATA Wharton'!$C$2:$C$785),"")</f>
        <v/>
      </c>
      <c r="I12909">
        <f>IF(OR(G7257="",H7257=""),"",G7257)</f>
        <v/>
      </c>
      <c r="J12909">
        <f>IF(OR(I7257="",H7257=""),"",I7257*H7257)</f>
        <v/>
      </c>
      <c r="K12909">
        <f>IF(G7257="","Missing OEWS wage",IF(H7257="","Missing Wharton SOC","Matched"))</f>
        <v/>
      </c>
    </row>
    <row r="12910">
      <c r="A12910" t="inlineStr">
        <is>
          <t>81</t>
        </is>
      </c>
      <c r="B12910" t="inlineStr">
        <is>
          <t>Other Services (except Public Administration)</t>
        </is>
      </c>
      <c r="C12910" t="inlineStr">
        <is>
          <t>11-2032</t>
        </is>
      </c>
      <c r="D12910" t="inlineStr">
        <is>
          <t>Public Relations Managers</t>
        </is>
      </c>
      <c r="E12910" t="n">
        <v>10930</v>
      </c>
      <c r="F12910" t="n">
        <v>155010</v>
      </c>
      <c r="G12910">
        <f>IF(OR(E7258="",F7258=""),"",E7258*F7258)</f>
        <v/>
      </c>
      <c r="H12910" s="41">
        <f>IFERROR(XLOOKUP(C7258,'DATA Wharton'!$A$2:$A$785,'DATA Wharton'!$C$2:$C$785),"")</f>
        <v/>
      </c>
      <c r="I12910">
        <f>IF(OR(G7258="",H7258=""),"",G7258)</f>
        <v/>
      </c>
      <c r="J12910">
        <f>IF(OR(I7258="",H7258=""),"",I7258*H7258)</f>
        <v/>
      </c>
      <c r="K12910">
        <f>IF(G7258="","Missing OEWS wage",IF(H7258="","Missing Wharton SOC","Matched"))</f>
        <v/>
      </c>
    </row>
    <row r="12911">
      <c r="A12911" t="inlineStr">
        <is>
          <t>81</t>
        </is>
      </c>
      <c r="B12911" t="inlineStr">
        <is>
          <t>Other Services (except Public Administration)</t>
        </is>
      </c>
      <c r="C12911" t="inlineStr">
        <is>
          <t>11-2033</t>
        </is>
      </c>
      <c r="D12911" t="inlineStr">
        <is>
          <t>Fundraising Managers</t>
        </is>
      </c>
      <c r="E12911" t="n">
        <v>11680</v>
      </c>
      <c r="F12911" t="n">
        <v>139870</v>
      </c>
      <c r="G12911">
        <f>IF(OR(E7259="",F7259=""),"",E7259*F7259)</f>
        <v/>
      </c>
      <c r="H12911" s="41">
        <f>IFERROR(XLOOKUP(C7259,'DATA Wharton'!$A$2:$A$785,'DATA Wharton'!$C$2:$C$785),"")</f>
        <v/>
      </c>
      <c r="I12911">
        <f>IF(OR(G7259="",H7259=""),"",G7259)</f>
        <v/>
      </c>
      <c r="J12911">
        <f>IF(OR(I7259="",H7259=""),"",I7259*H7259)</f>
        <v/>
      </c>
      <c r="K12911">
        <f>IF(G7259="","Missing OEWS wage",IF(H7259="","Missing Wharton SOC","Matched"))</f>
        <v/>
      </c>
    </row>
    <row r="12912">
      <c r="A12912" t="inlineStr">
        <is>
          <t>81</t>
        </is>
      </c>
      <c r="B12912" t="inlineStr">
        <is>
          <t>Other Services (except Public Administration)</t>
        </is>
      </c>
      <c r="C12912" t="inlineStr">
        <is>
          <t>11-3012</t>
        </is>
      </c>
      <c r="D12912" t="inlineStr">
        <is>
          <t>Administrative Services Managers</t>
        </is>
      </c>
      <c r="E12912" t="n">
        <v>6730</v>
      </c>
      <c r="F12912" t="n">
        <v>106770</v>
      </c>
      <c r="G12912">
        <f>IF(OR(E7260="",F7260=""),"",E7260*F7260)</f>
        <v/>
      </c>
      <c r="H12912" s="41">
        <f>IFERROR(XLOOKUP(C7260,'DATA Wharton'!$A$2:$A$785,'DATA Wharton'!$C$2:$C$785),"")</f>
        <v/>
      </c>
      <c r="I12912">
        <f>IF(OR(G7260="",H7260=""),"",G7260)</f>
        <v/>
      </c>
      <c r="J12912">
        <f>IF(OR(I7260="",H7260=""),"",I7260*H7260)</f>
        <v/>
      </c>
      <c r="K12912">
        <f>IF(G7260="","Missing OEWS wage",IF(H7260="","Missing Wharton SOC","Matched"))</f>
        <v/>
      </c>
    </row>
    <row r="12913">
      <c r="A12913" t="inlineStr">
        <is>
          <t>81</t>
        </is>
      </c>
      <c r="B12913" t="inlineStr">
        <is>
          <t>Other Services (except Public Administration)</t>
        </is>
      </c>
      <c r="C12913" t="inlineStr">
        <is>
          <t>11-3013</t>
        </is>
      </c>
      <c r="D12913" t="inlineStr">
        <is>
          <t>Facilities Managers</t>
        </is>
      </c>
      <c r="E12913" t="n">
        <v>5690</v>
      </c>
      <c r="F12913" t="n">
        <v>92740</v>
      </c>
      <c r="G12913">
        <f>IF(OR(E7261="",F7261=""),"",E7261*F7261)</f>
        <v/>
      </c>
      <c r="H12913" s="41">
        <f>IFERROR(XLOOKUP(C7261,'DATA Wharton'!$A$2:$A$785,'DATA Wharton'!$C$2:$C$785),"")</f>
        <v/>
      </c>
      <c r="I12913">
        <f>IF(OR(G7261="",H7261=""),"",G7261)</f>
        <v/>
      </c>
      <c r="J12913">
        <f>IF(OR(I7261="",H7261=""),"",I7261*H7261)</f>
        <v/>
      </c>
      <c r="K12913">
        <f>IF(G7261="","Missing OEWS wage",IF(H7261="","Missing Wharton SOC","Matched"))</f>
        <v/>
      </c>
    </row>
    <row r="12914">
      <c r="A12914" t="inlineStr">
        <is>
          <t>81</t>
        </is>
      </c>
      <c r="B12914" t="inlineStr">
        <is>
          <t>Other Services (except Public Administration)</t>
        </is>
      </c>
      <c r="C12914" t="inlineStr">
        <is>
          <t>11-3021</t>
        </is>
      </c>
      <c r="D12914" t="inlineStr">
        <is>
          <t>Computer and Information Systems Managers</t>
        </is>
      </c>
      <c r="E12914" t="n">
        <v>6730</v>
      </c>
      <c r="F12914" t="n">
        <v>166170</v>
      </c>
      <c r="G12914">
        <f>IF(OR(E7262="",F7262=""),"",E7262*F7262)</f>
        <v/>
      </c>
      <c r="H12914" s="41">
        <f>IFERROR(XLOOKUP(C7262,'DATA Wharton'!$A$2:$A$785,'DATA Wharton'!$C$2:$C$785),"")</f>
        <v/>
      </c>
      <c r="I12914">
        <f>IF(OR(G7262="",H7262=""),"",G7262)</f>
        <v/>
      </c>
      <c r="J12914">
        <f>IF(OR(I7262="",H7262=""),"",I7262*H7262)</f>
        <v/>
      </c>
      <c r="K12914">
        <f>IF(G7262="","Missing OEWS wage",IF(H7262="","Missing Wharton SOC","Matched"))</f>
        <v/>
      </c>
    </row>
    <row r="12915">
      <c r="A12915" t="inlineStr">
        <is>
          <t>81</t>
        </is>
      </c>
      <c r="B12915" t="inlineStr">
        <is>
          <t>Other Services (except Public Administration)</t>
        </is>
      </c>
      <c r="C12915" t="inlineStr">
        <is>
          <t>11-3031</t>
        </is>
      </c>
      <c r="D12915" t="inlineStr">
        <is>
          <t>Financial Managers</t>
        </is>
      </c>
      <c r="E12915" t="n">
        <v>13520</v>
      </c>
      <c r="F12915" t="n">
        <v>166880</v>
      </c>
      <c r="G12915">
        <f>IF(OR(E7263="",F7263=""),"",E7263*F7263)</f>
        <v/>
      </c>
      <c r="H12915" s="41">
        <f>IFERROR(XLOOKUP(C7263,'DATA Wharton'!$A$2:$A$785,'DATA Wharton'!$C$2:$C$785),"")</f>
        <v/>
      </c>
      <c r="I12915">
        <f>IF(OR(G7263="",H7263=""),"",G7263)</f>
        <v/>
      </c>
      <c r="J12915">
        <f>IF(OR(I7263="",H7263=""),"",I7263*H7263)</f>
        <v/>
      </c>
      <c r="K12915">
        <f>IF(G7263="","Missing OEWS wage",IF(H7263="","Missing Wharton SOC","Matched"))</f>
        <v/>
      </c>
    </row>
    <row r="12916">
      <c r="A12916" t="inlineStr">
        <is>
          <t>81</t>
        </is>
      </c>
      <c r="B12916" t="inlineStr">
        <is>
          <t>Other Services (except Public Administration)</t>
        </is>
      </c>
      <c r="C12916" t="inlineStr">
        <is>
          <t>11-3051</t>
        </is>
      </c>
      <c r="D12916" t="inlineStr">
        <is>
          <t>Industrial Production Managers</t>
        </is>
      </c>
      <c r="E12916" t="n">
        <v>2430</v>
      </c>
      <c r="F12916" t="n">
        <v>111300</v>
      </c>
      <c r="G12916">
        <f>IF(OR(E7264="",F7264=""),"",E7264*F7264)</f>
        <v/>
      </c>
      <c r="H12916" s="41">
        <f>IFERROR(XLOOKUP(C7264,'DATA Wharton'!$A$2:$A$785,'DATA Wharton'!$C$2:$C$785),"")</f>
        <v/>
      </c>
      <c r="I12916">
        <f>IF(OR(G7264="",H7264=""),"",G7264)</f>
        <v/>
      </c>
      <c r="J12916">
        <f>IF(OR(I7264="",H7264=""),"",I7264*H7264)</f>
        <v/>
      </c>
      <c r="K12916">
        <f>IF(G7264="","Missing OEWS wage",IF(H7264="","Missing Wharton SOC","Matched"))</f>
        <v/>
      </c>
    </row>
    <row r="12917">
      <c r="A12917" t="inlineStr">
        <is>
          <t>81</t>
        </is>
      </c>
      <c r="B12917" t="inlineStr">
        <is>
          <t>Other Services (except Public Administration)</t>
        </is>
      </c>
      <c r="C12917" t="inlineStr">
        <is>
          <t>11-3061</t>
        </is>
      </c>
      <c r="D12917" t="inlineStr">
        <is>
          <t>Purchasing Managers</t>
        </is>
      </c>
      <c r="E12917" t="n">
        <v>380</v>
      </c>
      <c r="F12917" t="n">
        <v>133190</v>
      </c>
      <c r="G12917">
        <f>IF(OR(E7265="",F7265=""),"",E7265*F7265)</f>
        <v/>
      </c>
      <c r="H12917" s="41">
        <f>IFERROR(XLOOKUP(C7265,'DATA Wharton'!$A$2:$A$785,'DATA Wharton'!$C$2:$C$785),"")</f>
        <v/>
      </c>
      <c r="I12917">
        <f>IF(OR(G7265="",H7265=""),"",G7265)</f>
        <v/>
      </c>
      <c r="J12917">
        <f>IF(OR(I7265="",H7265=""),"",I7265*H7265)</f>
        <v/>
      </c>
      <c r="K12917">
        <f>IF(G7265="","Missing OEWS wage",IF(H7265="","Missing Wharton SOC","Matched"))</f>
        <v/>
      </c>
    </row>
    <row r="12918">
      <c r="A12918" t="inlineStr">
        <is>
          <t>81</t>
        </is>
      </c>
      <c r="B12918" t="inlineStr">
        <is>
          <t>Other Services (except Public Administration)</t>
        </is>
      </c>
      <c r="C12918" t="inlineStr">
        <is>
          <t>11-3071</t>
        </is>
      </c>
      <c r="D12918" t="inlineStr">
        <is>
          <t>Transportation, Storage, and Distribution Managers</t>
        </is>
      </c>
      <c r="E12918" t="n">
        <v>1930</v>
      </c>
      <c r="F12918" t="n">
        <v>92710</v>
      </c>
      <c r="G12918">
        <f>IF(OR(E7266="",F7266=""),"",E7266*F7266)</f>
        <v/>
      </c>
      <c r="H12918" s="41">
        <f>IFERROR(XLOOKUP(C7266,'DATA Wharton'!$A$2:$A$785,'DATA Wharton'!$C$2:$C$785),"")</f>
        <v/>
      </c>
      <c r="I12918">
        <f>IF(OR(G7266="",H7266=""),"",G7266)</f>
        <v/>
      </c>
      <c r="J12918">
        <f>IF(OR(I7266="",H7266=""),"",I7266*H7266)</f>
        <v/>
      </c>
      <c r="K12918">
        <f>IF(G7266="","Missing OEWS wage",IF(H7266="","Missing Wharton SOC","Matched"))</f>
        <v/>
      </c>
    </row>
    <row r="12919">
      <c r="A12919" t="inlineStr">
        <is>
          <t>81</t>
        </is>
      </c>
      <c r="B12919" t="inlineStr">
        <is>
          <t>Other Services (except Public Administration)</t>
        </is>
      </c>
      <c r="C12919" t="inlineStr">
        <is>
          <t>11-3111</t>
        </is>
      </c>
      <c r="D12919" t="inlineStr">
        <is>
          <t>Compensation and Benefits Managers</t>
        </is>
      </c>
      <c r="E12919" t="n">
        <v>390</v>
      </c>
      <c r="F12919" t="n">
        <v>145410</v>
      </c>
      <c r="G12919">
        <f>IF(OR(E7267="",F7267=""),"",E7267*F7267)</f>
        <v/>
      </c>
      <c r="H12919" s="41">
        <f>IFERROR(XLOOKUP(C7267,'DATA Wharton'!$A$2:$A$785,'DATA Wharton'!$C$2:$C$785),"")</f>
        <v/>
      </c>
      <c r="I12919">
        <f>IF(OR(G7267="",H7267=""),"",G7267)</f>
        <v/>
      </c>
      <c r="J12919">
        <f>IF(OR(I7267="",H7267=""),"",I7267*H7267)</f>
        <v/>
      </c>
      <c r="K12919">
        <f>IF(G7267="","Missing OEWS wage",IF(H7267="","Missing Wharton SOC","Matched"))</f>
        <v/>
      </c>
    </row>
    <row r="12920">
      <c r="A12920" t="inlineStr">
        <is>
          <t>81</t>
        </is>
      </c>
      <c r="B12920" t="inlineStr">
        <is>
          <t>Other Services (except Public Administration)</t>
        </is>
      </c>
      <c r="C12920" t="inlineStr">
        <is>
          <t>11-3121</t>
        </is>
      </c>
      <c r="D12920" t="inlineStr">
        <is>
          <t>Human Resources Managers</t>
        </is>
      </c>
      <c r="E12920" t="n">
        <v>4280</v>
      </c>
      <c r="F12920" t="n">
        <v>151700</v>
      </c>
      <c r="G12920">
        <f>IF(OR(E7268="",F7268=""),"",E7268*F7268)</f>
        <v/>
      </c>
      <c r="H12920" s="41">
        <f>IFERROR(XLOOKUP(C7268,'DATA Wharton'!$A$2:$A$785,'DATA Wharton'!$C$2:$C$785),"")</f>
        <v/>
      </c>
      <c r="I12920">
        <f>IF(OR(G7268="",H7268=""),"",G7268)</f>
        <v/>
      </c>
      <c r="J12920">
        <f>IF(OR(I7268="",H7268=""),"",I7268*H7268)</f>
        <v/>
      </c>
      <c r="K12920">
        <f>IF(G7268="","Missing OEWS wage",IF(H7268="","Missing Wharton SOC","Matched"))</f>
        <v/>
      </c>
    </row>
    <row r="12921">
      <c r="A12921" t="inlineStr">
        <is>
          <t>81</t>
        </is>
      </c>
      <c r="B12921" t="inlineStr">
        <is>
          <t>Other Services (except Public Administration)</t>
        </is>
      </c>
      <c r="C12921" t="inlineStr">
        <is>
          <t>11-3131</t>
        </is>
      </c>
      <c r="D12921" t="inlineStr">
        <is>
          <t>Training and Development Managers</t>
        </is>
      </c>
      <c r="E12921" t="n">
        <v>2200</v>
      </c>
      <c r="F12921" t="n">
        <v>117910</v>
      </c>
      <c r="G12921">
        <f>IF(OR(E7269="",F7269=""),"",E7269*F7269)</f>
        <v/>
      </c>
      <c r="H12921" s="41">
        <f>IFERROR(XLOOKUP(C7269,'DATA Wharton'!$A$2:$A$785,'DATA Wharton'!$C$2:$C$785),"")</f>
        <v/>
      </c>
      <c r="I12921">
        <f>IF(OR(G7269="",H7269=""),"",G7269)</f>
        <v/>
      </c>
      <c r="J12921">
        <f>IF(OR(I7269="",H7269=""),"",I7269*H7269)</f>
        <v/>
      </c>
      <c r="K12921">
        <f>IF(G7269="","Missing OEWS wage",IF(H7269="","Missing Wharton SOC","Matched"))</f>
        <v/>
      </c>
    </row>
    <row r="12922">
      <c r="A12922" t="inlineStr">
        <is>
          <t>81</t>
        </is>
      </c>
      <c r="B12922" t="inlineStr">
        <is>
          <t>Other Services (except Public Administration)</t>
        </is>
      </c>
      <c r="C12922" t="inlineStr">
        <is>
          <t>11-9013</t>
        </is>
      </c>
      <c r="D12922" t="inlineStr">
        <is>
          <t>Farmers, Ranchers, and Other Agricultural Managers</t>
        </is>
      </c>
      <c r="E12922" t="n">
        <v>180</v>
      </c>
      <c r="F12922" t="n">
        <v>69190</v>
      </c>
      <c r="G12922">
        <f>IF(OR(E7270="",F7270=""),"",E7270*F7270)</f>
        <v/>
      </c>
      <c r="H12922" s="41">
        <f>IFERROR(XLOOKUP(C7270,'DATA Wharton'!$A$2:$A$785,'DATA Wharton'!$C$2:$C$785),"")</f>
        <v/>
      </c>
      <c r="I12922">
        <f>IF(OR(G7270="",H7270=""),"",G7270)</f>
        <v/>
      </c>
      <c r="J12922">
        <f>IF(OR(I7270="",H7270=""),"",I7270*H7270)</f>
        <v/>
      </c>
      <c r="K12922">
        <f>IF(G7270="","Missing OEWS wage",IF(H7270="","Missing Wharton SOC","Matched"))</f>
        <v/>
      </c>
    </row>
    <row r="12923">
      <c r="A12923" t="inlineStr">
        <is>
          <t>81</t>
        </is>
      </c>
      <c r="B12923" t="inlineStr">
        <is>
          <t>Other Services (except Public Administration)</t>
        </is>
      </c>
      <c r="C12923" t="inlineStr">
        <is>
          <t>11-9021</t>
        </is>
      </c>
      <c r="D12923" t="inlineStr">
        <is>
          <t>Construction Managers</t>
        </is>
      </c>
      <c r="E12923" t="n">
        <v>1070</v>
      </c>
      <c r="F12923" t="n">
        <v>113100</v>
      </c>
      <c r="G12923">
        <f>IF(OR(E7271="",F7271=""),"",E7271*F7271)</f>
        <v/>
      </c>
      <c r="H12923" s="41">
        <f>IFERROR(XLOOKUP(C7271,'DATA Wharton'!$A$2:$A$785,'DATA Wharton'!$C$2:$C$785),"")</f>
        <v/>
      </c>
      <c r="I12923">
        <f>IF(OR(G7271="",H7271=""),"",G7271)</f>
        <v/>
      </c>
      <c r="J12923">
        <f>IF(OR(I7271="",H7271=""),"",I7271*H7271)</f>
        <v/>
      </c>
      <c r="K12923">
        <f>IF(G7271="","Missing OEWS wage",IF(H7271="","Missing Wharton SOC","Matched"))</f>
        <v/>
      </c>
    </row>
    <row r="12924">
      <c r="A12924" t="inlineStr">
        <is>
          <t>81</t>
        </is>
      </c>
      <c r="B12924" t="inlineStr">
        <is>
          <t>Other Services (except Public Administration)</t>
        </is>
      </c>
      <c r="C12924" t="inlineStr">
        <is>
          <t>11-9031</t>
        </is>
      </c>
      <c r="D12924" t="inlineStr">
        <is>
          <t>Education and Childcare Administrators, Preschool and Daycare</t>
        </is>
      </c>
      <c r="E12924" t="n">
        <v>2230</v>
      </c>
      <c r="F12924" t="n">
        <v>71340</v>
      </c>
      <c r="G12924">
        <f>IF(OR(E7272="",F7272=""),"",E7272*F7272)</f>
        <v/>
      </c>
      <c r="H12924" s="41">
        <f>IFERROR(XLOOKUP(C7272,'DATA Wharton'!$A$2:$A$785,'DATA Wharton'!$C$2:$C$785),"")</f>
        <v/>
      </c>
      <c r="I12924">
        <f>IF(OR(G7272="",H7272=""),"",G7272)</f>
        <v/>
      </c>
      <c r="J12924">
        <f>IF(OR(I7272="",H7272=""),"",I7272*H7272)</f>
        <v/>
      </c>
      <c r="K12924">
        <f>IF(G7272="","Missing OEWS wage",IF(H7272="","Missing Wharton SOC","Matched"))</f>
        <v/>
      </c>
    </row>
    <row r="12925">
      <c r="A12925" t="inlineStr">
        <is>
          <t>81</t>
        </is>
      </c>
      <c r="B12925" t="inlineStr">
        <is>
          <t>Other Services (except Public Administration)</t>
        </is>
      </c>
      <c r="C12925" t="inlineStr">
        <is>
          <t>11-9032</t>
        </is>
      </c>
      <c r="D12925" t="inlineStr">
        <is>
          <t>Education Administrators, Kindergarten through Secondary</t>
        </is>
      </c>
      <c r="E12925" t="n">
        <v>610</v>
      </c>
      <c r="F12925" t="n">
        <v>113190</v>
      </c>
      <c r="G12925">
        <f>IF(OR(E7273="",F7273=""),"",E7273*F7273)</f>
        <v/>
      </c>
      <c r="H12925" s="41">
        <f>IFERROR(XLOOKUP(C7273,'DATA Wharton'!$A$2:$A$785,'DATA Wharton'!$C$2:$C$785),"")</f>
        <v/>
      </c>
      <c r="I12925">
        <f>IF(OR(G7273="",H7273=""),"",G7273)</f>
        <v/>
      </c>
      <c r="J12925">
        <f>IF(OR(I7273="",H7273=""),"",I7273*H7273)</f>
        <v/>
      </c>
      <c r="K12925">
        <f>IF(G7273="","Missing OEWS wage",IF(H7273="","Missing Wharton SOC","Matched"))</f>
        <v/>
      </c>
    </row>
    <row r="12926">
      <c r="A12926" t="inlineStr">
        <is>
          <t>81</t>
        </is>
      </c>
      <c r="B12926" t="inlineStr">
        <is>
          <t>Other Services (except Public Administration)</t>
        </is>
      </c>
      <c r="C12926" t="inlineStr">
        <is>
          <t>11-9033</t>
        </is>
      </c>
      <c r="D12926" t="inlineStr">
        <is>
          <t>Education Administrators, Postsecondary</t>
        </is>
      </c>
      <c r="E12926" t="n">
        <v>110</v>
      </c>
      <c r="F12926" t="n">
        <v>127410</v>
      </c>
      <c r="G12926">
        <f>IF(OR(E7274="",F7274=""),"",E7274*F7274)</f>
        <v/>
      </c>
      <c r="H12926" s="41">
        <f>IFERROR(XLOOKUP(C7274,'DATA Wharton'!$A$2:$A$785,'DATA Wharton'!$C$2:$C$785),"")</f>
        <v/>
      </c>
      <c r="I12926">
        <f>IF(OR(G7274="",H7274=""),"",G7274)</f>
        <v/>
      </c>
      <c r="J12926">
        <f>IF(OR(I7274="",H7274=""),"",I7274*H7274)</f>
        <v/>
      </c>
      <c r="K12926">
        <f>IF(G7274="","Missing OEWS wage",IF(H7274="","Missing Wharton SOC","Matched"))</f>
        <v/>
      </c>
    </row>
    <row r="12927">
      <c r="A12927" t="inlineStr">
        <is>
          <t>81</t>
        </is>
      </c>
      <c r="B12927" t="inlineStr">
        <is>
          <t>Other Services (except Public Administration)</t>
        </is>
      </c>
      <c r="C12927" t="inlineStr">
        <is>
          <t>11-9039</t>
        </is>
      </c>
      <c r="D12927" t="inlineStr">
        <is>
          <t>Education Administrators, All Other</t>
        </is>
      </c>
      <c r="E12927" t="n">
        <v>1900</v>
      </c>
      <c r="F12927" t="n">
        <v>93980</v>
      </c>
      <c r="G12927">
        <f>IF(OR(E7275="",F7275=""),"",E7275*F7275)</f>
        <v/>
      </c>
      <c r="H12927" s="41">
        <f>IFERROR(XLOOKUP(C7275,'DATA Wharton'!$A$2:$A$785,'DATA Wharton'!$C$2:$C$785),"")</f>
        <v/>
      </c>
      <c r="I12927">
        <f>IF(OR(G7275="",H7275=""),"",G7275)</f>
        <v/>
      </c>
      <c r="J12927">
        <f>IF(OR(I7275="",H7275=""),"",I7275*H7275)</f>
        <v/>
      </c>
      <c r="K12927">
        <f>IF(G7275="","Missing OEWS wage",IF(H7275="","Missing Wharton SOC","Matched"))</f>
        <v/>
      </c>
    </row>
    <row r="12928">
      <c r="A12928" t="inlineStr">
        <is>
          <t>81</t>
        </is>
      </c>
      <c r="B12928" t="inlineStr">
        <is>
          <t>Other Services (except Public Administration)</t>
        </is>
      </c>
      <c r="C12928" t="inlineStr">
        <is>
          <t>11-9041</t>
        </is>
      </c>
      <c r="D12928" t="inlineStr">
        <is>
          <t>Architectural and Engineering Managers</t>
        </is>
      </c>
      <c r="E12928" t="n">
        <v>770</v>
      </c>
      <c r="F12928" t="n">
        <v>175210</v>
      </c>
      <c r="G12928">
        <f>IF(OR(E7276="",F7276=""),"",E7276*F7276)</f>
        <v/>
      </c>
      <c r="H12928" s="41">
        <f>IFERROR(XLOOKUP(C7276,'DATA Wharton'!$A$2:$A$785,'DATA Wharton'!$C$2:$C$785),"")</f>
        <v/>
      </c>
      <c r="I12928">
        <f>IF(OR(G7276="",H7276=""),"",G7276)</f>
        <v/>
      </c>
      <c r="J12928">
        <f>IF(OR(I7276="",H7276=""),"",I7276*H7276)</f>
        <v/>
      </c>
      <c r="K12928">
        <f>IF(G7276="","Missing OEWS wage",IF(H7276="","Missing Wharton SOC","Matched"))</f>
        <v/>
      </c>
    </row>
    <row r="12929">
      <c r="A12929" t="inlineStr">
        <is>
          <t>81</t>
        </is>
      </c>
      <c r="B12929" t="inlineStr">
        <is>
          <t>Other Services (except Public Administration)</t>
        </is>
      </c>
      <c r="C12929" t="inlineStr">
        <is>
          <t>11-9051</t>
        </is>
      </c>
      <c r="D12929" t="inlineStr">
        <is>
          <t>Food Service Managers</t>
        </is>
      </c>
      <c r="E12929" t="n">
        <v>870</v>
      </c>
      <c r="F12929" t="n">
        <v>85490</v>
      </c>
      <c r="G12929">
        <f>IF(OR(E7277="",F7277=""),"",E7277*F7277)</f>
        <v/>
      </c>
      <c r="H12929" s="41">
        <f>IFERROR(XLOOKUP(C7277,'DATA Wharton'!$A$2:$A$785,'DATA Wharton'!$C$2:$C$785),"")</f>
        <v/>
      </c>
      <c r="I12929">
        <f>IF(OR(G7277="",H7277=""),"",G7277)</f>
        <v/>
      </c>
      <c r="J12929">
        <f>IF(OR(I7277="",H7277=""),"",I7277*H7277)</f>
        <v/>
      </c>
      <c r="K12929">
        <f>IF(G7277="","Missing OEWS wage",IF(H7277="","Missing Wharton SOC","Matched"))</f>
        <v/>
      </c>
    </row>
    <row r="12930">
      <c r="A12930" t="inlineStr">
        <is>
          <t>81</t>
        </is>
      </c>
      <c r="B12930" t="inlineStr">
        <is>
          <t>Other Services (except Public Administration)</t>
        </is>
      </c>
      <c r="C12930" t="inlineStr">
        <is>
          <t>11-9072</t>
        </is>
      </c>
      <c r="D12930" t="inlineStr">
        <is>
          <t>Entertainment and Recreation Managers, Except Gambling</t>
        </is>
      </c>
      <c r="E12930" t="n">
        <v>2300</v>
      </c>
      <c r="F12930" t="n">
        <v>74220</v>
      </c>
      <c r="G12930">
        <f>IF(OR(E7278="",F7278=""),"",E7278*F7278)</f>
        <v/>
      </c>
      <c r="H12930" s="41">
        <f>IFERROR(XLOOKUP(C7278,'DATA Wharton'!$A$2:$A$785,'DATA Wharton'!$C$2:$C$785),"")</f>
        <v/>
      </c>
      <c r="I12930">
        <f>IF(OR(G7278="",H7278=""),"",G7278)</f>
        <v/>
      </c>
      <c r="J12930">
        <f>IF(OR(I7278="",H7278=""),"",I7278*H7278)</f>
        <v/>
      </c>
      <c r="K12930">
        <f>IF(G7278="","Missing OEWS wage",IF(H7278="","Missing Wharton SOC","Matched"))</f>
        <v/>
      </c>
    </row>
    <row r="12931">
      <c r="A12931" t="inlineStr">
        <is>
          <t>81</t>
        </is>
      </c>
      <c r="B12931" t="inlineStr">
        <is>
          <t>Other Services (except Public Administration)</t>
        </is>
      </c>
      <c r="C12931" t="inlineStr">
        <is>
          <t>11-9081</t>
        </is>
      </c>
      <c r="D12931" t="inlineStr">
        <is>
          <t>Lodging Managers</t>
        </is>
      </c>
      <c r="E12931" t="n">
        <v>180</v>
      </c>
      <c r="F12931" t="n">
        <v>89190</v>
      </c>
      <c r="G12931">
        <f>IF(OR(E7279="",F7279=""),"",E7279*F7279)</f>
        <v/>
      </c>
      <c r="H12931" s="41">
        <f>IFERROR(XLOOKUP(C7279,'DATA Wharton'!$A$2:$A$785,'DATA Wharton'!$C$2:$C$785),"")</f>
        <v/>
      </c>
      <c r="I12931">
        <f>IF(OR(G7279="",H7279=""),"",G7279)</f>
        <v/>
      </c>
      <c r="J12931">
        <f>IF(OR(I7279="",H7279=""),"",I7279*H7279)</f>
        <v/>
      </c>
      <c r="K12931">
        <f>IF(G7279="","Missing OEWS wage",IF(H7279="","Missing Wharton SOC","Matched"))</f>
        <v/>
      </c>
    </row>
    <row r="12932">
      <c r="A12932" t="inlineStr">
        <is>
          <t>81</t>
        </is>
      </c>
      <c r="B12932" t="inlineStr">
        <is>
          <t>Other Services (except Public Administration)</t>
        </is>
      </c>
      <c r="C12932" t="inlineStr">
        <is>
          <t>11-9111</t>
        </is>
      </c>
      <c r="D12932" t="inlineStr">
        <is>
          <t>Medical and Health Services Managers</t>
        </is>
      </c>
      <c r="E12932" t="n">
        <v>2420</v>
      </c>
      <c r="F12932" t="n">
        <v>131110</v>
      </c>
      <c r="G12932">
        <f>IF(OR(E7280="",F7280=""),"",E7280*F7280)</f>
        <v/>
      </c>
      <c r="H12932" s="41">
        <f>IFERROR(XLOOKUP(C7280,'DATA Wharton'!$A$2:$A$785,'DATA Wharton'!$C$2:$C$785),"")</f>
        <v/>
      </c>
      <c r="I12932">
        <f>IF(OR(G7280="",H7280=""),"",G7280)</f>
        <v/>
      </c>
      <c r="J12932">
        <f>IF(OR(I7280="",H7280=""),"",I7280*H7280)</f>
        <v/>
      </c>
      <c r="K12932">
        <f>IF(G7280="","Missing OEWS wage",IF(H7280="","Missing Wharton SOC","Matched"))</f>
        <v/>
      </c>
    </row>
    <row r="12933">
      <c r="A12933" t="inlineStr">
        <is>
          <t>81</t>
        </is>
      </c>
      <c r="B12933" t="inlineStr">
        <is>
          <t>Other Services (except Public Administration)</t>
        </is>
      </c>
      <c r="C12933" t="inlineStr">
        <is>
          <t>11-9121</t>
        </is>
      </c>
      <c r="D12933" t="inlineStr">
        <is>
          <t>Natural Sciences Managers</t>
        </is>
      </c>
      <c r="E12933" t="n">
        <v>1370</v>
      </c>
      <c r="F12933" t="n">
        <v>140960</v>
      </c>
      <c r="G12933">
        <f>IF(OR(E7281="",F7281=""),"",E7281*F7281)</f>
        <v/>
      </c>
      <c r="H12933" s="41">
        <f>IFERROR(XLOOKUP(C7281,'DATA Wharton'!$A$2:$A$785,'DATA Wharton'!$C$2:$C$785),"")</f>
        <v/>
      </c>
      <c r="I12933">
        <f>IF(OR(G7281="",H7281=""),"",G7281)</f>
        <v/>
      </c>
      <c r="J12933">
        <f>IF(OR(I7281="",H7281=""),"",I7281*H7281)</f>
        <v/>
      </c>
      <c r="K12933">
        <f>IF(G7281="","Missing OEWS wage",IF(H7281="","Missing Wharton SOC","Matched"))</f>
        <v/>
      </c>
    </row>
    <row r="12934">
      <c r="A12934" t="inlineStr">
        <is>
          <t>81</t>
        </is>
      </c>
      <c r="B12934" t="inlineStr">
        <is>
          <t>Other Services (except Public Administration)</t>
        </is>
      </c>
      <c r="C12934" t="inlineStr">
        <is>
          <t>11-9141</t>
        </is>
      </c>
      <c r="D12934" t="inlineStr">
        <is>
          <t>Property, Real Estate, and Community Association Managers</t>
        </is>
      </c>
      <c r="E12934" t="n">
        <v>7750</v>
      </c>
      <c r="F12934" t="n">
        <v>77940</v>
      </c>
      <c r="G12934">
        <f>IF(OR(E7282="",F7282=""),"",E7282*F7282)</f>
        <v/>
      </c>
      <c r="H12934" s="41">
        <f>IFERROR(XLOOKUP(C7282,'DATA Wharton'!$A$2:$A$785,'DATA Wharton'!$C$2:$C$785),"")</f>
        <v/>
      </c>
      <c r="I12934">
        <f>IF(OR(G7282="",H7282=""),"",G7282)</f>
        <v/>
      </c>
      <c r="J12934">
        <f>IF(OR(I7282="",H7282=""),"",I7282*H7282)</f>
        <v/>
      </c>
      <c r="K12934">
        <f>IF(G7282="","Missing OEWS wage",IF(H7282="","Missing Wharton SOC","Matched"))</f>
        <v/>
      </c>
    </row>
    <row r="12935">
      <c r="A12935" t="inlineStr">
        <is>
          <t>81</t>
        </is>
      </c>
      <c r="B12935" t="inlineStr">
        <is>
          <t>Other Services (except Public Administration)</t>
        </is>
      </c>
      <c r="C12935" t="inlineStr">
        <is>
          <t>11-9151</t>
        </is>
      </c>
      <c r="D12935" t="inlineStr">
        <is>
          <t>Social and Community Service Managers</t>
        </is>
      </c>
      <c r="E12935" t="n">
        <v>20700</v>
      </c>
      <c r="F12935" t="n">
        <v>90460</v>
      </c>
      <c r="G12935">
        <f>IF(OR(E7283="",F7283=""),"",E7283*F7283)</f>
        <v/>
      </c>
      <c r="H12935" s="41">
        <f>IFERROR(XLOOKUP(C7283,'DATA Wharton'!$A$2:$A$785,'DATA Wharton'!$C$2:$C$785),"")</f>
        <v/>
      </c>
      <c r="I12935">
        <f>IF(OR(G7283="",H7283=""),"",G7283)</f>
        <v/>
      </c>
      <c r="J12935">
        <f>IF(OR(I7283="",H7283=""),"",I7283*H7283)</f>
        <v/>
      </c>
      <c r="K12935">
        <f>IF(G7283="","Missing OEWS wage",IF(H7283="","Missing Wharton SOC","Matched"))</f>
        <v/>
      </c>
    </row>
    <row r="12936">
      <c r="A12936" t="inlineStr">
        <is>
          <t>81</t>
        </is>
      </c>
      <c r="B12936" t="inlineStr">
        <is>
          <t>Other Services (except Public Administration)</t>
        </is>
      </c>
      <c r="C12936" t="inlineStr">
        <is>
          <t>11-9161</t>
        </is>
      </c>
      <c r="D12936" t="inlineStr">
        <is>
          <t>Emergency Management Directors</t>
        </is>
      </c>
      <c r="E12936" t="n">
        <v>80</v>
      </c>
      <c r="F12936" t="n">
        <v>72090</v>
      </c>
      <c r="G12936">
        <f>IF(OR(E7284="",F7284=""),"",E7284*F7284)</f>
        <v/>
      </c>
      <c r="H12936" s="41">
        <f>IFERROR(XLOOKUP(C7284,'DATA Wharton'!$A$2:$A$785,'DATA Wharton'!$C$2:$C$785),"")</f>
        <v/>
      </c>
      <c r="I12936">
        <f>IF(OR(G7284="",H7284=""),"",G7284)</f>
        <v/>
      </c>
      <c r="J12936">
        <f>IF(OR(I7284="",H7284=""),"",I7284*H7284)</f>
        <v/>
      </c>
      <c r="K12936">
        <f>IF(G7284="","Missing OEWS wage",IF(H7284="","Missing Wharton SOC","Matched"))</f>
        <v/>
      </c>
    </row>
    <row r="12937">
      <c r="A12937" t="inlineStr">
        <is>
          <t>81</t>
        </is>
      </c>
      <c r="B12937" t="inlineStr">
        <is>
          <t>Other Services (except Public Administration)</t>
        </is>
      </c>
      <c r="C12937" t="inlineStr">
        <is>
          <t>11-9171</t>
        </is>
      </c>
      <c r="D12937" t="inlineStr">
        <is>
          <t>Funeral Home Managers</t>
        </is>
      </c>
      <c r="E12937" t="n">
        <v>13850</v>
      </c>
      <c r="F12937" t="n">
        <v>92920</v>
      </c>
      <c r="G12937">
        <f>IF(OR(E7285="",F7285=""),"",E7285*F7285)</f>
        <v/>
      </c>
      <c r="H12937" s="41">
        <f>IFERROR(XLOOKUP(C7285,'DATA Wharton'!$A$2:$A$785,'DATA Wharton'!$C$2:$C$785),"")</f>
        <v/>
      </c>
      <c r="I12937">
        <f>IF(OR(G7285="",H7285=""),"",G7285)</f>
        <v/>
      </c>
      <c r="J12937">
        <f>IF(OR(I7285="",H7285=""),"",I7285*H7285)</f>
        <v/>
      </c>
      <c r="K12937">
        <f>IF(G7285="","Missing OEWS wage",IF(H7285="","Missing Wharton SOC","Matched"))</f>
        <v/>
      </c>
    </row>
    <row r="12938">
      <c r="A12938" t="inlineStr">
        <is>
          <t>81</t>
        </is>
      </c>
      <c r="B12938" t="inlineStr">
        <is>
          <t>Other Services (except Public Administration)</t>
        </is>
      </c>
      <c r="C12938" t="inlineStr">
        <is>
          <t>11-9179</t>
        </is>
      </c>
      <c r="D12938" t="inlineStr">
        <is>
          <t>Personal Service Managers, All Other</t>
        </is>
      </c>
      <c r="E12938" t="n">
        <v>3310</v>
      </c>
      <c r="F12938" t="n">
        <v>71950</v>
      </c>
      <c r="G12938">
        <f>IF(OR(E7286="",F7286=""),"",E7286*F7286)</f>
        <v/>
      </c>
      <c r="H12938" s="41">
        <f>IFERROR(XLOOKUP(C7286,'DATA Wharton'!$A$2:$A$785,'DATA Wharton'!$C$2:$C$785),"")</f>
        <v/>
      </c>
      <c r="I12938">
        <f>IF(OR(G7286="",H7286=""),"",G7286)</f>
        <v/>
      </c>
      <c r="J12938">
        <f>IF(OR(I7286="",H7286=""),"",I7286*H7286)</f>
        <v/>
      </c>
      <c r="K12938">
        <f>IF(G7286="","Missing OEWS wage",IF(H7286="","Missing Wharton SOC","Matched"))</f>
        <v/>
      </c>
    </row>
    <row r="12939">
      <c r="A12939" t="inlineStr">
        <is>
          <t>81</t>
        </is>
      </c>
      <c r="B12939" t="inlineStr">
        <is>
          <t>Other Services (except Public Administration)</t>
        </is>
      </c>
      <c r="C12939" t="inlineStr">
        <is>
          <t>11-9199</t>
        </is>
      </c>
      <c r="D12939" t="inlineStr">
        <is>
          <t>Managers, All Other</t>
        </is>
      </c>
      <c r="E12939" t="n">
        <v>20730</v>
      </c>
      <c r="F12939" t="n">
        <v>127260</v>
      </c>
      <c r="G12939">
        <f>IF(OR(E7287="",F7287=""),"",E7287*F7287)</f>
        <v/>
      </c>
      <c r="H12939" s="41">
        <f>IFERROR(XLOOKUP(C7287,'DATA Wharton'!$A$2:$A$785,'DATA Wharton'!$C$2:$C$785),"")</f>
        <v/>
      </c>
      <c r="I12939">
        <f>IF(OR(G7287="",H7287=""),"",G7287)</f>
        <v/>
      </c>
      <c r="J12939">
        <f>IF(OR(I7287="",H7287=""),"",I7287*H7287)</f>
        <v/>
      </c>
      <c r="K12939">
        <f>IF(G7287="","Missing OEWS wage",IF(H7287="","Missing Wharton SOC","Matched"))</f>
        <v/>
      </c>
    </row>
    <row r="12940">
      <c r="A12940" t="inlineStr">
        <is>
          <t>81</t>
        </is>
      </c>
      <c r="B12940" t="inlineStr">
        <is>
          <t>Other Services (except Public Administration)</t>
        </is>
      </c>
      <c r="C12940" t="inlineStr">
        <is>
          <t>13-1020</t>
        </is>
      </c>
      <c r="D12940" t="inlineStr">
        <is>
          <t>Buyers and Purchasing Agents</t>
        </is>
      </c>
      <c r="E12940" t="n">
        <v>5790</v>
      </c>
      <c r="F12940" t="n">
        <v>68020</v>
      </c>
      <c r="G12940">
        <f>IF(OR(E7288="",F7288=""),"",E7288*F7288)</f>
        <v/>
      </c>
      <c r="H12940" s="41">
        <f>IFERROR(XLOOKUP(C7288,'DATA Wharton'!$A$2:$A$785,'DATA Wharton'!$C$2:$C$785),"")</f>
        <v/>
      </c>
      <c r="I12940">
        <f>IF(OR(G7288="",H7288=""),"",G7288)</f>
        <v/>
      </c>
      <c r="J12940">
        <f>IF(OR(I7288="",H7288=""),"",I7288*H7288)</f>
        <v/>
      </c>
      <c r="K12940">
        <f>IF(G7288="","Missing OEWS wage",IF(H7288="","Missing Wharton SOC","Matched"))</f>
        <v/>
      </c>
    </row>
    <row r="12941">
      <c r="A12941" t="inlineStr">
        <is>
          <t>81</t>
        </is>
      </c>
      <c r="B12941" t="inlineStr">
        <is>
          <t>Other Services (except Public Administration)</t>
        </is>
      </c>
      <c r="C12941" t="inlineStr">
        <is>
          <t>13-1031</t>
        </is>
      </c>
      <c r="D12941" t="inlineStr">
        <is>
          <t>Claims Adjusters, Examiners, and Investigators</t>
        </is>
      </c>
      <c r="E12941" t="n">
        <v>660</v>
      </c>
      <c r="F12941" t="n">
        <v>80340</v>
      </c>
      <c r="G12941">
        <f>IF(OR(E7289="",F7289=""),"",E7289*F7289)</f>
        <v/>
      </c>
      <c r="H12941" s="41">
        <f>IFERROR(XLOOKUP(C7289,'DATA Wharton'!$A$2:$A$785,'DATA Wharton'!$C$2:$C$785),"")</f>
        <v/>
      </c>
      <c r="I12941">
        <f>IF(OR(G7289="",H7289=""),"",G7289)</f>
        <v/>
      </c>
      <c r="J12941">
        <f>IF(OR(I7289="",H7289=""),"",I7289*H7289)</f>
        <v/>
      </c>
      <c r="K12941">
        <f>IF(G7289="","Missing OEWS wage",IF(H7289="","Missing Wharton SOC","Matched"))</f>
        <v/>
      </c>
    </row>
    <row r="12942">
      <c r="A12942" t="inlineStr">
        <is>
          <t>81</t>
        </is>
      </c>
      <c r="B12942" t="inlineStr">
        <is>
          <t>Other Services (except Public Administration)</t>
        </is>
      </c>
      <c r="C12942" t="inlineStr">
        <is>
          <t>13-1032</t>
        </is>
      </c>
      <c r="D12942" t="inlineStr">
        <is>
          <t>Insurance Appraisers, Auto Damage</t>
        </is>
      </c>
      <c r="F12942" t="n">
        <v>74190</v>
      </c>
      <c r="G12942">
        <f>IF(OR(E7290="",F7290=""),"",E7290*F7290)</f>
        <v/>
      </c>
      <c r="H12942" s="41">
        <f>IFERROR(XLOOKUP(C7290,'DATA Wharton'!$A$2:$A$785,'DATA Wharton'!$C$2:$C$785),"")</f>
        <v/>
      </c>
      <c r="I12942">
        <f>IF(OR(G7290="",H7290=""),"",G7290)</f>
        <v/>
      </c>
      <c r="J12942">
        <f>IF(OR(I7290="",H7290=""),"",I7290*H7290)</f>
        <v/>
      </c>
      <c r="K12942">
        <f>IF(G7290="","Missing OEWS wage",IF(H7290="","Missing Wharton SOC","Matched"))</f>
        <v/>
      </c>
    </row>
    <row r="12943">
      <c r="A12943" t="inlineStr">
        <is>
          <t>81</t>
        </is>
      </c>
      <c r="B12943" t="inlineStr">
        <is>
          <t>Other Services (except Public Administration)</t>
        </is>
      </c>
      <c r="C12943" t="inlineStr">
        <is>
          <t>13-1041</t>
        </is>
      </c>
      <c r="D12943" t="inlineStr">
        <is>
          <t>Compliance Officers</t>
        </is>
      </c>
      <c r="E12943" t="n">
        <v>5980</v>
      </c>
      <c r="F12943" t="n">
        <v>80350</v>
      </c>
      <c r="G12943">
        <f>IF(OR(E7291="",F7291=""),"",E7291*F7291)</f>
        <v/>
      </c>
      <c r="H12943" s="41">
        <f>IFERROR(XLOOKUP(C7291,'DATA Wharton'!$A$2:$A$785,'DATA Wharton'!$C$2:$C$785),"")</f>
        <v/>
      </c>
      <c r="I12943">
        <f>IF(OR(G7291="",H7291=""),"",G7291)</f>
        <v/>
      </c>
      <c r="J12943">
        <f>IF(OR(I7291="",H7291=""),"",I7291*H7291)</f>
        <v/>
      </c>
      <c r="K12943">
        <f>IF(G7291="","Missing OEWS wage",IF(H7291="","Missing Wharton SOC","Matched"))</f>
        <v/>
      </c>
    </row>
    <row r="12944">
      <c r="A12944" t="inlineStr">
        <is>
          <t>81</t>
        </is>
      </c>
      <c r="B12944" t="inlineStr">
        <is>
          <t>Other Services (except Public Administration)</t>
        </is>
      </c>
      <c r="C12944" t="inlineStr">
        <is>
          <t>13-1051</t>
        </is>
      </c>
      <c r="D12944" t="inlineStr">
        <is>
          <t>Cost Estimators</t>
        </is>
      </c>
      <c r="E12944" t="n">
        <v>22050</v>
      </c>
      <c r="F12944" t="n">
        <v>70030</v>
      </c>
      <c r="G12944">
        <f>IF(OR(E7292="",F7292=""),"",E7292*F7292)</f>
        <v/>
      </c>
      <c r="H12944" s="41">
        <f>IFERROR(XLOOKUP(C7292,'DATA Wharton'!$A$2:$A$785,'DATA Wharton'!$C$2:$C$785),"")</f>
        <v/>
      </c>
      <c r="I12944">
        <f>IF(OR(G7292="",H7292=""),"",G7292)</f>
        <v/>
      </c>
      <c r="J12944">
        <f>IF(OR(I7292="",H7292=""),"",I7292*H7292)</f>
        <v/>
      </c>
      <c r="K12944">
        <f>IF(G7292="","Missing OEWS wage",IF(H7292="","Missing Wharton SOC","Matched"))</f>
        <v/>
      </c>
    </row>
    <row r="12945">
      <c r="A12945" t="inlineStr">
        <is>
          <t>81</t>
        </is>
      </c>
      <c r="B12945" t="inlineStr">
        <is>
          <t>Other Services (except Public Administration)</t>
        </is>
      </c>
      <c r="C12945" t="inlineStr">
        <is>
          <t>13-1071</t>
        </is>
      </c>
      <c r="D12945" t="inlineStr">
        <is>
          <t>Human Resources Specialists</t>
        </is>
      </c>
      <c r="E12945" t="n">
        <v>16200</v>
      </c>
      <c r="F12945" t="n">
        <v>76140</v>
      </c>
      <c r="G12945">
        <f>IF(OR(E7293="",F7293=""),"",E7293*F7293)</f>
        <v/>
      </c>
      <c r="H12945" s="41">
        <f>IFERROR(XLOOKUP(C7293,'DATA Wharton'!$A$2:$A$785,'DATA Wharton'!$C$2:$C$785),"")</f>
        <v/>
      </c>
      <c r="I12945">
        <f>IF(OR(G7293="",H7293=""),"",G7293)</f>
        <v/>
      </c>
      <c r="J12945">
        <f>IF(OR(I7293="",H7293=""),"",I7293*H7293)</f>
        <v/>
      </c>
      <c r="K12945">
        <f>IF(G7293="","Missing OEWS wage",IF(H7293="","Missing Wharton SOC","Matched"))</f>
        <v/>
      </c>
    </row>
    <row r="12946">
      <c r="A12946" t="inlineStr">
        <is>
          <t>81</t>
        </is>
      </c>
      <c r="B12946" t="inlineStr">
        <is>
          <t>Other Services (except Public Administration)</t>
        </is>
      </c>
      <c r="C12946" t="inlineStr">
        <is>
          <t>13-1075</t>
        </is>
      </c>
      <c r="D12946" t="inlineStr">
        <is>
          <t>Labor Relations Specialists</t>
        </is>
      </c>
      <c r="E12946" t="n">
        <v>50570</v>
      </c>
      <c r="F12946" t="n">
        <v>98620</v>
      </c>
      <c r="G12946">
        <f>IF(OR(E7294="",F7294=""),"",E7294*F7294)</f>
        <v/>
      </c>
      <c r="H12946" s="41">
        <f>IFERROR(XLOOKUP(C7294,'DATA Wharton'!$A$2:$A$785,'DATA Wharton'!$C$2:$C$785),"")</f>
        <v/>
      </c>
      <c r="I12946">
        <f>IF(OR(G7294="",H7294=""),"",G7294)</f>
        <v/>
      </c>
      <c r="J12946">
        <f>IF(OR(I7294="",H7294=""),"",I7294*H7294)</f>
        <v/>
      </c>
      <c r="K12946">
        <f>IF(G7294="","Missing OEWS wage",IF(H7294="","Missing Wharton SOC","Matched"))</f>
        <v/>
      </c>
    </row>
    <row r="12947">
      <c r="A12947" t="inlineStr">
        <is>
          <t>81</t>
        </is>
      </c>
      <c r="B12947" t="inlineStr">
        <is>
          <t>Other Services (except Public Administration)</t>
        </is>
      </c>
      <c r="C12947" t="inlineStr">
        <is>
          <t>13-1081</t>
        </is>
      </c>
      <c r="D12947" t="inlineStr">
        <is>
          <t>Logisticians</t>
        </is>
      </c>
      <c r="E12947" t="n">
        <v>1200</v>
      </c>
      <c r="F12947" t="n">
        <v>78220</v>
      </c>
      <c r="G12947">
        <f>IF(OR(E7295="",F7295=""),"",E7295*F7295)</f>
        <v/>
      </c>
      <c r="H12947" s="41">
        <f>IFERROR(XLOOKUP(C7295,'DATA Wharton'!$A$2:$A$785,'DATA Wharton'!$C$2:$C$785),"")</f>
        <v/>
      </c>
      <c r="I12947">
        <f>IF(OR(G7295="",H7295=""),"",G7295)</f>
        <v/>
      </c>
      <c r="J12947">
        <f>IF(OR(I7295="",H7295=""),"",I7295*H7295)</f>
        <v/>
      </c>
      <c r="K12947">
        <f>IF(G7295="","Missing OEWS wage",IF(H7295="","Missing Wharton SOC","Matched"))</f>
        <v/>
      </c>
    </row>
    <row r="12948">
      <c r="A12948" t="inlineStr">
        <is>
          <t>81</t>
        </is>
      </c>
      <c r="B12948" t="inlineStr">
        <is>
          <t>Other Services (except Public Administration)</t>
        </is>
      </c>
      <c r="C12948" t="inlineStr">
        <is>
          <t>13-1082</t>
        </is>
      </c>
      <c r="D12948" t="inlineStr">
        <is>
          <t>Project Management Specialists</t>
        </is>
      </c>
      <c r="E12948" t="n">
        <v>16020</v>
      </c>
      <c r="F12948" t="n">
        <v>90220</v>
      </c>
      <c r="G12948">
        <f>IF(OR(E7296="",F7296=""),"",E7296*F7296)</f>
        <v/>
      </c>
      <c r="H12948" s="41">
        <f>IFERROR(XLOOKUP(C7296,'DATA Wharton'!$A$2:$A$785,'DATA Wharton'!$C$2:$C$785),"")</f>
        <v/>
      </c>
      <c r="I12948">
        <f>IF(OR(G7296="",H7296=""),"",G7296)</f>
        <v/>
      </c>
      <c r="J12948">
        <f>IF(OR(I7296="",H7296=""),"",I7296*H7296)</f>
        <v/>
      </c>
      <c r="K12948">
        <f>IF(G7296="","Missing OEWS wage",IF(H7296="","Missing Wharton SOC","Matched"))</f>
        <v/>
      </c>
    </row>
    <row r="12949">
      <c r="A12949" t="inlineStr">
        <is>
          <t>81</t>
        </is>
      </c>
      <c r="B12949" t="inlineStr">
        <is>
          <t>Other Services (except Public Administration)</t>
        </is>
      </c>
      <c r="C12949" t="inlineStr">
        <is>
          <t>13-1111</t>
        </is>
      </c>
      <c r="D12949" t="inlineStr">
        <is>
          <t>Management Analysts</t>
        </is>
      </c>
      <c r="E12949" t="n">
        <v>8660</v>
      </c>
      <c r="F12949" t="n">
        <v>106670</v>
      </c>
      <c r="G12949">
        <f>IF(OR(E7297="",F7297=""),"",E7297*F7297)</f>
        <v/>
      </c>
      <c r="H12949" s="41">
        <f>IFERROR(XLOOKUP(C7297,'DATA Wharton'!$A$2:$A$785,'DATA Wharton'!$C$2:$C$785),"")</f>
        <v/>
      </c>
      <c r="I12949">
        <f>IF(OR(G7297="",H7297=""),"",G7297)</f>
        <v/>
      </c>
      <c r="J12949">
        <f>IF(OR(I7297="",H7297=""),"",I7297*H7297)</f>
        <v/>
      </c>
      <c r="K12949">
        <f>IF(G7297="","Missing OEWS wage",IF(H7297="","Missing Wharton SOC","Matched"))</f>
        <v/>
      </c>
    </row>
    <row r="12950">
      <c r="A12950" t="inlineStr">
        <is>
          <t>81</t>
        </is>
      </c>
      <c r="B12950" t="inlineStr">
        <is>
          <t>Other Services (except Public Administration)</t>
        </is>
      </c>
      <c r="C12950" t="inlineStr">
        <is>
          <t>13-1121</t>
        </is>
      </c>
      <c r="D12950" t="inlineStr">
        <is>
          <t>Meeting, Convention, and Event Planners</t>
        </is>
      </c>
      <c r="E12950" t="n">
        <v>20330</v>
      </c>
      <c r="F12950" t="n">
        <v>65680</v>
      </c>
      <c r="G12950">
        <f>IF(OR(E7298="",F7298=""),"",E7298*F7298)</f>
        <v/>
      </c>
      <c r="H12950" s="41">
        <f>IFERROR(XLOOKUP(C7298,'DATA Wharton'!$A$2:$A$785,'DATA Wharton'!$C$2:$C$785),"")</f>
        <v/>
      </c>
      <c r="I12950">
        <f>IF(OR(G7298="",H7298=""),"",G7298)</f>
        <v/>
      </c>
      <c r="J12950">
        <f>IF(OR(I7298="",H7298=""),"",I7298*H7298)</f>
        <v/>
      </c>
      <c r="K12950">
        <f>IF(G7298="","Missing OEWS wage",IF(H7298="","Missing Wharton SOC","Matched"))</f>
        <v/>
      </c>
    </row>
    <row r="12951">
      <c r="A12951" t="inlineStr">
        <is>
          <t>81</t>
        </is>
      </c>
      <c r="B12951" t="inlineStr">
        <is>
          <t>Other Services (except Public Administration)</t>
        </is>
      </c>
      <c r="C12951" t="inlineStr">
        <is>
          <t>13-1131</t>
        </is>
      </c>
      <c r="D12951" t="inlineStr">
        <is>
          <t>Fundraisers</t>
        </is>
      </c>
      <c r="E12951" t="n">
        <v>35980</v>
      </c>
      <c r="F12951" t="n">
        <v>79310</v>
      </c>
      <c r="G12951">
        <f>IF(OR(E7299="",F7299=""),"",E7299*F7299)</f>
        <v/>
      </c>
      <c r="H12951" s="41">
        <f>IFERROR(XLOOKUP(C7299,'DATA Wharton'!$A$2:$A$785,'DATA Wharton'!$C$2:$C$785),"")</f>
        <v/>
      </c>
      <c r="I12951">
        <f>IF(OR(G7299="",H7299=""),"",G7299)</f>
        <v/>
      </c>
      <c r="J12951">
        <f>IF(OR(I7299="",H7299=""),"",I7299*H7299)</f>
        <v/>
      </c>
      <c r="K12951">
        <f>IF(G7299="","Missing OEWS wage",IF(H7299="","Missing Wharton SOC","Matched"))</f>
        <v/>
      </c>
    </row>
    <row r="12952">
      <c r="A12952" t="inlineStr">
        <is>
          <t>81</t>
        </is>
      </c>
      <c r="B12952" t="inlineStr">
        <is>
          <t>Other Services (except Public Administration)</t>
        </is>
      </c>
      <c r="C12952" t="inlineStr">
        <is>
          <t>13-1141</t>
        </is>
      </c>
      <c r="D12952" t="inlineStr">
        <is>
          <t>Compensation, Benefits, and Job Analysis Specialists</t>
        </is>
      </c>
      <c r="E12952" t="n">
        <v>2080</v>
      </c>
      <c r="F12952" t="n">
        <v>85340</v>
      </c>
      <c r="G12952">
        <f>IF(OR(E7300="",F7300=""),"",E7300*F7300)</f>
        <v/>
      </c>
      <c r="H12952" s="41">
        <f>IFERROR(XLOOKUP(C7300,'DATA Wharton'!$A$2:$A$785,'DATA Wharton'!$C$2:$C$785),"")</f>
        <v/>
      </c>
      <c r="I12952">
        <f>IF(OR(G7300="",H7300=""),"",G7300)</f>
        <v/>
      </c>
      <c r="J12952">
        <f>IF(OR(I7300="",H7300=""),"",I7300*H7300)</f>
        <v/>
      </c>
      <c r="K12952">
        <f>IF(G7300="","Missing OEWS wage",IF(H7300="","Missing Wharton SOC","Matched"))</f>
        <v/>
      </c>
    </row>
    <row r="12953">
      <c r="A12953" t="inlineStr">
        <is>
          <t>81</t>
        </is>
      </c>
      <c r="B12953" t="inlineStr">
        <is>
          <t>Other Services (except Public Administration)</t>
        </is>
      </c>
      <c r="C12953" t="inlineStr">
        <is>
          <t>13-1151</t>
        </is>
      </c>
      <c r="D12953" t="inlineStr">
        <is>
          <t>Training and Development Specialists</t>
        </is>
      </c>
      <c r="E12953" t="n">
        <v>15080</v>
      </c>
      <c r="F12953" t="n">
        <v>76590</v>
      </c>
      <c r="G12953">
        <f>IF(OR(E7301="",F7301=""),"",E7301*F7301)</f>
        <v/>
      </c>
      <c r="H12953" s="41">
        <f>IFERROR(XLOOKUP(C7301,'DATA Wharton'!$A$2:$A$785,'DATA Wharton'!$C$2:$C$785),"")</f>
        <v/>
      </c>
      <c r="I12953">
        <f>IF(OR(G7301="",H7301=""),"",G7301)</f>
        <v/>
      </c>
      <c r="J12953">
        <f>IF(OR(I7301="",H7301=""),"",I7301*H7301)</f>
        <v/>
      </c>
      <c r="K12953">
        <f>IF(G7301="","Missing OEWS wage",IF(H7301="","Missing Wharton SOC","Matched"))</f>
        <v/>
      </c>
    </row>
    <row r="12954">
      <c r="A12954" t="inlineStr">
        <is>
          <t>81</t>
        </is>
      </c>
      <c r="B12954" t="inlineStr">
        <is>
          <t>Other Services (except Public Administration)</t>
        </is>
      </c>
      <c r="C12954" t="inlineStr">
        <is>
          <t>13-1161</t>
        </is>
      </c>
      <c r="D12954" t="inlineStr">
        <is>
          <t>Market Research Analysts and Marketing Specialists</t>
        </is>
      </c>
      <c r="E12954" t="n">
        <v>26410</v>
      </c>
      <c r="F12954" t="n">
        <v>72170</v>
      </c>
      <c r="G12954">
        <f>IF(OR(E7302="",F7302=""),"",E7302*F7302)</f>
        <v/>
      </c>
      <c r="H12954" s="41">
        <f>IFERROR(XLOOKUP(C7302,'DATA Wharton'!$A$2:$A$785,'DATA Wharton'!$C$2:$C$785),"")</f>
        <v/>
      </c>
      <c r="I12954">
        <f>IF(OR(G7302="",H7302=""),"",G7302)</f>
        <v/>
      </c>
      <c r="J12954">
        <f>IF(OR(I7302="",H7302=""),"",I7302*H7302)</f>
        <v/>
      </c>
      <c r="K12954">
        <f>IF(G7302="","Missing OEWS wage",IF(H7302="","Missing Wharton SOC","Matched"))</f>
        <v/>
      </c>
    </row>
    <row r="12955">
      <c r="A12955" t="inlineStr">
        <is>
          <t>81</t>
        </is>
      </c>
      <c r="B12955" t="inlineStr">
        <is>
          <t>Other Services (except Public Administration)</t>
        </is>
      </c>
      <c r="C12955" t="inlineStr">
        <is>
          <t>13-1199</t>
        </is>
      </c>
      <c r="D12955" t="inlineStr">
        <is>
          <t>Business Operations Specialists, All Other</t>
        </is>
      </c>
      <c r="E12955" t="n">
        <v>47190</v>
      </c>
      <c r="F12955" t="n">
        <v>77460</v>
      </c>
      <c r="G12955">
        <f>IF(OR(E7303="",F7303=""),"",E7303*F7303)</f>
        <v/>
      </c>
      <c r="H12955" s="41">
        <f>IFERROR(XLOOKUP(C7303,'DATA Wharton'!$A$2:$A$785,'DATA Wharton'!$C$2:$C$785),"")</f>
        <v/>
      </c>
      <c r="I12955">
        <f>IF(OR(G7303="",H7303=""),"",G7303)</f>
        <v/>
      </c>
      <c r="J12955">
        <f>IF(OR(I7303="",H7303=""),"",I7303*H7303)</f>
        <v/>
      </c>
      <c r="K12955">
        <f>IF(G7303="","Missing OEWS wage",IF(H7303="","Missing Wharton SOC","Matched"))</f>
        <v/>
      </c>
    </row>
    <row r="12956">
      <c r="A12956" t="inlineStr">
        <is>
          <t>81</t>
        </is>
      </c>
      <c r="B12956" t="inlineStr">
        <is>
          <t>Other Services (except Public Administration)</t>
        </is>
      </c>
      <c r="C12956" t="inlineStr">
        <is>
          <t>13-2011</t>
        </is>
      </c>
      <c r="D12956" t="inlineStr">
        <is>
          <t>Accountants and Auditors</t>
        </is>
      </c>
      <c r="E12956" t="n">
        <v>34570</v>
      </c>
      <c r="F12956" t="n">
        <v>88550</v>
      </c>
      <c r="G12956">
        <f>IF(OR(E7304="",F7304=""),"",E7304*F7304)</f>
        <v/>
      </c>
      <c r="H12956" s="41">
        <f>IFERROR(XLOOKUP(C7304,'DATA Wharton'!$A$2:$A$785,'DATA Wharton'!$C$2:$C$785),"")</f>
        <v/>
      </c>
      <c r="I12956">
        <f>IF(OR(G7304="",H7304=""),"",G7304)</f>
        <v/>
      </c>
      <c r="J12956">
        <f>IF(OR(I7304="",H7304=""),"",I7304*H7304)</f>
        <v/>
      </c>
      <c r="K12956">
        <f>IF(G7304="","Missing OEWS wage",IF(H7304="","Missing Wharton SOC","Matched"))</f>
        <v/>
      </c>
    </row>
    <row r="12957">
      <c r="A12957" t="inlineStr">
        <is>
          <t>81</t>
        </is>
      </c>
      <c r="B12957" t="inlineStr">
        <is>
          <t>Other Services (except Public Administration)</t>
        </is>
      </c>
      <c r="C12957" t="inlineStr">
        <is>
          <t>13-2020</t>
        </is>
      </c>
      <c r="D12957" t="inlineStr">
        <is>
          <t>Property Appraisers and Assessors</t>
        </is>
      </c>
      <c r="E12957" t="n">
        <v>110</v>
      </c>
      <c r="F12957" t="n">
        <v>77730</v>
      </c>
      <c r="G12957">
        <f>IF(OR(E7305="",F7305=""),"",E7305*F7305)</f>
        <v/>
      </c>
      <c r="H12957" s="41">
        <f>IFERROR(XLOOKUP(C7305,'DATA Wharton'!$A$2:$A$785,'DATA Wharton'!$C$2:$C$785),"")</f>
        <v/>
      </c>
      <c r="I12957">
        <f>IF(OR(G7305="",H7305=""),"",G7305)</f>
        <v/>
      </c>
      <c r="J12957">
        <f>IF(OR(I7305="",H7305=""),"",I7305*H7305)</f>
        <v/>
      </c>
      <c r="K12957">
        <f>IF(G7305="","Missing OEWS wage",IF(H7305="","Missing Wharton SOC","Matched"))</f>
        <v/>
      </c>
    </row>
    <row r="12958">
      <c r="A12958" t="inlineStr">
        <is>
          <t>81</t>
        </is>
      </c>
      <c r="B12958" t="inlineStr">
        <is>
          <t>Other Services (except Public Administration)</t>
        </is>
      </c>
      <c r="C12958" t="inlineStr">
        <is>
          <t>13-2031</t>
        </is>
      </c>
      <c r="D12958" t="inlineStr">
        <is>
          <t>Budget Analysts</t>
        </is>
      </c>
      <c r="E12958" t="n">
        <v>420</v>
      </c>
      <c r="F12958" t="n">
        <v>86700</v>
      </c>
      <c r="G12958">
        <f>IF(OR(E7306="",F7306=""),"",E7306*F7306)</f>
        <v/>
      </c>
      <c r="H12958" s="41">
        <f>IFERROR(XLOOKUP(C7306,'DATA Wharton'!$A$2:$A$785,'DATA Wharton'!$C$2:$C$785),"")</f>
        <v/>
      </c>
      <c r="I12958">
        <f>IF(OR(G7306="",H7306=""),"",G7306)</f>
        <v/>
      </c>
      <c r="J12958">
        <f>IF(OR(I7306="",H7306=""),"",I7306*H7306)</f>
        <v/>
      </c>
      <c r="K12958">
        <f>IF(G7306="","Missing OEWS wage",IF(H7306="","Missing Wharton SOC","Matched"))</f>
        <v/>
      </c>
    </row>
    <row r="12959">
      <c r="A12959" t="inlineStr">
        <is>
          <t>81</t>
        </is>
      </c>
      <c r="B12959" t="inlineStr">
        <is>
          <t>Other Services (except Public Administration)</t>
        </is>
      </c>
      <c r="C12959" t="inlineStr">
        <is>
          <t>13-2051</t>
        </is>
      </c>
      <c r="D12959" t="inlineStr">
        <is>
          <t>Financial and Investment Analysts</t>
        </is>
      </c>
      <c r="E12959" t="n">
        <v>2440</v>
      </c>
      <c r="F12959" t="n">
        <v>101140</v>
      </c>
      <c r="G12959">
        <f>IF(OR(E7307="",F7307=""),"",E7307*F7307)</f>
        <v/>
      </c>
      <c r="H12959" s="41">
        <f>IFERROR(XLOOKUP(C7307,'DATA Wharton'!$A$2:$A$785,'DATA Wharton'!$C$2:$C$785),"")</f>
        <v/>
      </c>
      <c r="I12959">
        <f>IF(OR(G7307="",H7307=""),"",G7307)</f>
        <v/>
      </c>
      <c r="J12959">
        <f>IF(OR(I7307="",H7307=""),"",I7307*H7307)</f>
        <v/>
      </c>
      <c r="K12959">
        <f>IF(G7307="","Missing OEWS wage",IF(H7307="","Missing Wharton SOC","Matched"))</f>
        <v/>
      </c>
    </row>
    <row r="12960">
      <c r="A12960" t="inlineStr">
        <is>
          <t>81</t>
        </is>
      </c>
      <c r="B12960" t="inlineStr">
        <is>
          <t>Other Services (except Public Administration)</t>
        </is>
      </c>
      <c r="C12960" t="inlineStr">
        <is>
          <t>13-2052</t>
        </is>
      </c>
      <c r="D12960" t="inlineStr">
        <is>
          <t>Personal Financial Advisors</t>
        </is>
      </c>
      <c r="E12960" t="n">
        <v>190</v>
      </c>
      <c r="G12960">
        <f>IF(OR(E7308="",F7308=""),"",E7308*F7308)</f>
        <v/>
      </c>
      <c r="H12960" s="41">
        <f>IFERROR(XLOOKUP(C7308,'DATA Wharton'!$A$2:$A$785,'DATA Wharton'!$C$2:$C$785),"")</f>
        <v/>
      </c>
      <c r="I12960">
        <f>IF(OR(G7308="",H7308=""),"",G7308)</f>
        <v/>
      </c>
      <c r="J12960">
        <f>IF(OR(I7308="",H7308=""),"",I7308*H7308)</f>
        <v/>
      </c>
      <c r="K12960">
        <f>IF(G7308="","Missing OEWS wage",IF(H7308="","Missing Wharton SOC","Matched"))</f>
        <v/>
      </c>
    </row>
    <row r="12961">
      <c r="A12961" t="inlineStr">
        <is>
          <t>81</t>
        </is>
      </c>
      <c r="B12961" t="inlineStr">
        <is>
          <t>Other Services (except Public Administration)</t>
        </is>
      </c>
      <c r="C12961" t="inlineStr">
        <is>
          <t>13-2053</t>
        </is>
      </c>
      <c r="D12961" t="inlineStr">
        <is>
          <t>Insurance Underwriters</t>
        </is>
      </c>
      <c r="E12961" t="n">
        <v>70</v>
      </c>
      <c r="F12961" t="n">
        <v>76920</v>
      </c>
      <c r="G12961">
        <f>IF(OR(E7309="",F7309=""),"",E7309*F7309)</f>
        <v/>
      </c>
      <c r="H12961" s="41">
        <f>IFERROR(XLOOKUP(C7309,'DATA Wharton'!$A$2:$A$785,'DATA Wharton'!$C$2:$C$785),"")</f>
        <v/>
      </c>
      <c r="I12961">
        <f>IF(OR(G7309="",H7309=""),"",G7309)</f>
        <v/>
      </c>
      <c r="J12961">
        <f>IF(OR(I7309="",H7309=""),"",I7309*H7309)</f>
        <v/>
      </c>
      <c r="K12961">
        <f>IF(G7309="","Missing OEWS wage",IF(H7309="","Missing Wharton SOC","Matched"))</f>
        <v/>
      </c>
    </row>
    <row r="12962">
      <c r="A12962" t="inlineStr">
        <is>
          <t>81</t>
        </is>
      </c>
      <c r="B12962" t="inlineStr">
        <is>
          <t>Other Services (except Public Administration)</t>
        </is>
      </c>
      <c r="C12962" t="inlineStr">
        <is>
          <t>13-2054</t>
        </is>
      </c>
      <c r="D12962" t="inlineStr">
        <is>
          <t>Financial Risk Specialists</t>
        </is>
      </c>
      <c r="E12962" t="n">
        <v>340</v>
      </c>
      <c r="F12962" t="n">
        <v>115270</v>
      </c>
      <c r="G12962">
        <f>IF(OR(E7310="",F7310=""),"",E7310*F7310)</f>
        <v/>
      </c>
      <c r="H12962" s="41">
        <f>IFERROR(XLOOKUP(C7310,'DATA Wharton'!$A$2:$A$785,'DATA Wharton'!$C$2:$C$785),"")</f>
        <v/>
      </c>
      <c r="I12962">
        <f>IF(OR(G7310="",H7310=""),"",G7310)</f>
        <v/>
      </c>
      <c r="J12962">
        <f>IF(OR(I7310="",H7310=""),"",I7310*H7310)</f>
        <v/>
      </c>
      <c r="K12962">
        <f>IF(G7310="","Missing OEWS wage",IF(H7310="","Missing Wharton SOC","Matched"))</f>
        <v/>
      </c>
    </row>
    <row r="12963">
      <c r="A12963" t="inlineStr">
        <is>
          <t>81</t>
        </is>
      </c>
      <c r="B12963" t="inlineStr">
        <is>
          <t>Other Services (except Public Administration)</t>
        </is>
      </c>
      <c r="C12963" t="inlineStr">
        <is>
          <t>13-2061</t>
        </is>
      </c>
      <c r="D12963" t="inlineStr">
        <is>
          <t>Financial Examiners</t>
        </is>
      </c>
      <c r="E12963" t="n">
        <v>370</v>
      </c>
      <c r="F12963" t="n">
        <v>140100</v>
      </c>
      <c r="G12963">
        <f>IF(OR(E7311="",F7311=""),"",E7311*F7311)</f>
        <v/>
      </c>
      <c r="H12963" s="41">
        <f>IFERROR(XLOOKUP(C7311,'DATA Wharton'!$A$2:$A$785,'DATA Wharton'!$C$2:$C$785),"")</f>
        <v/>
      </c>
      <c r="I12963">
        <f>IF(OR(G7311="",H7311=""),"",G7311)</f>
        <v/>
      </c>
      <c r="J12963">
        <f>IF(OR(I7311="",H7311=""),"",I7311*H7311)</f>
        <v/>
      </c>
      <c r="K12963">
        <f>IF(G7311="","Missing OEWS wage",IF(H7311="","Missing Wharton SOC","Matched"))</f>
        <v/>
      </c>
    </row>
    <row r="12964">
      <c r="A12964" t="inlineStr">
        <is>
          <t>81</t>
        </is>
      </c>
      <c r="B12964" t="inlineStr">
        <is>
          <t>Other Services (except Public Administration)</t>
        </is>
      </c>
      <c r="C12964" t="inlineStr">
        <is>
          <t>13-2071</t>
        </is>
      </c>
      <c r="D12964" t="inlineStr">
        <is>
          <t>Credit Counselors</t>
        </is>
      </c>
      <c r="E12964" t="n">
        <v>400</v>
      </c>
      <c r="F12964" t="n">
        <v>49450</v>
      </c>
      <c r="G12964">
        <f>IF(OR(E7312="",F7312=""),"",E7312*F7312)</f>
        <v/>
      </c>
      <c r="H12964" s="41">
        <f>IFERROR(XLOOKUP(C7312,'DATA Wharton'!$A$2:$A$785,'DATA Wharton'!$C$2:$C$785),"")</f>
        <v/>
      </c>
      <c r="I12964">
        <f>IF(OR(G7312="",H7312=""),"",G7312)</f>
        <v/>
      </c>
      <c r="J12964">
        <f>IF(OR(I7312="",H7312=""),"",I7312*H7312)</f>
        <v/>
      </c>
      <c r="K12964">
        <f>IF(G7312="","Missing OEWS wage",IF(H7312="","Missing Wharton SOC","Matched"))</f>
        <v/>
      </c>
    </row>
    <row r="12965">
      <c r="A12965" t="inlineStr">
        <is>
          <t>81</t>
        </is>
      </c>
      <c r="B12965" t="inlineStr">
        <is>
          <t>Other Services (except Public Administration)</t>
        </is>
      </c>
      <c r="C12965" t="inlineStr">
        <is>
          <t>13-2072</t>
        </is>
      </c>
      <c r="D12965" t="inlineStr">
        <is>
          <t>Loan Officers</t>
        </is>
      </c>
      <c r="E12965" t="n">
        <v>560</v>
      </c>
      <c r="F12965" t="n">
        <v>82820</v>
      </c>
      <c r="G12965">
        <f>IF(OR(E7313="",F7313=""),"",E7313*F7313)</f>
        <v/>
      </c>
      <c r="H12965" s="41">
        <f>IFERROR(XLOOKUP(C7313,'DATA Wharton'!$A$2:$A$785,'DATA Wharton'!$C$2:$C$785),"")</f>
        <v/>
      </c>
      <c r="I12965">
        <f>IF(OR(G7313="",H7313=""),"",G7313)</f>
        <v/>
      </c>
      <c r="J12965">
        <f>IF(OR(I7313="",H7313=""),"",I7313*H7313)</f>
        <v/>
      </c>
      <c r="K12965">
        <f>IF(G7313="","Missing OEWS wage",IF(H7313="","Missing Wharton SOC","Matched"))</f>
        <v/>
      </c>
    </row>
    <row r="12966">
      <c r="A12966" t="inlineStr">
        <is>
          <t>81</t>
        </is>
      </c>
      <c r="B12966" t="inlineStr">
        <is>
          <t>Other Services (except Public Administration)</t>
        </is>
      </c>
      <c r="C12966" t="inlineStr">
        <is>
          <t>13-2082</t>
        </is>
      </c>
      <c r="D12966" t="inlineStr">
        <is>
          <t>Tax Preparers</t>
        </is>
      </c>
      <c r="F12966" t="n">
        <v>59020</v>
      </c>
      <c r="G12966">
        <f>IF(OR(E7314="",F7314=""),"",E7314*F7314)</f>
        <v/>
      </c>
      <c r="H12966" s="41">
        <f>IFERROR(XLOOKUP(C7314,'DATA Wharton'!$A$2:$A$785,'DATA Wharton'!$C$2:$C$785),"")</f>
        <v/>
      </c>
      <c r="I12966">
        <f>IF(OR(G7314="",H7314=""),"",G7314)</f>
        <v/>
      </c>
      <c r="J12966">
        <f>IF(OR(I7314="",H7314=""),"",I7314*H7314)</f>
        <v/>
      </c>
      <c r="K12966">
        <f>IF(G7314="","Missing OEWS wage",IF(H7314="","Missing Wharton SOC","Matched"))</f>
        <v/>
      </c>
    </row>
    <row r="12967">
      <c r="A12967" t="inlineStr">
        <is>
          <t>81</t>
        </is>
      </c>
      <c r="B12967" t="inlineStr">
        <is>
          <t>Other Services (except Public Administration)</t>
        </is>
      </c>
      <c r="C12967" t="inlineStr">
        <is>
          <t>13-2099</t>
        </is>
      </c>
      <c r="D12967" t="inlineStr">
        <is>
          <t>Financial Specialists, All Other</t>
        </is>
      </c>
      <c r="E12967" t="n">
        <v>5480</v>
      </c>
      <c r="F12967" t="n">
        <v>58030</v>
      </c>
      <c r="G12967">
        <f>IF(OR(E7315="",F7315=""),"",E7315*F7315)</f>
        <v/>
      </c>
      <c r="H12967" s="41">
        <f>IFERROR(XLOOKUP(C7315,'DATA Wharton'!$A$2:$A$785,'DATA Wharton'!$C$2:$C$785),"")</f>
        <v/>
      </c>
      <c r="I12967">
        <f>IF(OR(G7315="",H7315=""),"",G7315)</f>
        <v/>
      </c>
      <c r="J12967">
        <f>IF(OR(I7315="",H7315=""),"",I7315*H7315)</f>
        <v/>
      </c>
      <c r="K12967">
        <f>IF(G7315="","Missing OEWS wage",IF(H7315="","Missing Wharton SOC","Matched"))</f>
        <v/>
      </c>
    </row>
    <row r="12968">
      <c r="A12968" t="inlineStr">
        <is>
          <t>81</t>
        </is>
      </c>
      <c r="B12968" t="inlineStr">
        <is>
          <t>Other Services (except Public Administration)</t>
        </is>
      </c>
      <c r="C12968" t="inlineStr">
        <is>
          <t>15-1211</t>
        </is>
      </c>
      <c r="D12968" t="inlineStr">
        <is>
          <t>Computer Systems Analysts</t>
        </is>
      </c>
      <c r="E12968" t="n">
        <v>2500</v>
      </c>
      <c r="F12968" t="n">
        <v>100680</v>
      </c>
      <c r="G12968">
        <f>IF(OR(E7316="",F7316=""),"",E7316*F7316)</f>
        <v/>
      </c>
      <c r="H12968" s="41">
        <f>IFERROR(XLOOKUP(C7316,'DATA Wharton'!$A$2:$A$785,'DATA Wharton'!$C$2:$C$785),"")</f>
        <v/>
      </c>
      <c r="I12968">
        <f>IF(OR(G7316="",H7316=""),"",G7316)</f>
        <v/>
      </c>
      <c r="J12968">
        <f>IF(OR(I7316="",H7316=""),"",I7316*H7316)</f>
        <v/>
      </c>
      <c r="K12968">
        <f>IF(G7316="","Missing OEWS wage",IF(H7316="","Missing Wharton SOC","Matched"))</f>
        <v/>
      </c>
    </row>
    <row r="12969">
      <c r="A12969" t="inlineStr">
        <is>
          <t>81</t>
        </is>
      </c>
      <c r="B12969" t="inlineStr">
        <is>
          <t>Other Services (except Public Administration)</t>
        </is>
      </c>
      <c r="C12969" t="inlineStr">
        <is>
          <t>15-1212</t>
        </is>
      </c>
      <c r="D12969" t="inlineStr">
        <is>
          <t>Information Security Analysts</t>
        </is>
      </c>
      <c r="E12969" t="n">
        <v>890</v>
      </c>
      <c r="F12969" t="n">
        <v>119430</v>
      </c>
      <c r="G12969">
        <f>IF(OR(E7317="",F7317=""),"",E7317*F7317)</f>
        <v/>
      </c>
      <c r="H12969" s="41">
        <f>IFERROR(XLOOKUP(C7317,'DATA Wharton'!$A$2:$A$785,'DATA Wharton'!$C$2:$C$785),"")</f>
        <v/>
      </c>
      <c r="I12969">
        <f>IF(OR(G7317="",H7317=""),"",G7317)</f>
        <v/>
      </c>
      <c r="J12969">
        <f>IF(OR(I7317="",H7317=""),"",I7317*H7317)</f>
        <v/>
      </c>
      <c r="K12969">
        <f>IF(G7317="","Missing OEWS wage",IF(H7317="","Missing Wharton SOC","Matched"))</f>
        <v/>
      </c>
    </row>
    <row r="12970">
      <c r="A12970" t="inlineStr">
        <is>
          <t>81</t>
        </is>
      </c>
      <c r="B12970" t="inlineStr">
        <is>
          <t>Other Services (except Public Administration)</t>
        </is>
      </c>
      <c r="C12970" t="inlineStr">
        <is>
          <t>15-1221</t>
        </is>
      </c>
      <c r="D12970" t="inlineStr">
        <is>
          <t>Computer and Information Research Scientists</t>
        </is>
      </c>
      <c r="E12970" t="n">
        <v>30</v>
      </c>
      <c r="F12970" t="n">
        <v>126660</v>
      </c>
      <c r="G12970">
        <f>IF(OR(E7318="",F7318=""),"",E7318*F7318)</f>
        <v/>
      </c>
      <c r="H12970" s="41">
        <f>IFERROR(XLOOKUP(C7318,'DATA Wharton'!$A$2:$A$785,'DATA Wharton'!$C$2:$C$785),"")</f>
        <v/>
      </c>
      <c r="I12970">
        <f>IF(OR(G7318="",H7318=""),"",G7318)</f>
        <v/>
      </c>
      <c r="J12970">
        <f>IF(OR(I7318="",H7318=""),"",I7318*H7318)</f>
        <v/>
      </c>
      <c r="K12970">
        <f>IF(G7318="","Missing OEWS wage",IF(H7318="","Missing Wharton SOC","Matched"))</f>
        <v/>
      </c>
    </row>
    <row r="12971">
      <c r="A12971" t="inlineStr">
        <is>
          <t>81</t>
        </is>
      </c>
      <c r="B12971" t="inlineStr">
        <is>
          <t>Other Services (except Public Administration)</t>
        </is>
      </c>
      <c r="C12971" t="inlineStr">
        <is>
          <t>15-1231</t>
        </is>
      </c>
      <c r="D12971" t="inlineStr">
        <is>
          <t>Computer Network Support Specialists</t>
        </is>
      </c>
      <c r="E12971" t="n">
        <v>2050</v>
      </c>
      <c r="F12971" t="n">
        <v>77500</v>
      </c>
      <c r="G12971">
        <f>IF(OR(E7319="",F7319=""),"",E7319*F7319)</f>
        <v/>
      </c>
      <c r="H12971" s="41">
        <f>IFERROR(XLOOKUP(C7319,'DATA Wharton'!$A$2:$A$785,'DATA Wharton'!$C$2:$C$785),"")</f>
        <v/>
      </c>
      <c r="I12971">
        <f>IF(OR(G7319="",H7319=""),"",G7319)</f>
        <v/>
      </c>
      <c r="J12971">
        <f>IF(OR(I7319="",H7319=""),"",I7319*H7319)</f>
        <v/>
      </c>
      <c r="K12971">
        <f>IF(G7319="","Missing OEWS wage",IF(H7319="","Missing Wharton SOC","Matched"))</f>
        <v/>
      </c>
    </row>
    <row r="12972">
      <c r="A12972" t="inlineStr">
        <is>
          <t>81</t>
        </is>
      </c>
      <c r="B12972" t="inlineStr">
        <is>
          <t>Other Services (except Public Administration)</t>
        </is>
      </c>
      <c r="C12972" t="inlineStr">
        <is>
          <t>15-1232</t>
        </is>
      </c>
      <c r="D12972" t="inlineStr">
        <is>
          <t>Computer User Support Specialists</t>
        </is>
      </c>
      <c r="E12972" t="n">
        <v>10000</v>
      </c>
      <c r="F12972" t="n">
        <v>62440</v>
      </c>
      <c r="G12972">
        <f>IF(OR(E7320="",F7320=""),"",E7320*F7320)</f>
        <v/>
      </c>
      <c r="H12972" s="41">
        <f>IFERROR(XLOOKUP(C7320,'DATA Wharton'!$A$2:$A$785,'DATA Wharton'!$C$2:$C$785),"")</f>
        <v/>
      </c>
      <c r="I12972">
        <f>IF(OR(G7320="",H7320=""),"",G7320)</f>
        <v/>
      </c>
      <c r="J12972">
        <f>IF(OR(I7320="",H7320=""),"",I7320*H7320)</f>
        <v/>
      </c>
      <c r="K12972">
        <f>IF(G7320="","Missing OEWS wage",IF(H7320="","Missing Wharton SOC","Matched"))</f>
        <v/>
      </c>
    </row>
    <row r="12973">
      <c r="A12973" t="inlineStr">
        <is>
          <t>81</t>
        </is>
      </c>
      <c r="B12973" t="inlineStr">
        <is>
          <t>Other Services (except Public Administration)</t>
        </is>
      </c>
      <c r="C12973" t="inlineStr">
        <is>
          <t>15-1241</t>
        </is>
      </c>
      <c r="D12973" t="inlineStr">
        <is>
          <t>Computer Network Architects</t>
        </is>
      </c>
      <c r="E12973" t="n">
        <v>750</v>
      </c>
      <c r="F12973" t="n">
        <v>124740</v>
      </c>
      <c r="G12973">
        <f>IF(OR(E7321="",F7321=""),"",E7321*F7321)</f>
        <v/>
      </c>
      <c r="H12973" s="41">
        <f>IFERROR(XLOOKUP(C7321,'DATA Wharton'!$A$2:$A$785,'DATA Wharton'!$C$2:$C$785),"")</f>
        <v/>
      </c>
      <c r="I12973">
        <f>IF(OR(G7321="",H7321=""),"",G7321)</f>
        <v/>
      </c>
      <c r="J12973">
        <f>IF(OR(I7321="",H7321=""),"",I7321*H7321)</f>
        <v/>
      </c>
      <c r="K12973">
        <f>IF(G7321="","Missing OEWS wage",IF(H7321="","Missing Wharton SOC","Matched"))</f>
        <v/>
      </c>
    </row>
    <row r="12974">
      <c r="A12974" t="inlineStr">
        <is>
          <t>81</t>
        </is>
      </c>
      <c r="B12974" t="inlineStr">
        <is>
          <t>Other Services (except Public Administration)</t>
        </is>
      </c>
      <c r="C12974" t="inlineStr">
        <is>
          <t>15-1242</t>
        </is>
      </c>
      <c r="D12974" t="inlineStr">
        <is>
          <t>Database Administrators</t>
        </is>
      </c>
      <c r="E12974" t="n">
        <v>2480</v>
      </c>
      <c r="F12974" t="n">
        <v>82660</v>
      </c>
      <c r="G12974">
        <f>IF(OR(E7322="",F7322=""),"",E7322*F7322)</f>
        <v/>
      </c>
      <c r="H12974" s="41">
        <f>IFERROR(XLOOKUP(C7322,'DATA Wharton'!$A$2:$A$785,'DATA Wharton'!$C$2:$C$785),"")</f>
        <v/>
      </c>
      <c r="I12974">
        <f>IF(OR(G7322="",H7322=""),"",G7322)</f>
        <v/>
      </c>
      <c r="J12974">
        <f>IF(OR(I7322="",H7322=""),"",I7322*H7322)</f>
        <v/>
      </c>
      <c r="K12974">
        <f>IF(G7322="","Missing OEWS wage",IF(H7322="","Missing Wharton SOC","Matched"))</f>
        <v/>
      </c>
    </row>
    <row r="12975">
      <c r="A12975" t="inlineStr">
        <is>
          <t>81</t>
        </is>
      </c>
      <c r="B12975" t="inlineStr">
        <is>
          <t>Other Services (except Public Administration)</t>
        </is>
      </c>
      <c r="C12975" t="inlineStr">
        <is>
          <t>15-1243</t>
        </is>
      </c>
      <c r="D12975" t="inlineStr">
        <is>
          <t>Database Architects</t>
        </is>
      </c>
      <c r="E12975" t="n">
        <v>510</v>
      </c>
      <c r="F12975" t="n">
        <v>132300</v>
      </c>
      <c r="G12975">
        <f>IF(OR(E7323="",F7323=""),"",E7323*F7323)</f>
        <v/>
      </c>
      <c r="H12975" s="41">
        <f>IFERROR(XLOOKUP(C7323,'DATA Wharton'!$A$2:$A$785,'DATA Wharton'!$C$2:$C$785),"")</f>
        <v/>
      </c>
      <c r="I12975">
        <f>IF(OR(G7323="",H7323=""),"",G7323)</f>
        <v/>
      </c>
      <c r="J12975">
        <f>IF(OR(I7323="",H7323=""),"",I7323*H7323)</f>
        <v/>
      </c>
      <c r="K12975">
        <f>IF(G7323="","Missing OEWS wage",IF(H7323="","Missing Wharton SOC","Matched"))</f>
        <v/>
      </c>
    </row>
    <row r="12976">
      <c r="A12976" t="inlineStr">
        <is>
          <t>81</t>
        </is>
      </c>
      <c r="B12976" t="inlineStr">
        <is>
          <t>Other Services (except Public Administration)</t>
        </is>
      </c>
      <c r="C12976" t="inlineStr">
        <is>
          <t>15-1244</t>
        </is>
      </c>
      <c r="D12976" t="inlineStr">
        <is>
          <t>Network and Computer Systems Administrators</t>
        </is>
      </c>
      <c r="E12976" t="n">
        <v>3940</v>
      </c>
      <c r="F12976" t="n">
        <v>96750</v>
      </c>
      <c r="G12976">
        <f>IF(OR(E7324="",F7324=""),"",E7324*F7324)</f>
        <v/>
      </c>
      <c r="H12976" s="41">
        <f>IFERROR(XLOOKUP(C7324,'DATA Wharton'!$A$2:$A$785,'DATA Wharton'!$C$2:$C$785),"")</f>
        <v/>
      </c>
      <c r="I12976">
        <f>IF(OR(G7324="",H7324=""),"",G7324)</f>
        <v/>
      </c>
      <c r="J12976">
        <f>IF(OR(I7324="",H7324=""),"",I7324*H7324)</f>
        <v/>
      </c>
      <c r="K12976">
        <f>IF(G7324="","Missing OEWS wage",IF(H7324="","Missing Wharton SOC","Matched"))</f>
        <v/>
      </c>
    </row>
    <row r="12977">
      <c r="A12977" t="inlineStr">
        <is>
          <t>81</t>
        </is>
      </c>
      <c r="B12977" t="inlineStr">
        <is>
          <t>Other Services (except Public Administration)</t>
        </is>
      </c>
      <c r="C12977" t="inlineStr">
        <is>
          <t>15-1251</t>
        </is>
      </c>
      <c r="D12977" t="inlineStr">
        <is>
          <t>Computer Programmers</t>
        </is>
      </c>
      <c r="E12977" t="n">
        <v>800</v>
      </c>
      <c r="F12977" t="n">
        <v>83410</v>
      </c>
      <c r="G12977">
        <f>IF(OR(E7325="",F7325=""),"",E7325*F7325)</f>
        <v/>
      </c>
      <c r="H12977" s="41">
        <f>IFERROR(XLOOKUP(C7325,'DATA Wharton'!$A$2:$A$785,'DATA Wharton'!$C$2:$C$785),"")</f>
        <v/>
      </c>
      <c r="I12977">
        <f>IF(OR(G7325="",H7325=""),"",G7325)</f>
        <v/>
      </c>
      <c r="J12977">
        <f>IF(OR(I7325="",H7325=""),"",I7325*H7325)</f>
        <v/>
      </c>
      <c r="K12977">
        <f>IF(G7325="","Missing OEWS wage",IF(H7325="","Missing Wharton SOC","Matched"))</f>
        <v/>
      </c>
    </row>
    <row r="12978">
      <c r="A12978" t="inlineStr">
        <is>
          <t>81</t>
        </is>
      </c>
      <c r="B12978" t="inlineStr">
        <is>
          <t>Other Services (except Public Administration)</t>
        </is>
      </c>
      <c r="C12978" t="inlineStr">
        <is>
          <t>15-1252</t>
        </is>
      </c>
      <c r="D12978" t="inlineStr">
        <is>
          <t>Software Developers</t>
        </is>
      </c>
      <c r="E12978" t="n">
        <v>6570</v>
      </c>
      <c r="F12978" t="n">
        <v>130060</v>
      </c>
      <c r="G12978">
        <f>IF(OR(E7326="",F7326=""),"",E7326*F7326)</f>
        <v/>
      </c>
      <c r="H12978" s="41">
        <f>IFERROR(XLOOKUP(C7326,'DATA Wharton'!$A$2:$A$785,'DATA Wharton'!$C$2:$C$785),"")</f>
        <v/>
      </c>
      <c r="I12978">
        <f>IF(OR(G7326="",H7326=""),"",G7326)</f>
        <v/>
      </c>
      <c r="J12978">
        <f>IF(OR(I7326="",H7326=""),"",I7326*H7326)</f>
        <v/>
      </c>
      <c r="K12978">
        <f>IF(G7326="","Missing OEWS wage",IF(H7326="","Missing Wharton SOC","Matched"))</f>
        <v/>
      </c>
    </row>
    <row r="12979">
      <c r="A12979" t="inlineStr">
        <is>
          <t>81</t>
        </is>
      </c>
      <c r="B12979" t="inlineStr">
        <is>
          <t>Other Services (except Public Administration)</t>
        </is>
      </c>
      <c r="C12979" t="inlineStr">
        <is>
          <t>15-1253</t>
        </is>
      </c>
      <c r="D12979" t="inlineStr">
        <is>
          <t>Software Quality Assurance Analysts and Testers</t>
        </is>
      </c>
      <c r="E12979" t="n">
        <v>830</v>
      </c>
      <c r="F12979" t="n">
        <v>97870</v>
      </c>
      <c r="G12979">
        <f>IF(OR(E7327="",F7327=""),"",E7327*F7327)</f>
        <v/>
      </c>
      <c r="H12979" s="41">
        <f>IFERROR(XLOOKUP(C7327,'DATA Wharton'!$A$2:$A$785,'DATA Wharton'!$C$2:$C$785),"")</f>
        <v/>
      </c>
      <c r="I12979">
        <f>IF(OR(G7327="",H7327=""),"",G7327)</f>
        <v/>
      </c>
      <c r="J12979">
        <f>IF(OR(I7327="",H7327=""),"",I7327*H7327)</f>
        <v/>
      </c>
      <c r="K12979">
        <f>IF(G7327="","Missing OEWS wage",IF(H7327="","Missing Wharton SOC","Matched"))</f>
        <v/>
      </c>
    </row>
    <row r="12980">
      <c r="A12980" t="inlineStr">
        <is>
          <t>81</t>
        </is>
      </c>
      <c r="B12980" t="inlineStr">
        <is>
          <t>Other Services (except Public Administration)</t>
        </is>
      </c>
      <c r="C12980" t="inlineStr">
        <is>
          <t>15-1254</t>
        </is>
      </c>
      <c r="D12980" t="inlineStr">
        <is>
          <t>Web Developers</t>
        </is>
      </c>
      <c r="E12980" t="n">
        <v>1640</v>
      </c>
      <c r="F12980" t="n">
        <v>89660</v>
      </c>
      <c r="G12980">
        <f>IF(OR(E7328="",F7328=""),"",E7328*F7328)</f>
        <v/>
      </c>
      <c r="H12980" s="41">
        <f>IFERROR(XLOOKUP(C7328,'DATA Wharton'!$A$2:$A$785,'DATA Wharton'!$C$2:$C$785),"")</f>
        <v/>
      </c>
      <c r="I12980">
        <f>IF(OR(G7328="",H7328=""),"",G7328)</f>
        <v/>
      </c>
      <c r="J12980">
        <f>IF(OR(I7328="",H7328=""),"",I7328*H7328)</f>
        <v/>
      </c>
      <c r="K12980">
        <f>IF(G7328="","Missing OEWS wage",IF(H7328="","Missing Wharton SOC","Matched"))</f>
        <v/>
      </c>
    </row>
    <row r="12981">
      <c r="A12981" t="inlineStr">
        <is>
          <t>81</t>
        </is>
      </c>
      <c r="B12981" t="inlineStr">
        <is>
          <t>Other Services (except Public Administration)</t>
        </is>
      </c>
      <c r="C12981" t="inlineStr">
        <is>
          <t>15-1255</t>
        </is>
      </c>
      <c r="D12981" t="inlineStr">
        <is>
          <t>Web and Digital Interface Designers</t>
        </is>
      </c>
      <c r="E12981" t="n">
        <v>2290</v>
      </c>
      <c r="F12981" t="n">
        <v>86330</v>
      </c>
      <c r="G12981">
        <f>IF(OR(E7329="",F7329=""),"",E7329*F7329)</f>
        <v/>
      </c>
      <c r="H12981" s="41">
        <f>IFERROR(XLOOKUP(C7329,'DATA Wharton'!$A$2:$A$785,'DATA Wharton'!$C$2:$C$785),"")</f>
        <v/>
      </c>
      <c r="I12981">
        <f>IF(OR(G7329="",H7329=""),"",G7329)</f>
        <v/>
      </c>
      <c r="J12981">
        <f>IF(OR(I7329="",H7329=""),"",I7329*H7329)</f>
        <v/>
      </c>
      <c r="K12981">
        <f>IF(G7329="","Missing OEWS wage",IF(H7329="","Missing Wharton SOC","Matched"))</f>
        <v/>
      </c>
    </row>
    <row r="12982">
      <c r="A12982" t="inlineStr">
        <is>
          <t>81</t>
        </is>
      </c>
      <c r="B12982" t="inlineStr">
        <is>
          <t>Other Services (except Public Administration)</t>
        </is>
      </c>
      <c r="C12982" t="inlineStr">
        <is>
          <t>15-1299</t>
        </is>
      </c>
      <c r="D12982" t="inlineStr">
        <is>
          <t>Computer Occupations, All Other</t>
        </is>
      </c>
      <c r="E12982" t="n">
        <v>4370</v>
      </c>
      <c r="F12982" t="n">
        <v>93740</v>
      </c>
      <c r="G12982">
        <f>IF(OR(E7330="",F7330=""),"",E7330*F7330)</f>
        <v/>
      </c>
      <c r="H12982" s="41">
        <f>IFERROR(XLOOKUP(C7330,'DATA Wharton'!$A$2:$A$785,'DATA Wharton'!$C$2:$C$785),"")</f>
        <v/>
      </c>
      <c r="I12982">
        <f>IF(OR(G7330="",H7330=""),"",G7330)</f>
        <v/>
      </c>
      <c r="J12982">
        <f>IF(OR(I7330="",H7330=""),"",I7330*H7330)</f>
        <v/>
      </c>
      <c r="K12982">
        <f>IF(G7330="","Missing OEWS wage",IF(H7330="","Missing Wharton SOC","Matched"))</f>
        <v/>
      </c>
    </row>
    <row r="12983">
      <c r="A12983" t="inlineStr">
        <is>
          <t>81</t>
        </is>
      </c>
      <c r="B12983" t="inlineStr">
        <is>
          <t>Other Services (except Public Administration)</t>
        </is>
      </c>
      <c r="C12983" t="inlineStr">
        <is>
          <t>15-2011</t>
        </is>
      </c>
      <c r="D12983" t="inlineStr">
        <is>
          <t>Actuaries</t>
        </is>
      </c>
      <c r="E12983" t="n">
        <v>50</v>
      </c>
      <c r="F12983" t="n">
        <v>164190</v>
      </c>
      <c r="G12983">
        <f>IF(OR(E7331="",F7331=""),"",E7331*F7331)</f>
        <v/>
      </c>
      <c r="H12983" s="41">
        <f>IFERROR(XLOOKUP(C7331,'DATA Wharton'!$A$2:$A$785,'DATA Wharton'!$C$2:$C$785),"")</f>
        <v/>
      </c>
      <c r="I12983">
        <f>IF(OR(G7331="",H7331=""),"",G7331)</f>
        <v/>
      </c>
      <c r="J12983">
        <f>IF(OR(I7331="",H7331=""),"",I7331*H7331)</f>
        <v/>
      </c>
      <c r="K12983">
        <f>IF(G7331="","Missing OEWS wage",IF(H7331="","Missing Wharton SOC","Matched"))</f>
        <v/>
      </c>
    </row>
    <row r="12984">
      <c r="A12984" t="inlineStr">
        <is>
          <t>81</t>
        </is>
      </c>
      <c r="B12984" t="inlineStr">
        <is>
          <t>Other Services (except Public Administration)</t>
        </is>
      </c>
      <c r="C12984" t="inlineStr">
        <is>
          <t>15-2031</t>
        </is>
      </c>
      <c r="D12984" t="inlineStr">
        <is>
          <t>Operations Research Analysts</t>
        </is>
      </c>
      <c r="E12984" t="n">
        <v>870</v>
      </c>
      <c r="F12984" t="n">
        <v>89630</v>
      </c>
      <c r="G12984">
        <f>IF(OR(E7332="",F7332=""),"",E7332*F7332)</f>
        <v/>
      </c>
      <c r="H12984" s="41">
        <f>IFERROR(XLOOKUP(C7332,'DATA Wharton'!$A$2:$A$785,'DATA Wharton'!$C$2:$C$785),"")</f>
        <v/>
      </c>
      <c r="I12984">
        <f>IF(OR(G7332="",H7332=""),"",G7332)</f>
        <v/>
      </c>
      <c r="J12984">
        <f>IF(OR(I7332="",H7332=""),"",I7332*H7332)</f>
        <v/>
      </c>
      <c r="K12984">
        <f>IF(G7332="","Missing OEWS wage",IF(H7332="","Missing Wharton SOC","Matched"))</f>
        <v/>
      </c>
    </row>
    <row r="12985">
      <c r="A12985" t="inlineStr">
        <is>
          <t>81</t>
        </is>
      </c>
      <c r="B12985" t="inlineStr">
        <is>
          <t>Other Services (except Public Administration)</t>
        </is>
      </c>
      <c r="C12985" t="inlineStr">
        <is>
          <t>15-2041</t>
        </is>
      </c>
      <c r="D12985" t="inlineStr">
        <is>
          <t>Statisticians</t>
        </is>
      </c>
      <c r="E12985" t="n">
        <v>370</v>
      </c>
      <c r="F12985" t="n">
        <v>90420</v>
      </c>
      <c r="G12985">
        <f>IF(OR(E7333="",F7333=""),"",E7333*F7333)</f>
        <v/>
      </c>
      <c r="H12985" s="41">
        <f>IFERROR(XLOOKUP(C7333,'DATA Wharton'!$A$2:$A$785,'DATA Wharton'!$C$2:$C$785),"")</f>
        <v/>
      </c>
      <c r="I12985">
        <f>IF(OR(G7333="",H7333=""),"",G7333)</f>
        <v/>
      </c>
      <c r="J12985">
        <f>IF(OR(I7333="",H7333=""),"",I7333*H7333)</f>
        <v/>
      </c>
      <c r="K12985">
        <f>IF(G7333="","Missing OEWS wage",IF(H7333="","Missing Wharton SOC","Matched"))</f>
        <v/>
      </c>
    </row>
    <row r="12986">
      <c r="A12986" t="inlineStr">
        <is>
          <t>81</t>
        </is>
      </c>
      <c r="B12986" t="inlineStr">
        <is>
          <t>Other Services (except Public Administration)</t>
        </is>
      </c>
      <c r="C12986" t="inlineStr">
        <is>
          <t>15-2051</t>
        </is>
      </c>
      <c r="D12986" t="inlineStr">
        <is>
          <t>Data Scientists</t>
        </is>
      </c>
      <c r="E12986" t="n">
        <v>3280</v>
      </c>
      <c r="F12986" t="n">
        <v>95660</v>
      </c>
      <c r="G12986">
        <f>IF(OR(E7334="",F7334=""),"",E7334*F7334)</f>
        <v/>
      </c>
      <c r="H12986" s="41">
        <f>IFERROR(XLOOKUP(C7334,'DATA Wharton'!$A$2:$A$785,'DATA Wharton'!$C$2:$C$785),"")</f>
        <v/>
      </c>
      <c r="I12986">
        <f>IF(OR(G7334="",H7334=""),"",G7334)</f>
        <v/>
      </c>
      <c r="J12986">
        <f>IF(OR(I7334="",H7334=""),"",I7334*H7334)</f>
        <v/>
      </c>
      <c r="K12986">
        <f>IF(G7334="","Missing OEWS wage",IF(H7334="","Missing Wharton SOC","Matched"))</f>
        <v/>
      </c>
    </row>
    <row r="12987">
      <c r="A12987" t="inlineStr">
        <is>
          <t>81</t>
        </is>
      </c>
      <c r="B12987" t="inlineStr">
        <is>
          <t>Other Services (except Public Administration)</t>
        </is>
      </c>
      <c r="C12987" t="inlineStr">
        <is>
          <t>15-2099</t>
        </is>
      </c>
      <c r="D12987" t="inlineStr">
        <is>
          <t>Mathematical Science Occupations, All Other</t>
        </is>
      </c>
      <c r="E12987" t="n">
        <v>70</v>
      </c>
      <c r="F12987" t="n">
        <v>78450</v>
      </c>
      <c r="G12987">
        <f>IF(OR(E7335="",F7335=""),"",E7335*F7335)</f>
        <v/>
      </c>
      <c r="H12987" s="41">
        <f>IFERROR(XLOOKUP(C7335,'DATA Wharton'!$A$2:$A$785,'DATA Wharton'!$C$2:$C$785),"")</f>
        <v/>
      </c>
      <c r="I12987">
        <f>IF(OR(G7335="",H7335=""),"",G7335)</f>
        <v/>
      </c>
      <c r="J12987">
        <f>IF(OR(I7335="",H7335=""),"",I7335*H7335)</f>
        <v/>
      </c>
      <c r="K12987">
        <f>IF(G7335="","Missing OEWS wage",IF(H7335="","Missing Wharton SOC","Matched"))</f>
        <v/>
      </c>
    </row>
    <row r="12988">
      <c r="A12988" t="inlineStr">
        <is>
          <t>81</t>
        </is>
      </c>
      <c r="B12988" t="inlineStr">
        <is>
          <t>Other Services (except Public Administration)</t>
        </is>
      </c>
      <c r="C12988" t="inlineStr">
        <is>
          <t>17-1011</t>
        </is>
      </c>
      <c r="D12988" t="inlineStr">
        <is>
          <t>Architects, Except Landscape and Naval</t>
        </is>
      </c>
      <c r="F12988" t="n">
        <v>89200</v>
      </c>
      <c r="G12988">
        <f>IF(OR(E7336="",F7336=""),"",E7336*F7336)</f>
        <v/>
      </c>
      <c r="H12988" s="41">
        <f>IFERROR(XLOOKUP(C7336,'DATA Wharton'!$A$2:$A$785,'DATA Wharton'!$C$2:$C$785),"")</f>
        <v/>
      </c>
      <c r="I12988">
        <f>IF(OR(G7336="",H7336=""),"",G7336)</f>
        <v/>
      </c>
      <c r="J12988">
        <f>IF(OR(I7336="",H7336=""),"",I7336*H7336)</f>
        <v/>
      </c>
      <c r="K12988">
        <f>IF(G7336="","Missing OEWS wage",IF(H7336="","Missing Wharton SOC","Matched"))</f>
        <v/>
      </c>
    </row>
    <row r="12989">
      <c r="A12989" t="inlineStr">
        <is>
          <t>81</t>
        </is>
      </c>
      <c r="B12989" t="inlineStr">
        <is>
          <t>Other Services (except Public Administration)</t>
        </is>
      </c>
      <c r="C12989" t="inlineStr">
        <is>
          <t>17-1012</t>
        </is>
      </c>
      <c r="D12989" t="inlineStr">
        <is>
          <t>Landscape Architects</t>
        </is>
      </c>
      <c r="F12989" t="n">
        <v>63180</v>
      </c>
      <c r="G12989">
        <f>IF(OR(E7337="",F7337=""),"",E7337*F7337)</f>
        <v/>
      </c>
      <c r="H12989" s="41">
        <f>IFERROR(XLOOKUP(C7337,'DATA Wharton'!$A$2:$A$785,'DATA Wharton'!$C$2:$C$785),"")</f>
        <v/>
      </c>
      <c r="I12989">
        <f>IF(OR(G7337="",H7337=""),"",G7337)</f>
        <v/>
      </c>
      <c r="J12989">
        <f>IF(OR(I7337="",H7337=""),"",I7337*H7337)</f>
        <v/>
      </c>
      <c r="K12989">
        <f>IF(G7337="","Missing OEWS wage",IF(H7337="","Missing Wharton SOC","Matched"))</f>
        <v/>
      </c>
    </row>
    <row r="12990">
      <c r="A12990" t="inlineStr">
        <is>
          <t>81</t>
        </is>
      </c>
      <c r="B12990" t="inlineStr">
        <is>
          <t>Other Services (except Public Administration)</t>
        </is>
      </c>
      <c r="C12990" t="inlineStr">
        <is>
          <t>17-1021</t>
        </is>
      </c>
      <c r="D12990" t="inlineStr">
        <is>
          <t>Cartographers and Photogrammetrists</t>
        </is>
      </c>
      <c r="E12990" t="n">
        <v>120</v>
      </c>
      <c r="F12990" t="n">
        <v>104470</v>
      </c>
      <c r="G12990">
        <f>IF(OR(E7338="",F7338=""),"",E7338*F7338)</f>
        <v/>
      </c>
      <c r="H12990" s="41">
        <f>IFERROR(XLOOKUP(C7338,'DATA Wharton'!$A$2:$A$785,'DATA Wharton'!$C$2:$C$785),"")</f>
        <v/>
      </c>
      <c r="I12990">
        <f>IF(OR(G7338="",H7338=""),"",G7338)</f>
        <v/>
      </c>
      <c r="J12990">
        <f>IF(OR(I7338="",H7338=""),"",I7338*H7338)</f>
        <v/>
      </c>
      <c r="K12990">
        <f>IF(G7338="","Missing OEWS wage",IF(H7338="","Missing Wharton SOC","Matched"))</f>
        <v/>
      </c>
    </row>
    <row r="12991">
      <c r="A12991" t="inlineStr">
        <is>
          <t>81</t>
        </is>
      </c>
      <c r="B12991" t="inlineStr">
        <is>
          <t>Other Services (except Public Administration)</t>
        </is>
      </c>
      <c r="C12991" t="inlineStr">
        <is>
          <t>17-1022</t>
        </is>
      </c>
      <c r="D12991" t="inlineStr">
        <is>
          <t>Surveyors</t>
        </is>
      </c>
      <c r="F12991" t="n">
        <v>59960</v>
      </c>
      <c r="G12991">
        <f>IF(OR(E7339="",F7339=""),"",E7339*F7339)</f>
        <v/>
      </c>
      <c r="H12991" s="41">
        <f>IFERROR(XLOOKUP(C7339,'DATA Wharton'!$A$2:$A$785,'DATA Wharton'!$C$2:$C$785),"")</f>
        <v/>
      </c>
      <c r="I12991">
        <f>IF(OR(G7339="",H7339=""),"",G7339)</f>
        <v/>
      </c>
      <c r="J12991">
        <f>IF(OR(I7339="",H7339=""),"",I7339*H7339)</f>
        <v/>
      </c>
      <c r="K12991">
        <f>IF(G7339="","Missing OEWS wage",IF(H7339="","Missing Wharton SOC","Matched"))</f>
        <v/>
      </c>
    </row>
    <row r="12992">
      <c r="A12992" t="inlineStr">
        <is>
          <t>81</t>
        </is>
      </c>
      <c r="B12992" t="inlineStr">
        <is>
          <t>Other Services (except Public Administration)</t>
        </is>
      </c>
      <c r="C12992" t="inlineStr">
        <is>
          <t>17-2011</t>
        </is>
      </c>
      <c r="D12992" t="inlineStr">
        <is>
          <t>Aerospace Engineers</t>
        </is>
      </c>
      <c r="F12992" t="n">
        <v>135940</v>
      </c>
      <c r="G12992">
        <f>IF(OR(E7340="",F7340=""),"",E7340*F7340)</f>
        <v/>
      </c>
      <c r="H12992" s="41">
        <f>IFERROR(XLOOKUP(C7340,'DATA Wharton'!$A$2:$A$785,'DATA Wharton'!$C$2:$C$785),"")</f>
        <v/>
      </c>
      <c r="I12992">
        <f>IF(OR(G7340="",H7340=""),"",G7340)</f>
        <v/>
      </c>
      <c r="J12992">
        <f>IF(OR(I7340="",H7340=""),"",I7340*H7340)</f>
        <v/>
      </c>
      <c r="K12992">
        <f>IF(G7340="","Missing OEWS wage",IF(H7340="","Missing Wharton SOC","Matched"))</f>
        <v/>
      </c>
    </row>
    <row r="12993">
      <c r="A12993" t="inlineStr">
        <is>
          <t>81</t>
        </is>
      </c>
      <c r="B12993" t="inlineStr">
        <is>
          <t>Other Services (except Public Administration)</t>
        </is>
      </c>
      <c r="C12993" t="inlineStr">
        <is>
          <t>17-2031</t>
        </is>
      </c>
      <c r="D12993" t="inlineStr">
        <is>
          <t>Bioengineers and Biomedical Engineers</t>
        </is>
      </c>
      <c r="E12993" t="n">
        <v>670</v>
      </c>
      <c r="F12993" t="n">
        <v>97810</v>
      </c>
      <c r="G12993">
        <f>IF(OR(E7341="",F7341=""),"",E7341*F7341)</f>
        <v/>
      </c>
      <c r="H12993" s="41">
        <f>IFERROR(XLOOKUP(C7341,'DATA Wharton'!$A$2:$A$785,'DATA Wharton'!$C$2:$C$785),"")</f>
        <v/>
      </c>
      <c r="I12993">
        <f>IF(OR(G7341="",H7341=""),"",G7341)</f>
        <v/>
      </c>
      <c r="J12993">
        <f>IF(OR(I7341="",H7341=""),"",I7341*H7341)</f>
        <v/>
      </c>
      <c r="K12993">
        <f>IF(G7341="","Missing OEWS wage",IF(H7341="","Missing Wharton SOC","Matched"))</f>
        <v/>
      </c>
    </row>
    <row r="12994">
      <c r="A12994" t="inlineStr">
        <is>
          <t>81</t>
        </is>
      </c>
      <c r="B12994" t="inlineStr">
        <is>
          <t>Other Services (except Public Administration)</t>
        </is>
      </c>
      <c r="C12994" t="inlineStr">
        <is>
          <t>17-2051</t>
        </is>
      </c>
      <c r="D12994" t="inlineStr">
        <is>
          <t>Civil Engineers</t>
        </is>
      </c>
      <c r="E12994" t="n">
        <v>300</v>
      </c>
      <c r="F12994" t="n">
        <v>104050</v>
      </c>
      <c r="G12994">
        <f>IF(OR(E7342="",F7342=""),"",E7342*F7342)</f>
        <v/>
      </c>
      <c r="H12994" s="41">
        <f>IFERROR(XLOOKUP(C7342,'DATA Wharton'!$A$2:$A$785,'DATA Wharton'!$C$2:$C$785),"")</f>
        <v/>
      </c>
      <c r="I12994">
        <f>IF(OR(G7342="",H7342=""),"",G7342)</f>
        <v/>
      </c>
      <c r="J12994">
        <f>IF(OR(I7342="",H7342=""),"",I7342*H7342)</f>
        <v/>
      </c>
      <c r="K12994">
        <f>IF(G7342="","Missing OEWS wage",IF(H7342="","Missing Wharton SOC","Matched"))</f>
        <v/>
      </c>
    </row>
    <row r="12995">
      <c r="A12995" t="inlineStr">
        <is>
          <t>81</t>
        </is>
      </c>
      <c r="B12995" t="inlineStr">
        <is>
          <t>Other Services (except Public Administration)</t>
        </is>
      </c>
      <c r="C12995" t="inlineStr">
        <is>
          <t>17-2061</t>
        </is>
      </c>
      <c r="D12995" t="inlineStr">
        <is>
          <t>Computer Hardware Engineers</t>
        </is>
      </c>
      <c r="F12995" t="n">
        <v>132700</v>
      </c>
      <c r="G12995">
        <f>IF(OR(E7343="",F7343=""),"",E7343*F7343)</f>
        <v/>
      </c>
      <c r="H12995" s="41">
        <f>IFERROR(XLOOKUP(C7343,'DATA Wharton'!$A$2:$A$785,'DATA Wharton'!$C$2:$C$785),"")</f>
        <v/>
      </c>
      <c r="I12995">
        <f>IF(OR(G7343="",H7343=""),"",G7343)</f>
        <v/>
      </c>
      <c r="J12995">
        <f>IF(OR(I7343="",H7343=""),"",I7343*H7343)</f>
        <v/>
      </c>
      <c r="K12995">
        <f>IF(G7343="","Missing OEWS wage",IF(H7343="","Missing Wharton SOC","Matched"))</f>
        <v/>
      </c>
    </row>
    <row r="12996">
      <c r="A12996" t="inlineStr">
        <is>
          <t>81</t>
        </is>
      </c>
      <c r="B12996" t="inlineStr">
        <is>
          <t>Other Services (except Public Administration)</t>
        </is>
      </c>
      <c r="C12996" t="inlineStr">
        <is>
          <t>17-2071</t>
        </is>
      </c>
      <c r="D12996" t="inlineStr">
        <is>
          <t>Electrical Engineers</t>
        </is>
      </c>
      <c r="E12996" t="n">
        <v>1300</v>
      </c>
      <c r="F12996" t="n">
        <v>116700</v>
      </c>
      <c r="G12996">
        <f>IF(OR(E7344="",F7344=""),"",E7344*F7344)</f>
        <v/>
      </c>
      <c r="H12996" s="41">
        <f>IFERROR(XLOOKUP(C7344,'DATA Wharton'!$A$2:$A$785,'DATA Wharton'!$C$2:$C$785),"")</f>
        <v/>
      </c>
      <c r="I12996">
        <f>IF(OR(G7344="",H7344=""),"",G7344)</f>
        <v/>
      </c>
      <c r="J12996">
        <f>IF(OR(I7344="",H7344=""),"",I7344*H7344)</f>
        <v/>
      </c>
      <c r="K12996">
        <f>IF(G7344="","Missing OEWS wage",IF(H7344="","Missing Wharton SOC","Matched"))</f>
        <v/>
      </c>
    </row>
    <row r="12997">
      <c r="A12997" t="inlineStr">
        <is>
          <t>81</t>
        </is>
      </c>
      <c r="B12997" t="inlineStr">
        <is>
          <t>Other Services (except Public Administration)</t>
        </is>
      </c>
      <c r="C12997" t="inlineStr">
        <is>
          <t>17-2072</t>
        </is>
      </c>
      <c r="D12997" t="inlineStr">
        <is>
          <t>Electronics Engineers, Except Computer</t>
        </is>
      </c>
      <c r="E12997" t="n">
        <v>570</v>
      </c>
      <c r="F12997" t="n">
        <v>99880</v>
      </c>
      <c r="G12997">
        <f>IF(OR(E7345="",F7345=""),"",E7345*F7345)</f>
        <v/>
      </c>
      <c r="H12997" s="41">
        <f>IFERROR(XLOOKUP(C7345,'DATA Wharton'!$A$2:$A$785,'DATA Wharton'!$C$2:$C$785),"")</f>
        <v/>
      </c>
      <c r="I12997">
        <f>IF(OR(G7345="",H7345=""),"",G7345)</f>
        <v/>
      </c>
      <c r="J12997">
        <f>IF(OR(I7345="",H7345=""),"",I7345*H7345)</f>
        <v/>
      </c>
      <c r="K12997">
        <f>IF(G7345="","Missing OEWS wage",IF(H7345="","Missing Wharton SOC","Matched"))</f>
        <v/>
      </c>
    </row>
    <row r="12998">
      <c r="A12998" t="inlineStr">
        <is>
          <t>81</t>
        </is>
      </c>
      <c r="B12998" t="inlineStr">
        <is>
          <t>Other Services (except Public Administration)</t>
        </is>
      </c>
      <c r="C12998" t="inlineStr">
        <is>
          <t>17-2081</t>
        </is>
      </c>
      <c r="D12998" t="inlineStr">
        <is>
          <t>Environmental Engineers</t>
        </is>
      </c>
      <c r="E12998" t="n">
        <v>160</v>
      </c>
      <c r="F12998" t="n">
        <v>82180</v>
      </c>
      <c r="G12998">
        <f>IF(OR(E7346="",F7346=""),"",E7346*F7346)</f>
        <v/>
      </c>
      <c r="H12998" s="41">
        <f>IFERROR(XLOOKUP(C7346,'DATA Wharton'!$A$2:$A$785,'DATA Wharton'!$C$2:$C$785),"")</f>
        <v/>
      </c>
      <c r="I12998">
        <f>IF(OR(G7346="",H7346=""),"",G7346)</f>
        <v/>
      </c>
      <c r="J12998">
        <f>IF(OR(I7346="",H7346=""),"",I7346*H7346)</f>
        <v/>
      </c>
      <c r="K12998">
        <f>IF(G7346="","Missing OEWS wage",IF(H7346="","Missing Wharton SOC","Matched"))</f>
        <v/>
      </c>
    </row>
    <row r="12999">
      <c r="A12999" t="inlineStr">
        <is>
          <t>81</t>
        </is>
      </c>
      <c r="B12999" t="inlineStr">
        <is>
          <t>Other Services (except Public Administration)</t>
        </is>
      </c>
      <c r="C12999" t="inlineStr">
        <is>
          <t>17-2111</t>
        </is>
      </c>
      <c r="D12999" t="inlineStr">
        <is>
          <t>Health and Safety Engineers, Except Mining Safety Engineers and Inspectors</t>
        </is>
      </c>
      <c r="E12999" t="n">
        <v>90</v>
      </c>
      <c r="F12999" t="n">
        <v>91150</v>
      </c>
      <c r="G12999">
        <f>IF(OR(E7347="",F7347=""),"",E7347*F7347)</f>
        <v/>
      </c>
      <c r="H12999" s="41">
        <f>IFERROR(XLOOKUP(C7347,'DATA Wharton'!$A$2:$A$785,'DATA Wharton'!$C$2:$C$785),"")</f>
        <v/>
      </c>
      <c r="I12999">
        <f>IF(OR(G7347="",H7347=""),"",G7347)</f>
        <v/>
      </c>
      <c r="J12999">
        <f>IF(OR(I7347="",H7347=""),"",I7347*H7347)</f>
        <v/>
      </c>
      <c r="K12999">
        <f>IF(G7347="","Missing OEWS wage",IF(H7347="","Missing Wharton SOC","Matched"))</f>
        <v/>
      </c>
    </row>
    <row r="13000">
      <c r="A13000" t="inlineStr">
        <is>
          <t>81</t>
        </is>
      </c>
      <c r="B13000" t="inlineStr">
        <is>
          <t>Other Services (except Public Administration)</t>
        </is>
      </c>
      <c r="C13000" t="inlineStr">
        <is>
          <t>17-2112</t>
        </is>
      </c>
      <c r="D13000" t="inlineStr">
        <is>
          <t>Industrial Engineers</t>
        </is>
      </c>
      <c r="E13000" t="n">
        <v>1580</v>
      </c>
      <c r="F13000" t="n">
        <v>106540</v>
      </c>
      <c r="G13000">
        <f>IF(OR(E7348="",F7348=""),"",E7348*F7348)</f>
        <v/>
      </c>
      <c r="H13000" s="41">
        <f>IFERROR(XLOOKUP(C7348,'DATA Wharton'!$A$2:$A$785,'DATA Wharton'!$C$2:$C$785),"")</f>
        <v/>
      </c>
      <c r="I13000">
        <f>IF(OR(G7348="",H7348=""),"",G7348)</f>
        <v/>
      </c>
      <c r="J13000">
        <f>IF(OR(I7348="",H7348=""),"",I7348*H7348)</f>
        <v/>
      </c>
      <c r="K13000">
        <f>IF(G7348="","Missing OEWS wage",IF(H7348="","Missing Wharton SOC","Matched"))</f>
        <v/>
      </c>
    </row>
    <row r="13001">
      <c r="A13001" t="inlineStr">
        <is>
          <t>81</t>
        </is>
      </c>
      <c r="B13001" t="inlineStr">
        <is>
          <t>Other Services (except Public Administration)</t>
        </is>
      </c>
      <c r="C13001" t="inlineStr">
        <is>
          <t>17-2131</t>
        </is>
      </c>
      <c r="D13001" t="inlineStr">
        <is>
          <t>Materials Engineers</t>
        </is>
      </c>
      <c r="E13001" t="n">
        <v>70</v>
      </c>
      <c r="F13001" t="n">
        <v>119750</v>
      </c>
      <c r="G13001">
        <f>IF(OR(E7349="",F7349=""),"",E7349*F7349)</f>
        <v/>
      </c>
      <c r="H13001" s="41">
        <f>IFERROR(XLOOKUP(C7349,'DATA Wharton'!$A$2:$A$785,'DATA Wharton'!$C$2:$C$785),"")</f>
        <v/>
      </c>
      <c r="I13001">
        <f>IF(OR(G7349="",H7349=""),"",G7349)</f>
        <v/>
      </c>
      <c r="J13001">
        <f>IF(OR(I7349="",H7349=""),"",I7349*H7349)</f>
        <v/>
      </c>
      <c r="K13001">
        <f>IF(G7349="","Missing OEWS wage",IF(H7349="","Missing Wharton SOC","Matched"))</f>
        <v/>
      </c>
    </row>
    <row r="13002">
      <c r="A13002" t="inlineStr">
        <is>
          <t>81</t>
        </is>
      </c>
      <c r="B13002" t="inlineStr">
        <is>
          <t>Other Services (except Public Administration)</t>
        </is>
      </c>
      <c r="C13002" t="inlineStr">
        <is>
          <t>17-2141</t>
        </is>
      </c>
      <c r="D13002" t="inlineStr">
        <is>
          <t>Mechanical Engineers</t>
        </is>
      </c>
      <c r="E13002" t="n">
        <v>1690</v>
      </c>
      <c r="F13002" t="n">
        <v>109840</v>
      </c>
      <c r="G13002">
        <f>IF(OR(E7350="",F7350=""),"",E7350*F7350)</f>
        <v/>
      </c>
      <c r="H13002" s="41">
        <f>IFERROR(XLOOKUP(C7350,'DATA Wharton'!$A$2:$A$785,'DATA Wharton'!$C$2:$C$785),"")</f>
        <v/>
      </c>
      <c r="I13002">
        <f>IF(OR(G7350="",H7350=""),"",G7350)</f>
        <v/>
      </c>
      <c r="J13002">
        <f>IF(OR(I7350="",H7350=""),"",I7350*H7350)</f>
        <v/>
      </c>
      <c r="K13002">
        <f>IF(G7350="","Missing OEWS wage",IF(H7350="","Missing Wharton SOC","Matched"))</f>
        <v/>
      </c>
    </row>
    <row r="13003">
      <c r="A13003" t="inlineStr">
        <is>
          <t>81</t>
        </is>
      </c>
      <c r="B13003" t="inlineStr">
        <is>
          <t>Other Services (except Public Administration)</t>
        </is>
      </c>
      <c r="C13003" t="inlineStr">
        <is>
          <t>17-2199</t>
        </is>
      </c>
      <c r="D13003" t="inlineStr">
        <is>
          <t>Engineers, All Other</t>
        </is>
      </c>
      <c r="E13003" t="n">
        <v>820</v>
      </c>
      <c r="F13003" t="n">
        <v>102980</v>
      </c>
      <c r="G13003">
        <f>IF(OR(E7351="",F7351=""),"",E7351*F7351)</f>
        <v/>
      </c>
      <c r="H13003" s="41">
        <f>IFERROR(XLOOKUP(C7351,'DATA Wharton'!$A$2:$A$785,'DATA Wharton'!$C$2:$C$785),"")</f>
        <v/>
      </c>
      <c r="I13003">
        <f>IF(OR(G7351="",H7351=""),"",G7351)</f>
        <v/>
      </c>
      <c r="J13003">
        <f>IF(OR(I7351="",H7351=""),"",I7351*H7351)</f>
        <v/>
      </c>
      <c r="K13003">
        <f>IF(G7351="","Missing OEWS wage",IF(H7351="","Missing Wharton SOC","Matched"))</f>
        <v/>
      </c>
    </row>
    <row r="13004">
      <c r="A13004" t="inlineStr">
        <is>
          <t>81</t>
        </is>
      </c>
      <c r="B13004" t="inlineStr">
        <is>
          <t>Other Services (except Public Administration)</t>
        </is>
      </c>
      <c r="C13004" t="inlineStr">
        <is>
          <t>17-3011</t>
        </is>
      </c>
      <c r="D13004" t="inlineStr">
        <is>
          <t>Architectural and Civil Drafters</t>
        </is>
      </c>
      <c r="E13004" t="n">
        <v>30</v>
      </c>
      <c r="F13004" t="n">
        <v>76480</v>
      </c>
      <c r="G13004">
        <f>IF(OR(E7352="",F7352=""),"",E7352*F7352)</f>
        <v/>
      </c>
      <c r="H13004" s="41">
        <f>IFERROR(XLOOKUP(C7352,'DATA Wharton'!$A$2:$A$785,'DATA Wharton'!$C$2:$C$785),"")</f>
        <v/>
      </c>
      <c r="I13004">
        <f>IF(OR(G7352="",H7352=""),"",G7352)</f>
        <v/>
      </c>
      <c r="J13004">
        <f>IF(OR(I7352="",H7352=""),"",I7352*H7352)</f>
        <v/>
      </c>
      <c r="K13004">
        <f>IF(G7352="","Missing OEWS wage",IF(H7352="","Missing Wharton SOC","Matched"))</f>
        <v/>
      </c>
    </row>
    <row r="13005">
      <c r="A13005" t="inlineStr">
        <is>
          <t>81</t>
        </is>
      </c>
      <c r="B13005" t="inlineStr">
        <is>
          <t>Other Services (except Public Administration)</t>
        </is>
      </c>
      <c r="C13005" t="inlineStr">
        <is>
          <t>17-3012</t>
        </is>
      </c>
      <c r="D13005" t="inlineStr">
        <is>
          <t>Electrical and Electronics Drafters</t>
        </is>
      </c>
      <c r="F13005" t="n">
        <v>89430</v>
      </c>
      <c r="G13005">
        <f>IF(OR(E7353="",F7353=""),"",E7353*F7353)</f>
        <v/>
      </c>
      <c r="H13005" s="41">
        <f>IFERROR(XLOOKUP(C7353,'DATA Wharton'!$A$2:$A$785,'DATA Wharton'!$C$2:$C$785),"")</f>
        <v/>
      </c>
      <c r="I13005">
        <f>IF(OR(G7353="",H7353=""),"",G7353)</f>
        <v/>
      </c>
      <c r="J13005">
        <f>IF(OR(I7353="",H7353=""),"",I7353*H7353)</f>
        <v/>
      </c>
      <c r="K13005">
        <f>IF(G7353="","Missing OEWS wage",IF(H7353="","Missing Wharton SOC","Matched"))</f>
        <v/>
      </c>
    </row>
    <row r="13006">
      <c r="A13006" t="inlineStr">
        <is>
          <t>81</t>
        </is>
      </c>
      <c r="B13006" t="inlineStr">
        <is>
          <t>Other Services (except Public Administration)</t>
        </is>
      </c>
      <c r="C13006" t="inlineStr">
        <is>
          <t>17-3013</t>
        </is>
      </c>
      <c r="D13006" t="inlineStr">
        <is>
          <t>Mechanical Drafters</t>
        </is>
      </c>
      <c r="E13006" t="n">
        <v>150</v>
      </c>
      <c r="F13006" t="n">
        <v>66370</v>
      </c>
      <c r="G13006">
        <f>IF(OR(E7354="",F7354=""),"",E7354*F7354)</f>
        <v/>
      </c>
      <c r="H13006" s="41">
        <f>IFERROR(XLOOKUP(C7354,'DATA Wharton'!$A$2:$A$785,'DATA Wharton'!$C$2:$C$785),"")</f>
        <v/>
      </c>
      <c r="I13006">
        <f>IF(OR(G7354="",H7354=""),"",G7354)</f>
        <v/>
      </c>
      <c r="J13006">
        <f>IF(OR(I7354="",H7354=""),"",I7354*H7354)</f>
        <v/>
      </c>
      <c r="K13006">
        <f>IF(G7354="","Missing OEWS wage",IF(H7354="","Missing Wharton SOC","Matched"))</f>
        <v/>
      </c>
    </row>
    <row r="13007">
      <c r="A13007" t="inlineStr">
        <is>
          <t>81</t>
        </is>
      </c>
      <c r="B13007" t="inlineStr">
        <is>
          <t>Other Services (except Public Administration)</t>
        </is>
      </c>
      <c r="C13007" t="inlineStr">
        <is>
          <t>17-3019</t>
        </is>
      </c>
      <c r="D13007" t="inlineStr">
        <is>
          <t>Drafters, All Other</t>
        </is>
      </c>
      <c r="E13007" t="n">
        <v>140</v>
      </c>
      <c r="F13007" t="n">
        <v>67470</v>
      </c>
      <c r="G13007">
        <f>IF(OR(E7355="",F7355=""),"",E7355*F7355)</f>
        <v/>
      </c>
      <c r="H13007" s="41">
        <f>IFERROR(XLOOKUP(C7355,'DATA Wharton'!$A$2:$A$785,'DATA Wharton'!$C$2:$C$785),"")</f>
        <v/>
      </c>
      <c r="I13007">
        <f>IF(OR(G7355="",H7355=""),"",G7355)</f>
        <v/>
      </c>
      <c r="J13007">
        <f>IF(OR(I7355="",H7355=""),"",I7355*H7355)</f>
        <v/>
      </c>
      <c r="K13007">
        <f>IF(G7355="","Missing OEWS wage",IF(H7355="","Missing Wharton SOC","Matched"))</f>
        <v/>
      </c>
    </row>
    <row r="13008">
      <c r="A13008" t="inlineStr">
        <is>
          <t>81</t>
        </is>
      </c>
      <c r="B13008" t="inlineStr">
        <is>
          <t>Other Services (except Public Administration)</t>
        </is>
      </c>
      <c r="C13008" t="inlineStr">
        <is>
          <t>17-3023</t>
        </is>
      </c>
      <c r="D13008" t="inlineStr">
        <is>
          <t>Electrical and Electronic Engineering Technologists and Technicians</t>
        </is>
      </c>
      <c r="E13008" t="n">
        <v>420</v>
      </c>
      <c r="F13008" t="n">
        <v>74110</v>
      </c>
      <c r="G13008">
        <f>IF(OR(E7356="",F7356=""),"",E7356*F7356)</f>
        <v/>
      </c>
      <c r="H13008" s="41">
        <f>IFERROR(XLOOKUP(C7356,'DATA Wharton'!$A$2:$A$785,'DATA Wharton'!$C$2:$C$785),"")</f>
        <v/>
      </c>
      <c r="I13008">
        <f>IF(OR(G7356="",H7356=""),"",G7356)</f>
        <v/>
      </c>
      <c r="J13008">
        <f>IF(OR(I7356="",H7356=""),"",I7356*H7356)</f>
        <v/>
      </c>
      <c r="K13008">
        <f>IF(G7356="","Missing OEWS wage",IF(H7356="","Missing Wharton SOC","Matched"))</f>
        <v/>
      </c>
    </row>
    <row r="13009">
      <c r="A13009" t="inlineStr">
        <is>
          <t>81</t>
        </is>
      </c>
      <c r="B13009" t="inlineStr">
        <is>
          <t>Other Services (except Public Administration)</t>
        </is>
      </c>
      <c r="C13009" t="inlineStr">
        <is>
          <t>17-3024</t>
        </is>
      </c>
      <c r="D13009" t="inlineStr">
        <is>
          <t>Electro-Mechanical and Mechatronics Technologists and Technicians</t>
        </is>
      </c>
      <c r="E13009" t="n">
        <v>270</v>
      </c>
      <c r="F13009" t="n">
        <v>61360</v>
      </c>
      <c r="G13009">
        <f>IF(OR(E7357="",F7357=""),"",E7357*F7357)</f>
        <v/>
      </c>
      <c r="H13009" s="41">
        <f>IFERROR(XLOOKUP(C7357,'DATA Wharton'!$A$2:$A$785,'DATA Wharton'!$C$2:$C$785),"")</f>
        <v/>
      </c>
      <c r="I13009">
        <f>IF(OR(G7357="",H7357=""),"",G7357)</f>
        <v/>
      </c>
      <c r="J13009">
        <f>IF(OR(I7357="",H7357=""),"",I7357*H7357)</f>
        <v/>
      </c>
      <c r="K13009">
        <f>IF(G7357="","Missing OEWS wage",IF(H7357="","Missing Wharton SOC","Matched"))</f>
        <v/>
      </c>
    </row>
    <row r="13010">
      <c r="A13010" t="inlineStr">
        <is>
          <t>81</t>
        </is>
      </c>
      <c r="B13010" t="inlineStr">
        <is>
          <t>Other Services (except Public Administration)</t>
        </is>
      </c>
      <c r="C13010" t="inlineStr">
        <is>
          <t>17-3026</t>
        </is>
      </c>
      <c r="D13010" t="inlineStr">
        <is>
          <t>Industrial Engineering Technologists and Technicians</t>
        </is>
      </c>
      <c r="E13010" t="n">
        <v>60</v>
      </c>
      <c r="F13010" t="n">
        <v>80840</v>
      </c>
      <c r="G13010">
        <f>IF(OR(E7358="",F7358=""),"",E7358*F7358)</f>
        <v/>
      </c>
      <c r="H13010" s="41">
        <f>IFERROR(XLOOKUP(C7358,'DATA Wharton'!$A$2:$A$785,'DATA Wharton'!$C$2:$C$785),"")</f>
        <v/>
      </c>
      <c r="I13010">
        <f>IF(OR(G7358="",H7358=""),"",G7358)</f>
        <v/>
      </c>
      <c r="J13010">
        <f>IF(OR(I7358="",H7358=""),"",I7358*H7358)</f>
        <v/>
      </c>
      <c r="K13010">
        <f>IF(G7358="","Missing OEWS wage",IF(H7358="","Missing Wharton SOC","Matched"))</f>
        <v/>
      </c>
    </row>
    <row r="13011">
      <c r="A13011" t="inlineStr">
        <is>
          <t>81</t>
        </is>
      </c>
      <c r="B13011" t="inlineStr">
        <is>
          <t>Other Services (except Public Administration)</t>
        </is>
      </c>
      <c r="C13011" t="inlineStr">
        <is>
          <t>17-3027</t>
        </is>
      </c>
      <c r="D13011" t="inlineStr">
        <is>
          <t>Mechanical Engineering Technologists and Technicians</t>
        </is>
      </c>
      <c r="E13011" t="n">
        <v>160</v>
      </c>
      <c r="F13011" t="n">
        <v>71010</v>
      </c>
      <c r="G13011">
        <f>IF(OR(E7359="",F7359=""),"",E7359*F7359)</f>
        <v/>
      </c>
      <c r="H13011" s="41">
        <f>IFERROR(XLOOKUP(C7359,'DATA Wharton'!$A$2:$A$785,'DATA Wharton'!$C$2:$C$785),"")</f>
        <v/>
      </c>
      <c r="I13011">
        <f>IF(OR(G7359="",H7359=""),"",G7359)</f>
        <v/>
      </c>
      <c r="J13011">
        <f>IF(OR(I7359="",H7359=""),"",I7359*H7359)</f>
        <v/>
      </c>
      <c r="K13011">
        <f>IF(G7359="","Missing OEWS wage",IF(H7359="","Missing Wharton SOC","Matched"))</f>
        <v/>
      </c>
    </row>
    <row r="13012">
      <c r="A13012" t="inlineStr">
        <is>
          <t>81</t>
        </is>
      </c>
      <c r="B13012" t="inlineStr">
        <is>
          <t>Other Services (except Public Administration)</t>
        </is>
      </c>
      <c r="C13012" t="inlineStr">
        <is>
          <t>17-3028</t>
        </is>
      </c>
      <c r="D13012" t="inlineStr">
        <is>
          <t>Calibration Technologists and Technicians</t>
        </is>
      </c>
      <c r="E13012" t="n">
        <v>1660</v>
      </c>
      <c r="F13012" t="n">
        <v>65020</v>
      </c>
      <c r="G13012">
        <f>IF(OR(E7360="",F7360=""),"",E7360*F7360)</f>
        <v/>
      </c>
      <c r="H13012" s="41">
        <f>IFERROR(XLOOKUP(C7360,'DATA Wharton'!$A$2:$A$785,'DATA Wharton'!$C$2:$C$785),"")</f>
        <v/>
      </c>
      <c r="I13012">
        <f>IF(OR(G7360="",H7360=""),"",G7360)</f>
        <v/>
      </c>
      <c r="J13012">
        <f>IF(OR(I7360="",H7360=""),"",I7360*H7360)</f>
        <v/>
      </c>
      <c r="K13012">
        <f>IF(G7360="","Missing OEWS wage",IF(H7360="","Missing Wharton SOC","Matched"))</f>
        <v/>
      </c>
    </row>
    <row r="13013">
      <c r="A13013" t="inlineStr">
        <is>
          <t>81</t>
        </is>
      </c>
      <c r="B13013" t="inlineStr">
        <is>
          <t>Other Services (except Public Administration)</t>
        </is>
      </c>
      <c r="C13013" t="inlineStr">
        <is>
          <t>17-3029</t>
        </is>
      </c>
      <c r="D13013" t="inlineStr">
        <is>
          <t>Engineering Technologists and Technicians, Except Drafters, All Other</t>
        </is>
      </c>
      <c r="E13013" t="n">
        <v>280</v>
      </c>
      <c r="F13013" t="n">
        <v>79910</v>
      </c>
      <c r="G13013">
        <f>IF(OR(E7361="",F7361=""),"",E7361*F7361)</f>
        <v/>
      </c>
      <c r="H13013" s="41">
        <f>IFERROR(XLOOKUP(C7361,'DATA Wharton'!$A$2:$A$785,'DATA Wharton'!$C$2:$C$785),"")</f>
        <v/>
      </c>
      <c r="I13013">
        <f>IF(OR(G7361="",H7361=""),"",G7361)</f>
        <v/>
      </c>
      <c r="J13013">
        <f>IF(OR(I7361="",H7361=""),"",I7361*H7361)</f>
        <v/>
      </c>
      <c r="K13013">
        <f>IF(G7361="","Missing OEWS wage",IF(H7361="","Missing Wharton SOC","Matched"))</f>
        <v/>
      </c>
    </row>
    <row r="13014">
      <c r="A13014" t="inlineStr">
        <is>
          <t>81</t>
        </is>
      </c>
      <c r="B13014" t="inlineStr">
        <is>
          <t>Other Services (except Public Administration)</t>
        </is>
      </c>
      <c r="C13014" t="inlineStr">
        <is>
          <t>17-3031</t>
        </is>
      </c>
      <c r="D13014" t="inlineStr">
        <is>
          <t>Surveying and Mapping Technicians</t>
        </is>
      </c>
      <c r="E13014" t="n">
        <v>50</v>
      </c>
      <c r="F13014" t="n">
        <v>46580</v>
      </c>
      <c r="G13014">
        <f>IF(OR(E7362="",F7362=""),"",E7362*F7362)</f>
        <v/>
      </c>
      <c r="H13014" s="41">
        <f>IFERROR(XLOOKUP(C7362,'DATA Wharton'!$A$2:$A$785,'DATA Wharton'!$C$2:$C$785),"")</f>
        <v/>
      </c>
      <c r="I13014">
        <f>IF(OR(G7362="",H7362=""),"",G7362)</f>
        <v/>
      </c>
      <c r="J13014">
        <f>IF(OR(I7362="",H7362=""),"",I7362*H7362)</f>
        <v/>
      </c>
      <c r="K13014">
        <f>IF(G7362="","Missing OEWS wage",IF(H7362="","Missing Wharton SOC","Matched"))</f>
        <v/>
      </c>
    </row>
    <row r="13015">
      <c r="A13015" t="inlineStr">
        <is>
          <t>81</t>
        </is>
      </c>
      <c r="B13015" t="inlineStr">
        <is>
          <t>Other Services (except Public Administration)</t>
        </is>
      </c>
      <c r="C13015" t="inlineStr">
        <is>
          <t>19-1013</t>
        </is>
      </c>
      <c r="D13015" t="inlineStr">
        <is>
          <t>Soil and Plant Scientists</t>
        </is>
      </c>
      <c r="E13015" t="n">
        <v>190</v>
      </c>
      <c r="F13015" t="n">
        <v>83370</v>
      </c>
      <c r="G13015">
        <f>IF(OR(E7363="",F7363=""),"",E7363*F7363)</f>
        <v/>
      </c>
      <c r="H13015" s="41">
        <f>IFERROR(XLOOKUP(C7363,'DATA Wharton'!$A$2:$A$785,'DATA Wharton'!$C$2:$C$785),"")</f>
        <v/>
      </c>
      <c r="I13015">
        <f>IF(OR(G7363="",H7363=""),"",G7363)</f>
        <v/>
      </c>
      <c r="J13015">
        <f>IF(OR(I7363="",H7363=""),"",I7363*H7363)</f>
        <v/>
      </c>
      <c r="K13015">
        <f>IF(G7363="","Missing OEWS wage",IF(H7363="","Missing Wharton SOC","Matched"))</f>
        <v/>
      </c>
    </row>
    <row r="13016">
      <c r="A13016" t="inlineStr">
        <is>
          <t>81</t>
        </is>
      </c>
      <c r="B13016" t="inlineStr">
        <is>
          <t>Other Services (except Public Administration)</t>
        </is>
      </c>
      <c r="C13016" t="inlineStr">
        <is>
          <t>19-1022</t>
        </is>
      </c>
      <c r="D13016" t="inlineStr">
        <is>
          <t>Microbiologists</t>
        </is>
      </c>
      <c r="E13016" t="n">
        <v>50</v>
      </c>
      <c r="F13016" t="n">
        <v>84730</v>
      </c>
      <c r="G13016">
        <f>IF(OR(E7364="",F7364=""),"",E7364*F7364)</f>
        <v/>
      </c>
      <c r="H13016" s="41">
        <f>IFERROR(XLOOKUP(C7364,'DATA Wharton'!$A$2:$A$785,'DATA Wharton'!$C$2:$C$785),"")</f>
        <v/>
      </c>
      <c r="I13016">
        <f>IF(OR(G7364="",H7364=""),"",G7364)</f>
        <v/>
      </c>
      <c r="J13016">
        <f>IF(OR(I7364="",H7364=""),"",I7364*H7364)</f>
        <v/>
      </c>
      <c r="K13016">
        <f>IF(G7364="","Missing OEWS wage",IF(H7364="","Missing Wharton SOC","Matched"))</f>
        <v/>
      </c>
    </row>
    <row r="13017">
      <c r="A13017" t="inlineStr">
        <is>
          <t>81</t>
        </is>
      </c>
      <c r="B13017" t="inlineStr">
        <is>
          <t>Other Services (except Public Administration)</t>
        </is>
      </c>
      <c r="C13017" t="inlineStr">
        <is>
          <t>19-1023</t>
        </is>
      </c>
      <c r="D13017" t="inlineStr">
        <is>
          <t>Zoologists and Wildlife Biologists</t>
        </is>
      </c>
      <c r="E13017" t="n">
        <v>1530</v>
      </c>
      <c r="F13017" t="n">
        <v>61970</v>
      </c>
      <c r="G13017">
        <f>IF(OR(E7365="",F7365=""),"",E7365*F7365)</f>
        <v/>
      </c>
      <c r="H13017" s="41">
        <f>IFERROR(XLOOKUP(C7365,'DATA Wharton'!$A$2:$A$785,'DATA Wharton'!$C$2:$C$785),"")</f>
        <v/>
      </c>
      <c r="I13017">
        <f>IF(OR(G7365="",H7365=""),"",G7365)</f>
        <v/>
      </c>
      <c r="J13017">
        <f>IF(OR(I7365="",H7365=""),"",I7365*H7365)</f>
        <v/>
      </c>
      <c r="K13017">
        <f>IF(G7365="","Missing OEWS wage",IF(H7365="","Missing Wharton SOC","Matched"))</f>
        <v/>
      </c>
    </row>
    <row r="13018">
      <c r="A13018" t="inlineStr">
        <is>
          <t>81</t>
        </is>
      </c>
      <c r="B13018" t="inlineStr">
        <is>
          <t>Other Services (except Public Administration)</t>
        </is>
      </c>
      <c r="C13018" t="inlineStr">
        <is>
          <t>19-1029</t>
        </is>
      </c>
      <c r="D13018" t="inlineStr">
        <is>
          <t>Biological Scientists, All Other</t>
        </is>
      </c>
      <c r="E13018" t="n">
        <v>250</v>
      </c>
      <c r="F13018" t="n">
        <v>112740</v>
      </c>
      <c r="G13018">
        <f>IF(OR(E7366="",F7366=""),"",E7366*F7366)</f>
        <v/>
      </c>
      <c r="H13018" s="41">
        <f>IFERROR(XLOOKUP(C7366,'DATA Wharton'!$A$2:$A$785,'DATA Wharton'!$C$2:$C$785),"")</f>
        <v/>
      </c>
      <c r="I13018">
        <f>IF(OR(G7366="",H7366=""),"",G7366)</f>
        <v/>
      </c>
      <c r="J13018">
        <f>IF(OR(I7366="",H7366=""),"",I7366*H7366)</f>
        <v/>
      </c>
      <c r="K13018">
        <f>IF(G7366="","Missing OEWS wage",IF(H7366="","Missing Wharton SOC","Matched"))</f>
        <v/>
      </c>
    </row>
    <row r="13019">
      <c r="A13019" t="inlineStr">
        <is>
          <t>81</t>
        </is>
      </c>
      <c r="B13019" t="inlineStr">
        <is>
          <t>Other Services (except Public Administration)</t>
        </is>
      </c>
      <c r="C13019" t="inlineStr">
        <is>
          <t>19-1031</t>
        </is>
      </c>
      <c r="D13019" t="inlineStr">
        <is>
          <t>Conservation Scientists</t>
        </is>
      </c>
      <c r="E13019" t="n">
        <v>5360</v>
      </c>
      <c r="F13019" t="n">
        <v>73970</v>
      </c>
      <c r="G13019">
        <f>IF(OR(E7367="",F7367=""),"",E7367*F7367)</f>
        <v/>
      </c>
      <c r="H13019" s="41">
        <f>IFERROR(XLOOKUP(C7367,'DATA Wharton'!$A$2:$A$785,'DATA Wharton'!$C$2:$C$785),"")</f>
        <v/>
      </c>
      <c r="I13019">
        <f>IF(OR(G7367="",H7367=""),"",G7367)</f>
        <v/>
      </c>
      <c r="J13019">
        <f>IF(OR(I7367="",H7367=""),"",I7367*H7367)</f>
        <v/>
      </c>
      <c r="K13019">
        <f>IF(G7367="","Missing OEWS wage",IF(H7367="","Missing Wharton SOC","Matched"))</f>
        <v/>
      </c>
    </row>
    <row r="13020">
      <c r="A13020" t="inlineStr">
        <is>
          <t>81</t>
        </is>
      </c>
      <c r="B13020" t="inlineStr">
        <is>
          <t>Other Services (except Public Administration)</t>
        </is>
      </c>
      <c r="C13020" t="inlineStr">
        <is>
          <t>19-1032</t>
        </is>
      </c>
      <c r="D13020" t="inlineStr">
        <is>
          <t>Foresters</t>
        </is>
      </c>
      <c r="E13020" t="n">
        <v>410</v>
      </c>
      <c r="F13020" t="n">
        <v>76980</v>
      </c>
      <c r="G13020">
        <f>IF(OR(E7368="",F7368=""),"",E7368*F7368)</f>
        <v/>
      </c>
      <c r="H13020" s="41">
        <f>IFERROR(XLOOKUP(C7368,'DATA Wharton'!$A$2:$A$785,'DATA Wharton'!$C$2:$C$785),"")</f>
        <v/>
      </c>
      <c r="I13020">
        <f>IF(OR(G7368="",H7368=""),"",G7368)</f>
        <v/>
      </c>
      <c r="J13020">
        <f>IF(OR(I7368="",H7368=""),"",I7368*H7368)</f>
        <v/>
      </c>
      <c r="K13020">
        <f>IF(G7368="","Missing OEWS wage",IF(H7368="","Missing Wharton SOC","Matched"))</f>
        <v/>
      </c>
    </row>
    <row r="13021">
      <c r="A13021" t="inlineStr">
        <is>
          <t>81</t>
        </is>
      </c>
      <c r="B13021" t="inlineStr">
        <is>
          <t>Other Services (except Public Administration)</t>
        </is>
      </c>
      <c r="C13021" t="inlineStr">
        <is>
          <t>19-1041</t>
        </is>
      </c>
      <c r="D13021" t="inlineStr">
        <is>
          <t>Epidemiologists</t>
        </is>
      </c>
      <c r="E13021" t="n">
        <v>410</v>
      </c>
      <c r="F13021" t="n">
        <v>84190</v>
      </c>
      <c r="G13021">
        <f>IF(OR(E7369="",F7369=""),"",E7369*F7369)</f>
        <v/>
      </c>
      <c r="H13021" s="41">
        <f>IFERROR(XLOOKUP(C7369,'DATA Wharton'!$A$2:$A$785,'DATA Wharton'!$C$2:$C$785),"")</f>
        <v/>
      </c>
      <c r="I13021">
        <f>IF(OR(G7369="",H7369=""),"",G7369)</f>
        <v/>
      </c>
      <c r="J13021">
        <f>IF(OR(I7369="",H7369=""),"",I7369*H7369)</f>
        <v/>
      </c>
      <c r="K13021">
        <f>IF(G7369="","Missing OEWS wage",IF(H7369="","Missing Wharton SOC","Matched"))</f>
        <v/>
      </c>
    </row>
    <row r="13022">
      <c r="A13022" t="inlineStr">
        <is>
          <t>81</t>
        </is>
      </c>
      <c r="B13022" t="inlineStr">
        <is>
          <t>Other Services (except Public Administration)</t>
        </is>
      </c>
      <c r="C13022" t="inlineStr">
        <is>
          <t>19-1042</t>
        </is>
      </c>
      <c r="D13022" t="inlineStr">
        <is>
          <t>Medical Scientists, Except Epidemiologists</t>
        </is>
      </c>
      <c r="E13022" t="n">
        <v>200</v>
      </c>
      <c r="F13022" t="n">
        <v>105400</v>
      </c>
      <c r="G13022">
        <f>IF(OR(E7370="",F7370=""),"",E7370*F7370)</f>
        <v/>
      </c>
      <c r="H13022" s="41">
        <f>IFERROR(XLOOKUP(C7370,'DATA Wharton'!$A$2:$A$785,'DATA Wharton'!$C$2:$C$785),"")</f>
        <v/>
      </c>
      <c r="I13022">
        <f>IF(OR(G7370="",H7370=""),"",G7370)</f>
        <v/>
      </c>
      <c r="J13022">
        <f>IF(OR(I7370="",H7370=""),"",I7370*H7370)</f>
        <v/>
      </c>
      <c r="K13022">
        <f>IF(G7370="","Missing OEWS wage",IF(H7370="","Missing Wharton SOC","Matched"))</f>
        <v/>
      </c>
    </row>
    <row r="13023">
      <c r="A13023" t="inlineStr">
        <is>
          <t>81</t>
        </is>
      </c>
      <c r="B13023" t="inlineStr">
        <is>
          <t>Other Services (except Public Administration)</t>
        </is>
      </c>
      <c r="C13023" t="inlineStr">
        <is>
          <t>19-2012</t>
        </is>
      </c>
      <c r="D13023" t="inlineStr">
        <is>
          <t>Physicists</t>
        </is>
      </c>
      <c r="E13023" t="n">
        <v>50</v>
      </c>
      <c r="F13023" t="n">
        <v>200550</v>
      </c>
      <c r="G13023">
        <f>IF(OR(E7371="",F7371=""),"",E7371*F7371)</f>
        <v/>
      </c>
      <c r="H13023" s="41">
        <f>IFERROR(XLOOKUP(C7371,'DATA Wharton'!$A$2:$A$785,'DATA Wharton'!$C$2:$C$785),"")</f>
        <v/>
      </c>
      <c r="I13023">
        <f>IF(OR(G7371="",H7371=""),"",G7371)</f>
        <v/>
      </c>
      <c r="J13023">
        <f>IF(OR(I7371="",H7371=""),"",I7371*H7371)</f>
        <v/>
      </c>
      <c r="K13023">
        <f>IF(G7371="","Missing OEWS wage",IF(H7371="","Missing Wharton SOC","Matched"))</f>
        <v/>
      </c>
    </row>
    <row r="13024">
      <c r="A13024" t="inlineStr">
        <is>
          <t>81</t>
        </is>
      </c>
      <c r="B13024" t="inlineStr">
        <is>
          <t>Other Services (except Public Administration)</t>
        </is>
      </c>
      <c r="C13024" t="inlineStr">
        <is>
          <t>19-2031</t>
        </is>
      </c>
      <c r="D13024" t="inlineStr">
        <is>
          <t>Chemists</t>
        </is>
      </c>
      <c r="E13024" t="n">
        <v>80</v>
      </c>
      <c r="F13024" t="n">
        <v>94670</v>
      </c>
      <c r="G13024">
        <f>IF(OR(E7372="",F7372=""),"",E7372*F7372)</f>
        <v/>
      </c>
      <c r="H13024" s="41">
        <f>IFERROR(XLOOKUP(C7372,'DATA Wharton'!$A$2:$A$785,'DATA Wharton'!$C$2:$C$785),"")</f>
        <v/>
      </c>
      <c r="I13024">
        <f>IF(OR(G7372="",H7372=""),"",G7372)</f>
        <v/>
      </c>
      <c r="J13024">
        <f>IF(OR(I7372="",H7372=""),"",I7372*H7372)</f>
        <v/>
      </c>
      <c r="K13024">
        <f>IF(G7372="","Missing OEWS wage",IF(H7372="","Missing Wharton SOC","Matched"))</f>
        <v/>
      </c>
    </row>
    <row r="13025">
      <c r="A13025" t="inlineStr">
        <is>
          <t>81</t>
        </is>
      </c>
      <c r="B13025" t="inlineStr">
        <is>
          <t>Other Services (except Public Administration)</t>
        </is>
      </c>
      <c r="C13025" t="inlineStr">
        <is>
          <t>19-2041</t>
        </is>
      </c>
      <c r="D13025" t="inlineStr">
        <is>
          <t>Environmental Scientists and Specialists, Including Health</t>
        </is>
      </c>
      <c r="E13025" t="n">
        <v>2350</v>
      </c>
      <c r="F13025" t="n">
        <v>82390</v>
      </c>
      <c r="G13025">
        <f>IF(OR(E7373="",F7373=""),"",E7373*F7373)</f>
        <v/>
      </c>
      <c r="H13025" s="41">
        <f>IFERROR(XLOOKUP(C7373,'DATA Wharton'!$A$2:$A$785,'DATA Wharton'!$C$2:$C$785),"")</f>
        <v/>
      </c>
      <c r="I13025">
        <f>IF(OR(G7373="",H7373=""),"",G7373)</f>
        <v/>
      </c>
      <c r="J13025">
        <f>IF(OR(I7373="",H7373=""),"",I7373*H7373)</f>
        <v/>
      </c>
      <c r="K13025">
        <f>IF(G7373="","Missing OEWS wage",IF(H7373="","Missing Wharton SOC","Matched"))</f>
        <v/>
      </c>
    </row>
    <row r="13026">
      <c r="A13026" t="inlineStr">
        <is>
          <t>81</t>
        </is>
      </c>
      <c r="B13026" t="inlineStr">
        <is>
          <t>Other Services (except Public Administration)</t>
        </is>
      </c>
      <c r="C13026" t="inlineStr">
        <is>
          <t>19-2043</t>
        </is>
      </c>
      <c r="D13026" t="inlineStr">
        <is>
          <t>Hydrologists</t>
        </is>
      </c>
      <c r="E13026" t="n">
        <v>50</v>
      </c>
      <c r="F13026" t="n">
        <v>103230</v>
      </c>
      <c r="G13026">
        <f>IF(OR(E7374="",F7374=""),"",E7374*F7374)</f>
        <v/>
      </c>
      <c r="H13026" s="41">
        <f>IFERROR(XLOOKUP(C7374,'DATA Wharton'!$A$2:$A$785,'DATA Wharton'!$C$2:$C$785),"")</f>
        <v/>
      </c>
      <c r="I13026">
        <f>IF(OR(G7374="",H7374=""),"",G7374)</f>
        <v/>
      </c>
      <c r="J13026">
        <f>IF(OR(I7374="",H7374=""),"",I7374*H7374)</f>
        <v/>
      </c>
      <c r="K13026">
        <f>IF(G7374="","Missing OEWS wage",IF(H7374="","Missing Wharton SOC","Matched"))</f>
        <v/>
      </c>
    </row>
    <row r="13027">
      <c r="A13027" t="inlineStr">
        <is>
          <t>81</t>
        </is>
      </c>
      <c r="B13027" t="inlineStr">
        <is>
          <t>Other Services (except Public Administration)</t>
        </is>
      </c>
      <c r="C13027" t="inlineStr">
        <is>
          <t>19-3011</t>
        </is>
      </c>
      <c r="D13027" t="inlineStr">
        <is>
          <t>Economists</t>
        </is>
      </c>
      <c r="E13027" t="n">
        <v>500</v>
      </c>
      <c r="F13027" t="n">
        <v>138850</v>
      </c>
      <c r="G13027">
        <f>IF(OR(E7375="",F7375=""),"",E7375*F7375)</f>
        <v/>
      </c>
      <c r="H13027" s="41">
        <f>IFERROR(XLOOKUP(C7375,'DATA Wharton'!$A$2:$A$785,'DATA Wharton'!$C$2:$C$785),"")</f>
        <v/>
      </c>
      <c r="I13027">
        <f>IF(OR(G7375="",H7375=""),"",G7375)</f>
        <v/>
      </c>
      <c r="J13027">
        <f>IF(OR(I7375="",H7375=""),"",I7375*H7375)</f>
        <v/>
      </c>
      <c r="K13027">
        <f>IF(G7375="","Missing OEWS wage",IF(H7375="","Missing Wharton SOC","Matched"))</f>
        <v/>
      </c>
    </row>
    <row r="13028">
      <c r="A13028" t="inlineStr">
        <is>
          <t>81</t>
        </is>
      </c>
      <c r="B13028" t="inlineStr">
        <is>
          <t>Other Services (except Public Administration)</t>
        </is>
      </c>
      <c r="C13028" t="inlineStr">
        <is>
          <t>19-3022</t>
        </is>
      </c>
      <c r="D13028" t="inlineStr">
        <is>
          <t>Survey Researchers</t>
        </is>
      </c>
      <c r="E13028" t="n">
        <v>390</v>
      </c>
      <c r="F13028" t="n">
        <v>74930</v>
      </c>
      <c r="G13028">
        <f>IF(OR(E7376="",F7376=""),"",E7376*F7376)</f>
        <v/>
      </c>
      <c r="H13028" s="41">
        <f>IFERROR(XLOOKUP(C7376,'DATA Wharton'!$A$2:$A$785,'DATA Wharton'!$C$2:$C$785),"")</f>
        <v/>
      </c>
      <c r="I13028">
        <f>IF(OR(G7376="",H7376=""),"",G7376)</f>
        <v/>
      </c>
      <c r="J13028">
        <f>IF(OR(I7376="",H7376=""),"",I7376*H7376)</f>
        <v/>
      </c>
      <c r="K13028">
        <f>IF(G7376="","Missing OEWS wage",IF(H7376="","Missing Wharton SOC","Matched"))</f>
        <v/>
      </c>
    </row>
    <row r="13029">
      <c r="A13029" t="inlineStr">
        <is>
          <t>81</t>
        </is>
      </c>
      <c r="B13029" t="inlineStr">
        <is>
          <t>Other Services (except Public Administration)</t>
        </is>
      </c>
      <c r="C13029" t="inlineStr">
        <is>
          <t>19-3033</t>
        </is>
      </c>
      <c r="D13029" t="inlineStr">
        <is>
          <t>Clinical and Counseling Psychologists</t>
        </is>
      </c>
      <c r="E13029" t="n">
        <v>270</v>
      </c>
      <c r="F13029" t="n">
        <v>85140</v>
      </c>
      <c r="G13029">
        <f>IF(OR(E7377="",F7377=""),"",E7377*F7377)</f>
        <v/>
      </c>
      <c r="H13029" s="41">
        <f>IFERROR(XLOOKUP(C7377,'DATA Wharton'!$A$2:$A$785,'DATA Wharton'!$C$2:$C$785),"")</f>
        <v/>
      </c>
      <c r="I13029">
        <f>IF(OR(G7377="",H7377=""),"",G7377)</f>
        <v/>
      </c>
      <c r="J13029">
        <f>IF(OR(I7377="",H7377=""),"",I7377*H7377)</f>
        <v/>
      </c>
      <c r="K13029">
        <f>IF(G7377="","Missing OEWS wage",IF(H7377="","Missing Wharton SOC","Matched"))</f>
        <v/>
      </c>
    </row>
    <row r="13030">
      <c r="A13030" t="inlineStr">
        <is>
          <t>81</t>
        </is>
      </c>
      <c r="B13030" t="inlineStr">
        <is>
          <t>Other Services (except Public Administration)</t>
        </is>
      </c>
      <c r="C13030" t="inlineStr">
        <is>
          <t>19-3039</t>
        </is>
      </c>
      <c r="D13030" t="inlineStr">
        <is>
          <t>Psychologists, All Other</t>
        </is>
      </c>
      <c r="E13030" t="n">
        <v>30</v>
      </c>
      <c r="F13030" t="n">
        <v>144030</v>
      </c>
      <c r="G13030">
        <f>IF(OR(E7378="",F7378=""),"",E7378*F7378)</f>
        <v/>
      </c>
      <c r="H13030" s="41">
        <f>IFERROR(XLOOKUP(C7378,'DATA Wharton'!$A$2:$A$785,'DATA Wharton'!$C$2:$C$785),"")</f>
        <v/>
      </c>
      <c r="I13030">
        <f>IF(OR(G7378="",H7378=""),"",G7378)</f>
        <v/>
      </c>
      <c r="J13030">
        <f>IF(OR(I7378="",H7378=""),"",I7378*H7378)</f>
        <v/>
      </c>
      <c r="K13030">
        <f>IF(G7378="","Missing OEWS wage",IF(H7378="","Missing Wharton SOC","Matched"))</f>
        <v/>
      </c>
    </row>
    <row r="13031">
      <c r="A13031" t="inlineStr">
        <is>
          <t>81</t>
        </is>
      </c>
      <c r="B13031" t="inlineStr">
        <is>
          <t>Other Services (except Public Administration)</t>
        </is>
      </c>
      <c r="C13031" t="inlineStr">
        <is>
          <t>19-3041</t>
        </is>
      </c>
      <c r="D13031" t="inlineStr">
        <is>
          <t>Sociologists</t>
        </is>
      </c>
      <c r="E13031" t="n">
        <v>50</v>
      </c>
      <c r="F13031" t="n">
        <v>135380</v>
      </c>
      <c r="G13031">
        <f>IF(OR(E7379="",F7379=""),"",E7379*F7379)</f>
        <v/>
      </c>
      <c r="H13031" s="41">
        <f>IFERROR(XLOOKUP(C7379,'DATA Wharton'!$A$2:$A$785,'DATA Wharton'!$C$2:$C$785),"")</f>
        <v/>
      </c>
      <c r="I13031">
        <f>IF(OR(G7379="",H7379=""),"",G7379)</f>
        <v/>
      </c>
      <c r="J13031">
        <f>IF(OR(I7379="",H7379=""),"",I7379*H7379)</f>
        <v/>
      </c>
      <c r="K13031">
        <f>IF(G7379="","Missing OEWS wage",IF(H7379="","Missing Wharton SOC","Matched"))</f>
        <v/>
      </c>
    </row>
    <row r="13032">
      <c r="A13032" t="inlineStr">
        <is>
          <t>81</t>
        </is>
      </c>
      <c r="B13032" t="inlineStr">
        <is>
          <t>Other Services (except Public Administration)</t>
        </is>
      </c>
      <c r="C13032" t="inlineStr">
        <is>
          <t>19-3051</t>
        </is>
      </c>
      <c r="D13032" t="inlineStr">
        <is>
          <t>Urban and Regional Planners</t>
        </is>
      </c>
      <c r="E13032" t="n">
        <v>140</v>
      </c>
      <c r="F13032" t="n">
        <v>85310</v>
      </c>
      <c r="G13032">
        <f>IF(OR(E7380="",F7380=""),"",E7380*F7380)</f>
        <v/>
      </c>
      <c r="H13032" s="41">
        <f>IFERROR(XLOOKUP(C7380,'DATA Wharton'!$A$2:$A$785,'DATA Wharton'!$C$2:$C$785),"")</f>
        <v/>
      </c>
      <c r="I13032">
        <f>IF(OR(G7380="",H7380=""),"",G7380)</f>
        <v/>
      </c>
      <c r="J13032">
        <f>IF(OR(I7380="",H7380=""),"",I7380*H7380)</f>
        <v/>
      </c>
      <c r="K13032">
        <f>IF(G7380="","Missing OEWS wage",IF(H7380="","Missing Wharton SOC","Matched"))</f>
        <v/>
      </c>
    </row>
    <row r="13033">
      <c r="A13033" t="inlineStr">
        <is>
          <t>81</t>
        </is>
      </c>
      <c r="B13033" t="inlineStr">
        <is>
          <t>Other Services (except Public Administration)</t>
        </is>
      </c>
      <c r="C13033" t="inlineStr">
        <is>
          <t>19-3091</t>
        </is>
      </c>
      <c r="D13033" t="inlineStr">
        <is>
          <t>Anthropologists and Archeologists</t>
        </is>
      </c>
      <c r="E13033" t="n">
        <v>30</v>
      </c>
      <c r="F13033" t="n">
        <v>54220</v>
      </c>
      <c r="G13033">
        <f>IF(OR(E7381="",F7381=""),"",E7381*F7381)</f>
        <v/>
      </c>
      <c r="H13033" s="41">
        <f>IFERROR(XLOOKUP(C7381,'DATA Wharton'!$A$2:$A$785,'DATA Wharton'!$C$2:$C$785),"")</f>
        <v/>
      </c>
      <c r="I13033">
        <f>IF(OR(G7381="",H7381=""),"",G7381)</f>
        <v/>
      </c>
      <c r="J13033">
        <f>IF(OR(I7381="",H7381=""),"",I7381*H7381)</f>
        <v/>
      </c>
      <c r="K13033">
        <f>IF(G7381="","Missing OEWS wage",IF(H7381="","Missing Wharton SOC","Matched"))</f>
        <v/>
      </c>
    </row>
    <row r="13034">
      <c r="A13034" t="inlineStr">
        <is>
          <t>81</t>
        </is>
      </c>
      <c r="B13034" t="inlineStr">
        <is>
          <t>Other Services (except Public Administration)</t>
        </is>
      </c>
      <c r="C13034" t="inlineStr">
        <is>
          <t>19-3093</t>
        </is>
      </c>
      <c r="D13034" t="inlineStr">
        <is>
          <t>Historians</t>
        </is>
      </c>
      <c r="E13034" t="n">
        <v>350</v>
      </c>
      <c r="F13034" t="n">
        <v>69580</v>
      </c>
      <c r="G13034">
        <f>IF(OR(E7382="",F7382=""),"",E7382*F7382)</f>
        <v/>
      </c>
      <c r="H13034" s="41">
        <f>IFERROR(XLOOKUP(C7382,'DATA Wharton'!$A$2:$A$785,'DATA Wharton'!$C$2:$C$785),"")</f>
        <v/>
      </c>
      <c r="I13034">
        <f>IF(OR(G7382="",H7382=""),"",G7382)</f>
        <v/>
      </c>
      <c r="J13034">
        <f>IF(OR(I7382="",H7382=""),"",I7382*H7382)</f>
        <v/>
      </c>
      <c r="K13034">
        <f>IF(G7382="","Missing OEWS wage",IF(H7382="","Missing Wharton SOC","Matched"))</f>
        <v/>
      </c>
    </row>
    <row r="13035">
      <c r="A13035" t="inlineStr">
        <is>
          <t>81</t>
        </is>
      </c>
      <c r="B13035" t="inlineStr">
        <is>
          <t>Other Services (except Public Administration)</t>
        </is>
      </c>
      <c r="C13035" t="inlineStr">
        <is>
          <t>19-3094</t>
        </is>
      </c>
      <c r="D13035" t="inlineStr">
        <is>
          <t>Political Scientists</t>
        </is>
      </c>
      <c r="E13035" t="n">
        <v>160</v>
      </c>
      <c r="F13035" t="n">
        <v>95830</v>
      </c>
      <c r="G13035">
        <f>IF(OR(E7383="",F7383=""),"",E7383*F7383)</f>
        <v/>
      </c>
      <c r="H13035" s="41">
        <f>IFERROR(XLOOKUP(C7383,'DATA Wharton'!$A$2:$A$785,'DATA Wharton'!$C$2:$C$785),"")</f>
        <v/>
      </c>
      <c r="I13035">
        <f>IF(OR(G7383="",H7383=""),"",G7383)</f>
        <v/>
      </c>
      <c r="J13035">
        <f>IF(OR(I7383="",H7383=""),"",I7383*H7383)</f>
        <v/>
      </c>
      <c r="K13035">
        <f>IF(G7383="","Missing OEWS wage",IF(H7383="","Missing Wharton SOC","Matched"))</f>
        <v/>
      </c>
    </row>
    <row r="13036">
      <c r="A13036" t="inlineStr">
        <is>
          <t>81</t>
        </is>
      </c>
      <c r="B13036" t="inlineStr">
        <is>
          <t>Other Services (except Public Administration)</t>
        </is>
      </c>
      <c r="C13036" t="inlineStr">
        <is>
          <t>19-3099</t>
        </is>
      </c>
      <c r="D13036" t="inlineStr">
        <is>
          <t>Social Scientists and Related Workers, All Other</t>
        </is>
      </c>
      <c r="E13036" t="n">
        <v>670</v>
      </c>
      <c r="F13036" t="n">
        <v>86790</v>
      </c>
      <c r="G13036">
        <f>IF(OR(E7384="",F7384=""),"",E7384*F7384)</f>
        <v/>
      </c>
      <c r="H13036" s="41">
        <f>IFERROR(XLOOKUP(C7384,'DATA Wharton'!$A$2:$A$785,'DATA Wharton'!$C$2:$C$785),"")</f>
        <v/>
      </c>
      <c r="I13036">
        <f>IF(OR(G7384="",H7384=""),"",G7384)</f>
        <v/>
      </c>
      <c r="J13036">
        <f>IF(OR(I7384="",H7384=""),"",I7384*H7384)</f>
        <v/>
      </c>
      <c r="K13036">
        <f>IF(G7384="","Missing OEWS wage",IF(H7384="","Missing Wharton SOC","Matched"))</f>
        <v/>
      </c>
    </row>
    <row r="13037">
      <c r="A13037" t="inlineStr">
        <is>
          <t>81</t>
        </is>
      </c>
      <c r="B13037" t="inlineStr">
        <is>
          <t>Other Services (except Public Administration)</t>
        </is>
      </c>
      <c r="C13037" t="inlineStr">
        <is>
          <t>19-4012</t>
        </is>
      </c>
      <c r="D13037" t="inlineStr">
        <is>
          <t>Agricultural Technicians</t>
        </is>
      </c>
      <c r="E13037" t="n">
        <v>120</v>
      </c>
      <c r="F13037" t="n">
        <v>57500</v>
      </c>
      <c r="G13037">
        <f>IF(OR(E7385="",F7385=""),"",E7385*F7385)</f>
        <v/>
      </c>
      <c r="H13037" s="41">
        <f>IFERROR(XLOOKUP(C7385,'DATA Wharton'!$A$2:$A$785,'DATA Wharton'!$C$2:$C$785),"")</f>
        <v/>
      </c>
      <c r="I13037">
        <f>IF(OR(G7385="",H7385=""),"",G7385)</f>
        <v/>
      </c>
      <c r="J13037">
        <f>IF(OR(I7385="",H7385=""),"",I7385*H7385)</f>
        <v/>
      </c>
      <c r="K13037">
        <f>IF(G7385="","Missing OEWS wage",IF(H7385="","Missing Wharton SOC","Matched"))</f>
        <v/>
      </c>
    </row>
    <row r="13038">
      <c r="A13038" t="inlineStr">
        <is>
          <t>81</t>
        </is>
      </c>
      <c r="B13038" t="inlineStr">
        <is>
          <t>Other Services (except Public Administration)</t>
        </is>
      </c>
      <c r="C13038" t="inlineStr">
        <is>
          <t>19-4021</t>
        </is>
      </c>
      <c r="D13038" t="inlineStr">
        <is>
          <t>Biological Technicians</t>
        </is>
      </c>
      <c r="E13038" t="n">
        <v>170</v>
      </c>
      <c r="F13038" t="n">
        <v>48580</v>
      </c>
      <c r="G13038">
        <f>IF(OR(E7386="",F7386=""),"",E7386*F7386)</f>
        <v/>
      </c>
      <c r="H13038" s="41">
        <f>IFERROR(XLOOKUP(C7386,'DATA Wharton'!$A$2:$A$785,'DATA Wharton'!$C$2:$C$785),"")</f>
        <v/>
      </c>
      <c r="I13038">
        <f>IF(OR(G7386="",H7386=""),"",G7386)</f>
        <v/>
      </c>
      <c r="J13038">
        <f>IF(OR(I7386="",H7386=""),"",I7386*H7386)</f>
        <v/>
      </c>
      <c r="K13038">
        <f>IF(G7386="","Missing OEWS wage",IF(H7386="","Missing Wharton SOC","Matched"))</f>
        <v/>
      </c>
    </row>
    <row r="13039">
      <c r="A13039" t="inlineStr">
        <is>
          <t>81</t>
        </is>
      </c>
      <c r="B13039" t="inlineStr">
        <is>
          <t>Other Services (except Public Administration)</t>
        </is>
      </c>
      <c r="C13039" t="inlineStr">
        <is>
          <t>19-4042</t>
        </is>
      </c>
      <c r="D13039" t="inlineStr">
        <is>
          <t>Environmental Science and Protection Technicians, Including Health</t>
        </is>
      </c>
      <c r="E13039" t="n">
        <v>610</v>
      </c>
      <c r="F13039" t="n">
        <v>59710</v>
      </c>
      <c r="G13039">
        <f>IF(OR(E7387="",F7387=""),"",E7387*F7387)</f>
        <v/>
      </c>
      <c r="H13039" s="41">
        <f>IFERROR(XLOOKUP(C7387,'DATA Wharton'!$A$2:$A$785,'DATA Wharton'!$C$2:$C$785),"")</f>
        <v/>
      </c>
      <c r="I13039">
        <f>IF(OR(G7387="",H7387=""),"",G7387)</f>
        <v/>
      </c>
      <c r="J13039">
        <f>IF(OR(I7387="",H7387=""),"",I7387*H7387)</f>
        <v/>
      </c>
      <c r="K13039">
        <f>IF(G7387="","Missing OEWS wage",IF(H7387="","Missing Wharton SOC","Matched"))</f>
        <v/>
      </c>
    </row>
    <row r="13040">
      <c r="A13040" t="inlineStr">
        <is>
          <t>81</t>
        </is>
      </c>
      <c r="B13040" t="inlineStr">
        <is>
          <t>Other Services (except Public Administration)</t>
        </is>
      </c>
      <c r="C13040" t="inlineStr">
        <is>
          <t>19-4061</t>
        </is>
      </c>
      <c r="D13040" t="inlineStr">
        <is>
          <t>Social Science Research Assistants</t>
        </is>
      </c>
      <c r="E13040" t="n">
        <v>1280</v>
      </c>
      <c r="F13040" t="n">
        <v>66760</v>
      </c>
      <c r="G13040">
        <f>IF(OR(E7388="",F7388=""),"",E7388*F7388)</f>
        <v/>
      </c>
      <c r="H13040" s="41">
        <f>IFERROR(XLOOKUP(C7388,'DATA Wharton'!$A$2:$A$785,'DATA Wharton'!$C$2:$C$785),"")</f>
        <v/>
      </c>
      <c r="I13040">
        <f>IF(OR(G7388="",H7388=""),"",G7388)</f>
        <v/>
      </c>
      <c r="J13040">
        <f>IF(OR(I7388="",H7388=""),"",I7388*H7388)</f>
        <v/>
      </c>
      <c r="K13040">
        <f>IF(G7388="","Missing OEWS wage",IF(H7388="","Missing Wharton SOC","Matched"))</f>
        <v/>
      </c>
    </row>
    <row r="13041">
      <c r="A13041" t="inlineStr">
        <is>
          <t>81</t>
        </is>
      </c>
      <c r="B13041" t="inlineStr">
        <is>
          <t>Other Services (except Public Administration)</t>
        </is>
      </c>
      <c r="C13041" t="inlineStr">
        <is>
          <t>19-4071</t>
        </is>
      </c>
      <c r="D13041" t="inlineStr">
        <is>
          <t>Forest and Conservation Technicians</t>
        </is>
      </c>
      <c r="E13041" t="n">
        <v>900</v>
      </c>
      <c r="F13041" t="n">
        <v>48940</v>
      </c>
      <c r="G13041">
        <f>IF(OR(E7389="",F7389=""),"",E7389*F7389)</f>
        <v/>
      </c>
      <c r="H13041" s="41">
        <f>IFERROR(XLOOKUP(C7389,'DATA Wharton'!$A$2:$A$785,'DATA Wharton'!$C$2:$C$785),"")</f>
        <v/>
      </c>
      <c r="I13041">
        <f>IF(OR(G7389="",H7389=""),"",G7389)</f>
        <v/>
      </c>
      <c r="J13041">
        <f>IF(OR(I7389="",H7389=""),"",I7389*H7389)</f>
        <v/>
      </c>
      <c r="K13041">
        <f>IF(G7389="","Missing OEWS wage",IF(H7389="","Missing Wharton SOC","Matched"))</f>
        <v/>
      </c>
    </row>
    <row r="13042">
      <c r="A13042" t="inlineStr">
        <is>
          <t>81</t>
        </is>
      </c>
      <c r="B13042" t="inlineStr">
        <is>
          <t>Other Services (except Public Administration)</t>
        </is>
      </c>
      <c r="C13042" t="inlineStr">
        <is>
          <t>19-4099</t>
        </is>
      </c>
      <c r="D13042" t="inlineStr">
        <is>
          <t>Life, Physical, and Social Science Technicians, All Other</t>
        </is>
      </c>
      <c r="E13042" t="n">
        <v>430</v>
      </c>
      <c r="F13042" t="n">
        <v>55930</v>
      </c>
      <c r="G13042">
        <f>IF(OR(E7390="",F7390=""),"",E7390*F7390)</f>
        <v/>
      </c>
      <c r="H13042" s="41">
        <f>IFERROR(XLOOKUP(C7390,'DATA Wharton'!$A$2:$A$785,'DATA Wharton'!$C$2:$C$785),"")</f>
        <v/>
      </c>
      <c r="I13042">
        <f>IF(OR(G7390="",H7390=""),"",G7390)</f>
        <v/>
      </c>
      <c r="J13042">
        <f>IF(OR(I7390="",H7390=""),"",I7390*H7390)</f>
        <v/>
      </c>
      <c r="K13042">
        <f>IF(G7390="","Missing OEWS wage",IF(H7390="","Missing Wharton SOC","Matched"))</f>
        <v/>
      </c>
    </row>
    <row r="13043">
      <c r="A13043" t="inlineStr">
        <is>
          <t>81</t>
        </is>
      </c>
      <c r="B13043" t="inlineStr">
        <is>
          <t>Other Services (except Public Administration)</t>
        </is>
      </c>
      <c r="C13043" t="inlineStr">
        <is>
          <t>19-5011</t>
        </is>
      </c>
      <c r="D13043" t="inlineStr">
        <is>
          <t>Occupational Health and Safety Specialists</t>
        </is>
      </c>
      <c r="E13043" t="n">
        <v>1110</v>
      </c>
      <c r="F13043" t="n">
        <v>81410</v>
      </c>
      <c r="G13043">
        <f>IF(OR(E7391="",F7391=""),"",E7391*F7391)</f>
        <v/>
      </c>
      <c r="H13043" s="41">
        <f>IFERROR(XLOOKUP(C7391,'DATA Wharton'!$A$2:$A$785,'DATA Wharton'!$C$2:$C$785),"")</f>
        <v/>
      </c>
      <c r="I13043">
        <f>IF(OR(G7391="",H7391=""),"",G7391)</f>
        <v/>
      </c>
      <c r="J13043">
        <f>IF(OR(I7391="",H7391=""),"",I7391*H7391)</f>
        <v/>
      </c>
      <c r="K13043">
        <f>IF(G7391="","Missing OEWS wage",IF(H7391="","Missing Wharton SOC","Matched"))</f>
        <v/>
      </c>
    </row>
    <row r="13044">
      <c r="A13044" t="inlineStr">
        <is>
          <t>81</t>
        </is>
      </c>
      <c r="B13044" t="inlineStr">
        <is>
          <t>Other Services (except Public Administration)</t>
        </is>
      </c>
      <c r="C13044" t="inlineStr">
        <is>
          <t>19-5012</t>
        </is>
      </c>
      <c r="D13044" t="inlineStr">
        <is>
          <t>Occupational Health and Safety Technicians</t>
        </is>
      </c>
      <c r="E13044" t="n">
        <v>160</v>
      </c>
      <c r="F13044" t="n">
        <v>71130</v>
      </c>
      <c r="G13044">
        <f>IF(OR(E7392="",F7392=""),"",E7392*F7392)</f>
        <v/>
      </c>
      <c r="H13044" s="41">
        <f>IFERROR(XLOOKUP(C7392,'DATA Wharton'!$A$2:$A$785,'DATA Wharton'!$C$2:$C$785),"")</f>
        <v/>
      </c>
      <c r="I13044">
        <f>IF(OR(G7392="",H7392=""),"",G7392)</f>
        <v/>
      </c>
      <c r="J13044">
        <f>IF(OR(I7392="",H7392=""),"",I7392*H7392)</f>
        <v/>
      </c>
      <c r="K13044">
        <f>IF(G7392="","Missing OEWS wage",IF(H7392="","Missing Wharton SOC","Matched"))</f>
        <v/>
      </c>
    </row>
    <row r="13045">
      <c r="A13045" t="inlineStr">
        <is>
          <t>81</t>
        </is>
      </c>
      <c r="B13045" t="inlineStr">
        <is>
          <t>Other Services (except Public Administration)</t>
        </is>
      </c>
      <c r="C13045" t="inlineStr">
        <is>
          <t>21-1012</t>
        </is>
      </c>
      <c r="D13045" t="inlineStr">
        <is>
          <t>Educational, Guidance, and Career Counselors and Advisors</t>
        </is>
      </c>
      <c r="E13045" t="n">
        <v>4170</v>
      </c>
      <c r="F13045" t="n">
        <v>54980</v>
      </c>
      <c r="G13045">
        <f>IF(OR(E7393="",F7393=""),"",E7393*F7393)</f>
        <v/>
      </c>
      <c r="H13045" s="41">
        <f>IFERROR(XLOOKUP(C7393,'DATA Wharton'!$A$2:$A$785,'DATA Wharton'!$C$2:$C$785),"")</f>
        <v/>
      </c>
      <c r="I13045">
        <f>IF(OR(G7393="",H7393=""),"",G7393)</f>
        <v/>
      </c>
      <c r="J13045">
        <f>IF(OR(I7393="",H7393=""),"",I7393*H7393)</f>
        <v/>
      </c>
      <c r="K13045">
        <f>IF(G7393="","Missing OEWS wage",IF(H7393="","Missing Wharton SOC","Matched"))</f>
        <v/>
      </c>
    </row>
    <row r="13046">
      <c r="A13046" t="inlineStr">
        <is>
          <t>81</t>
        </is>
      </c>
      <c r="B13046" t="inlineStr">
        <is>
          <t>Other Services (except Public Administration)</t>
        </is>
      </c>
      <c r="C13046" t="inlineStr">
        <is>
          <t>21-1013</t>
        </is>
      </c>
      <c r="D13046" t="inlineStr">
        <is>
          <t>Marriage and Family Therapists</t>
        </is>
      </c>
      <c r="E13046" t="n">
        <v>110</v>
      </c>
      <c r="F13046" t="n">
        <v>90700</v>
      </c>
      <c r="G13046">
        <f>IF(OR(E7394="",F7394=""),"",E7394*F7394)</f>
        <v/>
      </c>
      <c r="H13046" s="41">
        <f>IFERROR(XLOOKUP(C7394,'DATA Wharton'!$A$2:$A$785,'DATA Wharton'!$C$2:$C$785),"")</f>
        <v/>
      </c>
      <c r="I13046">
        <f>IF(OR(G7394="",H7394=""),"",G7394)</f>
        <v/>
      </c>
      <c r="J13046">
        <f>IF(OR(I7394="",H7394=""),"",I7394*H7394)</f>
        <v/>
      </c>
      <c r="K13046">
        <f>IF(G7394="","Missing OEWS wage",IF(H7394="","Missing Wharton SOC","Matched"))</f>
        <v/>
      </c>
    </row>
    <row r="13047">
      <c r="A13047" t="inlineStr">
        <is>
          <t>81</t>
        </is>
      </c>
      <c r="B13047" t="inlineStr">
        <is>
          <t>Other Services (except Public Administration)</t>
        </is>
      </c>
      <c r="C13047" t="inlineStr">
        <is>
          <t>21-1015</t>
        </is>
      </c>
      <c r="D13047" t="inlineStr">
        <is>
          <t>Rehabilitation Counselors</t>
        </is>
      </c>
      <c r="E13047" t="n">
        <v>1070</v>
      </c>
      <c r="F13047" t="n">
        <v>49490</v>
      </c>
      <c r="G13047">
        <f>IF(OR(E7395="",F7395=""),"",E7395*F7395)</f>
        <v/>
      </c>
      <c r="H13047" s="41">
        <f>IFERROR(XLOOKUP(C7395,'DATA Wharton'!$A$2:$A$785,'DATA Wharton'!$C$2:$C$785),"")</f>
        <v/>
      </c>
      <c r="I13047">
        <f>IF(OR(G7395="",H7395=""),"",G7395)</f>
        <v/>
      </c>
      <c r="J13047">
        <f>IF(OR(I7395="",H7395=""),"",I7395*H7395)</f>
        <v/>
      </c>
      <c r="K13047">
        <f>IF(G7395="","Missing OEWS wage",IF(H7395="","Missing Wharton SOC","Matched"))</f>
        <v/>
      </c>
    </row>
    <row r="13048">
      <c r="A13048" t="inlineStr">
        <is>
          <t>81</t>
        </is>
      </c>
      <c r="B13048" t="inlineStr">
        <is>
          <t>Other Services (except Public Administration)</t>
        </is>
      </c>
      <c r="C13048" t="inlineStr">
        <is>
          <t>21-1018</t>
        </is>
      </c>
      <c r="D13048" t="inlineStr">
        <is>
          <t>Substance Abuse, Behavioral Disorder, and Mental Health Counselors</t>
        </is>
      </c>
      <c r="E13048" t="n">
        <v>3410</v>
      </c>
      <c r="F13048" t="n">
        <v>57920</v>
      </c>
      <c r="G13048">
        <f>IF(OR(E7396="",F7396=""),"",E7396*F7396)</f>
        <v/>
      </c>
      <c r="H13048" s="41">
        <f>IFERROR(XLOOKUP(C7396,'DATA Wharton'!$A$2:$A$785,'DATA Wharton'!$C$2:$C$785),"")</f>
        <v/>
      </c>
      <c r="I13048">
        <f>IF(OR(G7396="",H7396=""),"",G7396)</f>
        <v/>
      </c>
      <c r="J13048">
        <f>IF(OR(I7396="",H7396=""),"",I7396*H7396)</f>
        <v/>
      </c>
      <c r="K13048">
        <f>IF(G7396="","Missing OEWS wage",IF(H7396="","Missing Wharton SOC","Matched"))</f>
        <v/>
      </c>
    </row>
    <row r="13049">
      <c r="A13049" t="inlineStr">
        <is>
          <t>81</t>
        </is>
      </c>
      <c r="B13049" t="inlineStr">
        <is>
          <t>Other Services (except Public Administration)</t>
        </is>
      </c>
      <c r="C13049" t="inlineStr">
        <is>
          <t>21-1019</t>
        </is>
      </c>
      <c r="D13049" t="inlineStr">
        <is>
          <t>Counselors, All Other</t>
        </is>
      </c>
      <c r="E13049" t="n">
        <v>1810</v>
      </c>
      <c r="F13049" t="n">
        <v>58020</v>
      </c>
      <c r="G13049">
        <f>IF(OR(E7397="",F7397=""),"",E7397*F7397)</f>
        <v/>
      </c>
      <c r="H13049" s="41">
        <f>IFERROR(XLOOKUP(C7397,'DATA Wharton'!$A$2:$A$785,'DATA Wharton'!$C$2:$C$785),"")</f>
        <v/>
      </c>
      <c r="I13049">
        <f>IF(OR(G7397="",H7397=""),"",G7397)</f>
        <v/>
      </c>
      <c r="J13049">
        <f>IF(OR(I7397="",H7397=""),"",I7397*H7397)</f>
        <v/>
      </c>
      <c r="K13049">
        <f>IF(G7397="","Missing OEWS wage",IF(H7397="","Missing Wharton SOC","Matched"))</f>
        <v/>
      </c>
    </row>
    <row r="13050">
      <c r="A13050" t="inlineStr">
        <is>
          <t>81</t>
        </is>
      </c>
      <c r="B13050" t="inlineStr">
        <is>
          <t>Other Services (except Public Administration)</t>
        </is>
      </c>
      <c r="C13050" t="inlineStr">
        <is>
          <t>21-1021</t>
        </is>
      </c>
      <c r="D13050" t="inlineStr">
        <is>
          <t>Child, Family, and School Social Workers</t>
        </is>
      </c>
      <c r="E13050" t="n">
        <v>7830</v>
      </c>
      <c r="F13050" t="n">
        <v>52110</v>
      </c>
      <c r="G13050">
        <f>IF(OR(E7398="",F7398=""),"",E7398*F7398)</f>
        <v/>
      </c>
      <c r="H13050" s="41">
        <f>IFERROR(XLOOKUP(C7398,'DATA Wharton'!$A$2:$A$785,'DATA Wharton'!$C$2:$C$785),"")</f>
        <v/>
      </c>
      <c r="I13050">
        <f>IF(OR(G7398="",H7398=""),"",G7398)</f>
        <v/>
      </c>
      <c r="J13050">
        <f>IF(OR(I7398="",H7398=""),"",I7398*H7398)</f>
        <v/>
      </c>
      <c r="K13050">
        <f>IF(G7398="","Missing OEWS wage",IF(H7398="","Missing Wharton SOC","Matched"))</f>
        <v/>
      </c>
    </row>
    <row r="13051">
      <c r="A13051" t="inlineStr">
        <is>
          <t>81</t>
        </is>
      </c>
      <c r="B13051" t="inlineStr">
        <is>
          <t>Other Services (except Public Administration)</t>
        </is>
      </c>
      <c r="C13051" t="inlineStr">
        <is>
          <t>21-1022</t>
        </is>
      </c>
      <c r="D13051" t="inlineStr">
        <is>
          <t>Healthcare Social Workers</t>
        </is>
      </c>
      <c r="E13051" t="n">
        <v>2610</v>
      </c>
      <c r="F13051" t="n">
        <v>61050</v>
      </c>
      <c r="G13051">
        <f>IF(OR(E7399="",F7399=""),"",E7399*F7399)</f>
        <v/>
      </c>
      <c r="H13051" s="41">
        <f>IFERROR(XLOOKUP(C7399,'DATA Wharton'!$A$2:$A$785,'DATA Wharton'!$C$2:$C$785),"")</f>
        <v/>
      </c>
      <c r="I13051">
        <f>IF(OR(G7399="",H7399=""),"",G7399)</f>
        <v/>
      </c>
      <c r="J13051">
        <f>IF(OR(I7399="",H7399=""),"",I7399*H7399)</f>
        <v/>
      </c>
      <c r="K13051">
        <f>IF(G7399="","Missing OEWS wage",IF(H7399="","Missing Wharton SOC","Matched"))</f>
        <v/>
      </c>
    </row>
    <row r="13052">
      <c r="A13052" t="inlineStr">
        <is>
          <t>81</t>
        </is>
      </c>
      <c r="B13052" t="inlineStr">
        <is>
          <t>Other Services (except Public Administration)</t>
        </is>
      </c>
      <c r="C13052" t="inlineStr">
        <is>
          <t>21-1023</t>
        </is>
      </c>
      <c r="D13052" t="inlineStr">
        <is>
          <t>Mental Health and Substance Abuse Social Workers</t>
        </is>
      </c>
      <c r="E13052" t="n">
        <v>1450</v>
      </c>
      <c r="F13052" t="n">
        <v>62310</v>
      </c>
      <c r="G13052">
        <f>IF(OR(E7400="",F7400=""),"",E7400*F7400)</f>
        <v/>
      </c>
      <c r="H13052" s="41">
        <f>IFERROR(XLOOKUP(C7400,'DATA Wharton'!$A$2:$A$785,'DATA Wharton'!$C$2:$C$785),"")</f>
        <v/>
      </c>
      <c r="I13052">
        <f>IF(OR(G7400="",H7400=""),"",G7400)</f>
        <v/>
      </c>
      <c r="J13052">
        <f>IF(OR(I7400="",H7400=""),"",I7400*H7400)</f>
        <v/>
      </c>
      <c r="K13052">
        <f>IF(G7400="","Missing OEWS wage",IF(H7400="","Missing Wharton SOC","Matched"))</f>
        <v/>
      </c>
    </row>
    <row r="13053">
      <c r="A13053" t="inlineStr">
        <is>
          <t>81</t>
        </is>
      </c>
      <c r="B13053" t="inlineStr">
        <is>
          <t>Other Services (except Public Administration)</t>
        </is>
      </c>
      <c r="C13053" t="inlineStr">
        <is>
          <t>21-1029</t>
        </is>
      </c>
      <c r="D13053" t="inlineStr">
        <is>
          <t>Social Workers, All Other</t>
        </is>
      </c>
      <c r="E13053" t="n">
        <v>1980</v>
      </c>
      <c r="F13053" t="n">
        <v>60600</v>
      </c>
      <c r="G13053">
        <f>IF(OR(E7401="",F7401=""),"",E7401*F7401)</f>
        <v/>
      </c>
      <c r="H13053" s="41">
        <f>IFERROR(XLOOKUP(C7401,'DATA Wharton'!$A$2:$A$785,'DATA Wharton'!$C$2:$C$785),"")</f>
        <v/>
      </c>
      <c r="I13053">
        <f>IF(OR(G7401="",H7401=""),"",G7401)</f>
        <v/>
      </c>
      <c r="J13053">
        <f>IF(OR(I7401="",H7401=""),"",I7401*H7401)</f>
        <v/>
      </c>
      <c r="K13053">
        <f>IF(G7401="","Missing OEWS wage",IF(H7401="","Missing Wharton SOC","Matched"))</f>
        <v/>
      </c>
    </row>
    <row r="13054">
      <c r="A13054" t="inlineStr">
        <is>
          <t>81</t>
        </is>
      </c>
      <c r="B13054" t="inlineStr">
        <is>
          <t>Other Services (except Public Administration)</t>
        </is>
      </c>
      <c r="C13054" t="inlineStr">
        <is>
          <t>21-1091</t>
        </is>
      </c>
      <c r="D13054" t="inlineStr">
        <is>
          <t>Health Education Specialists</t>
        </is>
      </c>
      <c r="E13054" t="n">
        <v>2340</v>
      </c>
      <c r="F13054" t="n">
        <v>58900</v>
      </c>
      <c r="G13054">
        <f>IF(OR(E7402="",F7402=""),"",E7402*F7402)</f>
        <v/>
      </c>
      <c r="H13054" s="41">
        <f>IFERROR(XLOOKUP(C7402,'DATA Wharton'!$A$2:$A$785,'DATA Wharton'!$C$2:$C$785),"")</f>
        <v/>
      </c>
      <c r="I13054">
        <f>IF(OR(G7402="",H7402=""),"",G7402)</f>
        <v/>
      </c>
      <c r="J13054">
        <f>IF(OR(I7402="",H7402=""),"",I7402*H7402)</f>
        <v/>
      </c>
      <c r="K13054">
        <f>IF(G7402="","Missing OEWS wage",IF(H7402="","Missing Wharton SOC","Matched"))</f>
        <v/>
      </c>
    </row>
    <row r="13055">
      <c r="A13055" t="inlineStr">
        <is>
          <t>81</t>
        </is>
      </c>
      <c r="B13055" t="inlineStr">
        <is>
          <t>Other Services (except Public Administration)</t>
        </is>
      </c>
      <c r="C13055" t="inlineStr">
        <is>
          <t>21-1092</t>
        </is>
      </c>
      <c r="D13055" t="inlineStr">
        <is>
          <t>Probation Officers and Correctional Treatment Specialists</t>
        </is>
      </c>
      <c r="E13055" t="n">
        <v>110</v>
      </c>
      <c r="F13055" t="n">
        <v>45270</v>
      </c>
      <c r="G13055">
        <f>IF(OR(E7403="",F7403=""),"",E7403*F7403)</f>
        <v/>
      </c>
      <c r="H13055" s="41">
        <f>IFERROR(XLOOKUP(C7403,'DATA Wharton'!$A$2:$A$785,'DATA Wharton'!$C$2:$C$785),"")</f>
        <v/>
      </c>
      <c r="I13055">
        <f>IF(OR(G7403="",H7403=""),"",G7403)</f>
        <v/>
      </c>
      <c r="J13055">
        <f>IF(OR(I7403="",H7403=""),"",I7403*H7403)</f>
        <v/>
      </c>
      <c r="K13055">
        <f>IF(G7403="","Missing OEWS wage",IF(H7403="","Missing Wharton SOC","Matched"))</f>
        <v/>
      </c>
    </row>
    <row r="13056">
      <c r="A13056" t="inlineStr">
        <is>
          <t>81</t>
        </is>
      </c>
      <c r="B13056" t="inlineStr">
        <is>
          <t>Other Services (except Public Administration)</t>
        </is>
      </c>
      <c r="C13056" t="inlineStr">
        <is>
          <t>21-1093</t>
        </is>
      </c>
      <c r="D13056" t="inlineStr">
        <is>
          <t>Social and Human Service Assistants</t>
        </is>
      </c>
      <c r="E13056" t="n">
        <v>32450</v>
      </c>
      <c r="F13056" t="n">
        <v>48550</v>
      </c>
      <c r="G13056">
        <f>IF(OR(E7404="",F7404=""),"",E7404*F7404)</f>
        <v/>
      </c>
      <c r="H13056" s="41">
        <f>IFERROR(XLOOKUP(C7404,'DATA Wharton'!$A$2:$A$785,'DATA Wharton'!$C$2:$C$785),"")</f>
        <v/>
      </c>
      <c r="I13056">
        <f>IF(OR(G7404="",H7404=""),"",G7404)</f>
        <v/>
      </c>
      <c r="J13056">
        <f>IF(OR(I7404="",H7404=""),"",I7404*H7404)</f>
        <v/>
      </c>
      <c r="K13056">
        <f>IF(G7404="","Missing OEWS wage",IF(H7404="","Missing Wharton SOC","Matched"))</f>
        <v/>
      </c>
    </row>
    <row r="13057">
      <c r="A13057" t="inlineStr">
        <is>
          <t>81</t>
        </is>
      </c>
      <c r="B13057" t="inlineStr">
        <is>
          <t>Other Services (except Public Administration)</t>
        </is>
      </c>
      <c r="C13057" t="inlineStr">
        <is>
          <t>21-1094</t>
        </is>
      </c>
      <c r="D13057" t="inlineStr">
        <is>
          <t>Community Health Workers</t>
        </is>
      </c>
      <c r="E13057" t="n">
        <v>4250</v>
      </c>
      <c r="F13057" t="n">
        <v>53590</v>
      </c>
      <c r="G13057">
        <f>IF(OR(E7405="",F7405=""),"",E7405*F7405)</f>
        <v/>
      </c>
      <c r="H13057" s="41">
        <f>IFERROR(XLOOKUP(C7405,'DATA Wharton'!$A$2:$A$785,'DATA Wharton'!$C$2:$C$785),"")</f>
        <v/>
      </c>
      <c r="I13057">
        <f>IF(OR(G7405="",H7405=""),"",G7405)</f>
        <v/>
      </c>
      <c r="J13057">
        <f>IF(OR(I7405="",H7405=""),"",I7405*H7405)</f>
        <v/>
      </c>
      <c r="K13057">
        <f>IF(G7405="","Missing OEWS wage",IF(H7405="","Missing Wharton SOC","Matched"))</f>
        <v/>
      </c>
    </row>
    <row r="13058">
      <c r="A13058" t="inlineStr">
        <is>
          <t>81</t>
        </is>
      </c>
      <c r="B13058" t="inlineStr">
        <is>
          <t>Other Services (except Public Administration)</t>
        </is>
      </c>
      <c r="C13058" t="inlineStr">
        <is>
          <t>21-1099</t>
        </is>
      </c>
      <c r="D13058" t="inlineStr">
        <is>
          <t>Community and Social Service Specialists, All Other</t>
        </is>
      </c>
      <c r="E13058" t="n">
        <v>12320</v>
      </c>
      <c r="F13058" t="n">
        <v>57220</v>
      </c>
      <c r="G13058">
        <f>IF(OR(E7406="",F7406=""),"",E7406*F7406)</f>
        <v/>
      </c>
      <c r="H13058" s="41">
        <f>IFERROR(XLOOKUP(C7406,'DATA Wharton'!$A$2:$A$785,'DATA Wharton'!$C$2:$C$785),"")</f>
        <v/>
      </c>
      <c r="I13058">
        <f>IF(OR(G7406="",H7406=""),"",G7406)</f>
        <v/>
      </c>
      <c r="J13058">
        <f>IF(OR(I7406="",H7406=""),"",I7406*H7406)</f>
        <v/>
      </c>
      <c r="K13058">
        <f>IF(G7406="","Missing OEWS wage",IF(H7406="","Missing Wharton SOC","Matched"))</f>
        <v/>
      </c>
    </row>
    <row r="13059">
      <c r="A13059" t="inlineStr">
        <is>
          <t>81</t>
        </is>
      </c>
      <c r="B13059" t="inlineStr">
        <is>
          <t>Other Services (except Public Administration)</t>
        </is>
      </c>
      <c r="C13059" t="inlineStr">
        <is>
          <t>21-2011</t>
        </is>
      </c>
      <c r="D13059" t="inlineStr">
        <is>
          <t>Clergy</t>
        </is>
      </c>
      <c r="E13059" t="n">
        <v>25210</v>
      </c>
      <c r="F13059" t="n">
        <v>66330</v>
      </c>
      <c r="G13059">
        <f>IF(OR(E7407="",F7407=""),"",E7407*F7407)</f>
        <v/>
      </c>
      <c r="H13059" s="41">
        <f>IFERROR(XLOOKUP(C7407,'DATA Wharton'!$A$2:$A$785,'DATA Wharton'!$C$2:$C$785),"")</f>
        <v/>
      </c>
      <c r="I13059">
        <f>IF(OR(G7407="",H7407=""),"",G7407)</f>
        <v/>
      </c>
      <c r="J13059">
        <f>IF(OR(I7407="",H7407=""),"",I7407*H7407)</f>
        <v/>
      </c>
      <c r="K13059">
        <f>IF(G7407="","Missing OEWS wage",IF(H7407="","Missing Wharton SOC","Matched"))</f>
        <v/>
      </c>
    </row>
    <row r="13060">
      <c r="A13060" t="inlineStr">
        <is>
          <t>81</t>
        </is>
      </c>
      <c r="B13060" t="inlineStr">
        <is>
          <t>Other Services (except Public Administration)</t>
        </is>
      </c>
      <c r="C13060" t="inlineStr">
        <is>
          <t>21-2021</t>
        </is>
      </c>
      <c r="D13060" t="inlineStr">
        <is>
          <t>Directors, Religious Activities and Education</t>
        </is>
      </c>
      <c r="E13060" t="n">
        <v>17660</v>
      </c>
      <c r="F13060" t="n">
        <v>61120</v>
      </c>
      <c r="G13060">
        <f>IF(OR(E7408="",F7408=""),"",E7408*F7408)</f>
        <v/>
      </c>
      <c r="H13060" s="41">
        <f>IFERROR(XLOOKUP(C7408,'DATA Wharton'!$A$2:$A$785,'DATA Wharton'!$C$2:$C$785),"")</f>
        <v/>
      </c>
      <c r="I13060">
        <f>IF(OR(G7408="",H7408=""),"",G7408)</f>
        <v/>
      </c>
      <c r="J13060">
        <f>IF(OR(I7408="",H7408=""),"",I7408*H7408)</f>
        <v/>
      </c>
      <c r="K13060">
        <f>IF(G7408="","Missing OEWS wage",IF(H7408="","Missing Wharton SOC","Matched"))</f>
        <v/>
      </c>
    </row>
    <row r="13061">
      <c r="A13061" t="inlineStr">
        <is>
          <t>81</t>
        </is>
      </c>
      <c r="B13061" t="inlineStr">
        <is>
          <t>Other Services (except Public Administration)</t>
        </is>
      </c>
      <c r="C13061" t="inlineStr">
        <is>
          <t>21-2099</t>
        </is>
      </c>
      <c r="D13061" t="inlineStr">
        <is>
          <t>Religious Workers, All Other</t>
        </is>
      </c>
      <c r="E13061" t="n">
        <v>14020</v>
      </c>
      <c r="F13061" t="n">
        <v>53950</v>
      </c>
      <c r="G13061">
        <f>IF(OR(E7409="",F7409=""),"",E7409*F7409)</f>
        <v/>
      </c>
      <c r="H13061" s="41">
        <f>IFERROR(XLOOKUP(C7409,'DATA Wharton'!$A$2:$A$785,'DATA Wharton'!$C$2:$C$785),"")</f>
        <v/>
      </c>
      <c r="I13061">
        <f>IF(OR(G7409="",H7409=""),"",G7409)</f>
        <v/>
      </c>
      <c r="J13061">
        <f>IF(OR(I7409="",H7409=""),"",I7409*H7409)</f>
        <v/>
      </c>
      <c r="K13061">
        <f>IF(G7409="","Missing OEWS wage",IF(H7409="","Missing Wharton SOC","Matched"))</f>
        <v/>
      </c>
    </row>
    <row r="13062">
      <c r="A13062" t="inlineStr">
        <is>
          <t>81</t>
        </is>
      </c>
      <c r="B13062" t="inlineStr">
        <is>
          <t>Other Services (except Public Administration)</t>
        </is>
      </c>
      <c r="C13062" t="inlineStr">
        <is>
          <t>23-1011</t>
        </is>
      </c>
      <c r="D13062" t="inlineStr">
        <is>
          <t>Lawyers</t>
        </is>
      </c>
      <c r="E13062" t="n">
        <v>8270</v>
      </c>
      <c r="F13062" t="n">
        <v>155960</v>
      </c>
      <c r="G13062">
        <f>IF(OR(E7410="",F7410=""),"",E7410*F7410)</f>
        <v/>
      </c>
      <c r="H13062" s="41">
        <f>IFERROR(XLOOKUP(C7410,'DATA Wharton'!$A$2:$A$785,'DATA Wharton'!$C$2:$C$785),"")</f>
        <v/>
      </c>
      <c r="I13062">
        <f>IF(OR(G7410="",H7410=""),"",G7410)</f>
        <v/>
      </c>
      <c r="J13062">
        <f>IF(OR(I7410="",H7410=""),"",I7410*H7410)</f>
        <v/>
      </c>
      <c r="K13062">
        <f>IF(G7410="","Missing OEWS wage",IF(H7410="","Missing Wharton SOC","Matched"))</f>
        <v/>
      </c>
    </row>
    <row r="13063">
      <c r="A13063" t="inlineStr">
        <is>
          <t>81</t>
        </is>
      </c>
      <c r="B13063" t="inlineStr">
        <is>
          <t>Other Services (except Public Administration)</t>
        </is>
      </c>
      <c r="C13063" t="inlineStr">
        <is>
          <t>23-1022</t>
        </is>
      </c>
      <c r="D13063" t="inlineStr">
        <is>
          <t>Arbitrators, Mediators, and Conciliators</t>
        </is>
      </c>
      <c r="E13063" t="n">
        <v>350</v>
      </c>
      <c r="F13063" t="n">
        <v>57290</v>
      </c>
      <c r="G13063">
        <f>IF(OR(E7411="",F7411=""),"",E7411*F7411)</f>
        <v/>
      </c>
      <c r="H13063" s="41">
        <f>IFERROR(XLOOKUP(C7411,'DATA Wharton'!$A$2:$A$785,'DATA Wharton'!$C$2:$C$785),"")</f>
        <v/>
      </c>
      <c r="I13063">
        <f>IF(OR(G7411="",H7411=""),"",G7411)</f>
        <v/>
      </c>
      <c r="J13063">
        <f>IF(OR(I7411="",H7411=""),"",I7411*H7411)</f>
        <v/>
      </c>
      <c r="K13063">
        <f>IF(G7411="","Missing OEWS wage",IF(H7411="","Missing Wharton SOC","Matched"))</f>
        <v/>
      </c>
    </row>
    <row r="13064">
      <c r="A13064" t="inlineStr">
        <is>
          <t>81</t>
        </is>
      </c>
      <c r="B13064" t="inlineStr">
        <is>
          <t>Other Services (except Public Administration)</t>
        </is>
      </c>
      <c r="C13064" t="inlineStr">
        <is>
          <t>23-2011</t>
        </is>
      </c>
      <c r="D13064" t="inlineStr">
        <is>
          <t>Paralegals and Legal Assistants</t>
        </is>
      </c>
      <c r="E13064" t="n">
        <v>1990</v>
      </c>
      <c r="F13064" t="n">
        <v>71620</v>
      </c>
      <c r="G13064">
        <f>IF(OR(E7412="",F7412=""),"",E7412*F7412)</f>
        <v/>
      </c>
      <c r="H13064" s="41">
        <f>IFERROR(XLOOKUP(C7412,'DATA Wharton'!$A$2:$A$785,'DATA Wharton'!$C$2:$C$785),"")</f>
        <v/>
      </c>
      <c r="I13064">
        <f>IF(OR(G7412="",H7412=""),"",G7412)</f>
        <v/>
      </c>
      <c r="J13064">
        <f>IF(OR(I7412="",H7412=""),"",I7412*H7412)</f>
        <v/>
      </c>
      <c r="K13064">
        <f>IF(G7412="","Missing OEWS wage",IF(H7412="","Missing Wharton SOC","Matched"))</f>
        <v/>
      </c>
    </row>
    <row r="13065">
      <c r="A13065" t="inlineStr">
        <is>
          <t>81</t>
        </is>
      </c>
      <c r="B13065" t="inlineStr">
        <is>
          <t>Other Services (except Public Administration)</t>
        </is>
      </c>
      <c r="C13065" t="inlineStr">
        <is>
          <t>23-2093</t>
        </is>
      </c>
      <c r="D13065" t="inlineStr">
        <is>
          <t>Title Examiners, Abstractors, and Searchers</t>
        </is>
      </c>
      <c r="F13065" t="n">
        <v>59050</v>
      </c>
      <c r="G13065">
        <f>IF(OR(E7413="",F7413=""),"",E7413*F7413)</f>
        <v/>
      </c>
      <c r="H13065" s="41">
        <f>IFERROR(XLOOKUP(C7413,'DATA Wharton'!$A$2:$A$785,'DATA Wharton'!$C$2:$C$785),"")</f>
        <v/>
      </c>
      <c r="I13065">
        <f>IF(OR(G7413="",H7413=""),"",G7413)</f>
        <v/>
      </c>
      <c r="J13065">
        <f>IF(OR(I7413="",H7413=""),"",I7413*H7413)</f>
        <v/>
      </c>
      <c r="K13065">
        <f>IF(G7413="","Missing OEWS wage",IF(H7413="","Missing Wharton SOC","Matched"))</f>
        <v/>
      </c>
    </row>
    <row r="13066">
      <c r="A13066" t="inlineStr">
        <is>
          <t>81</t>
        </is>
      </c>
      <c r="B13066" t="inlineStr">
        <is>
          <t>Other Services (except Public Administration)</t>
        </is>
      </c>
      <c r="C13066" t="inlineStr">
        <is>
          <t>23-2099</t>
        </is>
      </c>
      <c r="D13066" t="inlineStr">
        <is>
          <t>Legal Support Workers, All Other</t>
        </is>
      </c>
      <c r="E13066" t="n">
        <v>630</v>
      </c>
      <c r="F13066" t="n">
        <v>67400</v>
      </c>
      <c r="G13066">
        <f>IF(OR(E7414="",F7414=""),"",E7414*F7414)</f>
        <v/>
      </c>
      <c r="H13066" s="41">
        <f>IFERROR(XLOOKUP(C7414,'DATA Wharton'!$A$2:$A$785,'DATA Wharton'!$C$2:$C$785),"")</f>
        <v/>
      </c>
      <c r="I13066">
        <f>IF(OR(G7414="",H7414=""),"",G7414)</f>
        <v/>
      </c>
      <c r="J13066">
        <f>IF(OR(I7414="",H7414=""),"",I7414*H7414)</f>
        <v/>
      </c>
      <c r="K13066">
        <f>IF(G7414="","Missing OEWS wage",IF(H7414="","Missing Wharton SOC","Matched"))</f>
        <v/>
      </c>
    </row>
    <row r="13067">
      <c r="A13067" t="inlineStr">
        <is>
          <t>81</t>
        </is>
      </c>
      <c r="B13067" t="inlineStr">
        <is>
          <t>Other Services (except Public Administration)</t>
        </is>
      </c>
      <c r="C13067" t="inlineStr">
        <is>
          <t>25-1194</t>
        </is>
      </c>
      <c r="D13067" t="inlineStr">
        <is>
          <t>Career/Technical Education Teachers, Postsecondary</t>
        </is>
      </c>
      <c r="E13067" t="n">
        <v>400</v>
      </c>
      <c r="F13067" t="n">
        <v>88470</v>
      </c>
      <c r="G13067">
        <f>IF(OR(E7415="",F7415=""),"",E7415*F7415)</f>
        <v/>
      </c>
      <c r="H13067" s="41">
        <f>IFERROR(XLOOKUP(C7415,'DATA Wharton'!$A$2:$A$785,'DATA Wharton'!$C$2:$C$785),"")</f>
        <v/>
      </c>
      <c r="I13067">
        <f>IF(OR(G7415="",H7415=""),"",G7415)</f>
        <v/>
      </c>
      <c r="J13067">
        <f>IF(OR(I7415="",H7415=""),"",I7415*H7415)</f>
        <v/>
      </c>
      <c r="K13067">
        <f>IF(G7415="","Missing OEWS wage",IF(H7415="","Missing Wharton SOC","Matched"))</f>
        <v/>
      </c>
    </row>
    <row r="13068">
      <c r="A13068" t="inlineStr">
        <is>
          <t>81</t>
        </is>
      </c>
      <c r="B13068" t="inlineStr">
        <is>
          <t>Other Services (except Public Administration)</t>
        </is>
      </c>
      <c r="C13068" t="inlineStr">
        <is>
          <t>25-1199</t>
        </is>
      </c>
      <c r="D13068" t="inlineStr">
        <is>
          <t>Postsecondary Teachers, All Other</t>
        </is>
      </c>
      <c r="E13068" t="n">
        <v>300</v>
      </c>
      <c r="F13068" t="n">
        <v>102370</v>
      </c>
      <c r="G13068">
        <f>IF(OR(E7416="",F7416=""),"",E7416*F7416)</f>
        <v/>
      </c>
      <c r="H13068" s="41">
        <f>IFERROR(XLOOKUP(C7416,'DATA Wharton'!$A$2:$A$785,'DATA Wharton'!$C$2:$C$785),"")</f>
        <v/>
      </c>
      <c r="I13068">
        <f>IF(OR(G7416="",H7416=""),"",G7416)</f>
        <v/>
      </c>
      <c r="J13068">
        <f>IF(OR(I7416="",H7416=""),"",I7416*H7416)</f>
        <v/>
      </c>
      <c r="K13068">
        <f>IF(G7416="","Missing OEWS wage",IF(H7416="","Missing Wharton SOC","Matched"))</f>
        <v/>
      </c>
    </row>
    <row r="13069">
      <c r="A13069" t="inlineStr">
        <is>
          <t>81</t>
        </is>
      </c>
      <c r="B13069" t="inlineStr">
        <is>
          <t>Other Services (except Public Administration)</t>
        </is>
      </c>
      <c r="C13069" t="inlineStr">
        <is>
          <t>25-2011</t>
        </is>
      </c>
      <c r="D13069" t="inlineStr">
        <is>
          <t>Preschool Teachers, Except Special Education</t>
        </is>
      </c>
      <c r="E13069" t="n">
        <v>15960</v>
      </c>
      <c r="F13069" t="n">
        <v>46920</v>
      </c>
      <c r="G13069">
        <f>IF(OR(E7417="",F7417=""),"",E7417*F7417)</f>
        <v/>
      </c>
      <c r="H13069" s="41">
        <f>IFERROR(XLOOKUP(C7417,'DATA Wharton'!$A$2:$A$785,'DATA Wharton'!$C$2:$C$785),"")</f>
        <v/>
      </c>
      <c r="I13069">
        <f>IF(OR(G7417="",H7417=""),"",G7417)</f>
        <v/>
      </c>
      <c r="J13069">
        <f>IF(OR(I7417="",H7417=""),"",I7417*H7417)</f>
        <v/>
      </c>
      <c r="K13069">
        <f>IF(G7417="","Missing OEWS wage",IF(H7417="","Missing Wharton SOC","Matched"))</f>
        <v/>
      </c>
    </row>
    <row r="13070">
      <c r="A13070" t="inlineStr">
        <is>
          <t>81</t>
        </is>
      </c>
      <c r="B13070" t="inlineStr">
        <is>
          <t>Other Services (except Public Administration)</t>
        </is>
      </c>
      <c r="C13070" t="inlineStr">
        <is>
          <t>25-2012</t>
        </is>
      </c>
      <c r="D13070" t="inlineStr">
        <is>
          <t>Kindergarten Teachers, Except Special Education</t>
        </is>
      </c>
      <c r="E13070" t="n">
        <v>210</v>
      </c>
      <c r="F13070" t="n">
        <v>50760</v>
      </c>
      <c r="G13070">
        <f>IF(OR(E7418="",F7418=""),"",E7418*F7418)</f>
        <v/>
      </c>
      <c r="H13070" s="41">
        <f>IFERROR(XLOOKUP(C7418,'DATA Wharton'!$A$2:$A$785,'DATA Wharton'!$C$2:$C$785),"")</f>
        <v/>
      </c>
      <c r="I13070">
        <f>IF(OR(G7418="",H7418=""),"",G7418)</f>
        <v/>
      </c>
      <c r="J13070">
        <f>IF(OR(I7418="",H7418=""),"",I7418*H7418)</f>
        <v/>
      </c>
      <c r="K13070">
        <f>IF(G7418="","Missing OEWS wage",IF(H7418="","Missing Wharton SOC","Matched"))</f>
        <v/>
      </c>
    </row>
    <row r="13071">
      <c r="A13071" t="inlineStr">
        <is>
          <t>81</t>
        </is>
      </c>
      <c r="B13071" t="inlineStr">
        <is>
          <t>Other Services (except Public Administration)</t>
        </is>
      </c>
      <c r="C13071" t="inlineStr">
        <is>
          <t>25-2021</t>
        </is>
      </c>
      <c r="D13071" t="inlineStr">
        <is>
          <t>Elementary School Teachers, Except Special Education</t>
        </is>
      </c>
      <c r="E13071" t="n">
        <v>2260</v>
      </c>
      <c r="F13071" t="n">
        <v>50030</v>
      </c>
      <c r="G13071">
        <f>IF(OR(E7419="",F7419=""),"",E7419*F7419)</f>
        <v/>
      </c>
      <c r="H13071" s="41">
        <f>IFERROR(XLOOKUP(C7419,'DATA Wharton'!$A$2:$A$785,'DATA Wharton'!$C$2:$C$785),"")</f>
        <v/>
      </c>
      <c r="I13071">
        <f>IF(OR(G7419="",H7419=""),"",G7419)</f>
        <v/>
      </c>
      <c r="J13071">
        <f>IF(OR(I7419="",H7419=""),"",I7419*H7419)</f>
        <v/>
      </c>
      <c r="K13071">
        <f>IF(G7419="","Missing OEWS wage",IF(H7419="","Missing Wharton SOC","Matched"))</f>
        <v/>
      </c>
    </row>
    <row r="13072">
      <c r="A13072" t="inlineStr">
        <is>
          <t>81</t>
        </is>
      </c>
      <c r="B13072" t="inlineStr">
        <is>
          <t>Other Services (except Public Administration)</t>
        </is>
      </c>
      <c r="C13072" t="inlineStr">
        <is>
          <t>25-2022</t>
        </is>
      </c>
      <c r="D13072" t="inlineStr">
        <is>
          <t>Middle School Teachers, Except Special and Career/Technical Education</t>
        </is>
      </c>
      <c r="E13072" t="n">
        <v>560</v>
      </c>
      <c r="F13072" t="n">
        <v>61370</v>
      </c>
      <c r="G13072">
        <f>IF(OR(E7420="",F7420=""),"",E7420*F7420)</f>
        <v/>
      </c>
      <c r="H13072" s="41">
        <f>IFERROR(XLOOKUP(C7420,'DATA Wharton'!$A$2:$A$785,'DATA Wharton'!$C$2:$C$785),"")</f>
        <v/>
      </c>
      <c r="I13072">
        <f>IF(OR(G7420="",H7420=""),"",G7420)</f>
        <v/>
      </c>
      <c r="J13072">
        <f>IF(OR(I7420="",H7420=""),"",I7420*H7420)</f>
        <v/>
      </c>
      <c r="K13072">
        <f>IF(G7420="","Missing OEWS wage",IF(H7420="","Missing Wharton SOC","Matched"))</f>
        <v/>
      </c>
    </row>
    <row r="13073">
      <c r="A13073" t="inlineStr">
        <is>
          <t>81</t>
        </is>
      </c>
      <c r="B13073" t="inlineStr">
        <is>
          <t>Other Services (except Public Administration)</t>
        </is>
      </c>
      <c r="C13073" t="inlineStr">
        <is>
          <t>25-2031</t>
        </is>
      </c>
      <c r="D13073" t="inlineStr">
        <is>
          <t>Secondary School Teachers, Except Special and Career/Technical Education</t>
        </is>
      </c>
      <c r="E13073" t="n">
        <v>870</v>
      </c>
      <c r="F13073" t="n">
        <v>58430</v>
      </c>
      <c r="G13073">
        <f>IF(OR(E7421="",F7421=""),"",E7421*F7421)</f>
        <v/>
      </c>
      <c r="H13073" s="41">
        <f>IFERROR(XLOOKUP(C7421,'DATA Wharton'!$A$2:$A$785,'DATA Wharton'!$C$2:$C$785),"")</f>
        <v/>
      </c>
      <c r="I13073">
        <f>IF(OR(G7421="",H7421=""),"",G7421)</f>
        <v/>
      </c>
      <c r="J13073">
        <f>IF(OR(I7421="",H7421=""),"",I7421*H7421)</f>
        <v/>
      </c>
      <c r="K13073">
        <f>IF(G7421="","Missing OEWS wage",IF(H7421="","Missing Wharton SOC","Matched"))</f>
        <v/>
      </c>
    </row>
    <row r="13074">
      <c r="A13074" t="inlineStr">
        <is>
          <t>81</t>
        </is>
      </c>
      <c r="B13074" t="inlineStr">
        <is>
          <t>Other Services (except Public Administration)</t>
        </is>
      </c>
      <c r="C13074" t="inlineStr">
        <is>
          <t>25-2032</t>
        </is>
      </c>
      <c r="D13074" t="inlineStr">
        <is>
          <t>Career/Technical Education Teachers, Secondary School</t>
        </is>
      </c>
      <c r="F13074" t="n">
        <v>64620</v>
      </c>
      <c r="G13074">
        <f>IF(OR(E7422="",F7422=""),"",E7422*F7422)</f>
        <v/>
      </c>
      <c r="H13074" s="41">
        <f>IFERROR(XLOOKUP(C7422,'DATA Wharton'!$A$2:$A$785,'DATA Wharton'!$C$2:$C$785),"")</f>
        <v/>
      </c>
      <c r="I13074">
        <f>IF(OR(G7422="",H7422=""),"",G7422)</f>
        <v/>
      </c>
      <c r="J13074">
        <f>IF(OR(I7422="",H7422=""),"",I7422*H7422)</f>
        <v/>
      </c>
      <c r="K13074">
        <f>IF(G7422="","Missing OEWS wage",IF(H7422="","Missing Wharton SOC","Matched"))</f>
        <v/>
      </c>
    </row>
    <row r="13075">
      <c r="A13075" t="inlineStr">
        <is>
          <t>81</t>
        </is>
      </c>
      <c r="B13075" t="inlineStr">
        <is>
          <t>Other Services (except Public Administration)</t>
        </is>
      </c>
      <c r="C13075" t="inlineStr">
        <is>
          <t>25-2051</t>
        </is>
      </c>
      <c r="D13075" t="inlineStr">
        <is>
          <t>Special Education Teachers, Preschool</t>
        </is>
      </c>
      <c r="E13075" t="n">
        <v>30</v>
      </c>
      <c r="F13075" t="n">
        <v>48920</v>
      </c>
      <c r="G13075">
        <f>IF(OR(E7423="",F7423=""),"",E7423*F7423)</f>
        <v/>
      </c>
      <c r="H13075" s="41">
        <f>IFERROR(XLOOKUP(C7423,'DATA Wharton'!$A$2:$A$785,'DATA Wharton'!$C$2:$C$785),"")</f>
        <v/>
      </c>
      <c r="I13075">
        <f>IF(OR(G7423="",H7423=""),"",G7423)</f>
        <v/>
      </c>
      <c r="J13075">
        <f>IF(OR(I7423="",H7423=""),"",I7423*H7423)</f>
        <v/>
      </c>
      <c r="K13075">
        <f>IF(G7423="","Missing OEWS wage",IF(H7423="","Missing Wharton SOC","Matched"))</f>
        <v/>
      </c>
    </row>
    <row r="13076">
      <c r="A13076" t="inlineStr">
        <is>
          <t>81</t>
        </is>
      </c>
      <c r="B13076" t="inlineStr">
        <is>
          <t>Other Services (except Public Administration)</t>
        </is>
      </c>
      <c r="C13076" t="inlineStr">
        <is>
          <t>25-2052</t>
        </is>
      </c>
      <c r="D13076" t="inlineStr">
        <is>
          <t>Special Education Teachers, Kindergarten and Elementary School</t>
        </is>
      </c>
      <c r="E13076" t="n">
        <v>30</v>
      </c>
      <c r="F13076" t="n">
        <v>68840</v>
      </c>
      <c r="G13076">
        <f>IF(OR(E7424="",F7424=""),"",E7424*F7424)</f>
        <v/>
      </c>
      <c r="H13076" s="41">
        <f>IFERROR(XLOOKUP(C7424,'DATA Wharton'!$A$2:$A$785,'DATA Wharton'!$C$2:$C$785),"")</f>
        <v/>
      </c>
      <c r="I13076">
        <f>IF(OR(G7424="",H7424=""),"",G7424)</f>
        <v/>
      </c>
      <c r="J13076">
        <f>IF(OR(I7424="",H7424=""),"",I7424*H7424)</f>
        <v/>
      </c>
      <c r="K13076">
        <f>IF(G7424="","Missing OEWS wage",IF(H7424="","Missing Wharton SOC","Matched"))</f>
        <v/>
      </c>
    </row>
    <row r="13077">
      <c r="A13077" t="inlineStr">
        <is>
          <t>81</t>
        </is>
      </c>
      <c r="B13077" t="inlineStr">
        <is>
          <t>Other Services (except Public Administration)</t>
        </is>
      </c>
      <c r="C13077" t="inlineStr">
        <is>
          <t>25-3011</t>
        </is>
      </c>
      <c r="D13077" t="inlineStr">
        <is>
          <t>Adult Basic Education, Adult Secondary Education, and English as a Second Language Instructors</t>
        </is>
      </c>
      <c r="E13077" t="n">
        <v>270</v>
      </c>
      <c r="G13077">
        <f>IF(OR(E7425="",F7425=""),"",E7425*F7425)</f>
        <v/>
      </c>
      <c r="H13077" s="41">
        <f>IFERROR(XLOOKUP(C7425,'DATA Wharton'!$A$2:$A$785,'DATA Wharton'!$C$2:$C$785),"")</f>
        <v/>
      </c>
      <c r="I13077">
        <f>IF(OR(G7425="",H7425=""),"",G7425)</f>
        <v/>
      </c>
      <c r="J13077">
        <f>IF(OR(I7425="",H7425=""),"",I7425*H7425)</f>
        <v/>
      </c>
      <c r="K13077">
        <f>IF(G7425="","Missing OEWS wage",IF(H7425="","Missing Wharton SOC","Matched"))</f>
        <v/>
      </c>
    </row>
    <row r="13078">
      <c r="A13078" t="inlineStr">
        <is>
          <t>81</t>
        </is>
      </c>
      <c r="B13078" t="inlineStr">
        <is>
          <t>Other Services (except Public Administration)</t>
        </is>
      </c>
      <c r="C13078" t="inlineStr">
        <is>
          <t>25-3021</t>
        </is>
      </c>
      <c r="D13078" t="inlineStr">
        <is>
          <t>Self-Enrichment Teachers</t>
        </is>
      </c>
      <c r="E13078" t="n">
        <v>21610</v>
      </c>
      <c r="F13078" t="n">
        <v>51900</v>
      </c>
      <c r="G13078">
        <f>IF(OR(E7426="",F7426=""),"",E7426*F7426)</f>
        <v/>
      </c>
      <c r="H13078" s="41">
        <f>IFERROR(XLOOKUP(C7426,'DATA Wharton'!$A$2:$A$785,'DATA Wharton'!$C$2:$C$785),"")</f>
        <v/>
      </c>
      <c r="I13078">
        <f>IF(OR(G7426="",H7426=""),"",G7426)</f>
        <v/>
      </c>
      <c r="J13078">
        <f>IF(OR(I7426="",H7426=""),"",I7426*H7426)</f>
        <v/>
      </c>
      <c r="K13078">
        <f>IF(G7426="","Missing OEWS wage",IF(H7426="","Missing Wharton SOC","Matched"))</f>
        <v/>
      </c>
    </row>
    <row r="13079">
      <c r="A13079" t="inlineStr">
        <is>
          <t>81</t>
        </is>
      </c>
      <c r="B13079" t="inlineStr">
        <is>
          <t>Other Services (except Public Administration)</t>
        </is>
      </c>
      <c r="C13079" t="inlineStr">
        <is>
          <t>25-3031</t>
        </is>
      </c>
      <c r="D13079" t="inlineStr">
        <is>
          <t>Substitute Teachers, Short-Term</t>
        </is>
      </c>
      <c r="E13079" t="n">
        <v>970</v>
      </c>
      <c r="F13079" t="n">
        <v>41960</v>
      </c>
      <c r="G13079">
        <f>IF(OR(E7427="",F7427=""),"",E7427*F7427)</f>
        <v/>
      </c>
      <c r="H13079" s="41">
        <f>IFERROR(XLOOKUP(C7427,'DATA Wharton'!$A$2:$A$785,'DATA Wharton'!$C$2:$C$785),"")</f>
        <v/>
      </c>
      <c r="I13079">
        <f>IF(OR(G7427="",H7427=""),"",G7427)</f>
        <v/>
      </c>
      <c r="J13079">
        <f>IF(OR(I7427="",H7427=""),"",I7427*H7427)</f>
        <v/>
      </c>
      <c r="K13079">
        <f>IF(G7427="","Missing OEWS wage",IF(H7427="","Missing Wharton SOC","Matched"))</f>
        <v/>
      </c>
    </row>
    <row r="13080">
      <c r="A13080" t="inlineStr">
        <is>
          <t>81</t>
        </is>
      </c>
      <c r="B13080" t="inlineStr">
        <is>
          <t>Other Services (except Public Administration)</t>
        </is>
      </c>
      <c r="C13080" t="inlineStr">
        <is>
          <t>25-3041</t>
        </is>
      </c>
      <c r="D13080" t="inlineStr">
        <is>
          <t>Tutors</t>
        </is>
      </c>
      <c r="E13080" t="n">
        <v>3740</v>
      </c>
      <c r="F13080" t="n">
        <v>47450</v>
      </c>
      <c r="G13080">
        <f>IF(OR(E7428="",F7428=""),"",E7428*F7428)</f>
        <v/>
      </c>
      <c r="H13080" s="41">
        <f>IFERROR(XLOOKUP(C7428,'DATA Wharton'!$A$2:$A$785,'DATA Wharton'!$C$2:$C$785),"")</f>
        <v/>
      </c>
      <c r="I13080">
        <f>IF(OR(G7428="",H7428=""),"",G7428)</f>
        <v/>
      </c>
      <c r="J13080">
        <f>IF(OR(I7428="",H7428=""),"",I7428*H7428)</f>
        <v/>
      </c>
      <c r="K13080">
        <f>IF(G7428="","Missing OEWS wage",IF(H7428="","Missing Wharton SOC","Matched"))</f>
        <v/>
      </c>
    </row>
    <row r="13081">
      <c r="A13081" t="inlineStr">
        <is>
          <t>81</t>
        </is>
      </c>
      <c r="B13081" t="inlineStr">
        <is>
          <t>Other Services (except Public Administration)</t>
        </is>
      </c>
      <c r="C13081" t="inlineStr">
        <is>
          <t>25-3099</t>
        </is>
      </c>
      <c r="D13081" t="inlineStr">
        <is>
          <t>Teachers and Instructors, All Other</t>
        </is>
      </c>
      <c r="E13081" t="n">
        <v>3700</v>
      </c>
      <c r="F13081" t="n">
        <v>61310</v>
      </c>
      <c r="G13081">
        <f>IF(OR(E7429="",F7429=""),"",E7429*F7429)</f>
        <v/>
      </c>
      <c r="H13081" s="41">
        <f>IFERROR(XLOOKUP(C7429,'DATA Wharton'!$A$2:$A$785,'DATA Wharton'!$C$2:$C$785),"")</f>
        <v/>
      </c>
      <c r="I13081">
        <f>IF(OR(G7429="",H7429=""),"",G7429)</f>
        <v/>
      </c>
      <c r="J13081">
        <f>IF(OR(I7429="",H7429=""),"",I7429*H7429)</f>
        <v/>
      </c>
      <c r="K13081">
        <f>IF(G7429="","Missing OEWS wage",IF(H7429="","Missing Wharton SOC","Matched"))</f>
        <v/>
      </c>
    </row>
    <row r="13082">
      <c r="A13082" t="inlineStr">
        <is>
          <t>81</t>
        </is>
      </c>
      <c r="B13082" t="inlineStr">
        <is>
          <t>Other Services (except Public Administration)</t>
        </is>
      </c>
      <c r="C13082" t="inlineStr">
        <is>
          <t>25-4011</t>
        </is>
      </c>
      <c r="D13082" t="inlineStr">
        <is>
          <t>Archivists</t>
        </is>
      </c>
      <c r="E13082" t="n">
        <v>420</v>
      </c>
      <c r="F13082" t="n">
        <v>59250</v>
      </c>
      <c r="G13082">
        <f>IF(OR(E7430="",F7430=""),"",E7430*F7430)</f>
        <v/>
      </c>
      <c r="H13082" s="41">
        <f>IFERROR(XLOOKUP(C7430,'DATA Wharton'!$A$2:$A$785,'DATA Wharton'!$C$2:$C$785),"")</f>
        <v/>
      </c>
      <c r="I13082">
        <f>IF(OR(G7430="",H7430=""),"",G7430)</f>
        <v/>
      </c>
      <c r="J13082">
        <f>IF(OR(I7430="",H7430=""),"",I7430*H7430)</f>
        <v/>
      </c>
      <c r="K13082">
        <f>IF(G7430="","Missing OEWS wage",IF(H7430="","Missing Wharton SOC","Matched"))</f>
        <v/>
      </c>
    </row>
    <row r="13083">
      <c r="A13083" t="inlineStr">
        <is>
          <t>81</t>
        </is>
      </c>
      <c r="B13083" t="inlineStr">
        <is>
          <t>Other Services (except Public Administration)</t>
        </is>
      </c>
      <c r="C13083" t="inlineStr">
        <is>
          <t>25-4012</t>
        </is>
      </c>
      <c r="D13083" t="inlineStr">
        <is>
          <t>Curators</t>
        </is>
      </c>
      <c r="E13083" t="n">
        <v>280</v>
      </c>
      <c r="F13083" t="n">
        <v>62520</v>
      </c>
      <c r="G13083">
        <f>IF(OR(E7431="",F7431=""),"",E7431*F7431)</f>
        <v/>
      </c>
      <c r="H13083" s="41">
        <f>IFERROR(XLOOKUP(C7431,'DATA Wharton'!$A$2:$A$785,'DATA Wharton'!$C$2:$C$785),"")</f>
        <v/>
      </c>
      <c r="I13083">
        <f>IF(OR(G7431="",H7431=""),"",G7431)</f>
        <v/>
      </c>
      <c r="J13083">
        <f>IF(OR(I7431="",H7431=""),"",I7431*H7431)</f>
        <v/>
      </c>
      <c r="K13083">
        <f>IF(G7431="","Missing OEWS wage",IF(H7431="","Missing Wharton SOC","Matched"))</f>
        <v/>
      </c>
    </row>
    <row r="13084">
      <c r="A13084" t="inlineStr">
        <is>
          <t>81</t>
        </is>
      </c>
      <c r="B13084" t="inlineStr">
        <is>
          <t>Other Services (except Public Administration)</t>
        </is>
      </c>
      <c r="C13084" t="inlineStr">
        <is>
          <t>25-4013</t>
        </is>
      </c>
      <c r="D13084" t="inlineStr">
        <is>
          <t>Museum Technicians and Conservators</t>
        </is>
      </c>
      <c r="E13084" t="n">
        <v>300</v>
      </c>
      <c r="F13084" t="n">
        <v>49470</v>
      </c>
      <c r="G13084">
        <f>IF(OR(E7432="",F7432=""),"",E7432*F7432)</f>
        <v/>
      </c>
      <c r="H13084" s="41">
        <f>IFERROR(XLOOKUP(C7432,'DATA Wharton'!$A$2:$A$785,'DATA Wharton'!$C$2:$C$785),"")</f>
        <v/>
      </c>
      <c r="I13084">
        <f>IF(OR(G7432="",H7432=""),"",G7432)</f>
        <v/>
      </c>
      <c r="J13084">
        <f>IF(OR(I7432="",H7432=""),"",I7432*H7432)</f>
        <v/>
      </c>
      <c r="K13084">
        <f>IF(G7432="","Missing OEWS wage",IF(H7432="","Missing Wharton SOC","Matched"))</f>
        <v/>
      </c>
    </row>
    <row r="13085">
      <c r="A13085" t="inlineStr">
        <is>
          <t>81</t>
        </is>
      </c>
      <c r="B13085" t="inlineStr">
        <is>
          <t>Other Services (except Public Administration)</t>
        </is>
      </c>
      <c r="C13085" t="inlineStr">
        <is>
          <t>25-4022</t>
        </is>
      </c>
      <c r="D13085" t="inlineStr">
        <is>
          <t>Librarians and Media Collections Specialists</t>
        </is>
      </c>
      <c r="E13085" t="n">
        <v>430</v>
      </c>
      <c r="F13085" t="n">
        <v>69550</v>
      </c>
      <c r="G13085">
        <f>IF(OR(E7433="",F7433=""),"",E7433*F7433)</f>
        <v/>
      </c>
      <c r="H13085" s="41">
        <f>IFERROR(XLOOKUP(C7433,'DATA Wharton'!$A$2:$A$785,'DATA Wharton'!$C$2:$C$785),"")</f>
        <v/>
      </c>
      <c r="I13085">
        <f>IF(OR(G7433="",H7433=""),"",G7433)</f>
        <v/>
      </c>
      <c r="J13085">
        <f>IF(OR(I7433="",H7433=""),"",I7433*H7433)</f>
        <v/>
      </c>
      <c r="K13085">
        <f>IF(G7433="","Missing OEWS wage",IF(H7433="","Missing Wharton SOC","Matched"))</f>
        <v/>
      </c>
    </row>
    <row r="13086">
      <c r="A13086" t="inlineStr">
        <is>
          <t>81</t>
        </is>
      </c>
      <c r="B13086" t="inlineStr">
        <is>
          <t>Other Services (except Public Administration)</t>
        </is>
      </c>
      <c r="C13086" t="inlineStr">
        <is>
          <t>25-4031</t>
        </is>
      </c>
      <c r="D13086" t="inlineStr">
        <is>
          <t>Library Technicians</t>
        </is>
      </c>
      <c r="E13086" t="n">
        <v>240</v>
      </c>
      <c r="F13086" t="n">
        <v>48440</v>
      </c>
      <c r="G13086">
        <f>IF(OR(E7434="",F7434=""),"",E7434*F7434)</f>
        <v/>
      </c>
      <c r="H13086" s="41">
        <f>IFERROR(XLOOKUP(C7434,'DATA Wharton'!$A$2:$A$785,'DATA Wharton'!$C$2:$C$785),"")</f>
        <v/>
      </c>
      <c r="I13086">
        <f>IF(OR(G7434="",H7434=""),"",G7434)</f>
        <v/>
      </c>
      <c r="J13086">
        <f>IF(OR(I7434="",H7434=""),"",I7434*H7434)</f>
        <v/>
      </c>
      <c r="K13086">
        <f>IF(G7434="","Missing OEWS wage",IF(H7434="","Missing Wharton SOC","Matched"))</f>
        <v/>
      </c>
    </row>
    <row r="13087">
      <c r="A13087" t="inlineStr">
        <is>
          <t>81</t>
        </is>
      </c>
      <c r="B13087" t="inlineStr">
        <is>
          <t>Other Services (except Public Administration)</t>
        </is>
      </c>
      <c r="C13087" t="inlineStr">
        <is>
          <t>25-9021</t>
        </is>
      </c>
      <c r="D13087" t="inlineStr">
        <is>
          <t>Farm and Home Management Educators</t>
        </is>
      </c>
      <c r="E13087" t="n">
        <v>160</v>
      </c>
      <c r="F13087" t="n">
        <v>54090</v>
      </c>
      <c r="G13087">
        <f>IF(OR(E7435="",F7435=""),"",E7435*F7435)</f>
        <v/>
      </c>
      <c r="H13087" s="41">
        <f>IFERROR(XLOOKUP(C7435,'DATA Wharton'!$A$2:$A$785,'DATA Wharton'!$C$2:$C$785),"")</f>
        <v/>
      </c>
      <c r="I13087">
        <f>IF(OR(G7435="",H7435=""),"",G7435)</f>
        <v/>
      </c>
      <c r="J13087">
        <f>IF(OR(I7435="",H7435=""),"",I7435*H7435)</f>
        <v/>
      </c>
      <c r="K13087">
        <f>IF(G7435="","Missing OEWS wage",IF(H7435="","Missing Wharton SOC","Matched"))</f>
        <v/>
      </c>
    </row>
    <row r="13088">
      <c r="A13088" t="inlineStr">
        <is>
          <t>81</t>
        </is>
      </c>
      <c r="B13088" t="inlineStr">
        <is>
          <t>Other Services (except Public Administration)</t>
        </is>
      </c>
      <c r="C13088" t="inlineStr">
        <is>
          <t>25-9031</t>
        </is>
      </c>
      <c r="D13088" t="inlineStr">
        <is>
          <t>Instructional Coordinators</t>
        </is>
      </c>
      <c r="E13088" t="n">
        <v>3760</v>
      </c>
      <c r="F13088" t="n">
        <v>68070</v>
      </c>
      <c r="G13088">
        <f>IF(OR(E7436="",F7436=""),"",E7436*F7436)</f>
        <v/>
      </c>
      <c r="H13088" s="41">
        <f>IFERROR(XLOOKUP(C7436,'DATA Wharton'!$A$2:$A$785,'DATA Wharton'!$C$2:$C$785),"")</f>
        <v/>
      </c>
      <c r="I13088">
        <f>IF(OR(G7436="",H7436=""),"",G7436)</f>
        <v/>
      </c>
      <c r="J13088">
        <f>IF(OR(I7436="",H7436=""),"",I7436*H7436)</f>
        <v/>
      </c>
      <c r="K13088">
        <f>IF(G7436="","Missing OEWS wage",IF(H7436="","Missing Wharton SOC","Matched"))</f>
        <v/>
      </c>
    </row>
    <row r="13089">
      <c r="A13089" t="inlineStr">
        <is>
          <t>81</t>
        </is>
      </c>
      <c r="B13089" t="inlineStr">
        <is>
          <t>Other Services (except Public Administration)</t>
        </is>
      </c>
      <c r="C13089" t="inlineStr">
        <is>
          <t>25-9044</t>
        </is>
      </c>
      <c r="D13089" t="inlineStr">
        <is>
          <t>Teaching Assistants, Postsecondary</t>
        </is>
      </c>
      <c r="E13089" t="n">
        <v>870</v>
      </c>
      <c r="F13089" t="n">
        <v>40470</v>
      </c>
      <c r="G13089">
        <f>IF(OR(E7437="",F7437=""),"",E7437*F7437)</f>
        <v/>
      </c>
      <c r="H13089" s="41">
        <f>IFERROR(XLOOKUP(C7437,'DATA Wharton'!$A$2:$A$785,'DATA Wharton'!$C$2:$C$785),"")</f>
        <v/>
      </c>
      <c r="I13089">
        <f>IF(OR(G7437="",H7437=""),"",G7437)</f>
        <v/>
      </c>
      <c r="J13089">
        <f>IF(OR(I7437="",H7437=""),"",I7437*H7437)</f>
        <v/>
      </c>
      <c r="K13089">
        <f>IF(G7437="","Missing OEWS wage",IF(H7437="","Missing Wharton SOC","Matched"))</f>
        <v/>
      </c>
    </row>
    <row r="13090">
      <c r="A13090" t="inlineStr">
        <is>
          <t>81</t>
        </is>
      </c>
      <c r="B13090" t="inlineStr">
        <is>
          <t>Other Services (except Public Administration)</t>
        </is>
      </c>
      <c r="C13090" t="inlineStr">
        <is>
          <t>25-9045</t>
        </is>
      </c>
      <c r="D13090" t="inlineStr">
        <is>
          <t>Teaching Assistants, Except Postsecondary</t>
        </is>
      </c>
      <c r="E13090" t="n">
        <v>9450</v>
      </c>
      <c r="F13090" t="n">
        <v>37700</v>
      </c>
      <c r="G13090">
        <f>IF(OR(E7438="",F7438=""),"",E7438*F7438)</f>
        <v/>
      </c>
      <c r="H13090" s="41">
        <f>IFERROR(XLOOKUP(C7438,'DATA Wharton'!$A$2:$A$785,'DATA Wharton'!$C$2:$C$785),"")</f>
        <v/>
      </c>
      <c r="I13090">
        <f>IF(OR(G7438="",H7438=""),"",G7438)</f>
        <v/>
      </c>
      <c r="J13090">
        <f>IF(OR(I7438="",H7438=""),"",I7438*H7438)</f>
        <v/>
      </c>
      <c r="K13090">
        <f>IF(G7438="","Missing OEWS wage",IF(H7438="","Missing Wharton SOC","Matched"))</f>
        <v/>
      </c>
    </row>
    <row r="13091">
      <c r="A13091" t="inlineStr">
        <is>
          <t>81</t>
        </is>
      </c>
      <c r="B13091" t="inlineStr">
        <is>
          <t>Other Services (except Public Administration)</t>
        </is>
      </c>
      <c r="C13091" t="inlineStr">
        <is>
          <t>25-9099</t>
        </is>
      </c>
      <c r="D13091" t="inlineStr">
        <is>
          <t>Educational Instruction and Library Workers, All Other</t>
        </is>
      </c>
      <c r="E13091" t="n">
        <v>1160</v>
      </c>
      <c r="F13091" t="n">
        <v>64050</v>
      </c>
      <c r="G13091">
        <f>IF(OR(E7439="",F7439=""),"",E7439*F7439)</f>
        <v/>
      </c>
      <c r="H13091" s="41">
        <f>IFERROR(XLOOKUP(C7439,'DATA Wharton'!$A$2:$A$785,'DATA Wharton'!$C$2:$C$785),"")</f>
        <v/>
      </c>
      <c r="I13091">
        <f>IF(OR(G7439="",H7439=""),"",G7439)</f>
        <v/>
      </c>
      <c r="J13091">
        <f>IF(OR(I7439="",H7439=""),"",I7439*H7439)</f>
        <v/>
      </c>
      <c r="K13091">
        <f>IF(G7439="","Missing OEWS wage",IF(H7439="","Missing Wharton SOC","Matched"))</f>
        <v/>
      </c>
    </row>
    <row r="13092">
      <c r="A13092" t="inlineStr">
        <is>
          <t>81</t>
        </is>
      </c>
      <c r="B13092" t="inlineStr">
        <is>
          <t>Other Services (except Public Administration)</t>
        </is>
      </c>
      <c r="C13092" t="inlineStr">
        <is>
          <t>27-1011</t>
        </is>
      </c>
      <c r="D13092" t="inlineStr">
        <is>
          <t>Art Directors</t>
        </is>
      </c>
      <c r="E13092" t="n">
        <v>790</v>
      </c>
      <c r="F13092" t="n">
        <v>97170</v>
      </c>
      <c r="G13092">
        <f>IF(OR(E7440="",F7440=""),"",E7440*F7440)</f>
        <v/>
      </c>
      <c r="H13092" s="41">
        <f>IFERROR(XLOOKUP(C7440,'DATA Wharton'!$A$2:$A$785,'DATA Wharton'!$C$2:$C$785),"")</f>
        <v/>
      </c>
      <c r="I13092">
        <f>IF(OR(G7440="",H7440=""),"",G7440)</f>
        <v/>
      </c>
      <c r="J13092">
        <f>IF(OR(I7440="",H7440=""),"",I7440*H7440)</f>
        <v/>
      </c>
      <c r="K13092">
        <f>IF(G7440="","Missing OEWS wage",IF(H7440="","Missing Wharton SOC","Matched"))</f>
        <v/>
      </c>
    </row>
    <row r="13093">
      <c r="A13093" t="inlineStr">
        <is>
          <t>81</t>
        </is>
      </c>
      <c r="B13093" t="inlineStr">
        <is>
          <t>Other Services (except Public Administration)</t>
        </is>
      </c>
      <c r="C13093" t="inlineStr">
        <is>
          <t>27-1013</t>
        </is>
      </c>
      <c r="D13093" t="inlineStr">
        <is>
          <t>Fine Artists, Including Painters, Sculptors, and Illustrators</t>
        </is>
      </c>
      <c r="F13093" t="n">
        <v>51500</v>
      </c>
      <c r="G13093">
        <f>IF(OR(E7441="",F7441=""),"",E7441*F7441)</f>
        <v/>
      </c>
      <c r="H13093" s="41">
        <f>IFERROR(XLOOKUP(C7441,'DATA Wharton'!$A$2:$A$785,'DATA Wharton'!$C$2:$C$785),"")</f>
        <v/>
      </c>
      <c r="I13093">
        <f>IF(OR(G7441="",H7441=""),"",G7441)</f>
        <v/>
      </c>
      <c r="J13093">
        <f>IF(OR(I7441="",H7441=""),"",I7441*H7441)</f>
        <v/>
      </c>
      <c r="K13093">
        <f>IF(G7441="","Missing OEWS wage",IF(H7441="","Missing Wharton SOC","Matched"))</f>
        <v/>
      </c>
    </row>
    <row r="13094">
      <c r="A13094" t="inlineStr">
        <is>
          <t>81</t>
        </is>
      </c>
      <c r="B13094" t="inlineStr">
        <is>
          <t>Other Services (except Public Administration)</t>
        </is>
      </c>
      <c r="C13094" t="inlineStr">
        <is>
          <t>27-1014</t>
        </is>
      </c>
      <c r="D13094" t="inlineStr">
        <is>
          <t>Special Effects Artists and Animators</t>
        </is>
      </c>
      <c r="E13094" t="n">
        <v>40</v>
      </c>
      <c r="F13094" t="n">
        <v>57870</v>
      </c>
      <c r="G13094">
        <f>IF(OR(E7442="",F7442=""),"",E7442*F7442)</f>
        <v/>
      </c>
      <c r="H13094" s="41">
        <f>IFERROR(XLOOKUP(C7442,'DATA Wharton'!$A$2:$A$785,'DATA Wharton'!$C$2:$C$785),"")</f>
        <v/>
      </c>
      <c r="I13094">
        <f>IF(OR(G7442="",H7442=""),"",G7442)</f>
        <v/>
      </c>
      <c r="J13094">
        <f>IF(OR(I7442="",H7442=""),"",I7442*H7442)</f>
        <v/>
      </c>
      <c r="K13094">
        <f>IF(G7442="","Missing OEWS wage",IF(H7442="","Missing Wharton SOC","Matched"))</f>
        <v/>
      </c>
    </row>
    <row r="13095">
      <c r="A13095" t="inlineStr">
        <is>
          <t>81</t>
        </is>
      </c>
      <c r="B13095" t="inlineStr">
        <is>
          <t>Other Services (except Public Administration)</t>
        </is>
      </c>
      <c r="C13095" t="inlineStr">
        <is>
          <t>27-1019</t>
        </is>
      </c>
      <c r="D13095" t="inlineStr">
        <is>
          <t>Artists and Related Workers, All Other</t>
        </is>
      </c>
      <c r="E13095" t="n">
        <v>1730</v>
      </c>
      <c r="F13095" t="n">
        <v>45750</v>
      </c>
      <c r="G13095">
        <f>IF(OR(E7443="",F7443=""),"",E7443*F7443)</f>
        <v/>
      </c>
      <c r="H13095" s="41">
        <f>IFERROR(XLOOKUP(C7443,'DATA Wharton'!$A$2:$A$785,'DATA Wharton'!$C$2:$C$785),"")</f>
        <v/>
      </c>
      <c r="I13095">
        <f>IF(OR(G7443="",H7443=""),"",G7443)</f>
        <v/>
      </c>
      <c r="J13095">
        <f>IF(OR(I7443="",H7443=""),"",I7443*H7443)</f>
        <v/>
      </c>
      <c r="K13095">
        <f>IF(G7443="","Missing OEWS wage",IF(H7443="","Missing Wharton SOC","Matched"))</f>
        <v/>
      </c>
    </row>
    <row r="13096">
      <c r="A13096" t="inlineStr">
        <is>
          <t>81</t>
        </is>
      </c>
      <c r="B13096" t="inlineStr">
        <is>
          <t>Other Services (except Public Administration)</t>
        </is>
      </c>
      <c r="C13096" t="inlineStr">
        <is>
          <t>27-1021</t>
        </is>
      </c>
      <c r="D13096" t="inlineStr">
        <is>
          <t>Commercial and Industrial Designers</t>
        </is>
      </c>
      <c r="F13096" t="n">
        <v>70140</v>
      </c>
      <c r="G13096">
        <f>IF(OR(E7444="",F7444=""),"",E7444*F7444)</f>
        <v/>
      </c>
      <c r="H13096" s="41">
        <f>IFERROR(XLOOKUP(C7444,'DATA Wharton'!$A$2:$A$785,'DATA Wharton'!$C$2:$C$785),"")</f>
        <v/>
      </c>
      <c r="I13096">
        <f>IF(OR(G7444="",H7444=""),"",G7444)</f>
        <v/>
      </c>
      <c r="J13096">
        <f>IF(OR(I7444="",H7444=""),"",I7444*H7444)</f>
        <v/>
      </c>
      <c r="K13096">
        <f>IF(G7444="","Missing OEWS wage",IF(H7444="","Missing Wharton SOC","Matched"))</f>
        <v/>
      </c>
    </row>
    <row r="13097">
      <c r="A13097" t="inlineStr">
        <is>
          <t>81</t>
        </is>
      </c>
      <c r="B13097" t="inlineStr">
        <is>
          <t>Other Services (except Public Administration)</t>
        </is>
      </c>
      <c r="C13097" t="inlineStr">
        <is>
          <t>27-1022</t>
        </is>
      </c>
      <c r="D13097" t="inlineStr">
        <is>
          <t>Fashion Designers</t>
        </is>
      </c>
      <c r="F13097" t="n">
        <v>90320</v>
      </c>
      <c r="G13097">
        <f>IF(OR(E7445="",F7445=""),"",E7445*F7445)</f>
        <v/>
      </c>
      <c r="H13097" s="41">
        <f>IFERROR(XLOOKUP(C7445,'DATA Wharton'!$A$2:$A$785,'DATA Wharton'!$C$2:$C$785),"")</f>
        <v/>
      </c>
      <c r="I13097">
        <f>IF(OR(G7445="",H7445=""),"",G7445)</f>
        <v/>
      </c>
      <c r="J13097">
        <f>IF(OR(I7445="",H7445=""),"",I7445*H7445)</f>
        <v/>
      </c>
      <c r="K13097">
        <f>IF(G7445="","Missing OEWS wage",IF(H7445="","Missing Wharton SOC","Matched"))</f>
        <v/>
      </c>
    </row>
    <row r="13098">
      <c r="A13098" t="inlineStr">
        <is>
          <t>81</t>
        </is>
      </c>
      <c r="B13098" t="inlineStr">
        <is>
          <t>Other Services (except Public Administration)</t>
        </is>
      </c>
      <c r="C13098" t="inlineStr">
        <is>
          <t>27-1023</t>
        </is>
      </c>
      <c r="D13098" t="inlineStr">
        <is>
          <t>Floral Designers</t>
        </is>
      </c>
      <c r="E13098" t="n">
        <v>530</v>
      </c>
      <c r="F13098" t="n">
        <v>44560</v>
      </c>
      <c r="G13098">
        <f>IF(OR(E7446="",F7446=""),"",E7446*F7446)</f>
        <v/>
      </c>
      <c r="H13098" s="41">
        <f>IFERROR(XLOOKUP(C7446,'DATA Wharton'!$A$2:$A$785,'DATA Wharton'!$C$2:$C$785),"")</f>
        <v/>
      </c>
      <c r="I13098">
        <f>IF(OR(G7446="",H7446=""),"",G7446)</f>
        <v/>
      </c>
      <c r="J13098">
        <f>IF(OR(I7446="",H7446=""),"",I7446*H7446)</f>
        <v/>
      </c>
      <c r="K13098">
        <f>IF(G7446="","Missing OEWS wage",IF(H7446="","Missing Wharton SOC","Matched"))</f>
        <v/>
      </c>
    </row>
    <row r="13099">
      <c r="A13099" t="inlineStr">
        <is>
          <t>81</t>
        </is>
      </c>
      <c r="B13099" t="inlineStr">
        <is>
          <t>Other Services (except Public Administration)</t>
        </is>
      </c>
      <c r="C13099" t="inlineStr">
        <is>
          <t>27-1024</t>
        </is>
      </c>
      <c r="D13099" t="inlineStr">
        <is>
          <t>Graphic Designers</t>
        </is>
      </c>
      <c r="E13099" t="n">
        <v>4050</v>
      </c>
      <c r="F13099" t="n">
        <v>68750</v>
      </c>
      <c r="G13099">
        <f>IF(OR(E7447="",F7447=""),"",E7447*F7447)</f>
        <v/>
      </c>
      <c r="H13099" s="41">
        <f>IFERROR(XLOOKUP(C7447,'DATA Wharton'!$A$2:$A$785,'DATA Wharton'!$C$2:$C$785),"")</f>
        <v/>
      </c>
      <c r="I13099">
        <f>IF(OR(G7447="",H7447=""),"",G7447)</f>
        <v/>
      </c>
      <c r="J13099">
        <f>IF(OR(I7447="",H7447=""),"",I7447*H7447)</f>
        <v/>
      </c>
      <c r="K13099">
        <f>IF(G7447="","Missing OEWS wage",IF(H7447="","Missing Wharton SOC","Matched"))</f>
        <v/>
      </c>
    </row>
    <row r="13100">
      <c r="A13100" t="inlineStr">
        <is>
          <t>81</t>
        </is>
      </c>
      <c r="B13100" t="inlineStr">
        <is>
          <t>Other Services (except Public Administration)</t>
        </is>
      </c>
      <c r="C13100" t="inlineStr">
        <is>
          <t>27-1025</t>
        </is>
      </c>
      <c r="D13100" t="inlineStr">
        <is>
          <t>Interior Designers</t>
        </is>
      </c>
      <c r="F13100" t="n">
        <v>63420</v>
      </c>
      <c r="G13100">
        <f>IF(OR(E7448="",F7448=""),"",E7448*F7448)</f>
        <v/>
      </c>
      <c r="H13100" s="41">
        <f>IFERROR(XLOOKUP(C7448,'DATA Wharton'!$A$2:$A$785,'DATA Wharton'!$C$2:$C$785),"")</f>
        <v/>
      </c>
      <c r="I13100">
        <f>IF(OR(G7448="",H7448=""),"",G7448)</f>
        <v/>
      </c>
      <c r="J13100">
        <f>IF(OR(I7448="",H7448=""),"",I7448*H7448)</f>
        <v/>
      </c>
      <c r="K13100">
        <f>IF(G7448="","Missing OEWS wage",IF(H7448="","Missing Wharton SOC","Matched"))</f>
        <v/>
      </c>
    </row>
    <row r="13101">
      <c r="A13101" t="inlineStr">
        <is>
          <t>81</t>
        </is>
      </c>
      <c r="B13101" t="inlineStr">
        <is>
          <t>Other Services (except Public Administration)</t>
        </is>
      </c>
      <c r="C13101" t="inlineStr">
        <is>
          <t>27-1026</t>
        </is>
      </c>
      <c r="D13101" t="inlineStr">
        <is>
          <t>Merchandise Displayers and Window Trimmers</t>
        </is>
      </c>
      <c r="F13101" t="n">
        <v>46500</v>
      </c>
      <c r="G13101">
        <f>IF(OR(E7449="",F7449=""),"",E7449*F7449)</f>
        <v/>
      </c>
      <c r="H13101" s="41">
        <f>IFERROR(XLOOKUP(C7449,'DATA Wharton'!$A$2:$A$785,'DATA Wharton'!$C$2:$C$785),"")</f>
        <v/>
      </c>
      <c r="I13101">
        <f>IF(OR(G7449="",H7449=""),"",G7449)</f>
        <v/>
      </c>
      <c r="J13101">
        <f>IF(OR(I7449="",H7449=""),"",I7449*H7449)</f>
        <v/>
      </c>
      <c r="K13101">
        <f>IF(G7449="","Missing OEWS wage",IF(H7449="","Missing Wharton SOC","Matched"))</f>
        <v/>
      </c>
    </row>
    <row r="13102">
      <c r="A13102" t="inlineStr">
        <is>
          <t>81</t>
        </is>
      </c>
      <c r="B13102" t="inlineStr">
        <is>
          <t>Other Services (except Public Administration)</t>
        </is>
      </c>
      <c r="C13102" t="inlineStr">
        <is>
          <t>27-1027</t>
        </is>
      </c>
      <c r="D13102" t="inlineStr">
        <is>
          <t>Set and Exhibit Designers</t>
        </is>
      </c>
      <c r="F13102" t="n">
        <v>71010</v>
      </c>
      <c r="G13102">
        <f>IF(OR(E7450="",F7450=""),"",E7450*F7450)</f>
        <v/>
      </c>
      <c r="H13102" s="41">
        <f>IFERROR(XLOOKUP(C7450,'DATA Wharton'!$A$2:$A$785,'DATA Wharton'!$C$2:$C$785),"")</f>
        <v/>
      </c>
      <c r="I13102">
        <f>IF(OR(G7450="",H7450=""),"",G7450)</f>
        <v/>
      </c>
      <c r="J13102">
        <f>IF(OR(I7450="",H7450=""),"",I7450*H7450)</f>
        <v/>
      </c>
      <c r="K13102">
        <f>IF(G7450="","Missing OEWS wage",IF(H7450="","Missing Wharton SOC","Matched"))</f>
        <v/>
      </c>
    </row>
    <row r="13103">
      <c r="A13103" t="inlineStr">
        <is>
          <t>81</t>
        </is>
      </c>
      <c r="B13103" t="inlineStr">
        <is>
          <t>Other Services (except Public Administration)</t>
        </is>
      </c>
      <c r="C13103" t="inlineStr">
        <is>
          <t>27-2012</t>
        </is>
      </c>
      <c r="D13103" t="inlineStr">
        <is>
          <t>Producers and Directors</t>
        </is>
      </c>
      <c r="E13103" t="n">
        <v>1610</v>
      </c>
      <c r="F13103" t="n">
        <v>80080</v>
      </c>
      <c r="G13103">
        <f>IF(OR(E7451="",F7451=""),"",E7451*F7451)</f>
        <v/>
      </c>
      <c r="H13103" s="41">
        <f>IFERROR(XLOOKUP(C7451,'DATA Wharton'!$A$2:$A$785,'DATA Wharton'!$C$2:$C$785),"")</f>
        <v/>
      </c>
      <c r="I13103">
        <f>IF(OR(G7451="",H7451=""),"",G7451)</f>
        <v/>
      </c>
      <c r="J13103">
        <f>IF(OR(I7451="",H7451=""),"",I7451*H7451)</f>
        <v/>
      </c>
      <c r="K13103">
        <f>IF(G7451="","Missing OEWS wage",IF(H7451="","Missing Wharton SOC","Matched"))</f>
        <v/>
      </c>
    </row>
    <row r="13104">
      <c r="A13104" t="inlineStr">
        <is>
          <t>81</t>
        </is>
      </c>
      <c r="B13104" t="inlineStr">
        <is>
          <t>Other Services (except Public Administration)</t>
        </is>
      </c>
      <c r="C13104" t="inlineStr">
        <is>
          <t>27-2021</t>
        </is>
      </c>
      <c r="D13104" t="inlineStr">
        <is>
          <t>Athletes and Sports Competitors</t>
        </is>
      </c>
      <c r="F13104" t="n">
        <v>76200</v>
      </c>
      <c r="G13104">
        <f>IF(OR(E7452="",F7452=""),"",E7452*F7452)</f>
        <v/>
      </c>
      <c r="H13104" s="41">
        <f>IFERROR(XLOOKUP(C7452,'DATA Wharton'!$A$2:$A$785,'DATA Wharton'!$C$2:$C$785),"")</f>
        <v/>
      </c>
      <c r="I13104">
        <f>IF(OR(G7452="",H7452=""),"",G7452)</f>
        <v/>
      </c>
      <c r="J13104">
        <f>IF(OR(I7452="",H7452=""),"",I7452*H7452)</f>
        <v/>
      </c>
      <c r="K13104">
        <f>IF(G7452="","Missing OEWS wage",IF(H7452="","Missing Wharton SOC","Matched"))</f>
        <v/>
      </c>
    </row>
    <row r="13105">
      <c r="A13105" t="inlineStr">
        <is>
          <t>81</t>
        </is>
      </c>
      <c r="B13105" t="inlineStr">
        <is>
          <t>Other Services (except Public Administration)</t>
        </is>
      </c>
      <c r="C13105" t="inlineStr">
        <is>
          <t>27-2022</t>
        </is>
      </c>
      <c r="D13105" t="inlineStr">
        <is>
          <t>Coaches and Scouts</t>
        </is>
      </c>
      <c r="E13105" t="n">
        <v>5820</v>
      </c>
      <c r="F13105" t="n">
        <v>55300</v>
      </c>
      <c r="G13105">
        <f>IF(OR(E7453="",F7453=""),"",E7453*F7453)</f>
        <v/>
      </c>
      <c r="H13105" s="41">
        <f>IFERROR(XLOOKUP(C7453,'DATA Wharton'!$A$2:$A$785,'DATA Wharton'!$C$2:$C$785),"")</f>
        <v/>
      </c>
      <c r="I13105">
        <f>IF(OR(G7453="",H7453=""),"",G7453)</f>
        <v/>
      </c>
      <c r="J13105">
        <f>IF(OR(I7453="",H7453=""),"",I7453*H7453)</f>
        <v/>
      </c>
      <c r="K13105">
        <f>IF(G7453="","Missing OEWS wage",IF(H7453="","Missing Wharton SOC","Matched"))</f>
        <v/>
      </c>
    </row>
    <row r="13106">
      <c r="A13106" t="inlineStr">
        <is>
          <t>81</t>
        </is>
      </c>
      <c r="B13106" t="inlineStr">
        <is>
          <t>Other Services (except Public Administration)</t>
        </is>
      </c>
      <c r="C13106" t="inlineStr">
        <is>
          <t>27-2023</t>
        </is>
      </c>
      <c r="D13106" t="inlineStr">
        <is>
          <t>Umpires, Referees, and Other Sports Officials</t>
        </is>
      </c>
      <c r="E13106" t="n">
        <v>1840</v>
      </c>
      <c r="G13106">
        <f>IF(OR(E7454="",F7454=""),"",E7454*F7454)</f>
        <v/>
      </c>
      <c r="H13106" s="41">
        <f>IFERROR(XLOOKUP(C7454,'DATA Wharton'!$A$2:$A$785,'DATA Wharton'!$C$2:$C$785),"")</f>
        <v/>
      </c>
      <c r="I13106">
        <f>IF(OR(G7454="",H7454=""),"",G7454)</f>
        <v/>
      </c>
      <c r="J13106">
        <f>IF(OR(I7454="",H7454=""),"",I7454*H7454)</f>
        <v/>
      </c>
      <c r="K13106">
        <f>IF(G7454="","Missing OEWS wage",IF(H7454="","Missing Wharton SOC","Matched"))</f>
        <v/>
      </c>
    </row>
    <row r="13107">
      <c r="A13107" t="inlineStr">
        <is>
          <t>81</t>
        </is>
      </c>
      <c r="B13107" t="inlineStr">
        <is>
          <t>Other Services (except Public Administration)</t>
        </is>
      </c>
      <c r="C13107" t="inlineStr">
        <is>
          <t>27-2041</t>
        </is>
      </c>
      <c r="D13107" t="inlineStr">
        <is>
          <t>Music Directors and Composers</t>
        </is>
      </c>
      <c r="E13107" t="n">
        <v>3880</v>
      </c>
      <c r="F13107" t="n">
        <v>88000</v>
      </c>
      <c r="G13107">
        <f>IF(OR(E7455="",F7455=""),"",E7455*F7455)</f>
        <v/>
      </c>
      <c r="H13107" s="41">
        <f>IFERROR(XLOOKUP(C7455,'DATA Wharton'!$A$2:$A$785,'DATA Wharton'!$C$2:$C$785),"")</f>
        <v/>
      </c>
      <c r="I13107">
        <f>IF(OR(G7455="",H7455=""),"",G7455)</f>
        <v/>
      </c>
      <c r="J13107">
        <f>IF(OR(I7455="",H7455=""),"",I7455*H7455)</f>
        <v/>
      </c>
      <c r="K13107">
        <f>IF(G7455="","Missing OEWS wage",IF(H7455="","Missing Wharton SOC","Matched"))</f>
        <v/>
      </c>
    </row>
    <row r="13108">
      <c r="A13108" t="inlineStr">
        <is>
          <t>81</t>
        </is>
      </c>
      <c r="B13108" t="inlineStr">
        <is>
          <t>Other Services (except Public Administration)</t>
        </is>
      </c>
      <c r="C13108" t="inlineStr">
        <is>
          <t>27-2042</t>
        </is>
      </c>
      <c r="D13108" t="inlineStr">
        <is>
          <t>Musicians and Singers</t>
        </is>
      </c>
      <c r="E13108" t="n">
        <v>7770</v>
      </c>
      <c r="G13108">
        <f>IF(OR(E7456="",F7456=""),"",E7456*F7456)</f>
        <v/>
      </c>
      <c r="H13108" s="41">
        <f>IFERROR(XLOOKUP(C7456,'DATA Wharton'!$A$2:$A$785,'DATA Wharton'!$C$2:$C$785),"")</f>
        <v/>
      </c>
      <c r="I13108">
        <f>IF(OR(G7456="",H7456=""),"",G7456)</f>
        <v/>
      </c>
      <c r="J13108">
        <f>IF(OR(I7456="",H7456=""),"",I7456*H7456)</f>
        <v/>
      </c>
      <c r="K13108">
        <f>IF(G7456="","Missing OEWS wage",IF(H7456="","Missing Wharton SOC","Matched"))</f>
        <v/>
      </c>
    </row>
    <row r="13109">
      <c r="A13109" t="inlineStr">
        <is>
          <t>81</t>
        </is>
      </c>
      <c r="B13109" t="inlineStr">
        <is>
          <t>Other Services (except Public Administration)</t>
        </is>
      </c>
      <c r="C13109" t="inlineStr">
        <is>
          <t>27-2091</t>
        </is>
      </c>
      <c r="D13109" t="inlineStr">
        <is>
          <t>Disc Jockeys, Except Radio</t>
        </is>
      </c>
      <c r="G13109">
        <f>IF(OR(E7457="",F7457=""),"",E7457*F7457)</f>
        <v/>
      </c>
      <c r="H13109" s="41">
        <f>IFERROR(XLOOKUP(C7457,'DATA Wharton'!$A$2:$A$785,'DATA Wharton'!$C$2:$C$785),"")</f>
        <v/>
      </c>
      <c r="I13109">
        <f>IF(OR(G7457="",H7457=""),"",G7457)</f>
        <v/>
      </c>
      <c r="J13109">
        <f>IF(OR(I7457="",H7457=""),"",I7457*H7457)</f>
        <v/>
      </c>
      <c r="K13109">
        <f>IF(G7457="","Missing OEWS wage",IF(H7457="","Missing Wharton SOC","Matched"))</f>
        <v/>
      </c>
    </row>
    <row r="13110">
      <c r="A13110" t="inlineStr">
        <is>
          <t>81</t>
        </is>
      </c>
      <c r="B13110" t="inlineStr">
        <is>
          <t>Other Services (except Public Administration)</t>
        </is>
      </c>
      <c r="C13110" t="inlineStr">
        <is>
          <t>27-2099</t>
        </is>
      </c>
      <c r="D13110" t="inlineStr">
        <is>
          <t>Entertainers and Performers, Sports and Related Workers, All Other</t>
        </is>
      </c>
      <c r="E13110" t="n">
        <v>270</v>
      </c>
      <c r="G13110">
        <f>IF(OR(E7458="",F7458=""),"",E7458*F7458)</f>
        <v/>
      </c>
      <c r="H13110" s="41">
        <f>IFERROR(XLOOKUP(C7458,'DATA Wharton'!$A$2:$A$785,'DATA Wharton'!$C$2:$C$785),"")</f>
        <v/>
      </c>
      <c r="I13110">
        <f>IF(OR(G7458="",H7458=""),"",G7458)</f>
        <v/>
      </c>
      <c r="J13110">
        <f>IF(OR(I7458="",H7458=""),"",I7458*H7458)</f>
        <v/>
      </c>
      <c r="K13110">
        <f>IF(G7458="","Missing OEWS wage",IF(H7458="","Missing Wharton SOC","Matched"))</f>
        <v/>
      </c>
    </row>
    <row r="13111">
      <c r="A13111" t="inlineStr">
        <is>
          <t>81</t>
        </is>
      </c>
      <c r="B13111" t="inlineStr">
        <is>
          <t>Other Services (except Public Administration)</t>
        </is>
      </c>
      <c r="C13111" t="inlineStr">
        <is>
          <t>27-3011</t>
        </is>
      </c>
      <c r="D13111" t="inlineStr">
        <is>
          <t>Broadcast Announcers and Radio Disc Jockeys</t>
        </is>
      </c>
      <c r="E13111" t="n">
        <v>50</v>
      </c>
      <c r="F13111" t="n">
        <v>81620</v>
      </c>
      <c r="G13111">
        <f>IF(OR(E7459="",F7459=""),"",E7459*F7459)</f>
        <v/>
      </c>
      <c r="H13111" s="41">
        <f>IFERROR(XLOOKUP(C7459,'DATA Wharton'!$A$2:$A$785,'DATA Wharton'!$C$2:$C$785),"")</f>
        <v/>
      </c>
      <c r="I13111">
        <f>IF(OR(G7459="",H7459=""),"",G7459)</f>
        <v/>
      </c>
      <c r="J13111">
        <f>IF(OR(I7459="",H7459=""),"",I7459*H7459)</f>
        <v/>
      </c>
      <c r="K13111">
        <f>IF(G7459="","Missing OEWS wage",IF(H7459="","Missing Wharton SOC","Matched"))</f>
        <v/>
      </c>
    </row>
    <row r="13112">
      <c r="A13112" t="inlineStr">
        <is>
          <t>81</t>
        </is>
      </c>
      <c r="B13112" t="inlineStr">
        <is>
          <t>Other Services (except Public Administration)</t>
        </is>
      </c>
      <c r="C13112" t="inlineStr">
        <is>
          <t>27-3023</t>
        </is>
      </c>
      <c r="D13112" t="inlineStr">
        <is>
          <t>News Analysts, Reporters, and Journalists</t>
        </is>
      </c>
      <c r="E13112" t="n">
        <v>190</v>
      </c>
      <c r="F13112" t="n">
        <v>66080</v>
      </c>
      <c r="G13112">
        <f>IF(OR(E7460="",F7460=""),"",E7460*F7460)</f>
        <v/>
      </c>
      <c r="H13112" s="41">
        <f>IFERROR(XLOOKUP(C7460,'DATA Wharton'!$A$2:$A$785,'DATA Wharton'!$C$2:$C$785),"")</f>
        <v/>
      </c>
      <c r="I13112">
        <f>IF(OR(G7460="",H7460=""),"",G7460)</f>
        <v/>
      </c>
      <c r="J13112">
        <f>IF(OR(I7460="",H7460=""),"",I7460*H7460)</f>
        <v/>
      </c>
      <c r="K13112">
        <f>IF(G7460="","Missing OEWS wage",IF(H7460="","Missing Wharton SOC","Matched"))</f>
        <v/>
      </c>
    </row>
    <row r="13113">
      <c r="A13113" t="inlineStr">
        <is>
          <t>81</t>
        </is>
      </c>
      <c r="B13113" t="inlineStr">
        <is>
          <t>Other Services (except Public Administration)</t>
        </is>
      </c>
      <c r="C13113" t="inlineStr">
        <is>
          <t>27-3031</t>
        </is>
      </c>
      <c r="D13113" t="inlineStr">
        <is>
          <t>Public Relations Specialists</t>
        </is>
      </c>
      <c r="E13113" t="n">
        <v>41030</v>
      </c>
      <c r="F13113" t="n">
        <v>80020</v>
      </c>
      <c r="G13113">
        <f>IF(OR(E7461="",F7461=""),"",E7461*F7461)</f>
        <v/>
      </c>
      <c r="H13113" s="41">
        <f>IFERROR(XLOOKUP(C7461,'DATA Wharton'!$A$2:$A$785,'DATA Wharton'!$C$2:$C$785),"")</f>
        <v/>
      </c>
      <c r="I13113">
        <f>IF(OR(G7461="",H7461=""),"",G7461)</f>
        <v/>
      </c>
      <c r="J13113">
        <f>IF(OR(I7461="",H7461=""),"",I7461*H7461)</f>
        <v/>
      </c>
      <c r="K13113">
        <f>IF(G7461="","Missing OEWS wage",IF(H7461="","Missing Wharton SOC","Matched"))</f>
        <v/>
      </c>
    </row>
    <row r="13114">
      <c r="A13114" t="inlineStr">
        <is>
          <t>81</t>
        </is>
      </c>
      <c r="B13114" t="inlineStr">
        <is>
          <t>Other Services (except Public Administration)</t>
        </is>
      </c>
      <c r="C13114" t="inlineStr">
        <is>
          <t>27-3041</t>
        </is>
      </c>
      <c r="D13114" t="inlineStr">
        <is>
          <t>Editors</t>
        </is>
      </c>
      <c r="E13114" t="n">
        <v>4500</v>
      </c>
      <c r="F13114" t="n">
        <v>88910</v>
      </c>
      <c r="G13114">
        <f>IF(OR(E7462="",F7462=""),"",E7462*F7462)</f>
        <v/>
      </c>
      <c r="H13114" s="41">
        <f>IFERROR(XLOOKUP(C7462,'DATA Wharton'!$A$2:$A$785,'DATA Wharton'!$C$2:$C$785),"")</f>
        <v/>
      </c>
      <c r="I13114">
        <f>IF(OR(G7462="",H7462=""),"",G7462)</f>
        <v/>
      </c>
      <c r="J13114">
        <f>IF(OR(I7462="",H7462=""),"",I7462*H7462)</f>
        <v/>
      </c>
      <c r="K13114">
        <f>IF(G7462="","Missing OEWS wage",IF(H7462="","Missing Wharton SOC","Matched"))</f>
        <v/>
      </c>
    </row>
    <row r="13115">
      <c r="A13115" t="inlineStr">
        <is>
          <t>81</t>
        </is>
      </c>
      <c r="B13115" t="inlineStr">
        <is>
          <t>Other Services (except Public Administration)</t>
        </is>
      </c>
      <c r="C13115" t="inlineStr">
        <is>
          <t>27-3042</t>
        </is>
      </c>
      <c r="D13115" t="inlineStr">
        <is>
          <t>Technical Writers</t>
        </is>
      </c>
      <c r="E13115" t="n">
        <v>640</v>
      </c>
      <c r="F13115" t="n">
        <v>82390</v>
      </c>
      <c r="G13115">
        <f>IF(OR(E7463="",F7463=""),"",E7463*F7463)</f>
        <v/>
      </c>
      <c r="H13115" s="41">
        <f>IFERROR(XLOOKUP(C7463,'DATA Wharton'!$A$2:$A$785,'DATA Wharton'!$C$2:$C$785),"")</f>
        <v/>
      </c>
      <c r="I13115">
        <f>IF(OR(G7463="",H7463=""),"",G7463)</f>
        <v/>
      </c>
      <c r="J13115">
        <f>IF(OR(I7463="",H7463=""),"",I7463*H7463)</f>
        <v/>
      </c>
      <c r="K13115">
        <f>IF(G7463="","Missing OEWS wage",IF(H7463="","Missing Wharton SOC","Matched"))</f>
        <v/>
      </c>
    </row>
    <row r="13116">
      <c r="A13116" t="inlineStr">
        <is>
          <t>81</t>
        </is>
      </c>
      <c r="B13116" t="inlineStr">
        <is>
          <t>Other Services (except Public Administration)</t>
        </is>
      </c>
      <c r="C13116" t="inlineStr">
        <is>
          <t>27-3043</t>
        </is>
      </c>
      <c r="D13116" t="inlineStr">
        <is>
          <t>Writers and Authors</t>
        </is>
      </c>
      <c r="E13116" t="n">
        <v>1490</v>
      </c>
      <c r="F13116" t="n">
        <v>84150</v>
      </c>
      <c r="G13116">
        <f>IF(OR(E7464="",F7464=""),"",E7464*F7464)</f>
        <v/>
      </c>
      <c r="H13116" s="41">
        <f>IFERROR(XLOOKUP(C7464,'DATA Wharton'!$A$2:$A$785,'DATA Wharton'!$C$2:$C$785),"")</f>
        <v/>
      </c>
      <c r="I13116">
        <f>IF(OR(G7464="",H7464=""),"",G7464)</f>
        <v/>
      </c>
      <c r="J13116">
        <f>IF(OR(I7464="",H7464=""),"",I7464*H7464)</f>
        <v/>
      </c>
      <c r="K13116">
        <f>IF(G7464="","Missing OEWS wage",IF(H7464="","Missing Wharton SOC","Matched"))</f>
        <v/>
      </c>
    </row>
    <row r="13117">
      <c r="A13117" t="inlineStr">
        <is>
          <t>81</t>
        </is>
      </c>
      <c r="B13117" t="inlineStr">
        <is>
          <t>Other Services (except Public Administration)</t>
        </is>
      </c>
      <c r="C13117" t="inlineStr">
        <is>
          <t>27-3091</t>
        </is>
      </c>
      <c r="D13117" t="inlineStr">
        <is>
          <t>Interpreters and Translators</t>
        </is>
      </c>
      <c r="E13117" t="n">
        <v>360</v>
      </c>
      <c r="F13117" t="n">
        <v>61090</v>
      </c>
      <c r="G13117">
        <f>IF(OR(E7465="",F7465=""),"",E7465*F7465)</f>
        <v/>
      </c>
      <c r="H13117" s="41">
        <f>IFERROR(XLOOKUP(C7465,'DATA Wharton'!$A$2:$A$785,'DATA Wharton'!$C$2:$C$785),"")</f>
        <v/>
      </c>
      <c r="I13117">
        <f>IF(OR(G7465="",H7465=""),"",G7465)</f>
        <v/>
      </c>
      <c r="J13117">
        <f>IF(OR(I7465="",H7465=""),"",I7465*H7465)</f>
        <v/>
      </c>
      <c r="K13117">
        <f>IF(G7465="","Missing OEWS wage",IF(H7465="","Missing Wharton SOC","Matched"))</f>
        <v/>
      </c>
    </row>
    <row r="13118">
      <c r="A13118" t="inlineStr">
        <is>
          <t>81</t>
        </is>
      </c>
      <c r="B13118" t="inlineStr">
        <is>
          <t>Other Services (except Public Administration)</t>
        </is>
      </c>
      <c r="C13118" t="inlineStr">
        <is>
          <t>27-3099</t>
        </is>
      </c>
      <c r="D13118" t="inlineStr">
        <is>
          <t>Media and Communication Workers, All Other</t>
        </is>
      </c>
      <c r="E13118" t="n">
        <v>580</v>
      </c>
      <c r="F13118" t="n">
        <v>49530</v>
      </c>
      <c r="G13118">
        <f>IF(OR(E7466="",F7466=""),"",E7466*F7466)</f>
        <v/>
      </c>
      <c r="H13118" s="41">
        <f>IFERROR(XLOOKUP(C7466,'DATA Wharton'!$A$2:$A$785,'DATA Wharton'!$C$2:$C$785),"")</f>
        <v/>
      </c>
      <c r="I13118">
        <f>IF(OR(G7466="",H7466=""),"",G7466)</f>
        <v/>
      </c>
      <c r="J13118">
        <f>IF(OR(I7466="",H7466=""),"",I7466*H7466)</f>
        <v/>
      </c>
      <c r="K13118">
        <f>IF(G7466="","Missing OEWS wage",IF(H7466="","Missing Wharton SOC","Matched"))</f>
        <v/>
      </c>
    </row>
    <row r="13119">
      <c r="A13119" t="inlineStr">
        <is>
          <t>81</t>
        </is>
      </c>
      <c r="B13119" t="inlineStr">
        <is>
          <t>Other Services (except Public Administration)</t>
        </is>
      </c>
      <c r="C13119" t="inlineStr">
        <is>
          <t>27-4011</t>
        </is>
      </c>
      <c r="D13119" t="inlineStr">
        <is>
          <t>Audio and Video Technicians</t>
        </is>
      </c>
      <c r="E13119" t="n">
        <v>1940</v>
      </c>
      <c r="F13119" t="n">
        <v>54270</v>
      </c>
      <c r="G13119">
        <f>IF(OR(E7467="",F7467=""),"",E7467*F7467)</f>
        <v/>
      </c>
      <c r="H13119" s="41">
        <f>IFERROR(XLOOKUP(C7467,'DATA Wharton'!$A$2:$A$785,'DATA Wharton'!$C$2:$C$785),"")</f>
        <v/>
      </c>
      <c r="I13119">
        <f>IF(OR(G7467="",H7467=""),"",G7467)</f>
        <v/>
      </c>
      <c r="J13119">
        <f>IF(OR(I7467="",H7467=""),"",I7467*H7467)</f>
        <v/>
      </c>
      <c r="K13119">
        <f>IF(G7467="","Missing OEWS wage",IF(H7467="","Missing Wharton SOC","Matched"))</f>
        <v/>
      </c>
    </row>
    <row r="13120">
      <c r="A13120" t="inlineStr">
        <is>
          <t>81</t>
        </is>
      </c>
      <c r="B13120" t="inlineStr">
        <is>
          <t>Other Services (except Public Administration)</t>
        </is>
      </c>
      <c r="C13120" t="inlineStr">
        <is>
          <t>27-4012</t>
        </is>
      </c>
      <c r="D13120" t="inlineStr">
        <is>
          <t>Broadcast Technicians</t>
        </is>
      </c>
      <c r="E13120" t="n">
        <v>100</v>
      </c>
      <c r="F13120" t="n">
        <v>55640</v>
      </c>
      <c r="G13120">
        <f>IF(OR(E7468="",F7468=""),"",E7468*F7468)</f>
        <v/>
      </c>
      <c r="H13120" s="41">
        <f>IFERROR(XLOOKUP(C7468,'DATA Wharton'!$A$2:$A$785,'DATA Wharton'!$C$2:$C$785),"")</f>
        <v/>
      </c>
      <c r="I13120">
        <f>IF(OR(G7468="",H7468=""),"",G7468)</f>
        <v/>
      </c>
      <c r="J13120">
        <f>IF(OR(I7468="",H7468=""),"",I7468*H7468)</f>
        <v/>
      </c>
      <c r="K13120">
        <f>IF(G7468="","Missing OEWS wage",IF(H7468="","Missing Wharton SOC","Matched"))</f>
        <v/>
      </c>
    </row>
    <row r="13121">
      <c r="A13121" t="inlineStr">
        <is>
          <t>81</t>
        </is>
      </c>
      <c r="B13121" t="inlineStr">
        <is>
          <t>Other Services (except Public Administration)</t>
        </is>
      </c>
      <c r="C13121" t="inlineStr">
        <is>
          <t>27-4014</t>
        </is>
      </c>
      <c r="D13121" t="inlineStr">
        <is>
          <t>Sound Engineering Technicians</t>
        </is>
      </c>
      <c r="F13121" t="n">
        <v>60850</v>
      </c>
      <c r="G13121">
        <f>IF(OR(E7469="",F7469=""),"",E7469*F7469)</f>
        <v/>
      </c>
      <c r="H13121" s="41">
        <f>IFERROR(XLOOKUP(C7469,'DATA Wharton'!$A$2:$A$785,'DATA Wharton'!$C$2:$C$785),"")</f>
        <v/>
      </c>
      <c r="I13121">
        <f>IF(OR(G7469="",H7469=""),"",G7469)</f>
        <v/>
      </c>
      <c r="J13121">
        <f>IF(OR(I7469="",H7469=""),"",I7469*H7469)</f>
        <v/>
      </c>
      <c r="K13121">
        <f>IF(G7469="","Missing OEWS wage",IF(H7469="","Missing Wharton SOC","Matched"))</f>
        <v/>
      </c>
    </row>
    <row r="13122">
      <c r="A13122" t="inlineStr">
        <is>
          <t>81</t>
        </is>
      </c>
      <c r="B13122" t="inlineStr">
        <is>
          <t>Other Services (except Public Administration)</t>
        </is>
      </c>
      <c r="C13122" t="inlineStr">
        <is>
          <t>27-4021</t>
        </is>
      </c>
      <c r="D13122" t="inlineStr">
        <is>
          <t>Photographers</t>
        </is>
      </c>
      <c r="E13122" t="n">
        <v>900</v>
      </c>
      <c r="F13122" t="n">
        <v>45560</v>
      </c>
      <c r="G13122">
        <f>IF(OR(E7470="",F7470=""),"",E7470*F7470)</f>
        <v/>
      </c>
      <c r="H13122" s="41">
        <f>IFERROR(XLOOKUP(C7470,'DATA Wharton'!$A$2:$A$785,'DATA Wharton'!$C$2:$C$785),"")</f>
        <v/>
      </c>
      <c r="I13122">
        <f>IF(OR(G7470="",H7470=""),"",G7470)</f>
        <v/>
      </c>
      <c r="J13122">
        <f>IF(OR(I7470="",H7470=""),"",I7470*H7470)</f>
        <v/>
      </c>
      <c r="K13122">
        <f>IF(G7470="","Missing OEWS wage",IF(H7470="","Missing Wharton SOC","Matched"))</f>
        <v/>
      </c>
    </row>
    <row r="13123">
      <c r="A13123" t="inlineStr">
        <is>
          <t>81</t>
        </is>
      </c>
      <c r="B13123" t="inlineStr">
        <is>
          <t>Other Services (except Public Administration)</t>
        </is>
      </c>
      <c r="C13123" t="inlineStr">
        <is>
          <t>27-4031</t>
        </is>
      </c>
      <c r="D13123" t="inlineStr">
        <is>
          <t>Camera Operators, Television, Video, and Film</t>
        </is>
      </c>
      <c r="E13123" t="n">
        <v>280</v>
      </c>
      <c r="F13123" t="n">
        <v>60260</v>
      </c>
      <c r="G13123">
        <f>IF(OR(E7471="",F7471=""),"",E7471*F7471)</f>
        <v/>
      </c>
      <c r="H13123" s="41">
        <f>IFERROR(XLOOKUP(C7471,'DATA Wharton'!$A$2:$A$785,'DATA Wharton'!$C$2:$C$785),"")</f>
        <v/>
      </c>
      <c r="I13123">
        <f>IF(OR(G7471="",H7471=""),"",G7471)</f>
        <v/>
      </c>
      <c r="J13123">
        <f>IF(OR(I7471="",H7471=""),"",I7471*H7471)</f>
        <v/>
      </c>
      <c r="K13123">
        <f>IF(G7471="","Missing OEWS wage",IF(H7471="","Missing Wharton SOC","Matched"))</f>
        <v/>
      </c>
    </row>
    <row r="13124">
      <c r="A13124" t="inlineStr">
        <is>
          <t>81</t>
        </is>
      </c>
      <c r="B13124" t="inlineStr">
        <is>
          <t>Other Services (except Public Administration)</t>
        </is>
      </c>
      <c r="C13124" t="inlineStr">
        <is>
          <t>27-4032</t>
        </is>
      </c>
      <c r="D13124" t="inlineStr">
        <is>
          <t>Film and Video Editors</t>
        </is>
      </c>
      <c r="E13124" t="n">
        <v>320</v>
      </c>
      <c r="F13124" t="n">
        <v>72290</v>
      </c>
      <c r="G13124">
        <f>IF(OR(E7472="",F7472=""),"",E7472*F7472)</f>
        <v/>
      </c>
      <c r="H13124" s="41">
        <f>IFERROR(XLOOKUP(C7472,'DATA Wharton'!$A$2:$A$785,'DATA Wharton'!$C$2:$C$785),"")</f>
        <v/>
      </c>
      <c r="I13124">
        <f>IF(OR(G7472="",H7472=""),"",G7472)</f>
        <v/>
      </c>
      <c r="J13124">
        <f>IF(OR(I7472="",H7472=""),"",I7472*H7472)</f>
        <v/>
      </c>
      <c r="K13124">
        <f>IF(G7472="","Missing OEWS wage",IF(H7472="","Missing Wharton SOC","Matched"))</f>
        <v/>
      </c>
    </row>
    <row r="13125">
      <c r="A13125" t="inlineStr">
        <is>
          <t>81</t>
        </is>
      </c>
      <c r="B13125" t="inlineStr">
        <is>
          <t>Other Services (except Public Administration)</t>
        </is>
      </c>
      <c r="C13125" t="inlineStr">
        <is>
          <t>27-4099</t>
        </is>
      </c>
      <c r="D13125" t="inlineStr">
        <is>
          <t>Media and Communication Equipment Workers, All Other</t>
        </is>
      </c>
      <c r="F13125" t="n">
        <v>50270</v>
      </c>
      <c r="G13125">
        <f>IF(OR(E7473="",F7473=""),"",E7473*F7473)</f>
        <v/>
      </c>
      <c r="H13125" s="41">
        <f>IFERROR(XLOOKUP(C7473,'DATA Wharton'!$A$2:$A$785,'DATA Wharton'!$C$2:$C$785),"")</f>
        <v/>
      </c>
      <c r="I13125">
        <f>IF(OR(G7473="",H7473=""),"",G7473)</f>
        <v/>
      </c>
      <c r="J13125">
        <f>IF(OR(I7473="",H7473=""),"",I7473*H7473)</f>
        <v/>
      </c>
      <c r="K13125">
        <f>IF(G7473="","Missing OEWS wage",IF(H7473="","Missing Wharton SOC","Matched"))</f>
        <v/>
      </c>
    </row>
    <row r="13126">
      <c r="A13126" t="inlineStr">
        <is>
          <t>81</t>
        </is>
      </c>
      <c r="B13126" t="inlineStr">
        <is>
          <t>Other Services (except Public Administration)</t>
        </is>
      </c>
      <c r="C13126" t="inlineStr">
        <is>
          <t>29-1021</t>
        </is>
      </c>
      <c r="D13126" t="inlineStr">
        <is>
          <t>Dentists, General</t>
        </is>
      </c>
      <c r="E13126" t="n">
        <v>30</v>
      </c>
      <c r="F13126" t="n">
        <v>180160</v>
      </c>
      <c r="G13126">
        <f>IF(OR(E7474="",F7474=""),"",E7474*F7474)</f>
        <v/>
      </c>
      <c r="H13126" s="41">
        <f>IFERROR(XLOOKUP(C7474,'DATA Wharton'!$A$2:$A$785,'DATA Wharton'!$C$2:$C$785),"")</f>
        <v/>
      </c>
      <c r="I13126">
        <f>IF(OR(G7474="",H7474=""),"",G7474)</f>
        <v/>
      </c>
      <c r="J13126">
        <f>IF(OR(I7474="",H7474=""),"",I7474*H7474)</f>
        <v/>
      </c>
      <c r="K13126">
        <f>IF(G7474="","Missing OEWS wage",IF(H7474="","Missing Wharton SOC","Matched"))</f>
        <v/>
      </c>
    </row>
    <row r="13127">
      <c r="A13127" t="inlineStr">
        <is>
          <t>81</t>
        </is>
      </c>
      <c r="B13127" t="inlineStr">
        <is>
          <t>Other Services (except Public Administration)</t>
        </is>
      </c>
      <c r="C13127" t="inlineStr">
        <is>
          <t>29-1031</t>
        </is>
      </c>
      <c r="D13127" t="inlineStr">
        <is>
          <t>Dietitians and Nutritionists</t>
        </is>
      </c>
      <c r="E13127" t="n">
        <v>1260</v>
      </c>
      <c r="F13127" t="n">
        <v>72470</v>
      </c>
      <c r="G13127">
        <f>IF(OR(E7475="",F7475=""),"",E7475*F7475)</f>
        <v/>
      </c>
      <c r="H13127" s="41">
        <f>IFERROR(XLOOKUP(C7475,'DATA Wharton'!$A$2:$A$785,'DATA Wharton'!$C$2:$C$785),"")</f>
        <v/>
      </c>
      <c r="I13127">
        <f>IF(OR(G7475="",H7475=""),"",G7475)</f>
        <v/>
      </c>
      <c r="J13127">
        <f>IF(OR(I7475="",H7475=""),"",I7475*H7475)</f>
        <v/>
      </c>
      <c r="K13127">
        <f>IF(G7475="","Missing OEWS wage",IF(H7475="","Missing Wharton SOC","Matched"))</f>
        <v/>
      </c>
    </row>
    <row r="13128">
      <c r="A13128" t="inlineStr">
        <is>
          <t>81</t>
        </is>
      </c>
      <c r="B13128" t="inlineStr">
        <is>
          <t>Other Services (except Public Administration)</t>
        </is>
      </c>
      <c r="C13128" t="inlineStr">
        <is>
          <t>29-1051</t>
        </is>
      </c>
      <c r="D13128" t="inlineStr">
        <is>
          <t>Pharmacists</t>
        </is>
      </c>
      <c r="F13128" t="n">
        <v>140890</v>
      </c>
      <c r="G13128">
        <f>IF(OR(E7476="",F7476=""),"",E7476*F7476)</f>
        <v/>
      </c>
      <c r="H13128" s="41">
        <f>IFERROR(XLOOKUP(C7476,'DATA Wharton'!$A$2:$A$785,'DATA Wharton'!$C$2:$C$785),"")</f>
        <v/>
      </c>
      <c r="I13128">
        <f>IF(OR(G7476="",H7476=""),"",G7476)</f>
        <v/>
      </c>
      <c r="J13128">
        <f>IF(OR(I7476="",H7476=""),"",I7476*H7476)</f>
        <v/>
      </c>
      <c r="K13128">
        <f>IF(G7476="","Missing OEWS wage",IF(H7476="","Missing Wharton SOC","Matched"))</f>
        <v/>
      </c>
    </row>
    <row r="13129">
      <c r="A13129" t="inlineStr">
        <is>
          <t>81</t>
        </is>
      </c>
      <c r="B13129" t="inlineStr">
        <is>
          <t>Other Services (except Public Administration)</t>
        </is>
      </c>
      <c r="C13129" t="inlineStr">
        <is>
          <t>29-1071</t>
        </is>
      </c>
      <c r="D13129" t="inlineStr">
        <is>
          <t>Physician Assistants</t>
        </is>
      </c>
      <c r="E13129" t="n">
        <v>290</v>
      </c>
      <c r="F13129" t="n">
        <v>120010</v>
      </c>
      <c r="G13129">
        <f>IF(OR(E7477="",F7477=""),"",E7477*F7477)</f>
        <v/>
      </c>
      <c r="H13129" s="41">
        <f>IFERROR(XLOOKUP(C7477,'DATA Wharton'!$A$2:$A$785,'DATA Wharton'!$C$2:$C$785),"")</f>
        <v/>
      </c>
      <c r="I13129">
        <f>IF(OR(G7477="",H7477=""),"",G7477)</f>
        <v/>
      </c>
      <c r="J13129">
        <f>IF(OR(I7477="",H7477=""),"",I7477*H7477)</f>
        <v/>
      </c>
      <c r="K13129">
        <f>IF(G7477="","Missing OEWS wage",IF(H7477="","Missing Wharton SOC","Matched"))</f>
        <v/>
      </c>
    </row>
    <row r="13130">
      <c r="A13130" t="inlineStr">
        <is>
          <t>81</t>
        </is>
      </c>
      <c r="B13130" t="inlineStr">
        <is>
          <t>Other Services (except Public Administration)</t>
        </is>
      </c>
      <c r="C13130" t="inlineStr">
        <is>
          <t>29-1122</t>
        </is>
      </c>
      <c r="D13130" t="inlineStr">
        <is>
          <t>Occupational Therapists</t>
        </is>
      </c>
      <c r="E13130" t="n">
        <v>70</v>
      </c>
      <c r="F13130" t="n">
        <v>82840</v>
      </c>
      <c r="G13130">
        <f>IF(OR(E7478="",F7478=""),"",E7478*F7478)</f>
        <v/>
      </c>
      <c r="H13130" s="41">
        <f>IFERROR(XLOOKUP(C7478,'DATA Wharton'!$A$2:$A$785,'DATA Wharton'!$C$2:$C$785),"")</f>
        <v/>
      </c>
      <c r="I13130">
        <f>IF(OR(G7478="",H7478=""),"",G7478)</f>
        <v/>
      </c>
      <c r="J13130">
        <f>IF(OR(I7478="",H7478=""),"",I7478*H7478)</f>
        <v/>
      </c>
      <c r="K13130">
        <f>IF(G7478="","Missing OEWS wage",IF(H7478="","Missing Wharton SOC","Matched"))</f>
        <v/>
      </c>
    </row>
    <row r="13131">
      <c r="A13131" t="inlineStr">
        <is>
          <t>81</t>
        </is>
      </c>
      <c r="B13131" t="inlineStr">
        <is>
          <t>Other Services (except Public Administration)</t>
        </is>
      </c>
      <c r="C13131" t="inlineStr">
        <is>
          <t>29-1123</t>
        </is>
      </c>
      <c r="D13131" t="inlineStr">
        <is>
          <t>Physical Therapists</t>
        </is>
      </c>
      <c r="E13131" t="n">
        <v>60</v>
      </c>
      <c r="F13131" t="n">
        <v>111170</v>
      </c>
      <c r="G13131">
        <f>IF(OR(E7479="",F7479=""),"",E7479*F7479)</f>
        <v/>
      </c>
      <c r="H13131" s="41">
        <f>IFERROR(XLOOKUP(C7479,'DATA Wharton'!$A$2:$A$785,'DATA Wharton'!$C$2:$C$785),"")</f>
        <v/>
      </c>
      <c r="I13131">
        <f>IF(OR(G7479="",H7479=""),"",G7479)</f>
        <v/>
      </c>
      <c r="J13131">
        <f>IF(OR(I7479="",H7479=""),"",I7479*H7479)</f>
        <v/>
      </c>
      <c r="K13131">
        <f>IF(G7479="","Missing OEWS wage",IF(H7479="","Missing Wharton SOC","Matched"))</f>
        <v/>
      </c>
    </row>
    <row r="13132">
      <c r="A13132" t="inlineStr">
        <is>
          <t>81</t>
        </is>
      </c>
      <c r="B13132" t="inlineStr">
        <is>
          <t>Other Services (except Public Administration)</t>
        </is>
      </c>
      <c r="C13132" t="inlineStr">
        <is>
          <t>29-1125</t>
        </is>
      </c>
      <c r="D13132" t="inlineStr">
        <is>
          <t>Recreational Therapists</t>
        </is>
      </c>
      <c r="E13132" t="n">
        <v>100</v>
      </c>
      <c r="F13132" t="n">
        <v>57560</v>
      </c>
      <c r="G13132">
        <f>IF(OR(E7480="",F7480=""),"",E7480*F7480)</f>
        <v/>
      </c>
      <c r="H13132" s="41">
        <f>IFERROR(XLOOKUP(C7480,'DATA Wharton'!$A$2:$A$785,'DATA Wharton'!$C$2:$C$785),"")</f>
        <v/>
      </c>
      <c r="I13132">
        <f>IF(OR(G7480="",H7480=""),"",G7480)</f>
        <v/>
      </c>
      <c r="J13132">
        <f>IF(OR(I7480="",H7480=""),"",I7480*H7480)</f>
        <v/>
      </c>
      <c r="K13132">
        <f>IF(G7480="","Missing OEWS wage",IF(H7480="","Missing Wharton SOC","Matched"))</f>
        <v/>
      </c>
    </row>
    <row r="13133">
      <c r="A13133" t="inlineStr">
        <is>
          <t>81</t>
        </is>
      </c>
      <c r="B13133" t="inlineStr">
        <is>
          <t>Other Services (except Public Administration)</t>
        </is>
      </c>
      <c r="C13133" t="inlineStr">
        <is>
          <t>29-1127</t>
        </is>
      </c>
      <c r="D13133" t="inlineStr">
        <is>
          <t>Speech-Language Pathologists</t>
        </is>
      </c>
      <c r="F13133" t="n">
        <v>110790</v>
      </c>
      <c r="G13133">
        <f>IF(OR(E7481="",F7481=""),"",E7481*F7481)</f>
        <v/>
      </c>
      <c r="H13133" s="41">
        <f>IFERROR(XLOOKUP(C7481,'DATA Wharton'!$A$2:$A$785,'DATA Wharton'!$C$2:$C$785),"")</f>
        <v/>
      </c>
      <c r="I13133">
        <f>IF(OR(G7481="",H7481=""),"",G7481)</f>
        <v/>
      </c>
      <c r="J13133">
        <f>IF(OR(I7481="",H7481=""),"",I7481*H7481)</f>
        <v/>
      </c>
      <c r="K13133">
        <f>IF(G7481="","Missing OEWS wage",IF(H7481="","Missing Wharton SOC","Matched"))</f>
        <v/>
      </c>
    </row>
    <row r="13134">
      <c r="A13134" t="inlineStr">
        <is>
          <t>81</t>
        </is>
      </c>
      <c r="B13134" t="inlineStr">
        <is>
          <t>Other Services (except Public Administration)</t>
        </is>
      </c>
      <c r="C13134" t="inlineStr">
        <is>
          <t>29-1128</t>
        </is>
      </c>
      <c r="D13134" t="inlineStr">
        <is>
          <t>Exercise Physiologists</t>
        </is>
      </c>
      <c r="F13134" t="n">
        <v>54260</v>
      </c>
      <c r="G13134">
        <f>IF(OR(E7482="",F7482=""),"",E7482*F7482)</f>
        <v/>
      </c>
      <c r="H13134" s="41">
        <f>IFERROR(XLOOKUP(C7482,'DATA Wharton'!$A$2:$A$785,'DATA Wharton'!$C$2:$C$785),"")</f>
        <v/>
      </c>
      <c r="I13134">
        <f>IF(OR(G7482="",H7482=""),"",G7482)</f>
        <v/>
      </c>
      <c r="J13134">
        <f>IF(OR(I7482="",H7482=""),"",I7482*H7482)</f>
        <v/>
      </c>
      <c r="K13134">
        <f>IF(G7482="","Missing OEWS wage",IF(H7482="","Missing Wharton SOC","Matched"))</f>
        <v/>
      </c>
    </row>
    <row r="13135">
      <c r="A13135" t="inlineStr">
        <is>
          <t>81</t>
        </is>
      </c>
      <c r="B13135" t="inlineStr">
        <is>
          <t>Other Services (except Public Administration)</t>
        </is>
      </c>
      <c r="C13135" t="inlineStr">
        <is>
          <t>29-1129</t>
        </is>
      </c>
      <c r="D13135" t="inlineStr">
        <is>
          <t>Therapists, All Other</t>
        </is>
      </c>
      <c r="E13135" t="n">
        <v>120</v>
      </c>
      <c r="F13135" t="n">
        <v>88650</v>
      </c>
      <c r="G13135">
        <f>IF(OR(E7483="",F7483=""),"",E7483*F7483)</f>
        <v/>
      </c>
      <c r="H13135" s="41">
        <f>IFERROR(XLOOKUP(C7483,'DATA Wharton'!$A$2:$A$785,'DATA Wharton'!$C$2:$C$785),"")</f>
        <v/>
      </c>
      <c r="I13135">
        <f>IF(OR(G7483="",H7483=""),"",G7483)</f>
        <v/>
      </c>
      <c r="J13135">
        <f>IF(OR(I7483="",H7483=""),"",I7483*H7483)</f>
        <v/>
      </c>
      <c r="K13135">
        <f>IF(G7483="","Missing OEWS wage",IF(H7483="","Missing Wharton SOC","Matched"))</f>
        <v/>
      </c>
    </row>
    <row r="13136">
      <c r="A13136" t="inlineStr">
        <is>
          <t>81</t>
        </is>
      </c>
      <c r="B13136" t="inlineStr">
        <is>
          <t>Other Services (except Public Administration)</t>
        </is>
      </c>
      <c r="C13136" t="inlineStr">
        <is>
          <t>29-1131</t>
        </is>
      </c>
      <c r="D13136" t="inlineStr">
        <is>
          <t>Veterinarians</t>
        </is>
      </c>
      <c r="E13136" t="n">
        <v>2270</v>
      </c>
      <c r="F13136" t="n">
        <v>140410</v>
      </c>
      <c r="G13136">
        <f>IF(OR(E7484="",F7484=""),"",E7484*F7484)</f>
        <v/>
      </c>
      <c r="H13136" s="41">
        <f>IFERROR(XLOOKUP(C7484,'DATA Wharton'!$A$2:$A$785,'DATA Wharton'!$C$2:$C$785),"")</f>
        <v/>
      </c>
      <c r="I13136">
        <f>IF(OR(G7484="",H7484=""),"",G7484)</f>
        <v/>
      </c>
      <c r="J13136">
        <f>IF(OR(I7484="",H7484=""),"",I7484*H7484)</f>
        <v/>
      </c>
      <c r="K13136">
        <f>IF(G7484="","Missing OEWS wage",IF(H7484="","Missing Wharton SOC","Matched"))</f>
        <v/>
      </c>
    </row>
    <row r="13137">
      <c r="A13137" t="inlineStr">
        <is>
          <t>81</t>
        </is>
      </c>
      <c r="B13137" t="inlineStr">
        <is>
          <t>Other Services (except Public Administration)</t>
        </is>
      </c>
      <c r="C13137" t="inlineStr">
        <is>
          <t>29-1141</t>
        </is>
      </c>
      <c r="D13137" t="inlineStr">
        <is>
          <t>Registered Nurses</t>
        </is>
      </c>
      <c r="E13137" t="n">
        <v>6400</v>
      </c>
      <c r="F13137" t="n">
        <v>80640</v>
      </c>
      <c r="G13137">
        <f>IF(OR(E7485="",F7485=""),"",E7485*F7485)</f>
        <v/>
      </c>
      <c r="H13137" s="41">
        <f>IFERROR(XLOOKUP(C7485,'DATA Wharton'!$A$2:$A$785,'DATA Wharton'!$C$2:$C$785),"")</f>
        <v/>
      </c>
      <c r="I13137">
        <f>IF(OR(G7485="",H7485=""),"",G7485)</f>
        <v/>
      </c>
      <c r="J13137">
        <f>IF(OR(I7485="",H7485=""),"",I7485*H7485)</f>
        <v/>
      </c>
      <c r="K13137">
        <f>IF(G7485="","Missing OEWS wage",IF(H7485="","Missing Wharton SOC","Matched"))</f>
        <v/>
      </c>
    </row>
    <row r="13138">
      <c r="A13138" t="inlineStr">
        <is>
          <t>81</t>
        </is>
      </c>
      <c r="B13138" t="inlineStr">
        <is>
          <t>Other Services (except Public Administration)</t>
        </is>
      </c>
      <c r="C13138" t="inlineStr">
        <is>
          <t>29-1171</t>
        </is>
      </c>
      <c r="D13138" t="inlineStr">
        <is>
          <t>Nurse Practitioners</t>
        </is>
      </c>
      <c r="E13138" t="n">
        <v>1940</v>
      </c>
      <c r="F13138" t="n">
        <v>125950</v>
      </c>
      <c r="G13138">
        <f>IF(OR(E7486="",F7486=""),"",E7486*F7486)</f>
        <v/>
      </c>
      <c r="H13138" s="41">
        <f>IFERROR(XLOOKUP(C7486,'DATA Wharton'!$A$2:$A$785,'DATA Wharton'!$C$2:$C$785),"")</f>
        <v/>
      </c>
      <c r="I13138">
        <f>IF(OR(G7486="",H7486=""),"",G7486)</f>
        <v/>
      </c>
      <c r="J13138">
        <f>IF(OR(I7486="",H7486=""),"",I7486*H7486)</f>
        <v/>
      </c>
      <c r="K13138">
        <f>IF(G7486="","Missing OEWS wage",IF(H7486="","Missing Wharton SOC","Matched"))</f>
        <v/>
      </c>
    </row>
    <row r="13139">
      <c r="A13139" t="inlineStr">
        <is>
          <t>81</t>
        </is>
      </c>
      <c r="B13139" t="inlineStr">
        <is>
          <t>Other Services (except Public Administration)</t>
        </is>
      </c>
      <c r="C13139" t="inlineStr">
        <is>
          <t>29-1181</t>
        </is>
      </c>
      <c r="D13139" t="inlineStr">
        <is>
          <t>Audiologists</t>
        </is>
      </c>
      <c r="F13139" t="n">
        <v>86420</v>
      </c>
      <c r="G13139">
        <f>IF(OR(E7487="",F7487=""),"",E7487*F7487)</f>
        <v/>
      </c>
      <c r="H13139" s="41">
        <f>IFERROR(XLOOKUP(C7487,'DATA Wharton'!$A$2:$A$785,'DATA Wharton'!$C$2:$C$785),"")</f>
        <v/>
      </c>
      <c r="I13139">
        <f>IF(OR(G7487="",H7487=""),"",G7487)</f>
        <v/>
      </c>
      <c r="J13139">
        <f>IF(OR(I7487="",H7487=""),"",I7487*H7487)</f>
        <v/>
      </c>
      <c r="K13139">
        <f>IF(G7487="","Missing OEWS wage",IF(H7487="","Missing Wharton SOC","Matched"))</f>
        <v/>
      </c>
    </row>
    <row r="13140">
      <c r="A13140" t="inlineStr">
        <is>
          <t>81</t>
        </is>
      </c>
      <c r="B13140" t="inlineStr">
        <is>
          <t>Other Services (except Public Administration)</t>
        </is>
      </c>
      <c r="C13140" t="inlineStr">
        <is>
          <t>29-1222</t>
        </is>
      </c>
      <c r="D13140" t="inlineStr">
        <is>
          <t>Physicians, Pathologists</t>
        </is>
      </c>
      <c r="E13140" t="n">
        <v>30</v>
      </c>
      <c r="G13140">
        <f>IF(OR(E7488="",F7488=""),"",E7488*F7488)</f>
        <v/>
      </c>
      <c r="H13140" s="41">
        <f>IFERROR(XLOOKUP(C7488,'DATA Wharton'!$A$2:$A$785,'DATA Wharton'!$C$2:$C$785),"")</f>
        <v/>
      </c>
      <c r="I13140">
        <f>IF(OR(G7488="",H7488=""),"",G7488)</f>
        <v/>
      </c>
      <c r="J13140">
        <f>IF(OR(I7488="",H7488=""),"",I7488*H7488)</f>
        <v/>
      </c>
      <c r="K13140">
        <f>IF(G7488="","Missing OEWS wage",IF(H7488="","Missing Wharton SOC","Matched"))</f>
        <v/>
      </c>
    </row>
    <row r="13141">
      <c r="A13141" t="inlineStr">
        <is>
          <t>81</t>
        </is>
      </c>
      <c r="B13141" t="inlineStr">
        <is>
          <t>Other Services (except Public Administration)</t>
        </is>
      </c>
      <c r="C13141" t="inlineStr">
        <is>
          <t>29-1229</t>
        </is>
      </c>
      <c r="D13141" t="inlineStr">
        <is>
          <t>Physicians, All Other</t>
        </is>
      </c>
      <c r="E13141" t="n">
        <v>370</v>
      </c>
      <c r="F13141" t="n">
        <v>194780</v>
      </c>
      <c r="G13141">
        <f>IF(OR(E7489="",F7489=""),"",E7489*F7489)</f>
        <v/>
      </c>
      <c r="H13141" s="41">
        <f>IFERROR(XLOOKUP(C7489,'DATA Wharton'!$A$2:$A$785,'DATA Wharton'!$C$2:$C$785),"")</f>
        <v/>
      </c>
      <c r="I13141">
        <f>IF(OR(G7489="",H7489=""),"",G7489)</f>
        <v/>
      </c>
      <c r="J13141">
        <f>IF(OR(I7489="",H7489=""),"",I7489*H7489)</f>
        <v/>
      </c>
      <c r="K13141">
        <f>IF(G7489="","Missing OEWS wage",IF(H7489="","Missing Wharton SOC","Matched"))</f>
        <v/>
      </c>
    </row>
    <row r="13142">
      <c r="A13142" t="inlineStr">
        <is>
          <t>81</t>
        </is>
      </c>
      <c r="B13142" t="inlineStr">
        <is>
          <t>Other Services (except Public Administration)</t>
        </is>
      </c>
      <c r="C13142" t="inlineStr">
        <is>
          <t>29-1291</t>
        </is>
      </c>
      <c r="D13142" t="inlineStr">
        <is>
          <t>Acupuncturists</t>
        </is>
      </c>
      <c r="F13142" t="n">
        <v>137710</v>
      </c>
      <c r="G13142">
        <f>IF(OR(E7490="",F7490=""),"",E7490*F7490)</f>
        <v/>
      </c>
      <c r="H13142" s="41">
        <f>IFERROR(XLOOKUP(C7490,'DATA Wharton'!$A$2:$A$785,'DATA Wharton'!$C$2:$C$785),"")</f>
        <v/>
      </c>
      <c r="I13142">
        <f>IF(OR(G7490="",H7490=""),"",G7490)</f>
        <v/>
      </c>
      <c r="J13142">
        <f>IF(OR(I7490="",H7490=""),"",I7490*H7490)</f>
        <v/>
      </c>
      <c r="K13142">
        <f>IF(G7490="","Missing OEWS wage",IF(H7490="","Missing Wharton SOC","Matched"))</f>
        <v/>
      </c>
    </row>
    <row r="13143">
      <c r="A13143" t="inlineStr">
        <is>
          <t>81</t>
        </is>
      </c>
      <c r="B13143" t="inlineStr">
        <is>
          <t>Other Services (except Public Administration)</t>
        </is>
      </c>
      <c r="C13143" t="inlineStr">
        <is>
          <t>29-1292</t>
        </is>
      </c>
      <c r="D13143" t="inlineStr">
        <is>
          <t>Dental Hygienists</t>
        </is>
      </c>
      <c r="F13143" t="n">
        <v>76750</v>
      </c>
      <c r="G13143">
        <f>IF(OR(E7491="",F7491=""),"",E7491*F7491)</f>
        <v/>
      </c>
      <c r="H13143" s="41">
        <f>IFERROR(XLOOKUP(C7491,'DATA Wharton'!$A$2:$A$785,'DATA Wharton'!$C$2:$C$785),"")</f>
        <v/>
      </c>
      <c r="I13143">
        <f>IF(OR(G7491="",H7491=""),"",G7491)</f>
        <v/>
      </c>
      <c r="J13143">
        <f>IF(OR(I7491="",H7491=""),"",I7491*H7491)</f>
        <v/>
      </c>
      <c r="K13143">
        <f>IF(G7491="","Missing OEWS wage",IF(H7491="","Missing Wharton SOC","Matched"))</f>
        <v/>
      </c>
    </row>
    <row r="13144">
      <c r="A13144" t="inlineStr">
        <is>
          <t>81</t>
        </is>
      </c>
      <c r="B13144" t="inlineStr">
        <is>
          <t>Other Services (except Public Administration)</t>
        </is>
      </c>
      <c r="C13144" t="inlineStr">
        <is>
          <t>29-1299</t>
        </is>
      </c>
      <c r="D13144" t="inlineStr">
        <is>
          <t>Healthcare Diagnosing or Treating Practitioners, All Other</t>
        </is>
      </c>
      <c r="E13144" t="n">
        <v>50</v>
      </c>
      <c r="F13144" t="n">
        <v>64370</v>
      </c>
      <c r="G13144">
        <f>IF(OR(E7492="",F7492=""),"",E7492*F7492)</f>
        <v/>
      </c>
      <c r="H13144" s="41">
        <f>IFERROR(XLOOKUP(C7492,'DATA Wharton'!$A$2:$A$785,'DATA Wharton'!$C$2:$C$785),"")</f>
        <v/>
      </c>
      <c r="I13144">
        <f>IF(OR(G7492="",H7492=""),"",G7492)</f>
        <v/>
      </c>
      <c r="J13144">
        <f>IF(OR(I7492="",H7492=""),"",I7492*H7492)</f>
        <v/>
      </c>
      <c r="K13144">
        <f>IF(G7492="","Missing OEWS wage",IF(H7492="","Missing Wharton SOC","Matched"))</f>
        <v/>
      </c>
    </row>
    <row r="13145">
      <c r="A13145" t="inlineStr">
        <is>
          <t>81</t>
        </is>
      </c>
      <c r="B13145" t="inlineStr">
        <is>
          <t>Other Services (except Public Administration)</t>
        </is>
      </c>
      <c r="C13145" t="inlineStr">
        <is>
          <t>29-2010</t>
        </is>
      </c>
      <c r="D13145" t="inlineStr">
        <is>
          <t>Clinical Laboratory Technologists and Technicians</t>
        </is>
      </c>
      <c r="E13145" t="n">
        <v>130</v>
      </c>
      <c r="F13145" t="n">
        <v>73280</v>
      </c>
      <c r="G13145">
        <f>IF(OR(E7493="",F7493=""),"",E7493*F7493)</f>
        <v/>
      </c>
      <c r="H13145" s="41">
        <f>IFERROR(XLOOKUP(C7493,'DATA Wharton'!$A$2:$A$785,'DATA Wharton'!$C$2:$C$785),"")</f>
        <v/>
      </c>
      <c r="I13145">
        <f>IF(OR(G7493="",H7493=""),"",G7493)</f>
        <v/>
      </c>
      <c r="J13145">
        <f>IF(OR(I7493="",H7493=""),"",I7493*H7493)</f>
        <v/>
      </c>
      <c r="K13145">
        <f>IF(G7493="","Missing OEWS wage",IF(H7493="","Missing Wharton SOC","Matched"))</f>
        <v/>
      </c>
    </row>
    <row r="13146">
      <c r="A13146" t="inlineStr">
        <is>
          <t>81</t>
        </is>
      </c>
      <c r="B13146" t="inlineStr">
        <is>
          <t>Other Services (except Public Administration)</t>
        </is>
      </c>
      <c r="C13146" t="inlineStr">
        <is>
          <t>29-2042</t>
        </is>
      </c>
      <c r="D13146" t="inlineStr">
        <is>
          <t>Emergency Medical Technicians</t>
        </is>
      </c>
      <c r="E13146" t="n">
        <v>280</v>
      </c>
      <c r="F13146" t="n">
        <v>40760</v>
      </c>
      <c r="G13146">
        <f>IF(OR(E7494="",F7494=""),"",E7494*F7494)</f>
        <v/>
      </c>
      <c r="H13146" s="41">
        <f>IFERROR(XLOOKUP(C7494,'DATA Wharton'!$A$2:$A$785,'DATA Wharton'!$C$2:$C$785),"")</f>
        <v/>
      </c>
      <c r="I13146">
        <f>IF(OR(G7494="",H7494=""),"",G7494)</f>
        <v/>
      </c>
      <c r="J13146">
        <f>IF(OR(I7494="",H7494=""),"",I7494*H7494)</f>
        <v/>
      </c>
      <c r="K13146">
        <f>IF(G7494="","Missing OEWS wage",IF(H7494="","Missing Wharton SOC","Matched"))</f>
        <v/>
      </c>
    </row>
    <row r="13147">
      <c r="A13147" t="inlineStr">
        <is>
          <t>81</t>
        </is>
      </c>
      <c r="B13147" t="inlineStr">
        <is>
          <t>Other Services (except Public Administration)</t>
        </is>
      </c>
      <c r="C13147" t="inlineStr">
        <is>
          <t>29-2043</t>
        </is>
      </c>
      <c r="D13147" t="inlineStr">
        <is>
          <t>Paramedics</t>
        </is>
      </c>
      <c r="E13147" t="n">
        <v>100</v>
      </c>
      <c r="F13147" t="n">
        <v>50680</v>
      </c>
      <c r="G13147">
        <f>IF(OR(E7495="",F7495=""),"",E7495*F7495)</f>
        <v/>
      </c>
      <c r="H13147" s="41">
        <f>IFERROR(XLOOKUP(C7495,'DATA Wharton'!$A$2:$A$785,'DATA Wharton'!$C$2:$C$785),"")</f>
        <v/>
      </c>
      <c r="I13147">
        <f>IF(OR(G7495="",H7495=""),"",G7495)</f>
        <v/>
      </c>
      <c r="J13147">
        <f>IF(OR(I7495="",H7495=""),"",I7495*H7495)</f>
        <v/>
      </c>
      <c r="K13147">
        <f>IF(G7495="","Missing OEWS wage",IF(H7495="","Missing Wharton SOC","Matched"))</f>
        <v/>
      </c>
    </row>
    <row r="13148">
      <c r="A13148" t="inlineStr">
        <is>
          <t>81</t>
        </is>
      </c>
      <c r="B13148" t="inlineStr">
        <is>
          <t>Other Services (except Public Administration)</t>
        </is>
      </c>
      <c r="C13148" t="inlineStr">
        <is>
          <t>29-2051</t>
        </is>
      </c>
      <c r="D13148" t="inlineStr">
        <is>
          <t>Dietetic Technicians</t>
        </is>
      </c>
      <c r="E13148" t="n">
        <v>30</v>
      </c>
      <c r="F13148" t="n">
        <v>46500</v>
      </c>
      <c r="G13148">
        <f>IF(OR(E7496="",F7496=""),"",E7496*F7496)</f>
        <v/>
      </c>
      <c r="H13148" s="41">
        <f>IFERROR(XLOOKUP(C7496,'DATA Wharton'!$A$2:$A$785,'DATA Wharton'!$C$2:$C$785),"")</f>
        <v/>
      </c>
      <c r="I13148">
        <f>IF(OR(G7496="",H7496=""),"",G7496)</f>
        <v/>
      </c>
      <c r="J13148">
        <f>IF(OR(I7496="",H7496=""),"",I7496*H7496)</f>
        <v/>
      </c>
      <c r="K13148">
        <f>IF(G7496="","Missing OEWS wage",IF(H7496="","Missing Wharton SOC","Matched"))</f>
        <v/>
      </c>
    </row>
    <row r="13149">
      <c r="A13149" t="inlineStr">
        <is>
          <t>81</t>
        </is>
      </c>
      <c r="B13149" t="inlineStr">
        <is>
          <t>Other Services (except Public Administration)</t>
        </is>
      </c>
      <c r="C13149" t="inlineStr">
        <is>
          <t>29-2052</t>
        </is>
      </c>
      <c r="D13149" t="inlineStr">
        <is>
          <t>Pharmacy Technicians</t>
        </is>
      </c>
      <c r="F13149" t="n">
        <v>51330</v>
      </c>
      <c r="G13149">
        <f>IF(OR(E7497="",F7497=""),"",E7497*F7497)</f>
        <v/>
      </c>
      <c r="H13149" s="41">
        <f>IFERROR(XLOOKUP(C7497,'DATA Wharton'!$A$2:$A$785,'DATA Wharton'!$C$2:$C$785),"")</f>
        <v/>
      </c>
      <c r="I13149">
        <f>IF(OR(G7497="",H7497=""),"",G7497)</f>
        <v/>
      </c>
      <c r="J13149">
        <f>IF(OR(I7497="",H7497=""),"",I7497*H7497)</f>
        <v/>
      </c>
      <c r="K13149">
        <f>IF(G7497="","Missing OEWS wage",IF(H7497="","Missing Wharton SOC","Matched"))</f>
        <v/>
      </c>
    </row>
    <row r="13150">
      <c r="A13150" t="inlineStr">
        <is>
          <t>81</t>
        </is>
      </c>
      <c r="B13150" t="inlineStr">
        <is>
          <t>Other Services (except Public Administration)</t>
        </is>
      </c>
      <c r="C13150" t="inlineStr">
        <is>
          <t>29-2053</t>
        </is>
      </c>
      <c r="D13150" t="inlineStr">
        <is>
          <t>Psychiatric Technicians</t>
        </is>
      </c>
      <c r="F13150" t="n">
        <v>56700</v>
      </c>
      <c r="G13150">
        <f>IF(OR(E7498="",F7498=""),"",E7498*F7498)</f>
        <v/>
      </c>
      <c r="H13150" s="41">
        <f>IFERROR(XLOOKUP(C7498,'DATA Wharton'!$A$2:$A$785,'DATA Wharton'!$C$2:$C$785),"")</f>
        <v/>
      </c>
      <c r="I13150">
        <f>IF(OR(G7498="",H7498=""),"",G7498)</f>
        <v/>
      </c>
      <c r="J13150">
        <f>IF(OR(I7498="",H7498=""),"",I7498*H7498)</f>
        <v/>
      </c>
      <c r="K13150">
        <f>IF(G7498="","Missing OEWS wage",IF(H7498="","Missing Wharton SOC","Matched"))</f>
        <v/>
      </c>
    </row>
    <row r="13151">
      <c r="A13151" t="inlineStr">
        <is>
          <t>81</t>
        </is>
      </c>
      <c r="B13151" t="inlineStr">
        <is>
          <t>Other Services (except Public Administration)</t>
        </is>
      </c>
      <c r="C13151" t="inlineStr">
        <is>
          <t>29-2056</t>
        </is>
      </c>
      <c r="D13151" t="inlineStr">
        <is>
          <t>Veterinary Technologists and Technicians</t>
        </is>
      </c>
      <c r="E13151" t="n">
        <v>3520</v>
      </c>
      <c r="F13151" t="n">
        <v>47040</v>
      </c>
      <c r="G13151">
        <f>IF(OR(E7499="",F7499=""),"",E7499*F7499)</f>
        <v/>
      </c>
      <c r="H13151" s="41">
        <f>IFERROR(XLOOKUP(C7499,'DATA Wharton'!$A$2:$A$785,'DATA Wharton'!$C$2:$C$785),"")</f>
        <v/>
      </c>
      <c r="I13151">
        <f>IF(OR(G7499="",H7499=""),"",G7499)</f>
        <v/>
      </c>
      <c r="J13151">
        <f>IF(OR(I7499="",H7499=""),"",I7499*H7499)</f>
        <v/>
      </c>
      <c r="K13151">
        <f>IF(G7499="","Missing OEWS wage",IF(H7499="","Missing Wharton SOC","Matched"))</f>
        <v/>
      </c>
    </row>
    <row r="13152">
      <c r="A13152" t="inlineStr">
        <is>
          <t>81</t>
        </is>
      </c>
      <c r="B13152" t="inlineStr">
        <is>
          <t>Other Services (except Public Administration)</t>
        </is>
      </c>
      <c r="C13152" t="inlineStr">
        <is>
          <t>29-2061</t>
        </is>
      </c>
      <c r="D13152" t="inlineStr">
        <is>
          <t>Licensed Practical and Licensed Vocational Nurses</t>
        </is>
      </c>
      <c r="E13152" t="n">
        <v>1010</v>
      </c>
      <c r="F13152" t="n">
        <v>62310</v>
      </c>
      <c r="G13152">
        <f>IF(OR(E7500="",F7500=""),"",E7500*F7500)</f>
        <v/>
      </c>
      <c r="H13152" s="41">
        <f>IFERROR(XLOOKUP(C7500,'DATA Wharton'!$A$2:$A$785,'DATA Wharton'!$C$2:$C$785),"")</f>
        <v/>
      </c>
      <c r="I13152">
        <f>IF(OR(G7500="",H7500=""),"",G7500)</f>
        <v/>
      </c>
      <c r="J13152">
        <f>IF(OR(I7500="",H7500=""),"",I7500*H7500)</f>
        <v/>
      </c>
      <c r="K13152">
        <f>IF(G7500="","Missing OEWS wage",IF(H7500="","Missing Wharton SOC","Matched"))</f>
        <v/>
      </c>
    </row>
    <row r="13153">
      <c r="A13153" t="inlineStr">
        <is>
          <t>81</t>
        </is>
      </c>
      <c r="B13153" t="inlineStr">
        <is>
          <t>Other Services (except Public Administration)</t>
        </is>
      </c>
      <c r="C13153" t="inlineStr">
        <is>
          <t>29-2072</t>
        </is>
      </c>
      <c r="D13153" t="inlineStr">
        <is>
          <t>Medical Records Specialists</t>
        </is>
      </c>
      <c r="E13153" t="n">
        <v>170</v>
      </c>
      <c r="F13153" t="n">
        <v>65450</v>
      </c>
      <c r="G13153">
        <f>IF(OR(E7501="",F7501=""),"",E7501*F7501)</f>
        <v/>
      </c>
      <c r="H13153" s="41">
        <f>IFERROR(XLOOKUP(C7501,'DATA Wharton'!$A$2:$A$785,'DATA Wharton'!$C$2:$C$785),"")</f>
        <v/>
      </c>
      <c r="I13153">
        <f>IF(OR(G7501="",H7501=""),"",G7501)</f>
        <v/>
      </c>
      <c r="J13153">
        <f>IF(OR(I7501="",H7501=""),"",I7501*H7501)</f>
        <v/>
      </c>
      <c r="K13153">
        <f>IF(G7501="","Missing OEWS wage",IF(H7501="","Missing Wharton SOC","Matched"))</f>
        <v/>
      </c>
    </row>
    <row r="13154">
      <c r="A13154" t="inlineStr">
        <is>
          <t>81</t>
        </is>
      </c>
      <c r="B13154" t="inlineStr">
        <is>
          <t>Other Services (except Public Administration)</t>
        </is>
      </c>
      <c r="C13154" t="inlineStr">
        <is>
          <t>29-2099</t>
        </is>
      </c>
      <c r="D13154" t="inlineStr">
        <is>
          <t>Health Technologists and Technicians, All Other</t>
        </is>
      </c>
      <c r="E13154" t="n">
        <v>70</v>
      </c>
      <c r="F13154" t="n">
        <v>78720</v>
      </c>
      <c r="G13154">
        <f>IF(OR(E7502="",F7502=""),"",E7502*F7502)</f>
        <v/>
      </c>
      <c r="H13154" s="41">
        <f>IFERROR(XLOOKUP(C7502,'DATA Wharton'!$A$2:$A$785,'DATA Wharton'!$C$2:$C$785),"")</f>
        <v/>
      </c>
      <c r="I13154">
        <f>IF(OR(G7502="",H7502=""),"",G7502)</f>
        <v/>
      </c>
      <c r="J13154">
        <f>IF(OR(I7502="",H7502=""),"",I7502*H7502)</f>
        <v/>
      </c>
      <c r="K13154">
        <f>IF(G7502="","Missing OEWS wage",IF(H7502="","Missing Wharton SOC","Matched"))</f>
        <v/>
      </c>
    </row>
    <row r="13155">
      <c r="A13155" t="inlineStr">
        <is>
          <t>81</t>
        </is>
      </c>
      <c r="B13155" t="inlineStr">
        <is>
          <t>Other Services (except Public Administration)</t>
        </is>
      </c>
      <c r="C13155" t="inlineStr">
        <is>
          <t>29-9021</t>
        </is>
      </c>
      <c r="D13155" t="inlineStr">
        <is>
          <t>Health Information Technologists and Medical Registrars</t>
        </is>
      </c>
      <c r="E13155" t="n">
        <v>110</v>
      </c>
      <c r="F13155" t="n">
        <v>73450</v>
      </c>
      <c r="G13155">
        <f>IF(OR(E7503="",F7503=""),"",E7503*F7503)</f>
        <v/>
      </c>
      <c r="H13155" s="41">
        <f>IFERROR(XLOOKUP(C7503,'DATA Wharton'!$A$2:$A$785,'DATA Wharton'!$C$2:$C$785),"")</f>
        <v/>
      </c>
      <c r="I13155">
        <f>IF(OR(G7503="",H7503=""),"",G7503)</f>
        <v/>
      </c>
      <c r="J13155">
        <f>IF(OR(I7503="",H7503=""),"",I7503*H7503)</f>
        <v/>
      </c>
      <c r="K13155">
        <f>IF(G7503="","Missing OEWS wage",IF(H7503="","Missing Wharton SOC","Matched"))</f>
        <v/>
      </c>
    </row>
    <row r="13156">
      <c r="A13156" t="inlineStr">
        <is>
          <t>81</t>
        </is>
      </c>
      <c r="B13156" t="inlineStr">
        <is>
          <t>Other Services (except Public Administration)</t>
        </is>
      </c>
      <c r="C13156" t="inlineStr">
        <is>
          <t>29-9091</t>
        </is>
      </c>
      <c r="D13156" t="inlineStr">
        <is>
          <t>Athletic Trainers</t>
        </is>
      </c>
      <c r="E13156" t="n">
        <v>220</v>
      </c>
      <c r="F13156" t="n">
        <v>64900</v>
      </c>
      <c r="G13156">
        <f>IF(OR(E7504="",F7504=""),"",E7504*F7504)</f>
        <v/>
      </c>
      <c r="H13156" s="41">
        <f>IFERROR(XLOOKUP(C7504,'DATA Wharton'!$A$2:$A$785,'DATA Wharton'!$C$2:$C$785),"")</f>
        <v/>
      </c>
      <c r="I13156">
        <f>IF(OR(G7504="",H7504=""),"",G7504)</f>
        <v/>
      </c>
      <c r="J13156">
        <f>IF(OR(I7504="",H7504=""),"",I7504*H7504)</f>
        <v/>
      </c>
      <c r="K13156">
        <f>IF(G7504="","Missing OEWS wage",IF(H7504="","Missing Wharton SOC","Matched"))</f>
        <v/>
      </c>
    </row>
    <row r="13157">
      <c r="A13157" t="inlineStr">
        <is>
          <t>81</t>
        </is>
      </c>
      <c r="B13157" t="inlineStr">
        <is>
          <t>Other Services (except Public Administration)</t>
        </is>
      </c>
      <c r="C13157" t="inlineStr">
        <is>
          <t>29-9099</t>
        </is>
      </c>
      <c r="D13157" t="inlineStr">
        <is>
          <t>Healthcare Practitioners and Technical Workers, All Other</t>
        </is>
      </c>
      <c r="E13157" t="n">
        <v>240</v>
      </c>
      <c r="F13157" t="n">
        <v>57350</v>
      </c>
      <c r="G13157">
        <f>IF(OR(E7505="",F7505=""),"",E7505*F7505)</f>
        <v/>
      </c>
      <c r="H13157" s="41">
        <f>IFERROR(XLOOKUP(C7505,'DATA Wharton'!$A$2:$A$785,'DATA Wharton'!$C$2:$C$785),"")</f>
        <v/>
      </c>
      <c r="I13157">
        <f>IF(OR(G7505="",H7505=""),"",G7505)</f>
        <v/>
      </c>
      <c r="J13157">
        <f>IF(OR(I7505="",H7505=""),"",I7505*H7505)</f>
        <v/>
      </c>
      <c r="K13157">
        <f>IF(G7505="","Missing OEWS wage",IF(H7505="","Missing Wharton SOC","Matched"))</f>
        <v/>
      </c>
    </row>
    <row r="13158">
      <c r="A13158" t="inlineStr">
        <is>
          <t>81</t>
        </is>
      </c>
      <c r="B13158" t="inlineStr">
        <is>
          <t>Other Services (except Public Administration)</t>
        </is>
      </c>
      <c r="C13158" t="inlineStr">
        <is>
          <t>31-1120</t>
        </is>
      </c>
      <c r="D13158" t="inlineStr">
        <is>
          <t>Home Health and Personal Care Aides</t>
        </is>
      </c>
      <c r="E13158" t="n">
        <v>9220</v>
      </c>
      <c r="F13158" t="n">
        <v>38710</v>
      </c>
      <c r="G13158">
        <f>IF(OR(E7506="",F7506=""),"",E7506*F7506)</f>
        <v/>
      </c>
      <c r="H13158" s="41">
        <f>IFERROR(XLOOKUP(C7506,'DATA Wharton'!$A$2:$A$785,'DATA Wharton'!$C$2:$C$785),"")</f>
        <v/>
      </c>
      <c r="I13158">
        <f>IF(OR(G7506="",H7506=""),"",G7506)</f>
        <v/>
      </c>
      <c r="J13158">
        <f>IF(OR(I7506="",H7506=""),"",I7506*H7506)</f>
        <v/>
      </c>
      <c r="K13158">
        <f>IF(G7506="","Missing OEWS wage",IF(H7506="","Missing Wharton SOC","Matched"))</f>
        <v/>
      </c>
    </row>
    <row r="13159">
      <c r="A13159" t="inlineStr">
        <is>
          <t>81</t>
        </is>
      </c>
      <c r="B13159" t="inlineStr">
        <is>
          <t>Other Services (except Public Administration)</t>
        </is>
      </c>
      <c r="C13159" t="inlineStr">
        <is>
          <t>31-1131</t>
        </is>
      </c>
      <c r="D13159" t="inlineStr">
        <is>
          <t>Nursing Assistants</t>
        </is>
      </c>
      <c r="E13159" t="n">
        <v>1210</v>
      </c>
      <c r="F13159" t="n">
        <v>43210</v>
      </c>
      <c r="G13159">
        <f>IF(OR(E7507="",F7507=""),"",E7507*F7507)</f>
        <v/>
      </c>
      <c r="H13159" s="41">
        <f>IFERROR(XLOOKUP(C7507,'DATA Wharton'!$A$2:$A$785,'DATA Wharton'!$C$2:$C$785),"")</f>
        <v/>
      </c>
      <c r="I13159">
        <f>IF(OR(G7507="",H7507=""),"",G7507)</f>
        <v/>
      </c>
      <c r="J13159">
        <f>IF(OR(I7507="",H7507=""),"",I7507*H7507)</f>
        <v/>
      </c>
      <c r="K13159">
        <f>IF(G7507="","Missing OEWS wage",IF(H7507="","Missing Wharton SOC","Matched"))</f>
        <v/>
      </c>
    </row>
    <row r="13160">
      <c r="A13160" t="inlineStr">
        <is>
          <t>81</t>
        </is>
      </c>
      <c r="B13160" t="inlineStr">
        <is>
          <t>Other Services (except Public Administration)</t>
        </is>
      </c>
      <c r="C13160" t="inlineStr">
        <is>
          <t>31-9011</t>
        </is>
      </c>
      <c r="D13160" t="inlineStr">
        <is>
          <t>Massage Therapists</t>
        </is>
      </c>
      <c r="E13160" t="n">
        <v>50610</v>
      </c>
      <c r="F13160" t="n">
        <v>60040</v>
      </c>
      <c r="G13160">
        <f>IF(OR(E7508="",F7508=""),"",E7508*F7508)</f>
        <v/>
      </c>
      <c r="H13160" s="41">
        <f>IFERROR(XLOOKUP(C7508,'DATA Wharton'!$A$2:$A$785,'DATA Wharton'!$C$2:$C$785),"")</f>
        <v/>
      </c>
      <c r="I13160">
        <f>IF(OR(G7508="",H7508=""),"",G7508)</f>
        <v/>
      </c>
      <c r="J13160">
        <f>IF(OR(I7508="",H7508=""),"",I7508*H7508)</f>
        <v/>
      </c>
      <c r="K13160">
        <f>IF(G7508="","Missing OEWS wage",IF(H7508="","Missing Wharton SOC","Matched"))</f>
        <v/>
      </c>
    </row>
    <row r="13161">
      <c r="A13161" t="inlineStr">
        <is>
          <t>81</t>
        </is>
      </c>
      <c r="B13161" t="inlineStr">
        <is>
          <t>Other Services (except Public Administration)</t>
        </is>
      </c>
      <c r="C13161" t="inlineStr">
        <is>
          <t>31-9091</t>
        </is>
      </c>
      <c r="D13161" t="inlineStr">
        <is>
          <t>Dental Assistants</t>
        </is>
      </c>
      <c r="E13161" t="n">
        <v>90</v>
      </c>
      <c r="F13161" t="n">
        <v>51180</v>
      </c>
      <c r="G13161">
        <f>IF(OR(E7509="",F7509=""),"",E7509*F7509)</f>
        <v/>
      </c>
      <c r="H13161" s="41">
        <f>IFERROR(XLOOKUP(C7509,'DATA Wharton'!$A$2:$A$785,'DATA Wharton'!$C$2:$C$785),"")</f>
        <v/>
      </c>
      <c r="I13161">
        <f>IF(OR(G7509="",H7509=""),"",G7509)</f>
        <v/>
      </c>
      <c r="J13161">
        <f>IF(OR(I7509="",H7509=""),"",I7509*H7509)</f>
        <v/>
      </c>
      <c r="K13161">
        <f>IF(G7509="","Missing OEWS wage",IF(H7509="","Missing Wharton SOC","Matched"))</f>
        <v/>
      </c>
    </row>
    <row r="13162">
      <c r="A13162" t="inlineStr">
        <is>
          <t>81</t>
        </is>
      </c>
      <c r="B13162" t="inlineStr">
        <is>
          <t>Other Services (except Public Administration)</t>
        </is>
      </c>
      <c r="C13162" t="inlineStr">
        <is>
          <t>31-9092</t>
        </is>
      </c>
      <c r="D13162" t="inlineStr">
        <is>
          <t>Medical Assistants</t>
        </is>
      </c>
      <c r="E13162" t="n">
        <v>1320</v>
      </c>
      <c r="F13162" t="n">
        <v>45680</v>
      </c>
      <c r="G13162">
        <f>IF(OR(E7510="",F7510=""),"",E7510*F7510)</f>
        <v/>
      </c>
      <c r="H13162" s="41">
        <f>IFERROR(XLOOKUP(C7510,'DATA Wharton'!$A$2:$A$785,'DATA Wharton'!$C$2:$C$785),"")</f>
        <v/>
      </c>
      <c r="I13162">
        <f>IF(OR(G7510="",H7510=""),"",G7510)</f>
        <v/>
      </c>
      <c r="J13162">
        <f>IF(OR(I7510="",H7510=""),"",I7510*H7510)</f>
        <v/>
      </c>
      <c r="K13162">
        <f>IF(G7510="","Missing OEWS wage",IF(H7510="","Missing Wharton SOC","Matched"))</f>
        <v/>
      </c>
    </row>
    <row r="13163">
      <c r="A13163" t="inlineStr">
        <is>
          <t>81</t>
        </is>
      </c>
      <c r="B13163" t="inlineStr">
        <is>
          <t>Other Services (except Public Administration)</t>
        </is>
      </c>
      <c r="C13163" t="inlineStr">
        <is>
          <t>31-9093</t>
        </is>
      </c>
      <c r="D13163" t="inlineStr">
        <is>
          <t>Medical Equipment Preparers</t>
        </is>
      </c>
      <c r="E13163" t="n">
        <v>40</v>
      </c>
      <c r="F13163" t="n">
        <v>60190</v>
      </c>
      <c r="G13163">
        <f>IF(OR(E7511="",F7511=""),"",E7511*F7511)</f>
        <v/>
      </c>
      <c r="H13163" s="41">
        <f>IFERROR(XLOOKUP(C7511,'DATA Wharton'!$A$2:$A$785,'DATA Wharton'!$C$2:$C$785),"")</f>
        <v/>
      </c>
      <c r="I13163">
        <f>IF(OR(G7511="",H7511=""),"",G7511)</f>
        <v/>
      </c>
      <c r="J13163">
        <f>IF(OR(I7511="",H7511=""),"",I7511*H7511)</f>
        <v/>
      </c>
      <c r="K13163">
        <f>IF(G7511="","Missing OEWS wage",IF(H7511="","Missing Wharton SOC","Matched"))</f>
        <v/>
      </c>
    </row>
    <row r="13164">
      <c r="A13164" t="inlineStr">
        <is>
          <t>81</t>
        </is>
      </c>
      <c r="B13164" t="inlineStr">
        <is>
          <t>Other Services (except Public Administration)</t>
        </is>
      </c>
      <c r="C13164" t="inlineStr">
        <is>
          <t>31-9096</t>
        </is>
      </c>
      <c r="D13164" t="inlineStr">
        <is>
          <t>Veterinary Assistants and Laboratory Animal Caretakers</t>
        </is>
      </c>
      <c r="E13164" t="n">
        <v>2510</v>
      </c>
      <c r="F13164" t="n">
        <v>40470</v>
      </c>
      <c r="G13164">
        <f>IF(OR(E7512="",F7512=""),"",E7512*F7512)</f>
        <v/>
      </c>
      <c r="H13164" s="41">
        <f>IFERROR(XLOOKUP(C7512,'DATA Wharton'!$A$2:$A$785,'DATA Wharton'!$C$2:$C$785),"")</f>
        <v/>
      </c>
      <c r="I13164">
        <f>IF(OR(G7512="",H7512=""),"",G7512)</f>
        <v/>
      </c>
      <c r="J13164">
        <f>IF(OR(I7512="",H7512=""),"",I7512*H7512)</f>
        <v/>
      </c>
      <c r="K13164">
        <f>IF(G7512="","Missing OEWS wage",IF(H7512="","Missing Wharton SOC","Matched"))</f>
        <v/>
      </c>
    </row>
    <row r="13165">
      <c r="A13165" t="inlineStr">
        <is>
          <t>81</t>
        </is>
      </c>
      <c r="B13165" t="inlineStr">
        <is>
          <t>Other Services (except Public Administration)</t>
        </is>
      </c>
      <c r="C13165" t="inlineStr">
        <is>
          <t>31-9097</t>
        </is>
      </c>
      <c r="D13165" t="inlineStr">
        <is>
          <t>Phlebotomists</t>
        </is>
      </c>
      <c r="E13165" t="n">
        <v>80</v>
      </c>
      <c r="F13165" t="n">
        <v>47440</v>
      </c>
      <c r="G13165">
        <f>IF(OR(E7513="",F7513=""),"",E7513*F7513)</f>
        <v/>
      </c>
      <c r="H13165" s="41">
        <f>IFERROR(XLOOKUP(C7513,'DATA Wharton'!$A$2:$A$785,'DATA Wharton'!$C$2:$C$785),"")</f>
        <v/>
      </c>
      <c r="I13165">
        <f>IF(OR(G7513="",H7513=""),"",G7513)</f>
        <v/>
      </c>
      <c r="J13165">
        <f>IF(OR(I7513="",H7513=""),"",I7513*H7513)</f>
        <v/>
      </c>
      <c r="K13165">
        <f>IF(G7513="","Missing OEWS wage",IF(H7513="","Missing Wharton SOC","Matched"))</f>
        <v/>
      </c>
    </row>
    <row r="13166">
      <c r="A13166" t="inlineStr">
        <is>
          <t>81</t>
        </is>
      </c>
      <c r="B13166" t="inlineStr">
        <is>
          <t>Other Services (except Public Administration)</t>
        </is>
      </c>
      <c r="C13166" t="inlineStr">
        <is>
          <t>31-9099</t>
        </is>
      </c>
      <c r="D13166" t="inlineStr">
        <is>
          <t>Healthcare Support Workers, All Other</t>
        </is>
      </c>
      <c r="E13166" t="n">
        <v>1300</v>
      </c>
      <c r="F13166" t="n">
        <v>44840</v>
      </c>
      <c r="G13166">
        <f>IF(OR(E7514="",F7514=""),"",E7514*F7514)</f>
        <v/>
      </c>
      <c r="H13166" s="41">
        <f>IFERROR(XLOOKUP(C7514,'DATA Wharton'!$A$2:$A$785,'DATA Wharton'!$C$2:$C$785),"")</f>
        <v/>
      </c>
      <c r="I13166">
        <f>IF(OR(G7514="",H7514=""),"",G7514)</f>
        <v/>
      </c>
      <c r="J13166">
        <f>IF(OR(I7514="",H7514=""),"",I7514*H7514)</f>
        <v/>
      </c>
      <c r="K13166">
        <f>IF(G7514="","Missing OEWS wage",IF(H7514="","Missing Wharton SOC","Matched"))</f>
        <v/>
      </c>
    </row>
    <row r="13167">
      <c r="A13167" t="inlineStr">
        <is>
          <t>81</t>
        </is>
      </c>
      <c r="B13167" t="inlineStr">
        <is>
          <t>Other Services (except Public Administration)</t>
        </is>
      </c>
      <c r="C13167" t="inlineStr">
        <is>
          <t>33-1021</t>
        </is>
      </c>
      <c r="D13167" t="inlineStr">
        <is>
          <t>First-Line Supervisors of Firefighting and Prevention Workers</t>
        </is>
      </c>
      <c r="F13167" t="n">
        <v>62300</v>
      </c>
      <c r="G13167">
        <f>IF(OR(E7515="",F7515=""),"",E7515*F7515)</f>
        <v/>
      </c>
      <c r="H13167" s="41">
        <f>IFERROR(XLOOKUP(C7515,'DATA Wharton'!$A$2:$A$785,'DATA Wharton'!$C$2:$C$785),"")</f>
        <v/>
      </c>
      <c r="I13167">
        <f>IF(OR(G7515="",H7515=""),"",G7515)</f>
        <v/>
      </c>
      <c r="J13167">
        <f>IF(OR(I7515="",H7515=""),"",I7515*H7515)</f>
        <v/>
      </c>
      <c r="K13167">
        <f>IF(G7515="","Missing OEWS wage",IF(H7515="","Missing Wharton SOC","Matched"))</f>
        <v/>
      </c>
    </row>
    <row r="13168">
      <c r="A13168" t="inlineStr">
        <is>
          <t>81</t>
        </is>
      </c>
      <c r="B13168" t="inlineStr">
        <is>
          <t>Other Services (except Public Administration)</t>
        </is>
      </c>
      <c r="C13168" t="inlineStr">
        <is>
          <t>33-1091</t>
        </is>
      </c>
      <c r="D13168" t="inlineStr">
        <is>
          <t>First-Line Supervisors of Security Workers</t>
        </is>
      </c>
      <c r="E13168" t="n">
        <v>550</v>
      </c>
      <c r="F13168" t="n">
        <v>60310</v>
      </c>
      <c r="G13168">
        <f>IF(OR(E7516="",F7516=""),"",E7516*F7516)</f>
        <v/>
      </c>
      <c r="H13168" s="41">
        <f>IFERROR(XLOOKUP(C7516,'DATA Wharton'!$A$2:$A$785,'DATA Wharton'!$C$2:$C$785),"")</f>
        <v/>
      </c>
      <c r="I13168">
        <f>IF(OR(G7516="",H7516=""),"",G7516)</f>
        <v/>
      </c>
      <c r="J13168">
        <f>IF(OR(I7516="",H7516=""),"",I7516*H7516)</f>
        <v/>
      </c>
      <c r="K13168">
        <f>IF(G7516="","Missing OEWS wage",IF(H7516="","Missing Wharton SOC","Matched"))</f>
        <v/>
      </c>
    </row>
    <row r="13169">
      <c r="A13169" t="inlineStr">
        <is>
          <t>81</t>
        </is>
      </c>
      <c r="B13169" t="inlineStr">
        <is>
          <t>Other Services (except Public Administration)</t>
        </is>
      </c>
      <c r="C13169" t="inlineStr">
        <is>
          <t>33-1099</t>
        </is>
      </c>
      <c r="D13169" t="inlineStr">
        <is>
          <t>First-Line Supervisors of Protective Service Workers, All Other</t>
        </is>
      </c>
      <c r="E13169" t="n">
        <v>370</v>
      </c>
      <c r="F13169" t="n">
        <v>54850</v>
      </c>
      <c r="G13169">
        <f>IF(OR(E7517="",F7517=""),"",E7517*F7517)</f>
        <v/>
      </c>
      <c r="H13169" s="41">
        <f>IFERROR(XLOOKUP(C7517,'DATA Wharton'!$A$2:$A$785,'DATA Wharton'!$C$2:$C$785),"")</f>
        <v/>
      </c>
      <c r="I13169">
        <f>IF(OR(G7517="",H7517=""),"",G7517)</f>
        <v/>
      </c>
      <c r="J13169">
        <f>IF(OR(I7517="",H7517=""),"",I7517*H7517)</f>
        <v/>
      </c>
      <c r="K13169">
        <f>IF(G7517="","Missing OEWS wage",IF(H7517="","Missing Wharton SOC","Matched"))</f>
        <v/>
      </c>
    </row>
    <row r="13170">
      <c r="A13170" t="inlineStr">
        <is>
          <t>81</t>
        </is>
      </c>
      <c r="B13170" t="inlineStr">
        <is>
          <t>Other Services (except Public Administration)</t>
        </is>
      </c>
      <c r="C13170" t="inlineStr">
        <is>
          <t>33-2011</t>
        </is>
      </c>
      <c r="D13170" t="inlineStr">
        <is>
          <t>Firefighters</t>
        </is>
      </c>
      <c r="E13170" t="n">
        <v>140</v>
      </c>
      <c r="F13170" t="n">
        <v>49090</v>
      </c>
      <c r="G13170">
        <f>IF(OR(E7518="",F7518=""),"",E7518*F7518)</f>
        <v/>
      </c>
      <c r="H13170" s="41">
        <f>IFERROR(XLOOKUP(C7518,'DATA Wharton'!$A$2:$A$785,'DATA Wharton'!$C$2:$C$785),"")</f>
        <v/>
      </c>
      <c r="I13170">
        <f>IF(OR(G7518="",H7518=""),"",G7518)</f>
        <v/>
      </c>
      <c r="J13170">
        <f>IF(OR(I7518="",H7518=""),"",I7518*H7518)</f>
        <v/>
      </c>
      <c r="K13170">
        <f>IF(G7518="","Missing OEWS wage",IF(H7518="","Missing Wharton SOC","Matched"))</f>
        <v/>
      </c>
    </row>
    <row r="13171">
      <c r="A13171" t="inlineStr">
        <is>
          <t>81</t>
        </is>
      </c>
      <c r="B13171" t="inlineStr">
        <is>
          <t>Other Services (except Public Administration)</t>
        </is>
      </c>
      <c r="C13171" t="inlineStr">
        <is>
          <t>33-2022</t>
        </is>
      </c>
      <c r="D13171" t="inlineStr">
        <is>
          <t>Forest Fire Inspectors and Prevention Specialists</t>
        </is>
      </c>
      <c r="E13171" t="n">
        <v>50</v>
      </c>
      <c r="F13171" t="n">
        <v>46490</v>
      </c>
      <c r="G13171">
        <f>IF(OR(E7519="",F7519=""),"",E7519*F7519)</f>
        <v/>
      </c>
      <c r="H13171" s="41">
        <f>IFERROR(XLOOKUP(C7519,'DATA Wharton'!$A$2:$A$785,'DATA Wharton'!$C$2:$C$785),"")</f>
        <v/>
      </c>
      <c r="I13171">
        <f>IF(OR(G7519="",H7519=""),"",G7519)</f>
        <v/>
      </c>
      <c r="J13171">
        <f>IF(OR(I7519="",H7519=""),"",I7519*H7519)</f>
        <v/>
      </c>
      <c r="K13171">
        <f>IF(G7519="","Missing OEWS wage",IF(H7519="","Missing Wharton SOC","Matched"))</f>
        <v/>
      </c>
    </row>
    <row r="13172">
      <c r="A13172" t="inlineStr">
        <is>
          <t>81</t>
        </is>
      </c>
      <c r="B13172" t="inlineStr">
        <is>
          <t>Other Services (except Public Administration)</t>
        </is>
      </c>
      <c r="C13172" t="inlineStr">
        <is>
          <t>33-3041</t>
        </is>
      </c>
      <c r="D13172" t="inlineStr">
        <is>
          <t>Parking Enforcement Workers</t>
        </is>
      </c>
      <c r="E13172" t="n">
        <v>140</v>
      </c>
      <c r="F13172" t="n">
        <v>40500</v>
      </c>
      <c r="G13172">
        <f>IF(OR(E7520="",F7520=""),"",E7520*F7520)</f>
        <v/>
      </c>
      <c r="H13172" s="41">
        <f>IFERROR(XLOOKUP(C7520,'DATA Wharton'!$A$2:$A$785,'DATA Wharton'!$C$2:$C$785),"")</f>
        <v/>
      </c>
      <c r="I13172">
        <f>IF(OR(G7520="",H7520=""),"",G7520)</f>
        <v/>
      </c>
      <c r="J13172">
        <f>IF(OR(I7520="",H7520=""),"",I7520*H7520)</f>
        <v/>
      </c>
      <c r="K13172">
        <f>IF(G7520="","Missing OEWS wage",IF(H7520="","Missing Wharton SOC","Matched"))</f>
        <v/>
      </c>
    </row>
    <row r="13173">
      <c r="A13173" t="inlineStr">
        <is>
          <t>81</t>
        </is>
      </c>
      <c r="B13173" t="inlineStr">
        <is>
          <t>Other Services (except Public Administration)</t>
        </is>
      </c>
      <c r="C13173" t="inlineStr">
        <is>
          <t>33-3051</t>
        </is>
      </c>
      <c r="D13173" t="inlineStr">
        <is>
          <t>Police and Sheriff's Patrol Officers</t>
        </is>
      </c>
      <c r="F13173" t="n">
        <v>96290</v>
      </c>
      <c r="G13173">
        <f>IF(OR(E7521="",F7521=""),"",E7521*F7521)</f>
        <v/>
      </c>
      <c r="H13173" s="41">
        <f>IFERROR(XLOOKUP(C7521,'DATA Wharton'!$A$2:$A$785,'DATA Wharton'!$C$2:$C$785),"")</f>
        <v/>
      </c>
      <c r="I13173">
        <f>IF(OR(G7521="",H7521=""),"",G7521)</f>
        <v/>
      </c>
      <c r="J13173">
        <f>IF(OR(I7521="",H7521=""),"",I7521*H7521)</f>
        <v/>
      </c>
      <c r="K13173">
        <f>IF(G7521="","Missing OEWS wage",IF(H7521="","Missing Wharton SOC","Matched"))</f>
        <v/>
      </c>
    </row>
    <row r="13174">
      <c r="A13174" t="inlineStr">
        <is>
          <t>81</t>
        </is>
      </c>
      <c r="B13174" t="inlineStr">
        <is>
          <t>Other Services (except Public Administration)</t>
        </is>
      </c>
      <c r="C13174" t="inlineStr">
        <is>
          <t>33-9011</t>
        </is>
      </c>
      <c r="D13174" t="inlineStr">
        <is>
          <t>Animal Control Workers</t>
        </is>
      </c>
      <c r="E13174" t="n">
        <v>660</v>
      </c>
      <c r="F13174" t="n">
        <v>46870</v>
      </c>
      <c r="G13174">
        <f>IF(OR(E7522="",F7522=""),"",E7522*F7522)</f>
        <v/>
      </c>
      <c r="H13174" s="41">
        <f>IFERROR(XLOOKUP(C7522,'DATA Wharton'!$A$2:$A$785,'DATA Wharton'!$C$2:$C$785),"")</f>
        <v/>
      </c>
      <c r="I13174">
        <f>IF(OR(G7522="",H7522=""),"",G7522)</f>
        <v/>
      </c>
      <c r="J13174">
        <f>IF(OR(I7522="",H7522=""),"",I7522*H7522)</f>
        <v/>
      </c>
      <c r="K13174">
        <f>IF(G7522="","Missing OEWS wage",IF(H7522="","Missing Wharton SOC","Matched"))</f>
        <v/>
      </c>
    </row>
    <row r="13175">
      <c r="A13175" t="inlineStr">
        <is>
          <t>81</t>
        </is>
      </c>
      <c r="B13175" t="inlineStr">
        <is>
          <t>Other Services (except Public Administration)</t>
        </is>
      </c>
      <c r="C13175" t="inlineStr">
        <is>
          <t>33-9021</t>
        </is>
      </c>
      <c r="D13175" t="inlineStr">
        <is>
          <t>Private Detectives and Investigators</t>
        </is>
      </c>
      <c r="E13175" t="n">
        <v>990</v>
      </c>
      <c r="F13175" t="n">
        <v>59060</v>
      </c>
      <c r="G13175">
        <f>IF(OR(E7523="",F7523=""),"",E7523*F7523)</f>
        <v/>
      </c>
      <c r="H13175" s="41">
        <f>IFERROR(XLOOKUP(C7523,'DATA Wharton'!$A$2:$A$785,'DATA Wharton'!$C$2:$C$785),"")</f>
        <v/>
      </c>
      <c r="I13175">
        <f>IF(OR(G7523="",H7523=""),"",G7523)</f>
        <v/>
      </c>
      <c r="J13175">
        <f>IF(OR(I7523="",H7523=""),"",I7523*H7523)</f>
        <v/>
      </c>
      <c r="K13175">
        <f>IF(G7523="","Missing OEWS wage",IF(H7523="","Missing Wharton SOC","Matched"))</f>
        <v/>
      </c>
    </row>
    <row r="13176">
      <c r="A13176" t="inlineStr">
        <is>
          <t>81</t>
        </is>
      </c>
      <c r="B13176" t="inlineStr">
        <is>
          <t>Other Services (except Public Administration)</t>
        </is>
      </c>
      <c r="C13176" t="inlineStr">
        <is>
          <t>33-9032</t>
        </is>
      </c>
      <c r="D13176" t="inlineStr">
        <is>
          <t>Security Guards</t>
        </is>
      </c>
      <c r="E13176" t="n">
        <v>14010</v>
      </c>
      <c r="F13176" t="n">
        <v>40180</v>
      </c>
      <c r="G13176">
        <f>IF(OR(E7524="",F7524=""),"",E7524*F7524)</f>
        <v/>
      </c>
      <c r="H13176" s="41">
        <f>IFERROR(XLOOKUP(C7524,'DATA Wharton'!$A$2:$A$785,'DATA Wharton'!$C$2:$C$785),"")</f>
        <v/>
      </c>
      <c r="I13176">
        <f>IF(OR(G7524="",H7524=""),"",G7524)</f>
        <v/>
      </c>
      <c r="J13176">
        <f>IF(OR(I7524="",H7524=""),"",I7524*H7524)</f>
        <v/>
      </c>
      <c r="K13176">
        <f>IF(G7524="","Missing OEWS wage",IF(H7524="","Missing Wharton SOC","Matched"))</f>
        <v/>
      </c>
    </row>
    <row r="13177">
      <c r="A13177" t="inlineStr">
        <is>
          <t>81</t>
        </is>
      </c>
      <c r="B13177" t="inlineStr">
        <is>
          <t>Other Services (except Public Administration)</t>
        </is>
      </c>
      <c r="C13177" t="inlineStr">
        <is>
          <t>33-9091</t>
        </is>
      </c>
      <c r="D13177" t="inlineStr">
        <is>
          <t>Crossing Guards and Flaggers</t>
        </is>
      </c>
      <c r="E13177" t="n">
        <v>540</v>
      </c>
      <c r="F13177" t="n">
        <v>41730</v>
      </c>
      <c r="G13177">
        <f>IF(OR(E7525="",F7525=""),"",E7525*F7525)</f>
        <v/>
      </c>
      <c r="H13177" s="41">
        <f>IFERROR(XLOOKUP(C7525,'DATA Wharton'!$A$2:$A$785,'DATA Wharton'!$C$2:$C$785),"")</f>
        <v/>
      </c>
      <c r="I13177">
        <f>IF(OR(G7525="",H7525=""),"",G7525)</f>
        <v/>
      </c>
      <c r="J13177">
        <f>IF(OR(I7525="",H7525=""),"",I7525*H7525)</f>
        <v/>
      </c>
      <c r="K13177">
        <f>IF(G7525="","Missing OEWS wage",IF(H7525="","Missing Wharton SOC","Matched"))</f>
        <v/>
      </c>
    </row>
    <row r="13178">
      <c r="A13178" t="inlineStr">
        <is>
          <t>81</t>
        </is>
      </c>
      <c r="B13178" t="inlineStr">
        <is>
          <t>Other Services (except Public Administration)</t>
        </is>
      </c>
      <c r="C13178" t="inlineStr">
        <is>
          <t>33-9092</t>
        </is>
      </c>
      <c r="D13178" t="inlineStr">
        <is>
          <t>Lifeguards, Ski Patrol, and Other Recreational Protective Service Workers</t>
        </is>
      </c>
      <c r="E13178" t="n">
        <v>20280</v>
      </c>
      <c r="F13178" t="n">
        <v>31360</v>
      </c>
      <c r="G13178">
        <f>IF(OR(E7526="",F7526=""),"",E7526*F7526)</f>
        <v/>
      </c>
      <c r="H13178" s="41">
        <f>IFERROR(XLOOKUP(C7526,'DATA Wharton'!$A$2:$A$785,'DATA Wharton'!$C$2:$C$785),"")</f>
        <v/>
      </c>
      <c r="I13178">
        <f>IF(OR(G7526="",H7526=""),"",G7526)</f>
        <v/>
      </c>
      <c r="J13178">
        <f>IF(OR(I7526="",H7526=""),"",I7526*H7526)</f>
        <v/>
      </c>
      <c r="K13178">
        <f>IF(G7526="","Missing OEWS wage",IF(H7526="","Missing Wharton SOC","Matched"))</f>
        <v/>
      </c>
    </row>
    <row r="13179">
      <c r="A13179" t="inlineStr">
        <is>
          <t>81</t>
        </is>
      </c>
      <c r="B13179" t="inlineStr">
        <is>
          <t>Other Services (except Public Administration)</t>
        </is>
      </c>
      <c r="C13179" t="inlineStr">
        <is>
          <t>33-9094</t>
        </is>
      </c>
      <c r="D13179" t="inlineStr">
        <is>
          <t>School Bus Monitors</t>
        </is>
      </c>
      <c r="E13179" t="n">
        <v>40</v>
      </c>
      <c r="F13179" t="n">
        <v>33150</v>
      </c>
      <c r="G13179">
        <f>IF(OR(E7527="",F7527=""),"",E7527*F7527)</f>
        <v/>
      </c>
      <c r="H13179" s="41">
        <f>IFERROR(XLOOKUP(C7527,'DATA Wharton'!$A$2:$A$785,'DATA Wharton'!$C$2:$C$785),"")</f>
        <v/>
      </c>
      <c r="I13179">
        <f>IF(OR(G7527="",H7527=""),"",G7527)</f>
        <v/>
      </c>
      <c r="J13179">
        <f>IF(OR(I7527="",H7527=""),"",I7527*H7527)</f>
        <v/>
      </c>
      <c r="K13179">
        <f>IF(G7527="","Missing OEWS wage",IF(H7527="","Missing Wharton SOC","Matched"))</f>
        <v/>
      </c>
    </row>
    <row r="13180">
      <c r="A13180" t="inlineStr">
        <is>
          <t>81</t>
        </is>
      </c>
      <c r="B13180" t="inlineStr">
        <is>
          <t>Other Services (except Public Administration)</t>
        </is>
      </c>
      <c r="C13180" t="inlineStr">
        <is>
          <t>33-9099</t>
        </is>
      </c>
      <c r="D13180" t="inlineStr">
        <is>
          <t>Protective Service Workers, All Other</t>
        </is>
      </c>
      <c r="E13180" t="n">
        <v>930</v>
      </c>
      <c r="F13180" t="n">
        <v>43680</v>
      </c>
      <c r="G13180">
        <f>IF(OR(E7528="",F7528=""),"",E7528*F7528)</f>
        <v/>
      </c>
      <c r="H13180" s="41">
        <f>IFERROR(XLOOKUP(C7528,'DATA Wharton'!$A$2:$A$785,'DATA Wharton'!$C$2:$C$785),"")</f>
        <v/>
      </c>
      <c r="I13180">
        <f>IF(OR(G7528="",H7528=""),"",G7528)</f>
        <v/>
      </c>
      <c r="J13180">
        <f>IF(OR(I7528="",H7528=""),"",I7528*H7528)</f>
        <v/>
      </c>
      <c r="K13180">
        <f>IF(G7528="","Missing OEWS wage",IF(H7528="","Missing Wharton SOC","Matched"))</f>
        <v/>
      </c>
    </row>
    <row r="13181">
      <c r="A13181" t="inlineStr">
        <is>
          <t>81</t>
        </is>
      </c>
      <c r="B13181" t="inlineStr">
        <is>
          <t>Other Services (except Public Administration)</t>
        </is>
      </c>
      <c r="C13181" t="inlineStr">
        <is>
          <t>35-1011</t>
        </is>
      </c>
      <c r="D13181" t="inlineStr">
        <is>
          <t>Chefs and Head Cooks</t>
        </is>
      </c>
      <c r="E13181" t="n">
        <v>2490</v>
      </c>
      <c r="F13181" t="n">
        <v>69300</v>
      </c>
      <c r="G13181">
        <f>IF(OR(E7529="",F7529=""),"",E7529*F7529)</f>
        <v/>
      </c>
      <c r="H13181" s="41">
        <f>IFERROR(XLOOKUP(C7529,'DATA Wharton'!$A$2:$A$785,'DATA Wharton'!$C$2:$C$785),"")</f>
        <v/>
      </c>
      <c r="I13181">
        <f>IF(OR(G7529="",H7529=""),"",G7529)</f>
        <v/>
      </c>
      <c r="J13181">
        <f>IF(OR(I7529="",H7529=""),"",I7529*H7529)</f>
        <v/>
      </c>
      <c r="K13181">
        <f>IF(G7529="","Missing OEWS wage",IF(H7529="","Missing Wharton SOC","Matched"))</f>
        <v/>
      </c>
    </row>
    <row r="13182">
      <c r="A13182" t="inlineStr">
        <is>
          <t>81</t>
        </is>
      </c>
      <c r="B13182" t="inlineStr">
        <is>
          <t>Other Services (except Public Administration)</t>
        </is>
      </c>
      <c r="C13182" t="inlineStr">
        <is>
          <t>35-1012</t>
        </is>
      </c>
      <c r="D13182" t="inlineStr">
        <is>
          <t>First-Line Supervisors of Food Preparation and Serving Workers</t>
        </is>
      </c>
      <c r="E13182" t="n">
        <v>6140</v>
      </c>
      <c r="F13182" t="n">
        <v>45020</v>
      </c>
      <c r="G13182">
        <f>IF(OR(E7530="",F7530=""),"",E7530*F7530)</f>
        <v/>
      </c>
      <c r="H13182" s="41">
        <f>IFERROR(XLOOKUP(C7530,'DATA Wharton'!$A$2:$A$785,'DATA Wharton'!$C$2:$C$785),"")</f>
        <v/>
      </c>
      <c r="I13182">
        <f>IF(OR(G7530="",H7530=""),"",G7530)</f>
        <v/>
      </c>
      <c r="J13182">
        <f>IF(OR(I7530="",H7530=""),"",I7530*H7530)</f>
        <v/>
      </c>
      <c r="K13182">
        <f>IF(G7530="","Missing OEWS wage",IF(H7530="","Missing Wharton SOC","Matched"))</f>
        <v/>
      </c>
    </row>
    <row r="13183">
      <c r="A13183" t="inlineStr">
        <is>
          <t>81</t>
        </is>
      </c>
      <c r="B13183" t="inlineStr">
        <is>
          <t>Other Services (except Public Administration)</t>
        </is>
      </c>
      <c r="C13183" t="inlineStr">
        <is>
          <t>35-2011</t>
        </is>
      </c>
      <c r="D13183" t="inlineStr">
        <is>
          <t>Cooks, Fast Food</t>
        </is>
      </c>
      <c r="E13183" t="n">
        <v>190</v>
      </c>
      <c r="F13183" t="n">
        <v>34310</v>
      </c>
      <c r="G13183">
        <f>IF(OR(E7531="",F7531=""),"",E7531*F7531)</f>
        <v/>
      </c>
      <c r="H13183" s="41">
        <f>IFERROR(XLOOKUP(C7531,'DATA Wharton'!$A$2:$A$785,'DATA Wharton'!$C$2:$C$785),"")</f>
        <v/>
      </c>
      <c r="I13183">
        <f>IF(OR(G7531="",H7531=""),"",G7531)</f>
        <v/>
      </c>
      <c r="J13183">
        <f>IF(OR(I7531="",H7531=""),"",I7531*H7531)</f>
        <v/>
      </c>
      <c r="K13183">
        <f>IF(G7531="","Missing OEWS wage",IF(H7531="","Missing Wharton SOC","Matched"))</f>
        <v/>
      </c>
    </row>
    <row r="13184">
      <c r="A13184" t="inlineStr">
        <is>
          <t>81</t>
        </is>
      </c>
      <c r="B13184" t="inlineStr">
        <is>
          <t>Other Services (except Public Administration)</t>
        </is>
      </c>
      <c r="C13184" t="inlineStr">
        <is>
          <t>35-2012</t>
        </is>
      </c>
      <c r="D13184" t="inlineStr">
        <is>
          <t>Cooks, Institution and Cafeteria</t>
        </is>
      </c>
      <c r="E13184" t="n">
        <v>3440</v>
      </c>
      <c r="F13184" t="n">
        <v>39170</v>
      </c>
      <c r="G13184">
        <f>IF(OR(E7532="",F7532=""),"",E7532*F7532)</f>
        <v/>
      </c>
      <c r="H13184" s="41">
        <f>IFERROR(XLOOKUP(C7532,'DATA Wharton'!$A$2:$A$785,'DATA Wharton'!$C$2:$C$785),"")</f>
        <v/>
      </c>
      <c r="I13184">
        <f>IF(OR(G7532="",H7532=""),"",G7532)</f>
        <v/>
      </c>
      <c r="J13184">
        <f>IF(OR(I7532="",H7532=""),"",I7532*H7532)</f>
        <v/>
      </c>
      <c r="K13184">
        <f>IF(G7532="","Missing OEWS wage",IF(H7532="","Missing Wharton SOC","Matched"))</f>
        <v/>
      </c>
    </row>
    <row r="13185">
      <c r="A13185" t="inlineStr">
        <is>
          <t>81</t>
        </is>
      </c>
      <c r="B13185" t="inlineStr">
        <is>
          <t>Other Services (except Public Administration)</t>
        </is>
      </c>
      <c r="C13185" t="inlineStr">
        <is>
          <t>35-2013</t>
        </is>
      </c>
      <c r="D13185" t="inlineStr">
        <is>
          <t>Cooks, Private Household</t>
        </is>
      </c>
      <c r="E13185" t="n">
        <v>590</v>
      </c>
      <c r="F13185" t="n">
        <v>44300</v>
      </c>
      <c r="G13185">
        <f>IF(OR(E7533="",F7533=""),"",E7533*F7533)</f>
        <v/>
      </c>
      <c r="H13185" s="41">
        <f>IFERROR(XLOOKUP(C7533,'DATA Wharton'!$A$2:$A$785,'DATA Wharton'!$C$2:$C$785),"")</f>
        <v/>
      </c>
      <c r="I13185">
        <f>IF(OR(G7533="",H7533=""),"",G7533)</f>
        <v/>
      </c>
      <c r="J13185">
        <f>IF(OR(I7533="",H7533=""),"",I7533*H7533)</f>
        <v/>
      </c>
      <c r="K13185">
        <f>IF(G7533="","Missing OEWS wage",IF(H7533="","Missing Wharton SOC","Matched"))</f>
        <v/>
      </c>
    </row>
    <row r="13186">
      <c r="A13186" t="inlineStr">
        <is>
          <t>81</t>
        </is>
      </c>
      <c r="B13186" t="inlineStr">
        <is>
          <t>Other Services (except Public Administration)</t>
        </is>
      </c>
      <c r="C13186" t="inlineStr">
        <is>
          <t>35-2014</t>
        </is>
      </c>
      <c r="D13186" t="inlineStr">
        <is>
          <t>Cooks, Restaurant</t>
        </is>
      </c>
      <c r="E13186" t="n">
        <v>8380</v>
      </c>
      <c r="F13186" t="n">
        <v>39220</v>
      </c>
      <c r="G13186">
        <f>IF(OR(E7534="",F7534=""),"",E7534*F7534)</f>
        <v/>
      </c>
      <c r="H13186" s="41">
        <f>IFERROR(XLOOKUP(C7534,'DATA Wharton'!$A$2:$A$785,'DATA Wharton'!$C$2:$C$785),"")</f>
        <v/>
      </c>
      <c r="I13186">
        <f>IF(OR(G7534="",H7534=""),"",G7534)</f>
        <v/>
      </c>
      <c r="J13186">
        <f>IF(OR(I7534="",H7534=""),"",I7534*H7534)</f>
        <v/>
      </c>
      <c r="K13186">
        <f>IF(G7534="","Missing OEWS wage",IF(H7534="","Missing Wharton SOC","Matched"))</f>
        <v/>
      </c>
    </row>
    <row r="13187">
      <c r="A13187" t="inlineStr">
        <is>
          <t>81</t>
        </is>
      </c>
      <c r="B13187" t="inlineStr">
        <is>
          <t>Other Services (except Public Administration)</t>
        </is>
      </c>
      <c r="C13187" t="inlineStr">
        <is>
          <t>35-2015</t>
        </is>
      </c>
      <c r="D13187" t="inlineStr">
        <is>
          <t>Cooks, Short Order</t>
        </is>
      </c>
      <c r="E13187" t="n">
        <v>990</v>
      </c>
      <c r="F13187" t="n">
        <v>34850</v>
      </c>
      <c r="G13187">
        <f>IF(OR(E7535="",F7535=""),"",E7535*F7535)</f>
        <v/>
      </c>
      <c r="H13187" s="41">
        <f>IFERROR(XLOOKUP(C7535,'DATA Wharton'!$A$2:$A$785,'DATA Wharton'!$C$2:$C$785),"")</f>
        <v/>
      </c>
      <c r="I13187">
        <f>IF(OR(G7535="",H7535=""),"",G7535)</f>
        <v/>
      </c>
      <c r="J13187">
        <f>IF(OR(I7535="",H7535=""),"",I7535*H7535)</f>
        <v/>
      </c>
      <c r="K13187">
        <f>IF(G7535="","Missing OEWS wage",IF(H7535="","Missing Wharton SOC","Matched"))</f>
        <v/>
      </c>
    </row>
    <row r="13188">
      <c r="A13188" t="inlineStr">
        <is>
          <t>81</t>
        </is>
      </c>
      <c r="B13188" t="inlineStr">
        <is>
          <t>Other Services (except Public Administration)</t>
        </is>
      </c>
      <c r="C13188" t="inlineStr">
        <is>
          <t>35-2019</t>
        </is>
      </c>
      <c r="D13188" t="inlineStr">
        <is>
          <t>Cooks, All Other</t>
        </is>
      </c>
      <c r="E13188" t="n">
        <v>690</v>
      </c>
      <c r="F13188" t="n">
        <v>39990</v>
      </c>
      <c r="G13188">
        <f>IF(OR(E7536="",F7536=""),"",E7536*F7536)</f>
        <v/>
      </c>
      <c r="H13188" s="41">
        <f>IFERROR(XLOOKUP(C7536,'DATA Wharton'!$A$2:$A$785,'DATA Wharton'!$C$2:$C$785),"")</f>
        <v/>
      </c>
      <c r="I13188">
        <f>IF(OR(G7536="",H7536=""),"",G7536)</f>
        <v/>
      </c>
      <c r="J13188">
        <f>IF(OR(I7536="",H7536=""),"",I7536*H7536)</f>
        <v/>
      </c>
      <c r="K13188">
        <f>IF(G7536="","Missing OEWS wage",IF(H7536="","Missing Wharton SOC","Matched"))</f>
        <v/>
      </c>
    </row>
    <row r="13189">
      <c r="A13189" t="inlineStr">
        <is>
          <t>81</t>
        </is>
      </c>
      <c r="B13189" t="inlineStr">
        <is>
          <t>Other Services (except Public Administration)</t>
        </is>
      </c>
      <c r="C13189" t="inlineStr">
        <is>
          <t>35-2021</t>
        </is>
      </c>
      <c r="D13189" t="inlineStr">
        <is>
          <t>Food Preparation Workers</t>
        </is>
      </c>
      <c r="E13189" t="n">
        <v>3290</v>
      </c>
      <c r="F13189" t="n">
        <v>36040</v>
      </c>
      <c r="G13189">
        <f>IF(OR(E7537="",F7537=""),"",E7537*F7537)</f>
        <v/>
      </c>
      <c r="H13189" s="41">
        <f>IFERROR(XLOOKUP(C7537,'DATA Wharton'!$A$2:$A$785,'DATA Wharton'!$C$2:$C$785),"")</f>
        <v/>
      </c>
      <c r="I13189">
        <f>IF(OR(G7537="",H7537=""),"",G7537)</f>
        <v/>
      </c>
      <c r="J13189">
        <f>IF(OR(I7537="",H7537=""),"",I7537*H7537)</f>
        <v/>
      </c>
      <c r="K13189">
        <f>IF(G7537="","Missing OEWS wage",IF(H7537="","Missing Wharton SOC","Matched"))</f>
        <v/>
      </c>
    </row>
    <row r="13190">
      <c r="A13190" t="inlineStr">
        <is>
          <t>81</t>
        </is>
      </c>
      <c r="B13190" t="inlineStr">
        <is>
          <t>Other Services (except Public Administration)</t>
        </is>
      </c>
      <c r="C13190" t="inlineStr">
        <is>
          <t>35-3011</t>
        </is>
      </c>
      <c r="D13190" t="inlineStr">
        <is>
          <t>Bartenders</t>
        </is>
      </c>
      <c r="E13190" t="n">
        <v>41560</v>
      </c>
      <c r="F13190" t="n">
        <v>29970</v>
      </c>
      <c r="G13190">
        <f>IF(OR(E7538="",F7538=""),"",E7538*F7538)</f>
        <v/>
      </c>
      <c r="H13190" s="41">
        <f>IFERROR(XLOOKUP(C7538,'DATA Wharton'!$A$2:$A$785,'DATA Wharton'!$C$2:$C$785),"")</f>
        <v/>
      </c>
      <c r="I13190">
        <f>IF(OR(G7538="",H7538=""),"",G7538)</f>
        <v/>
      </c>
      <c r="J13190">
        <f>IF(OR(I7538="",H7538=""),"",I7538*H7538)</f>
        <v/>
      </c>
      <c r="K13190">
        <f>IF(G7538="","Missing OEWS wage",IF(H7538="","Missing Wharton SOC","Matched"))</f>
        <v/>
      </c>
    </row>
    <row r="13191">
      <c r="A13191" t="inlineStr">
        <is>
          <t>81</t>
        </is>
      </c>
      <c r="B13191" t="inlineStr">
        <is>
          <t>Other Services (except Public Administration)</t>
        </is>
      </c>
      <c r="C13191" t="inlineStr">
        <is>
          <t>35-3023</t>
        </is>
      </c>
      <c r="D13191" t="inlineStr">
        <is>
          <t>Fast Food and Counter Workers</t>
        </is>
      </c>
      <c r="E13191" t="n">
        <v>3740</v>
      </c>
      <c r="F13191" t="n">
        <v>33840</v>
      </c>
      <c r="G13191">
        <f>IF(OR(E7539="",F7539=""),"",E7539*F7539)</f>
        <v/>
      </c>
      <c r="H13191" s="41">
        <f>IFERROR(XLOOKUP(C7539,'DATA Wharton'!$A$2:$A$785,'DATA Wharton'!$C$2:$C$785),"")</f>
        <v/>
      </c>
      <c r="I13191">
        <f>IF(OR(G7539="",H7539=""),"",G7539)</f>
        <v/>
      </c>
      <c r="J13191">
        <f>IF(OR(I7539="",H7539=""),"",I7539*H7539)</f>
        <v/>
      </c>
      <c r="K13191">
        <f>IF(G7539="","Missing OEWS wage",IF(H7539="","Missing Wharton SOC","Matched"))</f>
        <v/>
      </c>
    </row>
    <row r="13192">
      <c r="A13192" t="inlineStr">
        <is>
          <t>81</t>
        </is>
      </c>
      <c r="B13192" t="inlineStr">
        <is>
          <t>Other Services (except Public Administration)</t>
        </is>
      </c>
      <c r="C13192" t="inlineStr">
        <is>
          <t>35-3031</t>
        </is>
      </c>
      <c r="D13192" t="inlineStr">
        <is>
          <t>Waiters and Waitresses</t>
        </is>
      </c>
      <c r="E13192" t="n">
        <v>11960</v>
      </c>
      <c r="F13192" t="n">
        <v>37910</v>
      </c>
      <c r="G13192">
        <f>IF(OR(E7540="",F7540=""),"",E7540*F7540)</f>
        <v/>
      </c>
      <c r="H13192" s="41">
        <f>IFERROR(XLOOKUP(C7540,'DATA Wharton'!$A$2:$A$785,'DATA Wharton'!$C$2:$C$785),"")</f>
        <v/>
      </c>
      <c r="I13192">
        <f>IF(OR(G7540="",H7540=""),"",G7540)</f>
        <v/>
      </c>
      <c r="J13192">
        <f>IF(OR(I7540="",H7540=""),"",I7540*H7540)</f>
        <v/>
      </c>
      <c r="K13192">
        <f>IF(G7540="","Missing OEWS wage",IF(H7540="","Missing Wharton SOC","Matched"))</f>
        <v/>
      </c>
    </row>
    <row r="13193">
      <c r="A13193" t="inlineStr">
        <is>
          <t>81</t>
        </is>
      </c>
      <c r="B13193" t="inlineStr">
        <is>
          <t>Other Services (except Public Administration)</t>
        </is>
      </c>
      <c r="C13193" t="inlineStr">
        <is>
          <t>35-3041</t>
        </is>
      </c>
      <c r="D13193" t="inlineStr">
        <is>
          <t>Food Servers, Nonrestaurant</t>
        </is>
      </c>
      <c r="E13193" t="n">
        <v>1490</v>
      </c>
      <c r="F13193" t="n">
        <v>40060</v>
      </c>
      <c r="G13193">
        <f>IF(OR(E7541="",F7541=""),"",E7541*F7541)</f>
        <v/>
      </c>
      <c r="H13193" s="41">
        <f>IFERROR(XLOOKUP(C7541,'DATA Wharton'!$A$2:$A$785,'DATA Wharton'!$C$2:$C$785),"")</f>
        <v/>
      </c>
      <c r="I13193">
        <f>IF(OR(G7541="",H7541=""),"",G7541)</f>
        <v/>
      </c>
      <c r="J13193">
        <f>IF(OR(I7541="",H7541=""),"",I7541*H7541)</f>
        <v/>
      </c>
      <c r="K13193">
        <f>IF(G7541="","Missing OEWS wage",IF(H7541="","Missing Wharton SOC","Matched"))</f>
        <v/>
      </c>
    </row>
    <row r="13194">
      <c r="A13194" t="inlineStr">
        <is>
          <t>81</t>
        </is>
      </c>
      <c r="B13194" t="inlineStr">
        <is>
          <t>Other Services (except Public Administration)</t>
        </is>
      </c>
      <c r="C13194" t="inlineStr">
        <is>
          <t>35-9011</t>
        </is>
      </c>
      <c r="D13194" t="inlineStr">
        <is>
          <t>Dining Room and Cafeteria Attendants and Bartender Helpers</t>
        </is>
      </c>
      <c r="E13194" t="n">
        <v>2450</v>
      </c>
      <c r="F13194" t="n">
        <v>35580</v>
      </c>
      <c r="G13194">
        <f>IF(OR(E7542="",F7542=""),"",E7542*F7542)</f>
        <v/>
      </c>
      <c r="H13194" s="41">
        <f>IFERROR(XLOOKUP(C7542,'DATA Wharton'!$A$2:$A$785,'DATA Wharton'!$C$2:$C$785),"")</f>
        <v/>
      </c>
      <c r="I13194">
        <f>IF(OR(G7542="",H7542=""),"",G7542)</f>
        <v/>
      </c>
      <c r="J13194">
        <f>IF(OR(I7542="",H7542=""),"",I7542*H7542)</f>
        <v/>
      </c>
      <c r="K13194">
        <f>IF(G7542="","Missing OEWS wage",IF(H7542="","Missing Wharton SOC","Matched"))</f>
        <v/>
      </c>
    </row>
    <row r="13195">
      <c r="A13195" t="inlineStr">
        <is>
          <t>81</t>
        </is>
      </c>
      <c r="B13195" t="inlineStr">
        <is>
          <t>Other Services (except Public Administration)</t>
        </is>
      </c>
      <c r="C13195" t="inlineStr">
        <is>
          <t>35-9021</t>
        </is>
      </c>
      <c r="D13195" t="inlineStr">
        <is>
          <t>Dishwashers</t>
        </is>
      </c>
      <c r="E13195" t="n">
        <v>2680</v>
      </c>
      <c r="F13195" t="n">
        <v>34500</v>
      </c>
      <c r="G13195">
        <f>IF(OR(E7543="",F7543=""),"",E7543*F7543)</f>
        <v/>
      </c>
      <c r="H13195" s="41">
        <f>IFERROR(XLOOKUP(C7543,'DATA Wharton'!$A$2:$A$785,'DATA Wharton'!$C$2:$C$785),"")</f>
        <v/>
      </c>
      <c r="I13195">
        <f>IF(OR(G7543="",H7543=""),"",G7543)</f>
        <v/>
      </c>
      <c r="J13195">
        <f>IF(OR(I7543="",H7543=""),"",I7543*H7543)</f>
        <v/>
      </c>
      <c r="K13195">
        <f>IF(G7543="","Missing OEWS wage",IF(H7543="","Missing Wharton SOC","Matched"))</f>
        <v/>
      </c>
    </row>
    <row r="13196">
      <c r="A13196" t="inlineStr">
        <is>
          <t>81</t>
        </is>
      </c>
      <c r="B13196" t="inlineStr">
        <is>
          <t>Other Services (except Public Administration)</t>
        </is>
      </c>
      <c r="C13196" t="inlineStr">
        <is>
          <t>35-9031</t>
        </is>
      </c>
      <c r="D13196" t="inlineStr">
        <is>
          <t>Hosts and Hostesses, Restaurant, Lounge, and Coffee Shop</t>
        </is>
      </c>
      <c r="E13196" t="n">
        <v>770</v>
      </c>
      <c r="F13196" t="n">
        <v>33730</v>
      </c>
      <c r="G13196">
        <f>IF(OR(E7544="",F7544=""),"",E7544*F7544)</f>
        <v/>
      </c>
      <c r="H13196" s="41">
        <f>IFERROR(XLOOKUP(C7544,'DATA Wharton'!$A$2:$A$785,'DATA Wharton'!$C$2:$C$785),"")</f>
        <v/>
      </c>
      <c r="I13196">
        <f>IF(OR(G7544="",H7544=""),"",G7544)</f>
        <v/>
      </c>
      <c r="J13196">
        <f>IF(OR(I7544="",H7544=""),"",I7544*H7544)</f>
        <v/>
      </c>
      <c r="K13196">
        <f>IF(G7544="","Missing OEWS wage",IF(H7544="","Missing Wharton SOC","Matched"))</f>
        <v/>
      </c>
    </row>
    <row r="13197">
      <c r="A13197" t="inlineStr">
        <is>
          <t>81</t>
        </is>
      </c>
      <c r="B13197" t="inlineStr">
        <is>
          <t>Other Services (except Public Administration)</t>
        </is>
      </c>
      <c r="C13197" t="inlineStr">
        <is>
          <t>35-9099</t>
        </is>
      </c>
      <c r="D13197" t="inlineStr">
        <is>
          <t>Food Preparation and Serving Related Workers, All Other</t>
        </is>
      </c>
      <c r="E13197" t="n">
        <v>570</v>
      </c>
      <c r="F13197" t="n">
        <v>38110</v>
      </c>
      <c r="G13197">
        <f>IF(OR(E7545="",F7545=""),"",E7545*F7545)</f>
        <v/>
      </c>
      <c r="H13197" s="41">
        <f>IFERROR(XLOOKUP(C7545,'DATA Wharton'!$A$2:$A$785,'DATA Wharton'!$C$2:$C$785),"")</f>
        <v/>
      </c>
      <c r="I13197">
        <f>IF(OR(G7545="",H7545=""),"",G7545)</f>
        <v/>
      </c>
      <c r="J13197">
        <f>IF(OR(I7545="",H7545=""),"",I7545*H7545)</f>
        <v/>
      </c>
      <c r="K13197">
        <f>IF(G7545="","Missing OEWS wage",IF(H7545="","Missing Wharton SOC","Matched"))</f>
        <v/>
      </c>
    </row>
    <row r="13198">
      <c r="A13198" t="inlineStr">
        <is>
          <t>81</t>
        </is>
      </c>
      <c r="B13198" t="inlineStr">
        <is>
          <t>Other Services (except Public Administration)</t>
        </is>
      </c>
      <c r="C13198" t="inlineStr">
        <is>
          <t>37-1011</t>
        </is>
      </c>
      <c r="D13198" t="inlineStr">
        <is>
          <t>First-Line Supervisors of Housekeeping and Janitorial Workers</t>
        </is>
      </c>
      <c r="E13198" t="n">
        <v>1710</v>
      </c>
      <c r="F13198" t="n">
        <v>53660</v>
      </c>
      <c r="G13198">
        <f>IF(OR(E7546="",F7546=""),"",E7546*F7546)</f>
        <v/>
      </c>
      <c r="H13198" s="41">
        <f>IFERROR(XLOOKUP(C7546,'DATA Wharton'!$A$2:$A$785,'DATA Wharton'!$C$2:$C$785),"")</f>
        <v/>
      </c>
      <c r="I13198">
        <f>IF(OR(G7546="",H7546=""),"",G7546)</f>
        <v/>
      </c>
      <c r="J13198">
        <f>IF(OR(I7546="",H7546=""),"",I7546*H7546)</f>
        <v/>
      </c>
      <c r="K13198">
        <f>IF(G7546="","Missing OEWS wage",IF(H7546="","Missing Wharton SOC","Matched"))</f>
        <v/>
      </c>
    </row>
    <row r="13199">
      <c r="A13199" t="inlineStr">
        <is>
          <t>81</t>
        </is>
      </c>
      <c r="B13199" t="inlineStr">
        <is>
          <t>Other Services (except Public Administration)</t>
        </is>
      </c>
      <c r="C13199" t="inlineStr">
        <is>
          <t>37-1012</t>
        </is>
      </c>
      <c r="D13199" t="inlineStr">
        <is>
          <t>First-Line Supervisors of Landscaping, Lawn Service, and Groundskeeping Workers</t>
        </is>
      </c>
      <c r="E13199" t="n">
        <v>2900</v>
      </c>
      <c r="F13199" t="n">
        <v>61430</v>
      </c>
      <c r="G13199">
        <f>IF(OR(E7547="",F7547=""),"",E7547*F7547)</f>
        <v/>
      </c>
      <c r="H13199" s="41">
        <f>IFERROR(XLOOKUP(C7547,'DATA Wharton'!$A$2:$A$785,'DATA Wharton'!$C$2:$C$785),"")</f>
        <v/>
      </c>
      <c r="I13199">
        <f>IF(OR(G7547="",H7547=""),"",G7547)</f>
        <v/>
      </c>
      <c r="J13199">
        <f>IF(OR(I7547="",H7547=""),"",I7547*H7547)</f>
        <v/>
      </c>
      <c r="K13199">
        <f>IF(G7547="","Missing OEWS wage",IF(H7547="","Missing Wharton SOC","Matched"))</f>
        <v/>
      </c>
    </row>
    <row r="13200">
      <c r="A13200" t="inlineStr">
        <is>
          <t>81</t>
        </is>
      </c>
      <c r="B13200" t="inlineStr">
        <is>
          <t>Other Services (except Public Administration)</t>
        </is>
      </c>
      <c r="C13200" t="inlineStr">
        <is>
          <t>37-2011</t>
        </is>
      </c>
      <c r="D13200" t="inlineStr">
        <is>
          <t>Janitors and Cleaners, Except Maids and Housekeeping Cleaners</t>
        </is>
      </c>
      <c r="E13200" t="n">
        <v>52310</v>
      </c>
      <c r="F13200" t="n">
        <v>36870</v>
      </c>
      <c r="G13200">
        <f>IF(OR(E7548="",F7548=""),"",E7548*F7548)</f>
        <v/>
      </c>
      <c r="H13200" s="41">
        <f>IFERROR(XLOOKUP(C7548,'DATA Wharton'!$A$2:$A$785,'DATA Wharton'!$C$2:$C$785),"")</f>
        <v/>
      </c>
      <c r="I13200">
        <f>IF(OR(G7548="",H7548=""),"",G7548)</f>
        <v/>
      </c>
      <c r="J13200">
        <f>IF(OR(I7548="",H7548=""),"",I7548*H7548)</f>
        <v/>
      </c>
      <c r="K13200">
        <f>IF(G7548="","Missing OEWS wage",IF(H7548="","Missing Wharton SOC","Matched"))</f>
        <v/>
      </c>
    </row>
    <row r="13201">
      <c r="A13201" t="inlineStr">
        <is>
          <t>81</t>
        </is>
      </c>
      <c r="B13201" t="inlineStr">
        <is>
          <t>Other Services (except Public Administration)</t>
        </is>
      </c>
      <c r="C13201" t="inlineStr">
        <is>
          <t>37-2012</t>
        </is>
      </c>
      <c r="D13201" t="inlineStr">
        <is>
          <t>Maids and Housekeeping Cleaners</t>
        </is>
      </c>
      <c r="E13201" t="n">
        <v>10390</v>
      </c>
      <c r="F13201" t="n">
        <v>38350</v>
      </c>
      <c r="G13201">
        <f>IF(OR(E7549="",F7549=""),"",E7549*F7549)</f>
        <v/>
      </c>
      <c r="H13201" s="41">
        <f>IFERROR(XLOOKUP(C7549,'DATA Wharton'!$A$2:$A$785,'DATA Wharton'!$C$2:$C$785),"")</f>
        <v/>
      </c>
      <c r="I13201">
        <f>IF(OR(G7549="",H7549=""),"",G7549)</f>
        <v/>
      </c>
      <c r="J13201">
        <f>IF(OR(I7549="",H7549=""),"",I7549*H7549)</f>
        <v/>
      </c>
      <c r="K13201">
        <f>IF(G7549="","Missing OEWS wage",IF(H7549="","Missing Wharton SOC","Matched"))</f>
        <v/>
      </c>
    </row>
    <row r="13202">
      <c r="A13202" t="inlineStr">
        <is>
          <t>81</t>
        </is>
      </c>
      <c r="B13202" t="inlineStr">
        <is>
          <t>Other Services (except Public Administration)</t>
        </is>
      </c>
      <c r="C13202" t="inlineStr">
        <is>
          <t>37-2019</t>
        </is>
      </c>
      <c r="D13202" t="inlineStr">
        <is>
          <t>Building Cleaning Workers, All Other</t>
        </is>
      </c>
      <c r="E13202" t="n">
        <v>370</v>
      </c>
      <c r="F13202" t="n">
        <v>44200</v>
      </c>
      <c r="G13202">
        <f>IF(OR(E7550="",F7550=""),"",E7550*F7550)</f>
        <v/>
      </c>
      <c r="H13202" s="41">
        <f>IFERROR(XLOOKUP(C7550,'DATA Wharton'!$A$2:$A$785,'DATA Wharton'!$C$2:$C$785),"")</f>
        <v/>
      </c>
      <c r="I13202">
        <f>IF(OR(G7550="",H7550=""),"",G7550)</f>
        <v/>
      </c>
      <c r="J13202">
        <f>IF(OR(I7550="",H7550=""),"",I7550*H7550)</f>
        <v/>
      </c>
      <c r="K13202">
        <f>IF(G7550="","Missing OEWS wage",IF(H7550="","Missing Wharton SOC","Matched"))</f>
        <v/>
      </c>
    </row>
    <row r="13203">
      <c r="A13203" t="inlineStr">
        <is>
          <t>81</t>
        </is>
      </c>
      <c r="B13203" t="inlineStr">
        <is>
          <t>Other Services (except Public Administration)</t>
        </is>
      </c>
      <c r="C13203" t="inlineStr">
        <is>
          <t>37-3011</t>
        </is>
      </c>
      <c r="D13203" t="inlineStr">
        <is>
          <t>Landscaping and Groundskeeping Workers</t>
        </is>
      </c>
      <c r="E13203" t="n">
        <v>25290</v>
      </c>
      <c r="F13203" t="n">
        <v>41250</v>
      </c>
      <c r="G13203">
        <f>IF(OR(E7551="",F7551=""),"",E7551*F7551)</f>
        <v/>
      </c>
      <c r="H13203" s="41">
        <f>IFERROR(XLOOKUP(C7551,'DATA Wharton'!$A$2:$A$785,'DATA Wharton'!$C$2:$C$785),"")</f>
        <v/>
      </c>
      <c r="I13203">
        <f>IF(OR(G7551="",H7551=""),"",G7551)</f>
        <v/>
      </c>
      <c r="J13203">
        <f>IF(OR(I7551="",H7551=""),"",I7551*H7551)</f>
        <v/>
      </c>
      <c r="K13203">
        <f>IF(G7551="","Missing OEWS wage",IF(H7551="","Missing Wharton SOC","Matched"))</f>
        <v/>
      </c>
    </row>
    <row r="13204">
      <c r="A13204" t="inlineStr">
        <is>
          <t>81</t>
        </is>
      </c>
      <c r="B13204" t="inlineStr">
        <is>
          <t>Other Services (except Public Administration)</t>
        </is>
      </c>
      <c r="C13204" t="inlineStr">
        <is>
          <t>37-3012</t>
        </is>
      </c>
      <c r="D13204" t="inlineStr">
        <is>
          <t>Pesticide Handlers, Sprayers, and Applicators, Vegetation</t>
        </is>
      </c>
      <c r="E13204" t="n">
        <v>70</v>
      </c>
      <c r="F13204" t="n">
        <v>48780</v>
      </c>
      <c r="G13204">
        <f>IF(OR(E7552="",F7552=""),"",E7552*F7552)</f>
        <v/>
      </c>
      <c r="H13204" s="41">
        <f>IFERROR(XLOOKUP(C7552,'DATA Wharton'!$A$2:$A$785,'DATA Wharton'!$C$2:$C$785),"")</f>
        <v/>
      </c>
      <c r="I13204">
        <f>IF(OR(G7552="",H7552=""),"",G7552)</f>
        <v/>
      </c>
      <c r="J13204">
        <f>IF(OR(I7552="",H7552=""),"",I7552*H7552)</f>
        <v/>
      </c>
      <c r="K13204">
        <f>IF(G7552="","Missing OEWS wage",IF(H7552="","Missing Wharton SOC","Matched"))</f>
        <v/>
      </c>
    </row>
    <row r="13205">
      <c r="A13205" t="inlineStr">
        <is>
          <t>81</t>
        </is>
      </c>
      <c r="B13205" t="inlineStr">
        <is>
          <t>Other Services (except Public Administration)</t>
        </is>
      </c>
      <c r="C13205" t="inlineStr">
        <is>
          <t>37-3019</t>
        </is>
      </c>
      <c r="D13205" t="inlineStr">
        <is>
          <t>Grounds Maintenance Workers, All Other</t>
        </is>
      </c>
      <c r="E13205" t="n">
        <v>910</v>
      </c>
      <c r="F13205" t="n">
        <v>46620</v>
      </c>
      <c r="G13205">
        <f>IF(OR(E7553="",F7553=""),"",E7553*F7553)</f>
        <v/>
      </c>
      <c r="H13205" s="41">
        <f>IFERROR(XLOOKUP(C7553,'DATA Wharton'!$A$2:$A$785,'DATA Wharton'!$C$2:$C$785),"")</f>
        <v/>
      </c>
      <c r="I13205">
        <f>IF(OR(G7553="",H7553=""),"",G7553)</f>
        <v/>
      </c>
      <c r="J13205">
        <f>IF(OR(I7553="",H7553=""),"",I7553*H7553)</f>
        <v/>
      </c>
      <c r="K13205">
        <f>IF(G7553="","Missing OEWS wage",IF(H7553="","Missing Wharton SOC","Matched"))</f>
        <v/>
      </c>
    </row>
    <row r="13206">
      <c r="A13206" t="inlineStr">
        <is>
          <t>81</t>
        </is>
      </c>
      <c r="B13206" t="inlineStr">
        <is>
          <t>Other Services (except Public Administration)</t>
        </is>
      </c>
      <c r="C13206" t="inlineStr">
        <is>
          <t>39-1013</t>
        </is>
      </c>
      <c r="D13206" t="inlineStr">
        <is>
          <t>First-Line Supervisors of Gambling Services Workers</t>
        </is>
      </c>
      <c r="E13206" t="n">
        <v>450</v>
      </c>
      <c r="F13206" t="n">
        <v>47030</v>
      </c>
      <c r="G13206">
        <f>IF(OR(E7554="",F7554=""),"",E7554*F7554)</f>
        <v/>
      </c>
      <c r="H13206" s="41">
        <f>IFERROR(XLOOKUP(C7554,'DATA Wharton'!$A$2:$A$785,'DATA Wharton'!$C$2:$C$785),"")</f>
        <v/>
      </c>
      <c r="I13206">
        <f>IF(OR(G7554="",H7554=""),"",G7554)</f>
        <v/>
      </c>
      <c r="J13206">
        <f>IF(OR(I7554="",H7554=""),"",I7554*H7554)</f>
        <v/>
      </c>
      <c r="K13206">
        <f>IF(G7554="","Missing OEWS wage",IF(H7554="","Missing Wharton SOC","Matched"))</f>
        <v/>
      </c>
    </row>
    <row r="13207">
      <c r="A13207" t="inlineStr">
        <is>
          <t>81</t>
        </is>
      </c>
      <c r="B13207" t="inlineStr">
        <is>
          <t>Other Services (except Public Administration)</t>
        </is>
      </c>
      <c r="C13207" t="inlineStr">
        <is>
          <t>39-1014</t>
        </is>
      </c>
      <c r="D13207" t="inlineStr">
        <is>
          <t>First-Line Supervisors of Entertainment and Recreation Workers, Except Gambling Services</t>
        </is>
      </c>
      <c r="E13207" t="n">
        <v>6050</v>
      </c>
      <c r="F13207" t="n">
        <v>53750</v>
      </c>
      <c r="G13207">
        <f>IF(OR(E7555="",F7555=""),"",E7555*F7555)</f>
        <v/>
      </c>
      <c r="H13207" s="41">
        <f>IFERROR(XLOOKUP(C7555,'DATA Wharton'!$A$2:$A$785,'DATA Wharton'!$C$2:$C$785),"")</f>
        <v/>
      </c>
      <c r="I13207">
        <f>IF(OR(G7555="",H7555=""),"",G7555)</f>
        <v/>
      </c>
      <c r="J13207">
        <f>IF(OR(I7555="",H7555=""),"",I7555*H7555)</f>
        <v/>
      </c>
      <c r="K13207">
        <f>IF(G7555="","Missing OEWS wage",IF(H7555="","Missing Wharton SOC","Matched"))</f>
        <v/>
      </c>
    </row>
    <row r="13208">
      <c r="A13208" t="inlineStr">
        <is>
          <t>81</t>
        </is>
      </c>
      <c r="B13208" t="inlineStr">
        <is>
          <t>Other Services (except Public Administration)</t>
        </is>
      </c>
      <c r="C13208" t="inlineStr">
        <is>
          <t>39-1022</t>
        </is>
      </c>
      <c r="D13208" t="inlineStr">
        <is>
          <t>First-Line Supervisors of Personal Service Workers</t>
        </is>
      </c>
      <c r="E13208" t="n">
        <v>46990</v>
      </c>
      <c r="F13208" t="n">
        <v>50280</v>
      </c>
      <c r="G13208">
        <f>IF(OR(E7556="",F7556=""),"",E7556*F7556)</f>
        <v/>
      </c>
      <c r="H13208" s="41">
        <f>IFERROR(XLOOKUP(C7556,'DATA Wharton'!$A$2:$A$785,'DATA Wharton'!$C$2:$C$785),"")</f>
        <v/>
      </c>
      <c r="I13208">
        <f>IF(OR(G7556="",H7556=""),"",G7556)</f>
        <v/>
      </c>
      <c r="J13208">
        <f>IF(OR(I7556="",H7556=""),"",I7556*H7556)</f>
        <v/>
      </c>
      <c r="K13208">
        <f>IF(G7556="","Missing OEWS wage",IF(H7556="","Missing Wharton SOC","Matched"))</f>
        <v/>
      </c>
    </row>
    <row r="13209">
      <c r="A13209" t="inlineStr">
        <is>
          <t>81</t>
        </is>
      </c>
      <c r="B13209" t="inlineStr">
        <is>
          <t>Other Services (except Public Administration)</t>
        </is>
      </c>
      <c r="C13209" t="inlineStr">
        <is>
          <t>39-2011</t>
        </is>
      </c>
      <c r="D13209" t="inlineStr">
        <is>
          <t>Animal Trainers</t>
        </is>
      </c>
      <c r="E13209" t="n">
        <v>9670</v>
      </c>
      <c r="F13209" t="n">
        <v>46610</v>
      </c>
      <c r="G13209">
        <f>IF(OR(E7557="",F7557=""),"",E7557*F7557)</f>
        <v/>
      </c>
      <c r="H13209" s="41">
        <f>IFERROR(XLOOKUP(C7557,'DATA Wharton'!$A$2:$A$785,'DATA Wharton'!$C$2:$C$785),"")</f>
        <v/>
      </c>
      <c r="I13209">
        <f>IF(OR(G7557="",H7557=""),"",G7557)</f>
        <v/>
      </c>
      <c r="J13209">
        <f>IF(OR(I7557="",H7557=""),"",I7557*H7557)</f>
        <v/>
      </c>
      <c r="K13209">
        <f>IF(G7557="","Missing OEWS wage",IF(H7557="","Missing Wharton SOC","Matched"))</f>
        <v/>
      </c>
    </row>
    <row r="13210">
      <c r="A13210" t="inlineStr">
        <is>
          <t>81</t>
        </is>
      </c>
      <c r="B13210" t="inlineStr">
        <is>
          <t>Other Services (except Public Administration)</t>
        </is>
      </c>
      <c r="C13210" t="inlineStr">
        <is>
          <t>39-2021</t>
        </is>
      </c>
      <c r="D13210" t="inlineStr">
        <is>
          <t>Animal Caretakers</t>
        </is>
      </c>
      <c r="E13210" t="n">
        <v>156690</v>
      </c>
      <c r="F13210" t="n">
        <v>36520</v>
      </c>
      <c r="G13210">
        <f>IF(OR(E7558="",F7558=""),"",E7558*F7558)</f>
        <v/>
      </c>
      <c r="H13210" s="41">
        <f>IFERROR(XLOOKUP(C7558,'DATA Wharton'!$A$2:$A$785,'DATA Wharton'!$C$2:$C$785),"")</f>
        <v/>
      </c>
      <c r="I13210">
        <f>IF(OR(G7558="",H7558=""),"",G7558)</f>
        <v/>
      </c>
      <c r="J13210">
        <f>IF(OR(I7558="",H7558=""),"",I7558*H7558)</f>
        <v/>
      </c>
      <c r="K13210">
        <f>IF(G7558="","Missing OEWS wage",IF(H7558="","Missing Wharton SOC","Matched"))</f>
        <v/>
      </c>
    </row>
    <row r="13211">
      <c r="A13211" t="inlineStr">
        <is>
          <t>81</t>
        </is>
      </c>
      <c r="B13211" t="inlineStr">
        <is>
          <t>Other Services (except Public Administration)</t>
        </is>
      </c>
      <c r="C13211" t="inlineStr">
        <is>
          <t>39-3011</t>
        </is>
      </c>
      <c r="D13211" t="inlineStr">
        <is>
          <t>Gambling Dealers</t>
        </is>
      </c>
      <c r="E13211" t="n">
        <v>480</v>
      </c>
      <c r="F13211" t="n">
        <v>30740</v>
      </c>
      <c r="G13211">
        <f>IF(OR(E7559="",F7559=""),"",E7559*F7559)</f>
        <v/>
      </c>
      <c r="H13211" s="41">
        <f>IFERROR(XLOOKUP(C7559,'DATA Wharton'!$A$2:$A$785,'DATA Wharton'!$C$2:$C$785),"")</f>
        <v/>
      </c>
      <c r="I13211">
        <f>IF(OR(G7559="",H7559=""),"",G7559)</f>
        <v/>
      </c>
      <c r="J13211">
        <f>IF(OR(I7559="",H7559=""),"",I7559*H7559)</f>
        <v/>
      </c>
      <c r="K13211">
        <f>IF(G7559="","Missing OEWS wage",IF(H7559="","Missing Wharton SOC","Matched"))</f>
        <v/>
      </c>
    </row>
    <row r="13212">
      <c r="A13212" t="inlineStr">
        <is>
          <t>81</t>
        </is>
      </c>
      <c r="B13212" t="inlineStr">
        <is>
          <t>Other Services (except Public Administration)</t>
        </is>
      </c>
      <c r="C13212" t="inlineStr">
        <is>
          <t>39-3012</t>
        </is>
      </c>
      <c r="D13212" t="inlineStr">
        <is>
          <t>Gambling and Sports Book Writers and Runners</t>
        </is>
      </c>
      <c r="E13212" t="n">
        <v>630</v>
      </c>
      <c r="F13212" t="n">
        <v>38530</v>
      </c>
      <c r="G13212">
        <f>IF(OR(E7560="",F7560=""),"",E7560*F7560)</f>
        <v/>
      </c>
      <c r="H13212" s="41">
        <f>IFERROR(XLOOKUP(C7560,'DATA Wharton'!$A$2:$A$785,'DATA Wharton'!$C$2:$C$785),"")</f>
        <v/>
      </c>
      <c r="I13212">
        <f>IF(OR(G7560="",H7560=""),"",G7560)</f>
        <v/>
      </c>
      <c r="J13212">
        <f>IF(OR(I7560="",H7560=""),"",I7560*H7560)</f>
        <v/>
      </c>
      <c r="K13212">
        <f>IF(G7560="","Missing OEWS wage",IF(H7560="","Missing Wharton SOC","Matched"))</f>
        <v/>
      </c>
    </row>
    <row r="13213">
      <c r="A13213" t="inlineStr">
        <is>
          <t>81</t>
        </is>
      </c>
      <c r="B13213" t="inlineStr">
        <is>
          <t>Other Services (except Public Administration)</t>
        </is>
      </c>
      <c r="C13213" t="inlineStr">
        <is>
          <t>39-3019</t>
        </is>
      </c>
      <c r="D13213" t="inlineStr">
        <is>
          <t>Gambling Service Workers, All Other</t>
        </is>
      </c>
      <c r="E13213" t="n">
        <v>2480</v>
      </c>
      <c r="F13213" t="n">
        <v>35790</v>
      </c>
      <c r="G13213">
        <f>IF(OR(E7561="",F7561=""),"",E7561*F7561)</f>
        <v/>
      </c>
      <c r="H13213" s="41">
        <f>IFERROR(XLOOKUP(C7561,'DATA Wharton'!$A$2:$A$785,'DATA Wharton'!$C$2:$C$785),"")</f>
        <v/>
      </c>
      <c r="I13213">
        <f>IF(OR(G7561="",H7561=""),"",G7561)</f>
        <v/>
      </c>
      <c r="J13213">
        <f>IF(OR(I7561="",H7561=""),"",I7561*H7561)</f>
        <v/>
      </c>
      <c r="K13213">
        <f>IF(G7561="","Missing OEWS wage",IF(H7561="","Missing Wharton SOC","Matched"))</f>
        <v/>
      </c>
    </row>
    <row r="13214">
      <c r="A13214" t="inlineStr">
        <is>
          <t>81</t>
        </is>
      </c>
      <c r="B13214" t="inlineStr">
        <is>
          <t>Other Services (except Public Administration)</t>
        </is>
      </c>
      <c r="C13214" t="inlineStr">
        <is>
          <t>39-3031</t>
        </is>
      </c>
      <c r="D13214" t="inlineStr">
        <is>
          <t>Ushers, Lobby Attendants, and Ticket Takers</t>
        </is>
      </c>
      <c r="E13214" t="n">
        <v>730</v>
      </c>
      <c r="F13214" t="n">
        <v>36020</v>
      </c>
      <c r="G13214">
        <f>IF(OR(E7562="",F7562=""),"",E7562*F7562)</f>
        <v/>
      </c>
      <c r="H13214" s="41">
        <f>IFERROR(XLOOKUP(C7562,'DATA Wharton'!$A$2:$A$785,'DATA Wharton'!$C$2:$C$785),"")</f>
        <v/>
      </c>
      <c r="I13214">
        <f>IF(OR(G7562="",H7562=""),"",G7562)</f>
        <v/>
      </c>
      <c r="J13214">
        <f>IF(OR(I7562="",H7562=""),"",I7562*H7562)</f>
        <v/>
      </c>
      <c r="K13214">
        <f>IF(G7562="","Missing OEWS wage",IF(H7562="","Missing Wharton SOC","Matched"))</f>
        <v/>
      </c>
    </row>
    <row r="13215">
      <c r="A13215" t="inlineStr">
        <is>
          <t>81</t>
        </is>
      </c>
      <c r="B13215" t="inlineStr">
        <is>
          <t>Other Services (except Public Administration)</t>
        </is>
      </c>
      <c r="C13215" t="inlineStr">
        <is>
          <t>39-3091</t>
        </is>
      </c>
      <c r="D13215" t="inlineStr">
        <is>
          <t>Amusement and Recreation Attendants</t>
        </is>
      </c>
      <c r="E13215" t="n">
        <v>8220</v>
      </c>
      <c r="F13215" t="n">
        <v>32550</v>
      </c>
      <c r="G13215">
        <f>IF(OR(E7563="",F7563=""),"",E7563*F7563)</f>
        <v/>
      </c>
      <c r="H13215" s="41">
        <f>IFERROR(XLOOKUP(C7563,'DATA Wharton'!$A$2:$A$785,'DATA Wharton'!$C$2:$C$785),"")</f>
        <v/>
      </c>
      <c r="I13215">
        <f>IF(OR(G7563="",H7563=""),"",G7563)</f>
        <v/>
      </c>
      <c r="J13215">
        <f>IF(OR(I7563="",H7563=""),"",I7563*H7563)</f>
        <v/>
      </c>
      <c r="K13215">
        <f>IF(G7563="","Missing OEWS wage",IF(H7563="","Missing Wharton SOC","Matched"))</f>
        <v/>
      </c>
    </row>
    <row r="13216">
      <c r="A13216" t="inlineStr">
        <is>
          <t>81</t>
        </is>
      </c>
      <c r="B13216" t="inlineStr">
        <is>
          <t>Other Services (except Public Administration)</t>
        </is>
      </c>
      <c r="C13216" t="inlineStr">
        <is>
          <t>39-3093</t>
        </is>
      </c>
      <c r="D13216" t="inlineStr">
        <is>
          <t>Locker Room, Coatroom, and Dressing Room Attendants</t>
        </is>
      </c>
      <c r="E13216" t="n">
        <v>3290</v>
      </c>
      <c r="F13216" t="n">
        <v>32020</v>
      </c>
      <c r="G13216">
        <f>IF(OR(E7564="",F7564=""),"",E7564*F7564)</f>
        <v/>
      </c>
      <c r="H13216" s="41">
        <f>IFERROR(XLOOKUP(C7564,'DATA Wharton'!$A$2:$A$785,'DATA Wharton'!$C$2:$C$785),"")</f>
        <v/>
      </c>
      <c r="I13216">
        <f>IF(OR(G7564="",H7564=""),"",G7564)</f>
        <v/>
      </c>
      <c r="J13216">
        <f>IF(OR(I7564="",H7564=""),"",I7564*H7564)</f>
        <v/>
      </c>
      <c r="K13216">
        <f>IF(G7564="","Missing OEWS wage",IF(H7564="","Missing Wharton SOC","Matched"))</f>
        <v/>
      </c>
    </row>
    <row r="13217">
      <c r="A13217" t="inlineStr">
        <is>
          <t>81</t>
        </is>
      </c>
      <c r="B13217" t="inlineStr">
        <is>
          <t>Other Services (except Public Administration)</t>
        </is>
      </c>
      <c r="C13217" t="inlineStr">
        <is>
          <t>39-3099</t>
        </is>
      </c>
      <c r="D13217" t="inlineStr">
        <is>
          <t>Entertainment Attendants and Related Workers, All Other</t>
        </is>
      </c>
      <c r="E13217" t="n">
        <v>200</v>
      </c>
      <c r="F13217" t="n">
        <v>33010</v>
      </c>
      <c r="G13217">
        <f>IF(OR(E7565="",F7565=""),"",E7565*F7565)</f>
        <v/>
      </c>
      <c r="H13217" s="41">
        <f>IFERROR(XLOOKUP(C7565,'DATA Wharton'!$A$2:$A$785,'DATA Wharton'!$C$2:$C$785),"")</f>
        <v/>
      </c>
      <c r="I13217">
        <f>IF(OR(G7565="",H7565=""),"",G7565)</f>
        <v/>
      </c>
      <c r="J13217">
        <f>IF(OR(I7565="",H7565=""),"",I7565*H7565)</f>
        <v/>
      </c>
      <c r="K13217">
        <f>IF(G7565="","Missing OEWS wage",IF(H7565="","Missing Wharton SOC","Matched"))</f>
        <v/>
      </c>
    </row>
    <row r="13218">
      <c r="A13218" t="inlineStr">
        <is>
          <t>81</t>
        </is>
      </c>
      <c r="B13218" t="inlineStr">
        <is>
          <t>Other Services (except Public Administration)</t>
        </is>
      </c>
      <c r="C13218" t="inlineStr">
        <is>
          <t>39-4011</t>
        </is>
      </c>
      <c r="D13218" t="inlineStr">
        <is>
          <t>Embalmers</t>
        </is>
      </c>
      <c r="E13218" t="n">
        <v>3800</v>
      </c>
      <c r="F13218" t="n">
        <v>58400</v>
      </c>
      <c r="G13218">
        <f>IF(OR(E7566="",F7566=""),"",E7566*F7566)</f>
        <v/>
      </c>
      <c r="H13218" s="41">
        <f>IFERROR(XLOOKUP(C7566,'DATA Wharton'!$A$2:$A$785,'DATA Wharton'!$C$2:$C$785),"")</f>
        <v/>
      </c>
      <c r="I13218">
        <f>IF(OR(G7566="",H7566=""),"",G7566)</f>
        <v/>
      </c>
      <c r="J13218">
        <f>IF(OR(I7566="",H7566=""),"",I7566*H7566)</f>
        <v/>
      </c>
      <c r="K13218">
        <f>IF(G7566="","Missing OEWS wage",IF(H7566="","Missing Wharton SOC","Matched"))</f>
        <v/>
      </c>
    </row>
    <row r="13219">
      <c r="A13219" t="inlineStr">
        <is>
          <t>81</t>
        </is>
      </c>
      <c r="B13219" t="inlineStr">
        <is>
          <t>Other Services (except Public Administration)</t>
        </is>
      </c>
      <c r="C13219" t="inlineStr">
        <is>
          <t>39-4012</t>
        </is>
      </c>
      <c r="D13219" t="inlineStr">
        <is>
          <t>Crematory Operators</t>
        </is>
      </c>
      <c r="E13219" t="n">
        <v>2800</v>
      </c>
      <c r="F13219" t="n">
        <v>45570</v>
      </c>
      <c r="G13219">
        <f>IF(OR(E7567="",F7567=""),"",E7567*F7567)</f>
        <v/>
      </c>
      <c r="H13219" s="41">
        <f>IFERROR(XLOOKUP(C7567,'DATA Wharton'!$A$2:$A$785,'DATA Wharton'!$C$2:$C$785),"")</f>
        <v/>
      </c>
      <c r="I13219">
        <f>IF(OR(G7567="",H7567=""),"",G7567)</f>
        <v/>
      </c>
      <c r="J13219">
        <f>IF(OR(I7567="",H7567=""),"",I7567*H7567)</f>
        <v/>
      </c>
      <c r="K13219">
        <f>IF(G7567="","Missing OEWS wage",IF(H7567="","Missing Wharton SOC","Matched"))</f>
        <v/>
      </c>
    </row>
    <row r="13220">
      <c r="A13220" t="inlineStr">
        <is>
          <t>81</t>
        </is>
      </c>
      <c r="B13220" t="inlineStr">
        <is>
          <t>Other Services (except Public Administration)</t>
        </is>
      </c>
      <c r="C13220" t="inlineStr">
        <is>
          <t>39-4021</t>
        </is>
      </c>
      <c r="D13220" t="inlineStr">
        <is>
          <t>Funeral Attendants</t>
        </is>
      </c>
      <c r="E13220" t="n">
        <v>30920</v>
      </c>
      <c r="F13220" t="n">
        <v>37180</v>
      </c>
      <c r="G13220">
        <f>IF(OR(E7568="",F7568=""),"",E7568*F7568)</f>
        <v/>
      </c>
      <c r="H13220" s="41">
        <f>IFERROR(XLOOKUP(C7568,'DATA Wharton'!$A$2:$A$785,'DATA Wharton'!$C$2:$C$785),"")</f>
        <v/>
      </c>
      <c r="I13220">
        <f>IF(OR(G7568="",H7568=""),"",G7568)</f>
        <v/>
      </c>
      <c r="J13220">
        <f>IF(OR(I7568="",H7568=""),"",I7568*H7568)</f>
        <v/>
      </c>
      <c r="K13220">
        <f>IF(G7568="","Missing OEWS wage",IF(H7568="","Missing Wharton SOC","Matched"))</f>
        <v/>
      </c>
    </row>
    <row r="13221">
      <c r="A13221" t="inlineStr">
        <is>
          <t>81</t>
        </is>
      </c>
      <c r="B13221" t="inlineStr">
        <is>
          <t>Other Services (except Public Administration)</t>
        </is>
      </c>
      <c r="C13221" t="inlineStr">
        <is>
          <t>39-4031</t>
        </is>
      </c>
      <c r="D13221" t="inlineStr">
        <is>
          <t>Morticians, Undertakers, and Funeral Arrangers</t>
        </is>
      </c>
      <c r="E13221" t="n">
        <v>24790</v>
      </c>
      <c r="F13221" t="n">
        <v>57880</v>
      </c>
      <c r="G13221">
        <f>IF(OR(E7569="",F7569=""),"",E7569*F7569)</f>
        <v/>
      </c>
      <c r="H13221" s="41">
        <f>IFERROR(XLOOKUP(C7569,'DATA Wharton'!$A$2:$A$785,'DATA Wharton'!$C$2:$C$785),"")</f>
        <v/>
      </c>
      <c r="I13221">
        <f>IF(OR(G7569="",H7569=""),"",G7569)</f>
        <v/>
      </c>
      <c r="J13221">
        <f>IF(OR(I7569="",H7569=""),"",I7569*H7569)</f>
        <v/>
      </c>
      <c r="K13221">
        <f>IF(G7569="","Missing OEWS wage",IF(H7569="","Missing Wharton SOC","Matched"))</f>
        <v/>
      </c>
    </row>
    <row r="13222">
      <c r="A13222" t="inlineStr">
        <is>
          <t>81</t>
        </is>
      </c>
      <c r="B13222" t="inlineStr">
        <is>
          <t>Other Services (except Public Administration)</t>
        </is>
      </c>
      <c r="C13222" t="inlineStr">
        <is>
          <t>39-5011</t>
        </is>
      </c>
      <c r="D13222" t="inlineStr">
        <is>
          <t>Barbers</t>
        </is>
      </c>
      <c r="E13222" t="n">
        <v>14750</v>
      </c>
      <c r="F13222" t="n">
        <v>47020</v>
      </c>
      <c r="G13222">
        <f>IF(OR(E7570="",F7570=""),"",E7570*F7570)</f>
        <v/>
      </c>
      <c r="H13222" s="41">
        <f>IFERROR(XLOOKUP(C7570,'DATA Wharton'!$A$2:$A$785,'DATA Wharton'!$C$2:$C$785),"")</f>
        <v/>
      </c>
      <c r="I13222">
        <f>IF(OR(G7570="",H7570=""),"",G7570)</f>
        <v/>
      </c>
      <c r="J13222">
        <f>IF(OR(I7570="",H7570=""),"",I7570*H7570)</f>
        <v/>
      </c>
      <c r="K13222">
        <f>IF(G7570="","Missing OEWS wage",IF(H7570="","Missing Wharton SOC","Matched"))</f>
        <v/>
      </c>
    </row>
    <row r="13223">
      <c r="A13223" t="inlineStr">
        <is>
          <t>81</t>
        </is>
      </c>
      <c r="B13223" t="inlineStr">
        <is>
          <t>Other Services (except Public Administration)</t>
        </is>
      </c>
      <c r="C13223" t="inlineStr">
        <is>
          <t>39-5012</t>
        </is>
      </c>
      <c r="D13223" t="inlineStr">
        <is>
          <t>Hairdressers, Hairstylists, and Cosmetologists</t>
        </is>
      </c>
      <c r="E13223" t="n">
        <v>266270</v>
      </c>
      <c r="F13223" t="n">
        <v>44610</v>
      </c>
      <c r="G13223">
        <f>IF(OR(E7571="",F7571=""),"",E7571*F7571)</f>
        <v/>
      </c>
      <c r="H13223" s="41">
        <f>IFERROR(XLOOKUP(C7571,'DATA Wharton'!$A$2:$A$785,'DATA Wharton'!$C$2:$C$785),"")</f>
        <v/>
      </c>
      <c r="I13223">
        <f>IF(OR(G7571="",H7571=""),"",G7571)</f>
        <v/>
      </c>
      <c r="J13223">
        <f>IF(OR(I7571="",H7571=""),"",I7571*H7571)</f>
        <v/>
      </c>
      <c r="K13223">
        <f>IF(G7571="","Missing OEWS wage",IF(H7571="","Missing Wharton SOC","Matched"))</f>
        <v/>
      </c>
    </row>
    <row r="13224">
      <c r="A13224" t="inlineStr">
        <is>
          <t>81</t>
        </is>
      </c>
      <c r="B13224" t="inlineStr">
        <is>
          <t>Other Services (except Public Administration)</t>
        </is>
      </c>
      <c r="C13224" t="inlineStr">
        <is>
          <t>39-5092</t>
        </is>
      </c>
      <c r="D13224" t="inlineStr">
        <is>
          <t>Manicurists and Pedicurists</t>
        </is>
      </c>
      <c r="E13224" t="n">
        <v>150780</v>
      </c>
      <c r="F13224" t="n">
        <v>38390</v>
      </c>
      <c r="G13224">
        <f>IF(OR(E7572="",F7572=""),"",E7572*F7572)</f>
        <v/>
      </c>
      <c r="H13224" s="41">
        <f>IFERROR(XLOOKUP(C7572,'DATA Wharton'!$A$2:$A$785,'DATA Wharton'!$C$2:$C$785),"")</f>
        <v/>
      </c>
      <c r="I13224">
        <f>IF(OR(G7572="",H7572=""),"",G7572)</f>
        <v/>
      </c>
      <c r="J13224">
        <f>IF(OR(I7572="",H7572=""),"",I7572*H7572)</f>
        <v/>
      </c>
      <c r="K13224">
        <f>IF(G7572="","Missing OEWS wage",IF(H7572="","Missing Wharton SOC","Matched"))</f>
        <v/>
      </c>
    </row>
    <row r="13225">
      <c r="A13225" t="inlineStr">
        <is>
          <t>81</t>
        </is>
      </c>
      <c r="B13225" t="inlineStr">
        <is>
          <t>Other Services (except Public Administration)</t>
        </is>
      </c>
      <c r="C13225" t="inlineStr">
        <is>
          <t>39-5093</t>
        </is>
      </c>
      <c r="D13225" t="inlineStr">
        <is>
          <t>Shampooers</t>
        </is>
      </c>
      <c r="E13225" t="n">
        <v>7990</v>
      </c>
      <c r="F13225" t="n">
        <v>31940</v>
      </c>
      <c r="G13225">
        <f>IF(OR(E7573="",F7573=""),"",E7573*F7573)</f>
        <v/>
      </c>
      <c r="H13225" s="41">
        <f>IFERROR(XLOOKUP(C7573,'DATA Wharton'!$A$2:$A$785,'DATA Wharton'!$C$2:$C$785),"")</f>
        <v/>
      </c>
      <c r="I13225">
        <f>IF(OR(G7573="",H7573=""),"",G7573)</f>
        <v/>
      </c>
      <c r="J13225">
        <f>IF(OR(I7573="",H7573=""),"",I7573*H7573)</f>
        <v/>
      </c>
      <c r="K13225">
        <f>IF(G7573="","Missing OEWS wage",IF(H7573="","Missing Wharton SOC","Matched"))</f>
        <v/>
      </c>
    </row>
    <row r="13226">
      <c r="A13226" t="inlineStr">
        <is>
          <t>81</t>
        </is>
      </c>
      <c r="B13226" t="inlineStr">
        <is>
          <t>Other Services (except Public Administration)</t>
        </is>
      </c>
      <c r="C13226" t="inlineStr">
        <is>
          <t>39-5094</t>
        </is>
      </c>
      <c r="D13226" t="inlineStr">
        <is>
          <t>Skincare Specialists</t>
        </is>
      </c>
      <c r="E13226" t="n">
        <v>54170</v>
      </c>
      <c r="F13226" t="n">
        <v>50320</v>
      </c>
      <c r="G13226">
        <f>IF(OR(E7574="",F7574=""),"",E7574*F7574)</f>
        <v/>
      </c>
      <c r="H13226" s="41">
        <f>IFERROR(XLOOKUP(C7574,'DATA Wharton'!$A$2:$A$785,'DATA Wharton'!$C$2:$C$785),"")</f>
        <v/>
      </c>
      <c r="I13226">
        <f>IF(OR(G7574="",H7574=""),"",G7574)</f>
        <v/>
      </c>
      <c r="J13226">
        <f>IF(OR(I7574="",H7574=""),"",I7574*H7574)</f>
        <v/>
      </c>
      <c r="K13226">
        <f>IF(G7574="","Missing OEWS wage",IF(H7574="","Missing Wharton SOC","Matched"))</f>
        <v/>
      </c>
    </row>
    <row r="13227">
      <c r="A13227" t="inlineStr">
        <is>
          <t>81</t>
        </is>
      </c>
      <c r="B13227" t="inlineStr">
        <is>
          <t>Other Services (except Public Administration)</t>
        </is>
      </c>
      <c r="C13227" t="inlineStr">
        <is>
          <t>39-6011</t>
        </is>
      </c>
      <c r="D13227" t="inlineStr">
        <is>
          <t>Baggage Porters and Bellhops</t>
        </is>
      </c>
      <c r="E13227" t="n">
        <v>3550</v>
      </c>
      <c r="F13227" t="n">
        <v>36380</v>
      </c>
      <c r="G13227">
        <f>IF(OR(E7575="",F7575=""),"",E7575*F7575)</f>
        <v/>
      </c>
      <c r="H13227" s="41">
        <f>IFERROR(XLOOKUP(C7575,'DATA Wharton'!$A$2:$A$785,'DATA Wharton'!$C$2:$C$785),"")</f>
        <v/>
      </c>
      <c r="I13227">
        <f>IF(OR(G7575="",H7575=""),"",G7575)</f>
        <v/>
      </c>
      <c r="J13227">
        <f>IF(OR(I7575="",H7575=""),"",I7575*H7575)</f>
        <v/>
      </c>
      <c r="K13227">
        <f>IF(G7575="","Missing OEWS wage",IF(H7575="","Missing Wharton SOC","Matched"))</f>
        <v/>
      </c>
    </row>
    <row r="13228">
      <c r="A13228" t="inlineStr">
        <is>
          <t>81</t>
        </is>
      </c>
      <c r="B13228" t="inlineStr">
        <is>
          <t>Other Services (except Public Administration)</t>
        </is>
      </c>
      <c r="C13228" t="inlineStr">
        <is>
          <t>39-6012</t>
        </is>
      </c>
      <c r="D13228" t="inlineStr">
        <is>
          <t>Concierges</t>
        </is>
      </c>
      <c r="E13228" t="n">
        <v>6440</v>
      </c>
      <c r="F13228" t="n">
        <v>39510</v>
      </c>
      <c r="G13228">
        <f>IF(OR(E7576="",F7576=""),"",E7576*F7576)</f>
        <v/>
      </c>
      <c r="H13228" s="41">
        <f>IFERROR(XLOOKUP(C7576,'DATA Wharton'!$A$2:$A$785,'DATA Wharton'!$C$2:$C$785),"")</f>
        <v/>
      </c>
      <c r="I13228">
        <f>IF(OR(G7576="",H7576=""),"",G7576)</f>
        <v/>
      </c>
      <c r="J13228">
        <f>IF(OR(I7576="",H7576=""),"",I7576*H7576)</f>
        <v/>
      </c>
      <c r="K13228">
        <f>IF(G7576="","Missing OEWS wage",IF(H7576="","Missing Wharton SOC","Matched"))</f>
        <v/>
      </c>
    </row>
    <row r="13229">
      <c r="A13229" t="inlineStr">
        <is>
          <t>81</t>
        </is>
      </c>
      <c r="B13229" t="inlineStr">
        <is>
          <t>Other Services (except Public Administration)</t>
        </is>
      </c>
      <c r="C13229" t="inlineStr">
        <is>
          <t>39-7010</t>
        </is>
      </c>
      <c r="D13229" t="inlineStr">
        <is>
          <t>Tour and Travel Guides</t>
        </is>
      </c>
      <c r="E13229" t="n">
        <v>1020</v>
      </c>
      <c r="F13229" t="n">
        <v>42250</v>
      </c>
      <c r="G13229">
        <f>IF(OR(E7577="",F7577=""),"",E7577*F7577)</f>
        <v/>
      </c>
      <c r="H13229" s="41">
        <f>IFERROR(XLOOKUP(C7577,'DATA Wharton'!$A$2:$A$785,'DATA Wharton'!$C$2:$C$785),"")</f>
        <v/>
      </c>
      <c r="I13229">
        <f>IF(OR(G7577="",H7577=""),"",G7577)</f>
        <v/>
      </c>
      <c r="J13229">
        <f>IF(OR(I7577="",H7577=""),"",I7577*H7577)</f>
        <v/>
      </c>
      <c r="K13229">
        <f>IF(G7577="","Missing OEWS wage",IF(H7577="","Missing Wharton SOC","Matched"))</f>
        <v/>
      </c>
    </row>
    <row r="13230">
      <c r="A13230" t="inlineStr">
        <is>
          <t>81</t>
        </is>
      </c>
      <c r="B13230" t="inlineStr">
        <is>
          <t>Other Services (except Public Administration)</t>
        </is>
      </c>
      <c r="C13230" t="inlineStr">
        <is>
          <t>39-9011</t>
        </is>
      </c>
      <c r="D13230" t="inlineStr">
        <is>
          <t>Childcare Workers</t>
        </is>
      </c>
      <c r="E13230" t="n">
        <v>34800</v>
      </c>
      <c r="F13230" t="n">
        <v>33620</v>
      </c>
      <c r="G13230">
        <f>IF(OR(E7578="",F7578=""),"",E7578*F7578)</f>
        <v/>
      </c>
      <c r="H13230" s="41">
        <f>IFERROR(XLOOKUP(C7578,'DATA Wharton'!$A$2:$A$785,'DATA Wharton'!$C$2:$C$785),"")</f>
        <v/>
      </c>
      <c r="I13230">
        <f>IF(OR(G7578="",H7578=""),"",G7578)</f>
        <v/>
      </c>
      <c r="J13230">
        <f>IF(OR(I7578="",H7578=""),"",I7578*H7578)</f>
        <v/>
      </c>
      <c r="K13230">
        <f>IF(G7578="","Missing OEWS wage",IF(H7578="","Missing Wharton SOC","Matched"))</f>
        <v/>
      </c>
    </row>
    <row r="13231">
      <c r="A13231" t="inlineStr">
        <is>
          <t>81</t>
        </is>
      </c>
      <c r="B13231" t="inlineStr">
        <is>
          <t>Other Services (except Public Administration)</t>
        </is>
      </c>
      <c r="C13231" t="inlineStr">
        <is>
          <t>39-9031</t>
        </is>
      </c>
      <c r="D13231" t="inlineStr">
        <is>
          <t>Exercise Trainers and Group Fitness Instructors</t>
        </is>
      </c>
      <c r="E13231" t="n">
        <v>45840</v>
      </c>
      <c r="F13231" t="n">
        <v>47630</v>
      </c>
      <c r="G13231">
        <f>IF(OR(E7579="",F7579=""),"",E7579*F7579)</f>
        <v/>
      </c>
      <c r="H13231" s="41">
        <f>IFERROR(XLOOKUP(C7579,'DATA Wharton'!$A$2:$A$785,'DATA Wharton'!$C$2:$C$785),"")</f>
        <v/>
      </c>
      <c r="I13231">
        <f>IF(OR(G7579="",H7579=""),"",G7579)</f>
        <v/>
      </c>
      <c r="J13231">
        <f>IF(OR(I7579="",H7579=""),"",I7579*H7579)</f>
        <v/>
      </c>
      <c r="K13231">
        <f>IF(G7579="","Missing OEWS wage",IF(H7579="","Missing Wharton SOC","Matched"))</f>
        <v/>
      </c>
    </row>
    <row r="13232">
      <c r="A13232" t="inlineStr">
        <is>
          <t>81</t>
        </is>
      </c>
      <c r="B13232" t="inlineStr">
        <is>
          <t>Other Services (except Public Administration)</t>
        </is>
      </c>
      <c r="C13232" t="inlineStr">
        <is>
          <t>39-9032</t>
        </is>
      </c>
      <c r="D13232" t="inlineStr">
        <is>
          <t>Recreation Workers</t>
        </is>
      </c>
      <c r="E13232" t="n">
        <v>29820</v>
      </c>
      <c r="F13232" t="n">
        <v>37060</v>
      </c>
      <c r="G13232">
        <f>IF(OR(E7580="",F7580=""),"",E7580*F7580)</f>
        <v/>
      </c>
      <c r="H13232" s="41">
        <f>IFERROR(XLOOKUP(C7580,'DATA Wharton'!$A$2:$A$785,'DATA Wharton'!$C$2:$C$785),"")</f>
        <v/>
      </c>
      <c r="I13232">
        <f>IF(OR(G7580="",H7580=""),"",G7580)</f>
        <v/>
      </c>
      <c r="J13232">
        <f>IF(OR(I7580="",H7580=""),"",I7580*H7580)</f>
        <v/>
      </c>
      <c r="K13232">
        <f>IF(G7580="","Missing OEWS wage",IF(H7580="","Missing Wharton SOC","Matched"))</f>
        <v/>
      </c>
    </row>
    <row r="13233">
      <c r="A13233" t="inlineStr">
        <is>
          <t>81</t>
        </is>
      </c>
      <c r="B13233" t="inlineStr">
        <is>
          <t>Other Services (except Public Administration)</t>
        </is>
      </c>
      <c r="C13233" t="inlineStr">
        <is>
          <t>39-9041</t>
        </is>
      </c>
      <c r="D13233" t="inlineStr">
        <is>
          <t>Residential Advisors</t>
        </is>
      </c>
      <c r="E13233" t="n">
        <v>1730</v>
      </c>
      <c r="F13233" t="n">
        <v>42410</v>
      </c>
      <c r="G13233">
        <f>IF(OR(E7581="",F7581=""),"",E7581*F7581)</f>
        <v/>
      </c>
      <c r="H13233" s="41">
        <f>IFERROR(XLOOKUP(C7581,'DATA Wharton'!$A$2:$A$785,'DATA Wharton'!$C$2:$C$785),"")</f>
        <v/>
      </c>
      <c r="I13233">
        <f>IF(OR(G7581="",H7581=""),"",G7581)</f>
        <v/>
      </c>
      <c r="J13233">
        <f>IF(OR(I7581="",H7581=""),"",I7581*H7581)</f>
        <v/>
      </c>
      <c r="K13233">
        <f>IF(G7581="","Missing OEWS wage",IF(H7581="","Missing Wharton SOC","Matched"))</f>
        <v/>
      </c>
    </row>
    <row r="13234">
      <c r="A13234" t="inlineStr">
        <is>
          <t>81</t>
        </is>
      </c>
      <c r="B13234" t="inlineStr">
        <is>
          <t>Other Services (except Public Administration)</t>
        </is>
      </c>
      <c r="C13234" t="inlineStr">
        <is>
          <t>39-9099</t>
        </is>
      </c>
      <c r="D13234" t="inlineStr">
        <is>
          <t>Personal Care and Service Workers, All Other</t>
        </is>
      </c>
      <c r="E13234" t="n">
        <v>18770</v>
      </c>
      <c r="F13234" t="n">
        <v>38740</v>
      </c>
      <c r="G13234">
        <f>IF(OR(E7582="",F7582=""),"",E7582*F7582)</f>
        <v/>
      </c>
      <c r="H13234" s="41">
        <f>IFERROR(XLOOKUP(C7582,'DATA Wharton'!$A$2:$A$785,'DATA Wharton'!$C$2:$C$785),"")</f>
        <v/>
      </c>
      <c r="I13234">
        <f>IF(OR(G7582="",H7582=""),"",G7582)</f>
        <v/>
      </c>
      <c r="J13234">
        <f>IF(OR(I7582="",H7582=""),"",I7582*H7582)</f>
        <v/>
      </c>
      <c r="K13234">
        <f>IF(G7582="","Missing OEWS wage",IF(H7582="","Missing Wharton SOC","Matched"))</f>
        <v/>
      </c>
    </row>
    <row r="13235">
      <c r="A13235" t="inlineStr">
        <is>
          <t>81</t>
        </is>
      </c>
      <c r="B13235" t="inlineStr">
        <is>
          <t>Other Services (except Public Administration)</t>
        </is>
      </c>
      <c r="C13235" t="inlineStr">
        <is>
          <t>41-1011</t>
        </is>
      </c>
      <c r="D13235" t="inlineStr">
        <is>
          <t>First-Line Supervisors of Retail Sales Workers</t>
        </is>
      </c>
      <c r="E13235" t="n">
        <v>8210</v>
      </c>
      <c r="F13235" t="n">
        <v>56000</v>
      </c>
      <c r="G13235">
        <f>IF(OR(E7583="",F7583=""),"",E7583*F7583)</f>
        <v/>
      </c>
      <c r="H13235" s="41">
        <f>IFERROR(XLOOKUP(C7583,'DATA Wharton'!$A$2:$A$785,'DATA Wharton'!$C$2:$C$785),"")</f>
        <v/>
      </c>
      <c r="I13235">
        <f>IF(OR(G7583="",H7583=""),"",G7583)</f>
        <v/>
      </c>
      <c r="J13235">
        <f>IF(OR(I7583="",H7583=""),"",I7583*H7583)</f>
        <v/>
      </c>
      <c r="K13235">
        <f>IF(G7583="","Missing OEWS wage",IF(H7583="","Missing Wharton SOC","Matched"))</f>
        <v/>
      </c>
    </row>
    <row r="13236">
      <c r="A13236" t="inlineStr">
        <is>
          <t>81</t>
        </is>
      </c>
      <c r="B13236" t="inlineStr">
        <is>
          <t>Other Services (except Public Administration)</t>
        </is>
      </c>
      <c r="C13236" t="inlineStr">
        <is>
          <t>41-1012</t>
        </is>
      </c>
      <c r="D13236" t="inlineStr">
        <is>
          <t>First-Line Supervisors of Non-Retail Sales Workers</t>
        </is>
      </c>
      <c r="E13236" t="n">
        <v>2580</v>
      </c>
      <c r="F13236" t="n">
        <v>82440</v>
      </c>
      <c r="G13236">
        <f>IF(OR(E7584="",F7584=""),"",E7584*F7584)</f>
        <v/>
      </c>
      <c r="H13236" s="41">
        <f>IFERROR(XLOOKUP(C7584,'DATA Wharton'!$A$2:$A$785,'DATA Wharton'!$C$2:$C$785),"")</f>
        <v/>
      </c>
      <c r="I13236">
        <f>IF(OR(G7584="",H7584=""),"",G7584)</f>
        <v/>
      </c>
      <c r="J13236">
        <f>IF(OR(I7584="",H7584=""),"",I7584*H7584)</f>
        <v/>
      </c>
      <c r="K13236">
        <f>IF(G7584="","Missing OEWS wage",IF(H7584="","Missing Wharton SOC","Matched"))</f>
        <v/>
      </c>
    </row>
    <row r="13237">
      <c r="A13237" t="inlineStr">
        <is>
          <t>81</t>
        </is>
      </c>
      <c r="B13237" t="inlineStr">
        <is>
          <t>Other Services (except Public Administration)</t>
        </is>
      </c>
      <c r="C13237" t="inlineStr">
        <is>
          <t>41-2011</t>
        </is>
      </c>
      <c r="D13237" t="inlineStr">
        <is>
          <t>Cashiers</t>
        </is>
      </c>
      <c r="E13237" t="n">
        <v>24860</v>
      </c>
      <c r="F13237" t="n">
        <v>33530</v>
      </c>
      <c r="G13237">
        <f>IF(OR(E7585="",F7585=""),"",E7585*F7585)</f>
        <v/>
      </c>
      <c r="H13237" s="41">
        <f>IFERROR(XLOOKUP(C7585,'DATA Wharton'!$A$2:$A$785,'DATA Wharton'!$C$2:$C$785),"")</f>
        <v/>
      </c>
      <c r="I13237">
        <f>IF(OR(G7585="",H7585=""),"",G7585)</f>
        <v/>
      </c>
      <c r="J13237">
        <f>IF(OR(I7585="",H7585=""),"",I7585*H7585)</f>
        <v/>
      </c>
      <c r="K13237">
        <f>IF(G7585="","Missing OEWS wage",IF(H7585="","Missing Wharton SOC","Matched"))</f>
        <v/>
      </c>
    </row>
    <row r="13238">
      <c r="A13238" t="inlineStr">
        <is>
          <t>81</t>
        </is>
      </c>
      <c r="B13238" t="inlineStr">
        <is>
          <t>Other Services (except Public Administration)</t>
        </is>
      </c>
      <c r="C13238" t="inlineStr">
        <is>
          <t>41-2012</t>
        </is>
      </c>
      <c r="D13238" t="inlineStr">
        <is>
          <t>Gambling Change Persons and Booth Cashiers</t>
        </is>
      </c>
      <c r="E13238" t="n">
        <v>310</v>
      </c>
      <c r="F13238" t="n">
        <v>35260</v>
      </c>
      <c r="G13238">
        <f>IF(OR(E7586="",F7586=""),"",E7586*F7586)</f>
        <v/>
      </c>
      <c r="H13238" s="41">
        <f>IFERROR(XLOOKUP(C7586,'DATA Wharton'!$A$2:$A$785,'DATA Wharton'!$C$2:$C$785),"")</f>
        <v/>
      </c>
      <c r="I13238">
        <f>IF(OR(G7586="",H7586=""),"",G7586)</f>
        <v/>
      </c>
      <c r="J13238">
        <f>IF(OR(I7586="",H7586=""),"",I7586*H7586)</f>
        <v/>
      </c>
      <c r="K13238">
        <f>IF(G7586="","Missing OEWS wage",IF(H7586="","Missing Wharton SOC","Matched"))</f>
        <v/>
      </c>
    </row>
    <row r="13239">
      <c r="A13239" t="inlineStr">
        <is>
          <t>81</t>
        </is>
      </c>
      <c r="B13239" t="inlineStr">
        <is>
          <t>Other Services (except Public Administration)</t>
        </is>
      </c>
      <c r="C13239" t="inlineStr">
        <is>
          <t>41-2021</t>
        </is>
      </c>
      <c r="D13239" t="inlineStr">
        <is>
          <t>Counter and Rental Clerks</t>
        </is>
      </c>
      <c r="E13239" t="n">
        <v>56950</v>
      </c>
      <c r="F13239" t="n">
        <v>44660</v>
      </c>
      <c r="G13239">
        <f>IF(OR(E7587="",F7587=""),"",E7587*F7587)</f>
        <v/>
      </c>
      <c r="H13239" s="41">
        <f>IFERROR(XLOOKUP(C7587,'DATA Wharton'!$A$2:$A$785,'DATA Wharton'!$C$2:$C$785),"")</f>
        <v/>
      </c>
      <c r="I13239">
        <f>IF(OR(G7587="",H7587=""),"",G7587)</f>
        <v/>
      </c>
      <c r="J13239">
        <f>IF(OR(I7587="",H7587=""),"",I7587*H7587)</f>
        <v/>
      </c>
      <c r="K13239">
        <f>IF(G7587="","Missing OEWS wage",IF(H7587="","Missing Wharton SOC","Matched"))</f>
        <v/>
      </c>
    </row>
    <row r="13240">
      <c r="A13240" t="inlineStr">
        <is>
          <t>81</t>
        </is>
      </c>
      <c r="B13240" t="inlineStr">
        <is>
          <t>Other Services (except Public Administration)</t>
        </is>
      </c>
      <c r="C13240" t="inlineStr">
        <is>
          <t>41-2022</t>
        </is>
      </c>
      <c r="D13240" t="inlineStr">
        <is>
          <t>Parts Salespersons</t>
        </is>
      </c>
      <c r="E13240" t="n">
        <v>11020</v>
      </c>
      <c r="F13240" t="n">
        <v>51520</v>
      </c>
      <c r="G13240">
        <f>IF(OR(E7588="",F7588=""),"",E7588*F7588)</f>
        <v/>
      </c>
      <c r="H13240" s="41">
        <f>IFERROR(XLOOKUP(C7588,'DATA Wharton'!$A$2:$A$785,'DATA Wharton'!$C$2:$C$785),"")</f>
        <v/>
      </c>
      <c r="I13240">
        <f>IF(OR(G7588="",H7588=""),"",G7588)</f>
        <v/>
      </c>
      <c r="J13240">
        <f>IF(OR(I7588="",H7588=""),"",I7588*H7588)</f>
        <v/>
      </c>
      <c r="K13240">
        <f>IF(G7588="","Missing OEWS wage",IF(H7588="","Missing Wharton SOC","Matched"))</f>
        <v/>
      </c>
    </row>
    <row r="13241">
      <c r="A13241" t="inlineStr">
        <is>
          <t>81</t>
        </is>
      </c>
      <c r="B13241" t="inlineStr">
        <is>
          <t>Other Services (except Public Administration)</t>
        </is>
      </c>
      <c r="C13241" t="inlineStr">
        <is>
          <t>41-2031</t>
        </is>
      </c>
      <c r="D13241" t="inlineStr">
        <is>
          <t>Retail Salespersons</t>
        </is>
      </c>
      <c r="E13241" t="n">
        <v>19760</v>
      </c>
      <c r="F13241" t="n">
        <v>38720</v>
      </c>
      <c r="G13241">
        <f>IF(OR(E7589="",F7589=""),"",E7589*F7589)</f>
        <v/>
      </c>
      <c r="H13241" s="41">
        <f>IFERROR(XLOOKUP(C7589,'DATA Wharton'!$A$2:$A$785,'DATA Wharton'!$C$2:$C$785),"")</f>
        <v/>
      </c>
      <c r="I13241">
        <f>IF(OR(G7589="",H7589=""),"",G7589)</f>
        <v/>
      </c>
      <c r="J13241">
        <f>IF(OR(I7589="",H7589=""),"",I7589*H7589)</f>
        <v/>
      </c>
      <c r="K13241">
        <f>IF(G7589="","Missing OEWS wage",IF(H7589="","Missing Wharton SOC","Matched"))</f>
        <v/>
      </c>
    </row>
    <row r="13242">
      <c r="A13242" t="inlineStr">
        <is>
          <t>81</t>
        </is>
      </c>
      <c r="B13242" t="inlineStr">
        <is>
          <t>Other Services (except Public Administration)</t>
        </is>
      </c>
      <c r="C13242" t="inlineStr">
        <is>
          <t>41-3011</t>
        </is>
      </c>
      <c r="D13242" t="inlineStr">
        <is>
          <t>Advertising Sales Agents</t>
        </is>
      </c>
      <c r="E13242" t="n">
        <v>510</v>
      </c>
      <c r="F13242" t="n">
        <v>90100</v>
      </c>
      <c r="G13242">
        <f>IF(OR(E7590="",F7590=""),"",E7590*F7590)</f>
        <v/>
      </c>
      <c r="H13242" s="41">
        <f>IFERROR(XLOOKUP(C7590,'DATA Wharton'!$A$2:$A$785,'DATA Wharton'!$C$2:$C$785),"")</f>
        <v/>
      </c>
      <c r="I13242">
        <f>IF(OR(G7590="",H7590=""),"",G7590)</f>
        <v/>
      </c>
      <c r="J13242">
        <f>IF(OR(I7590="",H7590=""),"",I7590*H7590)</f>
        <v/>
      </c>
      <c r="K13242">
        <f>IF(G7590="","Missing OEWS wage",IF(H7590="","Missing Wharton SOC","Matched"))</f>
        <v/>
      </c>
    </row>
    <row r="13243">
      <c r="A13243" t="inlineStr">
        <is>
          <t>81</t>
        </is>
      </c>
      <c r="B13243" t="inlineStr">
        <is>
          <t>Other Services (except Public Administration)</t>
        </is>
      </c>
      <c r="C13243" t="inlineStr">
        <is>
          <t>41-3021</t>
        </is>
      </c>
      <c r="D13243" t="inlineStr">
        <is>
          <t>Insurance Sales Agents</t>
        </is>
      </c>
      <c r="E13243" t="n">
        <v>180</v>
      </c>
      <c r="F13243" t="n">
        <v>64600</v>
      </c>
      <c r="G13243">
        <f>IF(OR(E7591="",F7591=""),"",E7591*F7591)</f>
        <v/>
      </c>
      <c r="H13243" s="41">
        <f>IFERROR(XLOOKUP(C7591,'DATA Wharton'!$A$2:$A$785,'DATA Wharton'!$C$2:$C$785),"")</f>
        <v/>
      </c>
      <c r="I13243">
        <f>IF(OR(G7591="",H7591=""),"",G7591)</f>
        <v/>
      </c>
      <c r="J13243">
        <f>IF(OR(I7591="",H7591=""),"",I7591*H7591)</f>
        <v/>
      </c>
      <c r="K13243">
        <f>IF(G7591="","Missing OEWS wage",IF(H7591="","Missing Wharton SOC","Matched"))</f>
        <v/>
      </c>
    </row>
    <row r="13244">
      <c r="A13244" t="inlineStr">
        <is>
          <t>81</t>
        </is>
      </c>
      <c r="B13244" t="inlineStr">
        <is>
          <t>Other Services (except Public Administration)</t>
        </is>
      </c>
      <c r="C13244" t="inlineStr">
        <is>
          <t>41-3031</t>
        </is>
      </c>
      <c r="D13244" t="inlineStr">
        <is>
          <t>Securities, Commodities, and Financial Services Sales Agents</t>
        </is>
      </c>
      <c r="E13244" t="n">
        <v>200</v>
      </c>
      <c r="F13244" t="n">
        <v>99820</v>
      </c>
      <c r="G13244">
        <f>IF(OR(E7592="",F7592=""),"",E7592*F7592)</f>
        <v/>
      </c>
      <c r="H13244" s="41">
        <f>IFERROR(XLOOKUP(C7592,'DATA Wharton'!$A$2:$A$785,'DATA Wharton'!$C$2:$C$785),"")</f>
        <v/>
      </c>
      <c r="I13244">
        <f>IF(OR(G7592="",H7592=""),"",G7592)</f>
        <v/>
      </c>
      <c r="J13244">
        <f>IF(OR(I7592="",H7592=""),"",I7592*H7592)</f>
        <v/>
      </c>
      <c r="K13244">
        <f>IF(G7592="","Missing OEWS wage",IF(H7592="","Missing Wharton SOC","Matched"))</f>
        <v/>
      </c>
    </row>
    <row r="13245">
      <c r="A13245" t="inlineStr">
        <is>
          <t>81</t>
        </is>
      </c>
      <c r="B13245" t="inlineStr">
        <is>
          <t>Other Services (except Public Administration)</t>
        </is>
      </c>
      <c r="C13245" t="inlineStr">
        <is>
          <t>41-3041</t>
        </is>
      </c>
      <c r="D13245" t="inlineStr">
        <is>
          <t>Travel Agents</t>
        </is>
      </c>
      <c r="E13245" t="n">
        <v>80</v>
      </c>
      <c r="F13245" t="n">
        <v>53930</v>
      </c>
      <c r="G13245">
        <f>IF(OR(E7593="",F7593=""),"",E7593*F7593)</f>
        <v/>
      </c>
      <c r="H13245" s="41">
        <f>IFERROR(XLOOKUP(C7593,'DATA Wharton'!$A$2:$A$785,'DATA Wharton'!$C$2:$C$785),"")</f>
        <v/>
      </c>
      <c r="I13245">
        <f>IF(OR(G7593="",H7593=""),"",G7593)</f>
        <v/>
      </c>
      <c r="J13245">
        <f>IF(OR(I7593="",H7593=""),"",I7593*H7593)</f>
        <v/>
      </c>
      <c r="K13245">
        <f>IF(G7593="","Missing OEWS wage",IF(H7593="","Missing Wharton SOC","Matched"))</f>
        <v/>
      </c>
    </row>
    <row r="13246">
      <c r="A13246" t="inlineStr">
        <is>
          <t>81</t>
        </is>
      </c>
      <c r="B13246" t="inlineStr">
        <is>
          <t>Other Services (except Public Administration)</t>
        </is>
      </c>
      <c r="C13246" t="inlineStr">
        <is>
          <t>41-3091</t>
        </is>
      </c>
      <c r="D13246" t="inlineStr">
        <is>
          <t>Sales Representatives of Services, Except Advertising, Insurance, Financial Services, and Travel</t>
        </is>
      </c>
      <c r="E13246" t="n">
        <v>41670</v>
      </c>
      <c r="F13246" t="n">
        <v>63800</v>
      </c>
      <c r="G13246">
        <f>IF(OR(E7594="",F7594=""),"",E7594*F7594)</f>
        <v/>
      </c>
      <c r="H13246" s="41">
        <f>IFERROR(XLOOKUP(C7594,'DATA Wharton'!$A$2:$A$785,'DATA Wharton'!$C$2:$C$785),"")</f>
        <v/>
      </c>
      <c r="I13246">
        <f>IF(OR(G7594="",H7594=""),"",G7594)</f>
        <v/>
      </c>
      <c r="J13246">
        <f>IF(OR(I7594="",H7594=""),"",I7594*H7594)</f>
        <v/>
      </c>
      <c r="K13246">
        <f>IF(G7594="","Missing OEWS wage",IF(H7594="","Missing Wharton SOC","Matched"))</f>
        <v/>
      </c>
    </row>
    <row r="13247">
      <c r="A13247" t="inlineStr">
        <is>
          <t>81</t>
        </is>
      </c>
      <c r="B13247" t="inlineStr">
        <is>
          <t>Other Services (except Public Administration)</t>
        </is>
      </c>
      <c r="C13247" t="inlineStr">
        <is>
          <t>41-4011</t>
        </is>
      </c>
      <c r="D13247" t="inlineStr">
        <is>
          <t>Sales Representatives, Wholesale and Manufacturing, Technical and Scientific Products</t>
        </is>
      </c>
      <c r="E13247" t="n">
        <v>1220</v>
      </c>
      <c r="F13247" t="n">
        <v>89350</v>
      </c>
      <c r="G13247">
        <f>IF(OR(E7595="",F7595=""),"",E7595*F7595)</f>
        <v/>
      </c>
      <c r="H13247" s="41">
        <f>IFERROR(XLOOKUP(C7595,'DATA Wharton'!$A$2:$A$785,'DATA Wharton'!$C$2:$C$785),"")</f>
        <v/>
      </c>
      <c r="I13247">
        <f>IF(OR(G7595="",H7595=""),"",G7595)</f>
        <v/>
      </c>
      <c r="J13247">
        <f>IF(OR(I7595="",H7595=""),"",I7595*H7595)</f>
        <v/>
      </c>
      <c r="K13247">
        <f>IF(G7595="","Missing OEWS wage",IF(H7595="","Missing Wharton SOC","Matched"))</f>
        <v/>
      </c>
    </row>
    <row r="13248">
      <c r="A13248" t="inlineStr">
        <is>
          <t>81</t>
        </is>
      </c>
      <c r="B13248" t="inlineStr">
        <is>
          <t>Other Services (except Public Administration)</t>
        </is>
      </c>
      <c r="C13248" t="inlineStr">
        <is>
          <t>41-4012</t>
        </is>
      </c>
      <c r="D13248" t="inlineStr">
        <is>
          <t>Sales Representatives, Wholesale and Manufacturing, Except Technical and Scientific Products</t>
        </is>
      </c>
      <c r="E13248" t="n">
        <v>6380</v>
      </c>
      <c r="F13248" t="n">
        <v>76100</v>
      </c>
      <c r="G13248">
        <f>IF(OR(E7596="",F7596=""),"",E7596*F7596)</f>
        <v/>
      </c>
      <c r="H13248" s="41">
        <f>IFERROR(XLOOKUP(C7596,'DATA Wharton'!$A$2:$A$785,'DATA Wharton'!$C$2:$C$785),"")</f>
        <v/>
      </c>
      <c r="I13248">
        <f>IF(OR(G7596="",H7596=""),"",G7596)</f>
        <v/>
      </c>
      <c r="J13248">
        <f>IF(OR(I7596="",H7596=""),"",I7596*H7596)</f>
        <v/>
      </c>
      <c r="K13248">
        <f>IF(G7596="","Missing OEWS wage",IF(H7596="","Missing Wharton SOC","Matched"))</f>
        <v/>
      </c>
    </row>
    <row r="13249">
      <c r="A13249" t="inlineStr">
        <is>
          <t>81</t>
        </is>
      </c>
      <c r="B13249" t="inlineStr">
        <is>
          <t>Other Services (except Public Administration)</t>
        </is>
      </c>
      <c r="C13249" t="inlineStr">
        <is>
          <t>41-9021</t>
        </is>
      </c>
      <c r="D13249" t="inlineStr">
        <is>
          <t>Real Estate Brokers</t>
        </is>
      </c>
      <c r="F13249" t="n">
        <v>97710</v>
      </c>
      <c r="G13249">
        <f>IF(OR(E7597="",F7597=""),"",E7597*F7597)</f>
        <v/>
      </c>
      <c r="H13249" s="41">
        <f>IFERROR(XLOOKUP(C7597,'DATA Wharton'!$A$2:$A$785,'DATA Wharton'!$C$2:$C$785),"")</f>
        <v/>
      </c>
      <c r="I13249">
        <f>IF(OR(G7597="",H7597=""),"",G7597)</f>
        <v/>
      </c>
      <c r="J13249">
        <f>IF(OR(I7597="",H7597=""),"",I7597*H7597)</f>
        <v/>
      </c>
      <c r="K13249">
        <f>IF(G7597="","Missing OEWS wage",IF(H7597="","Missing Wharton SOC","Matched"))</f>
        <v/>
      </c>
    </row>
    <row r="13250">
      <c r="A13250" t="inlineStr">
        <is>
          <t>81</t>
        </is>
      </c>
      <c r="B13250" t="inlineStr">
        <is>
          <t>Other Services (except Public Administration)</t>
        </is>
      </c>
      <c r="C13250" t="inlineStr">
        <is>
          <t>41-9022</t>
        </is>
      </c>
      <c r="D13250" t="inlineStr">
        <is>
          <t>Real Estate Sales Agents</t>
        </is>
      </c>
      <c r="E13250" t="n">
        <v>360</v>
      </c>
      <c r="F13250" t="n">
        <v>70610</v>
      </c>
      <c r="G13250">
        <f>IF(OR(E7598="",F7598=""),"",E7598*F7598)</f>
        <v/>
      </c>
      <c r="H13250" s="41">
        <f>IFERROR(XLOOKUP(C7598,'DATA Wharton'!$A$2:$A$785,'DATA Wharton'!$C$2:$C$785),"")</f>
        <v/>
      </c>
      <c r="I13250">
        <f>IF(OR(G7598="",H7598=""),"",G7598)</f>
        <v/>
      </c>
      <c r="J13250">
        <f>IF(OR(I7598="",H7598=""),"",I7598*H7598)</f>
        <v/>
      </c>
      <c r="K13250">
        <f>IF(G7598="","Missing OEWS wage",IF(H7598="","Missing Wharton SOC","Matched"))</f>
        <v/>
      </c>
    </row>
    <row r="13251">
      <c r="A13251" t="inlineStr">
        <is>
          <t>81</t>
        </is>
      </c>
      <c r="B13251" t="inlineStr">
        <is>
          <t>Other Services (except Public Administration)</t>
        </is>
      </c>
      <c r="C13251" t="inlineStr">
        <is>
          <t>41-9031</t>
        </is>
      </c>
      <c r="D13251" t="inlineStr">
        <is>
          <t>Sales Engineers</t>
        </is>
      </c>
      <c r="E13251" t="n">
        <v>230</v>
      </c>
      <c r="F13251" t="n">
        <v>121560</v>
      </c>
      <c r="G13251">
        <f>IF(OR(E7599="",F7599=""),"",E7599*F7599)</f>
        <v/>
      </c>
      <c r="H13251" s="41">
        <f>IFERROR(XLOOKUP(C7599,'DATA Wharton'!$A$2:$A$785,'DATA Wharton'!$C$2:$C$785),"")</f>
        <v/>
      </c>
      <c r="I13251">
        <f>IF(OR(G7599="",H7599=""),"",G7599)</f>
        <v/>
      </c>
      <c r="J13251">
        <f>IF(OR(I7599="",H7599=""),"",I7599*H7599)</f>
        <v/>
      </c>
      <c r="K13251">
        <f>IF(G7599="","Missing OEWS wage",IF(H7599="","Missing Wharton SOC","Matched"))</f>
        <v/>
      </c>
    </row>
    <row r="13252">
      <c r="A13252" t="inlineStr">
        <is>
          <t>81</t>
        </is>
      </c>
      <c r="B13252" t="inlineStr">
        <is>
          <t>Other Services (except Public Administration)</t>
        </is>
      </c>
      <c r="C13252" t="inlineStr">
        <is>
          <t>41-9041</t>
        </is>
      </c>
      <c r="D13252" t="inlineStr">
        <is>
          <t>Telemarketers</t>
        </is>
      </c>
      <c r="E13252" t="n">
        <v>460</v>
      </c>
      <c r="F13252" t="n">
        <v>36610</v>
      </c>
      <c r="G13252">
        <f>IF(OR(E7600="",F7600=""),"",E7600*F7600)</f>
        <v/>
      </c>
      <c r="H13252" s="41">
        <f>IFERROR(XLOOKUP(C7600,'DATA Wharton'!$A$2:$A$785,'DATA Wharton'!$C$2:$C$785),"")</f>
        <v/>
      </c>
      <c r="I13252">
        <f>IF(OR(G7600="",H7600=""),"",G7600)</f>
        <v/>
      </c>
      <c r="J13252">
        <f>IF(OR(I7600="",H7600=""),"",I7600*H7600)</f>
        <v/>
      </c>
      <c r="K13252">
        <f>IF(G7600="","Missing OEWS wage",IF(H7600="","Missing Wharton SOC","Matched"))</f>
        <v/>
      </c>
    </row>
    <row r="13253">
      <c r="A13253" t="inlineStr">
        <is>
          <t>81</t>
        </is>
      </c>
      <c r="B13253" t="inlineStr">
        <is>
          <t>Other Services (except Public Administration)</t>
        </is>
      </c>
      <c r="C13253" t="inlineStr">
        <is>
          <t>41-9099</t>
        </is>
      </c>
      <c r="D13253" t="inlineStr">
        <is>
          <t>Sales and Related Workers, All Other</t>
        </is>
      </c>
      <c r="E13253" t="n">
        <v>1830</v>
      </c>
      <c r="F13253" t="n">
        <v>43350</v>
      </c>
      <c r="G13253">
        <f>IF(OR(E7601="",F7601=""),"",E7601*F7601)</f>
        <v/>
      </c>
      <c r="H13253" s="41">
        <f>IFERROR(XLOOKUP(C7601,'DATA Wharton'!$A$2:$A$785,'DATA Wharton'!$C$2:$C$785),"")</f>
        <v/>
      </c>
      <c r="I13253">
        <f>IF(OR(G7601="",H7601=""),"",G7601)</f>
        <v/>
      </c>
      <c r="J13253">
        <f>IF(OR(I7601="",H7601=""),"",I7601*H7601)</f>
        <v/>
      </c>
      <c r="K13253">
        <f>IF(G7601="","Missing OEWS wage",IF(H7601="","Missing Wharton SOC","Matched"))</f>
        <v/>
      </c>
    </row>
    <row r="13254">
      <c r="A13254" t="inlineStr">
        <is>
          <t>81</t>
        </is>
      </c>
      <c r="B13254" t="inlineStr">
        <is>
          <t>Other Services (except Public Administration)</t>
        </is>
      </c>
      <c r="C13254" t="inlineStr">
        <is>
          <t>43-1011</t>
        </is>
      </c>
      <c r="D13254" t="inlineStr">
        <is>
          <t>First-Line Supervisors of Office and Administrative Support Workers</t>
        </is>
      </c>
      <c r="E13254" t="n">
        <v>37000</v>
      </c>
      <c r="F13254" t="n">
        <v>66920</v>
      </c>
      <c r="G13254">
        <f>IF(OR(E7602="",F7602=""),"",E7602*F7602)</f>
        <v/>
      </c>
      <c r="H13254" s="41">
        <f>IFERROR(XLOOKUP(C7602,'DATA Wharton'!$A$2:$A$785,'DATA Wharton'!$C$2:$C$785),"")</f>
        <v/>
      </c>
      <c r="I13254">
        <f>IF(OR(G7602="",H7602=""),"",G7602)</f>
        <v/>
      </c>
      <c r="J13254">
        <f>IF(OR(I7602="",H7602=""),"",I7602*H7602)</f>
        <v/>
      </c>
      <c r="K13254">
        <f>IF(G7602="","Missing OEWS wage",IF(H7602="","Missing Wharton SOC","Matched"))</f>
        <v/>
      </c>
    </row>
    <row r="13255">
      <c r="A13255" t="inlineStr">
        <is>
          <t>81</t>
        </is>
      </c>
      <c r="B13255" t="inlineStr">
        <is>
          <t>Other Services (except Public Administration)</t>
        </is>
      </c>
      <c r="C13255" t="inlineStr">
        <is>
          <t>43-2011</t>
        </is>
      </c>
      <c r="D13255" t="inlineStr">
        <is>
          <t>Switchboard Operators, Including Answering Service</t>
        </is>
      </c>
      <c r="E13255" t="n">
        <v>190</v>
      </c>
      <c r="F13255" t="n">
        <v>42210</v>
      </c>
      <c r="G13255">
        <f>IF(OR(E7603="",F7603=""),"",E7603*F7603)</f>
        <v/>
      </c>
      <c r="H13255" s="41">
        <f>IFERROR(XLOOKUP(C7603,'DATA Wharton'!$A$2:$A$785,'DATA Wharton'!$C$2:$C$785),"")</f>
        <v/>
      </c>
      <c r="I13255">
        <f>IF(OR(G7603="",H7603=""),"",G7603)</f>
        <v/>
      </c>
      <c r="J13255">
        <f>IF(OR(I7603="",H7603=""),"",I7603*H7603)</f>
        <v/>
      </c>
      <c r="K13255">
        <f>IF(G7603="","Missing OEWS wage",IF(H7603="","Missing Wharton SOC","Matched"))</f>
        <v/>
      </c>
    </row>
    <row r="13256">
      <c r="A13256" t="inlineStr">
        <is>
          <t>81</t>
        </is>
      </c>
      <c r="B13256" t="inlineStr">
        <is>
          <t>Other Services (except Public Administration)</t>
        </is>
      </c>
      <c r="C13256" t="inlineStr">
        <is>
          <t>43-3011</t>
        </is>
      </c>
      <c r="D13256" t="inlineStr">
        <is>
          <t>Bill and Account Collectors</t>
        </is>
      </c>
      <c r="E13256" t="n">
        <v>870</v>
      </c>
      <c r="F13256" t="n">
        <v>51150</v>
      </c>
      <c r="G13256">
        <f>IF(OR(E7604="",F7604=""),"",E7604*F7604)</f>
        <v/>
      </c>
      <c r="H13256" s="41">
        <f>IFERROR(XLOOKUP(C7604,'DATA Wharton'!$A$2:$A$785,'DATA Wharton'!$C$2:$C$785),"")</f>
        <v/>
      </c>
      <c r="I13256">
        <f>IF(OR(G7604="",H7604=""),"",G7604)</f>
        <v/>
      </c>
      <c r="J13256">
        <f>IF(OR(I7604="",H7604=""),"",I7604*H7604)</f>
        <v/>
      </c>
      <c r="K13256">
        <f>IF(G7604="","Missing OEWS wage",IF(H7604="","Missing Wharton SOC","Matched"))</f>
        <v/>
      </c>
    </row>
    <row r="13257">
      <c r="A13257" t="inlineStr">
        <is>
          <t>81</t>
        </is>
      </c>
      <c r="B13257" t="inlineStr">
        <is>
          <t>Other Services (except Public Administration)</t>
        </is>
      </c>
      <c r="C13257" t="inlineStr">
        <is>
          <t>43-3021</t>
        </is>
      </c>
      <c r="D13257" t="inlineStr">
        <is>
          <t>Billing and Posting Clerks</t>
        </is>
      </c>
      <c r="E13257" t="n">
        <v>3760</v>
      </c>
      <c r="F13257" t="n">
        <v>52010</v>
      </c>
      <c r="G13257">
        <f>IF(OR(E7605="",F7605=""),"",E7605*F7605)</f>
        <v/>
      </c>
      <c r="H13257" s="41">
        <f>IFERROR(XLOOKUP(C7605,'DATA Wharton'!$A$2:$A$785,'DATA Wharton'!$C$2:$C$785),"")</f>
        <v/>
      </c>
      <c r="I13257">
        <f>IF(OR(G7605="",H7605=""),"",G7605)</f>
        <v/>
      </c>
      <c r="J13257">
        <f>IF(OR(I7605="",H7605=""),"",I7605*H7605)</f>
        <v/>
      </c>
      <c r="K13257">
        <f>IF(G7605="","Missing OEWS wage",IF(H7605="","Missing Wharton SOC","Matched"))</f>
        <v/>
      </c>
    </row>
    <row r="13258">
      <c r="A13258" t="inlineStr">
        <is>
          <t>81</t>
        </is>
      </c>
      <c r="B13258" t="inlineStr">
        <is>
          <t>Other Services (except Public Administration)</t>
        </is>
      </c>
      <c r="C13258" t="inlineStr">
        <is>
          <t>43-3031</t>
        </is>
      </c>
      <c r="D13258" t="inlineStr">
        <is>
          <t>Bookkeeping, Accounting, and Auditing Clerks</t>
        </is>
      </c>
      <c r="E13258" t="n">
        <v>64890</v>
      </c>
      <c r="F13258" t="n">
        <v>52710</v>
      </c>
      <c r="G13258">
        <f>IF(OR(E7606="",F7606=""),"",E7606*F7606)</f>
        <v/>
      </c>
      <c r="H13258" s="41">
        <f>IFERROR(XLOOKUP(C7606,'DATA Wharton'!$A$2:$A$785,'DATA Wharton'!$C$2:$C$785),"")</f>
        <v/>
      </c>
      <c r="I13258">
        <f>IF(OR(G7606="",H7606=""),"",G7606)</f>
        <v/>
      </c>
      <c r="J13258">
        <f>IF(OR(I7606="",H7606=""),"",I7606*H7606)</f>
        <v/>
      </c>
      <c r="K13258">
        <f>IF(G7606="","Missing OEWS wage",IF(H7606="","Missing Wharton SOC","Matched"))</f>
        <v/>
      </c>
    </row>
    <row r="13259">
      <c r="A13259" t="inlineStr">
        <is>
          <t>81</t>
        </is>
      </c>
      <c r="B13259" t="inlineStr">
        <is>
          <t>Other Services (except Public Administration)</t>
        </is>
      </c>
      <c r="C13259" t="inlineStr">
        <is>
          <t>43-3051</t>
        </is>
      </c>
      <c r="D13259" t="inlineStr">
        <is>
          <t>Payroll and Timekeeping Clerks</t>
        </is>
      </c>
      <c r="E13259" t="n">
        <v>2500</v>
      </c>
      <c r="F13259" t="n">
        <v>56350</v>
      </c>
      <c r="G13259">
        <f>IF(OR(E7607="",F7607=""),"",E7607*F7607)</f>
        <v/>
      </c>
      <c r="H13259" s="41">
        <f>IFERROR(XLOOKUP(C7607,'DATA Wharton'!$A$2:$A$785,'DATA Wharton'!$C$2:$C$785),"")</f>
        <v/>
      </c>
      <c r="I13259">
        <f>IF(OR(G7607="",H7607=""),"",G7607)</f>
        <v/>
      </c>
      <c r="J13259">
        <f>IF(OR(I7607="",H7607=""),"",I7607*H7607)</f>
        <v/>
      </c>
      <c r="K13259">
        <f>IF(G7607="","Missing OEWS wage",IF(H7607="","Missing Wharton SOC","Matched"))</f>
        <v/>
      </c>
    </row>
    <row r="13260">
      <c r="A13260" t="inlineStr">
        <is>
          <t>81</t>
        </is>
      </c>
      <c r="B13260" t="inlineStr">
        <is>
          <t>Other Services (except Public Administration)</t>
        </is>
      </c>
      <c r="C13260" t="inlineStr">
        <is>
          <t>43-3061</t>
        </is>
      </c>
      <c r="D13260" t="inlineStr">
        <is>
          <t>Procurement Clerks</t>
        </is>
      </c>
      <c r="E13260" t="n">
        <v>1660</v>
      </c>
      <c r="F13260" t="n">
        <v>50000</v>
      </c>
      <c r="G13260">
        <f>IF(OR(E7608="",F7608=""),"",E7608*F7608)</f>
        <v/>
      </c>
      <c r="H13260" s="41">
        <f>IFERROR(XLOOKUP(C7608,'DATA Wharton'!$A$2:$A$785,'DATA Wharton'!$C$2:$C$785),"")</f>
        <v/>
      </c>
      <c r="I13260">
        <f>IF(OR(G7608="",H7608=""),"",G7608)</f>
        <v/>
      </c>
      <c r="J13260">
        <f>IF(OR(I7608="",H7608=""),"",I7608*H7608)</f>
        <v/>
      </c>
      <c r="K13260">
        <f>IF(G7608="","Missing OEWS wage",IF(H7608="","Missing Wharton SOC","Matched"))</f>
        <v/>
      </c>
    </row>
    <row r="13261">
      <c r="A13261" t="inlineStr">
        <is>
          <t>81</t>
        </is>
      </c>
      <c r="B13261" t="inlineStr">
        <is>
          <t>Other Services (except Public Administration)</t>
        </is>
      </c>
      <c r="C13261" t="inlineStr">
        <is>
          <t>43-3071</t>
        </is>
      </c>
      <c r="D13261" t="inlineStr">
        <is>
          <t>Tellers</t>
        </is>
      </c>
      <c r="E13261" t="n">
        <v>100</v>
      </c>
      <c r="F13261" t="n">
        <v>43410</v>
      </c>
      <c r="G13261">
        <f>IF(OR(E7609="",F7609=""),"",E7609*F7609)</f>
        <v/>
      </c>
      <c r="H13261" s="41">
        <f>IFERROR(XLOOKUP(C7609,'DATA Wharton'!$A$2:$A$785,'DATA Wharton'!$C$2:$C$785),"")</f>
        <v/>
      </c>
      <c r="I13261">
        <f>IF(OR(G7609="",H7609=""),"",G7609)</f>
        <v/>
      </c>
      <c r="J13261">
        <f>IF(OR(I7609="",H7609=""),"",I7609*H7609)</f>
        <v/>
      </c>
      <c r="K13261">
        <f>IF(G7609="","Missing OEWS wage",IF(H7609="","Missing Wharton SOC","Matched"))</f>
        <v/>
      </c>
    </row>
    <row r="13262">
      <c r="A13262" t="inlineStr">
        <is>
          <t>81</t>
        </is>
      </c>
      <c r="B13262" t="inlineStr">
        <is>
          <t>Other Services (except Public Administration)</t>
        </is>
      </c>
      <c r="C13262" t="inlineStr">
        <is>
          <t>43-3099</t>
        </is>
      </c>
      <c r="D13262" t="inlineStr">
        <is>
          <t>Financial Clerks, All Other</t>
        </is>
      </c>
      <c r="E13262" t="n">
        <v>240</v>
      </c>
      <c r="F13262" t="n">
        <v>53000</v>
      </c>
      <c r="G13262">
        <f>IF(OR(E7610="",F7610=""),"",E7610*F7610)</f>
        <v/>
      </c>
      <c r="H13262" s="41">
        <f>IFERROR(XLOOKUP(C7610,'DATA Wharton'!$A$2:$A$785,'DATA Wharton'!$C$2:$C$785),"")</f>
        <v/>
      </c>
      <c r="I13262">
        <f>IF(OR(G7610="",H7610=""),"",G7610)</f>
        <v/>
      </c>
      <c r="J13262">
        <f>IF(OR(I7610="",H7610=""),"",I7610*H7610)</f>
        <v/>
      </c>
      <c r="K13262">
        <f>IF(G7610="","Missing OEWS wage",IF(H7610="","Missing Wharton SOC","Matched"))</f>
        <v/>
      </c>
    </row>
    <row r="13263">
      <c r="A13263" t="inlineStr">
        <is>
          <t>81</t>
        </is>
      </c>
      <c r="B13263" t="inlineStr">
        <is>
          <t>Other Services (except Public Administration)</t>
        </is>
      </c>
      <c r="C13263" t="inlineStr">
        <is>
          <t>43-4021</t>
        </is>
      </c>
      <c r="D13263" t="inlineStr">
        <is>
          <t>Correspondence Clerks</t>
        </is>
      </c>
      <c r="F13263" t="n">
        <v>52740</v>
      </c>
      <c r="G13263">
        <f>IF(OR(E7611="",F7611=""),"",E7611*F7611)</f>
        <v/>
      </c>
      <c r="H13263" s="41">
        <f>IFERROR(XLOOKUP(C7611,'DATA Wharton'!$A$2:$A$785,'DATA Wharton'!$C$2:$C$785),"")</f>
        <v/>
      </c>
      <c r="I13263">
        <f>IF(OR(G7611="",H7611=""),"",G7611)</f>
        <v/>
      </c>
      <c r="J13263">
        <f>IF(OR(I7611="",H7611=""),"",I7611*H7611)</f>
        <v/>
      </c>
      <c r="K13263">
        <f>IF(G7611="","Missing OEWS wage",IF(H7611="","Missing Wharton SOC","Matched"))</f>
        <v/>
      </c>
    </row>
    <row r="13264">
      <c r="A13264" t="inlineStr">
        <is>
          <t>81</t>
        </is>
      </c>
      <c r="B13264" t="inlineStr">
        <is>
          <t>Other Services (except Public Administration)</t>
        </is>
      </c>
      <c r="C13264" t="inlineStr">
        <is>
          <t>43-4031</t>
        </is>
      </c>
      <c r="D13264" t="inlineStr">
        <is>
          <t>Court, Municipal, and License Clerks</t>
        </is>
      </c>
      <c r="E13264" t="n">
        <v>50</v>
      </c>
      <c r="F13264" t="n">
        <v>40460</v>
      </c>
      <c r="G13264">
        <f>IF(OR(E7612="",F7612=""),"",E7612*F7612)</f>
        <v/>
      </c>
      <c r="H13264" s="41">
        <f>IFERROR(XLOOKUP(C7612,'DATA Wharton'!$A$2:$A$785,'DATA Wharton'!$C$2:$C$785),"")</f>
        <v/>
      </c>
      <c r="I13264">
        <f>IF(OR(G7612="",H7612=""),"",G7612)</f>
        <v/>
      </c>
      <c r="J13264">
        <f>IF(OR(I7612="",H7612=""),"",I7612*H7612)</f>
        <v/>
      </c>
      <c r="K13264">
        <f>IF(G7612="","Missing OEWS wage",IF(H7612="","Missing Wharton SOC","Matched"))</f>
        <v/>
      </c>
    </row>
    <row r="13265">
      <c r="A13265" t="inlineStr">
        <is>
          <t>81</t>
        </is>
      </c>
      <c r="B13265" t="inlineStr">
        <is>
          <t>Other Services (except Public Administration)</t>
        </is>
      </c>
      <c r="C13265" t="inlineStr">
        <is>
          <t>43-4051</t>
        </is>
      </c>
      <c r="D13265" t="inlineStr">
        <is>
          <t>Customer Service Representatives</t>
        </is>
      </c>
      <c r="E13265" t="n">
        <v>69640</v>
      </c>
      <c r="F13265" t="n">
        <v>42380</v>
      </c>
      <c r="G13265">
        <f>IF(OR(E7613="",F7613=""),"",E7613*F7613)</f>
        <v/>
      </c>
      <c r="H13265" s="41">
        <f>IFERROR(XLOOKUP(C7613,'DATA Wharton'!$A$2:$A$785,'DATA Wharton'!$C$2:$C$785),"")</f>
        <v/>
      </c>
      <c r="I13265">
        <f>IF(OR(G7613="",H7613=""),"",G7613)</f>
        <v/>
      </c>
      <c r="J13265">
        <f>IF(OR(I7613="",H7613=""),"",I7613*H7613)</f>
        <v/>
      </c>
      <c r="K13265">
        <f>IF(G7613="","Missing OEWS wage",IF(H7613="","Missing Wharton SOC","Matched"))</f>
        <v/>
      </c>
    </row>
    <row r="13266">
      <c r="A13266" t="inlineStr">
        <is>
          <t>81</t>
        </is>
      </c>
      <c r="B13266" t="inlineStr">
        <is>
          <t>Other Services (except Public Administration)</t>
        </is>
      </c>
      <c r="C13266" t="inlineStr">
        <is>
          <t>43-4061</t>
        </is>
      </c>
      <c r="D13266" t="inlineStr">
        <is>
          <t>Eligibility Interviewers, Government Programs</t>
        </is>
      </c>
      <c r="E13266" t="n">
        <v>210</v>
      </c>
      <c r="F13266" t="n">
        <v>46770</v>
      </c>
      <c r="G13266">
        <f>IF(OR(E7614="",F7614=""),"",E7614*F7614)</f>
        <v/>
      </c>
      <c r="H13266" s="41">
        <f>IFERROR(XLOOKUP(C7614,'DATA Wharton'!$A$2:$A$785,'DATA Wharton'!$C$2:$C$785),"")</f>
        <v/>
      </c>
      <c r="I13266">
        <f>IF(OR(G7614="",H7614=""),"",G7614)</f>
        <v/>
      </c>
      <c r="J13266">
        <f>IF(OR(I7614="",H7614=""),"",I7614*H7614)</f>
        <v/>
      </c>
      <c r="K13266">
        <f>IF(G7614="","Missing OEWS wage",IF(H7614="","Missing Wharton SOC","Matched"))</f>
        <v/>
      </c>
    </row>
    <row r="13267">
      <c r="A13267" t="inlineStr">
        <is>
          <t>81</t>
        </is>
      </c>
      <c r="B13267" t="inlineStr">
        <is>
          <t>Other Services (except Public Administration)</t>
        </is>
      </c>
      <c r="C13267" t="inlineStr">
        <is>
          <t>43-4071</t>
        </is>
      </c>
      <c r="D13267" t="inlineStr">
        <is>
          <t>File Clerks</t>
        </is>
      </c>
      <c r="E13267" t="n">
        <v>1300</v>
      </c>
      <c r="F13267" t="n">
        <v>43310</v>
      </c>
      <c r="G13267">
        <f>IF(OR(E7615="",F7615=""),"",E7615*F7615)</f>
        <v/>
      </c>
      <c r="H13267" s="41">
        <f>IFERROR(XLOOKUP(C7615,'DATA Wharton'!$A$2:$A$785,'DATA Wharton'!$C$2:$C$785),"")</f>
        <v/>
      </c>
      <c r="I13267">
        <f>IF(OR(G7615="",H7615=""),"",G7615)</f>
        <v/>
      </c>
      <c r="J13267">
        <f>IF(OR(I7615="",H7615=""),"",I7615*H7615)</f>
        <v/>
      </c>
      <c r="K13267">
        <f>IF(G7615="","Missing OEWS wage",IF(H7615="","Missing Wharton SOC","Matched"))</f>
        <v/>
      </c>
    </row>
    <row r="13268">
      <c r="A13268" t="inlineStr">
        <is>
          <t>81</t>
        </is>
      </c>
      <c r="B13268" t="inlineStr">
        <is>
          <t>Other Services (except Public Administration)</t>
        </is>
      </c>
      <c r="C13268" t="inlineStr">
        <is>
          <t>43-4081</t>
        </is>
      </c>
      <c r="D13268" t="inlineStr">
        <is>
          <t>Hotel, Motel, and Resort Desk Clerks</t>
        </is>
      </c>
      <c r="E13268" t="n">
        <v>1160</v>
      </c>
      <c r="F13268" t="n">
        <v>40670</v>
      </c>
      <c r="G13268">
        <f>IF(OR(E7616="",F7616=""),"",E7616*F7616)</f>
        <v/>
      </c>
      <c r="H13268" s="41">
        <f>IFERROR(XLOOKUP(C7616,'DATA Wharton'!$A$2:$A$785,'DATA Wharton'!$C$2:$C$785),"")</f>
        <v/>
      </c>
      <c r="I13268">
        <f>IF(OR(G7616="",H7616=""),"",G7616)</f>
        <v/>
      </c>
      <c r="J13268">
        <f>IF(OR(I7616="",H7616=""),"",I7616*H7616)</f>
        <v/>
      </c>
      <c r="K13268">
        <f>IF(G7616="","Missing OEWS wage",IF(H7616="","Missing Wharton SOC","Matched"))</f>
        <v/>
      </c>
    </row>
    <row r="13269">
      <c r="A13269" t="inlineStr">
        <is>
          <t>81</t>
        </is>
      </c>
      <c r="B13269" t="inlineStr">
        <is>
          <t>Other Services (except Public Administration)</t>
        </is>
      </c>
      <c r="C13269" t="inlineStr">
        <is>
          <t>43-4111</t>
        </is>
      </c>
      <c r="D13269" t="inlineStr">
        <is>
          <t>Interviewers, Except Eligibility and Loan</t>
        </is>
      </c>
      <c r="E13269" t="n">
        <v>1780</v>
      </c>
      <c r="F13269" t="n">
        <v>47940</v>
      </c>
      <c r="G13269">
        <f>IF(OR(E7617="",F7617=""),"",E7617*F7617)</f>
        <v/>
      </c>
      <c r="H13269" s="41">
        <f>IFERROR(XLOOKUP(C7617,'DATA Wharton'!$A$2:$A$785,'DATA Wharton'!$C$2:$C$785),"")</f>
        <v/>
      </c>
      <c r="I13269">
        <f>IF(OR(G7617="",H7617=""),"",G7617)</f>
        <v/>
      </c>
      <c r="J13269">
        <f>IF(OR(I7617="",H7617=""),"",I7617*H7617)</f>
        <v/>
      </c>
      <c r="K13269">
        <f>IF(G7617="","Missing OEWS wage",IF(H7617="","Missing Wharton SOC","Matched"))</f>
        <v/>
      </c>
    </row>
    <row r="13270">
      <c r="A13270" t="inlineStr">
        <is>
          <t>81</t>
        </is>
      </c>
      <c r="B13270" t="inlineStr">
        <is>
          <t>Other Services (except Public Administration)</t>
        </is>
      </c>
      <c r="C13270" t="inlineStr">
        <is>
          <t>43-4121</t>
        </is>
      </c>
      <c r="D13270" t="inlineStr">
        <is>
          <t>Library Assistants, Clerical</t>
        </is>
      </c>
      <c r="E13270" t="n">
        <v>80</v>
      </c>
      <c r="F13270" t="n">
        <v>37130</v>
      </c>
      <c r="G13270">
        <f>IF(OR(E7618="",F7618=""),"",E7618*F7618)</f>
        <v/>
      </c>
      <c r="H13270" s="41">
        <f>IFERROR(XLOOKUP(C7618,'DATA Wharton'!$A$2:$A$785,'DATA Wharton'!$C$2:$C$785),"")</f>
        <v/>
      </c>
      <c r="I13270">
        <f>IF(OR(G7618="",H7618=""),"",G7618)</f>
        <v/>
      </c>
      <c r="J13270">
        <f>IF(OR(I7618="",H7618=""),"",I7618*H7618)</f>
        <v/>
      </c>
      <c r="K13270">
        <f>IF(G7618="","Missing OEWS wage",IF(H7618="","Missing Wharton SOC","Matched"))</f>
        <v/>
      </c>
    </row>
    <row r="13271">
      <c r="A13271" t="inlineStr">
        <is>
          <t>81</t>
        </is>
      </c>
      <c r="B13271" t="inlineStr">
        <is>
          <t>Other Services (except Public Administration)</t>
        </is>
      </c>
      <c r="C13271" t="inlineStr">
        <is>
          <t>43-4131</t>
        </is>
      </c>
      <c r="D13271" t="inlineStr">
        <is>
          <t>Loan Interviewers and Clerks</t>
        </is>
      </c>
      <c r="E13271" t="n">
        <v>170</v>
      </c>
      <c r="F13271" t="n">
        <v>60120</v>
      </c>
      <c r="G13271">
        <f>IF(OR(E7619="",F7619=""),"",E7619*F7619)</f>
        <v/>
      </c>
      <c r="H13271" s="41">
        <f>IFERROR(XLOOKUP(C7619,'DATA Wharton'!$A$2:$A$785,'DATA Wharton'!$C$2:$C$785),"")</f>
        <v/>
      </c>
      <c r="I13271">
        <f>IF(OR(G7619="",H7619=""),"",G7619)</f>
        <v/>
      </c>
      <c r="J13271">
        <f>IF(OR(I7619="",H7619=""),"",I7619*H7619)</f>
        <v/>
      </c>
      <c r="K13271">
        <f>IF(G7619="","Missing OEWS wage",IF(H7619="","Missing Wharton SOC","Matched"))</f>
        <v/>
      </c>
    </row>
    <row r="13272">
      <c r="A13272" t="inlineStr">
        <is>
          <t>81</t>
        </is>
      </c>
      <c r="B13272" t="inlineStr">
        <is>
          <t>Other Services (except Public Administration)</t>
        </is>
      </c>
      <c r="C13272" t="inlineStr">
        <is>
          <t>43-4151</t>
        </is>
      </c>
      <c r="D13272" t="inlineStr">
        <is>
          <t>Order Clerks</t>
        </is>
      </c>
      <c r="E13272" t="n">
        <v>2070</v>
      </c>
      <c r="F13272" t="n">
        <v>45920</v>
      </c>
      <c r="G13272">
        <f>IF(OR(E7620="",F7620=""),"",E7620*F7620)</f>
        <v/>
      </c>
      <c r="H13272" s="41">
        <f>IFERROR(XLOOKUP(C7620,'DATA Wharton'!$A$2:$A$785,'DATA Wharton'!$C$2:$C$785),"")</f>
        <v/>
      </c>
      <c r="I13272">
        <f>IF(OR(G7620="",H7620=""),"",G7620)</f>
        <v/>
      </c>
      <c r="J13272">
        <f>IF(OR(I7620="",H7620=""),"",I7620*H7620)</f>
        <v/>
      </c>
      <c r="K13272">
        <f>IF(G7620="","Missing OEWS wage",IF(H7620="","Missing Wharton SOC","Matched"))</f>
        <v/>
      </c>
    </row>
    <row r="13273">
      <c r="A13273" t="inlineStr">
        <is>
          <t>81</t>
        </is>
      </c>
      <c r="B13273" t="inlineStr">
        <is>
          <t>Other Services (except Public Administration)</t>
        </is>
      </c>
      <c r="C13273" t="inlineStr">
        <is>
          <t>43-4161</t>
        </is>
      </c>
      <c r="D13273" t="inlineStr">
        <is>
          <t>Human Resources Assistants, Except Payroll and Timekeeping</t>
        </is>
      </c>
      <c r="E13273" t="n">
        <v>1060</v>
      </c>
      <c r="F13273" t="n">
        <v>51800</v>
      </c>
      <c r="G13273">
        <f>IF(OR(E7621="",F7621=""),"",E7621*F7621)</f>
        <v/>
      </c>
      <c r="H13273" s="41">
        <f>IFERROR(XLOOKUP(C7621,'DATA Wharton'!$A$2:$A$785,'DATA Wharton'!$C$2:$C$785),"")</f>
        <v/>
      </c>
      <c r="I13273">
        <f>IF(OR(G7621="",H7621=""),"",G7621)</f>
        <v/>
      </c>
      <c r="J13273">
        <f>IF(OR(I7621="",H7621=""),"",I7621*H7621)</f>
        <v/>
      </c>
      <c r="K13273">
        <f>IF(G7621="","Missing OEWS wage",IF(H7621="","Missing Wharton SOC","Matched"))</f>
        <v/>
      </c>
    </row>
    <row r="13274">
      <c r="A13274" t="inlineStr">
        <is>
          <t>81</t>
        </is>
      </c>
      <c r="B13274" t="inlineStr">
        <is>
          <t>Other Services (except Public Administration)</t>
        </is>
      </c>
      <c r="C13274" t="inlineStr">
        <is>
          <t>43-4171</t>
        </is>
      </c>
      <c r="D13274" t="inlineStr">
        <is>
          <t>Receptionists and Information Clerks</t>
        </is>
      </c>
      <c r="E13274" t="n">
        <v>109280</v>
      </c>
      <c r="F13274" t="n">
        <v>35160</v>
      </c>
      <c r="G13274">
        <f>IF(OR(E7622="",F7622=""),"",E7622*F7622)</f>
        <v/>
      </c>
      <c r="H13274" s="41">
        <f>IFERROR(XLOOKUP(C7622,'DATA Wharton'!$A$2:$A$785,'DATA Wharton'!$C$2:$C$785),"")</f>
        <v/>
      </c>
      <c r="I13274">
        <f>IF(OR(G7622="",H7622=""),"",G7622)</f>
        <v/>
      </c>
      <c r="J13274">
        <f>IF(OR(I7622="",H7622=""),"",I7622*H7622)</f>
        <v/>
      </c>
      <c r="K13274">
        <f>IF(G7622="","Missing OEWS wage",IF(H7622="","Missing Wharton SOC","Matched"))</f>
        <v/>
      </c>
    </row>
    <row r="13275">
      <c r="A13275" t="inlineStr">
        <is>
          <t>81</t>
        </is>
      </c>
      <c r="B13275" t="inlineStr">
        <is>
          <t>Other Services (except Public Administration)</t>
        </is>
      </c>
      <c r="C13275" t="inlineStr">
        <is>
          <t>43-4181</t>
        </is>
      </c>
      <c r="D13275" t="inlineStr">
        <is>
          <t>Reservation and Transportation Ticket Agents and Travel Clerks</t>
        </is>
      </c>
      <c r="F13275" t="n">
        <v>34180</v>
      </c>
      <c r="G13275">
        <f>IF(OR(E7623="",F7623=""),"",E7623*F7623)</f>
        <v/>
      </c>
      <c r="H13275" s="41">
        <f>IFERROR(XLOOKUP(C7623,'DATA Wharton'!$A$2:$A$785,'DATA Wharton'!$C$2:$C$785),"")</f>
        <v/>
      </c>
      <c r="I13275">
        <f>IF(OR(G7623="",H7623=""),"",G7623)</f>
        <v/>
      </c>
      <c r="J13275">
        <f>IF(OR(I7623="",H7623=""),"",I7623*H7623)</f>
        <v/>
      </c>
      <c r="K13275">
        <f>IF(G7623="","Missing OEWS wage",IF(H7623="","Missing Wharton SOC","Matched"))</f>
        <v/>
      </c>
    </row>
    <row r="13276">
      <c r="A13276" t="inlineStr">
        <is>
          <t>81</t>
        </is>
      </c>
      <c r="B13276" t="inlineStr">
        <is>
          <t>Other Services (except Public Administration)</t>
        </is>
      </c>
      <c r="C13276" t="inlineStr">
        <is>
          <t>43-4199</t>
        </is>
      </c>
      <c r="D13276" t="inlineStr">
        <is>
          <t>Information and Record Clerks, All Other</t>
        </is>
      </c>
      <c r="E13276" t="n">
        <v>1940</v>
      </c>
      <c r="F13276" t="n">
        <v>48050</v>
      </c>
      <c r="G13276">
        <f>IF(OR(E7624="",F7624=""),"",E7624*F7624)</f>
        <v/>
      </c>
      <c r="H13276" s="41">
        <f>IFERROR(XLOOKUP(C7624,'DATA Wharton'!$A$2:$A$785,'DATA Wharton'!$C$2:$C$785),"")</f>
        <v/>
      </c>
      <c r="I13276">
        <f>IF(OR(G7624="",H7624=""),"",G7624)</f>
        <v/>
      </c>
      <c r="J13276">
        <f>IF(OR(I7624="",H7624=""),"",I7624*H7624)</f>
        <v/>
      </c>
      <c r="K13276">
        <f>IF(G7624="","Missing OEWS wage",IF(H7624="","Missing Wharton SOC","Matched"))</f>
        <v/>
      </c>
    </row>
    <row r="13277">
      <c r="A13277" t="inlineStr">
        <is>
          <t>81</t>
        </is>
      </c>
      <c r="B13277" t="inlineStr">
        <is>
          <t>Other Services (except Public Administration)</t>
        </is>
      </c>
      <c r="C13277" t="inlineStr">
        <is>
          <t>43-5021</t>
        </is>
      </c>
      <c r="D13277" t="inlineStr">
        <is>
          <t>Couriers and Messengers</t>
        </is>
      </c>
      <c r="E13277" t="n">
        <v>420</v>
      </c>
      <c r="F13277" t="n">
        <v>41730</v>
      </c>
      <c r="G13277">
        <f>IF(OR(E7625="",F7625=""),"",E7625*F7625)</f>
        <v/>
      </c>
      <c r="H13277" s="41">
        <f>IFERROR(XLOOKUP(C7625,'DATA Wharton'!$A$2:$A$785,'DATA Wharton'!$C$2:$C$785),"")</f>
        <v/>
      </c>
      <c r="I13277">
        <f>IF(OR(G7625="",H7625=""),"",G7625)</f>
        <v/>
      </c>
      <c r="J13277">
        <f>IF(OR(I7625="",H7625=""),"",I7625*H7625)</f>
        <v/>
      </c>
      <c r="K13277">
        <f>IF(G7625="","Missing OEWS wage",IF(H7625="","Missing Wharton SOC","Matched"))</f>
        <v/>
      </c>
    </row>
    <row r="13278">
      <c r="A13278" t="inlineStr">
        <is>
          <t>81</t>
        </is>
      </c>
      <c r="B13278" t="inlineStr">
        <is>
          <t>Other Services (except Public Administration)</t>
        </is>
      </c>
      <c r="C13278" t="inlineStr">
        <is>
          <t>43-5032</t>
        </is>
      </c>
      <c r="D13278" t="inlineStr">
        <is>
          <t>Dispatchers, Except Police, Fire, and Ambulance</t>
        </is>
      </c>
      <c r="E13278" t="n">
        <v>5070</v>
      </c>
      <c r="F13278" t="n">
        <v>50040</v>
      </c>
      <c r="G13278">
        <f>IF(OR(E7626="",F7626=""),"",E7626*F7626)</f>
        <v/>
      </c>
      <c r="H13278" s="41">
        <f>IFERROR(XLOOKUP(C7626,'DATA Wharton'!$A$2:$A$785,'DATA Wharton'!$C$2:$C$785),"")</f>
        <v/>
      </c>
      <c r="I13278">
        <f>IF(OR(G7626="",H7626=""),"",G7626)</f>
        <v/>
      </c>
      <c r="J13278">
        <f>IF(OR(I7626="",H7626=""),"",I7626*H7626)</f>
        <v/>
      </c>
      <c r="K13278">
        <f>IF(G7626="","Missing OEWS wage",IF(H7626="","Missing Wharton SOC","Matched"))</f>
        <v/>
      </c>
    </row>
    <row r="13279">
      <c r="A13279" t="inlineStr">
        <is>
          <t>81</t>
        </is>
      </c>
      <c r="B13279" t="inlineStr">
        <is>
          <t>Other Services (except Public Administration)</t>
        </is>
      </c>
      <c r="C13279" t="inlineStr">
        <is>
          <t>43-5061</t>
        </is>
      </c>
      <c r="D13279" t="inlineStr">
        <is>
          <t>Production, Planning, and Expediting Clerks</t>
        </is>
      </c>
      <c r="E13279" t="n">
        <v>5450</v>
      </c>
      <c r="F13279" t="n">
        <v>53910</v>
      </c>
      <c r="G13279">
        <f>IF(OR(E7627="",F7627=""),"",E7627*F7627)</f>
        <v/>
      </c>
      <c r="H13279" s="41">
        <f>IFERROR(XLOOKUP(C7627,'DATA Wharton'!$A$2:$A$785,'DATA Wharton'!$C$2:$C$785),"")</f>
        <v/>
      </c>
      <c r="I13279">
        <f>IF(OR(G7627="",H7627=""),"",G7627)</f>
        <v/>
      </c>
      <c r="J13279">
        <f>IF(OR(I7627="",H7627=""),"",I7627*H7627)</f>
        <v/>
      </c>
      <c r="K13279">
        <f>IF(G7627="","Missing OEWS wage",IF(H7627="","Missing Wharton SOC","Matched"))</f>
        <v/>
      </c>
    </row>
    <row r="13280">
      <c r="A13280" t="inlineStr">
        <is>
          <t>81</t>
        </is>
      </c>
      <c r="B13280" t="inlineStr">
        <is>
          <t>Other Services (except Public Administration)</t>
        </is>
      </c>
      <c r="C13280" t="inlineStr">
        <is>
          <t>43-5071</t>
        </is>
      </c>
      <c r="D13280" t="inlineStr">
        <is>
          <t>Shipping, Receiving, and Inventory Clerks</t>
        </is>
      </c>
      <c r="E13280" t="n">
        <v>10460</v>
      </c>
      <c r="F13280" t="n">
        <v>43890</v>
      </c>
      <c r="G13280">
        <f>IF(OR(E7628="",F7628=""),"",E7628*F7628)</f>
        <v/>
      </c>
      <c r="H13280" s="41">
        <f>IFERROR(XLOOKUP(C7628,'DATA Wharton'!$A$2:$A$785,'DATA Wharton'!$C$2:$C$785),"")</f>
        <v/>
      </c>
      <c r="I13280">
        <f>IF(OR(G7628="",H7628=""),"",G7628)</f>
        <v/>
      </c>
      <c r="J13280">
        <f>IF(OR(I7628="",H7628=""),"",I7628*H7628)</f>
        <v/>
      </c>
      <c r="K13280">
        <f>IF(G7628="","Missing OEWS wage",IF(H7628="","Missing Wharton SOC","Matched"))</f>
        <v/>
      </c>
    </row>
    <row r="13281">
      <c r="A13281" t="inlineStr">
        <is>
          <t>81</t>
        </is>
      </c>
      <c r="B13281" t="inlineStr">
        <is>
          <t>Other Services (except Public Administration)</t>
        </is>
      </c>
      <c r="C13281" t="inlineStr">
        <is>
          <t>43-5111</t>
        </is>
      </c>
      <c r="D13281" t="inlineStr">
        <is>
          <t>Weighers, Measurers, Checkers, and Samplers, Recordkeeping</t>
        </is>
      </c>
      <c r="E13281" t="n">
        <v>270</v>
      </c>
      <c r="F13281" t="n">
        <v>47210</v>
      </c>
      <c r="G13281">
        <f>IF(OR(E7629="",F7629=""),"",E7629*F7629)</f>
        <v/>
      </c>
      <c r="H13281" s="41">
        <f>IFERROR(XLOOKUP(C7629,'DATA Wharton'!$A$2:$A$785,'DATA Wharton'!$C$2:$C$785),"")</f>
        <v/>
      </c>
      <c r="I13281">
        <f>IF(OR(G7629="",H7629=""),"",G7629)</f>
        <v/>
      </c>
      <c r="J13281">
        <f>IF(OR(I7629="",H7629=""),"",I7629*H7629)</f>
        <v/>
      </c>
      <c r="K13281">
        <f>IF(G7629="","Missing OEWS wage",IF(H7629="","Missing Wharton SOC","Matched"))</f>
        <v/>
      </c>
    </row>
    <row r="13282">
      <c r="A13282" t="inlineStr">
        <is>
          <t>81</t>
        </is>
      </c>
      <c r="B13282" t="inlineStr">
        <is>
          <t>Other Services (except Public Administration)</t>
        </is>
      </c>
      <c r="C13282" t="inlineStr">
        <is>
          <t>43-6011</t>
        </is>
      </c>
      <c r="D13282" t="inlineStr">
        <is>
          <t>Executive Secretaries and Executive Administrative Assistants</t>
        </is>
      </c>
      <c r="E13282" t="n">
        <v>16950</v>
      </c>
      <c r="F13282" t="n">
        <v>75380</v>
      </c>
      <c r="G13282">
        <f>IF(OR(E7630="",F7630=""),"",E7630*F7630)</f>
        <v/>
      </c>
      <c r="H13282" s="41">
        <f>IFERROR(XLOOKUP(C7630,'DATA Wharton'!$A$2:$A$785,'DATA Wharton'!$C$2:$C$785),"")</f>
        <v/>
      </c>
      <c r="I13282">
        <f>IF(OR(G7630="",H7630=""),"",G7630)</f>
        <v/>
      </c>
      <c r="J13282">
        <f>IF(OR(I7630="",H7630=""),"",I7630*H7630)</f>
        <v/>
      </c>
      <c r="K13282">
        <f>IF(G7630="","Missing OEWS wage",IF(H7630="","Missing Wharton SOC","Matched"))</f>
        <v/>
      </c>
    </row>
    <row r="13283">
      <c r="A13283" t="inlineStr">
        <is>
          <t>81</t>
        </is>
      </c>
      <c r="B13283" t="inlineStr">
        <is>
          <t>Other Services (except Public Administration)</t>
        </is>
      </c>
      <c r="C13283" t="inlineStr">
        <is>
          <t>43-6012</t>
        </is>
      </c>
      <c r="D13283" t="inlineStr">
        <is>
          <t>Legal Secretaries and Administrative Assistants</t>
        </is>
      </c>
      <c r="E13283" t="n">
        <v>810</v>
      </c>
      <c r="F13283" t="n">
        <v>59820</v>
      </c>
      <c r="G13283">
        <f>IF(OR(E7631="",F7631=""),"",E7631*F7631)</f>
        <v/>
      </c>
      <c r="H13283" s="41">
        <f>IFERROR(XLOOKUP(C7631,'DATA Wharton'!$A$2:$A$785,'DATA Wharton'!$C$2:$C$785),"")</f>
        <v/>
      </c>
      <c r="I13283">
        <f>IF(OR(G7631="",H7631=""),"",G7631)</f>
        <v/>
      </c>
      <c r="J13283">
        <f>IF(OR(I7631="",H7631=""),"",I7631*H7631)</f>
        <v/>
      </c>
      <c r="K13283">
        <f>IF(G7631="","Missing OEWS wage",IF(H7631="","Missing Wharton SOC","Matched"))</f>
        <v/>
      </c>
    </row>
    <row r="13284">
      <c r="A13284" t="inlineStr">
        <is>
          <t>81</t>
        </is>
      </c>
      <c r="B13284" t="inlineStr">
        <is>
          <t>Other Services (except Public Administration)</t>
        </is>
      </c>
      <c r="C13284" t="inlineStr">
        <is>
          <t>43-6013</t>
        </is>
      </c>
      <c r="D13284" t="inlineStr">
        <is>
          <t>Medical Secretaries and Administrative Assistants</t>
        </is>
      </c>
      <c r="E13284" t="n">
        <v>1230</v>
      </c>
      <c r="F13284" t="n">
        <v>45950</v>
      </c>
      <c r="G13284">
        <f>IF(OR(E7632="",F7632=""),"",E7632*F7632)</f>
        <v/>
      </c>
      <c r="H13284" s="41">
        <f>IFERROR(XLOOKUP(C7632,'DATA Wharton'!$A$2:$A$785,'DATA Wharton'!$C$2:$C$785),"")</f>
        <v/>
      </c>
      <c r="I13284">
        <f>IF(OR(G7632="",H7632=""),"",G7632)</f>
        <v/>
      </c>
      <c r="J13284">
        <f>IF(OR(I7632="",H7632=""),"",I7632*H7632)</f>
        <v/>
      </c>
      <c r="K13284">
        <f>IF(G7632="","Missing OEWS wage",IF(H7632="","Missing Wharton SOC","Matched"))</f>
        <v/>
      </c>
    </row>
    <row r="13285">
      <c r="A13285" t="inlineStr">
        <is>
          <t>81</t>
        </is>
      </c>
      <c r="B13285" t="inlineStr">
        <is>
          <t>Other Services (except Public Administration)</t>
        </is>
      </c>
      <c r="C13285" t="inlineStr">
        <is>
          <t>43-6014</t>
        </is>
      </c>
      <c r="D13285" t="inlineStr">
        <is>
          <t>Secretaries and Administrative Assistants, Except Legal, Medical, and Executive</t>
        </is>
      </c>
      <c r="E13285" t="n">
        <v>95790</v>
      </c>
      <c r="F13285" t="n">
        <v>47110</v>
      </c>
      <c r="G13285">
        <f>IF(OR(E7633="",F7633=""),"",E7633*F7633)</f>
        <v/>
      </c>
      <c r="H13285" s="41">
        <f>IFERROR(XLOOKUP(C7633,'DATA Wharton'!$A$2:$A$785,'DATA Wharton'!$C$2:$C$785),"")</f>
        <v/>
      </c>
      <c r="I13285">
        <f>IF(OR(G7633="",H7633=""),"",G7633)</f>
        <v/>
      </c>
      <c r="J13285">
        <f>IF(OR(I7633="",H7633=""),"",I7633*H7633)</f>
        <v/>
      </c>
      <c r="K13285">
        <f>IF(G7633="","Missing OEWS wage",IF(H7633="","Missing Wharton SOC","Matched"))</f>
        <v/>
      </c>
    </row>
    <row r="13286">
      <c r="A13286" t="inlineStr">
        <is>
          <t>81</t>
        </is>
      </c>
      <c r="B13286" t="inlineStr">
        <is>
          <t>Other Services (except Public Administration)</t>
        </is>
      </c>
      <c r="C13286" t="inlineStr">
        <is>
          <t>43-9021</t>
        </is>
      </c>
      <c r="D13286" t="inlineStr">
        <is>
          <t>Data Entry Keyers</t>
        </is>
      </c>
      <c r="E13286" t="n">
        <v>3670</v>
      </c>
      <c r="F13286" t="n">
        <v>42680</v>
      </c>
      <c r="G13286">
        <f>IF(OR(E7634="",F7634=""),"",E7634*F7634)</f>
        <v/>
      </c>
      <c r="H13286" s="41">
        <f>IFERROR(XLOOKUP(C7634,'DATA Wharton'!$A$2:$A$785,'DATA Wharton'!$C$2:$C$785),"")</f>
        <v/>
      </c>
      <c r="I13286">
        <f>IF(OR(G7634="",H7634=""),"",G7634)</f>
        <v/>
      </c>
      <c r="J13286">
        <f>IF(OR(I7634="",H7634=""),"",I7634*H7634)</f>
        <v/>
      </c>
      <c r="K13286">
        <f>IF(G7634="","Missing OEWS wage",IF(H7634="","Missing Wharton SOC","Matched"))</f>
        <v/>
      </c>
    </row>
    <row r="13287">
      <c r="A13287" t="inlineStr">
        <is>
          <t>81</t>
        </is>
      </c>
      <c r="B13287" t="inlineStr">
        <is>
          <t>Other Services (except Public Administration)</t>
        </is>
      </c>
      <c r="C13287" t="inlineStr">
        <is>
          <t>43-9022</t>
        </is>
      </c>
      <c r="D13287" t="inlineStr">
        <is>
          <t>Word Processors and Typists</t>
        </is>
      </c>
      <c r="F13287" t="n">
        <v>46820</v>
      </c>
      <c r="G13287">
        <f>IF(OR(E7635="",F7635=""),"",E7635*F7635)</f>
        <v/>
      </c>
      <c r="H13287" s="41">
        <f>IFERROR(XLOOKUP(C7635,'DATA Wharton'!$A$2:$A$785,'DATA Wharton'!$C$2:$C$785),"")</f>
        <v/>
      </c>
      <c r="I13287">
        <f>IF(OR(G7635="",H7635=""),"",G7635)</f>
        <v/>
      </c>
      <c r="J13287">
        <f>IF(OR(I7635="",H7635=""),"",I7635*H7635)</f>
        <v/>
      </c>
      <c r="K13287">
        <f>IF(G7635="","Missing OEWS wage",IF(H7635="","Missing Wharton SOC","Matched"))</f>
        <v/>
      </c>
    </row>
    <row r="13288">
      <c r="A13288" t="inlineStr">
        <is>
          <t>81</t>
        </is>
      </c>
      <c r="B13288" t="inlineStr">
        <is>
          <t>Other Services (except Public Administration)</t>
        </is>
      </c>
      <c r="C13288" t="inlineStr">
        <is>
          <t>43-9031</t>
        </is>
      </c>
      <c r="D13288" t="inlineStr">
        <is>
          <t>Desktop Publishers</t>
        </is>
      </c>
      <c r="E13288" t="n">
        <v>210</v>
      </c>
      <c r="F13288" t="n">
        <v>53950</v>
      </c>
      <c r="G13288">
        <f>IF(OR(E7636="",F7636=""),"",E7636*F7636)</f>
        <v/>
      </c>
      <c r="H13288" s="41">
        <f>IFERROR(XLOOKUP(C7636,'DATA Wharton'!$A$2:$A$785,'DATA Wharton'!$C$2:$C$785),"")</f>
        <v/>
      </c>
      <c r="I13288">
        <f>IF(OR(G7636="",H7636=""),"",G7636)</f>
        <v/>
      </c>
      <c r="J13288">
        <f>IF(OR(I7636="",H7636=""),"",I7636*H7636)</f>
        <v/>
      </c>
      <c r="K13288">
        <f>IF(G7636="","Missing OEWS wage",IF(H7636="","Missing Wharton SOC","Matched"))</f>
        <v/>
      </c>
    </row>
    <row r="13289">
      <c r="A13289" t="inlineStr">
        <is>
          <t>81</t>
        </is>
      </c>
      <c r="B13289" t="inlineStr">
        <is>
          <t>Other Services (except Public Administration)</t>
        </is>
      </c>
      <c r="C13289" t="inlineStr">
        <is>
          <t>43-9041</t>
        </is>
      </c>
      <c r="D13289" t="inlineStr">
        <is>
          <t>Insurance Claims and Policy Processing Clerks</t>
        </is>
      </c>
      <c r="E13289" t="n">
        <v>490</v>
      </c>
      <c r="F13289" t="n">
        <v>57980</v>
      </c>
      <c r="G13289">
        <f>IF(OR(E7637="",F7637=""),"",E7637*F7637)</f>
        <v/>
      </c>
      <c r="H13289" s="41">
        <f>IFERROR(XLOOKUP(C7637,'DATA Wharton'!$A$2:$A$785,'DATA Wharton'!$C$2:$C$785),"")</f>
        <v/>
      </c>
      <c r="I13289">
        <f>IF(OR(G7637="",H7637=""),"",G7637)</f>
        <v/>
      </c>
      <c r="J13289">
        <f>IF(OR(I7637="",H7637=""),"",I7637*H7637)</f>
        <v/>
      </c>
      <c r="K13289">
        <f>IF(G7637="","Missing OEWS wage",IF(H7637="","Missing Wharton SOC","Matched"))</f>
        <v/>
      </c>
    </row>
    <row r="13290">
      <c r="A13290" t="inlineStr">
        <is>
          <t>81</t>
        </is>
      </c>
      <c r="B13290" t="inlineStr">
        <is>
          <t>Other Services (except Public Administration)</t>
        </is>
      </c>
      <c r="C13290" t="inlineStr">
        <is>
          <t>43-9051</t>
        </is>
      </c>
      <c r="D13290" t="inlineStr">
        <is>
          <t>Mail Clerks and Mail Machine Operators, Except Postal Service</t>
        </is>
      </c>
      <c r="E13290" t="n">
        <v>650</v>
      </c>
      <c r="F13290" t="n">
        <v>42980</v>
      </c>
      <c r="G13290">
        <f>IF(OR(E7638="",F7638=""),"",E7638*F7638)</f>
        <v/>
      </c>
      <c r="H13290" s="41">
        <f>IFERROR(XLOOKUP(C7638,'DATA Wharton'!$A$2:$A$785,'DATA Wharton'!$C$2:$C$785),"")</f>
        <v/>
      </c>
      <c r="I13290">
        <f>IF(OR(G7638="",H7638=""),"",G7638)</f>
        <v/>
      </c>
      <c r="J13290">
        <f>IF(OR(I7638="",H7638=""),"",I7638*H7638)</f>
        <v/>
      </c>
      <c r="K13290">
        <f>IF(G7638="","Missing OEWS wage",IF(H7638="","Missing Wharton SOC","Matched"))</f>
        <v/>
      </c>
    </row>
    <row r="13291">
      <c r="A13291" t="inlineStr">
        <is>
          <t>81</t>
        </is>
      </c>
      <c r="B13291" t="inlineStr">
        <is>
          <t>Other Services (except Public Administration)</t>
        </is>
      </c>
      <c r="C13291" t="inlineStr">
        <is>
          <t>43-9061</t>
        </is>
      </c>
      <c r="D13291" t="inlineStr">
        <is>
          <t>Office Clerks, General</t>
        </is>
      </c>
      <c r="E13291" t="n">
        <v>117750</v>
      </c>
      <c r="F13291" t="n">
        <v>43990</v>
      </c>
      <c r="G13291">
        <f>IF(OR(E7639="",F7639=""),"",E7639*F7639)</f>
        <v/>
      </c>
      <c r="H13291" s="41">
        <f>IFERROR(XLOOKUP(C7639,'DATA Wharton'!$A$2:$A$785,'DATA Wharton'!$C$2:$C$785),"")</f>
        <v/>
      </c>
      <c r="I13291">
        <f>IF(OR(G7639="",H7639=""),"",G7639)</f>
        <v/>
      </c>
      <c r="J13291">
        <f>IF(OR(I7639="",H7639=""),"",I7639*H7639)</f>
        <v/>
      </c>
      <c r="K13291">
        <f>IF(G7639="","Missing OEWS wage",IF(H7639="","Missing Wharton SOC","Matched"))</f>
        <v/>
      </c>
    </row>
    <row r="13292">
      <c r="A13292" t="inlineStr">
        <is>
          <t>81</t>
        </is>
      </c>
      <c r="B13292" t="inlineStr">
        <is>
          <t>Other Services (except Public Administration)</t>
        </is>
      </c>
      <c r="C13292" t="inlineStr">
        <is>
          <t>43-9071</t>
        </is>
      </c>
      <c r="D13292" t="inlineStr">
        <is>
          <t>Office Machine Operators, Except Computer</t>
        </is>
      </c>
      <c r="E13292" t="n">
        <v>280</v>
      </c>
      <c r="F13292" t="n">
        <v>40190</v>
      </c>
      <c r="G13292">
        <f>IF(OR(E7640="",F7640=""),"",E7640*F7640)</f>
        <v/>
      </c>
      <c r="H13292" s="41">
        <f>IFERROR(XLOOKUP(C7640,'DATA Wharton'!$A$2:$A$785,'DATA Wharton'!$C$2:$C$785),"")</f>
        <v/>
      </c>
      <c r="I13292">
        <f>IF(OR(G7640="",H7640=""),"",G7640)</f>
        <v/>
      </c>
      <c r="J13292">
        <f>IF(OR(I7640="",H7640=""),"",I7640*H7640)</f>
        <v/>
      </c>
      <c r="K13292">
        <f>IF(G7640="","Missing OEWS wage",IF(H7640="","Missing Wharton SOC","Matched"))</f>
        <v/>
      </c>
    </row>
    <row r="13293">
      <c r="A13293" t="inlineStr">
        <is>
          <t>81</t>
        </is>
      </c>
      <c r="B13293" t="inlineStr">
        <is>
          <t>Other Services (except Public Administration)</t>
        </is>
      </c>
      <c r="C13293" t="inlineStr">
        <is>
          <t>43-9081</t>
        </is>
      </c>
      <c r="D13293" t="inlineStr">
        <is>
          <t>Proofreaders and Copy Markers</t>
        </is>
      </c>
      <c r="F13293" t="n">
        <v>54100</v>
      </c>
      <c r="G13293">
        <f>IF(OR(E7641="",F7641=""),"",E7641*F7641)</f>
        <v/>
      </c>
      <c r="H13293" s="41">
        <f>IFERROR(XLOOKUP(C7641,'DATA Wharton'!$A$2:$A$785,'DATA Wharton'!$C$2:$C$785),"")</f>
        <v/>
      </c>
      <c r="I13293">
        <f>IF(OR(G7641="",H7641=""),"",G7641)</f>
        <v/>
      </c>
      <c r="J13293">
        <f>IF(OR(I7641="",H7641=""),"",I7641*H7641)</f>
        <v/>
      </c>
      <c r="K13293">
        <f>IF(G7641="","Missing OEWS wage",IF(H7641="","Missing Wharton SOC","Matched"))</f>
        <v/>
      </c>
    </row>
    <row r="13294">
      <c r="A13294" t="inlineStr">
        <is>
          <t>81</t>
        </is>
      </c>
      <c r="B13294" t="inlineStr">
        <is>
          <t>Other Services (except Public Administration)</t>
        </is>
      </c>
      <c r="C13294" t="inlineStr">
        <is>
          <t>43-9111</t>
        </is>
      </c>
      <c r="D13294" t="inlineStr">
        <is>
          <t>Statistical Assistants</t>
        </is>
      </c>
      <c r="F13294" t="n">
        <v>49660</v>
      </c>
      <c r="G13294">
        <f>IF(OR(E7642="",F7642=""),"",E7642*F7642)</f>
        <v/>
      </c>
      <c r="H13294" s="41">
        <f>IFERROR(XLOOKUP(C7642,'DATA Wharton'!$A$2:$A$785,'DATA Wharton'!$C$2:$C$785),"")</f>
        <v/>
      </c>
      <c r="I13294">
        <f>IF(OR(G7642="",H7642=""),"",G7642)</f>
        <v/>
      </c>
      <c r="J13294">
        <f>IF(OR(I7642="",H7642=""),"",I7642*H7642)</f>
        <v/>
      </c>
      <c r="K13294">
        <f>IF(G7642="","Missing OEWS wage",IF(H7642="","Missing Wharton SOC","Matched"))</f>
        <v/>
      </c>
    </row>
    <row r="13295">
      <c r="A13295" t="inlineStr">
        <is>
          <t>81</t>
        </is>
      </c>
      <c r="B13295" t="inlineStr">
        <is>
          <t>Other Services (except Public Administration)</t>
        </is>
      </c>
      <c r="C13295" t="inlineStr">
        <is>
          <t>43-9199</t>
        </is>
      </c>
      <c r="D13295" t="inlineStr">
        <is>
          <t>Office and Administrative Support Workers, All Other</t>
        </is>
      </c>
      <c r="E13295" t="n">
        <v>3670</v>
      </c>
      <c r="F13295" t="n">
        <v>50890</v>
      </c>
      <c r="G13295">
        <f>IF(OR(E7643="",F7643=""),"",E7643*F7643)</f>
        <v/>
      </c>
      <c r="H13295" s="41">
        <f>IFERROR(XLOOKUP(C7643,'DATA Wharton'!$A$2:$A$785,'DATA Wharton'!$C$2:$C$785),"")</f>
        <v/>
      </c>
      <c r="I13295">
        <f>IF(OR(G7643="",H7643=""),"",G7643)</f>
        <v/>
      </c>
      <c r="J13295">
        <f>IF(OR(I7643="",H7643=""),"",I7643*H7643)</f>
        <v/>
      </c>
      <c r="K13295">
        <f>IF(G7643="","Missing OEWS wage",IF(H7643="","Missing Wharton SOC","Matched"))</f>
        <v/>
      </c>
    </row>
    <row r="13296">
      <c r="A13296" t="inlineStr">
        <is>
          <t>81</t>
        </is>
      </c>
      <c r="B13296" t="inlineStr">
        <is>
          <t>Other Services (except Public Administration)</t>
        </is>
      </c>
      <c r="C13296" t="inlineStr">
        <is>
          <t>45-1011</t>
        </is>
      </c>
      <c r="D13296" t="inlineStr">
        <is>
          <t>First-Line Supervisors of Farming, Fishing, and Forestry Workers</t>
        </is>
      </c>
      <c r="E13296" t="n">
        <v>580</v>
      </c>
      <c r="F13296" t="n">
        <v>64210</v>
      </c>
      <c r="G13296">
        <f>IF(OR(E7644="",F7644=""),"",E7644*F7644)</f>
        <v/>
      </c>
      <c r="H13296" s="41">
        <f>IFERROR(XLOOKUP(C7644,'DATA Wharton'!$A$2:$A$785,'DATA Wharton'!$C$2:$C$785),"")</f>
        <v/>
      </c>
      <c r="I13296">
        <f>IF(OR(G7644="",H7644=""),"",G7644)</f>
        <v/>
      </c>
      <c r="J13296">
        <f>IF(OR(I7644="",H7644=""),"",I7644*H7644)</f>
        <v/>
      </c>
      <c r="K13296">
        <f>IF(G7644="","Missing OEWS wage",IF(H7644="","Missing Wharton SOC","Matched"))</f>
        <v/>
      </c>
    </row>
    <row r="13297">
      <c r="A13297" t="inlineStr">
        <is>
          <t>81</t>
        </is>
      </c>
      <c r="B13297" t="inlineStr">
        <is>
          <t>Other Services (except Public Administration)</t>
        </is>
      </c>
      <c r="C13297" t="inlineStr">
        <is>
          <t>45-2011</t>
        </is>
      </c>
      <c r="D13297" t="inlineStr">
        <is>
          <t>Agricultural Inspectors</t>
        </is>
      </c>
      <c r="E13297" t="n">
        <v>70</v>
      </c>
      <c r="F13297" t="n">
        <v>49790</v>
      </c>
      <c r="G13297">
        <f>IF(OR(E7645="",F7645=""),"",E7645*F7645)</f>
        <v/>
      </c>
      <c r="H13297" s="41">
        <f>IFERROR(XLOOKUP(C7645,'DATA Wharton'!$A$2:$A$785,'DATA Wharton'!$C$2:$C$785),"")</f>
        <v/>
      </c>
      <c r="I13297">
        <f>IF(OR(G7645="",H7645=""),"",G7645)</f>
        <v/>
      </c>
      <c r="J13297">
        <f>IF(OR(I7645="",H7645=""),"",I7645*H7645)</f>
        <v/>
      </c>
      <c r="K13297">
        <f>IF(G7645="","Missing OEWS wage",IF(H7645="","Missing Wharton SOC","Matched"))</f>
        <v/>
      </c>
    </row>
    <row r="13298">
      <c r="A13298" t="inlineStr">
        <is>
          <t>81</t>
        </is>
      </c>
      <c r="B13298" t="inlineStr">
        <is>
          <t>Other Services (except Public Administration)</t>
        </is>
      </c>
      <c r="C13298" t="inlineStr">
        <is>
          <t>45-2021</t>
        </is>
      </c>
      <c r="D13298" t="inlineStr">
        <is>
          <t>Animal Breeders</t>
        </is>
      </c>
      <c r="F13298" t="n">
        <v>51360</v>
      </c>
      <c r="G13298">
        <f>IF(OR(E7646="",F7646=""),"",E7646*F7646)</f>
        <v/>
      </c>
      <c r="H13298" s="41">
        <f>IFERROR(XLOOKUP(C7646,'DATA Wharton'!$A$2:$A$785,'DATA Wharton'!$C$2:$C$785),"")</f>
        <v/>
      </c>
      <c r="I13298">
        <f>IF(OR(G7646="",H7646=""),"",G7646)</f>
        <v/>
      </c>
      <c r="J13298">
        <f>IF(OR(I7646="",H7646=""),"",I7646*H7646)</f>
        <v/>
      </c>
      <c r="K13298">
        <f>IF(G7646="","Missing OEWS wage",IF(H7646="","Missing Wharton SOC","Matched"))</f>
        <v/>
      </c>
    </row>
    <row r="13299">
      <c r="A13299" t="inlineStr">
        <is>
          <t>81</t>
        </is>
      </c>
      <c r="B13299" t="inlineStr">
        <is>
          <t>Other Services (except Public Administration)</t>
        </is>
      </c>
      <c r="C13299" t="inlineStr">
        <is>
          <t>45-2092</t>
        </is>
      </c>
      <c r="D13299" t="inlineStr">
        <is>
          <t>Farmworkers and Laborers, Crop, Nursery, and Greenhouse</t>
        </is>
      </c>
      <c r="E13299" t="n">
        <v>1090</v>
      </c>
      <c r="F13299" t="n">
        <v>39940</v>
      </c>
      <c r="G13299">
        <f>IF(OR(E7647="",F7647=""),"",E7647*F7647)</f>
        <v/>
      </c>
      <c r="H13299" s="41">
        <f>IFERROR(XLOOKUP(C7647,'DATA Wharton'!$A$2:$A$785,'DATA Wharton'!$C$2:$C$785),"")</f>
        <v/>
      </c>
      <c r="I13299">
        <f>IF(OR(G7647="",H7647=""),"",G7647)</f>
        <v/>
      </c>
      <c r="J13299">
        <f>IF(OR(I7647="",H7647=""),"",I7647*H7647)</f>
        <v/>
      </c>
      <c r="K13299">
        <f>IF(G7647="","Missing OEWS wage",IF(H7647="","Missing Wharton SOC","Matched"))</f>
        <v/>
      </c>
    </row>
    <row r="13300">
      <c r="A13300" t="inlineStr">
        <is>
          <t>81</t>
        </is>
      </c>
      <c r="B13300" t="inlineStr">
        <is>
          <t>Other Services (except Public Administration)</t>
        </is>
      </c>
      <c r="C13300" t="inlineStr">
        <is>
          <t>45-2093</t>
        </is>
      </c>
      <c r="D13300" t="inlineStr">
        <is>
          <t>Farmworkers, Farm, Ranch, and Aquacultural Animals</t>
        </is>
      </c>
      <c r="E13300" t="n">
        <v>530</v>
      </c>
      <c r="F13300" t="n">
        <v>41600</v>
      </c>
      <c r="G13300">
        <f>IF(OR(E7648="",F7648=""),"",E7648*F7648)</f>
        <v/>
      </c>
      <c r="H13300" s="41">
        <f>IFERROR(XLOOKUP(C7648,'DATA Wharton'!$A$2:$A$785,'DATA Wharton'!$C$2:$C$785),"")</f>
        <v/>
      </c>
      <c r="I13300">
        <f>IF(OR(G7648="",H7648=""),"",G7648)</f>
        <v/>
      </c>
      <c r="J13300">
        <f>IF(OR(I7648="",H7648=""),"",I7648*H7648)</f>
        <v/>
      </c>
      <c r="K13300">
        <f>IF(G7648="","Missing OEWS wage",IF(H7648="","Missing Wharton SOC","Matched"))</f>
        <v/>
      </c>
    </row>
    <row r="13301">
      <c r="A13301" t="inlineStr">
        <is>
          <t>81</t>
        </is>
      </c>
      <c r="B13301" t="inlineStr">
        <is>
          <t>Other Services (except Public Administration)</t>
        </is>
      </c>
      <c r="C13301" t="inlineStr">
        <is>
          <t>45-2099</t>
        </is>
      </c>
      <c r="D13301" t="inlineStr">
        <is>
          <t>Agricultural Workers, All Other</t>
        </is>
      </c>
      <c r="F13301" t="n">
        <v>52310</v>
      </c>
      <c r="G13301">
        <f>IF(OR(E7649="",F7649=""),"",E7649*F7649)</f>
        <v/>
      </c>
      <c r="H13301" s="41">
        <f>IFERROR(XLOOKUP(C7649,'DATA Wharton'!$A$2:$A$785,'DATA Wharton'!$C$2:$C$785),"")</f>
        <v/>
      </c>
      <c r="I13301">
        <f>IF(OR(G7649="",H7649=""),"",G7649)</f>
        <v/>
      </c>
      <c r="J13301">
        <f>IF(OR(I7649="",H7649=""),"",I7649*H7649)</f>
        <v/>
      </c>
      <c r="K13301">
        <f>IF(G7649="","Missing OEWS wage",IF(H7649="","Missing Wharton SOC","Matched"))</f>
        <v/>
      </c>
    </row>
    <row r="13302">
      <c r="A13302" t="inlineStr">
        <is>
          <t>81</t>
        </is>
      </c>
      <c r="B13302" t="inlineStr">
        <is>
          <t>Other Services (except Public Administration)</t>
        </is>
      </c>
      <c r="C13302" t="inlineStr">
        <is>
          <t>45-4011</t>
        </is>
      </c>
      <c r="D13302" t="inlineStr">
        <is>
          <t>Forest and Conservation Workers</t>
        </is>
      </c>
      <c r="E13302" t="n">
        <v>1640</v>
      </c>
      <c r="F13302" t="n">
        <v>42060</v>
      </c>
      <c r="G13302">
        <f>IF(OR(E7650="",F7650=""),"",E7650*F7650)</f>
        <v/>
      </c>
      <c r="H13302" s="41">
        <f>IFERROR(XLOOKUP(C7650,'DATA Wharton'!$A$2:$A$785,'DATA Wharton'!$C$2:$C$785),"")</f>
        <v/>
      </c>
      <c r="I13302">
        <f>IF(OR(G7650="",H7650=""),"",G7650)</f>
        <v/>
      </c>
      <c r="J13302">
        <f>IF(OR(I7650="",H7650=""),"",I7650*H7650)</f>
        <v/>
      </c>
      <c r="K13302">
        <f>IF(G7650="","Missing OEWS wage",IF(H7650="","Missing Wharton SOC","Matched"))</f>
        <v/>
      </c>
    </row>
    <row r="13303">
      <c r="A13303" t="inlineStr">
        <is>
          <t>81</t>
        </is>
      </c>
      <c r="B13303" t="inlineStr">
        <is>
          <t>Other Services (except Public Administration)</t>
        </is>
      </c>
      <c r="C13303" t="inlineStr">
        <is>
          <t>47-1011</t>
        </is>
      </c>
      <c r="D13303" t="inlineStr">
        <is>
          <t>First-Line Supervisors of Construction Trades and Extraction Workers</t>
        </is>
      </c>
      <c r="E13303" t="n">
        <v>1890</v>
      </c>
      <c r="F13303" t="n">
        <v>89170</v>
      </c>
      <c r="G13303">
        <f>IF(OR(E7651="",F7651=""),"",E7651*F7651)</f>
        <v/>
      </c>
      <c r="H13303" s="41">
        <f>IFERROR(XLOOKUP(C7651,'DATA Wharton'!$A$2:$A$785,'DATA Wharton'!$C$2:$C$785),"")</f>
        <v/>
      </c>
      <c r="I13303">
        <f>IF(OR(G7651="",H7651=""),"",G7651)</f>
        <v/>
      </c>
      <c r="J13303">
        <f>IF(OR(I7651="",H7651=""),"",I7651*H7651)</f>
        <v/>
      </c>
      <c r="K13303">
        <f>IF(G7651="","Missing OEWS wage",IF(H7651="","Missing Wharton SOC","Matched"))</f>
        <v/>
      </c>
    </row>
    <row r="13304">
      <c r="A13304" t="inlineStr">
        <is>
          <t>81</t>
        </is>
      </c>
      <c r="B13304" t="inlineStr">
        <is>
          <t>Other Services (except Public Administration)</t>
        </is>
      </c>
      <c r="C13304" t="inlineStr">
        <is>
          <t>47-2011</t>
        </is>
      </c>
      <c r="D13304" t="inlineStr">
        <is>
          <t>Boilermakers</t>
        </is>
      </c>
      <c r="E13304" t="n">
        <v>740</v>
      </c>
      <c r="F13304" t="n">
        <v>81190</v>
      </c>
      <c r="G13304">
        <f>IF(OR(E7652="",F7652=""),"",E7652*F7652)</f>
        <v/>
      </c>
      <c r="H13304" s="41">
        <f>IFERROR(XLOOKUP(C7652,'DATA Wharton'!$A$2:$A$785,'DATA Wharton'!$C$2:$C$785),"")</f>
        <v/>
      </c>
      <c r="I13304">
        <f>IF(OR(G7652="",H7652=""),"",G7652)</f>
        <v/>
      </c>
      <c r="J13304">
        <f>IF(OR(I7652="",H7652=""),"",I7652*H7652)</f>
        <v/>
      </c>
      <c r="K13304">
        <f>IF(G7652="","Missing OEWS wage",IF(H7652="","Missing Wharton SOC","Matched"))</f>
        <v/>
      </c>
    </row>
    <row r="13305">
      <c r="A13305" t="inlineStr">
        <is>
          <t>81</t>
        </is>
      </c>
      <c r="B13305" t="inlineStr">
        <is>
          <t>Other Services (except Public Administration)</t>
        </is>
      </c>
      <c r="C13305" t="inlineStr">
        <is>
          <t>47-2021</t>
        </is>
      </c>
      <c r="D13305" t="inlineStr">
        <is>
          <t>Brickmasons and Blockmasons</t>
        </is>
      </c>
      <c r="F13305" t="n">
        <v>53090</v>
      </c>
      <c r="G13305">
        <f>IF(OR(E7653="",F7653=""),"",E7653*F7653)</f>
        <v/>
      </c>
      <c r="H13305" s="41">
        <f>IFERROR(XLOOKUP(C7653,'DATA Wharton'!$A$2:$A$785,'DATA Wharton'!$C$2:$C$785),"")</f>
        <v/>
      </c>
      <c r="I13305">
        <f>IF(OR(G7653="",H7653=""),"",G7653)</f>
        <v/>
      </c>
      <c r="J13305">
        <f>IF(OR(I7653="",H7653=""),"",I7653*H7653)</f>
        <v/>
      </c>
      <c r="K13305">
        <f>IF(G7653="","Missing OEWS wage",IF(H7653="","Missing Wharton SOC","Matched"))</f>
        <v/>
      </c>
    </row>
    <row r="13306">
      <c r="A13306" t="inlineStr">
        <is>
          <t>81</t>
        </is>
      </c>
      <c r="B13306" t="inlineStr">
        <is>
          <t>Other Services (except Public Administration)</t>
        </is>
      </c>
      <c r="C13306" t="inlineStr">
        <is>
          <t>47-2022</t>
        </is>
      </c>
      <c r="D13306" t="inlineStr">
        <is>
          <t>Stonemasons</t>
        </is>
      </c>
      <c r="E13306" t="n">
        <v>40</v>
      </c>
      <c r="F13306" t="n">
        <v>48030</v>
      </c>
      <c r="G13306">
        <f>IF(OR(E7654="",F7654=""),"",E7654*F7654)</f>
        <v/>
      </c>
      <c r="H13306" s="41">
        <f>IFERROR(XLOOKUP(C7654,'DATA Wharton'!$A$2:$A$785,'DATA Wharton'!$C$2:$C$785),"")</f>
        <v/>
      </c>
      <c r="I13306">
        <f>IF(OR(G7654="",H7654=""),"",G7654)</f>
        <v/>
      </c>
      <c r="J13306">
        <f>IF(OR(I7654="",H7654=""),"",I7654*H7654)</f>
        <v/>
      </c>
      <c r="K13306">
        <f>IF(G7654="","Missing OEWS wage",IF(H7654="","Missing Wharton SOC","Matched"))</f>
        <v/>
      </c>
    </row>
    <row r="13307">
      <c r="A13307" t="inlineStr">
        <is>
          <t>81</t>
        </is>
      </c>
      <c r="B13307" t="inlineStr">
        <is>
          <t>Other Services (except Public Administration)</t>
        </is>
      </c>
      <c r="C13307" t="inlineStr">
        <is>
          <t>47-2031</t>
        </is>
      </c>
      <c r="D13307" t="inlineStr">
        <is>
          <t>Carpenters</t>
        </is>
      </c>
      <c r="E13307" t="n">
        <v>1950</v>
      </c>
      <c r="F13307" t="n">
        <v>61690</v>
      </c>
      <c r="G13307">
        <f>IF(OR(E7655="",F7655=""),"",E7655*F7655)</f>
        <v/>
      </c>
      <c r="H13307" s="41">
        <f>IFERROR(XLOOKUP(C7655,'DATA Wharton'!$A$2:$A$785,'DATA Wharton'!$C$2:$C$785),"")</f>
        <v/>
      </c>
      <c r="I13307">
        <f>IF(OR(G7655="",H7655=""),"",G7655)</f>
        <v/>
      </c>
      <c r="J13307">
        <f>IF(OR(I7655="",H7655=""),"",I7655*H7655)</f>
        <v/>
      </c>
      <c r="K13307">
        <f>IF(G7655="","Missing OEWS wage",IF(H7655="","Missing Wharton SOC","Matched"))</f>
        <v/>
      </c>
    </row>
    <row r="13308">
      <c r="A13308" t="inlineStr">
        <is>
          <t>81</t>
        </is>
      </c>
      <c r="B13308" t="inlineStr">
        <is>
          <t>Other Services (except Public Administration)</t>
        </is>
      </c>
      <c r="C13308" t="inlineStr">
        <is>
          <t>47-2051</t>
        </is>
      </c>
      <c r="D13308" t="inlineStr">
        <is>
          <t>Cement Masons and Concrete Finishers</t>
        </is>
      </c>
      <c r="E13308" t="n">
        <v>110</v>
      </c>
      <c r="F13308" t="n">
        <v>56310</v>
      </c>
      <c r="G13308">
        <f>IF(OR(E7656="",F7656=""),"",E7656*F7656)</f>
        <v/>
      </c>
      <c r="H13308" s="41">
        <f>IFERROR(XLOOKUP(C7656,'DATA Wharton'!$A$2:$A$785,'DATA Wharton'!$C$2:$C$785),"")</f>
        <v/>
      </c>
      <c r="I13308">
        <f>IF(OR(G7656="",H7656=""),"",G7656)</f>
        <v/>
      </c>
      <c r="J13308">
        <f>IF(OR(I7656="",H7656=""),"",I7656*H7656)</f>
        <v/>
      </c>
      <c r="K13308">
        <f>IF(G7656="","Missing OEWS wage",IF(H7656="","Missing Wharton SOC","Matched"))</f>
        <v/>
      </c>
    </row>
    <row r="13309">
      <c r="A13309" t="inlineStr">
        <is>
          <t>81</t>
        </is>
      </c>
      <c r="B13309" t="inlineStr">
        <is>
          <t>Other Services (except Public Administration)</t>
        </is>
      </c>
      <c r="C13309" t="inlineStr">
        <is>
          <t>47-2061</t>
        </is>
      </c>
      <c r="D13309" t="inlineStr">
        <is>
          <t>Construction Laborers</t>
        </is>
      </c>
      <c r="E13309" t="n">
        <v>1920</v>
      </c>
      <c r="F13309" t="n">
        <v>49180</v>
      </c>
      <c r="G13309">
        <f>IF(OR(E7657="",F7657=""),"",E7657*F7657)</f>
        <v/>
      </c>
      <c r="H13309" s="41">
        <f>IFERROR(XLOOKUP(C7657,'DATA Wharton'!$A$2:$A$785,'DATA Wharton'!$C$2:$C$785),"")</f>
        <v/>
      </c>
      <c r="I13309">
        <f>IF(OR(G7657="",H7657=""),"",G7657)</f>
        <v/>
      </c>
      <c r="J13309">
        <f>IF(OR(I7657="",H7657=""),"",I7657*H7657)</f>
        <v/>
      </c>
      <c r="K13309">
        <f>IF(G7657="","Missing OEWS wage",IF(H7657="","Missing Wharton SOC","Matched"))</f>
        <v/>
      </c>
    </row>
    <row r="13310">
      <c r="A13310" t="inlineStr">
        <is>
          <t>81</t>
        </is>
      </c>
      <c r="B13310" t="inlineStr">
        <is>
          <t>Other Services (except Public Administration)</t>
        </is>
      </c>
      <c r="C13310" t="inlineStr">
        <is>
          <t>47-2071</t>
        </is>
      </c>
      <c r="D13310" t="inlineStr">
        <is>
          <t>Paving, Surfacing, and Tamping Equipment Operators</t>
        </is>
      </c>
      <c r="E13310" t="n">
        <v>100</v>
      </c>
      <c r="F13310" t="n">
        <v>75990</v>
      </c>
      <c r="G13310">
        <f>IF(OR(E7658="",F7658=""),"",E7658*F7658)</f>
        <v/>
      </c>
      <c r="H13310" s="41">
        <f>IFERROR(XLOOKUP(C7658,'DATA Wharton'!$A$2:$A$785,'DATA Wharton'!$C$2:$C$785),"")</f>
        <v/>
      </c>
      <c r="I13310">
        <f>IF(OR(G7658="",H7658=""),"",G7658)</f>
        <v/>
      </c>
      <c r="J13310">
        <f>IF(OR(I7658="",H7658=""),"",I7658*H7658)</f>
        <v/>
      </c>
      <c r="K13310">
        <f>IF(G7658="","Missing OEWS wage",IF(H7658="","Missing Wharton SOC","Matched"))</f>
        <v/>
      </c>
    </row>
    <row r="13311">
      <c r="A13311" t="inlineStr">
        <is>
          <t>81</t>
        </is>
      </c>
      <c r="B13311" t="inlineStr">
        <is>
          <t>Other Services (except Public Administration)</t>
        </is>
      </c>
      <c r="C13311" t="inlineStr">
        <is>
          <t>47-2073</t>
        </is>
      </c>
      <c r="D13311" t="inlineStr">
        <is>
          <t>Operating Engineers and Other Construction Equipment Operators</t>
        </is>
      </c>
      <c r="E13311" t="n">
        <v>790</v>
      </c>
      <c r="F13311" t="n">
        <v>59910</v>
      </c>
      <c r="G13311">
        <f>IF(OR(E7659="",F7659=""),"",E7659*F7659)</f>
        <v/>
      </c>
      <c r="H13311" s="41">
        <f>IFERROR(XLOOKUP(C7659,'DATA Wharton'!$A$2:$A$785,'DATA Wharton'!$C$2:$C$785),"")</f>
        <v/>
      </c>
      <c r="I13311">
        <f>IF(OR(G7659="",H7659=""),"",G7659)</f>
        <v/>
      </c>
      <c r="J13311">
        <f>IF(OR(I7659="",H7659=""),"",I7659*H7659)</f>
        <v/>
      </c>
      <c r="K13311">
        <f>IF(G7659="","Missing OEWS wage",IF(H7659="","Missing Wharton SOC","Matched"))</f>
        <v/>
      </c>
    </row>
    <row r="13312">
      <c r="A13312" t="inlineStr">
        <is>
          <t>81</t>
        </is>
      </c>
      <c r="B13312" t="inlineStr">
        <is>
          <t>Other Services (except Public Administration)</t>
        </is>
      </c>
      <c r="C13312" t="inlineStr">
        <is>
          <t>47-2111</t>
        </is>
      </c>
      <c r="D13312" t="inlineStr">
        <is>
          <t>Electricians</t>
        </is>
      </c>
      <c r="E13312" t="n">
        <v>2520</v>
      </c>
      <c r="F13312" t="n">
        <v>71450</v>
      </c>
      <c r="G13312">
        <f>IF(OR(E7660="",F7660=""),"",E7660*F7660)</f>
        <v/>
      </c>
      <c r="H13312" s="41">
        <f>IFERROR(XLOOKUP(C7660,'DATA Wharton'!$A$2:$A$785,'DATA Wharton'!$C$2:$C$785),"")</f>
        <v/>
      </c>
      <c r="I13312">
        <f>IF(OR(G7660="",H7660=""),"",G7660)</f>
        <v/>
      </c>
      <c r="J13312">
        <f>IF(OR(I7660="",H7660=""),"",I7660*H7660)</f>
        <v/>
      </c>
      <c r="K13312">
        <f>IF(G7660="","Missing OEWS wage",IF(H7660="","Missing Wharton SOC","Matched"))</f>
        <v/>
      </c>
    </row>
    <row r="13313">
      <c r="A13313" t="inlineStr">
        <is>
          <t>81</t>
        </is>
      </c>
      <c r="B13313" t="inlineStr">
        <is>
          <t>Other Services (except Public Administration)</t>
        </is>
      </c>
      <c r="C13313" t="inlineStr">
        <is>
          <t>47-2121</t>
        </is>
      </c>
      <c r="D13313" t="inlineStr">
        <is>
          <t>Glaziers</t>
        </is>
      </c>
      <c r="E13313" t="n">
        <v>1500</v>
      </c>
      <c r="F13313" t="n">
        <v>51670</v>
      </c>
      <c r="G13313">
        <f>IF(OR(E7661="",F7661=""),"",E7661*F7661)</f>
        <v/>
      </c>
      <c r="H13313" s="41">
        <f>IFERROR(XLOOKUP(C7661,'DATA Wharton'!$A$2:$A$785,'DATA Wharton'!$C$2:$C$785),"")</f>
        <v/>
      </c>
      <c r="I13313">
        <f>IF(OR(G7661="",H7661=""),"",G7661)</f>
        <v/>
      </c>
      <c r="J13313">
        <f>IF(OR(I7661="",H7661=""),"",I7661*H7661)</f>
        <v/>
      </c>
      <c r="K13313">
        <f>IF(G7661="","Missing OEWS wage",IF(H7661="","Missing Wharton SOC","Matched"))</f>
        <v/>
      </c>
    </row>
    <row r="13314">
      <c r="A13314" t="inlineStr">
        <is>
          <t>81</t>
        </is>
      </c>
      <c r="B13314" t="inlineStr">
        <is>
          <t>Other Services (except Public Administration)</t>
        </is>
      </c>
      <c r="C13314" t="inlineStr">
        <is>
          <t>47-2141</t>
        </is>
      </c>
      <c r="D13314" t="inlineStr">
        <is>
          <t>Painters, Construction and Maintenance</t>
        </is>
      </c>
      <c r="E13314" t="n">
        <v>1090</v>
      </c>
      <c r="F13314" t="n">
        <v>51730</v>
      </c>
      <c r="G13314">
        <f>IF(OR(E7662="",F7662=""),"",E7662*F7662)</f>
        <v/>
      </c>
      <c r="H13314" s="41">
        <f>IFERROR(XLOOKUP(C7662,'DATA Wharton'!$A$2:$A$785,'DATA Wharton'!$C$2:$C$785),"")</f>
        <v/>
      </c>
      <c r="I13314">
        <f>IF(OR(G7662="",H7662=""),"",G7662)</f>
        <v/>
      </c>
      <c r="J13314">
        <f>IF(OR(I7662="",H7662=""),"",I7662*H7662)</f>
        <v/>
      </c>
      <c r="K13314">
        <f>IF(G7662="","Missing OEWS wage",IF(H7662="","Missing Wharton SOC","Matched"))</f>
        <v/>
      </c>
    </row>
    <row r="13315">
      <c r="A13315" t="inlineStr">
        <is>
          <t>81</t>
        </is>
      </c>
      <c r="B13315" t="inlineStr">
        <is>
          <t>Other Services (except Public Administration)</t>
        </is>
      </c>
      <c r="C13315" t="inlineStr">
        <is>
          <t>47-2152</t>
        </is>
      </c>
      <c r="D13315" t="inlineStr">
        <is>
          <t>Plumbers, Pipefitters, and Steamfitters</t>
        </is>
      </c>
      <c r="E13315" t="n">
        <v>1840</v>
      </c>
      <c r="F13315" t="n">
        <v>71360</v>
      </c>
      <c r="G13315">
        <f>IF(OR(E7663="",F7663=""),"",E7663*F7663)</f>
        <v/>
      </c>
      <c r="H13315" s="41">
        <f>IFERROR(XLOOKUP(C7663,'DATA Wharton'!$A$2:$A$785,'DATA Wharton'!$C$2:$C$785),"")</f>
        <v/>
      </c>
      <c r="I13315">
        <f>IF(OR(G7663="",H7663=""),"",G7663)</f>
        <v/>
      </c>
      <c r="J13315">
        <f>IF(OR(I7663="",H7663=""),"",I7663*H7663)</f>
        <v/>
      </c>
      <c r="K13315">
        <f>IF(G7663="","Missing OEWS wage",IF(H7663="","Missing Wharton SOC","Matched"))</f>
        <v/>
      </c>
    </row>
    <row r="13316">
      <c r="A13316" t="inlineStr">
        <is>
          <t>81</t>
        </is>
      </c>
      <c r="B13316" t="inlineStr">
        <is>
          <t>Other Services (except Public Administration)</t>
        </is>
      </c>
      <c r="C13316" t="inlineStr">
        <is>
          <t>47-2211</t>
        </is>
      </c>
      <c r="D13316" t="inlineStr">
        <is>
          <t>Sheet Metal Workers</t>
        </is>
      </c>
      <c r="E13316" t="n">
        <v>220</v>
      </c>
      <c r="F13316" t="n">
        <v>66980</v>
      </c>
      <c r="G13316">
        <f>IF(OR(E7664="",F7664=""),"",E7664*F7664)</f>
        <v/>
      </c>
      <c r="H13316" s="41">
        <f>IFERROR(XLOOKUP(C7664,'DATA Wharton'!$A$2:$A$785,'DATA Wharton'!$C$2:$C$785),"")</f>
        <v/>
      </c>
      <c r="I13316">
        <f>IF(OR(G7664="",H7664=""),"",G7664)</f>
        <v/>
      </c>
      <c r="J13316">
        <f>IF(OR(I7664="",H7664=""),"",I7664*H7664)</f>
        <v/>
      </c>
      <c r="K13316">
        <f>IF(G7664="","Missing OEWS wage",IF(H7664="","Missing Wharton SOC","Matched"))</f>
        <v/>
      </c>
    </row>
    <row r="13317">
      <c r="A13317" t="inlineStr">
        <is>
          <t>81</t>
        </is>
      </c>
      <c r="B13317" t="inlineStr">
        <is>
          <t>Other Services (except Public Administration)</t>
        </is>
      </c>
      <c r="C13317" t="inlineStr">
        <is>
          <t>47-2221</t>
        </is>
      </c>
      <c r="D13317" t="inlineStr">
        <is>
          <t>Structural Iron and Steel Workers</t>
        </is>
      </c>
      <c r="E13317" t="n">
        <v>250</v>
      </c>
      <c r="F13317" t="n">
        <v>64980</v>
      </c>
      <c r="G13317">
        <f>IF(OR(E7665="",F7665=""),"",E7665*F7665)</f>
        <v/>
      </c>
      <c r="H13317" s="41">
        <f>IFERROR(XLOOKUP(C7665,'DATA Wharton'!$A$2:$A$785,'DATA Wharton'!$C$2:$C$785),"")</f>
        <v/>
      </c>
      <c r="I13317">
        <f>IF(OR(G7665="",H7665=""),"",G7665)</f>
        <v/>
      </c>
      <c r="J13317">
        <f>IF(OR(I7665="",H7665=""),"",I7665*H7665)</f>
        <v/>
      </c>
      <c r="K13317">
        <f>IF(G7665="","Missing OEWS wage",IF(H7665="","Missing Wharton SOC","Matched"))</f>
        <v/>
      </c>
    </row>
    <row r="13318">
      <c r="A13318" t="inlineStr">
        <is>
          <t>81</t>
        </is>
      </c>
      <c r="B13318" t="inlineStr">
        <is>
          <t>Other Services (except Public Administration)</t>
        </is>
      </c>
      <c r="C13318" t="inlineStr">
        <is>
          <t>47-3013</t>
        </is>
      </c>
      <c r="D13318" t="inlineStr">
        <is>
          <t>Helpers--Electricians</t>
        </is>
      </c>
      <c r="E13318" t="n">
        <v>180</v>
      </c>
      <c r="F13318" t="n">
        <v>40440</v>
      </c>
      <c r="G13318">
        <f>IF(OR(E7666="",F7666=""),"",E7666*F7666)</f>
        <v/>
      </c>
      <c r="H13318" s="41">
        <f>IFERROR(XLOOKUP(C7666,'DATA Wharton'!$A$2:$A$785,'DATA Wharton'!$C$2:$C$785),"")</f>
        <v/>
      </c>
      <c r="I13318">
        <f>IF(OR(G7666="",H7666=""),"",G7666)</f>
        <v/>
      </c>
      <c r="J13318">
        <f>IF(OR(I7666="",H7666=""),"",I7666*H7666)</f>
        <v/>
      </c>
      <c r="K13318">
        <f>IF(G7666="","Missing OEWS wage",IF(H7666="","Missing Wharton SOC","Matched"))</f>
        <v/>
      </c>
    </row>
    <row r="13319">
      <c r="A13319" t="inlineStr">
        <is>
          <t>81</t>
        </is>
      </c>
      <c r="B13319" t="inlineStr">
        <is>
          <t>Other Services (except Public Administration)</t>
        </is>
      </c>
      <c r="C13319" t="inlineStr">
        <is>
          <t>47-3015</t>
        </is>
      </c>
      <c r="D13319" t="inlineStr">
        <is>
          <t>Helpers--Pipelayers, Plumbers, Pipefitters, and Steamfitters</t>
        </is>
      </c>
      <c r="F13319" t="n">
        <v>49000</v>
      </c>
      <c r="G13319">
        <f>IF(OR(E7667="",F7667=""),"",E7667*F7667)</f>
        <v/>
      </c>
      <c r="H13319" s="41">
        <f>IFERROR(XLOOKUP(C7667,'DATA Wharton'!$A$2:$A$785,'DATA Wharton'!$C$2:$C$785),"")</f>
        <v/>
      </c>
      <c r="I13319">
        <f>IF(OR(G7667="",H7667=""),"",G7667)</f>
        <v/>
      </c>
      <c r="J13319">
        <f>IF(OR(I7667="",H7667=""),"",I7667*H7667)</f>
        <v/>
      </c>
      <c r="K13319">
        <f>IF(G7667="","Missing OEWS wage",IF(H7667="","Missing Wharton SOC","Matched"))</f>
        <v/>
      </c>
    </row>
    <row r="13320">
      <c r="A13320" t="inlineStr">
        <is>
          <t>81</t>
        </is>
      </c>
      <c r="B13320" t="inlineStr">
        <is>
          <t>Other Services (except Public Administration)</t>
        </is>
      </c>
      <c r="C13320" t="inlineStr">
        <is>
          <t>47-3019</t>
        </is>
      </c>
      <c r="D13320" t="inlineStr">
        <is>
          <t>Helpers, Construction Trades, All Other</t>
        </is>
      </c>
      <c r="E13320" t="n">
        <v>140</v>
      </c>
      <c r="F13320" t="n">
        <v>48250</v>
      </c>
      <c r="G13320">
        <f>IF(OR(E7668="",F7668=""),"",E7668*F7668)</f>
        <v/>
      </c>
      <c r="H13320" s="41">
        <f>IFERROR(XLOOKUP(C7668,'DATA Wharton'!$A$2:$A$785,'DATA Wharton'!$C$2:$C$785),"")</f>
        <v/>
      </c>
      <c r="I13320">
        <f>IF(OR(G7668="",H7668=""),"",G7668)</f>
        <v/>
      </c>
      <c r="J13320">
        <f>IF(OR(I7668="",H7668=""),"",I7668*H7668)</f>
        <v/>
      </c>
      <c r="K13320">
        <f>IF(G7668="","Missing OEWS wage",IF(H7668="","Missing Wharton SOC","Matched"))</f>
        <v/>
      </c>
    </row>
    <row r="13321">
      <c r="A13321" t="inlineStr">
        <is>
          <t>81</t>
        </is>
      </c>
      <c r="B13321" t="inlineStr">
        <is>
          <t>Other Services (except Public Administration)</t>
        </is>
      </c>
      <c r="C13321" t="inlineStr">
        <is>
          <t>47-4011</t>
        </is>
      </c>
      <c r="D13321" t="inlineStr">
        <is>
          <t>Construction and Building Inspectors</t>
        </is>
      </c>
      <c r="E13321" t="n">
        <v>590</v>
      </c>
      <c r="F13321" t="n">
        <v>60470</v>
      </c>
      <c r="G13321">
        <f>IF(OR(E7669="",F7669=""),"",E7669*F7669)</f>
        <v/>
      </c>
      <c r="H13321" s="41">
        <f>IFERROR(XLOOKUP(C7669,'DATA Wharton'!$A$2:$A$785,'DATA Wharton'!$C$2:$C$785),"")</f>
        <v/>
      </c>
      <c r="I13321">
        <f>IF(OR(G7669="",H7669=""),"",G7669)</f>
        <v/>
      </c>
      <c r="J13321">
        <f>IF(OR(I7669="",H7669=""),"",I7669*H7669)</f>
        <v/>
      </c>
      <c r="K13321">
        <f>IF(G7669="","Missing OEWS wage",IF(H7669="","Missing Wharton SOC","Matched"))</f>
        <v/>
      </c>
    </row>
    <row r="13322">
      <c r="A13322" t="inlineStr">
        <is>
          <t>81</t>
        </is>
      </c>
      <c r="B13322" t="inlineStr">
        <is>
          <t>Other Services (except Public Administration)</t>
        </is>
      </c>
      <c r="C13322" t="inlineStr">
        <is>
          <t>47-4041</t>
        </is>
      </c>
      <c r="D13322" t="inlineStr">
        <is>
          <t>Hazardous Materials Removal Workers</t>
        </is>
      </c>
      <c r="E13322" t="n">
        <v>300</v>
      </c>
      <c r="F13322" t="n">
        <v>58350</v>
      </c>
      <c r="G13322">
        <f>IF(OR(E7670="",F7670=""),"",E7670*F7670)</f>
        <v/>
      </c>
      <c r="H13322" s="41">
        <f>IFERROR(XLOOKUP(C7670,'DATA Wharton'!$A$2:$A$785,'DATA Wharton'!$C$2:$C$785),"")</f>
        <v/>
      </c>
      <c r="I13322">
        <f>IF(OR(G7670="",H7670=""),"",G7670)</f>
        <v/>
      </c>
      <c r="J13322">
        <f>IF(OR(I7670="",H7670=""),"",I7670*H7670)</f>
        <v/>
      </c>
      <c r="K13322">
        <f>IF(G7670="","Missing OEWS wage",IF(H7670="","Missing Wharton SOC","Matched"))</f>
        <v/>
      </c>
    </row>
    <row r="13323">
      <c r="A13323" t="inlineStr">
        <is>
          <t>81</t>
        </is>
      </c>
      <c r="B13323" t="inlineStr">
        <is>
          <t>Other Services (except Public Administration)</t>
        </is>
      </c>
      <c r="C13323" t="inlineStr">
        <is>
          <t>47-4051</t>
        </is>
      </c>
      <c r="D13323" t="inlineStr">
        <is>
          <t>Highway Maintenance Workers</t>
        </is>
      </c>
      <c r="F13323" t="n">
        <v>53370</v>
      </c>
      <c r="G13323">
        <f>IF(OR(E7671="",F7671=""),"",E7671*F7671)</f>
        <v/>
      </c>
      <c r="H13323" s="41">
        <f>IFERROR(XLOOKUP(C7671,'DATA Wharton'!$A$2:$A$785,'DATA Wharton'!$C$2:$C$785),"")</f>
        <v/>
      </c>
      <c r="I13323">
        <f>IF(OR(G7671="",H7671=""),"",G7671)</f>
        <v/>
      </c>
      <c r="J13323">
        <f>IF(OR(I7671="",H7671=""),"",I7671*H7671)</f>
        <v/>
      </c>
      <c r="K13323">
        <f>IF(G7671="","Missing OEWS wage",IF(H7671="","Missing Wharton SOC","Matched"))</f>
        <v/>
      </c>
    </row>
    <row r="13324">
      <c r="A13324" t="inlineStr">
        <is>
          <t>81</t>
        </is>
      </c>
      <c r="B13324" t="inlineStr">
        <is>
          <t>Other Services (except Public Administration)</t>
        </is>
      </c>
      <c r="C13324" t="inlineStr">
        <is>
          <t>47-4090</t>
        </is>
      </c>
      <c r="D13324" t="inlineStr">
        <is>
          <t>Miscellaneous Construction and Related Workers</t>
        </is>
      </c>
      <c r="E13324" t="n">
        <v>310</v>
      </c>
      <c r="F13324" t="n">
        <v>50880</v>
      </c>
      <c r="G13324">
        <f>IF(OR(E7672="",F7672=""),"",E7672*F7672)</f>
        <v/>
      </c>
      <c r="H13324" s="41">
        <f>IFERROR(XLOOKUP(C7672,'DATA Wharton'!$A$2:$A$785,'DATA Wharton'!$C$2:$C$785),"")</f>
        <v/>
      </c>
      <c r="I13324">
        <f>IF(OR(G7672="",H7672=""),"",G7672)</f>
        <v/>
      </c>
      <c r="J13324">
        <f>IF(OR(I7672="",H7672=""),"",I7672*H7672)</f>
        <v/>
      </c>
      <c r="K13324">
        <f>IF(G7672="","Missing OEWS wage",IF(H7672="","Missing Wharton SOC","Matched"))</f>
        <v/>
      </c>
    </row>
    <row r="13325">
      <c r="A13325" t="inlineStr">
        <is>
          <t>81</t>
        </is>
      </c>
      <c r="B13325" t="inlineStr">
        <is>
          <t>Other Services (except Public Administration)</t>
        </is>
      </c>
      <c r="C13325" t="inlineStr">
        <is>
          <t>47-5022</t>
        </is>
      </c>
      <c r="D13325" t="inlineStr">
        <is>
          <t>Excavating and Loading Machine and Dragline Operators, Surface Mining</t>
        </is>
      </c>
      <c r="E13325" t="n">
        <v>150</v>
      </c>
      <c r="F13325" t="n">
        <v>56390</v>
      </c>
      <c r="G13325">
        <f>IF(OR(E7673="",F7673=""),"",E7673*F7673)</f>
        <v/>
      </c>
      <c r="H13325" s="41">
        <f>IFERROR(XLOOKUP(C7673,'DATA Wharton'!$A$2:$A$785,'DATA Wharton'!$C$2:$C$785),"")</f>
        <v/>
      </c>
      <c r="I13325">
        <f>IF(OR(G7673="",H7673=""),"",G7673)</f>
        <v/>
      </c>
      <c r="J13325">
        <f>IF(OR(I7673="",H7673=""),"",I7673*H7673)</f>
        <v/>
      </c>
      <c r="K13325">
        <f>IF(G7673="","Missing OEWS wage",IF(H7673="","Missing Wharton SOC","Matched"))</f>
        <v/>
      </c>
    </row>
    <row r="13326">
      <c r="A13326" t="inlineStr">
        <is>
          <t>81</t>
        </is>
      </c>
      <c r="B13326" t="inlineStr">
        <is>
          <t>Other Services (except Public Administration)</t>
        </is>
      </c>
      <c r="C13326" t="inlineStr">
        <is>
          <t>47-5071</t>
        </is>
      </c>
      <c r="D13326" t="inlineStr">
        <is>
          <t>Roustabouts, Oil and Gas</t>
        </is>
      </c>
      <c r="E13326" t="n">
        <v>440</v>
      </c>
      <c r="F13326" t="n">
        <v>46100</v>
      </c>
      <c r="G13326">
        <f>IF(OR(E7674="",F7674=""),"",E7674*F7674)</f>
        <v/>
      </c>
      <c r="H13326" s="41">
        <f>IFERROR(XLOOKUP(C7674,'DATA Wharton'!$A$2:$A$785,'DATA Wharton'!$C$2:$C$785),"")</f>
        <v/>
      </c>
      <c r="I13326">
        <f>IF(OR(G7674="",H7674=""),"",G7674)</f>
        <v/>
      </c>
      <c r="J13326">
        <f>IF(OR(I7674="",H7674=""),"",I7674*H7674)</f>
        <v/>
      </c>
      <c r="K13326">
        <f>IF(G7674="","Missing OEWS wage",IF(H7674="","Missing Wharton SOC","Matched"))</f>
        <v/>
      </c>
    </row>
    <row r="13327">
      <c r="A13327" t="inlineStr">
        <is>
          <t>81</t>
        </is>
      </c>
      <c r="B13327" t="inlineStr">
        <is>
          <t>Other Services (except Public Administration)</t>
        </is>
      </c>
      <c r="C13327" t="inlineStr">
        <is>
          <t>49-1011</t>
        </is>
      </c>
      <c r="D13327" t="inlineStr">
        <is>
          <t>First-Line Supervisors of Mechanics, Installers, and Repairers</t>
        </is>
      </c>
      <c r="E13327" t="n">
        <v>67480</v>
      </c>
      <c r="F13327" t="n">
        <v>75410</v>
      </c>
      <c r="G13327">
        <f>IF(OR(E7675="",F7675=""),"",E7675*F7675)</f>
        <v/>
      </c>
      <c r="H13327" s="41">
        <f>IFERROR(XLOOKUP(C7675,'DATA Wharton'!$A$2:$A$785,'DATA Wharton'!$C$2:$C$785),"")</f>
        <v/>
      </c>
      <c r="I13327">
        <f>IF(OR(G7675="",H7675=""),"",G7675)</f>
        <v/>
      </c>
      <c r="J13327">
        <f>IF(OR(I7675="",H7675=""),"",I7675*H7675)</f>
        <v/>
      </c>
      <c r="K13327">
        <f>IF(G7675="","Missing OEWS wage",IF(H7675="","Missing Wharton SOC","Matched"))</f>
        <v/>
      </c>
    </row>
    <row r="13328">
      <c r="A13328" t="inlineStr">
        <is>
          <t>81</t>
        </is>
      </c>
      <c r="B13328" t="inlineStr">
        <is>
          <t>Other Services (except Public Administration)</t>
        </is>
      </c>
      <c r="C13328" t="inlineStr">
        <is>
          <t>49-2011</t>
        </is>
      </c>
      <c r="D13328" t="inlineStr">
        <is>
          <t>Computer, Automated Teller, and Office Machine Repairers</t>
        </is>
      </c>
      <c r="E13328" t="n">
        <v>12140</v>
      </c>
      <c r="F13328" t="n">
        <v>47960</v>
      </c>
      <c r="G13328">
        <f>IF(OR(E7676="",F7676=""),"",E7676*F7676)</f>
        <v/>
      </c>
      <c r="H13328" s="41">
        <f>IFERROR(XLOOKUP(C7676,'DATA Wharton'!$A$2:$A$785,'DATA Wharton'!$C$2:$C$785),"")</f>
        <v/>
      </c>
      <c r="I13328">
        <f>IF(OR(G7676="",H7676=""),"",G7676)</f>
        <v/>
      </c>
      <c r="J13328">
        <f>IF(OR(I7676="",H7676=""),"",I7676*H7676)</f>
        <v/>
      </c>
      <c r="K13328">
        <f>IF(G7676="","Missing OEWS wage",IF(H7676="","Missing Wharton SOC","Matched"))</f>
        <v/>
      </c>
    </row>
    <row r="13329">
      <c r="A13329" t="inlineStr">
        <is>
          <t>81</t>
        </is>
      </c>
      <c r="B13329" t="inlineStr">
        <is>
          <t>Other Services (except Public Administration)</t>
        </is>
      </c>
      <c r="C13329" t="inlineStr">
        <is>
          <t>49-2021</t>
        </is>
      </c>
      <c r="D13329" t="inlineStr">
        <is>
          <t>Radio, Cellular, and Tower Equipment Installers and Repairers</t>
        </is>
      </c>
      <c r="E13329" t="n">
        <v>1040</v>
      </c>
      <c r="F13329" t="n">
        <v>54320</v>
      </c>
      <c r="G13329">
        <f>IF(OR(E7677="",F7677=""),"",E7677*F7677)</f>
        <v/>
      </c>
      <c r="H13329" s="41">
        <f>IFERROR(XLOOKUP(C7677,'DATA Wharton'!$A$2:$A$785,'DATA Wharton'!$C$2:$C$785),"")</f>
        <v/>
      </c>
      <c r="I13329">
        <f>IF(OR(G7677="",H7677=""),"",G7677)</f>
        <v/>
      </c>
      <c r="J13329">
        <f>IF(OR(I7677="",H7677=""),"",I7677*H7677)</f>
        <v/>
      </c>
      <c r="K13329">
        <f>IF(G7677="","Missing OEWS wage",IF(H7677="","Missing Wharton SOC","Matched"))</f>
        <v/>
      </c>
    </row>
    <row r="13330">
      <c r="A13330" t="inlineStr">
        <is>
          <t>81</t>
        </is>
      </c>
      <c r="B13330" t="inlineStr">
        <is>
          <t>Other Services (except Public Administration)</t>
        </is>
      </c>
      <c r="C13330" t="inlineStr">
        <is>
          <t>49-2022</t>
        </is>
      </c>
      <c r="D13330" t="inlineStr">
        <is>
          <t>Telecommunications Equipment Installers and Repairers, Except Line Installers</t>
        </is>
      </c>
      <c r="E13330" t="n">
        <v>3790</v>
      </c>
      <c r="F13330" t="n">
        <v>50860</v>
      </c>
      <c r="G13330">
        <f>IF(OR(E7678="",F7678=""),"",E7678*F7678)</f>
        <v/>
      </c>
      <c r="H13330" s="41">
        <f>IFERROR(XLOOKUP(C7678,'DATA Wharton'!$A$2:$A$785,'DATA Wharton'!$C$2:$C$785),"")</f>
        <v/>
      </c>
      <c r="I13330">
        <f>IF(OR(G7678="",H7678=""),"",G7678)</f>
        <v/>
      </c>
      <c r="J13330">
        <f>IF(OR(I7678="",H7678=""),"",I7678*H7678)</f>
        <v/>
      </c>
      <c r="K13330">
        <f>IF(G7678="","Missing OEWS wage",IF(H7678="","Missing Wharton SOC","Matched"))</f>
        <v/>
      </c>
    </row>
    <row r="13331">
      <c r="A13331" t="inlineStr">
        <is>
          <t>81</t>
        </is>
      </c>
      <c r="B13331" t="inlineStr">
        <is>
          <t>Other Services (except Public Administration)</t>
        </is>
      </c>
      <c r="C13331" t="inlineStr">
        <is>
          <t>49-2091</t>
        </is>
      </c>
      <c r="D13331" t="inlineStr">
        <is>
          <t>Avionics Technicians</t>
        </is>
      </c>
      <c r="E13331" t="n">
        <v>240</v>
      </c>
      <c r="F13331" t="n">
        <v>61350</v>
      </c>
      <c r="G13331">
        <f>IF(OR(E7679="",F7679=""),"",E7679*F7679)</f>
        <v/>
      </c>
      <c r="H13331" s="41">
        <f>IFERROR(XLOOKUP(C7679,'DATA Wharton'!$A$2:$A$785,'DATA Wharton'!$C$2:$C$785),"")</f>
        <v/>
      </c>
      <c r="I13331">
        <f>IF(OR(G7679="",H7679=""),"",G7679)</f>
        <v/>
      </c>
      <c r="J13331">
        <f>IF(OR(I7679="",H7679=""),"",I7679*H7679)</f>
        <v/>
      </c>
      <c r="K13331">
        <f>IF(G7679="","Missing OEWS wage",IF(H7679="","Missing Wharton SOC","Matched"))</f>
        <v/>
      </c>
    </row>
    <row r="13332">
      <c r="A13332" t="inlineStr">
        <is>
          <t>81</t>
        </is>
      </c>
      <c r="B13332" t="inlineStr">
        <is>
          <t>Other Services (except Public Administration)</t>
        </is>
      </c>
      <c r="C13332" t="inlineStr">
        <is>
          <t>49-2092</t>
        </is>
      </c>
      <c r="D13332" t="inlineStr">
        <is>
          <t>Electric Motor, Power Tool, and Related Repairers</t>
        </is>
      </c>
      <c r="E13332" t="n">
        <v>3080</v>
      </c>
      <c r="F13332" t="n">
        <v>54270</v>
      </c>
      <c r="G13332">
        <f>IF(OR(E7680="",F7680=""),"",E7680*F7680)</f>
        <v/>
      </c>
      <c r="H13332" s="41">
        <f>IFERROR(XLOOKUP(C7680,'DATA Wharton'!$A$2:$A$785,'DATA Wharton'!$C$2:$C$785),"")</f>
        <v/>
      </c>
      <c r="I13332">
        <f>IF(OR(G7680="",H7680=""),"",G7680)</f>
        <v/>
      </c>
      <c r="J13332">
        <f>IF(OR(I7680="",H7680=""),"",I7680*H7680)</f>
        <v/>
      </c>
      <c r="K13332">
        <f>IF(G7680="","Missing OEWS wage",IF(H7680="","Missing Wharton SOC","Matched"))</f>
        <v/>
      </c>
    </row>
    <row r="13333">
      <c r="A13333" t="inlineStr">
        <is>
          <t>81</t>
        </is>
      </c>
      <c r="B13333" t="inlineStr">
        <is>
          <t>Other Services (except Public Administration)</t>
        </is>
      </c>
      <c r="C13333" t="inlineStr">
        <is>
          <t>49-2093</t>
        </is>
      </c>
      <c r="D13333" t="inlineStr">
        <is>
          <t>Electrical and Electronics Installers and Repairers, Transportation Equipment</t>
        </is>
      </c>
      <c r="E13333" t="n">
        <v>560</v>
      </c>
      <c r="F13333" t="n">
        <v>72220</v>
      </c>
      <c r="G13333">
        <f>IF(OR(E7681="",F7681=""),"",E7681*F7681)</f>
        <v/>
      </c>
      <c r="H13333" s="41">
        <f>IFERROR(XLOOKUP(C7681,'DATA Wharton'!$A$2:$A$785,'DATA Wharton'!$C$2:$C$785),"")</f>
        <v/>
      </c>
      <c r="I13333">
        <f>IF(OR(G7681="",H7681=""),"",G7681)</f>
        <v/>
      </c>
      <c r="J13333">
        <f>IF(OR(I7681="",H7681=""),"",I7681*H7681)</f>
        <v/>
      </c>
      <c r="K13333">
        <f>IF(G7681="","Missing OEWS wage",IF(H7681="","Missing Wharton SOC","Matched"))</f>
        <v/>
      </c>
    </row>
    <row r="13334">
      <c r="A13334" t="inlineStr">
        <is>
          <t>81</t>
        </is>
      </c>
      <c r="B13334" t="inlineStr">
        <is>
          <t>Other Services (except Public Administration)</t>
        </is>
      </c>
      <c r="C13334" t="inlineStr">
        <is>
          <t>49-2094</t>
        </is>
      </c>
      <c r="D13334" t="inlineStr">
        <is>
          <t>Electrical and Electronics Repairers, Commercial and Industrial Equipment</t>
        </is>
      </c>
      <c r="E13334" t="n">
        <v>5570</v>
      </c>
      <c r="F13334" t="n">
        <v>61040</v>
      </c>
      <c r="G13334">
        <f>IF(OR(E7682="",F7682=""),"",E7682*F7682)</f>
        <v/>
      </c>
      <c r="H13334" s="41">
        <f>IFERROR(XLOOKUP(C7682,'DATA Wharton'!$A$2:$A$785,'DATA Wharton'!$C$2:$C$785),"")</f>
        <v/>
      </c>
      <c r="I13334">
        <f>IF(OR(G7682="",H7682=""),"",G7682)</f>
        <v/>
      </c>
      <c r="J13334">
        <f>IF(OR(I7682="",H7682=""),"",I7682*H7682)</f>
        <v/>
      </c>
      <c r="K13334">
        <f>IF(G7682="","Missing OEWS wage",IF(H7682="","Missing Wharton SOC","Matched"))</f>
        <v/>
      </c>
    </row>
    <row r="13335">
      <c r="A13335" t="inlineStr">
        <is>
          <t>81</t>
        </is>
      </c>
      <c r="B13335" t="inlineStr">
        <is>
          <t>Other Services (except Public Administration)</t>
        </is>
      </c>
      <c r="C13335" t="inlineStr">
        <is>
          <t>49-2095</t>
        </is>
      </c>
      <c r="D13335" t="inlineStr">
        <is>
          <t>Electrical and Electronics Repairers, Powerhouse, Substation, and Relay</t>
        </is>
      </c>
      <c r="E13335" t="n">
        <v>570</v>
      </c>
      <c r="F13335" t="n">
        <v>69670</v>
      </c>
      <c r="G13335">
        <f>IF(OR(E7683="",F7683=""),"",E7683*F7683)</f>
        <v/>
      </c>
      <c r="H13335" s="41">
        <f>IFERROR(XLOOKUP(C7683,'DATA Wharton'!$A$2:$A$785,'DATA Wharton'!$C$2:$C$785),"")</f>
        <v/>
      </c>
      <c r="I13335">
        <f>IF(OR(G7683="",H7683=""),"",G7683)</f>
        <v/>
      </c>
      <c r="J13335">
        <f>IF(OR(I7683="",H7683=""),"",I7683*H7683)</f>
        <v/>
      </c>
      <c r="K13335">
        <f>IF(G7683="","Missing OEWS wage",IF(H7683="","Missing Wharton SOC","Matched"))</f>
        <v/>
      </c>
    </row>
    <row r="13336">
      <c r="A13336" t="inlineStr">
        <is>
          <t>81</t>
        </is>
      </c>
      <c r="B13336" t="inlineStr">
        <is>
          <t>Other Services (except Public Administration)</t>
        </is>
      </c>
      <c r="C13336" t="inlineStr">
        <is>
          <t>49-2096</t>
        </is>
      </c>
      <c r="D13336" t="inlineStr">
        <is>
          <t>Electronic Equipment Installers and Repairers, Motor Vehicles</t>
        </is>
      </c>
      <c r="E13336" t="n">
        <v>1650</v>
      </c>
      <c r="F13336" t="n">
        <v>53130</v>
      </c>
      <c r="G13336">
        <f>IF(OR(E7684="",F7684=""),"",E7684*F7684)</f>
        <v/>
      </c>
      <c r="H13336" s="41">
        <f>IFERROR(XLOOKUP(C7684,'DATA Wharton'!$A$2:$A$785,'DATA Wharton'!$C$2:$C$785),"")</f>
        <v/>
      </c>
      <c r="I13336">
        <f>IF(OR(G7684="",H7684=""),"",G7684)</f>
        <v/>
      </c>
      <c r="J13336">
        <f>IF(OR(I7684="",H7684=""),"",I7684*H7684)</f>
        <v/>
      </c>
      <c r="K13336">
        <f>IF(G7684="","Missing OEWS wage",IF(H7684="","Missing Wharton SOC","Matched"))</f>
        <v/>
      </c>
    </row>
    <row r="13337">
      <c r="A13337" t="inlineStr">
        <is>
          <t>81</t>
        </is>
      </c>
      <c r="B13337" t="inlineStr">
        <is>
          <t>Other Services (except Public Administration)</t>
        </is>
      </c>
      <c r="C13337" t="inlineStr">
        <is>
          <t>49-2097</t>
        </is>
      </c>
      <c r="D13337" t="inlineStr">
        <is>
          <t>Audiovisual Equipment Installers and Repairers</t>
        </is>
      </c>
      <c r="E13337" t="n">
        <v>850</v>
      </c>
      <c r="F13337" t="n">
        <v>48900</v>
      </c>
      <c r="G13337">
        <f>IF(OR(E7685="",F7685=""),"",E7685*F7685)</f>
        <v/>
      </c>
      <c r="H13337" s="41">
        <f>IFERROR(XLOOKUP(C7685,'DATA Wharton'!$A$2:$A$785,'DATA Wharton'!$C$2:$C$785),"")</f>
        <v/>
      </c>
      <c r="I13337">
        <f>IF(OR(G7685="",H7685=""),"",G7685)</f>
        <v/>
      </c>
      <c r="J13337">
        <f>IF(OR(I7685="",H7685=""),"",I7685*H7685)</f>
        <v/>
      </c>
      <c r="K13337">
        <f>IF(G7685="","Missing OEWS wage",IF(H7685="","Missing Wharton SOC","Matched"))</f>
        <v/>
      </c>
    </row>
    <row r="13338">
      <c r="A13338" t="inlineStr">
        <is>
          <t>81</t>
        </is>
      </c>
      <c r="B13338" t="inlineStr">
        <is>
          <t>Other Services (except Public Administration)</t>
        </is>
      </c>
      <c r="C13338" t="inlineStr">
        <is>
          <t>49-2098</t>
        </is>
      </c>
      <c r="D13338" t="inlineStr">
        <is>
          <t>Security and Fire Alarm Systems Installers</t>
        </is>
      </c>
      <c r="E13338" t="n">
        <v>120</v>
      </c>
      <c r="F13338" t="n">
        <v>67450</v>
      </c>
      <c r="G13338">
        <f>IF(OR(E7686="",F7686=""),"",E7686*F7686)</f>
        <v/>
      </c>
      <c r="H13338" s="41">
        <f>IFERROR(XLOOKUP(C7686,'DATA Wharton'!$A$2:$A$785,'DATA Wharton'!$C$2:$C$785),"")</f>
        <v/>
      </c>
      <c r="I13338">
        <f>IF(OR(G7686="",H7686=""),"",G7686)</f>
        <v/>
      </c>
      <c r="J13338">
        <f>IF(OR(I7686="",H7686=""),"",I7686*H7686)</f>
        <v/>
      </c>
      <c r="K13338">
        <f>IF(G7686="","Missing OEWS wage",IF(H7686="","Missing Wharton SOC","Matched"))</f>
        <v/>
      </c>
    </row>
    <row r="13339">
      <c r="A13339" t="inlineStr">
        <is>
          <t>81</t>
        </is>
      </c>
      <c r="B13339" t="inlineStr">
        <is>
          <t>Other Services (except Public Administration)</t>
        </is>
      </c>
      <c r="C13339" t="inlineStr">
        <is>
          <t>49-3011</t>
        </is>
      </c>
      <c r="D13339" t="inlineStr">
        <is>
          <t>Aircraft Mechanics and Service Technicians</t>
        </is>
      </c>
      <c r="E13339" t="n">
        <v>290</v>
      </c>
      <c r="F13339" t="n">
        <v>71320</v>
      </c>
      <c r="G13339">
        <f>IF(OR(E7687="",F7687=""),"",E7687*F7687)</f>
        <v/>
      </c>
      <c r="H13339" s="41">
        <f>IFERROR(XLOOKUP(C7687,'DATA Wharton'!$A$2:$A$785,'DATA Wharton'!$C$2:$C$785),"")</f>
        <v/>
      </c>
      <c r="I13339">
        <f>IF(OR(G7687="",H7687=""),"",G7687)</f>
        <v/>
      </c>
      <c r="J13339">
        <f>IF(OR(I7687="",H7687=""),"",I7687*H7687)</f>
        <v/>
      </c>
      <c r="K13339">
        <f>IF(G7687="","Missing OEWS wage",IF(H7687="","Missing Wharton SOC","Matched"))</f>
        <v/>
      </c>
    </row>
    <row r="13340">
      <c r="A13340" t="inlineStr">
        <is>
          <t>81</t>
        </is>
      </c>
      <c r="B13340" t="inlineStr">
        <is>
          <t>Other Services (except Public Administration)</t>
        </is>
      </c>
      <c r="C13340" t="inlineStr">
        <is>
          <t>49-3021</t>
        </is>
      </c>
      <c r="D13340" t="inlineStr">
        <is>
          <t>Automotive Body and Related Repairers</t>
        </is>
      </c>
      <c r="E13340" t="n">
        <v>109530</v>
      </c>
      <c r="F13340" t="n">
        <v>59440</v>
      </c>
      <c r="G13340">
        <f>IF(OR(E7688="",F7688=""),"",E7688*F7688)</f>
        <v/>
      </c>
      <c r="H13340" s="41">
        <f>IFERROR(XLOOKUP(C7688,'DATA Wharton'!$A$2:$A$785,'DATA Wharton'!$C$2:$C$785),"")</f>
        <v/>
      </c>
      <c r="I13340">
        <f>IF(OR(G7688="",H7688=""),"",G7688)</f>
        <v/>
      </c>
      <c r="J13340">
        <f>IF(OR(I7688="",H7688=""),"",I7688*H7688)</f>
        <v/>
      </c>
      <c r="K13340">
        <f>IF(G7688="","Missing OEWS wage",IF(H7688="","Missing Wharton SOC","Matched"))</f>
        <v/>
      </c>
    </row>
    <row r="13341">
      <c r="A13341" t="inlineStr">
        <is>
          <t>81</t>
        </is>
      </c>
      <c r="B13341" t="inlineStr">
        <is>
          <t>Other Services (except Public Administration)</t>
        </is>
      </c>
      <c r="C13341" t="inlineStr">
        <is>
          <t>49-3022</t>
        </is>
      </c>
      <c r="D13341" t="inlineStr">
        <is>
          <t>Automotive Glass Installers and Repairers</t>
        </is>
      </c>
      <c r="E13341" t="n">
        <v>18060</v>
      </c>
      <c r="F13341" t="n">
        <v>50600</v>
      </c>
      <c r="G13341">
        <f>IF(OR(E7689="",F7689=""),"",E7689*F7689)</f>
        <v/>
      </c>
      <c r="H13341" s="41">
        <f>IFERROR(XLOOKUP(C7689,'DATA Wharton'!$A$2:$A$785,'DATA Wharton'!$C$2:$C$785),"")</f>
        <v/>
      </c>
      <c r="I13341">
        <f>IF(OR(G7689="",H7689=""),"",G7689)</f>
        <v/>
      </c>
      <c r="J13341">
        <f>IF(OR(I7689="",H7689=""),"",I7689*H7689)</f>
        <v/>
      </c>
      <c r="K13341">
        <f>IF(G7689="","Missing OEWS wage",IF(H7689="","Missing Wharton SOC","Matched"))</f>
        <v/>
      </c>
    </row>
    <row r="13342">
      <c r="A13342" t="inlineStr">
        <is>
          <t>81</t>
        </is>
      </c>
      <c r="B13342" t="inlineStr">
        <is>
          <t>Other Services (except Public Administration)</t>
        </is>
      </c>
      <c r="C13342" t="inlineStr">
        <is>
          <t>49-3023</t>
        </is>
      </c>
      <c r="D13342" t="inlineStr">
        <is>
          <t>Automotive Service Technicians and Mechanics</t>
        </is>
      </c>
      <c r="E13342" t="n">
        <v>254570</v>
      </c>
      <c r="F13342" t="n">
        <v>53700</v>
      </c>
      <c r="G13342">
        <f>IF(OR(E7690="",F7690=""),"",E7690*F7690)</f>
        <v/>
      </c>
      <c r="H13342" s="41">
        <f>IFERROR(XLOOKUP(C7690,'DATA Wharton'!$A$2:$A$785,'DATA Wharton'!$C$2:$C$785),"")</f>
        <v/>
      </c>
      <c r="I13342">
        <f>IF(OR(G7690="",H7690=""),"",G7690)</f>
        <v/>
      </c>
      <c r="J13342">
        <f>IF(OR(I7690="",H7690=""),"",I7690*H7690)</f>
        <v/>
      </c>
      <c r="K13342">
        <f>IF(G7690="","Missing OEWS wage",IF(H7690="","Missing Wharton SOC","Matched"))</f>
        <v/>
      </c>
    </row>
    <row r="13343">
      <c r="A13343" t="inlineStr">
        <is>
          <t>81</t>
        </is>
      </c>
      <c r="B13343" t="inlineStr">
        <is>
          <t>Other Services (except Public Administration)</t>
        </is>
      </c>
      <c r="C13343" t="inlineStr">
        <is>
          <t>49-3031</t>
        </is>
      </c>
      <c r="D13343" t="inlineStr">
        <is>
          <t>Bus and Truck Mechanics and Diesel Engine Specialists</t>
        </is>
      </c>
      <c r="E13343" t="n">
        <v>33450</v>
      </c>
      <c r="F13343" t="n">
        <v>61100</v>
      </c>
      <c r="G13343">
        <f>IF(OR(E7691="",F7691=""),"",E7691*F7691)</f>
        <v/>
      </c>
      <c r="H13343" s="41">
        <f>IFERROR(XLOOKUP(C7691,'DATA Wharton'!$A$2:$A$785,'DATA Wharton'!$C$2:$C$785),"")</f>
        <v/>
      </c>
      <c r="I13343">
        <f>IF(OR(G7691="",H7691=""),"",G7691)</f>
        <v/>
      </c>
      <c r="J13343">
        <f>IF(OR(I7691="",H7691=""),"",I7691*H7691)</f>
        <v/>
      </c>
      <c r="K13343">
        <f>IF(G7691="","Missing OEWS wage",IF(H7691="","Missing Wharton SOC","Matched"))</f>
        <v/>
      </c>
    </row>
    <row r="13344">
      <c r="A13344" t="inlineStr">
        <is>
          <t>81</t>
        </is>
      </c>
      <c r="B13344" t="inlineStr">
        <is>
          <t>Other Services (except Public Administration)</t>
        </is>
      </c>
      <c r="C13344" t="inlineStr">
        <is>
          <t>49-3041</t>
        </is>
      </c>
      <c r="D13344" t="inlineStr">
        <is>
          <t>Farm Equipment Mechanics and Service Technicians</t>
        </is>
      </c>
      <c r="E13344" t="n">
        <v>1800</v>
      </c>
      <c r="F13344" t="n">
        <v>53080</v>
      </c>
      <c r="G13344">
        <f>IF(OR(E7692="",F7692=""),"",E7692*F7692)</f>
        <v/>
      </c>
      <c r="H13344" s="41">
        <f>IFERROR(XLOOKUP(C7692,'DATA Wharton'!$A$2:$A$785,'DATA Wharton'!$C$2:$C$785),"")</f>
        <v/>
      </c>
      <c r="I13344">
        <f>IF(OR(G7692="",H7692=""),"",G7692)</f>
        <v/>
      </c>
      <c r="J13344">
        <f>IF(OR(I7692="",H7692=""),"",I7692*H7692)</f>
        <v/>
      </c>
      <c r="K13344">
        <f>IF(G7692="","Missing OEWS wage",IF(H7692="","Missing Wharton SOC","Matched"))</f>
        <v/>
      </c>
    </row>
    <row r="13345">
      <c r="A13345" t="inlineStr">
        <is>
          <t>81</t>
        </is>
      </c>
      <c r="B13345" t="inlineStr">
        <is>
          <t>Other Services (except Public Administration)</t>
        </is>
      </c>
      <c r="C13345" t="inlineStr">
        <is>
          <t>49-3042</t>
        </is>
      </c>
      <c r="D13345" t="inlineStr">
        <is>
          <t>Mobile Heavy Equipment Mechanics, Except Engines</t>
        </is>
      </c>
      <c r="E13345" t="n">
        <v>9350</v>
      </c>
      <c r="F13345" t="n">
        <v>68090</v>
      </c>
      <c r="G13345">
        <f>IF(OR(E7693="",F7693=""),"",E7693*F7693)</f>
        <v/>
      </c>
      <c r="H13345" s="41">
        <f>IFERROR(XLOOKUP(C7693,'DATA Wharton'!$A$2:$A$785,'DATA Wharton'!$C$2:$C$785),"")</f>
        <v/>
      </c>
      <c r="I13345">
        <f>IF(OR(G7693="",H7693=""),"",G7693)</f>
        <v/>
      </c>
      <c r="J13345">
        <f>IF(OR(I7693="",H7693=""),"",I7693*H7693)</f>
        <v/>
      </c>
      <c r="K13345">
        <f>IF(G7693="","Missing OEWS wage",IF(H7693="","Missing Wharton SOC","Matched"))</f>
        <v/>
      </c>
    </row>
    <row r="13346">
      <c r="A13346" t="inlineStr">
        <is>
          <t>81</t>
        </is>
      </c>
      <c r="B13346" t="inlineStr">
        <is>
          <t>Other Services (except Public Administration)</t>
        </is>
      </c>
      <c r="C13346" t="inlineStr">
        <is>
          <t>49-3051</t>
        </is>
      </c>
      <c r="D13346" t="inlineStr">
        <is>
          <t>Motorboat Mechanics and Service Technicians</t>
        </is>
      </c>
      <c r="E13346" t="n">
        <v>6020</v>
      </c>
      <c r="F13346" t="n">
        <v>55810</v>
      </c>
      <c r="G13346">
        <f>IF(OR(E7694="",F7694=""),"",E7694*F7694)</f>
        <v/>
      </c>
      <c r="H13346" s="41">
        <f>IFERROR(XLOOKUP(C7694,'DATA Wharton'!$A$2:$A$785,'DATA Wharton'!$C$2:$C$785),"")</f>
        <v/>
      </c>
      <c r="I13346">
        <f>IF(OR(G7694="",H7694=""),"",G7694)</f>
        <v/>
      </c>
      <c r="J13346">
        <f>IF(OR(I7694="",H7694=""),"",I7694*H7694)</f>
        <v/>
      </c>
      <c r="K13346">
        <f>IF(G7694="","Missing OEWS wage",IF(H7694="","Missing Wharton SOC","Matched"))</f>
        <v/>
      </c>
    </row>
    <row r="13347">
      <c r="A13347" t="inlineStr">
        <is>
          <t>81</t>
        </is>
      </c>
      <c r="B13347" t="inlineStr">
        <is>
          <t>Other Services (except Public Administration)</t>
        </is>
      </c>
      <c r="C13347" t="inlineStr">
        <is>
          <t>49-3052</t>
        </is>
      </c>
      <c r="D13347" t="inlineStr">
        <is>
          <t>Motorcycle Mechanics</t>
        </is>
      </c>
      <c r="E13347" t="n">
        <v>1490</v>
      </c>
      <c r="F13347" t="n">
        <v>51100</v>
      </c>
      <c r="G13347">
        <f>IF(OR(E7695="",F7695=""),"",E7695*F7695)</f>
        <v/>
      </c>
      <c r="H13347" s="41">
        <f>IFERROR(XLOOKUP(C7695,'DATA Wharton'!$A$2:$A$785,'DATA Wharton'!$C$2:$C$785),"")</f>
        <v/>
      </c>
      <c r="I13347">
        <f>IF(OR(G7695="",H7695=""),"",G7695)</f>
        <v/>
      </c>
      <c r="J13347">
        <f>IF(OR(I7695="",H7695=""),"",I7695*H7695)</f>
        <v/>
      </c>
      <c r="K13347">
        <f>IF(G7695="","Missing OEWS wage",IF(H7695="","Missing Wharton SOC","Matched"))</f>
        <v/>
      </c>
    </row>
    <row r="13348">
      <c r="A13348" t="inlineStr">
        <is>
          <t>81</t>
        </is>
      </c>
      <c r="B13348" t="inlineStr">
        <is>
          <t>Other Services (except Public Administration)</t>
        </is>
      </c>
      <c r="C13348" t="inlineStr">
        <is>
          <t>49-3053</t>
        </is>
      </c>
      <c r="D13348" t="inlineStr">
        <is>
          <t>Outdoor Power Equipment and Other Small Engine Mechanics</t>
        </is>
      </c>
      <c r="E13348" t="n">
        <v>2390</v>
      </c>
      <c r="F13348" t="n">
        <v>45190</v>
      </c>
      <c r="G13348">
        <f>IF(OR(E7696="",F7696=""),"",E7696*F7696)</f>
        <v/>
      </c>
      <c r="H13348" s="41">
        <f>IFERROR(XLOOKUP(C7696,'DATA Wharton'!$A$2:$A$785,'DATA Wharton'!$C$2:$C$785),"")</f>
        <v/>
      </c>
      <c r="I13348">
        <f>IF(OR(G7696="",H7696=""),"",G7696)</f>
        <v/>
      </c>
      <c r="J13348">
        <f>IF(OR(I7696="",H7696=""),"",I7696*H7696)</f>
        <v/>
      </c>
      <c r="K13348">
        <f>IF(G7696="","Missing OEWS wage",IF(H7696="","Missing Wharton SOC","Matched"))</f>
        <v/>
      </c>
    </row>
    <row r="13349">
      <c r="A13349" t="inlineStr">
        <is>
          <t>81</t>
        </is>
      </c>
      <c r="B13349" t="inlineStr">
        <is>
          <t>Other Services (except Public Administration)</t>
        </is>
      </c>
      <c r="C13349" t="inlineStr">
        <is>
          <t>49-3091</t>
        </is>
      </c>
      <c r="D13349" t="inlineStr">
        <is>
          <t>Bicycle Repairers</t>
        </is>
      </c>
      <c r="E13349" t="n">
        <v>580</v>
      </c>
      <c r="F13349" t="n">
        <v>44400</v>
      </c>
      <c r="G13349">
        <f>IF(OR(E7697="",F7697=""),"",E7697*F7697)</f>
        <v/>
      </c>
      <c r="H13349" s="41">
        <f>IFERROR(XLOOKUP(C7697,'DATA Wharton'!$A$2:$A$785,'DATA Wharton'!$C$2:$C$785),"")</f>
        <v/>
      </c>
      <c r="I13349">
        <f>IF(OR(G7697="",H7697=""),"",G7697)</f>
        <v/>
      </c>
      <c r="J13349">
        <f>IF(OR(I7697="",H7697=""),"",I7697*H7697)</f>
        <v/>
      </c>
      <c r="K13349">
        <f>IF(G7697="","Missing OEWS wage",IF(H7697="","Missing Wharton SOC","Matched"))</f>
        <v/>
      </c>
    </row>
    <row r="13350">
      <c r="A13350" t="inlineStr">
        <is>
          <t>81</t>
        </is>
      </c>
      <c r="B13350" t="inlineStr">
        <is>
          <t>Other Services (except Public Administration)</t>
        </is>
      </c>
      <c r="C13350" t="inlineStr">
        <is>
          <t>49-3092</t>
        </is>
      </c>
      <c r="D13350" t="inlineStr">
        <is>
          <t>Recreational Vehicle Service Technicians</t>
        </is>
      </c>
      <c r="E13350" t="n">
        <v>1860</v>
      </c>
      <c r="F13350" t="n">
        <v>52310</v>
      </c>
      <c r="G13350">
        <f>IF(OR(E7698="",F7698=""),"",E7698*F7698)</f>
        <v/>
      </c>
      <c r="H13350" s="41">
        <f>IFERROR(XLOOKUP(C7698,'DATA Wharton'!$A$2:$A$785,'DATA Wharton'!$C$2:$C$785),"")</f>
        <v/>
      </c>
      <c r="I13350">
        <f>IF(OR(G7698="",H7698=""),"",G7698)</f>
        <v/>
      </c>
      <c r="J13350">
        <f>IF(OR(I7698="",H7698=""),"",I7698*H7698)</f>
        <v/>
      </c>
      <c r="K13350">
        <f>IF(G7698="","Missing OEWS wage",IF(H7698="","Missing Wharton SOC","Matched"))</f>
        <v/>
      </c>
    </row>
    <row r="13351">
      <c r="A13351" t="inlineStr">
        <is>
          <t>81</t>
        </is>
      </c>
      <c r="B13351" t="inlineStr">
        <is>
          <t>Other Services (except Public Administration)</t>
        </is>
      </c>
      <c r="C13351" t="inlineStr">
        <is>
          <t>49-3093</t>
        </is>
      </c>
      <c r="D13351" t="inlineStr">
        <is>
          <t>Tire Repairers and Changers</t>
        </is>
      </c>
      <c r="E13351" t="n">
        <v>9950</v>
      </c>
      <c r="F13351" t="n">
        <v>39460</v>
      </c>
      <c r="G13351">
        <f>IF(OR(E7699="",F7699=""),"",E7699*F7699)</f>
        <v/>
      </c>
      <c r="H13351" s="41">
        <f>IFERROR(XLOOKUP(C7699,'DATA Wharton'!$A$2:$A$785,'DATA Wharton'!$C$2:$C$785),"")</f>
        <v/>
      </c>
      <c r="I13351">
        <f>IF(OR(G7699="",H7699=""),"",G7699)</f>
        <v/>
      </c>
      <c r="J13351">
        <f>IF(OR(I7699="",H7699=""),"",I7699*H7699)</f>
        <v/>
      </c>
      <c r="K13351">
        <f>IF(G7699="","Missing OEWS wage",IF(H7699="","Missing Wharton SOC","Matched"))</f>
        <v/>
      </c>
    </row>
    <row r="13352">
      <c r="A13352" t="inlineStr">
        <is>
          <t>81</t>
        </is>
      </c>
      <c r="B13352" t="inlineStr">
        <is>
          <t>Other Services (except Public Administration)</t>
        </is>
      </c>
      <c r="C13352" t="inlineStr">
        <is>
          <t>49-9011</t>
        </is>
      </c>
      <c r="D13352" t="inlineStr">
        <is>
          <t>Mechanical Door Repairers</t>
        </is>
      </c>
      <c r="E13352" t="n">
        <v>470</v>
      </c>
      <c r="F13352" t="n">
        <v>68440</v>
      </c>
      <c r="G13352">
        <f>IF(OR(E7700="",F7700=""),"",E7700*F7700)</f>
        <v/>
      </c>
      <c r="H13352" s="41">
        <f>IFERROR(XLOOKUP(C7700,'DATA Wharton'!$A$2:$A$785,'DATA Wharton'!$C$2:$C$785),"")</f>
        <v/>
      </c>
      <c r="I13352">
        <f>IF(OR(G7700="",H7700=""),"",G7700)</f>
        <v/>
      </c>
      <c r="J13352">
        <f>IF(OR(I7700="",H7700=""),"",I7700*H7700)</f>
        <v/>
      </c>
      <c r="K13352">
        <f>IF(G7700="","Missing OEWS wage",IF(H7700="","Missing Wharton SOC","Matched"))</f>
        <v/>
      </c>
    </row>
    <row r="13353">
      <c r="A13353" t="inlineStr">
        <is>
          <t>81</t>
        </is>
      </c>
      <c r="B13353" t="inlineStr">
        <is>
          <t>Other Services (except Public Administration)</t>
        </is>
      </c>
      <c r="C13353" t="inlineStr">
        <is>
          <t>49-9012</t>
        </is>
      </c>
      <c r="D13353" t="inlineStr">
        <is>
          <t>Control and Valve Installers and Repairers, Except Mechanical Door</t>
        </is>
      </c>
      <c r="E13353" t="n">
        <v>1090</v>
      </c>
      <c r="F13353" t="n">
        <v>63340</v>
      </c>
      <c r="G13353">
        <f>IF(OR(E7701="",F7701=""),"",E7701*F7701)</f>
        <v/>
      </c>
      <c r="H13353" s="41">
        <f>IFERROR(XLOOKUP(C7701,'DATA Wharton'!$A$2:$A$785,'DATA Wharton'!$C$2:$C$785),"")</f>
        <v/>
      </c>
      <c r="I13353">
        <f>IF(OR(G7701="",H7701=""),"",G7701)</f>
        <v/>
      </c>
      <c r="J13353">
        <f>IF(OR(I7701="",H7701=""),"",I7701*H7701)</f>
        <v/>
      </c>
      <c r="K13353">
        <f>IF(G7701="","Missing OEWS wage",IF(H7701="","Missing Wharton SOC","Matched"))</f>
        <v/>
      </c>
    </row>
    <row r="13354">
      <c r="A13354" t="inlineStr">
        <is>
          <t>81</t>
        </is>
      </c>
      <c r="B13354" t="inlineStr">
        <is>
          <t>Other Services (except Public Administration)</t>
        </is>
      </c>
      <c r="C13354" t="inlineStr">
        <is>
          <t>49-9021</t>
        </is>
      </c>
      <c r="D13354" t="inlineStr">
        <is>
          <t>Heating, Air Conditioning, and Refrigeration Mechanics and Installers</t>
        </is>
      </c>
      <c r="E13354" t="n">
        <v>10200</v>
      </c>
      <c r="F13354" t="n">
        <v>63760</v>
      </c>
      <c r="G13354">
        <f>IF(OR(E7702="",F7702=""),"",E7702*F7702)</f>
        <v/>
      </c>
      <c r="H13354" s="41">
        <f>IFERROR(XLOOKUP(C7702,'DATA Wharton'!$A$2:$A$785,'DATA Wharton'!$C$2:$C$785),"")</f>
        <v/>
      </c>
      <c r="I13354">
        <f>IF(OR(G7702="",H7702=""),"",G7702)</f>
        <v/>
      </c>
      <c r="J13354">
        <f>IF(OR(I7702="",H7702=""),"",I7702*H7702)</f>
        <v/>
      </c>
      <c r="K13354">
        <f>IF(G7702="","Missing OEWS wage",IF(H7702="","Missing Wharton SOC","Matched"))</f>
        <v/>
      </c>
    </row>
    <row r="13355">
      <c r="A13355" t="inlineStr">
        <is>
          <t>81</t>
        </is>
      </c>
      <c r="B13355" t="inlineStr">
        <is>
          <t>Other Services (except Public Administration)</t>
        </is>
      </c>
      <c r="C13355" t="inlineStr">
        <is>
          <t>49-9031</t>
        </is>
      </c>
      <c r="D13355" t="inlineStr">
        <is>
          <t>Home Appliance Repairers</t>
        </is>
      </c>
      <c r="E13355" t="n">
        <v>14240</v>
      </c>
      <c r="F13355" t="n">
        <v>57140</v>
      </c>
      <c r="G13355">
        <f>IF(OR(E7703="",F7703=""),"",E7703*F7703)</f>
        <v/>
      </c>
      <c r="H13355" s="41">
        <f>IFERROR(XLOOKUP(C7703,'DATA Wharton'!$A$2:$A$785,'DATA Wharton'!$C$2:$C$785),"")</f>
        <v/>
      </c>
      <c r="I13355">
        <f>IF(OR(G7703="",H7703=""),"",G7703)</f>
        <v/>
      </c>
      <c r="J13355">
        <f>IF(OR(I7703="",H7703=""),"",I7703*H7703)</f>
        <v/>
      </c>
      <c r="K13355">
        <f>IF(G7703="","Missing OEWS wage",IF(H7703="","Missing Wharton SOC","Matched"))</f>
        <v/>
      </c>
    </row>
    <row r="13356">
      <c r="A13356" t="inlineStr">
        <is>
          <t>81</t>
        </is>
      </c>
      <c r="B13356" t="inlineStr">
        <is>
          <t>Other Services (except Public Administration)</t>
        </is>
      </c>
      <c r="C13356" t="inlineStr">
        <is>
          <t>49-9041</t>
        </is>
      </c>
      <c r="D13356" t="inlineStr">
        <is>
          <t>Industrial Machinery Mechanics</t>
        </is>
      </c>
      <c r="E13356" t="n">
        <v>57120</v>
      </c>
      <c r="F13356" t="n">
        <v>63190</v>
      </c>
      <c r="G13356">
        <f>IF(OR(E7704="",F7704=""),"",E7704*F7704)</f>
        <v/>
      </c>
      <c r="H13356" s="41">
        <f>IFERROR(XLOOKUP(C7704,'DATA Wharton'!$A$2:$A$785,'DATA Wharton'!$C$2:$C$785),"")</f>
        <v/>
      </c>
      <c r="I13356">
        <f>IF(OR(G7704="",H7704=""),"",G7704)</f>
        <v/>
      </c>
      <c r="J13356">
        <f>IF(OR(I7704="",H7704=""),"",I7704*H7704)</f>
        <v/>
      </c>
      <c r="K13356">
        <f>IF(G7704="","Missing OEWS wage",IF(H7704="","Missing Wharton SOC","Matched"))</f>
        <v/>
      </c>
    </row>
    <row r="13357">
      <c r="A13357" t="inlineStr">
        <is>
          <t>81</t>
        </is>
      </c>
      <c r="B13357" t="inlineStr">
        <is>
          <t>Other Services (except Public Administration)</t>
        </is>
      </c>
      <c r="C13357" t="inlineStr">
        <is>
          <t>49-9043</t>
        </is>
      </c>
      <c r="D13357" t="inlineStr">
        <is>
          <t>Maintenance Workers, Machinery</t>
        </is>
      </c>
      <c r="E13357" t="n">
        <v>1880</v>
      </c>
      <c r="F13357" t="n">
        <v>56840</v>
      </c>
      <c r="G13357">
        <f>IF(OR(E7705="",F7705=""),"",E7705*F7705)</f>
        <v/>
      </c>
      <c r="H13357" s="41">
        <f>IFERROR(XLOOKUP(C7705,'DATA Wharton'!$A$2:$A$785,'DATA Wharton'!$C$2:$C$785),"")</f>
        <v/>
      </c>
      <c r="I13357">
        <f>IF(OR(G7705="",H7705=""),"",G7705)</f>
        <v/>
      </c>
      <c r="J13357">
        <f>IF(OR(I7705="",H7705=""),"",I7705*H7705)</f>
        <v/>
      </c>
      <c r="K13357">
        <f>IF(G7705="","Missing OEWS wage",IF(H7705="","Missing Wharton SOC","Matched"))</f>
        <v/>
      </c>
    </row>
    <row r="13358">
      <c r="A13358" t="inlineStr">
        <is>
          <t>81</t>
        </is>
      </c>
      <c r="B13358" t="inlineStr">
        <is>
          <t>Other Services (except Public Administration)</t>
        </is>
      </c>
      <c r="C13358" t="inlineStr">
        <is>
          <t>49-9044</t>
        </is>
      </c>
      <c r="D13358" t="inlineStr">
        <is>
          <t>Millwrights</t>
        </is>
      </c>
      <c r="E13358" t="n">
        <v>3210</v>
      </c>
      <c r="F13358" t="n">
        <v>70920</v>
      </c>
      <c r="G13358">
        <f>IF(OR(E7706="",F7706=""),"",E7706*F7706)</f>
        <v/>
      </c>
      <c r="H13358" s="41">
        <f>IFERROR(XLOOKUP(C7706,'DATA Wharton'!$A$2:$A$785,'DATA Wharton'!$C$2:$C$785),"")</f>
        <v/>
      </c>
      <c r="I13358">
        <f>IF(OR(G7706="",H7706=""),"",G7706)</f>
        <v/>
      </c>
      <c r="J13358">
        <f>IF(OR(I7706="",H7706=""),"",I7706*H7706)</f>
        <v/>
      </c>
      <c r="K13358">
        <f>IF(G7706="","Missing OEWS wage",IF(H7706="","Missing Wharton SOC","Matched"))</f>
        <v/>
      </c>
    </row>
    <row r="13359">
      <c r="A13359" t="inlineStr">
        <is>
          <t>81</t>
        </is>
      </c>
      <c r="B13359" t="inlineStr">
        <is>
          <t>Other Services (except Public Administration)</t>
        </is>
      </c>
      <c r="C13359" t="inlineStr">
        <is>
          <t>49-9045</t>
        </is>
      </c>
      <c r="D13359" t="inlineStr">
        <is>
          <t>Refractory Materials Repairers, Except Brickmasons</t>
        </is>
      </c>
      <c r="E13359" t="n">
        <v>200</v>
      </c>
      <c r="F13359" t="n">
        <v>78990</v>
      </c>
      <c r="G13359">
        <f>IF(OR(E7707="",F7707=""),"",E7707*F7707)</f>
        <v/>
      </c>
      <c r="H13359" s="41">
        <f>IFERROR(XLOOKUP(C7707,'DATA Wharton'!$A$2:$A$785,'DATA Wharton'!$C$2:$C$785),"")</f>
        <v/>
      </c>
      <c r="I13359">
        <f>IF(OR(G7707="",H7707=""),"",G7707)</f>
        <v/>
      </c>
      <c r="J13359">
        <f>IF(OR(I7707="",H7707=""),"",I7707*H7707)</f>
        <v/>
      </c>
      <c r="K13359">
        <f>IF(G7707="","Missing OEWS wage",IF(H7707="","Missing Wharton SOC","Matched"))</f>
        <v/>
      </c>
    </row>
    <row r="13360">
      <c r="A13360" t="inlineStr">
        <is>
          <t>81</t>
        </is>
      </c>
      <c r="B13360" t="inlineStr">
        <is>
          <t>Other Services (except Public Administration)</t>
        </is>
      </c>
      <c r="C13360" t="inlineStr">
        <is>
          <t>49-9051</t>
        </is>
      </c>
      <c r="D13360" t="inlineStr">
        <is>
          <t>Electrical Power-Line Installers and Repairers</t>
        </is>
      </c>
      <c r="E13360" t="n">
        <v>150</v>
      </c>
      <c r="F13360" t="n">
        <v>97600</v>
      </c>
      <c r="G13360">
        <f>IF(OR(E7708="",F7708=""),"",E7708*F7708)</f>
        <v/>
      </c>
      <c r="H13360" s="41">
        <f>IFERROR(XLOOKUP(C7708,'DATA Wharton'!$A$2:$A$785,'DATA Wharton'!$C$2:$C$785),"")</f>
        <v/>
      </c>
      <c r="I13360">
        <f>IF(OR(G7708="",H7708=""),"",G7708)</f>
        <v/>
      </c>
      <c r="J13360">
        <f>IF(OR(I7708="",H7708=""),"",I7708*H7708)</f>
        <v/>
      </c>
      <c r="K13360">
        <f>IF(G7708="","Missing OEWS wage",IF(H7708="","Missing Wharton SOC","Matched"))</f>
        <v/>
      </c>
    </row>
    <row r="13361">
      <c r="A13361" t="inlineStr">
        <is>
          <t>81</t>
        </is>
      </c>
      <c r="B13361" t="inlineStr">
        <is>
          <t>Other Services (except Public Administration)</t>
        </is>
      </c>
      <c r="C13361" t="inlineStr">
        <is>
          <t>49-9052</t>
        </is>
      </c>
      <c r="D13361" t="inlineStr">
        <is>
          <t>Telecommunications Line Installers and Repairers</t>
        </is>
      </c>
      <c r="F13361" t="n">
        <v>93120</v>
      </c>
      <c r="G13361">
        <f>IF(OR(E7709="",F7709=""),"",E7709*F7709)</f>
        <v/>
      </c>
      <c r="H13361" s="41">
        <f>IFERROR(XLOOKUP(C7709,'DATA Wharton'!$A$2:$A$785,'DATA Wharton'!$C$2:$C$785),"")</f>
        <v/>
      </c>
      <c r="I13361">
        <f>IF(OR(G7709="",H7709=""),"",G7709)</f>
        <v/>
      </c>
      <c r="J13361">
        <f>IF(OR(I7709="",H7709=""),"",I7709*H7709)</f>
        <v/>
      </c>
      <c r="K13361">
        <f>IF(G7709="","Missing OEWS wage",IF(H7709="","Missing Wharton SOC","Matched"))</f>
        <v/>
      </c>
    </row>
    <row r="13362">
      <c r="A13362" t="inlineStr">
        <is>
          <t>81</t>
        </is>
      </c>
      <c r="B13362" t="inlineStr">
        <is>
          <t>Other Services (except Public Administration)</t>
        </is>
      </c>
      <c r="C13362" t="inlineStr">
        <is>
          <t>49-9061</t>
        </is>
      </c>
      <c r="D13362" t="inlineStr">
        <is>
          <t>Camera and Photographic Equipment Repairers</t>
        </is>
      </c>
      <c r="E13362" t="n">
        <v>190</v>
      </c>
      <c r="F13362" t="n">
        <v>57240</v>
      </c>
      <c r="G13362">
        <f>IF(OR(E7710="",F7710=""),"",E7710*F7710)</f>
        <v/>
      </c>
      <c r="H13362" s="41">
        <f>IFERROR(XLOOKUP(C7710,'DATA Wharton'!$A$2:$A$785,'DATA Wharton'!$C$2:$C$785),"")</f>
        <v/>
      </c>
      <c r="I13362">
        <f>IF(OR(G7710="",H7710=""),"",G7710)</f>
        <v/>
      </c>
      <c r="J13362">
        <f>IF(OR(I7710="",H7710=""),"",I7710*H7710)</f>
        <v/>
      </c>
      <c r="K13362">
        <f>IF(G7710="","Missing OEWS wage",IF(H7710="","Missing Wharton SOC","Matched"))</f>
        <v/>
      </c>
    </row>
    <row r="13363">
      <c r="A13363" t="inlineStr">
        <is>
          <t>81</t>
        </is>
      </c>
      <c r="B13363" t="inlineStr">
        <is>
          <t>Other Services (except Public Administration)</t>
        </is>
      </c>
      <c r="C13363" t="inlineStr">
        <is>
          <t>49-9062</t>
        </is>
      </c>
      <c r="D13363" t="inlineStr">
        <is>
          <t>Medical Equipment Repairers</t>
        </is>
      </c>
      <c r="E13363" t="n">
        <v>9710</v>
      </c>
      <c r="F13363" t="n">
        <v>68430</v>
      </c>
      <c r="G13363">
        <f>IF(OR(E7711="",F7711=""),"",E7711*F7711)</f>
        <v/>
      </c>
      <c r="H13363" s="41">
        <f>IFERROR(XLOOKUP(C7711,'DATA Wharton'!$A$2:$A$785,'DATA Wharton'!$C$2:$C$785),"")</f>
        <v/>
      </c>
      <c r="I13363">
        <f>IF(OR(G7711="",H7711=""),"",G7711)</f>
        <v/>
      </c>
      <c r="J13363">
        <f>IF(OR(I7711="",H7711=""),"",I7711*H7711)</f>
        <v/>
      </c>
      <c r="K13363">
        <f>IF(G7711="","Missing OEWS wage",IF(H7711="","Missing Wharton SOC","Matched"))</f>
        <v/>
      </c>
    </row>
    <row r="13364">
      <c r="A13364" t="inlineStr">
        <is>
          <t>81</t>
        </is>
      </c>
      <c r="B13364" t="inlineStr">
        <is>
          <t>Other Services (except Public Administration)</t>
        </is>
      </c>
      <c r="C13364" t="inlineStr">
        <is>
          <t>49-9063</t>
        </is>
      </c>
      <c r="D13364" t="inlineStr">
        <is>
          <t>Musical Instrument Repairers and Tuners</t>
        </is>
      </c>
      <c r="E13364" t="n">
        <v>890</v>
      </c>
      <c r="F13364" t="n">
        <v>48940</v>
      </c>
      <c r="G13364">
        <f>IF(OR(E7712="",F7712=""),"",E7712*F7712)</f>
        <v/>
      </c>
      <c r="H13364" s="41">
        <f>IFERROR(XLOOKUP(C7712,'DATA Wharton'!$A$2:$A$785,'DATA Wharton'!$C$2:$C$785),"")</f>
        <v/>
      </c>
      <c r="I13364">
        <f>IF(OR(G7712="",H7712=""),"",G7712)</f>
        <v/>
      </c>
      <c r="J13364">
        <f>IF(OR(I7712="",H7712=""),"",I7712*H7712)</f>
        <v/>
      </c>
      <c r="K13364">
        <f>IF(G7712="","Missing OEWS wage",IF(H7712="","Missing Wharton SOC","Matched"))</f>
        <v/>
      </c>
    </row>
    <row r="13365">
      <c r="A13365" t="inlineStr">
        <is>
          <t>81</t>
        </is>
      </c>
      <c r="B13365" t="inlineStr">
        <is>
          <t>Other Services (except Public Administration)</t>
        </is>
      </c>
      <c r="C13365" t="inlineStr">
        <is>
          <t>49-9064</t>
        </is>
      </c>
      <c r="D13365" t="inlineStr">
        <is>
          <t>Watch and Clock Repairers</t>
        </is>
      </c>
      <c r="E13365" t="n">
        <v>490</v>
      </c>
      <c r="F13365" t="n">
        <v>60650</v>
      </c>
      <c r="G13365">
        <f>IF(OR(E7713="",F7713=""),"",E7713*F7713)</f>
        <v/>
      </c>
      <c r="H13365" s="41">
        <f>IFERROR(XLOOKUP(C7713,'DATA Wharton'!$A$2:$A$785,'DATA Wharton'!$C$2:$C$785),"")</f>
        <v/>
      </c>
      <c r="I13365">
        <f>IF(OR(G7713="",H7713=""),"",G7713)</f>
        <v/>
      </c>
      <c r="J13365">
        <f>IF(OR(I7713="",H7713=""),"",I7713*H7713)</f>
        <v/>
      </c>
      <c r="K13365">
        <f>IF(G7713="","Missing OEWS wage",IF(H7713="","Missing Wharton SOC","Matched"))</f>
        <v/>
      </c>
    </row>
    <row r="13366">
      <c r="A13366" t="inlineStr">
        <is>
          <t>81</t>
        </is>
      </c>
      <c r="B13366" t="inlineStr">
        <is>
          <t>Other Services (except Public Administration)</t>
        </is>
      </c>
      <c r="C13366" t="inlineStr">
        <is>
          <t>49-9069</t>
        </is>
      </c>
      <c r="D13366" t="inlineStr">
        <is>
          <t>Precision Instrument and Equipment Repairers, All Other</t>
        </is>
      </c>
      <c r="E13366" t="n">
        <v>2550</v>
      </c>
      <c r="F13366" t="n">
        <v>56520</v>
      </c>
      <c r="G13366">
        <f>IF(OR(E7714="",F7714=""),"",E7714*F7714)</f>
        <v/>
      </c>
      <c r="H13366" s="41">
        <f>IFERROR(XLOOKUP(C7714,'DATA Wharton'!$A$2:$A$785,'DATA Wharton'!$C$2:$C$785),"")</f>
        <v/>
      </c>
      <c r="I13366">
        <f>IF(OR(G7714="",H7714=""),"",G7714)</f>
        <v/>
      </c>
      <c r="J13366">
        <f>IF(OR(I7714="",H7714=""),"",I7714*H7714)</f>
        <v/>
      </c>
      <c r="K13366">
        <f>IF(G7714="","Missing OEWS wage",IF(H7714="","Missing Wharton SOC","Matched"))</f>
        <v/>
      </c>
    </row>
    <row r="13367">
      <c r="A13367" t="inlineStr">
        <is>
          <t>81</t>
        </is>
      </c>
      <c r="B13367" t="inlineStr">
        <is>
          <t>Other Services (except Public Administration)</t>
        </is>
      </c>
      <c r="C13367" t="inlineStr">
        <is>
          <t>49-9071</t>
        </is>
      </c>
      <c r="D13367" t="inlineStr">
        <is>
          <t>Maintenance and Repair Workers, General</t>
        </is>
      </c>
      <c r="E13367" t="n">
        <v>54360</v>
      </c>
      <c r="F13367" t="n">
        <v>48480</v>
      </c>
      <c r="G13367">
        <f>IF(OR(E7715="",F7715=""),"",E7715*F7715)</f>
        <v/>
      </c>
      <c r="H13367" s="41">
        <f>IFERROR(XLOOKUP(C7715,'DATA Wharton'!$A$2:$A$785,'DATA Wharton'!$C$2:$C$785),"")</f>
        <v/>
      </c>
      <c r="I13367">
        <f>IF(OR(G7715="",H7715=""),"",G7715)</f>
        <v/>
      </c>
      <c r="J13367">
        <f>IF(OR(I7715="",H7715=""),"",I7715*H7715)</f>
        <v/>
      </c>
      <c r="K13367">
        <f>IF(G7715="","Missing OEWS wage",IF(H7715="","Missing Wharton SOC","Matched"))</f>
        <v/>
      </c>
    </row>
    <row r="13368">
      <c r="A13368" t="inlineStr">
        <is>
          <t>81</t>
        </is>
      </c>
      <c r="B13368" t="inlineStr">
        <is>
          <t>Other Services (except Public Administration)</t>
        </is>
      </c>
      <c r="C13368" t="inlineStr">
        <is>
          <t>49-9081</t>
        </is>
      </c>
      <c r="D13368" t="inlineStr">
        <is>
          <t>Wind Turbine Service Technicians</t>
        </is>
      </c>
      <c r="E13368" t="n">
        <v>1440</v>
      </c>
      <c r="F13368" t="n">
        <v>69840</v>
      </c>
      <c r="G13368">
        <f>IF(OR(E7716="",F7716=""),"",E7716*F7716)</f>
        <v/>
      </c>
      <c r="H13368" s="41">
        <f>IFERROR(XLOOKUP(C7716,'DATA Wharton'!$A$2:$A$785,'DATA Wharton'!$C$2:$C$785),"")</f>
        <v/>
      </c>
      <c r="I13368">
        <f>IF(OR(G7716="",H7716=""),"",G7716)</f>
        <v/>
      </c>
      <c r="J13368">
        <f>IF(OR(I7716="",H7716=""),"",I7716*H7716)</f>
        <v/>
      </c>
      <c r="K13368">
        <f>IF(G7716="","Missing OEWS wage",IF(H7716="","Missing Wharton SOC","Matched"))</f>
        <v/>
      </c>
    </row>
    <row r="13369">
      <c r="A13369" t="inlineStr">
        <is>
          <t>81</t>
        </is>
      </c>
      <c r="B13369" t="inlineStr">
        <is>
          <t>Other Services (except Public Administration)</t>
        </is>
      </c>
      <c r="C13369" t="inlineStr">
        <is>
          <t>49-9091</t>
        </is>
      </c>
      <c r="D13369" t="inlineStr">
        <is>
          <t>Coin, Vending, and Amusement Machine Servicers and Repairers</t>
        </is>
      </c>
      <c r="E13369" t="n">
        <v>1190</v>
      </c>
      <c r="F13369" t="n">
        <v>52590</v>
      </c>
      <c r="G13369">
        <f>IF(OR(E7717="",F7717=""),"",E7717*F7717)</f>
        <v/>
      </c>
      <c r="H13369" s="41">
        <f>IFERROR(XLOOKUP(C7717,'DATA Wharton'!$A$2:$A$785,'DATA Wharton'!$C$2:$C$785),"")</f>
        <v/>
      </c>
      <c r="I13369">
        <f>IF(OR(G7717="",H7717=""),"",G7717)</f>
        <v/>
      </c>
      <c r="J13369">
        <f>IF(OR(I7717="",H7717=""),"",I7717*H7717)</f>
        <v/>
      </c>
      <c r="K13369">
        <f>IF(G7717="","Missing OEWS wage",IF(H7717="","Missing Wharton SOC","Matched"))</f>
        <v/>
      </c>
    </row>
    <row r="13370">
      <c r="A13370" t="inlineStr">
        <is>
          <t>81</t>
        </is>
      </c>
      <c r="B13370" t="inlineStr">
        <is>
          <t>Other Services (except Public Administration)</t>
        </is>
      </c>
      <c r="C13370" t="inlineStr">
        <is>
          <t>49-9094</t>
        </is>
      </c>
      <c r="D13370" t="inlineStr">
        <is>
          <t>Locksmiths and Safe Repairers</t>
        </is>
      </c>
      <c r="E13370" t="n">
        <v>300</v>
      </c>
      <c r="G13370">
        <f>IF(OR(E7718="",F7718=""),"",E7718*F7718)</f>
        <v/>
      </c>
      <c r="H13370" s="41">
        <f>IFERROR(XLOOKUP(C7718,'DATA Wharton'!$A$2:$A$785,'DATA Wharton'!$C$2:$C$785),"")</f>
        <v/>
      </c>
      <c r="I13370">
        <f>IF(OR(G7718="",H7718=""),"",G7718)</f>
        <v/>
      </c>
      <c r="J13370">
        <f>IF(OR(I7718="",H7718=""),"",I7718*H7718)</f>
        <v/>
      </c>
      <c r="K13370">
        <f>IF(G7718="","Missing OEWS wage",IF(H7718="","Missing Wharton SOC","Matched"))</f>
        <v/>
      </c>
    </row>
    <row r="13371">
      <c r="A13371" t="inlineStr">
        <is>
          <t>81</t>
        </is>
      </c>
      <c r="B13371" t="inlineStr">
        <is>
          <t>Other Services (except Public Administration)</t>
        </is>
      </c>
      <c r="C13371" t="inlineStr">
        <is>
          <t>49-9096</t>
        </is>
      </c>
      <c r="D13371" t="inlineStr">
        <is>
          <t>Riggers</t>
        </is>
      </c>
      <c r="E13371" t="n">
        <v>300</v>
      </c>
      <c r="F13371" t="n">
        <v>69650</v>
      </c>
      <c r="G13371">
        <f>IF(OR(E7719="",F7719=""),"",E7719*F7719)</f>
        <v/>
      </c>
      <c r="H13371" s="41">
        <f>IFERROR(XLOOKUP(C7719,'DATA Wharton'!$A$2:$A$785,'DATA Wharton'!$C$2:$C$785),"")</f>
        <v/>
      </c>
      <c r="I13371">
        <f>IF(OR(G7719="",H7719=""),"",G7719)</f>
        <v/>
      </c>
      <c r="J13371">
        <f>IF(OR(I7719="",H7719=""),"",I7719*H7719)</f>
        <v/>
      </c>
      <c r="K13371">
        <f>IF(G7719="","Missing OEWS wage",IF(H7719="","Missing Wharton SOC","Matched"))</f>
        <v/>
      </c>
    </row>
    <row r="13372">
      <c r="A13372" t="inlineStr">
        <is>
          <t>81</t>
        </is>
      </c>
      <c r="B13372" t="inlineStr">
        <is>
          <t>Other Services (except Public Administration)</t>
        </is>
      </c>
      <c r="C13372" t="inlineStr">
        <is>
          <t>49-9098</t>
        </is>
      </c>
      <c r="D13372" t="inlineStr">
        <is>
          <t>Helpers--Installation, Maintenance, and Repair Workers</t>
        </is>
      </c>
      <c r="E13372" t="n">
        <v>19190</v>
      </c>
      <c r="F13372" t="n">
        <v>38630</v>
      </c>
      <c r="G13372">
        <f>IF(OR(E7720="",F7720=""),"",E7720*F7720)</f>
        <v/>
      </c>
      <c r="H13372" s="41">
        <f>IFERROR(XLOOKUP(C7720,'DATA Wharton'!$A$2:$A$785,'DATA Wharton'!$C$2:$C$785),"")</f>
        <v/>
      </c>
      <c r="I13372">
        <f>IF(OR(G7720="",H7720=""),"",G7720)</f>
        <v/>
      </c>
      <c r="J13372">
        <f>IF(OR(I7720="",H7720=""),"",I7720*H7720)</f>
        <v/>
      </c>
      <c r="K13372">
        <f>IF(G7720="","Missing OEWS wage",IF(H7720="","Missing Wharton SOC","Matched"))</f>
        <v/>
      </c>
    </row>
    <row r="13373">
      <c r="A13373" t="inlineStr">
        <is>
          <t>81</t>
        </is>
      </c>
      <c r="B13373" t="inlineStr">
        <is>
          <t>Other Services (except Public Administration)</t>
        </is>
      </c>
      <c r="C13373" t="inlineStr">
        <is>
          <t>49-9099</t>
        </is>
      </c>
      <c r="D13373" t="inlineStr">
        <is>
          <t>Installation, Maintenance, and Repair Workers, All Other</t>
        </is>
      </c>
      <c r="E13373" t="n">
        <v>8310</v>
      </c>
      <c r="F13373" t="n">
        <v>51130</v>
      </c>
      <c r="G13373">
        <f>IF(OR(E7721="",F7721=""),"",E7721*F7721)</f>
        <v/>
      </c>
      <c r="H13373" s="41">
        <f>IFERROR(XLOOKUP(C7721,'DATA Wharton'!$A$2:$A$785,'DATA Wharton'!$C$2:$C$785),"")</f>
        <v/>
      </c>
      <c r="I13373">
        <f>IF(OR(G7721="",H7721=""),"",G7721)</f>
        <v/>
      </c>
      <c r="J13373">
        <f>IF(OR(I7721="",H7721=""),"",I7721*H7721)</f>
        <v/>
      </c>
      <c r="K13373">
        <f>IF(G7721="","Missing OEWS wage",IF(H7721="","Missing Wharton SOC","Matched"))</f>
        <v/>
      </c>
    </row>
    <row r="13374">
      <c r="A13374" t="inlineStr">
        <is>
          <t>81</t>
        </is>
      </c>
      <c r="B13374" t="inlineStr">
        <is>
          <t>Other Services (except Public Administration)</t>
        </is>
      </c>
      <c r="C13374" t="inlineStr">
        <is>
          <t>51-1011</t>
        </is>
      </c>
      <c r="D13374" t="inlineStr">
        <is>
          <t>First-Line Supervisors of Production and Operating Workers</t>
        </is>
      </c>
      <c r="E13374" t="n">
        <v>15130</v>
      </c>
      <c r="F13374" t="n">
        <v>63870</v>
      </c>
      <c r="G13374">
        <f>IF(OR(E7722="",F7722=""),"",E7722*F7722)</f>
        <v/>
      </c>
      <c r="H13374" s="41">
        <f>IFERROR(XLOOKUP(C7722,'DATA Wharton'!$A$2:$A$785,'DATA Wharton'!$C$2:$C$785),"")</f>
        <v/>
      </c>
      <c r="I13374">
        <f>IF(OR(G7722="",H7722=""),"",G7722)</f>
        <v/>
      </c>
      <c r="J13374">
        <f>IF(OR(I7722="",H7722=""),"",I7722*H7722)</f>
        <v/>
      </c>
      <c r="K13374">
        <f>IF(G7722="","Missing OEWS wage",IF(H7722="","Missing Wharton SOC","Matched"))</f>
        <v/>
      </c>
    </row>
    <row r="13375">
      <c r="A13375" t="inlineStr">
        <is>
          <t>81</t>
        </is>
      </c>
      <c r="B13375" t="inlineStr">
        <is>
          <t>Other Services (except Public Administration)</t>
        </is>
      </c>
      <c r="C13375" t="inlineStr">
        <is>
          <t>51-2021</t>
        </is>
      </c>
      <c r="D13375" t="inlineStr">
        <is>
          <t>Coil Winders, Tapers, and Finishers</t>
        </is>
      </c>
      <c r="E13375" t="n">
        <v>680</v>
      </c>
      <c r="F13375" t="n">
        <v>57650</v>
      </c>
      <c r="G13375">
        <f>IF(OR(E7723="",F7723=""),"",E7723*F7723)</f>
        <v/>
      </c>
      <c r="H13375" s="41">
        <f>IFERROR(XLOOKUP(C7723,'DATA Wharton'!$A$2:$A$785,'DATA Wharton'!$C$2:$C$785),"")</f>
        <v/>
      </c>
      <c r="I13375">
        <f>IF(OR(G7723="",H7723=""),"",G7723)</f>
        <v/>
      </c>
      <c r="J13375">
        <f>IF(OR(I7723="",H7723=""),"",I7723*H7723)</f>
        <v/>
      </c>
      <c r="K13375">
        <f>IF(G7723="","Missing OEWS wage",IF(H7723="","Missing Wharton SOC","Matched"))</f>
        <v/>
      </c>
    </row>
    <row r="13376">
      <c r="A13376" t="inlineStr">
        <is>
          <t>81</t>
        </is>
      </c>
      <c r="B13376" t="inlineStr">
        <is>
          <t>Other Services (except Public Administration)</t>
        </is>
      </c>
      <c r="C13376" t="inlineStr">
        <is>
          <t>51-2028</t>
        </is>
      </c>
      <c r="D13376" t="inlineStr">
        <is>
          <t>Electrical, Electronic, and Electromechanical Assemblers, Except Coil Winders, Tapers, and Finishers</t>
        </is>
      </c>
      <c r="E13376" t="n">
        <v>1120</v>
      </c>
      <c r="F13376" t="n">
        <v>48320</v>
      </c>
      <c r="G13376">
        <f>IF(OR(E7724="",F7724=""),"",E7724*F7724)</f>
        <v/>
      </c>
      <c r="H13376" s="41">
        <f>IFERROR(XLOOKUP(C7724,'DATA Wharton'!$A$2:$A$785,'DATA Wharton'!$C$2:$C$785),"")</f>
        <v/>
      </c>
      <c r="I13376">
        <f>IF(OR(G7724="",H7724=""),"",G7724)</f>
        <v/>
      </c>
      <c r="J13376">
        <f>IF(OR(I7724="",H7724=""),"",I7724*H7724)</f>
        <v/>
      </c>
      <c r="K13376">
        <f>IF(G7724="","Missing OEWS wage",IF(H7724="","Missing Wharton SOC","Matched"))</f>
        <v/>
      </c>
    </row>
    <row r="13377">
      <c r="A13377" t="inlineStr">
        <is>
          <t>81</t>
        </is>
      </c>
      <c r="B13377" t="inlineStr">
        <is>
          <t>Other Services (except Public Administration)</t>
        </is>
      </c>
      <c r="C13377" t="inlineStr">
        <is>
          <t>51-2031</t>
        </is>
      </c>
      <c r="D13377" t="inlineStr">
        <is>
          <t>Engine and Other Machine Assemblers</t>
        </is>
      </c>
      <c r="E13377" t="n">
        <v>360</v>
      </c>
      <c r="F13377" t="n">
        <v>49080</v>
      </c>
      <c r="G13377">
        <f>IF(OR(E7725="",F7725=""),"",E7725*F7725)</f>
        <v/>
      </c>
      <c r="H13377" s="41">
        <f>IFERROR(XLOOKUP(C7725,'DATA Wharton'!$A$2:$A$785,'DATA Wharton'!$C$2:$C$785),"")</f>
        <v/>
      </c>
      <c r="I13377">
        <f>IF(OR(G7725="",H7725=""),"",G7725)</f>
        <v/>
      </c>
      <c r="J13377">
        <f>IF(OR(I7725="",H7725=""),"",I7725*H7725)</f>
        <v/>
      </c>
      <c r="K13377">
        <f>IF(G7725="","Missing OEWS wage",IF(H7725="","Missing Wharton SOC","Matched"))</f>
        <v/>
      </c>
    </row>
    <row r="13378">
      <c r="A13378" t="inlineStr">
        <is>
          <t>81</t>
        </is>
      </c>
      <c r="B13378" t="inlineStr">
        <is>
          <t>Other Services (except Public Administration)</t>
        </is>
      </c>
      <c r="C13378" t="inlineStr">
        <is>
          <t>51-2041</t>
        </is>
      </c>
      <c r="D13378" t="inlineStr">
        <is>
          <t>Structural Metal Fabricators and Fitters</t>
        </is>
      </c>
      <c r="E13378" t="n">
        <v>490</v>
      </c>
      <c r="F13378" t="n">
        <v>54770</v>
      </c>
      <c r="G13378">
        <f>IF(OR(E7726="",F7726=""),"",E7726*F7726)</f>
        <v/>
      </c>
      <c r="H13378" s="41">
        <f>IFERROR(XLOOKUP(C7726,'DATA Wharton'!$A$2:$A$785,'DATA Wharton'!$C$2:$C$785),"")</f>
        <v/>
      </c>
      <c r="I13378">
        <f>IF(OR(G7726="",H7726=""),"",G7726)</f>
        <v/>
      </c>
      <c r="J13378">
        <f>IF(OR(I7726="",H7726=""),"",I7726*H7726)</f>
        <v/>
      </c>
      <c r="K13378">
        <f>IF(G7726="","Missing OEWS wage",IF(H7726="","Missing Wharton SOC","Matched"))</f>
        <v/>
      </c>
    </row>
    <row r="13379">
      <c r="A13379" t="inlineStr">
        <is>
          <t>81</t>
        </is>
      </c>
      <c r="B13379" t="inlineStr">
        <is>
          <t>Other Services (except Public Administration)</t>
        </is>
      </c>
      <c r="C13379" t="inlineStr">
        <is>
          <t>51-2051</t>
        </is>
      </c>
      <c r="D13379" t="inlineStr">
        <is>
          <t>Fiberglass Laminators and Fabricators</t>
        </is>
      </c>
      <c r="E13379" t="n">
        <v>400</v>
      </c>
      <c r="F13379" t="n">
        <v>59580</v>
      </c>
      <c r="G13379">
        <f>IF(OR(E7727="",F7727=""),"",E7727*F7727)</f>
        <v/>
      </c>
      <c r="H13379" s="41">
        <f>IFERROR(XLOOKUP(C7727,'DATA Wharton'!$A$2:$A$785,'DATA Wharton'!$C$2:$C$785),"")</f>
        <v/>
      </c>
      <c r="I13379">
        <f>IF(OR(G7727="",H7727=""),"",G7727)</f>
        <v/>
      </c>
      <c r="J13379">
        <f>IF(OR(I7727="",H7727=""),"",I7727*H7727)</f>
        <v/>
      </c>
      <c r="K13379">
        <f>IF(G7727="","Missing OEWS wage",IF(H7727="","Missing Wharton SOC","Matched"))</f>
        <v/>
      </c>
    </row>
    <row r="13380">
      <c r="A13380" t="inlineStr">
        <is>
          <t>81</t>
        </is>
      </c>
      <c r="B13380" t="inlineStr">
        <is>
          <t>Other Services (except Public Administration)</t>
        </is>
      </c>
      <c r="C13380" t="inlineStr">
        <is>
          <t>51-2090</t>
        </is>
      </c>
      <c r="D13380" t="inlineStr">
        <is>
          <t>Miscellaneous Assemblers and Fabricators</t>
        </is>
      </c>
      <c r="E13380" t="n">
        <v>5530</v>
      </c>
      <c r="F13380" t="n">
        <v>48830</v>
      </c>
      <c r="G13380">
        <f>IF(OR(E7728="",F7728=""),"",E7728*F7728)</f>
        <v/>
      </c>
      <c r="H13380" s="41">
        <f>IFERROR(XLOOKUP(C7728,'DATA Wharton'!$A$2:$A$785,'DATA Wharton'!$C$2:$C$785),"")</f>
        <v/>
      </c>
      <c r="I13380">
        <f>IF(OR(G7728="",H7728=""),"",G7728)</f>
        <v/>
      </c>
      <c r="J13380">
        <f>IF(OR(I7728="",H7728=""),"",I7728*H7728)</f>
        <v/>
      </c>
      <c r="K13380">
        <f>IF(G7728="","Missing OEWS wage",IF(H7728="","Missing Wharton SOC","Matched"))</f>
        <v/>
      </c>
    </row>
    <row r="13381">
      <c r="A13381" t="inlineStr">
        <is>
          <t>81</t>
        </is>
      </c>
      <c r="B13381" t="inlineStr">
        <is>
          <t>Other Services (except Public Administration)</t>
        </is>
      </c>
      <c r="C13381" t="inlineStr">
        <is>
          <t>51-3011</t>
        </is>
      </c>
      <c r="D13381" t="inlineStr">
        <is>
          <t>Bakers</t>
        </is>
      </c>
      <c r="E13381" t="n">
        <v>210</v>
      </c>
      <c r="F13381" t="n">
        <v>39420</v>
      </c>
      <c r="G13381">
        <f>IF(OR(E7729="",F7729=""),"",E7729*F7729)</f>
        <v/>
      </c>
      <c r="H13381" s="41">
        <f>IFERROR(XLOOKUP(C7729,'DATA Wharton'!$A$2:$A$785,'DATA Wharton'!$C$2:$C$785),"")</f>
        <v/>
      </c>
      <c r="I13381">
        <f>IF(OR(G7729="",H7729=""),"",G7729)</f>
        <v/>
      </c>
      <c r="J13381">
        <f>IF(OR(I7729="",H7729=""),"",I7729*H7729)</f>
        <v/>
      </c>
      <c r="K13381">
        <f>IF(G7729="","Missing OEWS wage",IF(H7729="","Missing Wharton SOC","Matched"))</f>
        <v/>
      </c>
    </row>
    <row r="13382">
      <c r="A13382" t="inlineStr">
        <is>
          <t>81</t>
        </is>
      </c>
      <c r="B13382" t="inlineStr">
        <is>
          <t>Other Services (except Public Administration)</t>
        </is>
      </c>
      <c r="C13382" t="inlineStr">
        <is>
          <t>51-4031</t>
        </is>
      </c>
      <c r="D13382" t="inlineStr">
        <is>
          <t>Cutting, Punching, and Press Machine Setters, Operators, and Tenders, Metal and Plastic</t>
        </is>
      </c>
      <c r="E13382" t="n">
        <v>150</v>
      </c>
      <c r="F13382" t="n">
        <v>47490</v>
      </c>
      <c r="G13382">
        <f>IF(OR(E7730="",F7730=""),"",E7730*F7730)</f>
        <v/>
      </c>
      <c r="H13382" s="41">
        <f>IFERROR(XLOOKUP(C7730,'DATA Wharton'!$A$2:$A$785,'DATA Wharton'!$C$2:$C$785),"")</f>
        <v/>
      </c>
      <c r="I13382">
        <f>IF(OR(G7730="",H7730=""),"",G7730)</f>
        <v/>
      </c>
      <c r="J13382">
        <f>IF(OR(I7730="",H7730=""),"",I7730*H7730)</f>
        <v/>
      </c>
      <c r="K13382">
        <f>IF(G7730="","Missing OEWS wage",IF(H7730="","Missing Wharton SOC","Matched"))</f>
        <v/>
      </c>
    </row>
    <row r="13383">
      <c r="A13383" t="inlineStr">
        <is>
          <t>81</t>
        </is>
      </c>
      <c r="B13383" t="inlineStr">
        <is>
          <t>Other Services (except Public Administration)</t>
        </is>
      </c>
      <c r="C13383" t="inlineStr">
        <is>
          <t>51-4033</t>
        </is>
      </c>
      <c r="D13383" t="inlineStr">
        <is>
          <t>Grinding, Lapping, Polishing, and Buffing Machine Tool Setters, Operators, and Tenders, Metal and Plastic</t>
        </is>
      </c>
      <c r="F13383" t="n">
        <v>36200</v>
      </c>
      <c r="G13383">
        <f>IF(OR(E7731="",F7731=""),"",E7731*F7731)</f>
        <v/>
      </c>
      <c r="H13383" s="41">
        <f>IFERROR(XLOOKUP(C7731,'DATA Wharton'!$A$2:$A$785,'DATA Wharton'!$C$2:$C$785),"")</f>
        <v/>
      </c>
      <c r="I13383">
        <f>IF(OR(G7731="",H7731=""),"",G7731)</f>
        <v/>
      </c>
      <c r="J13383">
        <f>IF(OR(I7731="",H7731=""),"",I7731*H7731)</f>
        <v/>
      </c>
      <c r="K13383">
        <f>IF(G7731="","Missing OEWS wage",IF(H7731="","Missing Wharton SOC","Matched"))</f>
        <v/>
      </c>
    </row>
    <row r="13384">
      <c r="A13384" t="inlineStr">
        <is>
          <t>81</t>
        </is>
      </c>
      <c r="B13384" t="inlineStr">
        <is>
          <t>Other Services (except Public Administration)</t>
        </is>
      </c>
      <c r="C13384" t="inlineStr">
        <is>
          <t>51-4035</t>
        </is>
      </c>
      <c r="D13384" t="inlineStr">
        <is>
          <t>Milling and Planing Machine Setters, Operators, and Tenders, Metal and Plastic</t>
        </is>
      </c>
      <c r="E13384" t="n">
        <v>70</v>
      </c>
      <c r="F13384" t="n">
        <v>50500</v>
      </c>
      <c r="G13384">
        <f>IF(OR(E7732="",F7732=""),"",E7732*F7732)</f>
        <v/>
      </c>
      <c r="H13384" s="41">
        <f>IFERROR(XLOOKUP(C7732,'DATA Wharton'!$A$2:$A$785,'DATA Wharton'!$C$2:$C$785),"")</f>
        <v/>
      </c>
      <c r="I13384">
        <f>IF(OR(G7732="",H7732=""),"",G7732)</f>
        <v/>
      </c>
      <c r="J13384">
        <f>IF(OR(I7732="",H7732=""),"",I7732*H7732)</f>
        <v/>
      </c>
      <c r="K13384">
        <f>IF(G7732="","Missing OEWS wage",IF(H7732="","Missing Wharton SOC","Matched"))</f>
        <v/>
      </c>
    </row>
    <row r="13385">
      <c r="A13385" t="inlineStr">
        <is>
          <t>81</t>
        </is>
      </c>
      <c r="B13385" t="inlineStr">
        <is>
          <t>Other Services (except Public Administration)</t>
        </is>
      </c>
      <c r="C13385" t="inlineStr">
        <is>
          <t>51-4041</t>
        </is>
      </c>
      <c r="D13385" t="inlineStr">
        <is>
          <t>Machinists</t>
        </is>
      </c>
      <c r="E13385" t="n">
        <v>7470</v>
      </c>
      <c r="F13385" t="n">
        <v>60240</v>
      </c>
      <c r="G13385">
        <f>IF(OR(E7733="",F7733=""),"",E7733*F7733)</f>
        <v/>
      </c>
      <c r="H13385" s="41">
        <f>IFERROR(XLOOKUP(C7733,'DATA Wharton'!$A$2:$A$785,'DATA Wharton'!$C$2:$C$785),"")</f>
        <v/>
      </c>
      <c r="I13385">
        <f>IF(OR(G7733="",H7733=""),"",G7733)</f>
        <v/>
      </c>
      <c r="J13385">
        <f>IF(OR(I7733="",H7733=""),"",I7733*H7733)</f>
        <v/>
      </c>
      <c r="K13385">
        <f>IF(G7733="","Missing OEWS wage",IF(H7733="","Missing Wharton SOC","Matched"))</f>
        <v/>
      </c>
    </row>
    <row r="13386">
      <c r="A13386" t="inlineStr">
        <is>
          <t>81</t>
        </is>
      </c>
      <c r="B13386" t="inlineStr">
        <is>
          <t>Other Services (except Public Administration)</t>
        </is>
      </c>
      <c r="C13386" t="inlineStr">
        <is>
          <t>51-4081</t>
        </is>
      </c>
      <c r="D13386" t="inlineStr">
        <is>
          <t>Multiple Machine Tool Setters, Operators, and Tenders, Metal and Plastic</t>
        </is>
      </c>
      <c r="E13386" t="n">
        <v>30</v>
      </c>
      <c r="F13386" t="n">
        <v>48930</v>
      </c>
      <c r="G13386">
        <f>IF(OR(E7734="",F7734=""),"",E7734*F7734)</f>
        <v/>
      </c>
      <c r="H13386" s="41">
        <f>IFERROR(XLOOKUP(C7734,'DATA Wharton'!$A$2:$A$785,'DATA Wharton'!$C$2:$C$785),"")</f>
        <v/>
      </c>
      <c r="I13386">
        <f>IF(OR(G7734="",H7734=""),"",G7734)</f>
        <v/>
      </c>
      <c r="J13386">
        <f>IF(OR(I7734="",H7734=""),"",I7734*H7734)</f>
        <v/>
      </c>
      <c r="K13386">
        <f>IF(G7734="","Missing OEWS wage",IF(H7734="","Missing Wharton SOC","Matched"))</f>
        <v/>
      </c>
    </row>
    <row r="13387">
      <c r="A13387" t="inlineStr">
        <is>
          <t>81</t>
        </is>
      </c>
      <c r="B13387" t="inlineStr">
        <is>
          <t>Other Services (except Public Administration)</t>
        </is>
      </c>
      <c r="C13387" t="inlineStr">
        <is>
          <t>51-4111</t>
        </is>
      </c>
      <c r="D13387" t="inlineStr">
        <is>
          <t>Tool and Die Makers</t>
        </is>
      </c>
      <c r="E13387" t="n">
        <v>130</v>
      </c>
      <c r="F13387" t="n">
        <v>69900</v>
      </c>
      <c r="G13387">
        <f>IF(OR(E7735="",F7735=""),"",E7735*F7735)</f>
        <v/>
      </c>
      <c r="H13387" s="41">
        <f>IFERROR(XLOOKUP(C7735,'DATA Wharton'!$A$2:$A$785,'DATA Wharton'!$C$2:$C$785),"")</f>
        <v/>
      </c>
      <c r="I13387">
        <f>IF(OR(G7735="",H7735=""),"",G7735)</f>
        <v/>
      </c>
      <c r="J13387">
        <f>IF(OR(I7735="",H7735=""),"",I7735*H7735)</f>
        <v/>
      </c>
      <c r="K13387">
        <f>IF(G7735="","Missing OEWS wage",IF(H7735="","Missing Wharton SOC","Matched"))</f>
        <v/>
      </c>
    </row>
    <row r="13388">
      <c r="A13388" t="inlineStr">
        <is>
          <t>81</t>
        </is>
      </c>
      <c r="B13388" t="inlineStr">
        <is>
          <t>Other Services (except Public Administration)</t>
        </is>
      </c>
      <c r="C13388" t="inlineStr">
        <is>
          <t>51-4121</t>
        </is>
      </c>
      <c r="D13388" t="inlineStr">
        <is>
          <t>Welders, Cutters, Solderers, and Brazers</t>
        </is>
      </c>
      <c r="E13388" t="n">
        <v>17550</v>
      </c>
      <c r="F13388" t="n">
        <v>57180</v>
      </c>
      <c r="G13388">
        <f>IF(OR(E7736="",F7736=""),"",E7736*F7736)</f>
        <v/>
      </c>
      <c r="H13388" s="41">
        <f>IFERROR(XLOOKUP(C7736,'DATA Wharton'!$A$2:$A$785,'DATA Wharton'!$C$2:$C$785),"")</f>
        <v/>
      </c>
      <c r="I13388">
        <f>IF(OR(G7736="",H7736=""),"",G7736)</f>
        <v/>
      </c>
      <c r="J13388">
        <f>IF(OR(I7736="",H7736=""),"",I7736*H7736)</f>
        <v/>
      </c>
      <c r="K13388">
        <f>IF(G7736="","Missing OEWS wage",IF(H7736="","Missing Wharton SOC","Matched"))</f>
        <v/>
      </c>
    </row>
    <row r="13389">
      <c r="A13389" t="inlineStr">
        <is>
          <t>81</t>
        </is>
      </c>
      <c r="B13389" t="inlineStr">
        <is>
          <t>Other Services (except Public Administration)</t>
        </is>
      </c>
      <c r="C13389" t="inlineStr">
        <is>
          <t>51-4122</t>
        </is>
      </c>
      <c r="D13389" t="inlineStr">
        <is>
          <t>Welding, Soldering, and Brazing Machine Setters, Operators, and Tenders</t>
        </is>
      </c>
      <c r="E13389" t="n">
        <v>210</v>
      </c>
      <c r="F13389" t="n">
        <v>53860</v>
      </c>
      <c r="G13389">
        <f>IF(OR(E7737="",F7737=""),"",E7737*F7737)</f>
        <v/>
      </c>
      <c r="H13389" s="41">
        <f>IFERROR(XLOOKUP(C7737,'DATA Wharton'!$A$2:$A$785,'DATA Wharton'!$C$2:$C$785),"")</f>
        <v/>
      </c>
      <c r="I13389">
        <f>IF(OR(G7737="",H7737=""),"",G7737)</f>
        <v/>
      </c>
      <c r="J13389">
        <f>IF(OR(I7737="",H7737=""),"",I7737*H7737)</f>
        <v/>
      </c>
      <c r="K13389">
        <f>IF(G7737="","Missing OEWS wage",IF(H7737="","Missing Wharton SOC","Matched"))</f>
        <v/>
      </c>
    </row>
    <row r="13390">
      <c r="A13390" t="inlineStr">
        <is>
          <t>81</t>
        </is>
      </c>
      <c r="B13390" t="inlineStr">
        <is>
          <t>Other Services (except Public Administration)</t>
        </is>
      </c>
      <c r="C13390" t="inlineStr">
        <is>
          <t>51-4191</t>
        </is>
      </c>
      <c r="D13390" t="inlineStr">
        <is>
          <t>Heat Treating Equipment Setters, Operators, and Tenders, Metal and Plastic</t>
        </is>
      </c>
      <c r="E13390" t="n">
        <v>50</v>
      </c>
      <c r="F13390" t="n">
        <v>50540</v>
      </c>
      <c r="G13390">
        <f>IF(OR(E7738="",F7738=""),"",E7738*F7738)</f>
        <v/>
      </c>
      <c r="H13390" s="41">
        <f>IFERROR(XLOOKUP(C7738,'DATA Wharton'!$A$2:$A$785,'DATA Wharton'!$C$2:$C$785),"")</f>
        <v/>
      </c>
      <c r="I13390">
        <f>IF(OR(G7738="",H7738=""),"",G7738)</f>
        <v/>
      </c>
      <c r="J13390">
        <f>IF(OR(I7738="",H7738=""),"",I7738*H7738)</f>
        <v/>
      </c>
      <c r="K13390">
        <f>IF(G7738="","Missing OEWS wage",IF(H7738="","Missing Wharton SOC","Matched"))</f>
        <v/>
      </c>
    </row>
    <row r="13391">
      <c r="A13391" t="inlineStr">
        <is>
          <t>81</t>
        </is>
      </c>
      <c r="B13391" t="inlineStr">
        <is>
          <t>Other Services (except Public Administration)</t>
        </is>
      </c>
      <c r="C13391" t="inlineStr">
        <is>
          <t>51-4193</t>
        </is>
      </c>
      <c r="D13391" t="inlineStr">
        <is>
          <t>Plating Machine Setters, Operators, and Tenders, Metal and Plastic</t>
        </is>
      </c>
      <c r="F13391" t="n">
        <v>47850</v>
      </c>
      <c r="G13391">
        <f>IF(OR(E7739="",F7739=""),"",E7739*F7739)</f>
        <v/>
      </c>
      <c r="H13391" s="41">
        <f>IFERROR(XLOOKUP(C7739,'DATA Wharton'!$A$2:$A$785,'DATA Wharton'!$C$2:$C$785),"")</f>
        <v/>
      </c>
      <c r="I13391">
        <f>IF(OR(G7739="",H7739=""),"",G7739)</f>
        <v/>
      </c>
      <c r="J13391">
        <f>IF(OR(I7739="",H7739=""),"",I7739*H7739)</f>
        <v/>
      </c>
      <c r="K13391">
        <f>IF(G7739="","Missing OEWS wage",IF(H7739="","Missing Wharton SOC","Matched"))</f>
        <v/>
      </c>
    </row>
    <row r="13392">
      <c r="A13392" t="inlineStr">
        <is>
          <t>81</t>
        </is>
      </c>
      <c r="B13392" t="inlineStr">
        <is>
          <t>Other Services (except Public Administration)</t>
        </is>
      </c>
      <c r="C13392" t="inlineStr">
        <is>
          <t>51-4194</t>
        </is>
      </c>
      <c r="D13392" t="inlineStr">
        <is>
          <t>Tool Grinders, Filers, and Sharpeners</t>
        </is>
      </c>
      <c r="E13392" t="n">
        <v>810</v>
      </c>
      <c r="F13392" t="n">
        <v>50520</v>
      </c>
      <c r="G13392">
        <f>IF(OR(E7740="",F7740=""),"",E7740*F7740)</f>
        <v/>
      </c>
      <c r="H13392" s="41">
        <f>IFERROR(XLOOKUP(C7740,'DATA Wharton'!$A$2:$A$785,'DATA Wharton'!$C$2:$C$785),"")</f>
        <v/>
      </c>
      <c r="I13392">
        <f>IF(OR(G7740="",H7740=""),"",G7740)</f>
        <v/>
      </c>
      <c r="J13392">
        <f>IF(OR(I7740="",H7740=""),"",I7740*H7740)</f>
        <v/>
      </c>
      <c r="K13392">
        <f>IF(G7740="","Missing OEWS wage",IF(H7740="","Missing Wharton SOC","Matched"))</f>
        <v/>
      </c>
    </row>
    <row r="13393">
      <c r="A13393" t="inlineStr">
        <is>
          <t>81</t>
        </is>
      </c>
      <c r="B13393" t="inlineStr">
        <is>
          <t>Other Services (except Public Administration)</t>
        </is>
      </c>
      <c r="C13393" t="inlineStr">
        <is>
          <t>51-5112</t>
        </is>
      </c>
      <c r="D13393" t="inlineStr">
        <is>
          <t>Printing Press Operators</t>
        </is>
      </c>
      <c r="E13393" t="n">
        <v>220</v>
      </c>
      <c r="F13393" t="n">
        <v>50440</v>
      </c>
      <c r="G13393">
        <f>IF(OR(E7741="",F7741=""),"",E7741*F7741)</f>
        <v/>
      </c>
      <c r="H13393" s="41">
        <f>IFERROR(XLOOKUP(C7741,'DATA Wharton'!$A$2:$A$785,'DATA Wharton'!$C$2:$C$785),"")</f>
        <v/>
      </c>
      <c r="I13393">
        <f>IF(OR(G7741="",H7741=""),"",G7741)</f>
        <v/>
      </c>
      <c r="J13393">
        <f>IF(OR(I7741="",H7741=""),"",I7741*H7741)</f>
        <v/>
      </c>
      <c r="K13393">
        <f>IF(G7741="","Missing OEWS wage",IF(H7741="","Missing Wharton SOC","Matched"))</f>
        <v/>
      </c>
    </row>
    <row r="13394">
      <c r="A13394" t="inlineStr">
        <is>
          <t>81</t>
        </is>
      </c>
      <c r="B13394" t="inlineStr">
        <is>
          <t>Other Services (except Public Administration)</t>
        </is>
      </c>
      <c r="C13394" t="inlineStr">
        <is>
          <t>51-5113</t>
        </is>
      </c>
      <c r="D13394" t="inlineStr">
        <is>
          <t>Print Binding and Finishing Workers</t>
        </is>
      </c>
      <c r="F13394" t="n">
        <v>34080</v>
      </c>
      <c r="G13394">
        <f>IF(OR(E7742="",F7742=""),"",E7742*F7742)</f>
        <v/>
      </c>
      <c r="H13394" s="41">
        <f>IFERROR(XLOOKUP(C7742,'DATA Wharton'!$A$2:$A$785,'DATA Wharton'!$C$2:$C$785),"")</f>
        <v/>
      </c>
      <c r="I13394">
        <f>IF(OR(G7742="",H7742=""),"",G7742)</f>
        <v/>
      </c>
      <c r="J13394">
        <f>IF(OR(I7742="",H7742=""),"",I7742*H7742)</f>
        <v/>
      </c>
      <c r="K13394">
        <f>IF(G7742="","Missing OEWS wage",IF(H7742="","Missing Wharton SOC","Matched"))</f>
        <v/>
      </c>
    </row>
    <row r="13395">
      <c r="A13395" t="inlineStr">
        <is>
          <t>81</t>
        </is>
      </c>
      <c r="B13395" t="inlineStr">
        <is>
          <t>Other Services (except Public Administration)</t>
        </is>
      </c>
      <c r="C13395" t="inlineStr">
        <is>
          <t>51-6011</t>
        </is>
      </c>
      <c r="D13395" t="inlineStr">
        <is>
          <t>Laundry and Dry-Cleaning Workers</t>
        </is>
      </c>
      <c r="E13395" t="n">
        <v>97660</v>
      </c>
      <c r="F13395" t="n">
        <v>34740</v>
      </c>
      <c r="G13395">
        <f>IF(OR(E7743="",F7743=""),"",E7743*F7743)</f>
        <v/>
      </c>
      <c r="H13395" s="41">
        <f>IFERROR(XLOOKUP(C7743,'DATA Wharton'!$A$2:$A$785,'DATA Wharton'!$C$2:$C$785),"")</f>
        <v/>
      </c>
      <c r="I13395">
        <f>IF(OR(G7743="",H7743=""),"",G7743)</f>
        <v/>
      </c>
      <c r="J13395">
        <f>IF(OR(I7743="",H7743=""),"",I7743*H7743)</f>
        <v/>
      </c>
      <c r="K13395">
        <f>IF(G7743="","Missing OEWS wage",IF(H7743="","Missing Wharton SOC","Matched"))</f>
        <v/>
      </c>
    </row>
    <row r="13396">
      <c r="A13396" t="inlineStr">
        <is>
          <t>81</t>
        </is>
      </c>
      <c r="B13396" t="inlineStr">
        <is>
          <t>Other Services (except Public Administration)</t>
        </is>
      </c>
      <c r="C13396" t="inlineStr">
        <is>
          <t>51-6021</t>
        </is>
      </c>
      <c r="D13396" t="inlineStr">
        <is>
          <t>Pressers, Textile, Garment, and Related Materials</t>
        </is>
      </c>
      <c r="E13396" t="n">
        <v>23430</v>
      </c>
      <c r="F13396" t="n">
        <v>34400</v>
      </c>
      <c r="G13396">
        <f>IF(OR(E7744="",F7744=""),"",E7744*F7744)</f>
        <v/>
      </c>
      <c r="H13396" s="41">
        <f>IFERROR(XLOOKUP(C7744,'DATA Wharton'!$A$2:$A$785,'DATA Wharton'!$C$2:$C$785),"")</f>
        <v/>
      </c>
      <c r="I13396">
        <f>IF(OR(G7744="",H7744=""),"",G7744)</f>
        <v/>
      </c>
      <c r="J13396">
        <f>IF(OR(I7744="",H7744=""),"",I7744*H7744)</f>
        <v/>
      </c>
      <c r="K13396">
        <f>IF(G7744="","Missing OEWS wage",IF(H7744="","Missing Wharton SOC","Matched"))</f>
        <v/>
      </c>
    </row>
    <row r="13397">
      <c r="A13397" t="inlineStr">
        <is>
          <t>81</t>
        </is>
      </c>
      <c r="B13397" t="inlineStr">
        <is>
          <t>Other Services (except Public Administration)</t>
        </is>
      </c>
      <c r="C13397" t="inlineStr">
        <is>
          <t>51-6031</t>
        </is>
      </c>
      <c r="D13397" t="inlineStr">
        <is>
          <t>Sewing Machine Operators</t>
        </is>
      </c>
      <c r="E13397" t="n">
        <v>3220</v>
      </c>
      <c r="F13397" t="n">
        <v>40330</v>
      </c>
      <c r="G13397">
        <f>IF(OR(E7745="",F7745=""),"",E7745*F7745)</f>
        <v/>
      </c>
      <c r="H13397" s="41">
        <f>IFERROR(XLOOKUP(C7745,'DATA Wharton'!$A$2:$A$785,'DATA Wharton'!$C$2:$C$785),"")</f>
        <v/>
      </c>
      <c r="I13397">
        <f>IF(OR(G7745="",H7745=""),"",G7745)</f>
        <v/>
      </c>
      <c r="J13397">
        <f>IF(OR(I7745="",H7745=""),"",I7745*H7745)</f>
        <v/>
      </c>
      <c r="K13397">
        <f>IF(G7745="","Missing OEWS wage",IF(H7745="","Missing Wharton SOC","Matched"))</f>
        <v/>
      </c>
    </row>
    <row r="13398">
      <c r="A13398" t="inlineStr">
        <is>
          <t>81</t>
        </is>
      </c>
      <c r="B13398" t="inlineStr">
        <is>
          <t>Other Services (except Public Administration)</t>
        </is>
      </c>
      <c r="C13398" t="inlineStr">
        <is>
          <t>51-6041</t>
        </is>
      </c>
      <c r="D13398" t="inlineStr">
        <is>
          <t>Shoe and Leather Workers and Repairers</t>
        </is>
      </c>
      <c r="E13398" t="n">
        <v>660</v>
      </c>
      <c r="F13398" t="n">
        <v>41410</v>
      </c>
      <c r="G13398">
        <f>IF(OR(E7746="",F7746=""),"",E7746*F7746)</f>
        <v/>
      </c>
      <c r="H13398" s="41">
        <f>IFERROR(XLOOKUP(C7746,'DATA Wharton'!$A$2:$A$785,'DATA Wharton'!$C$2:$C$785),"")</f>
        <v/>
      </c>
      <c r="I13398">
        <f>IF(OR(G7746="",H7746=""),"",G7746)</f>
        <v/>
      </c>
      <c r="J13398">
        <f>IF(OR(I7746="",H7746=""),"",I7746*H7746)</f>
        <v/>
      </c>
      <c r="K13398">
        <f>IF(G7746="","Missing OEWS wage",IF(H7746="","Missing Wharton SOC","Matched"))</f>
        <v/>
      </c>
    </row>
    <row r="13399">
      <c r="A13399" t="inlineStr">
        <is>
          <t>81</t>
        </is>
      </c>
      <c r="B13399" t="inlineStr">
        <is>
          <t>Other Services (except Public Administration)</t>
        </is>
      </c>
      <c r="C13399" t="inlineStr">
        <is>
          <t>51-6051</t>
        </is>
      </c>
      <c r="D13399" t="inlineStr">
        <is>
          <t>Sewers, Hand</t>
        </is>
      </c>
      <c r="E13399" t="n">
        <v>100</v>
      </c>
      <c r="F13399" t="n">
        <v>40630</v>
      </c>
      <c r="G13399">
        <f>IF(OR(E7747="",F7747=""),"",E7747*F7747)</f>
        <v/>
      </c>
      <c r="H13399" s="41">
        <f>IFERROR(XLOOKUP(C7747,'DATA Wharton'!$A$2:$A$785,'DATA Wharton'!$C$2:$C$785),"")</f>
        <v/>
      </c>
      <c r="I13399">
        <f>IF(OR(G7747="",H7747=""),"",G7747)</f>
        <v/>
      </c>
      <c r="J13399">
        <f>IF(OR(I7747="",H7747=""),"",I7747*H7747)</f>
        <v/>
      </c>
      <c r="K13399">
        <f>IF(G7747="","Missing OEWS wage",IF(H7747="","Missing Wharton SOC","Matched"))</f>
        <v/>
      </c>
    </row>
    <row r="13400">
      <c r="A13400" t="inlineStr">
        <is>
          <t>81</t>
        </is>
      </c>
      <c r="B13400" t="inlineStr">
        <is>
          <t>Other Services (except Public Administration)</t>
        </is>
      </c>
      <c r="C13400" t="inlineStr">
        <is>
          <t>51-6052</t>
        </is>
      </c>
      <c r="D13400" t="inlineStr">
        <is>
          <t>Tailors, Dressmakers, and Custom Sewers</t>
        </is>
      </c>
      <c r="E13400" t="n">
        <v>3820</v>
      </c>
      <c r="F13400" t="n">
        <v>41130</v>
      </c>
      <c r="G13400">
        <f>IF(OR(E7748="",F7748=""),"",E7748*F7748)</f>
        <v/>
      </c>
      <c r="H13400" s="41">
        <f>IFERROR(XLOOKUP(C7748,'DATA Wharton'!$A$2:$A$785,'DATA Wharton'!$C$2:$C$785),"")</f>
        <v/>
      </c>
      <c r="I13400">
        <f>IF(OR(G7748="",H7748=""),"",G7748)</f>
        <v/>
      </c>
      <c r="J13400">
        <f>IF(OR(I7748="",H7748=""),"",I7748*H7748)</f>
        <v/>
      </c>
      <c r="K13400">
        <f>IF(G7748="","Missing OEWS wage",IF(H7748="","Missing Wharton SOC","Matched"))</f>
        <v/>
      </c>
    </row>
    <row r="13401">
      <c r="A13401" t="inlineStr">
        <is>
          <t>81</t>
        </is>
      </c>
      <c r="B13401" t="inlineStr">
        <is>
          <t>Other Services (except Public Administration)</t>
        </is>
      </c>
      <c r="C13401" t="inlineStr">
        <is>
          <t>51-6062</t>
        </is>
      </c>
      <c r="D13401" t="inlineStr">
        <is>
          <t>Textile Cutting Machine Setters, Operators, and Tenders</t>
        </is>
      </c>
      <c r="E13401" t="n">
        <v>140</v>
      </c>
      <c r="F13401" t="n">
        <v>35310</v>
      </c>
      <c r="G13401">
        <f>IF(OR(E7749="",F7749=""),"",E7749*F7749)</f>
        <v/>
      </c>
      <c r="H13401" s="41">
        <f>IFERROR(XLOOKUP(C7749,'DATA Wharton'!$A$2:$A$785,'DATA Wharton'!$C$2:$C$785),"")</f>
        <v/>
      </c>
      <c r="I13401">
        <f>IF(OR(G7749="",H7749=""),"",G7749)</f>
        <v/>
      </c>
      <c r="J13401">
        <f>IF(OR(I7749="",H7749=""),"",I7749*H7749)</f>
        <v/>
      </c>
      <c r="K13401">
        <f>IF(G7749="","Missing OEWS wage",IF(H7749="","Missing Wharton SOC","Matched"))</f>
        <v/>
      </c>
    </row>
    <row r="13402">
      <c r="A13402" t="inlineStr">
        <is>
          <t>81</t>
        </is>
      </c>
      <c r="B13402" t="inlineStr">
        <is>
          <t>Other Services (except Public Administration)</t>
        </is>
      </c>
      <c r="C13402" t="inlineStr">
        <is>
          <t>51-6093</t>
        </is>
      </c>
      <c r="D13402" t="inlineStr">
        <is>
          <t>Upholsterers</t>
        </is>
      </c>
      <c r="E13402" t="n">
        <v>4950</v>
      </c>
      <c r="F13402" t="n">
        <v>46070</v>
      </c>
      <c r="G13402">
        <f>IF(OR(E7750="",F7750=""),"",E7750*F7750)</f>
        <v/>
      </c>
      <c r="H13402" s="41">
        <f>IFERROR(XLOOKUP(C7750,'DATA Wharton'!$A$2:$A$785,'DATA Wharton'!$C$2:$C$785),"")</f>
        <v/>
      </c>
      <c r="I13402">
        <f>IF(OR(G7750="",H7750=""),"",G7750)</f>
        <v/>
      </c>
      <c r="J13402">
        <f>IF(OR(I7750="",H7750=""),"",I7750*H7750)</f>
        <v/>
      </c>
      <c r="K13402">
        <f>IF(G7750="","Missing OEWS wage",IF(H7750="","Missing Wharton SOC","Matched"))</f>
        <v/>
      </c>
    </row>
    <row r="13403">
      <c r="A13403" t="inlineStr">
        <is>
          <t>81</t>
        </is>
      </c>
      <c r="B13403" t="inlineStr">
        <is>
          <t>Other Services (except Public Administration)</t>
        </is>
      </c>
      <c r="C13403" t="inlineStr">
        <is>
          <t>51-6099</t>
        </is>
      </c>
      <c r="D13403" t="inlineStr">
        <is>
          <t>Textile, Apparel, and Furnishings Workers, All Other</t>
        </is>
      </c>
      <c r="E13403" t="n">
        <v>210</v>
      </c>
      <c r="F13403" t="n">
        <v>42110</v>
      </c>
      <c r="G13403">
        <f>IF(OR(E7751="",F7751=""),"",E7751*F7751)</f>
        <v/>
      </c>
      <c r="H13403" s="41">
        <f>IFERROR(XLOOKUP(C7751,'DATA Wharton'!$A$2:$A$785,'DATA Wharton'!$C$2:$C$785),"")</f>
        <v/>
      </c>
      <c r="I13403">
        <f>IF(OR(G7751="",H7751=""),"",G7751)</f>
        <v/>
      </c>
      <c r="J13403">
        <f>IF(OR(I7751="",H7751=""),"",I7751*H7751)</f>
        <v/>
      </c>
      <c r="K13403">
        <f>IF(G7751="","Missing OEWS wage",IF(H7751="","Missing Wharton SOC","Matched"))</f>
        <v/>
      </c>
    </row>
    <row r="13404">
      <c r="A13404" t="inlineStr">
        <is>
          <t>81</t>
        </is>
      </c>
      <c r="B13404" t="inlineStr">
        <is>
          <t>Other Services (except Public Administration)</t>
        </is>
      </c>
      <c r="C13404" t="inlineStr">
        <is>
          <t>51-7011</t>
        </is>
      </c>
      <c r="D13404" t="inlineStr">
        <is>
          <t>Cabinetmakers and Bench Carpenters</t>
        </is>
      </c>
      <c r="E13404" t="n">
        <v>380</v>
      </c>
      <c r="F13404" t="n">
        <v>54920</v>
      </c>
      <c r="G13404">
        <f>IF(OR(E7752="",F7752=""),"",E7752*F7752)</f>
        <v/>
      </c>
      <c r="H13404" s="41">
        <f>IFERROR(XLOOKUP(C7752,'DATA Wharton'!$A$2:$A$785,'DATA Wharton'!$C$2:$C$785),"")</f>
        <v/>
      </c>
      <c r="I13404">
        <f>IF(OR(G7752="",H7752=""),"",G7752)</f>
        <v/>
      </c>
      <c r="J13404">
        <f>IF(OR(I7752="",H7752=""),"",I7752*H7752)</f>
        <v/>
      </c>
      <c r="K13404">
        <f>IF(G7752="","Missing OEWS wage",IF(H7752="","Missing Wharton SOC","Matched"))</f>
        <v/>
      </c>
    </row>
    <row r="13405">
      <c r="A13405" t="inlineStr">
        <is>
          <t>81</t>
        </is>
      </c>
      <c r="B13405" t="inlineStr">
        <is>
          <t>Other Services (except Public Administration)</t>
        </is>
      </c>
      <c r="C13405" t="inlineStr">
        <is>
          <t>51-7021</t>
        </is>
      </c>
      <c r="D13405" t="inlineStr">
        <is>
          <t>Furniture Finishers</t>
        </is>
      </c>
      <c r="E13405" t="n">
        <v>1570</v>
      </c>
      <c r="F13405" t="n">
        <v>48460</v>
      </c>
      <c r="G13405">
        <f>IF(OR(E7753="",F7753=""),"",E7753*F7753)</f>
        <v/>
      </c>
      <c r="H13405" s="41">
        <f>IFERROR(XLOOKUP(C7753,'DATA Wharton'!$A$2:$A$785,'DATA Wharton'!$C$2:$C$785),"")</f>
        <v/>
      </c>
      <c r="I13405">
        <f>IF(OR(G7753="",H7753=""),"",G7753)</f>
        <v/>
      </c>
      <c r="J13405">
        <f>IF(OR(I7753="",H7753=""),"",I7753*H7753)</f>
        <v/>
      </c>
      <c r="K13405">
        <f>IF(G7753="","Missing OEWS wage",IF(H7753="","Missing Wharton SOC","Matched"))</f>
        <v/>
      </c>
    </row>
    <row r="13406">
      <c r="A13406" t="inlineStr">
        <is>
          <t>81</t>
        </is>
      </c>
      <c r="B13406" t="inlineStr">
        <is>
          <t>Other Services (except Public Administration)</t>
        </is>
      </c>
      <c r="C13406" t="inlineStr">
        <is>
          <t>51-7041</t>
        </is>
      </c>
      <c r="D13406" t="inlineStr">
        <is>
          <t>Sawing Machine Setters, Operators, and Tenders, Wood</t>
        </is>
      </c>
      <c r="E13406" t="n">
        <v>50</v>
      </c>
      <c r="F13406" t="n">
        <v>45340</v>
      </c>
      <c r="G13406">
        <f>IF(OR(E7754="",F7754=""),"",E7754*F7754)</f>
        <v/>
      </c>
      <c r="H13406" s="41">
        <f>IFERROR(XLOOKUP(C7754,'DATA Wharton'!$A$2:$A$785,'DATA Wharton'!$C$2:$C$785),"")</f>
        <v/>
      </c>
      <c r="I13406">
        <f>IF(OR(G7754="",H7754=""),"",G7754)</f>
        <v/>
      </c>
      <c r="J13406">
        <f>IF(OR(I7754="",H7754=""),"",I7754*H7754)</f>
        <v/>
      </c>
      <c r="K13406">
        <f>IF(G7754="","Missing OEWS wage",IF(H7754="","Missing Wharton SOC","Matched"))</f>
        <v/>
      </c>
    </row>
    <row r="13407">
      <c r="A13407" t="inlineStr">
        <is>
          <t>81</t>
        </is>
      </c>
      <c r="B13407" t="inlineStr">
        <is>
          <t>Other Services (except Public Administration)</t>
        </is>
      </c>
      <c r="C13407" t="inlineStr">
        <is>
          <t>51-7042</t>
        </is>
      </c>
      <c r="D13407" t="inlineStr">
        <is>
          <t>Woodworking Machine Setters, Operators, and Tenders, Except Sawing</t>
        </is>
      </c>
      <c r="F13407" t="n">
        <v>39570</v>
      </c>
      <c r="G13407">
        <f>IF(OR(E7755="",F7755=""),"",E7755*F7755)</f>
        <v/>
      </c>
      <c r="H13407" s="41">
        <f>IFERROR(XLOOKUP(C7755,'DATA Wharton'!$A$2:$A$785,'DATA Wharton'!$C$2:$C$785),"")</f>
        <v/>
      </c>
      <c r="I13407">
        <f>IF(OR(G7755="",H7755=""),"",G7755)</f>
        <v/>
      </c>
      <c r="J13407">
        <f>IF(OR(I7755="",H7755=""),"",I7755*H7755)</f>
        <v/>
      </c>
      <c r="K13407">
        <f>IF(G7755="","Missing OEWS wage",IF(H7755="","Missing Wharton SOC","Matched"))</f>
        <v/>
      </c>
    </row>
    <row r="13408">
      <c r="A13408" t="inlineStr">
        <is>
          <t>81</t>
        </is>
      </c>
      <c r="B13408" t="inlineStr">
        <is>
          <t>Other Services (except Public Administration)</t>
        </is>
      </c>
      <c r="C13408" t="inlineStr">
        <is>
          <t>51-8012</t>
        </is>
      </c>
      <c r="D13408" t="inlineStr">
        <is>
          <t>Power Distributors and Dispatchers</t>
        </is>
      </c>
      <c r="E13408" t="n">
        <v>50</v>
      </c>
      <c r="F13408" t="n">
        <v>106050</v>
      </c>
      <c r="G13408">
        <f>IF(OR(E7756="",F7756=""),"",E7756*F7756)</f>
        <v/>
      </c>
      <c r="H13408" s="41">
        <f>IFERROR(XLOOKUP(C7756,'DATA Wharton'!$A$2:$A$785,'DATA Wharton'!$C$2:$C$785),"")</f>
        <v/>
      </c>
      <c r="I13408">
        <f>IF(OR(G7756="",H7756=""),"",G7756)</f>
        <v/>
      </c>
      <c r="J13408">
        <f>IF(OR(I7756="",H7756=""),"",I7756*H7756)</f>
        <v/>
      </c>
      <c r="K13408">
        <f>IF(G7756="","Missing OEWS wage",IF(H7756="","Missing Wharton SOC","Matched"))</f>
        <v/>
      </c>
    </row>
    <row r="13409">
      <c r="A13409" t="inlineStr">
        <is>
          <t>81</t>
        </is>
      </c>
      <c r="B13409" t="inlineStr">
        <is>
          <t>Other Services (except Public Administration)</t>
        </is>
      </c>
      <c r="C13409" t="inlineStr">
        <is>
          <t>51-8013</t>
        </is>
      </c>
      <c r="D13409" t="inlineStr">
        <is>
          <t>Power Plant Operators</t>
        </is>
      </c>
      <c r="F13409" t="n">
        <v>109560</v>
      </c>
      <c r="G13409">
        <f>IF(OR(E7757="",F7757=""),"",E7757*F7757)</f>
        <v/>
      </c>
      <c r="H13409" s="41">
        <f>IFERROR(XLOOKUP(C7757,'DATA Wharton'!$A$2:$A$785,'DATA Wharton'!$C$2:$C$785),"")</f>
        <v/>
      </c>
      <c r="I13409">
        <f>IF(OR(G7757="",H7757=""),"",G7757)</f>
        <v/>
      </c>
      <c r="J13409">
        <f>IF(OR(I7757="",H7757=""),"",I7757*H7757)</f>
        <v/>
      </c>
      <c r="K13409">
        <f>IF(G7757="","Missing OEWS wage",IF(H7757="","Missing Wharton SOC","Matched"))</f>
        <v/>
      </c>
    </row>
    <row r="13410">
      <c r="A13410" t="inlineStr">
        <is>
          <t>81</t>
        </is>
      </c>
      <c r="B13410" t="inlineStr">
        <is>
          <t>Other Services (except Public Administration)</t>
        </is>
      </c>
      <c r="C13410" t="inlineStr">
        <is>
          <t>51-8021</t>
        </is>
      </c>
      <c r="D13410" t="inlineStr">
        <is>
          <t>Stationary Engineers and Boiler Operators</t>
        </is>
      </c>
      <c r="E13410" t="n">
        <v>210</v>
      </c>
      <c r="F13410" t="n">
        <v>63200</v>
      </c>
      <c r="G13410">
        <f>IF(OR(E7758="",F7758=""),"",E7758*F7758)</f>
        <v/>
      </c>
      <c r="H13410" s="41">
        <f>IFERROR(XLOOKUP(C7758,'DATA Wharton'!$A$2:$A$785,'DATA Wharton'!$C$2:$C$785),"")</f>
        <v/>
      </c>
      <c r="I13410">
        <f>IF(OR(G7758="",H7758=""),"",G7758)</f>
        <v/>
      </c>
      <c r="J13410">
        <f>IF(OR(I7758="",H7758=""),"",I7758*H7758)</f>
        <v/>
      </c>
      <c r="K13410">
        <f>IF(G7758="","Missing OEWS wage",IF(H7758="","Missing Wharton SOC","Matched"))</f>
        <v/>
      </c>
    </row>
    <row r="13411">
      <c r="A13411" t="inlineStr">
        <is>
          <t>81</t>
        </is>
      </c>
      <c r="B13411" t="inlineStr">
        <is>
          <t>Other Services (except Public Administration)</t>
        </is>
      </c>
      <c r="C13411" t="inlineStr">
        <is>
          <t>51-8031</t>
        </is>
      </c>
      <c r="D13411" t="inlineStr">
        <is>
          <t>Water and Wastewater Treatment Plant and System Operators</t>
        </is>
      </c>
      <c r="E13411" t="n">
        <v>480</v>
      </c>
      <c r="F13411" t="n">
        <v>61150</v>
      </c>
      <c r="G13411">
        <f>IF(OR(E7759="",F7759=""),"",E7759*F7759)</f>
        <v/>
      </c>
      <c r="H13411" s="41">
        <f>IFERROR(XLOOKUP(C7759,'DATA Wharton'!$A$2:$A$785,'DATA Wharton'!$C$2:$C$785),"")</f>
        <v/>
      </c>
      <c r="I13411">
        <f>IF(OR(G7759="",H7759=""),"",G7759)</f>
        <v/>
      </c>
      <c r="J13411">
        <f>IF(OR(I7759="",H7759=""),"",I7759*H7759)</f>
        <v/>
      </c>
      <c r="K13411">
        <f>IF(G7759="","Missing OEWS wage",IF(H7759="","Missing Wharton SOC","Matched"))</f>
        <v/>
      </c>
    </row>
    <row r="13412">
      <c r="A13412" t="inlineStr">
        <is>
          <t>81</t>
        </is>
      </c>
      <c r="B13412" t="inlineStr">
        <is>
          <t>Other Services (except Public Administration)</t>
        </is>
      </c>
      <c r="C13412" t="inlineStr">
        <is>
          <t>51-9021</t>
        </is>
      </c>
      <c r="D13412" t="inlineStr">
        <is>
          <t>Crushing, Grinding, and Polishing Machine Setters, Operators, and Tenders</t>
        </is>
      </c>
      <c r="E13412" t="n">
        <v>240</v>
      </c>
      <c r="F13412" t="n">
        <v>50430</v>
      </c>
      <c r="G13412">
        <f>IF(OR(E7760="",F7760=""),"",E7760*F7760)</f>
        <v/>
      </c>
      <c r="H13412" s="41">
        <f>IFERROR(XLOOKUP(C7760,'DATA Wharton'!$A$2:$A$785,'DATA Wharton'!$C$2:$C$785),"")</f>
        <v/>
      </c>
      <c r="I13412">
        <f>IF(OR(G7760="",H7760=""),"",G7760)</f>
        <v/>
      </c>
      <c r="J13412">
        <f>IF(OR(I7760="",H7760=""),"",I7760*H7760)</f>
        <v/>
      </c>
      <c r="K13412">
        <f>IF(G7760="","Missing OEWS wage",IF(H7760="","Missing Wharton SOC","Matched"))</f>
        <v/>
      </c>
    </row>
    <row r="13413">
      <c r="A13413" t="inlineStr">
        <is>
          <t>81</t>
        </is>
      </c>
      <c r="B13413" t="inlineStr">
        <is>
          <t>Other Services (except Public Administration)</t>
        </is>
      </c>
      <c r="C13413" t="inlineStr">
        <is>
          <t>51-9022</t>
        </is>
      </c>
      <c r="D13413" t="inlineStr">
        <is>
          <t>Grinding and Polishing Workers, Hand</t>
        </is>
      </c>
      <c r="E13413" t="n">
        <v>510</v>
      </c>
      <c r="F13413" t="n">
        <v>51260</v>
      </c>
      <c r="G13413">
        <f>IF(OR(E7761="",F7761=""),"",E7761*F7761)</f>
        <v/>
      </c>
      <c r="H13413" s="41">
        <f>IFERROR(XLOOKUP(C7761,'DATA Wharton'!$A$2:$A$785,'DATA Wharton'!$C$2:$C$785),"")</f>
        <v/>
      </c>
      <c r="I13413">
        <f>IF(OR(G7761="",H7761=""),"",G7761)</f>
        <v/>
      </c>
      <c r="J13413">
        <f>IF(OR(I7761="",H7761=""),"",I7761*H7761)</f>
        <v/>
      </c>
      <c r="K13413">
        <f>IF(G7761="","Missing OEWS wage",IF(H7761="","Missing Wharton SOC","Matched"))</f>
        <v/>
      </c>
    </row>
    <row r="13414">
      <c r="A13414" t="inlineStr">
        <is>
          <t>81</t>
        </is>
      </c>
      <c r="B13414" t="inlineStr">
        <is>
          <t>Other Services (except Public Administration)</t>
        </is>
      </c>
      <c r="C13414" t="inlineStr">
        <is>
          <t>51-9023</t>
        </is>
      </c>
      <c r="D13414" t="inlineStr">
        <is>
          <t>Mixing and Blending Machine Setters, Operators, and Tenders</t>
        </is>
      </c>
      <c r="F13414" t="n">
        <v>48320</v>
      </c>
      <c r="G13414">
        <f>IF(OR(E7762="",F7762=""),"",E7762*F7762)</f>
        <v/>
      </c>
      <c r="H13414" s="41">
        <f>IFERROR(XLOOKUP(C7762,'DATA Wharton'!$A$2:$A$785,'DATA Wharton'!$C$2:$C$785),"")</f>
        <v/>
      </c>
      <c r="I13414">
        <f>IF(OR(G7762="",H7762=""),"",G7762)</f>
        <v/>
      </c>
      <c r="J13414">
        <f>IF(OR(I7762="",H7762=""),"",I7762*H7762)</f>
        <v/>
      </c>
      <c r="K13414">
        <f>IF(G7762="","Missing OEWS wage",IF(H7762="","Missing Wharton SOC","Matched"))</f>
        <v/>
      </c>
    </row>
    <row r="13415">
      <c r="A13415" t="inlineStr">
        <is>
          <t>81</t>
        </is>
      </c>
      <c r="B13415" t="inlineStr">
        <is>
          <t>Other Services (except Public Administration)</t>
        </is>
      </c>
      <c r="C13415" t="inlineStr">
        <is>
          <t>51-9031</t>
        </is>
      </c>
      <c r="D13415" t="inlineStr">
        <is>
          <t>Cutters and Trimmers, Hand</t>
        </is>
      </c>
      <c r="F13415" t="n">
        <v>48090</v>
      </c>
      <c r="G13415">
        <f>IF(OR(E7763="",F7763=""),"",E7763*F7763)</f>
        <v/>
      </c>
      <c r="H13415" s="41">
        <f>IFERROR(XLOOKUP(C7763,'DATA Wharton'!$A$2:$A$785,'DATA Wharton'!$C$2:$C$785),"")</f>
        <v/>
      </c>
      <c r="I13415">
        <f>IF(OR(G7763="",H7763=""),"",G7763)</f>
        <v/>
      </c>
      <c r="J13415">
        <f>IF(OR(I7763="",H7763=""),"",I7763*H7763)</f>
        <v/>
      </c>
      <c r="K13415">
        <f>IF(G7763="","Missing OEWS wage",IF(H7763="","Missing Wharton SOC","Matched"))</f>
        <v/>
      </c>
    </row>
    <row r="13416">
      <c r="A13416" t="inlineStr">
        <is>
          <t>81</t>
        </is>
      </c>
      <c r="B13416" t="inlineStr">
        <is>
          <t>Other Services (except Public Administration)</t>
        </is>
      </c>
      <c r="C13416" t="inlineStr">
        <is>
          <t>51-9032</t>
        </is>
      </c>
      <c r="D13416" t="inlineStr">
        <is>
          <t>Cutting and Slicing Machine Setters, Operators, and Tenders</t>
        </is>
      </c>
      <c r="F13416" t="n">
        <v>41990</v>
      </c>
      <c r="G13416">
        <f>IF(OR(E7764="",F7764=""),"",E7764*F7764)</f>
        <v/>
      </c>
      <c r="H13416" s="41">
        <f>IFERROR(XLOOKUP(C7764,'DATA Wharton'!$A$2:$A$785,'DATA Wharton'!$C$2:$C$785),"")</f>
        <v/>
      </c>
      <c r="I13416">
        <f>IF(OR(G7764="",H7764=""),"",G7764)</f>
        <v/>
      </c>
      <c r="J13416">
        <f>IF(OR(I7764="",H7764=""),"",I7764*H7764)</f>
        <v/>
      </c>
      <c r="K13416">
        <f>IF(G7764="","Missing OEWS wage",IF(H7764="","Missing Wharton SOC","Matched"))</f>
        <v/>
      </c>
    </row>
    <row r="13417">
      <c r="A13417" t="inlineStr">
        <is>
          <t>81</t>
        </is>
      </c>
      <c r="B13417" t="inlineStr">
        <is>
          <t>Other Services (except Public Administration)</t>
        </is>
      </c>
      <c r="C13417" t="inlineStr">
        <is>
          <t>51-9061</t>
        </is>
      </c>
      <c r="D13417" t="inlineStr">
        <is>
          <t>Inspectors, Testers, Sorters, Samplers, and Weighers</t>
        </is>
      </c>
      <c r="E13417" t="n">
        <v>8130</v>
      </c>
      <c r="F13417" t="n">
        <v>44970</v>
      </c>
      <c r="G13417">
        <f>IF(OR(E7765="",F7765=""),"",E7765*F7765)</f>
        <v/>
      </c>
      <c r="H13417" s="41">
        <f>IFERROR(XLOOKUP(C7765,'DATA Wharton'!$A$2:$A$785,'DATA Wharton'!$C$2:$C$785),"")</f>
        <v/>
      </c>
      <c r="I13417">
        <f>IF(OR(G7765="",H7765=""),"",G7765)</f>
        <v/>
      </c>
      <c r="J13417">
        <f>IF(OR(I7765="",H7765=""),"",I7765*H7765)</f>
        <v/>
      </c>
      <c r="K13417">
        <f>IF(G7765="","Missing OEWS wage",IF(H7765="","Missing Wharton SOC","Matched"))</f>
        <v/>
      </c>
    </row>
    <row r="13418">
      <c r="A13418" t="inlineStr">
        <is>
          <t>81</t>
        </is>
      </c>
      <c r="B13418" t="inlineStr">
        <is>
          <t>Other Services (except Public Administration)</t>
        </is>
      </c>
      <c r="C13418" t="inlineStr">
        <is>
          <t>51-9071</t>
        </is>
      </c>
      <c r="D13418" t="inlineStr">
        <is>
          <t>Jewelers and Precious Stone and Metal Workers</t>
        </is>
      </c>
      <c r="E13418" t="n">
        <v>1290</v>
      </c>
      <c r="F13418" t="n">
        <v>53300</v>
      </c>
      <c r="G13418">
        <f>IF(OR(E7766="",F7766=""),"",E7766*F7766)</f>
        <v/>
      </c>
      <c r="H13418" s="41">
        <f>IFERROR(XLOOKUP(C7766,'DATA Wharton'!$A$2:$A$785,'DATA Wharton'!$C$2:$C$785),"")</f>
        <v/>
      </c>
      <c r="I13418">
        <f>IF(OR(G7766="",H7766=""),"",G7766)</f>
        <v/>
      </c>
      <c r="J13418">
        <f>IF(OR(I7766="",H7766=""),"",I7766*H7766)</f>
        <v/>
      </c>
      <c r="K13418">
        <f>IF(G7766="","Missing OEWS wage",IF(H7766="","Missing Wharton SOC","Matched"))</f>
        <v/>
      </c>
    </row>
    <row r="13419">
      <c r="A13419" t="inlineStr">
        <is>
          <t>81</t>
        </is>
      </c>
      <c r="B13419" t="inlineStr">
        <is>
          <t>Other Services (except Public Administration)</t>
        </is>
      </c>
      <c r="C13419" t="inlineStr">
        <is>
          <t>51-9082</t>
        </is>
      </c>
      <c r="D13419" t="inlineStr">
        <is>
          <t>Medical Appliance Technicians</t>
        </is>
      </c>
      <c r="F13419" t="n">
        <v>49100</v>
      </c>
      <c r="G13419">
        <f>IF(OR(E7767="",F7767=""),"",E7767*F7767)</f>
        <v/>
      </c>
      <c r="H13419" s="41">
        <f>IFERROR(XLOOKUP(C7767,'DATA Wharton'!$A$2:$A$785,'DATA Wharton'!$C$2:$C$785),"")</f>
        <v/>
      </c>
      <c r="I13419">
        <f>IF(OR(G7767="",H7767=""),"",G7767)</f>
        <v/>
      </c>
      <c r="J13419">
        <f>IF(OR(I7767="",H7767=""),"",I7767*H7767)</f>
        <v/>
      </c>
      <c r="K13419">
        <f>IF(G7767="","Missing OEWS wage",IF(H7767="","Missing Wharton SOC","Matched"))</f>
        <v/>
      </c>
    </row>
    <row r="13420">
      <c r="A13420" t="inlineStr">
        <is>
          <t>81</t>
        </is>
      </c>
      <c r="B13420" t="inlineStr">
        <is>
          <t>Other Services (except Public Administration)</t>
        </is>
      </c>
      <c r="C13420" t="inlineStr">
        <is>
          <t>51-9111</t>
        </is>
      </c>
      <c r="D13420" t="inlineStr">
        <is>
          <t>Packaging and Filling Machine Operators and Tenders</t>
        </is>
      </c>
      <c r="E13420" t="n">
        <v>210</v>
      </c>
      <c r="F13420" t="n">
        <v>37680</v>
      </c>
      <c r="G13420">
        <f>IF(OR(E7768="",F7768=""),"",E7768*F7768)</f>
        <v/>
      </c>
      <c r="H13420" s="41">
        <f>IFERROR(XLOOKUP(C7768,'DATA Wharton'!$A$2:$A$785,'DATA Wharton'!$C$2:$C$785),"")</f>
        <v/>
      </c>
      <c r="I13420">
        <f>IF(OR(G7768="",H7768=""),"",G7768)</f>
        <v/>
      </c>
      <c r="J13420">
        <f>IF(OR(I7768="",H7768=""),"",I7768*H7768)</f>
        <v/>
      </c>
      <c r="K13420">
        <f>IF(G7768="","Missing OEWS wage",IF(H7768="","Missing Wharton SOC","Matched"))</f>
        <v/>
      </c>
    </row>
    <row r="13421">
      <c r="A13421" t="inlineStr">
        <is>
          <t>81</t>
        </is>
      </c>
      <c r="B13421" t="inlineStr">
        <is>
          <t>Other Services (except Public Administration)</t>
        </is>
      </c>
      <c r="C13421" t="inlineStr">
        <is>
          <t>51-9123</t>
        </is>
      </c>
      <c r="D13421" t="inlineStr">
        <is>
          <t>Painting, Coating, and Decorating Workers</t>
        </is>
      </c>
      <c r="E13421" t="n">
        <v>300</v>
      </c>
      <c r="F13421" t="n">
        <v>46240</v>
      </c>
      <c r="G13421">
        <f>IF(OR(E7769="",F7769=""),"",E7769*F7769)</f>
        <v/>
      </c>
      <c r="H13421" s="41">
        <f>IFERROR(XLOOKUP(C7769,'DATA Wharton'!$A$2:$A$785,'DATA Wharton'!$C$2:$C$785),"")</f>
        <v/>
      </c>
      <c r="I13421">
        <f>IF(OR(G7769="",H7769=""),"",G7769)</f>
        <v/>
      </c>
      <c r="J13421">
        <f>IF(OR(I7769="",H7769=""),"",I7769*H7769)</f>
        <v/>
      </c>
      <c r="K13421">
        <f>IF(G7769="","Missing OEWS wage",IF(H7769="","Missing Wharton SOC","Matched"))</f>
        <v/>
      </c>
    </row>
    <row r="13422">
      <c r="A13422" t="inlineStr">
        <is>
          <t>81</t>
        </is>
      </c>
      <c r="B13422" t="inlineStr">
        <is>
          <t>Other Services (except Public Administration)</t>
        </is>
      </c>
      <c r="C13422" t="inlineStr">
        <is>
          <t>51-9124</t>
        </is>
      </c>
      <c r="D13422" t="inlineStr">
        <is>
          <t>Coating, Painting, and Spraying Machine Setters, Operators, and Tenders</t>
        </is>
      </c>
      <c r="E13422" t="n">
        <v>29280</v>
      </c>
      <c r="F13422" t="n">
        <v>60670</v>
      </c>
      <c r="G13422">
        <f>IF(OR(E7770="",F7770=""),"",E7770*F7770)</f>
        <v/>
      </c>
      <c r="H13422" s="41">
        <f>IFERROR(XLOOKUP(C7770,'DATA Wharton'!$A$2:$A$785,'DATA Wharton'!$C$2:$C$785),"")</f>
        <v/>
      </c>
      <c r="I13422">
        <f>IF(OR(G7770="",H7770=""),"",G7770)</f>
        <v/>
      </c>
      <c r="J13422">
        <f>IF(OR(I7770="",H7770=""),"",I7770*H7770)</f>
        <v/>
      </c>
      <c r="K13422">
        <f>IF(G7770="","Missing OEWS wage",IF(H7770="","Missing Wharton SOC","Matched"))</f>
        <v/>
      </c>
    </row>
    <row r="13423">
      <c r="A13423" t="inlineStr">
        <is>
          <t>81</t>
        </is>
      </c>
      <c r="B13423" t="inlineStr">
        <is>
          <t>Other Services (except Public Administration)</t>
        </is>
      </c>
      <c r="C13423" t="inlineStr">
        <is>
          <t>51-9151</t>
        </is>
      </c>
      <c r="D13423" t="inlineStr">
        <is>
          <t>Photographic Process Workers and Processing Machine Operators</t>
        </is>
      </c>
      <c r="E13423" t="n">
        <v>840</v>
      </c>
      <c r="F13423" t="n">
        <v>39260</v>
      </c>
      <c r="G13423">
        <f>IF(OR(E7771="",F7771=""),"",E7771*F7771)</f>
        <v/>
      </c>
      <c r="H13423" s="41">
        <f>IFERROR(XLOOKUP(C7771,'DATA Wharton'!$A$2:$A$785,'DATA Wharton'!$C$2:$C$785),"")</f>
        <v/>
      </c>
      <c r="I13423">
        <f>IF(OR(G7771="",H7771=""),"",G7771)</f>
        <v/>
      </c>
      <c r="J13423">
        <f>IF(OR(I7771="",H7771=""),"",I7771*H7771)</f>
        <v/>
      </c>
      <c r="K13423">
        <f>IF(G7771="","Missing OEWS wage",IF(H7771="","Missing Wharton SOC","Matched"))</f>
        <v/>
      </c>
    </row>
    <row r="13424">
      <c r="A13424" t="inlineStr">
        <is>
          <t>81</t>
        </is>
      </c>
      <c r="B13424" t="inlineStr">
        <is>
          <t>Other Services (except Public Administration)</t>
        </is>
      </c>
      <c r="C13424" t="inlineStr">
        <is>
          <t>51-9161</t>
        </is>
      </c>
      <c r="D13424" t="inlineStr">
        <is>
          <t>Computer Numerically Controlled Tool Operators</t>
        </is>
      </c>
      <c r="E13424" t="n">
        <v>800</v>
      </c>
      <c r="F13424" t="n">
        <v>59820</v>
      </c>
      <c r="G13424">
        <f>IF(OR(E7772="",F7772=""),"",E7772*F7772)</f>
        <v/>
      </c>
      <c r="H13424" s="41">
        <f>IFERROR(XLOOKUP(C7772,'DATA Wharton'!$A$2:$A$785,'DATA Wharton'!$C$2:$C$785),"")</f>
        <v/>
      </c>
      <c r="I13424">
        <f>IF(OR(G7772="",H7772=""),"",G7772)</f>
        <v/>
      </c>
      <c r="J13424">
        <f>IF(OR(I7772="",H7772=""),"",I7772*H7772)</f>
        <v/>
      </c>
      <c r="K13424">
        <f>IF(G7772="","Missing OEWS wage",IF(H7772="","Missing Wharton SOC","Matched"))</f>
        <v/>
      </c>
    </row>
    <row r="13425">
      <c r="A13425" t="inlineStr">
        <is>
          <t>81</t>
        </is>
      </c>
      <c r="B13425" t="inlineStr">
        <is>
          <t>Other Services (except Public Administration)</t>
        </is>
      </c>
      <c r="C13425" t="inlineStr">
        <is>
          <t>51-9162</t>
        </is>
      </c>
      <c r="D13425" t="inlineStr">
        <is>
          <t>Computer Numerically Controlled Tool Programmers</t>
        </is>
      </c>
      <c r="E13425" t="n">
        <v>140</v>
      </c>
      <c r="F13425" t="n">
        <v>65580</v>
      </c>
      <c r="G13425">
        <f>IF(OR(E7773="",F7773=""),"",E7773*F7773)</f>
        <v/>
      </c>
      <c r="H13425" s="41">
        <f>IFERROR(XLOOKUP(C7773,'DATA Wharton'!$A$2:$A$785,'DATA Wharton'!$C$2:$C$785),"")</f>
        <v/>
      </c>
      <c r="I13425">
        <f>IF(OR(G7773="",H7773=""),"",G7773)</f>
        <v/>
      </c>
      <c r="J13425">
        <f>IF(OR(I7773="",H7773=""),"",I7773*H7773)</f>
        <v/>
      </c>
      <c r="K13425">
        <f>IF(G7773="","Missing OEWS wage",IF(H7773="","Missing Wharton SOC","Matched"))</f>
        <v/>
      </c>
    </row>
    <row r="13426">
      <c r="A13426" t="inlineStr">
        <is>
          <t>81</t>
        </is>
      </c>
      <c r="B13426" t="inlineStr">
        <is>
          <t>Other Services (except Public Administration)</t>
        </is>
      </c>
      <c r="C13426" t="inlineStr">
        <is>
          <t>51-9192</t>
        </is>
      </c>
      <c r="D13426" t="inlineStr">
        <is>
          <t>Cleaning, Washing, and Metal Pickling Equipment Operators and Tenders</t>
        </is>
      </c>
      <c r="E13426" t="n">
        <v>110</v>
      </c>
      <c r="F13426" t="n">
        <v>40350</v>
      </c>
      <c r="G13426">
        <f>IF(OR(E7774="",F7774=""),"",E7774*F7774)</f>
        <v/>
      </c>
      <c r="H13426" s="41">
        <f>IFERROR(XLOOKUP(C7774,'DATA Wharton'!$A$2:$A$785,'DATA Wharton'!$C$2:$C$785),"")</f>
        <v/>
      </c>
      <c r="I13426">
        <f>IF(OR(G7774="",H7774=""),"",G7774)</f>
        <v/>
      </c>
      <c r="J13426">
        <f>IF(OR(I7774="",H7774=""),"",I7774*H7774)</f>
        <v/>
      </c>
      <c r="K13426">
        <f>IF(G7774="","Missing OEWS wage",IF(H7774="","Missing Wharton SOC","Matched"))</f>
        <v/>
      </c>
    </row>
    <row r="13427">
      <c r="A13427" t="inlineStr">
        <is>
          <t>81</t>
        </is>
      </c>
      <c r="B13427" t="inlineStr">
        <is>
          <t>Other Services (except Public Administration)</t>
        </is>
      </c>
      <c r="C13427" t="inlineStr">
        <is>
          <t>51-9194</t>
        </is>
      </c>
      <c r="D13427" t="inlineStr">
        <is>
          <t>Etchers and Engravers</t>
        </is>
      </c>
      <c r="E13427" t="n">
        <v>40</v>
      </c>
      <c r="F13427" t="n">
        <v>53800</v>
      </c>
      <c r="G13427">
        <f>IF(OR(E7775="",F7775=""),"",E7775*F7775)</f>
        <v/>
      </c>
      <c r="H13427" s="41">
        <f>IFERROR(XLOOKUP(C7775,'DATA Wharton'!$A$2:$A$785,'DATA Wharton'!$C$2:$C$785),"")</f>
        <v/>
      </c>
      <c r="I13427">
        <f>IF(OR(G7775="",H7775=""),"",G7775)</f>
        <v/>
      </c>
      <c r="J13427">
        <f>IF(OR(I7775="",H7775=""),"",I7775*H7775)</f>
        <v/>
      </c>
      <c r="K13427">
        <f>IF(G7775="","Missing OEWS wage",IF(H7775="","Missing Wharton SOC","Matched"))</f>
        <v/>
      </c>
    </row>
    <row r="13428">
      <c r="A13428" t="inlineStr">
        <is>
          <t>81</t>
        </is>
      </c>
      <c r="B13428" t="inlineStr">
        <is>
          <t>Other Services (except Public Administration)</t>
        </is>
      </c>
      <c r="C13428" t="inlineStr">
        <is>
          <t>51-9195</t>
        </is>
      </c>
      <c r="D13428" t="inlineStr">
        <is>
          <t>Molders, Shapers, and Casters, Except Metal and Plastic</t>
        </is>
      </c>
      <c r="E13428" t="n">
        <v>80</v>
      </c>
      <c r="F13428" t="n">
        <v>48570</v>
      </c>
      <c r="G13428">
        <f>IF(OR(E7776="",F7776=""),"",E7776*F7776)</f>
        <v/>
      </c>
      <c r="H13428" s="41">
        <f>IFERROR(XLOOKUP(C7776,'DATA Wharton'!$A$2:$A$785,'DATA Wharton'!$C$2:$C$785),"")</f>
        <v/>
      </c>
      <c r="I13428">
        <f>IF(OR(G7776="",H7776=""),"",G7776)</f>
        <v/>
      </c>
      <c r="J13428">
        <f>IF(OR(I7776="",H7776=""),"",I7776*H7776)</f>
        <v/>
      </c>
      <c r="K13428">
        <f>IF(G7776="","Missing OEWS wage",IF(H7776="","Missing Wharton SOC","Matched"))</f>
        <v/>
      </c>
    </row>
    <row r="13429">
      <c r="A13429" t="inlineStr">
        <is>
          <t>81</t>
        </is>
      </c>
      <c r="B13429" t="inlineStr">
        <is>
          <t>Other Services (except Public Administration)</t>
        </is>
      </c>
      <c r="C13429" t="inlineStr">
        <is>
          <t>51-9198</t>
        </is>
      </c>
      <c r="D13429" t="inlineStr">
        <is>
          <t>Helpers--Production Workers</t>
        </is>
      </c>
      <c r="E13429" t="n">
        <v>5730</v>
      </c>
      <c r="F13429" t="n">
        <v>43730</v>
      </c>
      <c r="G13429">
        <f>IF(OR(E7777="",F7777=""),"",E7777*F7777)</f>
        <v/>
      </c>
      <c r="H13429" s="41">
        <f>IFERROR(XLOOKUP(C7777,'DATA Wharton'!$A$2:$A$785,'DATA Wharton'!$C$2:$C$785),"")</f>
        <v/>
      </c>
      <c r="I13429">
        <f>IF(OR(G7777="",H7777=""),"",G7777)</f>
        <v/>
      </c>
      <c r="J13429">
        <f>IF(OR(I7777="",H7777=""),"",I7777*H7777)</f>
        <v/>
      </c>
      <c r="K13429">
        <f>IF(G7777="","Missing OEWS wage",IF(H7777="","Missing Wharton SOC","Matched"))</f>
        <v/>
      </c>
    </row>
    <row r="13430">
      <c r="A13430" t="inlineStr">
        <is>
          <t>81</t>
        </is>
      </c>
      <c r="B13430" t="inlineStr">
        <is>
          <t>Other Services (except Public Administration)</t>
        </is>
      </c>
      <c r="C13430" t="inlineStr">
        <is>
          <t>51-9199</t>
        </is>
      </c>
      <c r="D13430" t="inlineStr">
        <is>
          <t>Production Workers, All Other</t>
        </is>
      </c>
      <c r="E13430" t="n">
        <v>1000</v>
      </c>
      <c r="F13430" t="n">
        <v>44910</v>
      </c>
      <c r="G13430">
        <f>IF(OR(E7778="",F7778=""),"",E7778*F7778)</f>
        <v/>
      </c>
      <c r="H13430" s="41">
        <f>IFERROR(XLOOKUP(C7778,'DATA Wharton'!$A$2:$A$785,'DATA Wharton'!$C$2:$C$785),"")</f>
        <v/>
      </c>
      <c r="I13430">
        <f>IF(OR(G7778="",H7778=""),"",G7778)</f>
        <v/>
      </c>
      <c r="J13430">
        <f>IF(OR(I7778="",H7778=""),"",I7778*H7778)</f>
        <v/>
      </c>
      <c r="K13430">
        <f>IF(G7778="","Missing OEWS wage",IF(H7778="","Missing Wharton SOC","Matched"))</f>
        <v/>
      </c>
    </row>
    <row r="13431">
      <c r="A13431" t="inlineStr">
        <is>
          <t>81</t>
        </is>
      </c>
      <c r="B13431" t="inlineStr">
        <is>
          <t>Other Services (except Public Administration)</t>
        </is>
      </c>
      <c r="C13431" t="inlineStr">
        <is>
          <t>53-1047</t>
        </is>
      </c>
      <c r="D13431" t="inlineStr">
        <is>
          <t>First-Line Supervisors of Transportation and Material Moving Workers, Except Aircraft Cargo Handling Supervisors</t>
        </is>
      </c>
      <c r="E13431" t="n">
        <v>38120</v>
      </c>
      <c r="F13431" t="n">
        <v>51490</v>
      </c>
      <c r="G13431">
        <f>IF(OR(E7779="",F7779=""),"",E7779*F7779)</f>
        <v/>
      </c>
      <c r="H13431" s="41">
        <f>IFERROR(XLOOKUP(C7779,'DATA Wharton'!$A$2:$A$785,'DATA Wharton'!$C$2:$C$785),"")</f>
        <v/>
      </c>
      <c r="I13431">
        <f>IF(OR(G7779="",H7779=""),"",G7779)</f>
        <v/>
      </c>
      <c r="J13431">
        <f>IF(OR(I7779="",H7779=""),"",I7779*H7779)</f>
        <v/>
      </c>
      <c r="K13431">
        <f>IF(G7779="","Missing OEWS wage",IF(H7779="","Missing Wharton SOC","Matched"))</f>
        <v/>
      </c>
    </row>
    <row r="13432">
      <c r="A13432" t="inlineStr">
        <is>
          <t>81</t>
        </is>
      </c>
      <c r="B13432" t="inlineStr">
        <is>
          <t>Other Services (except Public Administration)</t>
        </is>
      </c>
      <c r="C13432" t="inlineStr">
        <is>
          <t>53-2012</t>
        </is>
      </c>
      <c r="D13432" t="inlineStr">
        <is>
          <t>Commercial Pilots</t>
        </is>
      </c>
      <c r="E13432" t="n">
        <v>50</v>
      </c>
      <c r="F13432" t="n">
        <v>109340</v>
      </c>
      <c r="G13432">
        <f>IF(OR(E7780="",F7780=""),"",E7780*F7780)</f>
        <v/>
      </c>
      <c r="H13432" s="41">
        <f>IFERROR(XLOOKUP(C7780,'DATA Wharton'!$A$2:$A$785,'DATA Wharton'!$C$2:$C$785),"")</f>
        <v/>
      </c>
      <c r="I13432">
        <f>IF(OR(G7780="",H7780=""),"",G7780)</f>
        <v/>
      </c>
      <c r="J13432">
        <f>IF(OR(I7780="",H7780=""),"",I7780*H7780)</f>
        <v/>
      </c>
      <c r="K13432">
        <f>IF(G7780="","Missing OEWS wage",IF(H7780="","Missing Wharton SOC","Matched"))</f>
        <v/>
      </c>
    </row>
    <row r="13433">
      <c r="A13433" t="inlineStr">
        <is>
          <t>81</t>
        </is>
      </c>
      <c r="B13433" t="inlineStr">
        <is>
          <t>Other Services (except Public Administration)</t>
        </is>
      </c>
      <c r="C13433" t="inlineStr">
        <is>
          <t>53-3031</t>
        </is>
      </c>
      <c r="D13433" t="inlineStr">
        <is>
          <t>Driver/Sales Workers</t>
        </is>
      </c>
      <c r="E13433" t="n">
        <v>24500</v>
      </c>
      <c r="F13433" t="n">
        <v>49070</v>
      </c>
      <c r="G13433">
        <f>IF(OR(E7781="",F7781=""),"",E7781*F7781)</f>
        <v/>
      </c>
      <c r="H13433" s="41">
        <f>IFERROR(XLOOKUP(C7781,'DATA Wharton'!$A$2:$A$785,'DATA Wharton'!$C$2:$C$785),"")</f>
        <v/>
      </c>
      <c r="I13433">
        <f>IF(OR(G7781="",H7781=""),"",G7781)</f>
        <v/>
      </c>
      <c r="J13433">
        <f>IF(OR(I7781="",H7781=""),"",I7781*H7781)</f>
        <v/>
      </c>
      <c r="K13433">
        <f>IF(G7781="","Missing OEWS wage",IF(H7781="","Missing Wharton SOC","Matched"))</f>
        <v/>
      </c>
    </row>
    <row r="13434">
      <c r="A13434" t="inlineStr">
        <is>
          <t>81</t>
        </is>
      </c>
      <c r="B13434" t="inlineStr">
        <is>
          <t>Other Services (except Public Administration)</t>
        </is>
      </c>
      <c r="C13434" t="inlineStr">
        <is>
          <t>53-3032</t>
        </is>
      </c>
      <c r="D13434" t="inlineStr">
        <is>
          <t>Heavy and Tractor-Trailer Truck Drivers</t>
        </is>
      </c>
      <c r="E13434" t="n">
        <v>13320</v>
      </c>
      <c r="F13434" t="n">
        <v>52210</v>
      </c>
      <c r="G13434">
        <f>IF(OR(E7782="",F7782=""),"",E7782*F7782)</f>
        <v/>
      </c>
      <c r="H13434" s="41">
        <f>IFERROR(XLOOKUP(C7782,'DATA Wharton'!$A$2:$A$785,'DATA Wharton'!$C$2:$C$785),"")</f>
        <v/>
      </c>
      <c r="I13434">
        <f>IF(OR(G7782="",H7782=""),"",G7782)</f>
        <v/>
      </c>
      <c r="J13434">
        <f>IF(OR(I7782="",H7782=""),"",I7782*H7782)</f>
        <v/>
      </c>
      <c r="K13434">
        <f>IF(G7782="","Missing OEWS wage",IF(H7782="","Missing Wharton SOC","Matched"))</f>
        <v/>
      </c>
    </row>
    <row r="13435">
      <c r="A13435" t="inlineStr">
        <is>
          <t>81</t>
        </is>
      </c>
      <c r="B13435" t="inlineStr">
        <is>
          <t>Other Services (except Public Administration)</t>
        </is>
      </c>
      <c r="C13435" t="inlineStr">
        <is>
          <t>53-3033</t>
        </is>
      </c>
      <c r="D13435" t="inlineStr">
        <is>
          <t>Light Truck Drivers</t>
        </is>
      </c>
      <c r="E13435" t="n">
        <v>16190</v>
      </c>
      <c r="F13435" t="n">
        <v>42000</v>
      </c>
      <c r="G13435">
        <f>IF(OR(E7783="",F7783=""),"",E7783*F7783)</f>
        <v/>
      </c>
      <c r="H13435" s="41">
        <f>IFERROR(XLOOKUP(C7783,'DATA Wharton'!$A$2:$A$785,'DATA Wharton'!$C$2:$C$785),"")</f>
        <v/>
      </c>
      <c r="I13435">
        <f>IF(OR(G7783="",H7783=""),"",G7783)</f>
        <v/>
      </c>
      <c r="J13435">
        <f>IF(OR(I7783="",H7783=""),"",I7783*H7783)</f>
        <v/>
      </c>
      <c r="K13435">
        <f>IF(G7783="","Missing OEWS wage",IF(H7783="","Missing Wharton SOC","Matched"))</f>
        <v/>
      </c>
    </row>
    <row r="13436">
      <c r="A13436" t="inlineStr">
        <is>
          <t>81</t>
        </is>
      </c>
      <c r="B13436" t="inlineStr">
        <is>
          <t>Other Services (except Public Administration)</t>
        </is>
      </c>
      <c r="C13436" t="inlineStr">
        <is>
          <t>53-3051</t>
        </is>
      </c>
      <c r="D13436" t="inlineStr">
        <is>
          <t>Bus Drivers, School</t>
        </is>
      </c>
      <c r="E13436" t="n">
        <v>520</v>
      </c>
      <c r="F13436" t="n">
        <v>44720</v>
      </c>
      <c r="G13436">
        <f>IF(OR(E7784="",F7784=""),"",E7784*F7784)</f>
        <v/>
      </c>
      <c r="H13436" s="41">
        <f>IFERROR(XLOOKUP(C7784,'DATA Wharton'!$A$2:$A$785,'DATA Wharton'!$C$2:$C$785),"")</f>
        <v/>
      </c>
      <c r="I13436">
        <f>IF(OR(G7784="",H7784=""),"",G7784)</f>
        <v/>
      </c>
      <c r="J13436">
        <f>IF(OR(I7784="",H7784=""),"",I7784*H7784)</f>
        <v/>
      </c>
      <c r="K13436">
        <f>IF(G7784="","Missing OEWS wage",IF(H7784="","Missing Wharton SOC","Matched"))</f>
        <v/>
      </c>
    </row>
    <row r="13437">
      <c r="A13437" t="inlineStr">
        <is>
          <t>81</t>
        </is>
      </c>
      <c r="B13437" t="inlineStr">
        <is>
          <t>Other Services (except Public Administration)</t>
        </is>
      </c>
      <c r="C13437" t="inlineStr">
        <is>
          <t>53-3052</t>
        </is>
      </c>
      <c r="D13437" t="inlineStr">
        <is>
          <t>Bus Drivers, Transit and Intercity</t>
        </is>
      </c>
      <c r="E13437" t="n">
        <v>460</v>
      </c>
      <c r="F13437" t="n">
        <v>42380</v>
      </c>
      <c r="G13437">
        <f>IF(OR(E7785="",F7785=""),"",E7785*F7785)</f>
        <v/>
      </c>
      <c r="H13437" s="41">
        <f>IFERROR(XLOOKUP(C7785,'DATA Wharton'!$A$2:$A$785,'DATA Wharton'!$C$2:$C$785),"")</f>
        <v/>
      </c>
      <c r="I13437">
        <f>IF(OR(G7785="",H7785=""),"",G7785)</f>
        <v/>
      </c>
      <c r="J13437">
        <f>IF(OR(I7785="",H7785=""),"",I7785*H7785)</f>
        <v/>
      </c>
      <c r="K13437">
        <f>IF(G7785="","Missing OEWS wage",IF(H7785="","Missing Wharton SOC","Matched"))</f>
        <v/>
      </c>
    </row>
    <row r="13438">
      <c r="A13438" t="inlineStr">
        <is>
          <t>81</t>
        </is>
      </c>
      <c r="B13438" t="inlineStr">
        <is>
          <t>Other Services (except Public Administration)</t>
        </is>
      </c>
      <c r="C13438" t="inlineStr">
        <is>
          <t>53-3053</t>
        </is>
      </c>
      <c r="D13438" t="inlineStr">
        <is>
          <t>Shuttle Drivers and Chauffeurs</t>
        </is>
      </c>
      <c r="E13438" t="n">
        <v>16510</v>
      </c>
      <c r="F13438" t="n">
        <v>37900</v>
      </c>
      <c r="G13438">
        <f>IF(OR(E7786="",F7786=""),"",E7786*F7786)</f>
        <v/>
      </c>
      <c r="H13438" s="41">
        <f>IFERROR(XLOOKUP(C7786,'DATA Wharton'!$A$2:$A$785,'DATA Wharton'!$C$2:$C$785),"")</f>
        <v/>
      </c>
      <c r="I13438">
        <f>IF(OR(G7786="",H7786=""),"",G7786)</f>
        <v/>
      </c>
      <c r="J13438">
        <f>IF(OR(I7786="",H7786=""),"",I7786*H7786)</f>
        <v/>
      </c>
      <c r="K13438">
        <f>IF(G7786="","Missing OEWS wage",IF(H7786="","Missing Wharton SOC","Matched"))</f>
        <v/>
      </c>
    </row>
    <row r="13439">
      <c r="A13439" t="inlineStr">
        <is>
          <t>81</t>
        </is>
      </c>
      <c r="B13439" t="inlineStr">
        <is>
          <t>Other Services (except Public Administration)</t>
        </is>
      </c>
      <c r="C13439" t="inlineStr">
        <is>
          <t>53-3099</t>
        </is>
      </c>
      <c r="D13439" t="inlineStr">
        <is>
          <t>Motor Vehicle Operators, All Other</t>
        </is>
      </c>
      <c r="E13439" t="n">
        <v>1650</v>
      </c>
      <c r="F13439" t="n">
        <v>38830</v>
      </c>
      <c r="G13439">
        <f>IF(OR(E7787="",F7787=""),"",E7787*F7787)</f>
        <v/>
      </c>
      <c r="H13439" s="41">
        <f>IFERROR(XLOOKUP(C7787,'DATA Wharton'!$A$2:$A$785,'DATA Wharton'!$C$2:$C$785),"")</f>
        <v/>
      </c>
      <c r="I13439">
        <f>IF(OR(G7787="",H7787=""),"",G7787)</f>
        <v/>
      </c>
      <c r="J13439">
        <f>IF(OR(I7787="",H7787=""),"",I7787*H7787)</f>
        <v/>
      </c>
      <c r="K13439">
        <f>IF(G7787="","Missing OEWS wage",IF(H7787="","Missing Wharton SOC","Matched"))</f>
        <v/>
      </c>
    </row>
    <row r="13440">
      <c r="A13440" t="inlineStr">
        <is>
          <t>81</t>
        </is>
      </c>
      <c r="B13440" t="inlineStr">
        <is>
          <t>Other Services (except Public Administration)</t>
        </is>
      </c>
      <c r="C13440" t="inlineStr">
        <is>
          <t>53-5011</t>
        </is>
      </c>
      <c r="D13440" t="inlineStr">
        <is>
          <t>Sailors and Marine Oilers</t>
        </is>
      </c>
      <c r="E13440" t="n">
        <v>220</v>
      </c>
      <c r="F13440" t="n">
        <v>42780</v>
      </c>
      <c r="G13440">
        <f>IF(OR(E7788="",F7788=""),"",E7788*F7788)</f>
        <v/>
      </c>
      <c r="H13440" s="41">
        <f>IFERROR(XLOOKUP(C7788,'DATA Wharton'!$A$2:$A$785,'DATA Wharton'!$C$2:$C$785),"")</f>
        <v/>
      </c>
      <c r="I13440">
        <f>IF(OR(G7788="",H7788=""),"",G7788)</f>
        <v/>
      </c>
      <c r="J13440">
        <f>IF(OR(I7788="",H7788=""),"",I7788*H7788)</f>
        <v/>
      </c>
      <c r="K13440">
        <f>IF(G7788="","Missing OEWS wage",IF(H7788="","Missing Wharton SOC","Matched"))</f>
        <v/>
      </c>
    </row>
    <row r="13441">
      <c r="A13441" t="inlineStr">
        <is>
          <t>81</t>
        </is>
      </c>
      <c r="B13441" t="inlineStr">
        <is>
          <t>Other Services (except Public Administration)</t>
        </is>
      </c>
      <c r="C13441" t="inlineStr">
        <is>
          <t>53-5021</t>
        </is>
      </c>
      <c r="D13441" t="inlineStr">
        <is>
          <t>Captains, Mates, and Pilots of Water Vessels</t>
        </is>
      </c>
      <c r="E13441" t="n">
        <v>290</v>
      </c>
      <c r="F13441" t="n">
        <v>55290</v>
      </c>
      <c r="G13441">
        <f>IF(OR(E7789="",F7789=""),"",E7789*F7789)</f>
        <v/>
      </c>
      <c r="H13441" s="41">
        <f>IFERROR(XLOOKUP(C7789,'DATA Wharton'!$A$2:$A$785,'DATA Wharton'!$C$2:$C$785),"")</f>
        <v/>
      </c>
      <c r="I13441">
        <f>IF(OR(G7789="",H7789=""),"",G7789)</f>
        <v/>
      </c>
      <c r="J13441">
        <f>IF(OR(I7789="",H7789=""),"",I7789*H7789)</f>
        <v/>
      </c>
      <c r="K13441">
        <f>IF(G7789="","Missing OEWS wage",IF(H7789="","Missing Wharton SOC","Matched"))</f>
        <v/>
      </c>
    </row>
    <row r="13442">
      <c r="A13442" t="inlineStr">
        <is>
          <t>81</t>
        </is>
      </c>
      <c r="B13442" t="inlineStr">
        <is>
          <t>Other Services (except Public Administration)</t>
        </is>
      </c>
      <c r="C13442" t="inlineStr">
        <is>
          <t>53-5022</t>
        </is>
      </c>
      <c r="D13442" t="inlineStr">
        <is>
          <t>Motorboat Operators</t>
        </is>
      </c>
      <c r="F13442" t="n">
        <v>45930</v>
      </c>
      <c r="G13442">
        <f>IF(OR(E7790="",F7790=""),"",E7790*F7790)</f>
        <v/>
      </c>
      <c r="H13442" s="41">
        <f>IFERROR(XLOOKUP(C7790,'DATA Wharton'!$A$2:$A$785,'DATA Wharton'!$C$2:$C$785),"")</f>
        <v/>
      </c>
      <c r="I13442">
        <f>IF(OR(G7790="",H7790=""),"",G7790)</f>
        <v/>
      </c>
      <c r="J13442">
        <f>IF(OR(I7790="",H7790=""),"",I7790*H7790)</f>
        <v/>
      </c>
      <c r="K13442">
        <f>IF(G7790="","Missing OEWS wage",IF(H7790="","Missing Wharton SOC","Matched"))</f>
        <v/>
      </c>
    </row>
    <row r="13443">
      <c r="A13443" t="inlineStr">
        <is>
          <t>81</t>
        </is>
      </c>
      <c r="B13443" t="inlineStr">
        <is>
          <t>Other Services (except Public Administration)</t>
        </is>
      </c>
      <c r="C13443" t="inlineStr">
        <is>
          <t>53-6021</t>
        </is>
      </c>
      <c r="D13443" t="inlineStr">
        <is>
          <t>Parking Attendants</t>
        </is>
      </c>
      <c r="E13443" t="n">
        <v>74650</v>
      </c>
      <c r="F13443" t="n">
        <v>35150</v>
      </c>
      <c r="G13443">
        <f>IF(OR(E7791="",F7791=""),"",E7791*F7791)</f>
        <v/>
      </c>
      <c r="H13443" s="41">
        <f>IFERROR(XLOOKUP(C7791,'DATA Wharton'!$A$2:$A$785,'DATA Wharton'!$C$2:$C$785),"")</f>
        <v/>
      </c>
      <c r="I13443">
        <f>IF(OR(G7791="",H7791=""),"",G7791)</f>
        <v/>
      </c>
      <c r="J13443">
        <f>IF(OR(I7791="",H7791=""),"",I7791*H7791)</f>
        <v/>
      </c>
      <c r="K13443">
        <f>IF(G7791="","Missing OEWS wage",IF(H7791="","Missing Wharton SOC","Matched"))</f>
        <v/>
      </c>
    </row>
    <row r="13444">
      <c r="A13444" t="inlineStr">
        <is>
          <t>81</t>
        </is>
      </c>
      <c r="B13444" t="inlineStr">
        <is>
          <t>Other Services (except Public Administration)</t>
        </is>
      </c>
      <c r="C13444" t="inlineStr">
        <is>
          <t>53-6031</t>
        </is>
      </c>
      <c r="D13444" t="inlineStr">
        <is>
          <t>Automotive and Watercraft Service Attendants</t>
        </is>
      </c>
      <c r="E13444" t="n">
        <v>36110</v>
      </c>
      <c r="F13444" t="n">
        <v>35270</v>
      </c>
      <c r="G13444">
        <f>IF(OR(E7792="",F7792=""),"",E7792*F7792)</f>
        <v/>
      </c>
      <c r="H13444" s="41">
        <f>IFERROR(XLOOKUP(C7792,'DATA Wharton'!$A$2:$A$785,'DATA Wharton'!$C$2:$C$785),"")</f>
        <v/>
      </c>
      <c r="I13444">
        <f>IF(OR(G7792="",H7792=""),"",G7792)</f>
        <v/>
      </c>
      <c r="J13444">
        <f>IF(OR(I7792="",H7792=""),"",I7792*H7792)</f>
        <v/>
      </c>
      <c r="K13444">
        <f>IF(G7792="","Missing OEWS wage",IF(H7792="","Missing Wharton SOC","Matched"))</f>
        <v/>
      </c>
    </row>
    <row r="13445">
      <c r="A13445" t="inlineStr">
        <is>
          <t>81</t>
        </is>
      </c>
      <c r="B13445" t="inlineStr">
        <is>
          <t>Other Services (except Public Administration)</t>
        </is>
      </c>
      <c r="C13445" t="inlineStr">
        <is>
          <t>53-6051</t>
        </is>
      </c>
      <c r="D13445" t="inlineStr">
        <is>
          <t>Transportation Inspectors</t>
        </is>
      </c>
      <c r="E13445" t="n">
        <v>1980</v>
      </c>
      <c r="F13445" t="n">
        <v>43300</v>
      </c>
      <c r="G13445">
        <f>IF(OR(E7793="",F7793=""),"",E7793*F7793)</f>
        <v/>
      </c>
      <c r="H13445" s="41">
        <f>IFERROR(XLOOKUP(C7793,'DATA Wharton'!$A$2:$A$785,'DATA Wharton'!$C$2:$C$785),"")</f>
        <v/>
      </c>
      <c r="I13445">
        <f>IF(OR(G7793="",H7793=""),"",G7793)</f>
        <v/>
      </c>
      <c r="J13445">
        <f>IF(OR(I7793="",H7793=""),"",I7793*H7793)</f>
        <v/>
      </c>
      <c r="K13445">
        <f>IF(G7793="","Missing OEWS wage",IF(H7793="","Missing Wharton SOC","Matched"))</f>
        <v/>
      </c>
    </row>
    <row r="13446">
      <c r="A13446" t="inlineStr">
        <is>
          <t>81</t>
        </is>
      </c>
      <c r="B13446" t="inlineStr">
        <is>
          <t>Other Services (except Public Administration)</t>
        </is>
      </c>
      <c r="C13446" t="inlineStr">
        <is>
          <t>53-6061</t>
        </is>
      </c>
      <c r="D13446" t="inlineStr">
        <is>
          <t>Passenger Attendants</t>
        </is>
      </c>
      <c r="F13446" t="n">
        <v>32510</v>
      </c>
      <c r="G13446">
        <f>IF(OR(E7794="",F7794=""),"",E7794*F7794)</f>
        <v/>
      </c>
      <c r="H13446" s="41">
        <f>IFERROR(XLOOKUP(C7794,'DATA Wharton'!$A$2:$A$785,'DATA Wharton'!$C$2:$C$785),"")</f>
        <v/>
      </c>
      <c r="I13446">
        <f>IF(OR(G7794="",H7794=""),"",G7794)</f>
        <v/>
      </c>
      <c r="J13446">
        <f>IF(OR(I7794="",H7794=""),"",I7794*H7794)</f>
        <v/>
      </c>
      <c r="K13446">
        <f>IF(G7794="","Missing OEWS wage",IF(H7794="","Missing Wharton SOC","Matched"))</f>
        <v/>
      </c>
    </row>
    <row r="13447">
      <c r="A13447" t="inlineStr">
        <is>
          <t>81</t>
        </is>
      </c>
      <c r="B13447" t="inlineStr">
        <is>
          <t>Other Services (except Public Administration)</t>
        </is>
      </c>
      <c r="C13447" t="inlineStr">
        <is>
          <t>53-6099</t>
        </is>
      </c>
      <c r="D13447" t="inlineStr">
        <is>
          <t>Transportation Workers, All Other</t>
        </is>
      </c>
      <c r="E13447" t="n">
        <v>270</v>
      </c>
      <c r="F13447" t="n">
        <v>37050</v>
      </c>
      <c r="G13447">
        <f>IF(OR(E7795="",F7795=""),"",E7795*F7795)</f>
        <v/>
      </c>
      <c r="H13447" s="41">
        <f>IFERROR(XLOOKUP(C7795,'DATA Wharton'!$A$2:$A$785,'DATA Wharton'!$C$2:$C$785),"")</f>
        <v/>
      </c>
      <c r="I13447">
        <f>IF(OR(G7795="",H7795=""),"",G7795)</f>
        <v/>
      </c>
      <c r="J13447">
        <f>IF(OR(I7795="",H7795=""),"",I7795*H7795)</f>
        <v/>
      </c>
      <c r="K13447">
        <f>IF(G7795="","Missing OEWS wage",IF(H7795="","Missing Wharton SOC","Matched"))</f>
        <v/>
      </c>
    </row>
    <row r="13448">
      <c r="A13448" t="inlineStr">
        <is>
          <t>81</t>
        </is>
      </c>
      <c r="B13448" t="inlineStr">
        <is>
          <t>Other Services (except Public Administration)</t>
        </is>
      </c>
      <c r="C13448" t="inlineStr">
        <is>
          <t>53-7011</t>
        </is>
      </c>
      <c r="D13448" t="inlineStr">
        <is>
          <t>Conveyor Operators and Tenders</t>
        </is>
      </c>
      <c r="E13448" t="n">
        <v>60</v>
      </c>
      <c r="G13448">
        <f>IF(OR(E7796="",F7796=""),"",E7796*F7796)</f>
        <v/>
      </c>
      <c r="H13448" s="41">
        <f>IFERROR(XLOOKUP(C7796,'DATA Wharton'!$A$2:$A$785,'DATA Wharton'!$C$2:$C$785),"")</f>
        <v/>
      </c>
      <c r="I13448">
        <f>IF(OR(G7796="",H7796=""),"",G7796)</f>
        <v/>
      </c>
      <c r="J13448">
        <f>IF(OR(I7796="",H7796=""),"",I7796*H7796)</f>
        <v/>
      </c>
      <c r="K13448">
        <f>IF(G7796="","Missing OEWS wage",IF(H7796="","Missing Wharton SOC","Matched"))</f>
        <v/>
      </c>
    </row>
    <row r="13449">
      <c r="A13449" t="inlineStr">
        <is>
          <t>81</t>
        </is>
      </c>
      <c r="B13449" t="inlineStr">
        <is>
          <t>Other Services (except Public Administration)</t>
        </is>
      </c>
      <c r="C13449" t="inlineStr">
        <is>
          <t>53-7021</t>
        </is>
      </c>
      <c r="D13449" t="inlineStr">
        <is>
          <t>Crane and Tower Operators</t>
        </is>
      </c>
      <c r="E13449" t="n">
        <v>150</v>
      </c>
      <c r="F13449" t="n">
        <v>75810</v>
      </c>
      <c r="G13449">
        <f>IF(OR(E7797="",F7797=""),"",E7797*F7797)</f>
        <v/>
      </c>
      <c r="H13449" s="41">
        <f>IFERROR(XLOOKUP(C7797,'DATA Wharton'!$A$2:$A$785,'DATA Wharton'!$C$2:$C$785),"")</f>
        <v/>
      </c>
      <c r="I13449">
        <f>IF(OR(G7797="",H7797=""),"",G7797)</f>
        <v/>
      </c>
      <c r="J13449">
        <f>IF(OR(I7797="",H7797=""),"",I7797*H7797)</f>
        <v/>
      </c>
      <c r="K13449">
        <f>IF(G7797="","Missing OEWS wage",IF(H7797="","Missing Wharton SOC","Matched"))</f>
        <v/>
      </c>
    </row>
    <row r="13450">
      <c r="A13450" t="inlineStr">
        <is>
          <t>81</t>
        </is>
      </c>
      <c r="B13450" t="inlineStr">
        <is>
          <t>Other Services (except Public Administration)</t>
        </is>
      </c>
      <c r="C13450" t="inlineStr">
        <is>
          <t>53-7041</t>
        </is>
      </c>
      <c r="D13450" t="inlineStr">
        <is>
          <t>Hoist and Winch Operators</t>
        </is>
      </c>
      <c r="E13450" t="n">
        <v>40</v>
      </c>
      <c r="F13450" t="n">
        <v>60770</v>
      </c>
      <c r="G13450">
        <f>IF(OR(E7798="",F7798=""),"",E7798*F7798)</f>
        <v/>
      </c>
      <c r="H13450" s="41">
        <f>IFERROR(XLOOKUP(C7798,'DATA Wharton'!$A$2:$A$785,'DATA Wharton'!$C$2:$C$785),"")</f>
        <v/>
      </c>
      <c r="I13450">
        <f>IF(OR(G7798="",H7798=""),"",G7798)</f>
        <v/>
      </c>
      <c r="J13450">
        <f>IF(OR(I7798="",H7798=""),"",I7798*H7798)</f>
        <v/>
      </c>
      <c r="K13450">
        <f>IF(G7798="","Missing OEWS wage",IF(H7798="","Missing Wharton SOC","Matched"))</f>
        <v/>
      </c>
    </row>
    <row r="13451">
      <c r="A13451" t="inlineStr">
        <is>
          <t>81</t>
        </is>
      </c>
      <c r="B13451" t="inlineStr">
        <is>
          <t>Other Services (except Public Administration)</t>
        </is>
      </c>
      <c r="C13451" t="inlineStr">
        <is>
          <t>53-7051</t>
        </is>
      </c>
      <c r="D13451" t="inlineStr">
        <is>
          <t>Industrial Truck and Tractor Operators</t>
        </is>
      </c>
      <c r="E13451" t="n">
        <v>1420</v>
      </c>
      <c r="F13451" t="n">
        <v>45120</v>
      </c>
      <c r="G13451">
        <f>IF(OR(E7799="",F7799=""),"",E7799*F7799)</f>
        <v/>
      </c>
      <c r="H13451" s="41">
        <f>IFERROR(XLOOKUP(C7799,'DATA Wharton'!$A$2:$A$785,'DATA Wharton'!$C$2:$C$785),"")</f>
        <v/>
      </c>
      <c r="I13451">
        <f>IF(OR(G7799="",H7799=""),"",G7799)</f>
        <v/>
      </c>
      <c r="J13451">
        <f>IF(OR(I7799="",H7799=""),"",I7799*H7799)</f>
        <v/>
      </c>
      <c r="K13451">
        <f>IF(G7799="","Missing OEWS wage",IF(H7799="","Missing Wharton SOC","Matched"))</f>
        <v/>
      </c>
    </row>
    <row r="13452">
      <c r="A13452" t="inlineStr">
        <is>
          <t>81</t>
        </is>
      </c>
      <c r="B13452" t="inlineStr">
        <is>
          <t>Other Services (except Public Administration)</t>
        </is>
      </c>
      <c r="C13452" t="inlineStr">
        <is>
          <t>53-7061</t>
        </is>
      </c>
      <c r="D13452" t="inlineStr">
        <is>
          <t>Cleaners of Vehicles and Equipment</t>
        </is>
      </c>
      <c r="E13452" t="n">
        <v>163520</v>
      </c>
      <c r="F13452" t="n">
        <v>33690</v>
      </c>
      <c r="G13452">
        <f>IF(OR(E7800="",F7800=""),"",E7800*F7800)</f>
        <v/>
      </c>
      <c r="H13452" s="41">
        <f>IFERROR(XLOOKUP(C7800,'DATA Wharton'!$A$2:$A$785,'DATA Wharton'!$C$2:$C$785),"")</f>
        <v/>
      </c>
      <c r="I13452">
        <f>IF(OR(G7800="",H7800=""),"",G7800)</f>
        <v/>
      </c>
      <c r="J13452">
        <f>IF(OR(I7800="",H7800=""),"",I7800*H7800)</f>
        <v/>
      </c>
      <c r="K13452">
        <f>IF(G7800="","Missing OEWS wage",IF(H7800="","Missing Wharton SOC","Matched"))</f>
        <v/>
      </c>
    </row>
    <row r="13453">
      <c r="A13453" t="inlineStr">
        <is>
          <t>81</t>
        </is>
      </c>
      <c r="B13453" t="inlineStr">
        <is>
          <t>Other Services (except Public Administration)</t>
        </is>
      </c>
      <c r="C13453" t="inlineStr">
        <is>
          <t>53-7062</t>
        </is>
      </c>
      <c r="D13453" t="inlineStr">
        <is>
          <t>Laborers and Freight, Stock, and Material Movers, Hand</t>
        </is>
      </c>
      <c r="E13453" t="n">
        <v>22330</v>
      </c>
      <c r="F13453" t="n">
        <v>40650</v>
      </c>
      <c r="G13453">
        <f>IF(OR(E7801="",F7801=""),"",E7801*F7801)</f>
        <v/>
      </c>
      <c r="H13453" s="41">
        <f>IFERROR(XLOOKUP(C7801,'DATA Wharton'!$A$2:$A$785,'DATA Wharton'!$C$2:$C$785),"")</f>
        <v/>
      </c>
      <c r="I13453">
        <f>IF(OR(G7801="",H7801=""),"",G7801)</f>
        <v/>
      </c>
      <c r="J13453">
        <f>IF(OR(I7801="",H7801=""),"",I7801*H7801)</f>
        <v/>
      </c>
      <c r="K13453">
        <f>IF(G7801="","Missing OEWS wage",IF(H7801="","Missing Wharton SOC","Matched"))</f>
        <v/>
      </c>
    </row>
    <row r="13454">
      <c r="A13454" t="inlineStr">
        <is>
          <t>81</t>
        </is>
      </c>
      <c r="B13454" t="inlineStr">
        <is>
          <t>Other Services (except Public Administration)</t>
        </is>
      </c>
      <c r="C13454" t="inlineStr">
        <is>
          <t>53-7063</t>
        </is>
      </c>
      <c r="D13454" t="inlineStr">
        <is>
          <t>Machine Feeders and Offbearers</t>
        </is>
      </c>
      <c r="E13454" t="n">
        <v>1650</v>
      </c>
      <c r="F13454" t="n">
        <v>34850</v>
      </c>
      <c r="G13454">
        <f>IF(OR(E7802="",F7802=""),"",E7802*F7802)</f>
        <v/>
      </c>
      <c r="H13454" s="41">
        <f>IFERROR(XLOOKUP(C7802,'DATA Wharton'!$A$2:$A$785,'DATA Wharton'!$C$2:$C$785),"")</f>
        <v/>
      </c>
      <c r="I13454">
        <f>IF(OR(G7802="",H7802=""),"",G7802)</f>
        <v/>
      </c>
      <c r="J13454">
        <f>IF(OR(I7802="",H7802=""),"",I7802*H7802)</f>
        <v/>
      </c>
      <c r="K13454">
        <f>IF(G7802="","Missing OEWS wage",IF(H7802="","Missing Wharton SOC","Matched"))</f>
        <v/>
      </c>
    </row>
    <row r="13455">
      <c r="A13455" t="inlineStr">
        <is>
          <t>81</t>
        </is>
      </c>
      <c r="B13455" t="inlineStr">
        <is>
          <t>Other Services (except Public Administration)</t>
        </is>
      </c>
      <c r="C13455" t="inlineStr">
        <is>
          <t>53-7064</t>
        </is>
      </c>
      <c r="D13455" t="inlineStr">
        <is>
          <t>Packers and Packagers, Hand</t>
        </is>
      </c>
      <c r="E13455" t="n">
        <v>2230</v>
      </c>
      <c r="F13455" t="n">
        <v>39280</v>
      </c>
      <c r="G13455">
        <f>IF(OR(E7803="",F7803=""),"",E7803*F7803)</f>
        <v/>
      </c>
      <c r="H13455" s="41">
        <f>IFERROR(XLOOKUP(C7803,'DATA Wharton'!$A$2:$A$785,'DATA Wharton'!$C$2:$C$785),"")</f>
        <v/>
      </c>
      <c r="I13455">
        <f>IF(OR(G7803="",H7803=""),"",G7803)</f>
        <v/>
      </c>
      <c r="J13455">
        <f>IF(OR(I7803="",H7803=""),"",I7803*H7803)</f>
        <v/>
      </c>
      <c r="K13455">
        <f>IF(G7803="","Missing OEWS wage",IF(H7803="","Missing Wharton SOC","Matched"))</f>
        <v/>
      </c>
    </row>
    <row r="13456">
      <c r="A13456" t="inlineStr">
        <is>
          <t>81</t>
        </is>
      </c>
      <c r="B13456" t="inlineStr">
        <is>
          <t>Other Services (except Public Administration)</t>
        </is>
      </c>
      <c r="C13456" t="inlineStr">
        <is>
          <t>53-7065</t>
        </is>
      </c>
      <c r="D13456" t="inlineStr">
        <is>
          <t>Stockers and Order Fillers</t>
        </is>
      </c>
      <c r="E13456" t="n">
        <v>8140</v>
      </c>
      <c r="F13456" t="n">
        <v>40280</v>
      </c>
      <c r="G13456">
        <f>IF(OR(E7804="",F7804=""),"",E7804*F7804)</f>
        <v/>
      </c>
      <c r="H13456" s="41">
        <f>IFERROR(XLOOKUP(C7804,'DATA Wharton'!$A$2:$A$785,'DATA Wharton'!$C$2:$C$785),"")</f>
        <v/>
      </c>
      <c r="I13456">
        <f>IF(OR(G7804="",H7804=""),"",G7804)</f>
        <v/>
      </c>
      <c r="J13456">
        <f>IF(OR(I7804="",H7804=""),"",I7804*H7804)</f>
        <v/>
      </c>
      <c r="K13456">
        <f>IF(G7804="","Missing OEWS wage",IF(H7804="","Missing Wharton SOC","Matched"))</f>
        <v/>
      </c>
    </row>
    <row r="13457">
      <c r="A13457" t="inlineStr">
        <is>
          <t>81</t>
        </is>
      </c>
      <c r="B13457" t="inlineStr">
        <is>
          <t>Other Services (except Public Administration)</t>
        </is>
      </c>
      <c r="C13457" t="inlineStr">
        <is>
          <t>53-7081</t>
        </is>
      </c>
      <c r="D13457" t="inlineStr">
        <is>
          <t>Refuse and Recyclable Material Collectors</t>
        </is>
      </c>
      <c r="E13457" t="n">
        <v>200</v>
      </c>
      <c r="F13457" t="n">
        <v>37330</v>
      </c>
      <c r="G13457">
        <f>IF(OR(E7805="",F7805=""),"",E7805*F7805)</f>
        <v/>
      </c>
      <c r="H13457" s="41">
        <f>IFERROR(XLOOKUP(C7805,'DATA Wharton'!$A$2:$A$785,'DATA Wharton'!$C$2:$C$785),"")</f>
        <v/>
      </c>
      <c r="I13457">
        <f>IF(OR(G7805="",H7805=""),"",G7805)</f>
        <v/>
      </c>
      <c r="J13457">
        <f>IF(OR(I7805="",H7805=""),"",I7805*H7805)</f>
        <v/>
      </c>
      <c r="K13457">
        <f>IF(G7805="","Missing OEWS wage",IF(H7805="","Missing Wharton SOC","Matched"))</f>
        <v/>
      </c>
    </row>
    <row r="13458">
      <c r="A13458" t="inlineStr">
        <is>
          <t>81</t>
        </is>
      </c>
      <c r="B13458" t="inlineStr">
        <is>
          <t>Other Services (except Public Administration)</t>
        </is>
      </c>
      <c r="C13458" t="inlineStr">
        <is>
          <t>53-7199</t>
        </is>
      </c>
      <c r="D13458" t="inlineStr">
        <is>
          <t>Material Moving Workers, All Other</t>
        </is>
      </c>
      <c r="E13458" t="n">
        <v>270</v>
      </c>
      <c r="F13458" t="n">
        <v>48780</v>
      </c>
      <c r="G13458">
        <f>IF(OR(E7806="",F7806=""),"",E7806*F7806)</f>
        <v/>
      </c>
      <c r="H13458" s="41">
        <f>IFERROR(XLOOKUP(C7806,'DATA Wharton'!$A$2:$A$785,'DATA Wharton'!$C$2:$C$785),"")</f>
        <v/>
      </c>
      <c r="I13458">
        <f>IF(OR(G7806="",H7806=""),"",G7806)</f>
        <v/>
      </c>
      <c r="J13458">
        <f>IF(OR(I7806="",H7806=""),"",I7806*H7806)</f>
        <v/>
      </c>
      <c r="K13458">
        <f>IF(G7806="","Missing OEWS wage",IF(H7806="","Missing Wharton SOC","Matched"))</f>
        <v/>
      </c>
    </row>
  </sheetData>
  <autoFilter ref="A1:K134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4" customWidth="1" min="2" max="2"/>
    <col width="22" customWidth="1" min="3" max="3"/>
    <col width="55" customWidth="1" min="4" max="4"/>
    <col width="17" customWidth="1" min="5" max="5"/>
    <col width="23" customWidth="1" min="6" max="6"/>
    <col width="25" customWidth="1" min="7" max="7"/>
    <col width="23" customWidth="1" min="8" max="8"/>
    <col width="25" customWidth="1" min="9" max="9"/>
    <col width="28" customWidth="1" min="10" max="10"/>
    <col width="28" customWidth="1" min="11" max="11"/>
  </cols>
  <sheetData>
    <row r="1" ht="32" customHeight="1">
      <c r="A1" s="47" t="inlineStr">
        <is>
          <t>SOC code</t>
        </is>
      </c>
      <c r="B1" s="47" t="inlineStr">
        <is>
          <t>Occupation</t>
        </is>
      </c>
      <c r="C1" s="47" t="inlineStr">
        <is>
          <t>Wharton AI task exposure</t>
        </is>
      </c>
      <c r="D1" s="47" t="inlineStr">
        <is>
          <t>Wharton source</t>
        </is>
      </c>
    </row>
    <row r="2">
      <c r="A2" t="inlineStr">
        <is>
          <t>11-1011</t>
        </is>
      </c>
      <c r="B2" t="inlineStr">
        <is>
          <t>Chief Executives</t>
        </is>
      </c>
      <c r="C2" s="41" t="n">
        <v>0.4775</v>
      </c>
      <c r="D2" t="inlineStr">
        <is>
          <t>https://budgetmodel.wharton.upenn.edu/p/2025-09-08-the-projected-impact-of-generative-ai-on-future-productivity-growth/</t>
        </is>
      </c>
    </row>
    <row r="3">
      <c r="A3" t="inlineStr">
        <is>
          <t>11-1021</t>
        </is>
      </c>
      <c r="B3" t="inlineStr">
        <is>
          <t>General and Operations Managers</t>
        </is>
      </c>
      <c r="C3" s="41" t="n">
        <v>0.5382</v>
      </c>
      <c r="D3" t="inlineStr">
        <is>
          <t>https://budgetmodel.wharton.upenn.edu/p/2025-09-08-the-projected-impact-of-generative-ai-on-future-productivity-growth/</t>
        </is>
      </c>
    </row>
    <row r="4">
      <c r="A4" t="inlineStr">
        <is>
          <t>11-1031</t>
        </is>
      </c>
      <c r="B4" t="inlineStr">
        <is>
          <t>Legislators</t>
        </is>
      </c>
      <c r="C4" s="41" t="n">
        <v>0.1967</v>
      </c>
      <c r="D4" t="inlineStr">
        <is>
          <t>https://budgetmodel.wharton.upenn.edu/p/2025-09-08-the-projected-impact-of-generative-ai-on-future-productivity-growth/</t>
        </is>
      </c>
    </row>
    <row r="5">
      <c r="A5" t="inlineStr">
        <is>
          <t>11-2011</t>
        </is>
      </c>
      <c r="B5" t="inlineStr">
        <is>
          <t>Advertising and Promotions Managers</t>
        </is>
      </c>
      <c r="C5" s="41" t="n">
        <v>0.5583</v>
      </c>
      <c r="D5" t="inlineStr">
        <is>
          <t>https://budgetmodel.wharton.upenn.edu/p/2025-09-08-the-projected-impact-of-generative-ai-on-future-productivity-growth/</t>
        </is>
      </c>
    </row>
    <row r="6">
      <c r="A6" t="inlineStr">
        <is>
          <t>11-2021</t>
        </is>
      </c>
      <c r="B6" t="inlineStr">
        <is>
          <t>Marketing Managers</t>
        </is>
      </c>
      <c r="C6" s="41" t="n">
        <v>0.445</v>
      </c>
      <c r="D6" t="inlineStr">
        <is>
          <t>https://budgetmodel.wharton.upenn.edu/p/2025-09-08-the-projected-impact-of-generative-ai-on-future-productivity-growth/</t>
        </is>
      </c>
    </row>
    <row r="7">
      <c r="A7" t="inlineStr">
        <is>
          <t>11-2022</t>
        </is>
      </c>
      <c r="B7" t="inlineStr">
        <is>
          <t>Sales Managers</t>
        </is>
      </c>
      <c r="C7" s="41" t="n">
        <v>0.3735</v>
      </c>
      <c r="D7" t="inlineStr">
        <is>
          <t>https://budgetmodel.wharton.upenn.edu/p/2025-09-08-the-projected-impact-of-generative-ai-on-future-productivity-growth/</t>
        </is>
      </c>
    </row>
    <row r="8">
      <c r="A8" t="inlineStr">
        <is>
          <t>11-2032</t>
        </is>
      </c>
      <c r="B8" t="inlineStr">
        <is>
          <t>Public Relations Managers</t>
        </is>
      </c>
      <c r="C8" s="41" t="n">
        <v>0.53</v>
      </c>
      <c r="D8" t="inlineStr">
        <is>
          <t>https://budgetmodel.wharton.upenn.edu/p/2025-09-08-the-projected-impact-of-generative-ai-on-future-productivity-growth/</t>
        </is>
      </c>
    </row>
    <row r="9">
      <c r="A9" t="inlineStr">
        <is>
          <t>11-2033</t>
        </is>
      </c>
      <c r="B9" t="inlineStr">
        <is>
          <t>Fundraising Managers</t>
        </is>
      </c>
      <c r="C9" s="41" t="n">
        <v>0.5594</v>
      </c>
      <c r="D9" t="inlineStr">
        <is>
          <t>https://budgetmodel.wharton.upenn.edu/p/2025-09-08-the-projected-impact-of-generative-ai-on-future-productivity-growth/</t>
        </is>
      </c>
    </row>
    <row r="10">
      <c r="A10" t="inlineStr">
        <is>
          <t>11-3012</t>
        </is>
      </c>
      <c r="B10" t="inlineStr">
        <is>
          <t>Administrative Services Managers</t>
        </is>
      </c>
      <c r="C10" s="41" t="n">
        <v>0.4444</v>
      </c>
      <c r="D10" t="inlineStr">
        <is>
          <t>https://budgetmodel.wharton.upenn.edu/p/2025-09-08-the-projected-impact-of-generative-ai-on-future-productivity-growth/</t>
        </is>
      </c>
    </row>
    <row r="11">
      <c r="A11" t="inlineStr">
        <is>
          <t>11-3013</t>
        </is>
      </c>
      <c r="B11" t="inlineStr">
        <is>
          <t>Facilities Managers</t>
        </is>
      </c>
      <c r="C11" s="41" t="n">
        <v>0.2907</v>
      </c>
      <c r="D11" t="inlineStr">
        <is>
          <t>https://budgetmodel.wharton.upenn.edu/p/2025-09-08-the-projected-impact-of-generative-ai-on-future-productivity-growth/</t>
        </is>
      </c>
    </row>
    <row r="12">
      <c r="A12" t="inlineStr">
        <is>
          <t>11-3021</t>
        </is>
      </c>
      <c r="B12" t="inlineStr">
        <is>
          <t>Computer and Information Systems Managers</t>
        </is>
      </c>
      <c r="C12" s="41" t="n">
        <v>0.5265</v>
      </c>
      <c r="D12" t="inlineStr">
        <is>
          <t>https://budgetmodel.wharton.upenn.edu/p/2025-09-08-the-projected-impact-of-generative-ai-on-future-productivity-growth/</t>
        </is>
      </c>
    </row>
    <row r="13">
      <c r="A13" t="inlineStr">
        <is>
          <t>11-3031</t>
        </is>
      </c>
      <c r="B13" t="inlineStr">
        <is>
          <t>Financial Managers</t>
        </is>
      </c>
      <c r="C13" s="41" t="n">
        <v>0.7221</v>
      </c>
      <c r="D13" t="inlineStr">
        <is>
          <t>https://budgetmodel.wharton.upenn.edu/p/2025-09-08-the-projected-impact-of-generative-ai-on-future-productivity-growth/</t>
        </is>
      </c>
    </row>
    <row r="14">
      <c r="A14" t="inlineStr">
        <is>
          <t>11-3051</t>
        </is>
      </c>
      <c r="B14" t="inlineStr">
        <is>
          <t>Industrial Production Managers</t>
        </is>
      </c>
      <c r="C14" s="41" t="n">
        <v>0.3636</v>
      </c>
      <c r="D14" t="inlineStr">
        <is>
          <t>https://budgetmodel.wharton.upenn.edu/p/2025-09-08-the-projected-impact-of-generative-ai-on-future-productivity-growth/</t>
        </is>
      </c>
    </row>
    <row r="15">
      <c r="A15" t="inlineStr">
        <is>
          <t>11-3061</t>
        </is>
      </c>
      <c r="B15" t="inlineStr">
        <is>
          <t>Purchasing Managers</t>
        </is>
      </c>
      <c r="C15" s="41" t="n">
        <v>0.6944</v>
      </c>
      <c r="D15" t="inlineStr">
        <is>
          <t>https://budgetmodel.wharton.upenn.edu/p/2025-09-08-the-projected-impact-of-generative-ai-on-future-productivity-growth/</t>
        </is>
      </c>
    </row>
    <row r="16">
      <c r="A16" t="inlineStr">
        <is>
          <t>11-3071</t>
        </is>
      </c>
      <c r="B16" t="inlineStr">
        <is>
          <t>Transportation, Storage, and Distribution Managers</t>
        </is>
      </c>
      <c r="C16" s="41" t="n">
        <v>0.5783</v>
      </c>
      <c r="D16" t="inlineStr">
        <is>
          <t>https://budgetmodel.wharton.upenn.edu/p/2025-09-08-the-projected-impact-of-generative-ai-on-future-productivity-growth/</t>
        </is>
      </c>
    </row>
    <row r="17">
      <c r="A17" t="inlineStr">
        <is>
          <t>11-3111</t>
        </is>
      </c>
      <c r="B17" t="inlineStr">
        <is>
          <t>Compensation and Benefits Managers</t>
        </is>
      </c>
      <c r="C17" s="41" t="n">
        <v>0.5771000000000001</v>
      </c>
      <c r="D17" t="inlineStr">
        <is>
          <t>https://budgetmodel.wharton.upenn.edu/p/2025-09-08-the-projected-impact-of-generative-ai-on-future-productivity-growth/</t>
        </is>
      </c>
    </row>
    <row r="18">
      <c r="A18" t="inlineStr">
        <is>
          <t>11-3121</t>
        </is>
      </c>
      <c r="B18" t="inlineStr">
        <is>
          <t>Human Resources Managers</t>
        </is>
      </c>
      <c r="C18" s="41" t="n">
        <v>0.5962</v>
      </c>
      <c r="D18" t="inlineStr">
        <is>
          <t>https://budgetmodel.wharton.upenn.edu/p/2025-09-08-the-projected-impact-of-generative-ai-on-future-productivity-growth/</t>
        </is>
      </c>
    </row>
    <row r="19">
      <c r="A19" t="inlineStr">
        <is>
          <t>11-3131</t>
        </is>
      </c>
      <c r="B19" t="inlineStr">
        <is>
          <t>Training and Development Managers</t>
        </is>
      </c>
      <c r="C19" s="41" t="n">
        <v>0.6833</v>
      </c>
      <c r="D19" t="inlineStr">
        <is>
          <t>https://budgetmodel.wharton.upenn.edu/p/2025-09-08-the-projected-impact-of-generative-ai-on-future-productivity-growth/</t>
        </is>
      </c>
    </row>
    <row r="20">
      <c r="A20" t="inlineStr">
        <is>
          <t>11-9013</t>
        </is>
      </c>
      <c r="B20" t="inlineStr">
        <is>
          <t>Farmers, Ranchers, and Other Agricultural Managers</t>
        </is>
      </c>
      <c r="C20" s="41" t="n">
        <v>0.22</v>
      </c>
      <c r="D20" t="inlineStr">
        <is>
          <t>https://budgetmodel.wharton.upenn.edu/p/2025-09-08-the-projected-impact-of-generative-ai-on-future-productivity-growth/</t>
        </is>
      </c>
    </row>
    <row r="21">
      <c r="A21" t="inlineStr">
        <is>
          <t>11-9021</t>
        </is>
      </c>
      <c r="B21" t="inlineStr">
        <is>
          <t>Construction Managers</t>
        </is>
      </c>
      <c r="C21" s="41" t="n">
        <v>0.374</v>
      </c>
      <c r="D21" t="inlineStr">
        <is>
          <t>https://budgetmodel.wharton.upenn.edu/p/2025-09-08-the-projected-impact-of-generative-ai-on-future-productivity-growth/</t>
        </is>
      </c>
    </row>
    <row r="22">
      <c r="A22" t="inlineStr">
        <is>
          <t>11-9031</t>
        </is>
      </c>
      <c r="B22" t="inlineStr">
        <is>
          <t>Education and Childcare Administrators, Preschool and Daycare</t>
        </is>
      </c>
      <c r="C22" s="41" t="n">
        <v>0.4</v>
      </c>
      <c r="D22" t="inlineStr">
        <is>
          <t>https://budgetmodel.wharton.upenn.edu/p/2025-09-08-the-projected-impact-of-generative-ai-on-future-productivity-growth/</t>
        </is>
      </c>
    </row>
    <row r="23">
      <c r="A23" t="inlineStr">
        <is>
          <t>11-9032</t>
        </is>
      </c>
      <c r="B23" t="inlineStr">
        <is>
          <t>Education Administrators, Kindergarten through Secondary</t>
        </is>
      </c>
      <c r="C23" s="41" t="n">
        <v>0.3</v>
      </c>
      <c r="D23" t="inlineStr">
        <is>
          <t>https://budgetmodel.wharton.upenn.edu/p/2025-09-08-the-projected-impact-of-generative-ai-on-future-productivity-growth/</t>
        </is>
      </c>
    </row>
    <row r="24">
      <c r="A24" t="inlineStr">
        <is>
          <t>11-9033</t>
        </is>
      </c>
      <c r="B24" t="inlineStr">
        <is>
          <t>Education Administrators, Postsecondary</t>
        </is>
      </c>
      <c r="C24" s="41" t="n">
        <v>0.4448</v>
      </c>
      <c r="D24" t="inlineStr">
        <is>
          <t>https://budgetmodel.wharton.upenn.edu/p/2025-09-08-the-projected-impact-of-generative-ai-on-future-productivity-growth/</t>
        </is>
      </c>
    </row>
    <row r="25">
      <c r="A25" t="inlineStr">
        <is>
          <t>11-9041</t>
        </is>
      </c>
      <c r="B25" t="inlineStr">
        <is>
          <t>Architectural and Engineering Managers</t>
        </is>
      </c>
      <c r="C25" s="41" t="n">
        <v>0.263</v>
      </c>
      <c r="D25" t="inlineStr">
        <is>
          <t>https://budgetmodel.wharton.upenn.edu/p/2025-09-08-the-projected-impact-of-generative-ai-on-future-productivity-growth/</t>
        </is>
      </c>
    </row>
    <row r="26">
      <c r="A26" t="inlineStr">
        <is>
          <t>11-9051</t>
        </is>
      </c>
      <c r="B26" t="inlineStr">
        <is>
          <t>Food Service Managers</t>
        </is>
      </c>
      <c r="C26" s="41" t="n">
        <v>0.3821</v>
      </c>
      <c r="D26" t="inlineStr">
        <is>
          <t>https://budgetmodel.wharton.upenn.edu/p/2025-09-08-the-projected-impact-of-generative-ai-on-future-productivity-growth/</t>
        </is>
      </c>
    </row>
    <row r="27">
      <c r="A27" t="inlineStr">
        <is>
          <t>11-9071</t>
        </is>
      </c>
      <c r="B27" t="inlineStr">
        <is>
          <t>Gambling Managers</t>
        </is>
      </c>
      <c r="C27" s="41" t="n">
        <v>0.6474</v>
      </c>
      <c r="D27" t="inlineStr">
        <is>
          <t>https://budgetmodel.wharton.upenn.edu/p/2025-09-08-the-projected-impact-of-generative-ai-on-future-productivity-growth/</t>
        </is>
      </c>
    </row>
    <row r="28">
      <c r="A28" t="inlineStr">
        <is>
          <t>11-9072</t>
        </is>
      </c>
      <c r="B28" t="inlineStr">
        <is>
          <t>Entertainment and Recreation Managers, Except Gambling</t>
        </is>
      </c>
      <c r="C28" s="41" t="n">
        <v>0.3176</v>
      </c>
      <c r="D28" t="inlineStr">
        <is>
          <t>https://budgetmodel.wharton.upenn.edu/p/2025-09-08-the-projected-impact-of-generative-ai-on-future-productivity-growth/</t>
        </is>
      </c>
    </row>
    <row r="29">
      <c r="A29" t="inlineStr">
        <is>
          <t>11-9081</t>
        </is>
      </c>
      <c r="B29" t="inlineStr">
        <is>
          <t>Lodging Managers</t>
        </is>
      </c>
      <c r="C29" s="41" t="n">
        <v>0.4729</v>
      </c>
      <c r="D29" t="inlineStr">
        <is>
          <t>https://budgetmodel.wharton.upenn.edu/p/2025-09-08-the-projected-impact-of-generative-ai-on-future-productivity-growth/</t>
        </is>
      </c>
    </row>
    <row r="30">
      <c r="A30" t="inlineStr">
        <is>
          <t>11-9111</t>
        </is>
      </c>
      <c r="B30" t="inlineStr">
        <is>
          <t>Medical and Health Services Managers</t>
        </is>
      </c>
      <c r="C30" s="41" t="n">
        <v>0.4417</v>
      </c>
      <c r="D30" t="inlineStr">
        <is>
          <t>https://budgetmodel.wharton.upenn.edu/p/2025-09-08-the-projected-impact-of-generative-ai-on-future-productivity-growth/</t>
        </is>
      </c>
    </row>
    <row r="31">
      <c r="A31" t="inlineStr">
        <is>
          <t>11-9121</t>
        </is>
      </c>
      <c r="B31" t="inlineStr">
        <is>
          <t>Natural Sciences Managers</t>
        </is>
      </c>
      <c r="C31" s="41" t="n">
        <v>0.382</v>
      </c>
      <c r="D31" t="inlineStr">
        <is>
          <t>https://budgetmodel.wharton.upenn.edu/p/2025-09-08-the-projected-impact-of-generative-ai-on-future-productivity-growth/</t>
        </is>
      </c>
    </row>
    <row r="32">
      <c r="A32" t="inlineStr">
        <is>
          <t>11-9131</t>
        </is>
      </c>
      <c r="B32" t="inlineStr">
        <is>
          <t>Postmasters and Mail Superintendents</t>
        </is>
      </c>
      <c r="C32" s="41" t="n">
        <v>0.55</v>
      </c>
      <c r="D32" t="inlineStr">
        <is>
          <t>https://budgetmodel.wharton.upenn.edu/p/2025-09-08-the-projected-impact-of-generative-ai-on-future-productivity-growth/</t>
        </is>
      </c>
    </row>
    <row r="33">
      <c r="A33" t="inlineStr">
        <is>
          <t>11-9141</t>
        </is>
      </c>
      <c r="B33" t="inlineStr">
        <is>
          <t>Property, Real Estate, and Community Association Managers</t>
        </is>
      </c>
      <c r="C33" s="41" t="n">
        <v>0.3833</v>
      </c>
      <c r="D33" t="inlineStr">
        <is>
          <t>https://budgetmodel.wharton.upenn.edu/p/2025-09-08-the-projected-impact-of-generative-ai-on-future-productivity-growth/</t>
        </is>
      </c>
    </row>
    <row r="34">
      <c r="A34" t="inlineStr">
        <is>
          <t>11-9151</t>
        </is>
      </c>
      <c r="B34" t="inlineStr">
        <is>
          <t>Social and Community Service Managers</t>
        </is>
      </c>
      <c r="C34" s="41" t="n">
        <v>0.3656</v>
      </c>
      <c r="D34" t="inlineStr">
        <is>
          <t>https://budgetmodel.wharton.upenn.edu/p/2025-09-08-the-projected-impact-of-generative-ai-on-future-productivity-growth/</t>
        </is>
      </c>
    </row>
    <row r="35">
      <c r="A35" t="inlineStr">
        <is>
          <t>11-9161</t>
        </is>
      </c>
      <c r="B35" t="inlineStr">
        <is>
          <t>Emergency Management Directors</t>
        </is>
      </c>
      <c r="C35" s="41" t="n">
        <v>0.4174</v>
      </c>
      <c r="D35" t="inlineStr">
        <is>
          <t>https://budgetmodel.wharton.upenn.edu/p/2025-09-08-the-projected-impact-of-generative-ai-on-future-productivity-growth/</t>
        </is>
      </c>
    </row>
    <row r="36">
      <c r="A36" t="inlineStr">
        <is>
          <t>11-9171</t>
        </is>
      </c>
      <c r="B36" t="inlineStr">
        <is>
          <t>Funeral Home Managers</t>
        </is>
      </c>
      <c r="C36" s="41" t="n">
        <v>0.3</v>
      </c>
      <c r="D36" t="inlineStr">
        <is>
          <t>https://budgetmodel.wharton.upenn.edu/p/2025-09-08-the-projected-impact-of-generative-ai-on-future-productivity-growth/</t>
        </is>
      </c>
    </row>
    <row r="37">
      <c r="A37" t="inlineStr">
        <is>
          <t>11-9179</t>
        </is>
      </c>
      <c r="B37" t="inlineStr">
        <is>
          <t>Personal Service Managers, All Other</t>
        </is>
      </c>
      <c r="C37" s="41" t="n">
        <v>0.4143</v>
      </c>
      <c r="D37" t="inlineStr">
        <is>
          <t>https://budgetmodel.wharton.upenn.edu/p/2025-09-08-the-projected-impact-of-generative-ai-on-future-productivity-growth/</t>
        </is>
      </c>
    </row>
    <row r="38">
      <c r="A38" t="inlineStr">
        <is>
          <t>11-9199</t>
        </is>
      </c>
      <c r="B38" t="inlineStr">
        <is>
          <t>Managers, All Other</t>
        </is>
      </c>
      <c r="C38" s="41" t="n">
        <v>0.4896</v>
      </c>
      <c r="D38" t="inlineStr">
        <is>
          <t>https://budgetmodel.wharton.upenn.edu/p/2025-09-08-the-projected-impact-of-generative-ai-on-future-productivity-growth/</t>
        </is>
      </c>
    </row>
    <row r="39">
      <c r="A39" t="inlineStr">
        <is>
          <t>13-1011</t>
        </is>
      </c>
      <c r="B39" t="inlineStr">
        <is>
          <t>Agents and Business Managers of Artists, Performers, and Athletes</t>
        </is>
      </c>
      <c r="C39" s="41" t="n">
        <v>0.4714</v>
      </c>
      <c r="D39" t="inlineStr">
        <is>
          <t>https://budgetmodel.wharton.upenn.edu/p/2025-09-08-the-projected-impact-of-generative-ai-on-future-productivity-growth/</t>
        </is>
      </c>
    </row>
    <row r="40">
      <c r="A40" t="inlineStr">
        <is>
          <t>13-1020</t>
        </is>
      </c>
      <c r="B40" t="inlineStr">
        <is>
          <t>Buyers and Purchasing Agents</t>
        </is>
      </c>
      <c r="C40" s="41" t="n">
        <v>0.5876</v>
      </c>
      <c r="D40" t="inlineStr">
        <is>
          <t>https://budgetmodel.wharton.upenn.edu/p/2025-09-08-the-projected-impact-of-generative-ai-on-future-productivity-growth/</t>
        </is>
      </c>
    </row>
    <row r="41">
      <c r="A41" t="inlineStr">
        <is>
          <t>13-1031</t>
        </is>
      </c>
      <c r="B41" t="inlineStr">
        <is>
          <t>Claims Adjusters, Examiners, and Investigators</t>
        </is>
      </c>
      <c r="C41" s="41" t="n">
        <v>0.6983</v>
      </c>
      <c r="D41" t="inlineStr">
        <is>
          <t>https://budgetmodel.wharton.upenn.edu/p/2025-09-08-the-projected-impact-of-generative-ai-on-future-productivity-growth/</t>
        </is>
      </c>
    </row>
    <row r="42">
      <c r="A42" t="inlineStr">
        <is>
          <t>13-1032</t>
        </is>
      </c>
      <c r="B42" t="inlineStr">
        <is>
          <t>Insurance Appraisers, Auto Damage</t>
        </is>
      </c>
      <c r="C42" s="41" t="n">
        <v>0.4714</v>
      </c>
      <c r="D42" t="inlineStr">
        <is>
          <t>https://budgetmodel.wharton.upenn.edu/p/2025-09-08-the-projected-impact-of-generative-ai-on-future-productivity-growth/</t>
        </is>
      </c>
    </row>
    <row r="43">
      <c r="A43" t="inlineStr">
        <is>
          <t>13-1041</t>
        </is>
      </c>
      <c r="B43" t="inlineStr">
        <is>
          <t>Compliance Officers</t>
        </is>
      </c>
      <c r="C43" s="41" t="n">
        <v>0.4611</v>
      </c>
      <c r="D43" t="inlineStr">
        <is>
          <t>https://budgetmodel.wharton.upenn.edu/p/2025-09-08-the-projected-impact-of-generative-ai-on-future-productivity-growth/</t>
        </is>
      </c>
    </row>
    <row r="44">
      <c r="A44" t="inlineStr">
        <is>
          <t>13-1051</t>
        </is>
      </c>
      <c r="B44" t="inlineStr">
        <is>
          <t>Cost Estimators</t>
        </is>
      </c>
      <c r="C44" s="41" t="n">
        <v>0.6393</v>
      </c>
      <c r="D44" t="inlineStr">
        <is>
          <t>https://budgetmodel.wharton.upenn.edu/p/2025-09-08-the-projected-impact-of-generative-ai-on-future-productivity-growth/</t>
        </is>
      </c>
    </row>
    <row r="45">
      <c r="A45" t="inlineStr">
        <is>
          <t>13-1071</t>
        </is>
      </c>
      <c r="B45" t="inlineStr">
        <is>
          <t>Human Resources Specialists</t>
        </is>
      </c>
      <c r="C45" s="41" t="n">
        <v>0.7807999999999999</v>
      </c>
      <c r="D45" t="inlineStr">
        <is>
          <t>https://budgetmodel.wharton.upenn.edu/p/2025-09-08-the-projected-impact-of-generative-ai-on-future-productivity-growth/</t>
        </is>
      </c>
    </row>
    <row r="46">
      <c r="A46" t="inlineStr">
        <is>
          <t>13-1074</t>
        </is>
      </c>
      <c r="B46" t="inlineStr">
        <is>
          <t>Farm Labor Contractors</t>
        </is>
      </c>
      <c r="C46" s="41" t="n">
        <v>0.2375</v>
      </c>
      <c r="D46" t="inlineStr">
        <is>
          <t>https://budgetmodel.wharton.upenn.edu/p/2025-09-08-the-projected-impact-of-generative-ai-on-future-productivity-growth/</t>
        </is>
      </c>
    </row>
    <row r="47">
      <c r="A47" t="inlineStr">
        <is>
          <t>13-1075</t>
        </is>
      </c>
      <c r="B47" t="inlineStr">
        <is>
          <t>Labor Relations Specialists</t>
        </is>
      </c>
      <c r="C47" s="41" t="n">
        <v>0.5536</v>
      </c>
      <c r="D47" t="inlineStr">
        <is>
          <t>https://budgetmodel.wharton.upenn.edu/p/2025-09-08-the-projected-impact-of-generative-ai-on-future-productivity-growth/</t>
        </is>
      </c>
    </row>
    <row r="48">
      <c r="A48" t="inlineStr">
        <is>
          <t>13-1081</t>
        </is>
      </c>
      <c r="B48" t="inlineStr">
        <is>
          <t>Logisticians</t>
        </is>
      </c>
      <c r="C48" s="41" t="n">
        <v>0.6943</v>
      </c>
      <c r="D48" t="inlineStr">
        <is>
          <t>https://budgetmodel.wharton.upenn.edu/p/2025-09-08-the-projected-impact-of-generative-ai-on-future-productivity-growth/</t>
        </is>
      </c>
    </row>
    <row r="49">
      <c r="A49" t="inlineStr">
        <is>
          <t>13-1082</t>
        </is>
      </c>
      <c r="B49" t="inlineStr">
        <is>
          <t>Project Management Specialists</t>
        </is>
      </c>
      <c r="C49" s="41" t="n">
        <v>0.6375</v>
      </c>
      <c r="D49" t="inlineStr">
        <is>
          <t>https://budgetmodel.wharton.upenn.edu/p/2025-09-08-the-projected-impact-of-generative-ai-on-future-productivity-growth/</t>
        </is>
      </c>
    </row>
    <row r="50">
      <c r="A50" t="inlineStr">
        <is>
          <t>13-1111</t>
        </is>
      </c>
      <c r="B50" t="inlineStr">
        <is>
          <t>Management Analysts</t>
        </is>
      </c>
      <c r="C50" s="41" t="n">
        <v>0.5772999999999999</v>
      </c>
      <c r="D50" t="inlineStr">
        <is>
          <t>https://budgetmodel.wharton.upenn.edu/p/2025-09-08-the-projected-impact-of-generative-ai-on-future-productivity-growth/</t>
        </is>
      </c>
    </row>
    <row r="51">
      <c r="A51" t="inlineStr">
        <is>
          <t>13-1121</t>
        </is>
      </c>
      <c r="B51" t="inlineStr">
        <is>
          <t>Meeting, Convention, and Event Planners</t>
        </is>
      </c>
      <c r="C51" s="41" t="n">
        <v>0.4476</v>
      </c>
      <c r="D51" t="inlineStr">
        <is>
          <t>https://budgetmodel.wharton.upenn.edu/p/2025-09-08-the-projected-impact-of-generative-ai-on-future-productivity-growth/</t>
        </is>
      </c>
    </row>
    <row r="52">
      <c r="A52" t="inlineStr">
        <is>
          <t>13-1131</t>
        </is>
      </c>
      <c r="B52" t="inlineStr">
        <is>
          <t>Fundraisers</t>
        </is>
      </c>
      <c r="C52" s="41" t="n">
        <v>0.5571</v>
      </c>
      <c r="D52" t="inlineStr">
        <is>
          <t>https://budgetmodel.wharton.upenn.edu/p/2025-09-08-the-projected-impact-of-generative-ai-on-future-productivity-growth/</t>
        </is>
      </c>
    </row>
    <row r="53">
      <c r="A53" t="inlineStr">
        <is>
          <t>13-1141</t>
        </is>
      </c>
      <c r="B53" t="inlineStr">
        <is>
          <t>Compensation, Benefits, and Job Analysis Specialists</t>
        </is>
      </c>
      <c r="C53" s="41" t="n">
        <v>0.6167</v>
      </c>
      <c r="D53" t="inlineStr">
        <is>
          <t>https://budgetmodel.wharton.upenn.edu/p/2025-09-08-the-projected-impact-of-generative-ai-on-future-productivity-growth/</t>
        </is>
      </c>
    </row>
    <row r="54">
      <c r="A54" t="inlineStr">
        <is>
          <t>13-1151</t>
        </is>
      </c>
      <c r="B54" t="inlineStr">
        <is>
          <t>Training and Development Specialists</t>
        </is>
      </c>
      <c r="C54" s="41" t="n">
        <v>0.5649999999999999</v>
      </c>
      <c r="D54" t="inlineStr">
        <is>
          <t>https://budgetmodel.wharton.upenn.edu/p/2025-09-08-the-projected-impact-of-generative-ai-on-future-productivity-growth/</t>
        </is>
      </c>
    </row>
    <row r="55">
      <c r="A55" t="inlineStr">
        <is>
          <t>13-1161</t>
        </is>
      </c>
      <c r="B55" t="inlineStr">
        <is>
          <t>Market Research Analysts and Marketing Specialists</t>
        </is>
      </c>
      <c r="C55" s="41" t="n">
        <v>0.7792</v>
      </c>
      <c r="D55" t="inlineStr">
        <is>
          <t>https://budgetmodel.wharton.upenn.edu/p/2025-09-08-the-projected-impact-of-generative-ai-on-future-productivity-growth/</t>
        </is>
      </c>
    </row>
    <row r="56">
      <c r="A56" t="inlineStr">
        <is>
          <t>13-1199</t>
        </is>
      </c>
      <c r="B56" t="inlineStr">
        <is>
          <t>Business Operations Specialists, All Other</t>
        </is>
      </c>
      <c r="C56" s="41" t="n">
        <v>0.6598999999999999</v>
      </c>
      <c r="D56" t="inlineStr">
        <is>
          <t>https://budgetmodel.wharton.upenn.edu/p/2025-09-08-the-projected-impact-of-generative-ai-on-future-productivity-growth/</t>
        </is>
      </c>
    </row>
    <row r="57">
      <c r="A57" t="inlineStr">
        <is>
          <t>13-2011</t>
        </is>
      </c>
      <c r="B57" t="inlineStr">
        <is>
          <t>Accountants and Auditors</t>
        </is>
      </c>
      <c r="C57" s="41" t="n">
        <v>0.795</v>
      </c>
      <c r="D57" t="inlineStr">
        <is>
          <t>https://budgetmodel.wharton.upenn.edu/p/2025-09-08-the-projected-impact-of-generative-ai-on-future-productivity-growth/</t>
        </is>
      </c>
    </row>
    <row r="58">
      <c r="A58" t="inlineStr">
        <is>
          <t>13-2020</t>
        </is>
      </c>
      <c r="B58" t="inlineStr">
        <is>
          <t>Property Appraisers and Assessors</t>
        </is>
      </c>
      <c r="C58" s="41" t="n">
        <v>0.6102000000000001</v>
      </c>
      <c r="D58" t="inlineStr">
        <is>
          <t>https://budgetmodel.wharton.upenn.edu/p/2025-09-08-the-projected-impact-of-generative-ai-on-future-productivity-growth/</t>
        </is>
      </c>
    </row>
    <row r="59">
      <c r="A59" t="inlineStr">
        <is>
          <t>13-2031</t>
        </is>
      </c>
      <c r="B59" t="inlineStr">
        <is>
          <t>Budget Analysts</t>
        </is>
      </c>
      <c r="C59" s="41" t="n">
        <v>0.8</v>
      </c>
      <c r="D59" t="inlineStr">
        <is>
          <t>https://budgetmodel.wharton.upenn.edu/p/2025-09-08-the-projected-impact-of-generative-ai-on-future-productivity-growth/</t>
        </is>
      </c>
    </row>
    <row r="60">
      <c r="A60" t="inlineStr">
        <is>
          <t>13-2041</t>
        </is>
      </c>
      <c r="B60" t="inlineStr">
        <is>
          <t>Credit Analysts</t>
        </is>
      </c>
      <c r="C60" s="41" t="n">
        <v>0.8181999999999999</v>
      </c>
      <c r="D60" t="inlineStr">
        <is>
          <t>https://budgetmodel.wharton.upenn.edu/p/2025-09-08-the-projected-impact-of-generative-ai-on-future-productivity-growth/</t>
        </is>
      </c>
    </row>
    <row r="61">
      <c r="A61" t="inlineStr">
        <is>
          <t>13-2051</t>
        </is>
      </c>
      <c r="B61" t="inlineStr">
        <is>
          <t>Financial and Investment Analysts</t>
        </is>
      </c>
      <c r="C61" s="41" t="n">
        <v>0.6904</v>
      </c>
      <c r="D61" t="inlineStr">
        <is>
          <t>https://budgetmodel.wharton.upenn.edu/p/2025-09-08-the-projected-impact-of-generative-ai-on-future-productivity-growth/</t>
        </is>
      </c>
    </row>
    <row r="62">
      <c r="A62" t="inlineStr">
        <is>
          <t>13-2052</t>
        </is>
      </c>
      <c r="B62" t="inlineStr">
        <is>
          <t>Personal Financial Advisors</t>
        </is>
      </c>
      <c r="C62" s="41" t="n">
        <v>0.6857</v>
      </c>
      <c r="D62" t="inlineStr">
        <is>
          <t>https://budgetmodel.wharton.upenn.edu/p/2025-09-08-the-projected-impact-of-generative-ai-on-future-productivity-growth/</t>
        </is>
      </c>
    </row>
    <row r="63">
      <c r="A63" t="inlineStr">
        <is>
          <t>13-2053</t>
        </is>
      </c>
      <c r="B63" t="inlineStr">
        <is>
          <t>Insurance Underwriters</t>
        </is>
      </c>
      <c r="C63" s="41" t="n">
        <v>0.95</v>
      </c>
      <c r="D63" t="inlineStr">
        <is>
          <t>https://budgetmodel.wharton.upenn.edu/p/2025-09-08-the-projected-impact-of-generative-ai-on-future-productivity-growth/</t>
        </is>
      </c>
    </row>
    <row r="64">
      <c r="A64" t="inlineStr">
        <is>
          <t>13-2054</t>
        </is>
      </c>
      <c r="B64" t="inlineStr">
        <is>
          <t>Financial Risk Specialists</t>
        </is>
      </c>
      <c r="C64" s="41" t="n">
        <v>0.7767000000000001</v>
      </c>
      <c r="D64" t="inlineStr">
        <is>
          <t>https://budgetmodel.wharton.upenn.edu/p/2025-09-08-the-projected-impact-of-generative-ai-on-future-productivity-growth/</t>
        </is>
      </c>
    </row>
    <row r="65">
      <c r="A65" t="inlineStr">
        <is>
          <t>13-2061</t>
        </is>
      </c>
      <c r="B65" t="inlineStr">
        <is>
          <t>Financial Examiners</t>
        </is>
      </c>
      <c r="C65" s="41" t="n">
        <v>0.5647</v>
      </c>
      <c r="D65" t="inlineStr">
        <is>
          <t>https://budgetmodel.wharton.upenn.edu/p/2025-09-08-the-projected-impact-of-generative-ai-on-future-productivity-growth/</t>
        </is>
      </c>
    </row>
    <row r="66">
      <c r="A66" t="inlineStr">
        <is>
          <t>13-2071</t>
        </is>
      </c>
      <c r="B66" t="inlineStr">
        <is>
          <t>Credit Counselors</t>
        </is>
      </c>
      <c r="C66" s="41" t="n">
        <v>0.7587</v>
      </c>
      <c r="D66" t="inlineStr">
        <is>
          <t>https://budgetmodel.wharton.upenn.edu/p/2025-09-08-the-projected-impact-of-generative-ai-on-future-productivity-growth/</t>
        </is>
      </c>
    </row>
    <row r="67">
      <c r="A67" t="inlineStr">
        <is>
          <t>13-2072</t>
        </is>
      </c>
      <c r="B67" t="inlineStr">
        <is>
          <t>Loan Officers</t>
        </is>
      </c>
      <c r="C67" s="41" t="n">
        <v>0.805</v>
      </c>
      <c r="D67" t="inlineStr">
        <is>
          <t>https://budgetmodel.wharton.upenn.edu/p/2025-09-08-the-projected-impact-of-generative-ai-on-future-productivity-growth/</t>
        </is>
      </c>
    </row>
    <row r="68">
      <c r="A68" t="inlineStr">
        <is>
          <t>13-2081</t>
        </is>
      </c>
      <c r="B68" t="inlineStr">
        <is>
          <t>Tax Examiners and Collectors, and Revenue Agents</t>
        </is>
      </c>
      <c r="C68" s="41" t="n">
        <v>0.742</v>
      </c>
      <c r="D68" t="inlineStr">
        <is>
          <t>https://budgetmodel.wharton.upenn.edu/p/2025-09-08-the-projected-impact-of-generative-ai-on-future-productivity-growth/</t>
        </is>
      </c>
    </row>
    <row r="69">
      <c r="A69" t="inlineStr">
        <is>
          <t>13-2082</t>
        </is>
      </c>
      <c r="B69" t="inlineStr">
        <is>
          <t>Tax Preparers</t>
        </is>
      </c>
      <c r="C69" s="41" t="n">
        <v>0.9083</v>
      </c>
      <c r="D69" t="inlineStr">
        <is>
          <t>https://budgetmodel.wharton.upenn.edu/p/2025-09-08-the-projected-impact-of-generative-ai-on-future-productivity-growth/</t>
        </is>
      </c>
    </row>
    <row r="70">
      <c r="A70" t="inlineStr">
        <is>
          <t>13-2099</t>
        </is>
      </c>
      <c r="B70" t="inlineStr">
        <is>
          <t>Financial Specialists, All Other</t>
        </is>
      </c>
      <c r="C70" s="41" t="n">
        <v>0.6192</v>
      </c>
      <c r="D70" t="inlineStr">
        <is>
          <t>https://budgetmodel.wharton.upenn.edu/p/2025-09-08-the-projected-impact-of-generative-ai-on-future-productivity-growth/</t>
        </is>
      </c>
    </row>
    <row r="71">
      <c r="A71" t="inlineStr">
        <is>
          <t>15-1211</t>
        </is>
      </c>
      <c r="B71" t="inlineStr">
        <is>
          <t>Computer Systems Analysts</t>
        </is>
      </c>
      <c r="C71" s="41" t="n">
        <v>0.6388</v>
      </c>
      <c r="D71" t="inlineStr">
        <is>
          <t>https://budgetmodel.wharton.upenn.edu/p/2025-09-08-the-projected-impact-of-generative-ai-on-future-productivity-growth/</t>
        </is>
      </c>
    </row>
    <row r="72">
      <c r="A72" t="inlineStr">
        <is>
          <t>15-1212</t>
        </is>
      </c>
      <c r="B72" t="inlineStr">
        <is>
          <t>Information Security Analysts</t>
        </is>
      </c>
      <c r="C72" s="41" t="n">
        <v>0.6292</v>
      </c>
      <c r="D72" t="inlineStr">
        <is>
          <t>https://budgetmodel.wharton.upenn.edu/p/2025-09-08-the-projected-impact-of-generative-ai-on-future-productivity-growth/</t>
        </is>
      </c>
    </row>
    <row r="73">
      <c r="A73" t="inlineStr">
        <is>
          <t>15-1221</t>
        </is>
      </c>
      <c r="B73" t="inlineStr">
        <is>
          <t>Computer and Information Research Scientists</t>
        </is>
      </c>
      <c r="C73" s="41" t="n">
        <v>0.39</v>
      </c>
      <c r="D73" t="inlineStr">
        <is>
          <t>https://budgetmodel.wharton.upenn.edu/p/2025-09-08-the-projected-impact-of-generative-ai-on-future-productivity-growth/</t>
        </is>
      </c>
    </row>
    <row r="74">
      <c r="A74" t="inlineStr">
        <is>
          <t>15-1231</t>
        </is>
      </c>
      <c r="B74" t="inlineStr">
        <is>
          <t>Computer Network Support Specialists</t>
        </is>
      </c>
      <c r="C74" s="41" t="n">
        <v>0.7095999999999999</v>
      </c>
      <c r="D74" t="inlineStr">
        <is>
          <t>https://budgetmodel.wharton.upenn.edu/p/2025-09-08-the-projected-impact-of-generative-ai-on-future-productivity-growth/</t>
        </is>
      </c>
    </row>
    <row r="75">
      <c r="A75" t="inlineStr">
        <is>
          <t>15-1232</t>
        </is>
      </c>
      <c r="B75" t="inlineStr">
        <is>
          <t>Computer User Support Specialists</t>
        </is>
      </c>
      <c r="C75" s="41" t="n">
        <v>0.6062</v>
      </c>
      <c r="D75" t="inlineStr">
        <is>
          <t>https://budgetmodel.wharton.upenn.edu/p/2025-09-08-the-projected-impact-of-generative-ai-on-future-productivity-growth/</t>
        </is>
      </c>
    </row>
    <row r="76">
      <c r="A76" t="inlineStr">
        <is>
          <t>15-1241</t>
        </is>
      </c>
      <c r="B76" t="inlineStr">
        <is>
          <t>Computer Network Architects</t>
        </is>
      </c>
      <c r="C76" s="41" t="n">
        <v>0.6278</v>
      </c>
      <c r="D76" t="inlineStr">
        <is>
          <t>https://budgetmodel.wharton.upenn.edu/p/2025-09-08-the-projected-impact-of-generative-ai-on-future-productivity-growth/</t>
        </is>
      </c>
    </row>
    <row r="77">
      <c r="A77" t="inlineStr">
        <is>
          <t>15-1242</t>
        </is>
      </c>
      <c r="B77" t="inlineStr">
        <is>
          <t>Database Administrators</t>
        </is>
      </c>
      <c r="C77" s="41" t="n">
        <v>0.8389</v>
      </c>
      <c r="D77" t="inlineStr">
        <is>
          <t>https://budgetmodel.wharton.upenn.edu/p/2025-09-08-the-projected-impact-of-generative-ai-on-future-productivity-growth/</t>
        </is>
      </c>
    </row>
    <row r="78">
      <c r="A78" t="inlineStr">
        <is>
          <t>15-1243</t>
        </is>
      </c>
      <c r="B78" t="inlineStr">
        <is>
          <t>Database Architects</t>
        </is>
      </c>
      <c r="C78" s="41" t="n">
        <v>0.8502</v>
      </c>
      <c r="D78" t="inlineStr">
        <is>
          <t>https://budgetmodel.wharton.upenn.edu/p/2025-09-08-the-projected-impact-of-generative-ai-on-future-productivity-growth/</t>
        </is>
      </c>
    </row>
    <row r="79">
      <c r="A79" t="inlineStr">
        <is>
          <t>15-1244</t>
        </is>
      </c>
      <c r="B79" t="inlineStr">
        <is>
          <t>Network and Computer Systems Administrators</t>
        </is>
      </c>
      <c r="C79" s="41" t="n">
        <v>0.695</v>
      </c>
      <c r="D79" t="inlineStr">
        <is>
          <t>https://budgetmodel.wharton.upenn.edu/p/2025-09-08-the-projected-impact-of-generative-ai-on-future-productivity-growth/</t>
        </is>
      </c>
    </row>
    <row r="80">
      <c r="A80" t="inlineStr">
        <is>
          <t>15-1251</t>
        </is>
      </c>
      <c r="B80" t="inlineStr">
        <is>
          <t>Computer Programmers</t>
        </is>
      </c>
      <c r="C80" s="41" t="n">
        <v>0.6823999999999999</v>
      </c>
      <c r="D80" t="inlineStr">
        <is>
          <t>https://budgetmodel.wharton.upenn.edu/p/2025-09-08-the-projected-impact-of-generative-ai-on-future-productivity-growth/</t>
        </is>
      </c>
    </row>
    <row r="81">
      <c r="A81" t="inlineStr">
        <is>
          <t>15-1252</t>
        </is>
      </c>
      <c r="B81" t="inlineStr">
        <is>
          <t>Software Developers</t>
        </is>
      </c>
      <c r="C81" s="41" t="n">
        <v>0.5211</v>
      </c>
      <c r="D81" t="inlineStr">
        <is>
          <t>https://budgetmodel.wharton.upenn.edu/p/2025-09-08-the-projected-impact-of-generative-ai-on-future-productivity-growth/</t>
        </is>
      </c>
    </row>
    <row r="82">
      <c r="A82" t="inlineStr">
        <is>
          <t>15-1253</t>
        </is>
      </c>
      <c r="B82" t="inlineStr">
        <is>
          <t>Software Quality Assurance Analysts and Testers</t>
        </is>
      </c>
      <c r="C82" s="41" t="n">
        <v>0.8117</v>
      </c>
      <c r="D82" t="inlineStr">
        <is>
          <t>https://budgetmodel.wharton.upenn.edu/p/2025-09-08-the-projected-impact-of-generative-ai-on-future-productivity-growth/</t>
        </is>
      </c>
    </row>
    <row r="83">
      <c r="A83" t="inlineStr">
        <is>
          <t>15-1254</t>
        </is>
      </c>
      <c r="B83" t="inlineStr">
        <is>
          <t>Web Developers</t>
        </is>
      </c>
      <c r="C83" s="41" t="n">
        <v>0.8276</v>
      </c>
      <c r="D83" t="inlineStr">
        <is>
          <t>https://budgetmodel.wharton.upenn.edu/p/2025-09-08-the-projected-impact-of-generative-ai-on-future-productivity-growth/</t>
        </is>
      </c>
    </row>
    <row r="84">
      <c r="A84" t="inlineStr">
        <is>
          <t>15-1255</t>
        </is>
      </c>
      <c r="B84" t="inlineStr">
        <is>
          <t>Web and Digital Interface Designers</t>
        </is>
      </c>
      <c r="C84" s="41" t="n">
        <v>0.6827</v>
      </c>
      <c r="D84" t="inlineStr">
        <is>
          <t>https://budgetmodel.wharton.upenn.edu/p/2025-09-08-the-projected-impact-of-generative-ai-on-future-productivity-growth/</t>
        </is>
      </c>
    </row>
    <row r="85">
      <c r="A85" t="inlineStr">
        <is>
          <t>15-1299</t>
        </is>
      </c>
      <c r="B85" t="inlineStr">
        <is>
          <t>Computer Occupations, All Other</t>
        </is>
      </c>
      <c r="C85" s="41" t="n">
        <v>0.7425</v>
      </c>
      <c r="D85" t="inlineStr">
        <is>
          <t>https://budgetmodel.wharton.upenn.edu/p/2025-09-08-the-projected-impact-of-generative-ai-on-future-productivity-growth/</t>
        </is>
      </c>
    </row>
    <row r="86">
      <c r="A86" t="inlineStr">
        <is>
          <t>15-2011</t>
        </is>
      </c>
      <c r="B86" t="inlineStr">
        <is>
          <t>Actuaries</t>
        </is>
      </c>
      <c r="C86" s="41" t="n">
        <v>0.74</v>
      </c>
      <c r="D86" t="inlineStr">
        <is>
          <t>https://budgetmodel.wharton.upenn.edu/p/2025-09-08-the-projected-impact-of-generative-ai-on-future-productivity-growth/</t>
        </is>
      </c>
    </row>
    <row r="87">
      <c r="A87" t="inlineStr">
        <is>
          <t>15-2021</t>
        </is>
      </c>
      <c r="B87" t="inlineStr">
        <is>
          <t>Mathematicians</t>
        </is>
      </c>
      <c r="C87" s="41" t="n">
        <v>0.5318000000000001</v>
      </c>
      <c r="D87" t="inlineStr">
        <is>
          <t>https://budgetmodel.wharton.upenn.edu/p/2025-09-08-the-projected-impact-of-generative-ai-on-future-productivity-growth/</t>
        </is>
      </c>
    </row>
    <row r="88">
      <c r="A88" t="inlineStr">
        <is>
          <t>15-2031</t>
        </is>
      </c>
      <c r="B88" t="inlineStr">
        <is>
          <t>Operations Research Analysts</t>
        </is>
      </c>
      <c r="C88" s="41" t="n">
        <v>0.6031</v>
      </c>
      <c r="D88" t="inlineStr">
        <is>
          <t>https://budgetmodel.wharton.upenn.edu/p/2025-09-08-the-projected-impact-of-generative-ai-on-future-productivity-growth/</t>
        </is>
      </c>
    </row>
    <row r="89">
      <c r="A89" t="inlineStr">
        <is>
          <t>15-2041</t>
        </is>
      </c>
      <c r="B89" t="inlineStr">
        <is>
          <t>Statisticians</t>
        </is>
      </c>
      <c r="C89" s="41" t="n">
        <v>0.7282</v>
      </c>
      <c r="D89" t="inlineStr">
        <is>
          <t>https://budgetmodel.wharton.upenn.edu/p/2025-09-08-the-projected-impact-of-generative-ai-on-future-productivity-growth/</t>
        </is>
      </c>
    </row>
    <row r="90">
      <c r="A90" t="inlineStr">
        <is>
          <t>15-2051</t>
        </is>
      </c>
      <c r="B90" t="inlineStr">
        <is>
          <t>Data Scientists</t>
        </is>
      </c>
      <c r="C90" s="41" t="n">
        <v>0.8228</v>
      </c>
      <c r="D90" t="inlineStr">
        <is>
          <t>https://budgetmodel.wharton.upenn.edu/p/2025-09-08-the-projected-impact-of-generative-ai-on-future-productivity-growth/</t>
        </is>
      </c>
    </row>
    <row r="91">
      <c r="A91" t="inlineStr">
        <is>
          <t>15-2099</t>
        </is>
      </c>
      <c r="B91" t="inlineStr">
        <is>
          <t>Mathematical Science Occupations, All Other</t>
        </is>
      </c>
      <c r="C91" s="41" t="n">
        <v>0.7711</v>
      </c>
      <c r="D91" t="inlineStr">
        <is>
          <t>https://budgetmodel.wharton.upenn.edu/p/2025-09-08-the-projected-impact-of-generative-ai-on-future-productivity-growth/</t>
        </is>
      </c>
    </row>
    <row r="92">
      <c r="A92" t="inlineStr">
        <is>
          <t>17-1011</t>
        </is>
      </c>
      <c r="B92" t="inlineStr">
        <is>
          <t>Architects, Except Landscape and Naval</t>
        </is>
      </c>
      <c r="C92" s="41" t="n">
        <v>0.5375</v>
      </c>
      <c r="D92" t="inlineStr">
        <is>
          <t>https://budgetmodel.wharton.upenn.edu/p/2025-09-08-the-projected-impact-of-generative-ai-on-future-productivity-growth/</t>
        </is>
      </c>
    </row>
    <row r="93">
      <c r="A93" t="inlineStr">
        <is>
          <t>17-1012</t>
        </is>
      </c>
      <c r="B93" t="inlineStr">
        <is>
          <t>Landscape Architects</t>
        </is>
      </c>
      <c r="C93" s="41" t="n">
        <v>0.3342</v>
      </c>
      <c r="D93" t="inlineStr">
        <is>
          <t>https://budgetmodel.wharton.upenn.edu/p/2025-09-08-the-projected-impact-of-generative-ai-on-future-productivity-growth/</t>
        </is>
      </c>
    </row>
    <row r="94">
      <c r="A94" t="inlineStr">
        <is>
          <t>17-1021</t>
        </is>
      </c>
      <c r="B94" t="inlineStr">
        <is>
          <t>Cartographers and Photogrammetrists</t>
        </is>
      </c>
      <c r="C94" s="41" t="n">
        <v>0.7929</v>
      </c>
      <c r="D94" t="inlineStr">
        <is>
          <t>https://budgetmodel.wharton.upenn.edu/p/2025-09-08-the-projected-impact-of-generative-ai-on-future-productivity-growth/</t>
        </is>
      </c>
    </row>
    <row r="95">
      <c r="A95" t="inlineStr">
        <is>
          <t>17-1022</t>
        </is>
      </c>
      <c r="B95" t="inlineStr">
        <is>
          <t>Surveyors</t>
        </is>
      </c>
      <c r="C95" s="41" t="n">
        <v>0.3682</v>
      </c>
      <c r="D95" t="inlineStr">
        <is>
          <t>https://budgetmodel.wharton.upenn.edu/p/2025-09-08-the-projected-impact-of-generative-ai-on-future-productivity-growth/</t>
        </is>
      </c>
    </row>
    <row r="96">
      <c r="A96" t="inlineStr">
        <is>
          <t>17-2011</t>
        </is>
      </c>
      <c r="B96" t="inlineStr">
        <is>
          <t>Aerospace Engineers</t>
        </is>
      </c>
      <c r="C96" s="41" t="n">
        <v>0.5333</v>
      </c>
      <c r="D96" t="inlineStr">
        <is>
          <t>https://budgetmodel.wharton.upenn.edu/p/2025-09-08-the-projected-impact-of-generative-ai-on-future-productivity-growth/</t>
        </is>
      </c>
    </row>
    <row r="97">
      <c r="A97" t="inlineStr">
        <is>
          <t>17-2021</t>
        </is>
      </c>
      <c r="B97" t="inlineStr">
        <is>
          <t>Agricultural Engineers</t>
        </is>
      </c>
      <c r="C97" s="41" t="n">
        <v>0.1</v>
      </c>
      <c r="D97" t="inlineStr">
        <is>
          <t>https://budgetmodel.wharton.upenn.edu/p/2025-09-08-the-projected-impact-of-generative-ai-on-future-productivity-growth/</t>
        </is>
      </c>
    </row>
    <row r="98">
      <c r="A98" t="inlineStr">
        <is>
          <t>17-2031</t>
        </is>
      </c>
      <c r="B98" t="inlineStr">
        <is>
          <t>Bioengineers and Biomedical Engineers</t>
        </is>
      </c>
      <c r="C98" s="41" t="n">
        <v>0.4067</v>
      </c>
      <c r="D98" t="inlineStr">
        <is>
          <t>https://budgetmodel.wharton.upenn.edu/p/2025-09-08-the-projected-impact-of-generative-ai-on-future-productivity-growth/</t>
        </is>
      </c>
    </row>
    <row r="99">
      <c r="A99" t="inlineStr">
        <is>
          <t>17-2041</t>
        </is>
      </c>
      <c r="B99" t="inlineStr">
        <is>
          <t>Chemical Engineers</t>
        </is>
      </c>
      <c r="C99" s="41" t="n">
        <v>0.3615</v>
      </c>
      <c r="D99" t="inlineStr">
        <is>
          <t>https://budgetmodel.wharton.upenn.edu/p/2025-09-08-the-projected-impact-of-generative-ai-on-future-productivity-growth/</t>
        </is>
      </c>
    </row>
    <row r="100">
      <c r="A100" t="inlineStr">
        <is>
          <t>17-2051</t>
        </is>
      </c>
      <c r="B100" t="inlineStr">
        <is>
          <t>Civil Engineers</t>
        </is>
      </c>
      <c r="C100" s="41" t="n">
        <v>0.4218</v>
      </c>
      <c r="D100" t="inlineStr">
        <is>
          <t>https://budgetmodel.wharton.upenn.edu/p/2025-09-08-the-projected-impact-of-generative-ai-on-future-productivity-growth/</t>
        </is>
      </c>
    </row>
    <row r="101">
      <c r="A101" t="inlineStr">
        <is>
          <t>17-2061</t>
        </is>
      </c>
      <c r="B101" t="inlineStr">
        <is>
          <t>Computer Hardware Engineers</t>
        </is>
      </c>
      <c r="C101" s="41" t="n">
        <v>0.3639</v>
      </c>
      <c r="D101" t="inlineStr">
        <is>
          <t>https://budgetmodel.wharton.upenn.edu/p/2025-09-08-the-projected-impact-of-generative-ai-on-future-productivity-growth/</t>
        </is>
      </c>
    </row>
    <row r="102">
      <c r="A102" t="inlineStr">
        <is>
          <t>17-2071</t>
        </is>
      </c>
      <c r="B102" t="inlineStr">
        <is>
          <t>Electrical Engineers</t>
        </is>
      </c>
      <c r="C102" s="41" t="n">
        <v>0.3522999999999999</v>
      </c>
      <c r="D102" t="inlineStr">
        <is>
          <t>https://budgetmodel.wharton.upenn.edu/p/2025-09-08-the-projected-impact-of-generative-ai-on-future-productivity-growth/</t>
        </is>
      </c>
    </row>
    <row r="103">
      <c r="A103" t="inlineStr">
        <is>
          <t>17-2072</t>
        </is>
      </c>
      <c r="B103" t="inlineStr">
        <is>
          <t>Electronics Engineers, Except Computer</t>
        </is>
      </c>
      <c r="C103" s="41" t="n">
        <v>0.4536</v>
      </c>
      <c r="D103" t="inlineStr">
        <is>
          <t>https://budgetmodel.wharton.upenn.edu/p/2025-09-08-the-projected-impact-of-generative-ai-on-future-productivity-growth/</t>
        </is>
      </c>
    </row>
    <row r="104">
      <c r="A104" t="inlineStr">
        <is>
          <t>17-2081</t>
        </is>
      </c>
      <c r="B104" t="inlineStr">
        <is>
          <t>Environmental Engineers</t>
        </is>
      </c>
      <c r="C104" s="41" t="n">
        <v>0.5196000000000001</v>
      </c>
      <c r="D104" t="inlineStr">
        <is>
          <t>https://budgetmodel.wharton.upenn.edu/p/2025-09-08-the-projected-impact-of-generative-ai-on-future-productivity-growth/</t>
        </is>
      </c>
    </row>
    <row r="105">
      <c r="A105" t="inlineStr">
        <is>
          <t>17-2111</t>
        </is>
      </c>
      <c r="B105" t="inlineStr">
        <is>
          <t>Health and Safety Engineers, Except Mining Safety Engineers and Inspectors</t>
        </is>
      </c>
      <c r="C105" s="41" t="n">
        <v>0.2672</v>
      </c>
      <c r="D105" t="inlineStr">
        <is>
          <t>https://budgetmodel.wharton.upenn.edu/p/2025-09-08-the-projected-impact-of-generative-ai-on-future-productivity-growth/</t>
        </is>
      </c>
    </row>
    <row r="106">
      <c r="A106" t="inlineStr">
        <is>
          <t>17-2112</t>
        </is>
      </c>
      <c r="B106" t="inlineStr">
        <is>
          <t>Industrial Engineers</t>
        </is>
      </c>
      <c r="C106" s="41" t="n">
        <v>0.4786</v>
      </c>
      <c r="D106" t="inlineStr">
        <is>
          <t>https://budgetmodel.wharton.upenn.edu/p/2025-09-08-the-projected-impact-of-generative-ai-on-future-productivity-growth/</t>
        </is>
      </c>
    </row>
    <row r="107">
      <c r="A107" t="inlineStr">
        <is>
          <t>17-2121</t>
        </is>
      </c>
      <c r="B107" t="inlineStr">
        <is>
          <t>Marine Engineers and Naval Architects</t>
        </is>
      </c>
      <c r="C107" s="41" t="n">
        <v>0.2417</v>
      </c>
      <c r="D107" t="inlineStr">
        <is>
          <t>https://budgetmodel.wharton.upenn.edu/p/2025-09-08-the-projected-impact-of-generative-ai-on-future-productivity-growth/</t>
        </is>
      </c>
    </row>
    <row r="108">
      <c r="A108" t="inlineStr">
        <is>
          <t>17-2131</t>
        </is>
      </c>
      <c r="B108" t="inlineStr">
        <is>
          <t>Materials Engineers</t>
        </is>
      </c>
      <c r="C108" s="41" t="n">
        <v>0.269</v>
      </c>
      <c r="D108" t="inlineStr">
        <is>
          <t>https://budgetmodel.wharton.upenn.edu/p/2025-09-08-the-projected-impact-of-generative-ai-on-future-productivity-growth/</t>
        </is>
      </c>
    </row>
    <row r="109">
      <c r="A109" t="inlineStr">
        <is>
          <t>17-2141</t>
        </is>
      </c>
      <c r="B109" t="inlineStr">
        <is>
          <t>Mechanical Engineers</t>
        </is>
      </c>
      <c r="C109" s="41" t="n">
        <v>0.3008</v>
      </c>
      <c r="D109" t="inlineStr">
        <is>
          <t>https://budgetmodel.wharton.upenn.edu/p/2025-09-08-the-projected-impact-of-generative-ai-on-future-productivity-growth/</t>
        </is>
      </c>
    </row>
    <row r="110">
      <c r="A110" t="inlineStr">
        <is>
          <t>17-2151</t>
        </is>
      </c>
      <c r="B110" t="inlineStr">
        <is>
          <t>Mining and Geological Engineers, Including Mining Safety Engineers</t>
        </is>
      </c>
      <c r="C110" s="41" t="n">
        <v>0.2861</v>
      </c>
      <c r="D110" t="inlineStr">
        <is>
          <t>https://budgetmodel.wharton.upenn.edu/p/2025-09-08-the-projected-impact-of-generative-ai-on-future-productivity-growth/</t>
        </is>
      </c>
    </row>
    <row r="111">
      <c r="A111" t="inlineStr">
        <is>
          <t>17-2161</t>
        </is>
      </c>
      <c r="B111" t="inlineStr">
        <is>
          <t>Nuclear Engineers</t>
        </is>
      </c>
      <c r="C111" s="41" t="n">
        <v>0.2825</v>
      </c>
      <c r="D111" t="inlineStr">
        <is>
          <t>https://budgetmodel.wharton.upenn.edu/p/2025-09-08-the-projected-impact-of-generative-ai-on-future-productivity-growth/</t>
        </is>
      </c>
    </row>
    <row r="112">
      <c r="A112" t="inlineStr">
        <is>
          <t>17-2171</t>
        </is>
      </c>
      <c r="B112" t="inlineStr">
        <is>
          <t>Petroleum Engineers</t>
        </is>
      </c>
      <c r="C112" s="41" t="n">
        <v>0.3065</v>
      </c>
      <c r="D112" t="inlineStr">
        <is>
          <t>https://budgetmodel.wharton.upenn.edu/p/2025-09-08-the-projected-impact-of-generative-ai-on-future-productivity-growth/</t>
        </is>
      </c>
    </row>
    <row r="113">
      <c r="A113" t="inlineStr">
        <is>
          <t>17-2199</t>
        </is>
      </c>
      <c r="B113" t="inlineStr">
        <is>
          <t>Engineers, All Other</t>
        </is>
      </c>
      <c r="C113" s="41" t="n">
        <v>0.315</v>
      </c>
      <c r="D113" t="inlineStr">
        <is>
          <t>https://budgetmodel.wharton.upenn.edu/p/2025-09-08-the-projected-impact-of-generative-ai-on-future-productivity-growth/</t>
        </is>
      </c>
    </row>
    <row r="114">
      <c r="A114" t="inlineStr">
        <is>
          <t>17-3011</t>
        </is>
      </c>
      <c r="B114" t="inlineStr">
        <is>
          <t>Architectural and Civil Drafters</t>
        </is>
      </c>
      <c r="C114" s="41" t="n">
        <v>0.7</v>
      </c>
      <c r="D114" t="inlineStr">
        <is>
          <t>https://budgetmodel.wharton.upenn.edu/p/2025-09-08-the-projected-impact-of-generative-ai-on-future-productivity-growth/</t>
        </is>
      </c>
    </row>
    <row r="115">
      <c r="A115" t="inlineStr">
        <is>
          <t>17-3012</t>
        </is>
      </c>
      <c r="B115" t="inlineStr">
        <is>
          <t>Electrical and Electronics Drafters</t>
        </is>
      </c>
      <c r="C115" s="41" t="n">
        <v>0.5217000000000001</v>
      </c>
      <c r="D115" t="inlineStr">
        <is>
          <t>https://budgetmodel.wharton.upenn.edu/p/2025-09-08-the-projected-impact-of-generative-ai-on-future-productivity-growth/</t>
        </is>
      </c>
    </row>
    <row r="116">
      <c r="A116" t="inlineStr">
        <is>
          <t>17-3013</t>
        </is>
      </c>
      <c r="B116" t="inlineStr">
        <is>
          <t>Mechanical Drafters</t>
        </is>
      </c>
      <c r="C116" s="41" t="n">
        <v>0.71</v>
      </c>
      <c r="D116" t="inlineStr">
        <is>
          <t>https://budgetmodel.wharton.upenn.edu/p/2025-09-08-the-projected-impact-of-generative-ai-on-future-productivity-growth/</t>
        </is>
      </c>
    </row>
    <row r="117">
      <c r="A117" t="inlineStr">
        <is>
          <t>17-3021</t>
        </is>
      </c>
      <c r="B117" t="inlineStr">
        <is>
          <t>Aerospace Engineering and Operations Technologists and Technicians</t>
        </is>
      </c>
      <c r="C117" s="41" t="n">
        <v>0.175</v>
      </c>
      <c r="D117" t="inlineStr">
        <is>
          <t>https://budgetmodel.wharton.upenn.edu/p/2025-09-08-the-projected-impact-of-generative-ai-on-future-productivity-growth/</t>
        </is>
      </c>
    </row>
    <row r="118">
      <c r="A118" t="inlineStr">
        <is>
          <t>17-3022</t>
        </is>
      </c>
      <c r="B118" t="inlineStr">
        <is>
          <t>Civil Engineering Technologists and Technicians</t>
        </is>
      </c>
      <c r="C118" s="41" t="n">
        <v>0.4567</v>
      </c>
      <c r="D118" t="inlineStr">
        <is>
          <t>https://budgetmodel.wharton.upenn.edu/p/2025-09-08-the-projected-impact-of-generative-ai-on-future-productivity-growth/</t>
        </is>
      </c>
    </row>
    <row r="119">
      <c r="A119" t="inlineStr">
        <is>
          <t>17-3023</t>
        </is>
      </c>
      <c r="B119" t="inlineStr">
        <is>
          <t>Electrical and Electronic Engineering Technologists and Technicians</t>
        </is>
      </c>
      <c r="C119" s="41" t="n">
        <v>0.4</v>
      </c>
      <c r="D119" t="inlineStr">
        <is>
          <t>https://budgetmodel.wharton.upenn.edu/p/2025-09-08-the-projected-impact-of-generative-ai-on-future-productivity-growth/</t>
        </is>
      </c>
    </row>
    <row r="120">
      <c r="A120" t="inlineStr">
        <is>
          <t>17-3024</t>
        </is>
      </c>
      <c r="B120" t="inlineStr">
        <is>
          <t>Electro-Mechanical and Mechatronics Technologists and Technicians</t>
        </is>
      </c>
      <c r="C120" s="41" t="n">
        <v>0.1781</v>
      </c>
      <c r="D120" t="inlineStr">
        <is>
          <t>https://budgetmodel.wharton.upenn.edu/p/2025-09-08-the-projected-impact-of-generative-ai-on-future-productivity-growth/</t>
        </is>
      </c>
    </row>
    <row r="121">
      <c r="A121" t="inlineStr">
        <is>
          <t>17-3025</t>
        </is>
      </c>
      <c r="B121" t="inlineStr">
        <is>
          <t>Environmental Engineering Technologists and Technicians</t>
        </is>
      </c>
      <c r="C121" s="41" t="n">
        <v>0.4615</v>
      </c>
      <c r="D121" t="inlineStr">
        <is>
          <t>https://budgetmodel.wharton.upenn.edu/p/2025-09-08-the-projected-impact-of-generative-ai-on-future-productivity-growth/</t>
        </is>
      </c>
    </row>
    <row r="122">
      <c r="A122" t="inlineStr">
        <is>
          <t>17-3026</t>
        </is>
      </c>
      <c r="B122" t="inlineStr">
        <is>
          <t>Industrial Engineering Technologists and Technicians</t>
        </is>
      </c>
      <c r="C122" s="41" t="n">
        <v>0.2855</v>
      </c>
      <c r="D122" t="inlineStr">
        <is>
          <t>https://budgetmodel.wharton.upenn.edu/p/2025-09-08-the-projected-impact-of-generative-ai-on-future-productivity-growth/</t>
        </is>
      </c>
    </row>
    <row r="123">
      <c r="A123" t="inlineStr">
        <is>
          <t>17-3027</t>
        </is>
      </c>
      <c r="B123" t="inlineStr">
        <is>
          <t>Mechanical Engineering Technologists and Technicians</t>
        </is>
      </c>
      <c r="C123" s="41" t="n">
        <v>0.3125</v>
      </c>
      <c r="D123" t="inlineStr">
        <is>
          <t>https://budgetmodel.wharton.upenn.edu/p/2025-09-08-the-projected-impact-of-generative-ai-on-future-productivity-growth/</t>
        </is>
      </c>
    </row>
    <row r="124">
      <c r="A124" t="inlineStr">
        <is>
          <t>17-3028</t>
        </is>
      </c>
      <c r="B124" t="inlineStr">
        <is>
          <t>Calibration Technologists and Technicians</t>
        </is>
      </c>
      <c r="C124" s="41" t="n">
        <v>0.1733</v>
      </c>
      <c r="D124" t="inlineStr">
        <is>
          <t>https://budgetmodel.wharton.upenn.edu/p/2025-09-08-the-projected-impact-of-generative-ai-on-future-productivity-growth/</t>
        </is>
      </c>
    </row>
    <row r="125">
      <c r="A125" t="inlineStr">
        <is>
          <t>17-3029</t>
        </is>
      </c>
      <c r="B125" t="inlineStr">
        <is>
          <t>Engineering Technologists and Technicians, Except Drafters, All Other</t>
        </is>
      </c>
      <c r="C125" s="41" t="n">
        <v>0.1404</v>
      </c>
      <c r="D125" t="inlineStr">
        <is>
          <t>https://budgetmodel.wharton.upenn.edu/p/2025-09-08-the-projected-impact-of-generative-ai-on-future-productivity-growth/</t>
        </is>
      </c>
    </row>
    <row r="126">
      <c r="A126" t="inlineStr">
        <is>
          <t>17-3031</t>
        </is>
      </c>
      <c r="B126" t="inlineStr">
        <is>
          <t>Surveying and Mapping Technicians</t>
        </is>
      </c>
      <c r="C126" s="41" t="n">
        <v>0.6783</v>
      </c>
      <c r="D126" t="inlineStr">
        <is>
          <t>https://budgetmodel.wharton.upenn.edu/p/2025-09-08-the-projected-impact-of-generative-ai-on-future-productivity-growth/</t>
        </is>
      </c>
    </row>
    <row r="127">
      <c r="A127" t="inlineStr">
        <is>
          <t>19-1011</t>
        </is>
      </c>
      <c r="B127" t="inlineStr">
        <is>
          <t>Animal Scientists</t>
        </is>
      </c>
      <c r="C127" s="41" t="n">
        <v>0.2333</v>
      </c>
      <c r="D127" t="inlineStr">
        <is>
          <t>https://budgetmodel.wharton.upenn.edu/p/2025-09-08-the-projected-impact-of-generative-ai-on-future-productivity-growth/</t>
        </is>
      </c>
    </row>
    <row r="128">
      <c r="A128" t="inlineStr">
        <is>
          <t>19-1012</t>
        </is>
      </c>
      <c r="B128" t="inlineStr">
        <is>
          <t>Food Scientists and Technologists</t>
        </is>
      </c>
      <c r="C128" s="41" t="n">
        <v>0.1269</v>
      </c>
      <c r="D128" t="inlineStr">
        <is>
          <t>https://budgetmodel.wharton.upenn.edu/p/2025-09-08-the-projected-impact-of-generative-ai-on-future-productivity-growth/</t>
        </is>
      </c>
    </row>
    <row r="129">
      <c r="A129" t="inlineStr">
        <is>
          <t>19-1013</t>
        </is>
      </c>
      <c r="B129" t="inlineStr">
        <is>
          <t>Soil and Plant Scientists</t>
        </is>
      </c>
      <c r="C129" s="41" t="n">
        <v>0.0519</v>
      </c>
      <c r="D129" t="inlineStr">
        <is>
          <t>https://budgetmodel.wharton.upenn.edu/p/2025-09-08-the-projected-impact-of-generative-ai-on-future-productivity-growth/</t>
        </is>
      </c>
    </row>
    <row r="130">
      <c r="A130" t="inlineStr">
        <is>
          <t>19-1021</t>
        </is>
      </c>
      <c r="B130" t="inlineStr">
        <is>
          <t>Biochemists and Biophysicists</t>
        </is>
      </c>
      <c r="C130" s="41" t="n">
        <v>0.1667</v>
      </c>
      <c r="D130" t="inlineStr">
        <is>
          <t>https://budgetmodel.wharton.upenn.edu/p/2025-09-08-the-projected-impact-of-generative-ai-on-future-productivity-growth/</t>
        </is>
      </c>
    </row>
    <row r="131">
      <c r="A131" t="inlineStr">
        <is>
          <t>19-1022</t>
        </is>
      </c>
      <c r="B131" t="inlineStr">
        <is>
          <t>Microbiologists</t>
        </is>
      </c>
      <c r="C131" s="41" t="n">
        <v>0.05</v>
      </c>
      <c r="D131" t="inlineStr">
        <is>
          <t>https://budgetmodel.wharton.upenn.edu/p/2025-09-08-the-projected-impact-of-generative-ai-on-future-productivity-growth/</t>
        </is>
      </c>
    </row>
    <row r="132">
      <c r="A132" t="inlineStr">
        <is>
          <t>19-1023</t>
        </is>
      </c>
      <c r="B132" t="inlineStr">
        <is>
          <t>Zoologists and Wildlife Biologists</t>
        </is>
      </c>
      <c r="C132" s="41" t="n">
        <v>0.15</v>
      </c>
      <c r="D132" t="inlineStr">
        <is>
          <t>https://budgetmodel.wharton.upenn.edu/p/2025-09-08-the-projected-impact-of-generative-ai-on-future-productivity-growth/</t>
        </is>
      </c>
    </row>
    <row r="133">
      <c r="A133" t="inlineStr">
        <is>
          <t>19-1029</t>
        </is>
      </c>
      <c r="B133" t="inlineStr">
        <is>
          <t>Biological Scientists, All Other</t>
        </is>
      </c>
      <c r="C133" s="41" t="n">
        <v>0.4036999999999999</v>
      </c>
      <c r="D133" t="inlineStr">
        <is>
          <t>https://budgetmodel.wharton.upenn.edu/p/2025-09-08-the-projected-impact-of-generative-ai-on-future-productivity-growth/</t>
        </is>
      </c>
    </row>
    <row r="134">
      <c r="A134" t="inlineStr">
        <is>
          <t>19-1031</t>
        </is>
      </c>
      <c r="B134" t="inlineStr">
        <is>
          <t>Conservation Scientists</t>
        </is>
      </c>
      <c r="C134" s="41" t="n">
        <v>0.2122</v>
      </c>
      <c r="D134" t="inlineStr">
        <is>
          <t>https://budgetmodel.wharton.upenn.edu/p/2025-09-08-the-projected-impact-of-generative-ai-on-future-productivity-growth/</t>
        </is>
      </c>
    </row>
    <row r="135">
      <c r="A135" t="inlineStr">
        <is>
          <t>19-1032</t>
        </is>
      </c>
      <c r="B135" t="inlineStr">
        <is>
          <t>Foresters</t>
        </is>
      </c>
      <c r="C135" s="41" t="n">
        <v>0.05599999999999999</v>
      </c>
      <c r="D135" t="inlineStr">
        <is>
          <t>https://budgetmodel.wharton.upenn.edu/p/2025-09-08-the-projected-impact-of-generative-ai-on-future-productivity-growth/</t>
        </is>
      </c>
    </row>
    <row r="136">
      <c r="A136" t="inlineStr">
        <is>
          <t>19-1041</t>
        </is>
      </c>
      <c r="B136" t="inlineStr">
        <is>
          <t>Epidemiologists</t>
        </is>
      </c>
      <c r="C136" s="41" t="n">
        <v>0.3433</v>
      </c>
      <c r="D136" t="inlineStr">
        <is>
          <t>https://budgetmodel.wharton.upenn.edu/p/2025-09-08-the-projected-impact-of-generative-ai-on-future-productivity-growth/</t>
        </is>
      </c>
    </row>
    <row r="137">
      <c r="A137" t="inlineStr">
        <is>
          <t>19-1042</t>
        </is>
      </c>
      <c r="B137" t="inlineStr">
        <is>
          <t>Medical Scientists, Except Epidemiologists</t>
        </is>
      </c>
      <c r="C137" s="41" t="n">
        <v>0.1857</v>
      </c>
      <c r="D137" t="inlineStr">
        <is>
          <t>https://budgetmodel.wharton.upenn.edu/p/2025-09-08-the-projected-impact-of-generative-ai-on-future-productivity-growth/</t>
        </is>
      </c>
    </row>
    <row r="138">
      <c r="A138" t="inlineStr">
        <is>
          <t>19-2011</t>
        </is>
      </c>
      <c r="B138" t="inlineStr">
        <is>
          <t>Astronomers</t>
        </is>
      </c>
      <c r="C138" s="41" t="n">
        <v>0.3324</v>
      </c>
      <c r="D138" t="inlineStr">
        <is>
          <t>https://budgetmodel.wharton.upenn.edu/p/2025-09-08-the-projected-impact-of-generative-ai-on-future-productivity-growth/</t>
        </is>
      </c>
    </row>
    <row r="139">
      <c r="A139" t="inlineStr">
        <is>
          <t>19-2012</t>
        </is>
      </c>
      <c r="B139" t="inlineStr">
        <is>
          <t>Physicists</t>
        </is>
      </c>
      <c r="C139" s="41" t="n">
        <v>0.44</v>
      </c>
      <c r="D139" t="inlineStr">
        <is>
          <t>https://budgetmodel.wharton.upenn.edu/p/2025-09-08-the-projected-impact-of-generative-ai-on-future-productivity-growth/</t>
        </is>
      </c>
    </row>
    <row r="140">
      <c r="A140" t="inlineStr">
        <is>
          <t>19-2021</t>
        </is>
      </c>
      <c r="B140" t="inlineStr">
        <is>
          <t>Atmospheric and Space Scientists</t>
        </is>
      </c>
      <c r="C140" s="41" t="n">
        <v>0.5759000000000001</v>
      </c>
      <c r="D140" t="inlineStr">
        <is>
          <t>https://budgetmodel.wharton.upenn.edu/p/2025-09-08-the-projected-impact-of-generative-ai-on-future-productivity-growth/</t>
        </is>
      </c>
    </row>
    <row r="141">
      <c r="A141" t="inlineStr">
        <is>
          <t>19-2031</t>
        </is>
      </c>
      <c r="B141" t="inlineStr">
        <is>
          <t>Chemists</t>
        </is>
      </c>
      <c r="C141" s="41" t="n">
        <v>0.1808</v>
      </c>
      <c r="D141" t="inlineStr">
        <is>
          <t>https://budgetmodel.wharton.upenn.edu/p/2025-09-08-the-projected-impact-of-generative-ai-on-future-productivity-growth/</t>
        </is>
      </c>
    </row>
    <row r="142">
      <c r="A142" t="inlineStr">
        <is>
          <t>19-2032</t>
        </is>
      </c>
      <c r="B142" t="inlineStr">
        <is>
          <t>Materials Scientists</t>
        </is>
      </c>
      <c r="C142" s="41" t="n">
        <v>0.2062</v>
      </c>
      <c r="D142" t="inlineStr">
        <is>
          <t>https://budgetmodel.wharton.upenn.edu/p/2025-09-08-the-projected-impact-of-generative-ai-on-future-productivity-growth/</t>
        </is>
      </c>
    </row>
    <row r="143">
      <c r="A143" t="inlineStr">
        <is>
          <t>19-2041</t>
        </is>
      </c>
      <c r="B143" t="inlineStr">
        <is>
          <t>Environmental Scientists and Specialists, Including Health</t>
        </is>
      </c>
      <c r="C143" s="41" t="n">
        <v>0.4661999999999999</v>
      </c>
      <c r="D143" t="inlineStr">
        <is>
          <t>https://budgetmodel.wharton.upenn.edu/p/2025-09-08-the-projected-impact-of-generative-ai-on-future-productivity-growth/</t>
        </is>
      </c>
    </row>
    <row r="144">
      <c r="A144" t="inlineStr">
        <is>
          <t>19-2042</t>
        </is>
      </c>
      <c r="B144" t="inlineStr">
        <is>
          <t>Geoscientists, Except Hydrologists and Geographers</t>
        </is>
      </c>
      <c r="C144" s="41" t="n">
        <v>0.2937</v>
      </c>
      <c r="D144" t="inlineStr">
        <is>
          <t>https://budgetmodel.wharton.upenn.edu/p/2025-09-08-the-projected-impact-of-generative-ai-on-future-productivity-growth/</t>
        </is>
      </c>
    </row>
    <row r="145">
      <c r="A145" t="inlineStr">
        <is>
          <t>19-2043</t>
        </is>
      </c>
      <c r="B145" t="inlineStr">
        <is>
          <t>Hydrologists</t>
        </is>
      </c>
      <c r="C145" s="41" t="n">
        <v>0.366</v>
      </c>
      <c r="D145" t="inlineStr">
        <is>
          <t>https://budgetmodel.wharton.upenn.edu/p/2025-09-08-the-projected-impact-of-generative-ai-on-future-productivity-growth/</t>
        </is>
      </c>
    </row>
    <row r="146">
      <c r="A146" t="inlineStr">
        <is>
          <t>19-2099</t>
        </is>
      </c>
      <c r="B146" t="inlineStr">
        <is>
          <t>Physical Scientists, All Other</t>
        </is>
      </c>
      <c r="C146" s="41" t="n">
        <v>0.5312</v>
      </c>
      <c r="D146" t="inlineStr">
        <is>
          <t>https://budgetmodel.wharton.upenn.edu/p/2025-09-08-the-projected-impact-of-generative-ai-on-future-productivity-growth/</t>
        </is>
      </c>
    </row>
    <row r="147">
      <c r="A147" t="inlineStr">
        <is>
          <t>19-3011</t>
        </is>
      </c>
      <c r="B147" t="inlineStr">
        <is>
          <t>Economists</t>
        </is>
      </c>
      <c r="C147" s="41" t="n">
        <v>0.5271</v>
      </c>
      <c r="D147" t="inlineStr">
        <is>
          <t>https://budgetmodel.wharton.upenn.edu/p/2025-09-08-the-projected-impact-of-generative-ai-on-future-productivity-growth/</t>
        </is>
      </c>
    </row>
    <row r="148">
      <c r="A148" t="inlineStr">
        <is>
          <t>19-3022</t>
        </is>
      </c>
      <c r="B148" t="inlineStr">
        <is>
          <t>Survey Researchers</t>
        </is>
      </c>
      <c r="C148" s="41" t="n">
        <v>0.7375</v>
      </c>
      <c r="D148" t="inlineStr">
        <is>
          <t>https://budgetmodel.wharton.upenn.edu/p/2025-09-08-the-projected-impact-of-generative-ai-on-future-productivity-growth/</t>
        </is>
      </c>
    </row>
    <row r="149">
      <c r="A149" t="inlineStr">
        <is>
          <t>19-3032</t>
        </is>
      </c>
      <c r="B149" t="inlineStr">
        <is>
          <t>Industrial-Organizational Psychologists</t>
        </is>
      </c>
      <c r="C149" s="41" t="n">
        <v>0.488</v>
      </c>
      <c r="D149" t="inlineStr">
        <is>
          <t>https://budgetmodel.wharton.upenn.edu/p/2025-09-08-the-projected-impact-of-generative-ai-on-future-productivity-growth/</t>
        </is>
      </c>
    </row>
    <row r="150">
      <c r="A150" t="inlineStr">
        <is>
          <t>19-3033</t>
        </is>
      </c>
      <c r="B150" t="inlineStr">
        <is>
          <t>Clinical and Counseling Psychologists</t>
        </is>
      </c>
      <c r="C150" s="41" t="n">
        <v>0.1883</v>
      </c>
      <c r="D150" t="inlineStr">
        <is>
          <t>https://budgetmodel.wharton.upenn.edu/p/2025-09-08-the-projected-impact-of-generative-ai-on-future-productivity-growth/</t>
        </is>
      </c>
    </row>
    <row r="151">
      <c r="A151" t="inlineStr">
        <is>
          <t>19-3034</t>
        </is>
      </c>
      <c r="B151" t="inlineStr">
        <is>
          <t>School Psychologists</t>
        </is>
      </c>
      <c r="C151" s="41" t="n">
        <v>0.3447</v>
      </c>
      <c r="D151" t="inlineStr">
        <is>
          <t>https://budgetmodel.wharton.upenn.edu/p/2025-09-08-the-projected-impact-of-generative-ai-on-future-productivity-growth/</t>
        </is>
      </c>
    </row>
    <row r="152">
      <c r="A152" t="inlineStr">
        <is>
          <t>19-3039</t>
        </is>
      </c>
      <c r="B152" t="inlineStr">
        <is>
          <t>Psychologists, All Other</t>
        </is>
      </c>
      <c r="C152" s="41" t="n">
        <v>0.1333</v>
      </c>
      <c r="D152" t="inlineStr">
        <is>
          <t>https://budgetmodel.wharton.upenn.edu/p/2025-09-08-the-projected-impact-of-generative-ai-on-future-productivity-growth/</t>
        </is>
      </c>
    </row>
    <row r="153">
      <c r="A153" t="inlineStr">
        <is>
          <t>19-3041</t>
        </is>
      </c>
      <c r="B153" t="inlineStr">
        <is>
          <t>Sociologists</t>
        </is>
      </c>
      <c r="C153" s="41" t="n">
        <v>0.3423</v>
      </c>
      <c r="D153" t="inlineStr">
        <is>
          <t>https://budgetmodel.wharton.upenn.edu/p/2025-09-08-the-projected-impact-of-generative-ai-on-future-productivity-growth/</t>
        </is>
      </c>
    </row>
    <row r="154">
      <c r="A154" t="inlineStr">
        <is>
          <t>19-3051</t>
        </is>
      </c>
      <c r="B154" t="inlineStr">
        <is>
          <t>Urban and Regional Planners</t>
        </is>
      </c>
      <c r="C154" s="41" t="n">
        <v>0.5539999999999999</v>
      </c>
      <c r="D154" t="inlineStr">
        <is>
          <t>https://budgetmodel.wharton.upenn.edu/p/2025-09-08-the-projected-impact-of-generative-ai-on-future-productivity-growth/</t>
        </is>
      </c>
    </row>
    <row r="155">
      <c r="A155" t="inlineStr">
        <is>
          <t>19-3091</t>
        </is>
      </c>
      <c r="B155" t="inlineStr">
        <is>
          <t>Anthropologists and Archeologists</t>
        </is>
      </c>
      <c r="C155" s="41" t="n">
        <v>0.18</v>
      </c>
      <c r="D155" t="inlineStr">
        <is>
          <t>https://budgetmodel.wharton.upenn.edu/p/2025-09-08-the-projected-impact-of-generative-ai-on-future-productivity-growth/</t>
        </is>
      </c>
    </row>
    <row r="156">
      <c r="A156" t="inlineStr">
        <is>
          <t>19-3092</t>
        </is>
      </c>
      <c r="B156" t="inlineStr">
        <is>
          <t>Geographers</t>
        </is>
      </c>
      <c r="C156" s="41" t="n">
        <v>0.6083</v>
      </c>
      <c r="D156" t="inlineStr">
        <is>
          <t>https://budgetmodel.wharton.upenn.edu/p/2025-09-08-the-projected-impact-of-generative-ai-on-future-productivity-growth/</t>
        </is>
      </c>
    </row>
    <row r="157">
      <c r="A157" t="inlineStr">
        <is>
          <t>19-3093</t>
        </is>
      </c>
      <c r="B157" t="inlineStr">
        <is>
          <t>Historians</t>
        </is>
      </c>
      <c r="C157" s="41" t="n">
        <v>0.4952</v>
      </c>
      <c r="D157" t="inlineStr">
        <is>
          <t>https://budgetmodel.wharton.upenn.edu/p/2025-09-08-the-projected-impact-of-generative-ai-on-future-productivity-growth/</t>
        </is>
      </c>
    </row>
    <row r="158">
      <c r="A158" t="inlineStr">
        <is>
          <t>19-3094</t>
        </is>
      </c>
      <c r="B158" t="inlineStr">
        <is>
          <t>Political Scientists</t>
        </is>
      </c>
      <c r="C158" s="41" t="n">
        <v>0.5036</v>
      </c>
      <c r="D158" t="inlineStr">
        <is>
          <t>https://budgetmodel.wharton.upenn.edu/p/2025-09-08-the-projected-impact-of-generative-ai-on-future-productivity-growth/</t>
        </is>
      </c>
    </row>
    <row r="159">
      <c r="A159" t="inlineStr">
        <is>
          <t>19-3099</t>
        </is>
      </c>
      <c r="B159" t="inlineStr">
        <is>
          <t>Social Scientists and Related Workers, All Other</t>
        </is>
      </c>
      <c r="C159" s="41" t="n">
        <v>0.5545</v>
      </c>
      <c r="D159" t="inlineStr">
        <is>
          <t>https://budgetmodel.wharton.upenn.edu/p/2025-09-08-the-projected-impact-of-generative-ai-on-future-productivity-growth/</t>
        </is>
      </c>
    </row>
    <row r="160">
      <c r="A160" t="inlineStr">
        <is>
          <t>19-4012</t>
        </is>
      </c>
      <c r="B160" t="inlineStr">
        <is>
          <t>Agricultural Technicians</t>
        </is>
      </c>
      <c r="C160" s="41" t="n">
        <v>0.374</v>
      </c>
      <c r="D160" t="inlineStr">
        <is>
          <t>https://budgetmodel.wharton.upenn.edu/p/2025-09-08-the-projected-impact-of-generative-ai-on-future-productivity-growth/</t>
        </is>
      </c>
    </row>
    <row r="161">
      <c r="A161" t="inlineStr">
        <is>
          <t>19-4013</t>
        </is>
      </c>
      <c r="B161" t="inlineStr">
        <is>
          <t>Food Science Technicians</t>
        </is>
      </c>
      <c r="C161" s="41" t="n">
        <v>0.2969</v>
      </c>
      <c r="D161" t="inlineStr">
        <is>
          <t>https://budgetmodel.wharton.upenn.edu/p/2025-09-08-the-projected-impact-of-generative-ai-on-future-productivity-growth/</t>
        </is>
      </c>
    </row>
    <row r="162">
      <c r="A162" t="inlineStr">
        <is>
          <t>19-4021</t>
        </is>
      </c>
      <c r="B162" t="inlineStr">
        <is>
          <t>Biological Technicians</t>
        </is>
      </c>
      <c r="C162" s="41" t="n">
        <v>0.2778</v>
      </c>
      <c r="D162" t="inlineStr">
        <is>
          <t>https://budgetmodel.wharton.upenn.edu/p/2025-09-08-the-projected-impact-of-generative-ai-on-future-productivity-growth/</t>
        </is>
      </c>
    </row>
    <row r="163">
      <c r="A163" t="inlineStr">
        <is>
          <t>19-4031</t>
        </is>
      </c>
      <c r="B163" t="inlineStr">
        <is>
          <t>Chemical Technicians</t>
        </is>
      </c>
      <c r="C163" s="41" t="n">
        <v>0.25</v>
      </c>
      <c r="D163" t="inlineStr">
        <is>
          <t>https://budgetmodel.wharton.upenn.edu/p/2025-09-08-the-projected-impact-of-generative-ai-on-future-productivity-growth/</t>
        </is>
      </c>
    </row>
    <row r="164">
      <c r="A164" t="inlineStr">
        <is>
          <t>19-4042</t>
        </is>
      </c>
      <c r="B164" t="inlineStr">
        <is>
          <t>Environmental Science and Protection Technicians, Including Health</t>
        </is>
      </c>
      <c r="C164" s="41" t="n">
        <v>0.2635</v>
      </c>
      <c r="D164" t="inlineStr">
        <is>
          <t>https://budgetmodel.wharton.upenn.edu/p/2025-09-08-the-projected-impact-of-generative-ai-on-future-productivity-growth/</t>
        </is>
      </c>
    </row>
    <row r="165">
      <c r="A165" t="inlineStr">
        <is>
          <t>19-4043</t>
        </is>
      </c>
      <c r="B165" t="inlineStr">
        <is>
          <t>Geological Technicians, Except Hydrologic Technicians</t>
        </is>
      </c>
      <c r="C165" s="41" t="n">
        <v>0.3617</v>
      </c>
      <c r="D165" t="inlineStr">
        <is>
          <t>https://budgetmodel.wharton.upenn.edu/p/2025-09-08-the-projected-impact-of-generative-ai-on-future-productivity-growth/</t>
        </is>
      </c>
    </row>
    <row r="166">
      <c r="A166" t="inlineStr">
        <is>
          <t>19-4044</t>
        </is>
      </c>
      <c r="B166" t="inlineStr">
        <is>
          <t>Hydrologic Technicians</t>
        </is>
      </c>
      <c r="C166" s="41" t="n">
        <v>0.4562</v>
      </c>
      <c r="D166" t="inlineStr">
        <is>
          <t>https://budgetmodel.wharton.upenn.edu/p/2025-09-08-the-projected-impact-of-generative-ai-on-future-productivity-growth/</t>
        </is>
      </c>
    </row>
    <row r="167">
      <c r="A167" t="inlineStr">
        <is>
          <t>19-4051</t>
        </is>
      </c>
      <c r="B167" t="inlineStr">
        <is>
          <t>Nuclear Technicians</t>
        </is>
      </c>
      <c r="C167" s="41" t="n">
        <v>0.1619</v>
      </c>
      <c r="D167" t="inlineStr">
        <is>
          <t>https://budgetmodel.wharton.upenn.edu/p/2025-09-08-the-projected-impact-of-generative-ai-on-future-productivity-growth/</t>
        </is>
      </c>
    </row>
    <row r="168">
      <c r="A168" t="inlineStr">
        <is>
          <t>19-4061</t>
        </is>
      </c>
      <c r="B168" t="inlineStr">
        <is>
          <t>Social Science Research Assistants</t>
        </is>
      </c>
      <c r="C168" s="41" t="n">
        <v>0.7087</v>
      </c>
      <c r="D168" t="inlineStr">
        <is>
          <t>https://budgetmodel.wharton.upenn.edu/p/2025-09-08-the-projected-impact-of-generative-ai-on-future-productivity-growth/</t>
        </is>
      </c>
    </row>
    <row r="169">
      <c r="A169" t="inlineStr">
        <is>
          <t>19-4071</t>
        </is>
      </c>
      <c r="B169" t="inlineStr">
        <is>
          <t>Forest and Conservation Technicians</t>
        </is>
      </c>
      <c r="C169" s="41" t="n">
        <v>0.181</v>
      </c>
      <c r="D169" t="inlineStr">
        <is>
          <t>https://budgetmodel.wharton.upenn.edu/p/2025-09-08-the-projected-impact-of-generative-ai-on-future-productivity-growth/</t>
        </is>
      </c>
    </row>
    <row r="170">
      <c r="A170" t="inlineStr">
        <is>
          <t>19-4092</t>
        </is>
      </c>
      <c r="B170" t="inlineStr">
        <is>
          <t>Forensic Science Technicians</t>
        </is>
      </c>
      <c r="C170" s="41" t="n">
        <v>0.1571</v>
      </c>
      <c r="D170" t="inlineStr">
        <is>
          <t>https://budgetmodel.wharton.upenn.edu/p/2025-09-08-the-projected-impact-of-generative-ai-on-future-productivity-growth/</t>
        </is>
      </c>
    </row>
    <row r="171">
      <c r="A171" t="inlineStr">
        <is>
          <t>19-4099</t>
        </is>
      </c>
      <c r="B171" t="inlineStr">
        <is>
          <t>Life, Physical, and Social Science Technicians, All Other</t>
        </is>
      </c>
      <c r="C171" s="41" t="n">
        <v>0.5518999999999999</v>
      </c>
      <c r="D171" t="inlineStr">
        <is>
          <t>https://budgetmodel.wharton.upenn.edu/p/2025-09-08-the-projected-impact-of-generative-ai-on-future-productivity-growth/</t>
        </is>
      </c>
    </row>
    <row r="172">
      <c r="A172" t="inlineStr">
        <is>
          <t>19-5011</t>
        </is>
      </c>
      <c r="B172" t="inlineStr">
        <is>
          <t>Occupational Health and Safety Specialists</t>
        </is>
      </c>
      <c r="C172" s="41" t="n">
        <v>0.2786</v>
      </c>
      <c r="D172" t="inlineStr">
        <is>
          <t>https://budgetmodel.wharton.upenn.edu/p/2025-09-08-the-projected-impact-of-generative-ai-on-future-productivity-growth/</t>
        </is>
      </c>
    </row>
    <row r="173">
      <c r="A173" t="inlineStr">
        <is>
          <t>19-5012</t>
        </is>
      </c>
      <c r="B173" t="inlineStr">
        <is>
          <t>Occupational Health and Safety Technicians</t>
        </is>
      </c>
      <c r="C173" s="41" t="n">
        <v>0.2712</v>
      </c>
      <c r="D173" t="inlineStr">
        <is>
          <t>https://budgetmodel.wharton.upenn.edu/p/2025-09-08-the-projected-impact-of-generative-ai-on-future-productivity-growth/</t>
        </is>
      </c>
    </row>
    <row r="174">
      <c r="A174" t="inlineStr">
        <is>
          <t>21-1012</t>
        </is>
      </c>
      <c r="B174" t="inlineStr">
        <is>
          <t>Educational, Guidance, and Career Counselors and Advisors</t>
        </is>
      </c>
      <c r="C174" s="41" t="n">
        <v>0.3176</v>
      </c>
      <c r="D174" t="inlineStr">
        <is>
          <t>https://budgetmodel.wharton.upenn.edu/p/2025-09-08-the-projected-impact-of-generative-ai-on-future-productivity-growth/</t>
        </is>
      </c>
    </row>
    <row r="175">
      <c r="A175" t="inlineStr">
        <is>
          <t>21-1013</t>
        </is>
      </c>
      <c r="B175" t="inlineStr">
        <is>
          <t>Marriage and Family Therapists</t>
        </is>
      </c>
      <c r="C175" s="41" t="n">
        <v>0.0594</v>
      </c>
      <c r="D175" t="inlineStr">
        <is>
          <t>https://budgetmodel.wharton.upenn.edu/p/2025-09-08-the-projected-impact-of-generative-ai-on-future-productivity-growth/</t>
        </is>
      </c>
    </row>
    <row r="176">
      <c r="A176" t="inlineStr">
        <is>
          <t>21-1015</t>
        </is>
      </c>
      <c r="B176" t="inlineStr">
        <is>
          <t>Rehabilitation Counselors</t>
        </is>
      </c>
      <c r="C176" s="41" t="n">
        <v>0.2618</v>
      </c>
      <c r="D176" t="inlineStr">
        <is>
          <t>https://budgetmodel.wharton.upenn.edu/p/2025-09-08-the-projected-impact-of-generative-ai-on-future-productivity-growth/</t>
        </is>
      </c>
    </row>
    <row r="177">
      <c r="A177" t="inlineStr">
        <is>
          <t>21-1018</t>
        </is>
      </c>
      <c r="B177" t="inlineStr">
        <is>
          <t>Substance Abuse, Behavioral Disorder, and Mental Health Counselors</t>
        </is>
      </c>
      <c r="C177" s="41" t="n">
        <v>0.1862</v>
      </c>
      <c r="D177" t="inlineStr">
        <is>
          <t>https://budgetmodel.wharton.upenn.edu/p/2025-09-08-the-projected-impact-of-generative-ai-on-future-productivity-growth/</t>
        </is>
      </c>
    </row>
    <row r="178">
      <c r="A178" t="inlineStr">
        <is>
          <t>21-1021</t>
        </is>
      </c>
      <c r="B178" t="inlineStr">
        <is>
          <t>Child, Family, and School Social Workers</t>
        </is>
      </c>
      <c r="C178" s="41" t="n">
        <v>0.2457</v>
      </c>
      <c r="D178" t="inlineStr">
        <is>
          <t>https://budgetmodel.wharton.upenn.edu/p/2025-09-08-the-projected-impact-of-generative-ai-on-future-productivity-growth/</t>
        </is>
      </c>
    </row>
    <row r="179">
      <c r="A179" t="inlineStr">
        <is>
          <t>21-1022</t>
        </is>
      </c>
      <c r="B179" t="inlineStr">
        <is>
          <t>Healthcare Social Workers</t>
        </is>
      </c>
      <c r="C179" s="41" t="n">
        <v>0.2206</v>
      </c>
      <c r="D179" t="inlineStr">
        <is>
          <t>https://budgetmodel.wharton.upenn.edu/p/2025-09-08-the-projected-impact-of-generative-ai-on-future-productivity-growth/</t>
        </is>
      </c>
    </row>
    <row r="180">
      <c r="A180" t="inlineStr">
        <is>
          <t>21-1023</t>
        </is>
      </c>
      <c r="B180" t="inlineStr">
        <is>
          <t>Mental Health and Substance Abuse Social Workers</t>
        </is>
      </c>
      <c r="C180" s="41" t="n">
        <v>0.1615</v>
      </c>
      <c r="D180" t="inlineStr">
        <is>
          <t>https://budgetmodel.wharton.upenn.edu/p/2025-09-08-the-projected-impact-of-generative-ai-on-future-productivity-growth/</t>
        </is>
      </c>
    </row>
    <row r="181">
      <c r="A181" t="inlineStr">
        <is>
          <t>21-1091</t>
        </is>
      </c>
      <c r="B181" t="inlineStr">
        <is>
          <t>Health Education Specialists</t>
        </is>
      </c>
      <c r="C181" s="41" t="n">
        <v>0.5875</v>
      </c>
      <c r="D181" t="inlineStr">
        <is>
          <t>https://budgetmodel.wharton.upenn.edu/p/2025-09-08-the-projected-impact-of-generative-ai-on-future-productivity-growth/</t>
        </is>
      </c>
    </row>
    <row r="182">
      <c r="A182" t="inlineStr">
        <is>
          <t>21-1092</t>
        </is>
      </c>
      <c r="B182" t="inlineStr">
        <is>
          <t>Probation Officers and Correctional Treatment Specialists</t>
        </is>
      </c>
      <c r="C182" s="41" t="n">
        <v>0.4357</v>
      </c>
      <c r="D182" t="inlineStr">
        <is>
          <t>https://budgetmodel.wharton.upenn.edu/p/2025-09-08-the-projected-impact-of-generative-ai-on-future-productivity-growth/</t>
        </is>
      </c>
    </row>
    <row r="183">
      <c r="A183" t="inlineStr">
        <is>
          <t>21-1093</t>
        </is>
      </c>
      <c r="B183" t="inlineStr">
        <is>
          <t>Social and Human Service Assistants</t>
        </is>
      </c>
      <c r="C183" s="41" t="n">
        <v>0.4</v>
      </c>
      <c r="D183" t="inlineStr">
        <is>
          <t>https://budgetmodel.wharton.upenn.edu/p/2025-09-08-the-projected-impact-of-generative-ai-on-future-productivity-growth/</t>
        </is>
      </c>
    </row>
    <row r="184">
      <c r="A184" t="inlineStr">
        <is>
          <t>21-1094</t>
        </is>
      </c>
      <c r="B184" t="inlineStr">
        <is>
          <t>Community Health Workers</t>
        </is>
      </c>
      <c r="C184" s="41" t="n">
        <v>0.2672</v>
      </c>
      <c r="D184" t="inlineStr">
        <is>
          <t>https://budgetmodel.wharton.upenn.edu/p/2025-09-08-the-projected-impact-of-generative-ai-on-future-productivity-growth/</t>
        </is>
      </c>
    </row>
    <row r="185">
      <c r="A185" t="inlineStr">
        <is>
          <t>21-2011</t>
        </is>
      </c>
      <c r="B185" t="inlineStr">
        <is>
          <t>Clergy</t>
        </is>
      </c>
      <c r="C185" s="41" t="n">
        <v>0.1786</v>
      </c>
      <c r="D185" t="inlineStr">
        <is>
          <t>https://budgetmodel.wharton.upenn.edu/p/2025-09-08-the-projected-impact-of-generative-ai-on-future-productivity-growth/</t>
        </is>
      </c>
    </row>
    <row r="186">
      <c r="A186" t="inlineStr">
        <is>
          <t>21-2021</t>
        </is>
      </c>
      <c r="B186" t="inlineStr">
        <is>
          <t>Directors, Religious Activities and Education</t>
        </is>
      </c>
      <c r="C186" s="41" t="n">
        <v>0.2974</v>
      </c>
      <c r="D186" t="inlineStr">
        <is>
          <t>https://budgetmodel.wharton.upenn.edu/p/2025-09-08-the-projected-impact-of-generative-ai-on-future-productivity-growth/</t>
        </is>
      </c>
    </row>
    <row r="187">
      <c r="A187" t="inlineStr">
        <is>
          <t>23-1011</t>
        </is>
      </c>
      <c r="B187" t="inlineStr">
        <is>
          <t>Lawyers</t>
        </is>
      </c>
      <c r="C187" s="41" t="n">
        <v>0.45</v>
      </c>
      <c r="D187" t="inlineStr">
        <is>
          <t>https://budgetmodel.wharton.upenn.edu/p/2025-09-08-the-projected-impact-of-generative-ai-on-future-productivity-growth/</t>
        </is>
      </c>
    </row>
    <row r="188">
      <c r="A188" t="inlineStr">
        <is>
          <t>23-1012</t>
        </is>
      </c>
      <c r="B188" t="inlineStr">
        <is>
          <t>Judicial Law Clerks</t>
        </is>
      </c>
      <c r="C188" s="41" t="n">
        <v>0.65</v>
      </c>
      <c r="D188" t="inlineStr">
        <is>
          <t>https://budgetmodel.wharton.upenn.edu/p/2025-09-08-the-projected-impact-of-generative-ai-on-future-productivity-growth/</t>
        </is>
      </c>
    </row>
    <row r="189">
      <c r="A189" t="inlineStr">
        <is>
          <t>23-1021</t>
        </is>
      </c>
      <c r="B189" t="inlineStr">
        <is>
          <t>Administrative Law Judges, Adjudicators, and Hearing Officers</t>
        </is>
      </c>
      <c r="C189" s="41" t="n">
        <v>0.5714</v>
      </c>
      <c r="D189" t="inlineStr">
        <is>
          <t>https://budgetmodel.wharton.upenn.edu/p/2025-09-08-the-projected-impact-of-generative-ai-on-future-productivity-growth/</t>
        </is>
      </c>
    </row>
    <row r="190">
      <c r="A190" t="inlineStr">
        <is>
          <t>23-1022</t>
        </is>
      </c>
      <c r="B190" t="inlineStr">
        <is>
          <t>Arbitrators, Mediators, and Conciliators</t>
        </is>
      </c>
      <c r="C190" s="41" t="n">
        <v>0.4375</v>
      </c>
      <c r="D190" t="inlineStr">
        <is>
          <t>https://budgetmodel.wharton.upenn.edu/p/2025-09-08-the-projected-impact-of-generative-ai-on-future-productivity-growth/</t>
        </is>
      </c>
    </row>
    <row r="191">
      <c r="A191" t="inlineStr">
        <is>
          <t>23-1023</t>
        </is>
      </c>
      <c r="B191" t="inlineStr">
        <is>
          <t>Judges, Magistrate Judges, and Magistrates</t>
        </is>
      </c>
      <c r="C191" s="41" t="n">
        <v>0.181</v>
      </c>
      <c r="D191" t="inlineStr">
        <is>
          <t>https://budgetmodel.wharton.upenn.edu/p/2025-09-08-the-projected-impact-of-generative-ai-on-future-productivity-growth/</t>
        </is>
      </c>
    </row>
    <row r="192">
      <c r="A192" t="inlineStr">
        <is>
          <t>23-2011</t>
        </is>
      </c>
      <c r="B192" t="inlineStr">
        <is>
          <t>Paralegals and Legal Assistants</t>
        </is>
      </c>
      <c r="C192" s="41" t="n">
        <v>0.5917</v>
      </c>
      <c r="D192" t="inlineStr">
        <is>
          <t>https://budgetmodel.wharton.upenn.edu/p/2025-09-08-the-projected-impact-of-generative-ai-on-future-productivity-growth/</t>
        </is>
      </c>
    </row>
    <row r="193">
      <c r="A193" t="inlineStr">
        <is>
          <t>23-2093</t>
        </is>
      </c>
      <c r="B193" t="inlineStr">
        <is>
          <t>Title Examiners, Abstractors, and Searchers</t>
        </is>
      </c>
      <c r="C193" s="41" t="n">
        <v>0.8794</v>
      </c>
      <c r="D193" t="inlineStr">
        <is>
          <t>https://budgetmodel.wharton.upenn.edu/p/2025-09-08-the-projected-impact-of-generative-ai-on-future-productivity-growth/</t>
        </is>
      </c>
    </row>
    <row r="194">
      <c r="A194" t="inlineStr">
        <is>
          <t>25-1011</t>
        </is>
      </c>
      <c r="B194" t="inlineStr">
        <is>
          <t>Business Teachers, Postsecondary</t>
        </is>
      </c>
      <c r="C194" s="41" t="n">
        <v>0.434</v>
      </c>
      <c r="D194" t="inlineStr">
        <is>
          <t>https://budgetmodel.wharton.upenn.edu/p/2025-09-08-the-projected-impact-of-generative-ai-on-future-productivity-growth/</t>
        </is>
      </c>
    </row>
    <row r="195">
      <c r="A195" t="inlineStr">
        <is>
          <t>25-1021</t>
        </is>
      </c>
      <c r="B195" t="inlineStr">
        <is>
          <t>Computer Science Teachers, Postsecondary</t>
        </is>
      </c>
      <c r="C195" s="41" t="n">
        <v>0.3808</v>
      </c>
      <c r="D195" t="inlineStr">
        <is>
          <t>https://budgetmodel.wharton.upenn.edu/p/2025-09-08-the-projected-impact-of-generative-ai-on-future-productivity-growth/</t>
        </is>
      </c>
    </row>
    <row r="196">
      <c r="A196" t="inlineStr">
        <is>
          <t>25-1022</t>
        </is>
      </c>
      <c r="B196" t="inlineStr">
        <is>
          <t>Mathematical Science Teachers, Postsecondary</t>
        </is>
      </c>
      <c r="C196" s="41" t="n">
        <v>0.5104</v>
      </c>
      <c r="D196" t="inlineStr">
        <is>
          <t>https://budgetmodel.wharton.upenn.edu/p/2025-09-08-the-projected-impact-of-generative-ai-on-future-productivity-growth/</t>
        </is>
      </c>
    </row>
    <row r="197">
      <c r="A197" t="inlineStr">
        <is>
          <t>25-1031</t>
        </is>
      </c>
      <c r="B197" t="inlineStr">
        <is>
          <t>Architecture Teachers, Postsecondary</t>
        </is>
      </c>
      <c r="C197" s="41" t="n">
        <v>0.4273</v>
      </c>
      <c r="D197" t="inlineStr">
        <is>
          <t>https://budgetmodel.wharton.upenn.edu/p/2025-09-08-the-projected-impact-of-generative-ai-on-future-productivity-growth/</t>
        </is>
      </c>
    </row>
    <row r="198">
      <c r="A198" t="inlineStr">
        <is>
          <t>25-1032</t>
        </is>
      </c>
      <c r="B198" t="inlineStr">
        <is>
          <t>Engineering Teachers, Postsecondary</t>
        </is>
      </c>
      <c r="C198" s="41" t="n">
        <v>0.4312</v>
      </c>
      <c r="D198" t="inlineStr">
        <is>
          <t>https://budgetmodel.wharton.upenn.edu/p/2025-09-08-the-projected-impact-of-generative-ai-on-future-productivity-growth/</t>
        </is>
      </c>
    </row>
    <row r="199">
      <c r="A199" t="inlineStr">
        <is>
          <t>25-1041</t>
        </is>
      </c>
      <c r="B199" t="inlineStr">
        <is>
          <t>Agricultural Sciences Teachers, Postsecondary</t>
        </is>
      </c>
      <c r="C199" s="41" t="n">
        <v>0.4196</v>
      </c>
      <c r="D199" t="inlineStr">
        <is>
          <t>https://budgetmodel.wharton.upenn.edu/p/2025-09-08-the-projected-impact-of-generative-ai-on-future-productivity-growth/</t>
        </is>
      </c>
    </row>
    <row r="200">
      <c r="A200" t="inlineStr">
        <is>
          <t>25-1042</t>
        </is>
      </c>
      <c r="B200" t="inlineStr">
        <is>
          <t>Biological Science Teachers, Postsecondary</t>
        </is>
      </c>
      <c r="C200" s="41" t="n">
        <v>0.4259000000000001</v>
      </c>
      <c r="D200" t="inlineStr">
        <is>
          <t>https://budgetmodel.wharton.upenn.edu/p/2025-09-08-the-projected-impact-of-generative-ai-on-future-productivity-growth/</t>
        </is>
      </c>
    </row>
    <row r="201">
      <c r="A201" t="inlineStr">
        <is>
          <t>25-1043</t>
        </is>
      </c>
      <c r="B201" t="inlineStr">
        <is>
          <t>Forestry and Conservation Science Teachers, Postsecondary</t>
        </is>
      </c>
      <c r="C201" s="41" t="n">
        <v>0.424</v>
      </c>
      <c r="D201" t="inlineStr">
        <is>
          <t>https://budgetmodel.wharton.upenn.edu/p/2025-09-08-the-projected-impact-of-generative-ai-on-future-productivity-growth/</t>
        </is>
      </c>
    </row>
    <row r="202">
      <c r="A202" t="inlineStr">
        <is>
          <t>25-1051</t>
        </is>
      </c>
      <c r="B202" t="inlineStr">
        <is>
          <t>Atmospheric, Earth, Marine, and Space Sciences Teachers, Postsecondary</t>
        </is>
      </c>
      <c r="C202" s="41" t="n">
        <v>0.425</v>
      </c>
      <c r="D202" t="inlineStr">
        <is>
          <t>https://budgetmodel.wharton.upenn.edu/p/2025-09-08-the-projected-impact-of-generative-ai-on-future-productivity-growth/</t>
        </is>
      </c>
    </row>
    <row r="203">
      <c r="A203" t="inlineStr">
        <is>
          <t>25-1052</t>
        </is>
      </c>
      <c r="B203" t="inlineStr">
        <is>
          <t>Chemistry Teachers, Postsecondary</t>
        </is>
      </c>
      <c r="C203" s="41" t="n">
        <v>0.4036</v>
      </c>
      <c r="D203" t="inlineStr">
        <is>
          <t>https://budgetmodel.wharton.upenn.edu/p/2025-09-08-the-projected-impact-of-generative-ai-on-future-productivity-growth/</t>
        </is>
      </c>
    </row>
    <row r="204">
      <c r="A204" t="inlineStr">
        <is>
          <t>25-1053</t>
        </is>
      </c>
      <c r="B204" t="inlineStr">
        <is>
          <t>Environmental Science Teachers, Postsecondary</t>
        </is>
      </c>
      <c r="C204" s="41" t="n">
        <v>0.442</v>
      </c>
      <c r="D204" t="inlineStr">
        <is>
          <t>https://budgetmodel.wharton.upenn.edu/p/2025-09-08-the-projected-impact-of-generative-ai-on-future-productivity-growth/</t>
        </is>
      </c>
    </row>
    <row r="205">
      <c r="A205" t="inlineStr">
        <is>
          <t>25-1054</t>
        </is>
      </c>
      <c r="B205" t="inlineStr">
        <is>
          <t>Physics Teachers, Postsecondary</t>
        </is>
      </c>
      <c r="C205" s="41" t="n">
        <v>0.3625</v>
      </c>
      <c r="D205" t="inlineStr">
        <is>
          <t>https://budgetmodel.wharton.upenn.edu/p/2025-09-08-the-projected-impact-of-generative-ai-on-future-productivity-growth/</t>
        </is>
      </c>
    </row>
    <row r="206">
      <c r="A206" t="inlineStr">
        <is>
          <t>25-1061</t>
        </is>
      </c>
      <c r="B206" t="inlineStr">
        <is>
          <t>Anthropology and Archeology Teachers, Postsecondary</t>
        </is>
      </c>
      <c r="C206" s="41" t="n">
        <v>0.3808</v>
      </c>
      <c r="D206" t="inlineStr">
        <is>
          <t>https://budgetmodel.wharton.upenn.edu/p/2025-09-08-the-projected-impact-of-generative-ai-on-future-productivity-growth/</t>
        </is>
      </c>
    </row>
    <row r="207">
      <c r="A207" t="inlineStr">
        <is>
          <t>25-1062</t>
        </is>
      </c>
      <c r="B207" t="inlineStr">
        <is>
          <t>Area, Ethnic, and Cultural Studies Teachers, Postsecondary</t>
        </is>
      </c>
      <c r="C207" s="41" t="n">
        <v>0.4</v>
      </c>
      <c r="D207" t="inlineStr">
        <is>
          <t>https://budgetmodel.wharton.upenn.edu/p/2025-09-08-the-projected-impact-of-generative-ai-on-future-productivity-growth/</t>
        </is>
      </c>
    </row>
    <row r="208">
      <c r="A208" t="inlineStr">
        <is>
          <t>25-1063</t>
        </is>
      </c>
      <c r="B208" t="inlineStr">
        <is>
          <t>Economics Teachers, Postsecondary</t>
        </is>
      </c>
      <c r="C208" s="41" t="n">
        <v>0.45</v>
      </c>
      <c r="D208" t="inlineStr">
        <is>
          <t>https://budgetmodel.wharton.upenn.edu/p/2025-09-08-the-projected-impact-of-generative-ai-on-future-productivity-growth/</t>
        </is>
      </c>
    </row>
    <row r="209">
      <c r="A209" t="inlineStr">
        <is>
          <t>25-1064</t>
        </is>
      </c>
      <c r="B209" t="inlineStr">
        <is>
          <t>Geography Teachers, Postsecondary</t>
        </is>
      </c>
      <c r="C209" s="41" t="n">
        <v>0.434</v>
      </c>
      <c r="D209" t="inlineStr">
        <is>
          <t>https://budgetmodel.wharton.upenn.edu/p/2025-09-08-the-projected-impact-of-generative-ai-on-future-productivity-growth/</t>
        </is>
      </c>
    </row>
    <row r="210">
      <c r="A210" t="inlineStr">
        <is>
          <t>25-1065</t>
        </is>
      </c>
      <c r="B210" t="inlineStr">
        <is>
          <t>Political Science Teachers, Postsecondary</t>
        </is>
      </c>
      <c r="C210" s="41" t="n">
        <v>0.4068</v>
      </c>
      <c r="D210" t="inlineStr">
        <is>
          <t>https://budgetmodel.wharton.upenn.edu/p/2025-09-08-the-projected-impact-of-generative-ai-on-future-productivity-growth/</t>
        </is>
      </c>
    </row>
    <row r="211">
      <c r="A211" t="inlineStr">
        <is>
          <t>25-1066</t>
        </is>
      </c>
      <c r="B211" t="inlineStr">
        <is>
          <t>Psychology Teachers, Postsecondary</t>
        </is>
      </c>
      <c r="C211" s="41" t="n">
        <v>0.3983</v>
      </c>
      <c r="D211" t="inlineStr">
        <is>
          <t>https://budgetmodel.wharton.upenn.edu/p/2025-09-08-the-projected-impact-of-generative-ai-on-future-productivity-growth/</t>
        </is>
      </c>
    </row>
    <row r="212">
      <c r="A212" t="inlineStr">
        <is>
          <t>25-1067</t>
        </is>
      </c>
      <c r="B212" t="inlineStr">
        <is>
          <t>Sociology Teachers, Postsecondary</t>
        </is>
      </c>
      <c r="C212" s="41" t="n">
        <v>0.3729</v>
      </c>
      <c r="D212" t="inlineStr">
        <is>
          <t>https://budgetmodel.wharton.upenn.edu/p/2025-09-08-the-projected-impact-of-generative-ai-on-future-productivity-growth/</t>
        </is>
      </c>
    </row>
    <row r="213">
      <c r="A213" t="inlineStr">
        <is>
          <t>25-1071</t>
        </is>
      </c>
      <c r="B213" t="inlineStr">
        <is>
          <t>Health Specialties Teachers, Postsecondary</t>
        </is>
      </c>
      <c r="C213" s="41" t="n">
        <v>0.4196</v>
      </c>
      <c r="D213" t="inlineStr">
        <is>
          <t>https://budgetmodel.wharton.upenn.edu/p/2025-09-08-the-projected-impact-of-generative-ai-on-future-productivity-growth/</t>
        </is>
      </c>
    </row>
    <row r="214">
      <c r="A214" t="inlineStr">
        <is>
          <t>25-1072</t>
        </is>
      </c>
      <c r="B214" t="inlineStr">
        <is>
          <t>Nursing Instructors and Teachers, Postsecondary</t>
        </is>
      </c>
      <c r="C214" s="41" t="n">
        <v>0.3483</v>
      </c>
      <c r="D214" t="inlineStr">
        <is>
          <t>https://budgetmodel.wharton.upenn.edu/p/2025-09-08-the-projected-impact-of-generative-ai-on-future-productivity-growth/</t>
        </is>
      </c>
    </row>
    <row r="215">
      <c r="A215" t="inlineStr">
        <is>
          <t>25-1081</t>
        </is>
      </c>
      <c r="B215" t="inlineStr">
        <is>
          <t>Education Teachers, Postsecondary</t>
        </is>
      </c>
      <c r="C215" s="41" t="n">
        <v>0.4125</v>
      </c>
      <c r="D215" t="inlineStr">
        <is>
          <t>https://budgetmodel.wharton.upenn.edu/p/2025-09-08-the-projected-impact-of-generative-ai-on-future-productivity-growth/</t>
        </is>
      </c>
    </row>
    <row r="216">
      <c r="A216" t="inlineStr">
        <is>
          <t>25-1082</t>
        </is>
      </c>
      <c r="B216" t="inlineStr">
        <is>
          <t>Library Science Teachers, Postsecondary</t>
        </is>
      </c>
      <c r="C216" s="41" t="n">
        <v>0.414</v>
      </c>
      <c r="D216" t="inlineStr">
        <is>
          <t>https://budgetmodel.wharton.upenn.edu/p/2025-09-08-the-projected-impact-of-generative-ai-on-future-productivity-growth/</t>
        </is>
      </c>
    </row>
    <row r="217">
      <c r="A217" t="inlineStr">
        <is>
          <t>25-1111</t>
        </is>
      </c>
      <c r="B217" t="inlineStr">
        <is>
          <t>Criminal Justice and Law Enforcement Teachers, Postsecondary</t>
        </is>
      </c>
      <c r="C217" s="41" t="n">
        <v>0.4717</v>
      </c>
      <c r="D217" t="inlineStr">
        <is>
          <t>https://budgetmodel.wharton.upenn.edu/p/2025-09-08-the-projected-impact-of-generative-ai-on-future-productivity-growth/</t>
        </is>
      </c>
    </row>
    <row r="218">
      <c r="A218" t="inlineStr">
        <is>
          <t>25-1112</t>
        </is>
      </c>
      <c r="B218" t="inlineStr">
        <is>
          <t>Law Teachers, Postsecondary</t>
        </is>
      </c>
      <c r="C218" s="41" t="n">
        <v>0.4196</v>
      </c>
      <c r="D218" t="inlineStr">
        <is>
          <t>https://budgetmodel.wharton.upenn.edu/p/2025-09-08-the-projected-impact-of-generative-ai-on-future-productivity-growth/</t>
        </is>
      </c>
    </row>
    <row r="219">
      <c r="A219" t="inlineStr">
        <is>
          <t>25-1113</t>
        </is>
      </c>
      <c r="B219" t="inlineStr">
        <is>
          <t>Social Work Teachers, Postsecondary</t>
        </is>
      </c>
      <c r="C219" s="41" t="n">
        <v>0.3625</v>
      </c>
      <c r="D219" t="inlineStr">
        <is>
          <t>https://budgetmodel.wharton.upenn.edu/p/2025-09-08-the-projected-impact-of-generative-ai-on-future-productivity-growth/</t>
        </is>
      </c>
    </row>
    <row r="220">
      <c r="A220" t="inlineStr">
        <is>
          <t>25-1121</t>
        </is>
      </c>
      <c r="B220" t="inlineStr">
        <is>
          <t>Art, Drama, and Music Teachers, Postsecondary</t>
        </is>
      </c>
      <c r="C220" s="41" t="n">
        <v>0.3696</v>
      </c>
      <c r="D220" t="inlineStr">
        <is>
          <t>https://budgetmodel.wharton.upenn.edu/p/2025-09-08-the-projected-impact-of-generative-ai-on-future-productivity-growth/</t>
        </is>
      </c>
    </row>
    <row r="221">
      <c r="A221" t="inlineStr">
        <is>
          <t>25-1122</t>
        </is>
      </c>
      <c r="B221" t="inlineStr">
        <is>
          <t>Communications Teachers, Postsecondary</t>
        </is>
      </c>
      <c r="C221" s="41" t="n">
        <v>0.3890999999999999</v>
      </c>
      <c r="D221" t="inlineStr">
        <is>
          <t>https://budgetmodel.wharton.upenn.edu/p/2025-09-08-the-projected-impact-of-generative-ai-on-future-productivity-growth/</t>
        </is>
      </c>
    </row>
    <row r="222">
      <c r="A222" t="inlineStr">
        <is>
          <t>25-1123</t>
        </is>
      </c>
      <c r="B222" t="inlineStr">
        <is>
          <t>English Language and Literature Teachers, Postsecondary</t>
        </is>
      </c>
      <c r="C222" s="41" t="n">
        <v>0.45</v>
      </c>
      <c r="D222" t="inlineStr">
        <is>
          <t>https://budgetmodel.wharton.upenn.edu/p/2025-09-08-the-projected-impact-of-generative-ai-on-future-productivity-growth/</t>
        </is>
      </c>
    </row>
    <row r="223">
      <c r="A223" t="inlineStr">
        <is>
          <t>25-1124</t>
        </is>
      </c>
      <c r="B223" t="inlineStr">
        <is>
          <t>Foreign Language and Literature Teachers, Postsecondary</t>
        </is>
      </c>
      <c r="C223" s="41" t="n">
        <v>0.482</v>
      </c>
      <c r="D223" t="inlineStr">
        <is>
          <t>https://budgetmodel.wharton.upenn.edu/p/2025-09-08-the-projected-impact-of-generative-ai-on-future-productivity-growth/</t>
        </is>
      </c>
    </row>
    <row r="224">
      <c r="A224" t="inlineStr">
        <is>
          <t>25-1125</t>
        </is>
      </c>
      <c r="B224" t="inlineStr">
        <is>
          <t>History Teachers, Postsecondary</t>
        </is>
      </c>
      <c r="C224" s="41" t="n">
        <v>0.424</v>
      </c>
      <c r="D224" t="inlineStr">
        <is>
          <t>https://budgetmodel.wharton.upenn.edu/p/2025-09-08-the-projected-impact-of-generative-ai-on-future-productivity-growth/</t>
        </is>
      </c>
    </row>
    <row r="225">
      <c r="A225" t="inlineStr">
        <is>
          <t>25-1126</t>
        </is>
      </c>
      <c r="B225" t="inlineStr">
        <is>
          <t>Philosophy and Religion Teachers, Postsecondary</t>
        </is>
      </c>
      <c r="C225" s="41" t="n">
        <v>0.4304</v>
      </c>
      <c r="D225" t="inlineStr">
        <is>
          <t>https://budgetmodel.wharton.upenn.edu/p/2025-09-08-the-projected-impact-of-generative-ai-on-future-productivity-growth/</t>
        </is>
      </c>
    </row>
    <row r="226">
      <c r="A226" t="inlineStr">
        <is>
          <t>25-1192</t>
        </is>
      </c>
      <c r="B226" t="inlineStr">
        <is>
          <t>Family and Consumer Sciences Teachers, Postsecondary</t>
        </is>
      </c>
      <c r="C226" s="41" t="n">
        <v>0.4609</v>
      </c>
      <c r="D226" t="inlineStr">
        <is>
          <t>https://budgetmodel.wharton.upenn.edu/p/2025-09-08-the-projected-impact-of-generative-ai-on-future-productivity-growth/</t>
        </is>
      </c>
    </row>
    <row r="227">
      <c r="A227" t="inlineStr">
        <is>
          <t>25-1193</t>
        </is>
      </c>
      <c r="B227" t="inlineStr">
        <is>
          <t>Recreation and Fitness Studies Teachers, Postsecondary</t>
        </is>
      </c>
      <c r="C227" s="41" t="n">
        <v>0.4708</v>
      </c>
      <c r="D227" t="inlineStr">
        <is>
          <t>https://budgetmodel.wharton.upenn.edu/p/2025-09-08-the-projected-impact-of-generative-ai-on-future-productivity-growth/</t>
        </is>
      </c>
    </row>
    <row r="228">
      <c r="A228" t="inlineStr">
        <is>
          <t>25-1194</t>
        </is>
      </c>
      <c r="B228" t="inlineStr">
        <is>
          <t>Career/Technical Education Teachers, Postsecondary</t>
        </is>
      </c>
      <c r="C228" s="41" t="n">
        <v>0.3875</v>
      </c>
      <c r="D228" t="inlineStr">
        <is>
          <t>https://budgetmodel.wharton.upenn.edu/p/2025-09-08-the-projected-impact-of-generative-ai-on-future-productivity-growth/</t>
        </is>
      </c>
    </row>
    <row r="229">
      <c r="A229" t="inlineStr">
        <is>
          <t>25-2011</t>
        </is>
      </c>
      <c r="B229" t="inlineStr">
        <is>
          <t>Preschool Teachers, Except Special Education</t>
        </is>
      </c>
      <c r="C229" s="41" t="n">
        <v>0.1176</v>
      </c>
      <c r="D229" t="inlineStr">
        <is>
          <t>https://budgetmodel.wharton.upenn.edu/p/2025-09-08-the-projected-impact-of-generative-ai-on-future-productivity-growth/</t>
        </is>
      </c>
    </row>
    <row r="230">
      <c r="A230" t="inlineStr">
        <is>
          <t>25-2012</t>
        </is>
      </c>
      <c r="B230" t="inlineStr">
        <is>
          <t>Kindergarten Teachers, Except Special Education</t>
        </is>
      </c>
      <c r="C230" s="41" t="n">
        <v>0.1392</v>
      </c>
      <c r="D230" t="inlineStr">
        <is>
          <t>https://budgetmodel.wharton.upenn.edu/p/2025-09-08-the-projected-impact-of-generative-ai-on-future-productivity-growth/</t>
        </is>
      </c>
    </row>
    <row r="231">
      <c r="A231" t="inlineStr">
        <is>
          <t>25-2021</t>
        </is>
      </c>
      <c r="B231" t="inlineStr">
        <is>
          <t>Elementary School Teachers, Except Special Education</t>
        </is>
      </c>
      <c r="C231" s="41" t="n">
        <v>0.2224</v>
      </c>
      <c r="D231" t="inlineStr">
        <is>
          <t>https://budgetmodel.wharton.upenn.edu/p/2025-09-08-the-projected-impact-of-generative-ai-on-future-productivity-growth/</t>
        </is>
      </c>
    </row>
    <row r="232">
      <c r="A232" t="inlineStr">
        <is>
          <t>25-2022</t>
        </is>
      </c>
      <c r="B232" t="inlineStr">
        <is>
          <t>Middle School Teachers, Except Special and Career/Technical Education</t>
        </is>
      </c>
      <c r="C232" s="41" t="n">
        <v>0.2286</v>
      </c>
      <c r="D232" t="inlineStr">
        <is>
          <t>https://budgetmodel.wharton.upenn.edu/p/2025-09-08-the-projected-impact-of-generative-ai-on-future-productivity-growth/</t>
        </is>
      </c>
    </row>
    <row r="233">
      <c r="A233" t="inlineStr">
        <is>
          <t>25-2023</t>
        </is>
      </c>
      <c r="B233" t="inlineStr">
        <is>
          <t>Career/Technical Education Teachers, Middle School</t>
        </is>
      </c>
      <c r="C233" s="41" t="n">
        <v>0.2661</v>
      </c>
      <c r="D233" t="inlineStr">
        <is>
          <t>https://budgetmodel.wharton.upenn.edu/p/2025-09-08-the-projected-impact-of-generative-ai-on-future-productivity-growth/</t>
        </is>
      </c>
    </row>
    <row r="234">
      <c r="A234" t="inlineStr">
        <is>
          <t>25-2031</t>
        </is>
      </c>
      <c r="B234" t="inlineStr">
        <is>
          <t>Secondary School Teachers, Except Special and Career/Technical Education</t>
        </is>
      </c>
      <c r="C234" s="41" t="n">
        <v>0.3016</v>
      </c>
      <c r="D234" t="inlineStr">
        <is>
          <t>https://budgetmodel.wharton.upenn.edu/p/2025-09-08-the-projected-impact-of-generative-ai-on-future-productivity-growth/</t>
        </is>
      </c>
    </row>
    <row r="235">
      <c r="A235" t="inlineStr">
        <is>
          <t>25-2032</t>
        </is>
      </c>
      <c r="B235" t="inlineStr">
        <is>
          <t>Career/Technical Education Teachers, Secondary School</t>
        </is>
      </c>
      <c r="C235" s="41" t="n">
        <v>0.2424</v>
      </c>
      <c r="D235" t="inlineStr">
        <is>
          <t>https://budgetmodel.wharton.upenn.edu/p/2025-09-08-the-projected-impact-of-generative-ai-on-future-productivity-growth/</t>
        </is>
      </c>
    </row>
    <row r="236">
      <c r="A236" t="inlineStr">
        <is>
          <t>25-2051</t>
        </is>
      </c>
      <c r="B236" t="inlineStr">
        <is>
          <t>Special Education Teachers, Preschool</t>
        </is>
      </c>
      <c r="C236" s="41" t="n">
        <v>0.1889</v>
      </c>
      <c r="D236" t="inlineStr">
        <is>
          <t>https://budgetmodel.wharton.upenn.edu/p/2025-09-08-the-projected-impact-of-generative-ai-on-future-productivity-growth/</t>
        </is>
      </c>
    </row>
    <row r="237">
      <c r="A237" t="inlineStr">
        <is>
          <t>25-2052</t>
        </is>
      </c>
      <c r="B237" t="inlineStr">
        <is>
          <t>Special Education Teachers, Kindergarten and Elementary School</t>
        </is>
      </c>
      <c r="C237" s="41" t="n">
        <v>0.1992</v>
      </c>
      <c r="D237" t="inlineStr">
        <is>
          <t>https://budgetmodel.wharton.upenn.edu/p/2025-09-08-the-projected-impact-of-generative-ai-on-future-productivity-growth/</t>
        </is>
      </c>
    </row>
    <row r="238">
      <c r="A238" t="inlineStr">
        <is>
          <t>25-2057</t>
        </is>
      </c>
      <c r="B238" t="inlineStr">
        <is>
          <t>Special Education Teachers, Middle School</t>
        </is>
      </c>
      <c r="C238" s="41" t="n">
        <v>0.2338</v>
      </c>
      <c r="D238" t="inlineStr">
        <is>
          <t>https://budgetmodel.wharton.upenn.edu/p/2025-09-08-the-projected-impact-of-generative-ai-on-future-productivity-growth/</t>
        </is>
      </c>
    </row>
    <row r="239">
      <c r="A239" t="inlineStr">
        <is>
          <t>25-2058</t>
        </is>
      </c>
      <c r="B239" t="inlineStr">
        <is>
          <t>Special Education Teachers, Secondary School</t>
        </is>
      </c>
      <c r="C239" s="41" t="n">
        <v>0.2225</v>
      </c>
      <c r="D239" t="inlineStr">
        <is>
          <t>https://budgetmodel.wharton.upenn.edu/p/2025-09-08-the-projected-impact-of-generative-ai-on-future-productivity-growth/</t>
        </is>
      </c>
    </row>
    <row r="240">
      <c r="A240" t="inlineStr">
        <is>
          <t>25-2059</t>
        </is>
      </c>
      <c r="B240" t="inlineStr">
        <is>
          <t>Special Education Teachers, All Other</t>
        </is>
      </c>
      <c r="C240" s="41" t="n">
        <v>0.27</v>
      </c>
      <c r="D240" t="inlineStr">
        <is>
          <t>https://budgetmodel.wharton.upenn.edu/p/2025-09-08-the-projected-impact-of-generative-ai-on-future-productivity-growth/</t>
        </is>
      </c>
    </row>
    <row r="241">
      <c r="A241" t="inlineStr">
        <is>
          <t>25-3011</t>
        </is>
      </c>
      <c r="B241" t="inlineStr">
        <is>
          <t>Adult Basic Education, Adult Secondary Education, and English as a Second Language Instructors</t>
        </is>
      </c>
      <c r="C241" s="41" t="n">
        <v>0.3372</v>
      </c>
      <c r="D241" t="inlineStr">
        <is>
          <t>https://budgetmodel.wharton.upenn.edu/p/2025-09-08-the-projected-impact-of-generative-ai-on-future-productivity-growth/</t>
        </is>
      </c>
    </row>
    <row r="242">
      <c r="A242" t="inlineStr">
        <is>
          <t>25-3021</t>
        </is>
      </c>
      <c r="B242" t="inlineStr">
        <is>
          <t>Self-Enrichment Teachers</t>
        </is>
      </c>
      <c r="C242" s="41" t="n">
        <v>0.33</v>
      </c>
      <c r="D242" t="inlineStr">
        <is>
          <t>https://budgetmodel.wharton.upenn.edu/p/2025-09-08-the-projected-impact-of-generative-ai-on-future-productivity-growth/</t>
        </is>
      </c>
    </row>
    <row r="243">
      <c r="A243" t="inlineStr">
        <is>
          <t>25-3031</t>
        </is>
      </c>
      <c r="B243" t="inlineStr">
        <is>
          <t>Substitute Teachers, Short-Term</t>
        </is>
      </c>
      <c r="C243" s="41" t="n">
        <v>0.1972</v>
      </c>
      <c r="D243" t="inlineStr">
        <is>
          <t>https://budgetmodel.wharton.upenn.edu/p/2025-09-08-the-projected-impact-of-generative-ai-on-future-productivity-growth/</t>
        </is>
      </c>
    </row>
    <row r="244">
      <c r="A244" t="inlineStr">
        <is>
          <t>25-3041</t>
        </is>
      </c>
      <c r="B244" t="inlineStr">
        <is>
          <t>Tutors</t>
        </is>
      </c>
      <c r="C244" s="41" t="n">
        <v>0.3974</v>
      </c>
      <c r="D244" t="inlineStr">
        <is>
          <t>https://budgetmodel.wharton.upenn.edu/p/2025-09-08-the-projected-impact-of-generative-ai-on-future-productivity-growth/</t>
        </is>
      </c>
    </row>
    <row r="245">
      <c r="A245" t="inlineStr">
        <is>
          <t>25-4011</t>
        </is>
      </c>
      <c r="B245" t="inlineStr">
        <is>
          <t>Archivists</t>
        </is>
      </c>
      <c r="C245" s="41" t="n">
        <v>0.4154</v>
      </c>
      <c r="D245" t="inlineStr">
        <is>
          <t>https://budgetmodel.wharton.upenn.edu/p/2025-09-08-the-projected-impact-of-generative-ai-on-future-productivity-growth/</t>
        </is>
      </c>
    </row>
    <row r="246">
      <c r="A246" t="inlineStr">
        <is>
          <t>25-4012</t>
        </is>
      </c>
      <c r="B246" t="inlineStr">
        <is>
          <t>Curators</t>
        </is>
      </c>
      <c r="C246" s="41" t="n">
        <v>0.2833</v>
      </c>
      <c r="D246" t="inlineStr">
        <is>
          <t>https://budgetmodel.wharton.upenn.edu/p/2025-09-08-the-projected-impact-of-generative-ai-on-future-productivity-growth/</t>
        </is>
      </c>
    </row>
    <row r="247">
      <c r="A247" t="inlineStr">
        <is>
          <t>25-4013</t>
        </is>
      </c>
      <c r="B247" t="inlineStr">
        <is>
          <t>Museum Technicians and Conservators</t>
        </is>
      </c>
      <c r="C247" s="41" t="n">
        <v>0.1808</v>
      </c>
      <c r="D247" t="inlineStr">
        <is>
          <t>https://budgetmodel.wharton.upenn.edu/p/2025-09-08-the-projected-impact-of-generative-ai-on-future-productivity-growth/</t>
        </is>
      </c>
    </row>
    <row r="248">
      <c r="A248" t="inlineStr">
        <is>
          <t>25-4022</t>
        </is>
      </c>
      <c r="B248" t="inlineStr">
        <is>
          <t>Librarians and Media Collections Specialists</t>
        </is>
      </c>
      <c r="C248" s="41" t="n">
        <v>0.4167</v>
      </c>
      <c r="D248" t="inlineStr">
        <is>
          <t>https://budgetmodel.wharton.upenn.edu/p/2025-09-08-the-projected-impact-of-generative-ai-on-future-productivity-growth/</t>
        </is>
      </c>
    </row>
    <row r="249">
      <c r="A249" t="inlineStr">
        <is>
          <t>25-4031</t>
        </is>
      </c>
      <c r="B249" t="inlineStr">
        <is>
          <t>Library Technicians</t>
        </is>
      </c>
      <c r="C249" s="41" t="n">
        <v>0.6329</v>
      </c>
      <c r="D249" t="inlineStr">
        <is>
          <t>https://budgetmodel.wharton.upenn.edu/p/2025-09-08-the-projected-impact-of-generative-ai-on-future-productivity-growth/</t>
        </is>
      </c>
    </row>
    <row r="250">
      <c r="A250" t="inlineStr">
        <is>
          <t>25-9021</t>
        </is>
      </c>
      <c r="B250" t="inlineStr">
        <is>
          <t>Farm and Home Management Educators</t>
        </is>
      </c>
      <c r="C250" s="41" t="n">
        <v>0.33</v>
      </c>
      <c r="D250" t="inlineStr">
        <is>
          <t>https://budgetmodel.wharton.upenn.edu/p/2025-09-08-the-projected-impact-of-generative-ai-on-future-productivity-growth/</t>
        </is>
      </c>
    </row>
    <row r="251">
      <c r="A251" t="inlineStr">
        <is>
          <t>25-9031</t>
        </is>
      </c>
      <c r="B251" t="inlineStr">
        <is>
          <t>Instructional Coordinators</t>
        </is>
      </c>
      <c r="C251" s="41" t="n">
        <v>0.5783</v>
      </c>
      <c r="D251" t="inlineStr">
        <is>
          <t>https://budgetmodel.wharton.upenn.edu/p/2025-09-08-the-projected-impact-of-generative-ai-on-future-productivity-growth/</t>
        </is>
      </c>
    </row>
    <row r="252">
      <c r="A252" t="inlineStr">
        <is>
          <t>25-9044</t>
        </is>
      </c>
      <c r="B252" t="inlineStr">
        <is>
          <t>Teaching Assistants, Postsecondary</t>
        </is>
      </c>
      <c r="C252" s="41" t="n">
        <v>0.3675</v>
      </c>
      <c r="D252" t="inlineStr">
        <is>
          <t>https://budgetmodel.wharton.upenn.edu/p/2025-09-08-the-projected-impact-of-generative-ai-on-future-productivity-growth/</t>
        </is>
      </c>
    </row>
    <row r="253">
      <c r="A253" t="inlineStr">
        <is>
          <t>25-9045</t>
        </is>
      </c>
      <c r="B253" t="inlineStr">
        <is>
          <t>Teaching Assistants, Except Postsecondary</t>
        </is>
      </c>
      <c r="C253" s="41" t="n">
        <v>0.2083</v>
      </c>
      <c r="D253" t="inlineStr">
        <is>
          <t>https://budgetmodel.wharton.upenn.edu/p/2025-09-08-the-projected-impact-of-generative-ai-on-future-productivity-growth/</t>
        </is>
      </c>
    </row>
    <row r="254">
      <c r="A254" t="inlineStr">
        <is>
          <t>27-1011</t>
        </is>
      </c>
      <c r="B254" t="inlineStr">
        <is>
          <t>Art Directors</t>
        </is>
      </c>
      <c r="C254" s="41" t="n">
        <v>0.3688</v>
      </c>
      <c r="D254" t="inlineStr">
        <is>
          <t>https://budgetmodel.wharton.upenn.edu/p/2025-09-08-the-projected-impact-of-generative-ai-on-future-productivity-growth/</t>
        </is>
      </c>
    </row>
    <row r="255">
      <c r="A255" t="inlineStr">
        <is>
          <t>27-1012</t>
        </is>
      </c>
      <c r="B255" t="inlineStr">
        <is>
          <t>Craft Artists</t>
        </is>
      </c>
      <c r="C255" s="41" t="n">
        <v>0.22</v>
      </c>
      <c r="D255" t="inlineStr">
        <is>
          <t>https://budgetmodel.wharton.upenn.edu/p/2025-09-08-the-projected-impact-of-generative-ai-on-future-productivity-growth/</t>
        </is>
      </c>
    </row>
    <row r="256">
      <c r="A256" t="inlineStr">
        <is>
          <t>27-1013</t>
        </is>
      </c>
      <c r="B256" t="inlineStr">
        <is>
          <t>Fine Artists, Including Painters, Sculptors, and Illustrators</t>
        </is>
      </c>
      <c r="C256" s="41" t="n">
        <v>0.2281</v>
      </c>
      <c r="D256" t="inlineStr">
        <is>
          <t>https://budgetmodel.wharton.upenn.edu/p/2025-09-08-the-projected-impact-of-generative-ai-on-future-productivity-growth/</t>
        </is>
      </c>
    </row>
    <row r="257">
      <c r="A257" t="inlineStr">
        <is>
          <t>27-1014</t>
        </is>
      </c>
      <c r="B257" t="inlineStr">
        <is>
          <t>Special Effects Artists and Animators</t>
        </is>
      </c>
      <c r="C257" s="41" t="n">
        <v>0.7071</v>
      </c>
      <c r="D257" t="inlineStr">
        <is>
          <t>https://budgetmodel.wharton.upenn.edu/p/2025-09-08-the-projected-impact-of-generative-ai-on-future-productivity-growth/</t>
        </is>
      </c>
    </row>
    <row r="258">
      <c r="A258" t="inlineStr">
        <is>
          <t>27-1021</t>
        </is>
      </c>
      <c r="B258" t="inlineStr">
        <is>
          <t>Commercial and Industrial Designers</t>
        </is>
      </c>
      <c r="C258" s="41" t="n">
        <v>0.3029</v>
      </c>
      <c r="D258" t="inlineStr">
        <is>
          <t>https://budgetmodel.wharton.upenn.edu/p/2025-09-08-the-projected-impact-of-generative-ai-on-future-productivity-growth/</t>
        </is>
      </c>
    </row>
    <row r="259">
      <c r="A259" t="inlineStr">
        <is>
          <t>27-1022</t>
        </is>
      </c>
      <c r="B259" t="inlineStr">
        <is>
          <t>Fashion Designers</t>
        </is>
      </c>
      <c r="C259" s="41" t="n">
        <v>0.1875</v>
      </c>
      <c r="D259" t="inlineStr">
        <is>
          <t>https://budgetmodel.wharton.upenn.edu/p/2025-09-08-the-projected-impact-of-generative-ai-on-future-productivity-growth/</t>
        </is>
      </c>
    </row>
    <row r="260">
      <c r="A260" t="inlineStr">
        <is>
          <t>27-1023</t>
        </is>
      </c>
      <c r="B260" t="inlineStr">
        <is>
          <t>Floral Designers</t>
        </is>
      </c>
      <c r="C260" s="41" t="n">
        <v>0.1188</v>
      </c>
      <c r="D260" t="inlineStr">
        <is>
          <t>https://budgetmodel.wharton.upenn.edu/p/2025-09-08-the-projected-impact-of-generative-ai-on-future-productivity-growth/</t>
        </is>
      </c>
    </row>
    <row r="261">
      <c r="A261" t="inlineStr">
        <is>
          <t>27-1024</t>
        </is>
      </c>
      <c r="B261" t="inlineStr">
        <is>
          <t>Graphic Designers</t>
        </is>
      </c>
      <c r="C261" s="41" t="n">
        <v>0.7375</v>
      </c>
      <c r="D261" t="inlineStr">
        <is>
          <t>https://budgetmodel.wharton.upenn.edu/p/2025-09-08-the-projected-impact-of-generative-ai-on-future-productivity-growth/</t>
        </is>
      </c>
    </row>
    <row r="262">
      <c r="A262" t="inlineStr">
        <is>
          <t>27-1025</t>
        </is>
      </c>
      <c r="B262" t="inlineStr">
        <is>
          <t>Interior Designers</t>
        </is>
      </c>
      <c r="C262" s="41" t="n">
        <v>0.3133</v>
      </c>
      <c r="D262" t="inlineStr">
        <is>
          <t>https://budgetmodel.wharton.upenn.edu/p/2025-09-08-the-projected-impact-of-generative-ai-on-future-productivity-growth/</t>
        </is>
      </c>
    </row>
    <row r="263">
      <c r="A263" t="inlineStr">
        <is>
          <t>27-1026</t>
        </is>
      </c>
      <c r="B263" t="inlineStr">
        <is>
          <t>Merchandise Displayers and Window Trimmers</t>
        </is>
      </c>
      <c r="C263" s="41" t="n">
        <v>0.038</v>
      </c>
      <c r="D263" t="inlineStr">
        <is>
          <t>https://budgetmodel.wharton.upenn.edu/p/2025-09-08-the-projected-impact-of-generative-ai-on-future-productivity-growth/</t>
        </is>
      </c>
    </row>
    <row r="264">
      <c r="A264" t="inlineStr">
        <is>
          <t>27-1027</t>
        </is>
      </c>
      <c r="B264" t="inlineStr">
        <is>
          <t>Set and Exhibit Designers</t>
        </is>
      </c>
      <c r="C264" s="41" t="n">
        <v>0.2167</v>
      </c>
      <c r="D264" t="inlineStr">
        <is>
          <t>https://budgetmodel.wharton.upenn.edu/p/2025-09-08-the-projected-impact-of-generative-ai-on-future-productivity-growth/</t>
        </is>
      </c>
    </row>
    <row r="265">
      <c r="A265" t="inlineStr">
        <is>
          <t>27-2011</t>
        </is>
      </c>
      <c r="B265" t="inlineStr">
        <is>
          <t>Actors</t>
        </is>
      </c>
      <c r="C265" s="41" t="n">
        <v>0.1</v>
      </c>
      <c r="D265" t="inlineStr">
        <is>
          <t>https://budgetmodel.wharton.upenn.edu/p/2025-09-08-the-projected-impact-of-generative-ai-on-future-productivity-growth/</t>
        </is>
      </c>
    </row>
    <row r="266">
      <c r="A266" t="inlineStr">
        <is>
          <t>27-2012</t>
        </is>
      </c>
      <c r="B266" t="inlineStr">
        <is>
          <t>Producers and Directors</t>
        </is>
      </c>
      <c r="C266" s="41" t="n">
        <v>0.3463000000000001</v>
      </c>
      <c r="D266" t="inlineStr">
        <is>
          <t>https://budgetmodel.wharton.upenn.edu/p/2025-09-08-the-projected-impact-of-generative-ai-on-future-productivity-growth/</t>
        </is>
      </c>
    </row>
    <row r="267">
      <c r="A267" t="inlineStr">
        <is>
          <t>27-2021</t>
        </is>
      </c>
      <c r="B267" t="inlineStr">
        <is>
          <t>Athletes and Sports Competitors</t>
        </is>
      </c>
      <c r="C267" s="41" t="n">
        <v>0</v>
      </c>
      <c r="D267" t="inlineStr">
        <is>
          <t>https://budgetmodel.wharton.upenn.edu/p/2025-09-08-the-projected-impact-of-generative-ai-on-future-productivity-growth/</t>
        </is>
      </c>
    </row>
    <row r="268">
      <c r="A268" t="inlineStr">
        <is>
          <t>27-2022</t>
        </is>
      </c>
      <c r="B268" t="inlineStr">
        <is>
          <t>Coaches and Scouts</t>
        </is>
      </c>
      <c r="C268" s="41" t="n">
        <v>0.2018</v>
      </c>
      <c r="D268" t="inlineStr">
        <is>
          <t>https://budgetmodel.wharton.upenn.edu/p/2025-09-08-the-projected-impact-of-generative-ai-on-future-productivity-growth/</t>
        </is>
      </c>
    </row>
    <row r="269">
      <c r="A269" t="inlineStr">
        <is>
          <t>27-2023</t>
        </is>
      </c>
      <c r="B269" t="inlineStr">
        <is>
          <t>Umpires, Referees, and Other Sports Officials</t>
        </is>
      </c>
      <c r="C269" s="41" t="n">
        <v>0.4</v>
      </c>
      <c r="D269" t="inlineStr">
        <is>
          <t>https://budgetmodel.wharton.upenn.edu/p/2025-09-08-the-projected-impact-of-generative-ai-on-future-productivity-growth/</t>
        </is>
      </c>
    </row>
    <row r="270">
      <c r="A270" t="inlineStr">
        <is>
          <t>27-2031</t>
        </is>
      </c>
      <c r="B270" t="inlineStr">
        <is>
          <t>Dancers</t>
        </is>
      </c>
      <c r="C270" s="41" t="n">
        <v>0</v>
      </c>
      <c r="D270" t="inlineStr">
        <is>
          <t>https://budgetmodel.wharton.upenn.edu/p/2025-09-08-the-projected-impact-of-generative-ai-on-future-productivity-growth/</t>
        </is>
      </c>
    </row>
    <row r="271">
      <c r="A271" t="inlineStr">
        <is>
          <t>27-2032</t>
        </is>
      </c>
      <c r="B271" t="inlineStr">
        <is>
          <t>Choreographers</t>
        </is>
      </c>
      <c r="C271" s="41" t="n">
        <v>0</v>
      </c>
      <c r="D271" t="inlineStr">
        <is>
          <t>https://budgetmodel.wharton.upenn.edu/p/2025-09-08-the-projected-impact-of-generative-ai-on-future-productivity-growth/</t>
        </is>
      </c>
    </row>
    <row r="272">
      <c r="A272" t="inlineStr">
        <is>
          <t>27-2041</t>
        </is>
      </c>
      <c r="B272" t="inlineStr">
        <is>
          <t>Music Directors and Composers</t>
        </is>
      </c>
      <c r="C272" s="41" t="n">
        <v>0.5433</v>
      </c>
      <c r="D272" t="inlineStr">
        <is>
          <t>https://budgetmodel.wharton.upenn.edu/p/2025-09-08-the-projected-impact-of-generative-ai-on-future-productivity-growth/</t>
        </is>
      </c>
    </row>
    <row r="273">
      <c r="A273" t="inlineStr">
        <is>
          <t>27-2042</t>
        </is>
      </c>
      <c r="B273" t="inlineStr">
        <is>
          <t>Musicians and Singers</t>
        </is>
      </c>
      <c r="C273" s="41" t="n">
        <v>0.1733</v>
      </c>
      <c r="D273" t="inlineStr">
        <is>
          <t>https://budgetmodel.wharton.upenn.edu/p/2025-09-08-the-projected-impact-of-generative-ai-on-future-productivity-growth/</t>
        </is>
      </c>
    </row>
    <row r="274">
      <c r="A274" t="inlineStr">
        <is>
          <t>27-2091</t>
        </is>
      </c>
      <c r="B274" t="inlineStr">
        <is>
          <t>Disc Jockeys, Except Radio</t>
        </is>
      </c>
      <c r="C274" s="41" t="n">
        <v>0.4868</v>
      </c>
      <c r="D274" t="inlineStr">
        <is>
          <t>https://budgetmodel.wharton.upenn.edu/p/2025-09-08-the-projected-impact-of-generative-ai-on-future-productivity-growth/</t>
        </is>
      </c>
    </row>
    <row r="275">
      <c r="A275" t="inlineStr">
        <is>
          <t>27-3011</t>
        </is>
      </c>
      <c r="B275" t="inlineStr">
        <is>
          <t>Broadcast Announcers and Radio Disc Jockeys</t>
        </is>
      </c>
      <c r="C275" s="41" t="n">
        <v>0.7020999999999999</v>
      </c>
      <c r="D275" t="inlineStr">
        <is>
          <t>https://budgetmodel.wharton.upenn.edu/p/2025-09-08-the-projected-impact-of-generative-ai-on-future-productivity-growth/</t>
        </is>
      </c>
    </row>
    <row r="276">
      <c r="A276" t="inlineStr">
        <is>
          <t>27-3023</t>
        </is>
      </c>
      <c r="B276" t="inlineStr">
        <is>
          <t>News Analysts, Reporters, and Journalists</t>
        </is>
      </c>
      <c r="C276" s="41" t="n">
        <v>0.71</v>
      </c>
      <c r="D276" t="inlineStr">
        <is>
          <t>https://budgetmodel.wharton.upenn.edu/p/2025-09-08-the-projected-impact-of-generative-ai-on-future-productivity-growth/</t>
        </is>
      </c>
    </row>
    <row r="277">
      <c r="A277" t="inlineStr">
        <is>
          <t>27-3031</t>
        </is>
      </c>
      <c r="B277" t="inlineStr">
        <is>
          <t>Public Relations Specialists</t>
        </is>
      </c>
      <c r="C277" s="41" t="n">
        <v>0.575</v>
      </c>
      <c r="D277" t="inlineStr">
        <is>
          <t>https://budgetmodel.wharton.upenn.edu/p/2025-09-08-the-projected-impact-of-generative-ai-on-future-productivity-growth/</t>
        </is>
      </c>
    </row>
    <row r="278">
      <c r="A278" t="inlineStr">
        <is>
          <t>27-3041</t>
        </is>
      </c>
      <c r="B278" t="inlineStr">
        <is>
          <t>Editors</t>
        </is>
      </c>
      <c r="C278" s="41" t="n">
        <v>0.6643000000000001</v>
      </c>
      <c r="D278" t="inlineStr">
        <is>
          <t>https://budgetmodel.wharton.upenn.edu/p/2025-09-08-the-projected-impact-of-generative-ai-on-future-productivity-growth/</t>
        </is>
      </c>
    </row>
    <row r="279">
      <c r="A279" t="inlineStr">
        <is>
          <t>27-3042</t>
        </is>
      </c>
      <c r="B279" t="inlineStr">
        <is>
          <t>Technical Writers</t>
        </is>
      </c>
      <c r="C279" s="41" t="n">
        <v>0.71</v>
      </c>
      <c r="D279" t="inlineStr">
        <is>
          <t>https://budgetmodel.wharton.upenn.edu/p/2025-09-08-the-projected-impact-of-generative-ai-on-future-productivity-growth/</t>
        </is>
      </c>
    </row>
    <row r="280">
      <c r="A280" t="inlineStr">
        <is>
          <t>27-3043</t>
        </is>
      </c>
      <c r="B280" t="inlineStr">
        <is>
          <t>Writers and Authors</t>
        </is>
      </c>
      <c r="C280" s="41" t="n">
        <v>0.7744</v>
      </c>
      <c r="D280" t="inlineStr">
        <is>
          <t>https://budgetmodel.wharton.upenn.edu/p/2025-09-08-the-projected-impact-of-generative-ai-on-future-productivity-growth/</t>
        </is>
      </c>
    </row>
    <row r="281">
      <c r="A281" t="inlineStr">
        <is>
          <t>27-3091</t>
        </is>
      </c>
      <c r="B281" t="inlineStr">
        <is>
          <t>Interpreters and Translators</t>
        </is>
      </c>
      <c r="C281" s="41" t="n">
        <v>0.6294</v>
      </c>
      <c r="D281" t="inlineStr">
        <is>
          <t>https://budgetmodel.wharton.upenn.edu/p/2025-09-08-the-projected-impact-of-generative-ai-on-future-productivity-growth/</t>
        </is>
      </c>
    </row>
    <row r="282">
      <c r="A282" t="inlineStr">
        <is>
          <t>27-3092</t>
        </is>
      </c>
      <c r="B282" t="inlineStr">
        <is>
          <t>Court Reporters and Simultaneous Captioners</t>
        </is>
      </c>
      <c r="C282" s="41" t="n">
        <v>0.8143</v>
      </c>
      <c r="D282" t="inlineStr">
        <is>
          <t>https://budgetmodel.wharton.upenn.edu/p/2025-09-08-the-projected-impact-of-generative-ai-on-future-productivity-growth/</t>
        </is>
      </c>
    </row>
    <row r="283">
      <c r="A283" t="inlineStr">
        <is>
          <t>27-4011</t>
        </is>
      </c>
      <c r="B283" t="inlineStr">
        <is>
          <t>Audio and Video Technicians</t>
        </is>
      </c>
      <c r="C283" s="41" t="n">
        <v>0.5483</v>
      </c>
      <c r="D283" t="inlineStr">
        <is>
          <t>https://budgetmodel.wharton.upenn.edu/p/2025-09-08-the-projected-impact-of-generative-ai-on-future-productivity-growth/</t>
        </is>
      </c>
    </row>
    <row r="284">
      <c r="A284" t="inlineStr">
        <is>
          <t>27-4012</t>
        </is>
      </c>
      <c r="B284" t="inlineStr">
        <is>
          <t>Broadcast Technicians</t>
        </is>
      </c>
      <c r="C284" s="41" t="n">
        <v>0.6138</v>
      </c>
      <c r="D284" t="inlineStr">
        <is>
          <t>https://budgetmodel.wharton.upenn.edu/p/2025-09-08-the-projected-impact-of-generative-ai-on-future-productivity-growth/</t>
        </is>
      </c>
    </row>
    <row r="285">
      <c r="A285" t="inlineStr">
        <is>
          <t>27-4014</t>
        </is>
      </c>
      <c r="B285" t="inlineStr">
        <is>
          <t>Sound Engineering Technicians</t>
        </is>
      </c>
      <c r="C285" s="41" t="n">
        <v>0.5607</v>
      </c>
      <c r="D285" t="inlineStr">
        <is>
          <t>https://budgetmodel.wharton.upenn.edu/p/2025-09-08-the-projected-impact-of-generative-ai-on-future-productivity-growth/</t>
        </is>
      </c>
    </row>
    <row r="286">
      <c r="A286" t="inlineStr">
        <is>
          <t>27-4015</t>
        </is>
      </c>
      <c r="B286" t="inlineStr">
        <is>
          <t>Lighting Technicians</t>
        </is>
      </c>
      <c r="C286" s="41" t="n">
        <v>0.0594</v>
      </c>
      <c r="D286" t="inlineStr">
        <is>
          <t>https://budgetmodel.wharton.upenn.edu/p/2025-09-08-the-projected-impact-of-generative-ai-on-future-productivity-growth/</t>
        </is>
      </c>
    </row>
    <row r="287">
      <c r="A287" t="inlineStr">
        <is>
          <t>27-4021</t>
        </is>
      </c>
      <c r="B287" t="inlineStr">
        <is>
          <t>Photographers</t>
        </is>
      </c>
      <c r="C287" s="41" t="n">
        <v>0.3207</v>
      </c>
      <c r="D287" t="inlineStr">
        <is>
          <t>https://budgetmodel.wharton.upenn.edu/p/2025-09-08-the-projected-impact-of-generative-ai-on-future-productivity-growth/</t>
        </is>
      </c>
    </row>
    <row r="288">
      <c r="A288" t="inlineStr">
        <is>
          <t>27-4031</t>
        </is>
      </c>
      <c r="B288" t="inlineStr">
        <is>
          <t>Camera Operators, Television, Video, and Film</t>
        </is>
      </c>
      <c r="C288" s="41" t="n">
        <v>0.3458</v>
      </c>
      <c r="D288" t="inlineStr">
        <is>
          <t>https://budgetmodel.wharton.upenn.edu/p/2025-09-08-the-projected-impact-of-generative-ai-on-future-productivity-growth/</t>
        </is>
      </c>
    </row>
    <row r="289">
      <c r="A289" t="inlineStr">
        <is>
          <t>27-4032</t>
        </is>
      </c>
      <c r="B289" t="inlineStr">
        <is>
          <t>Film and Video Editors</t>
        </is>
      </c>
      <c r="C289" s="41" t="n">
        <v>0.6065</v>
      </c>
      <c r="D289" t="inlineStr">
        <is>
          <t>https://budgetmodel.wharton.upenn.edu/p/2025-09-08-the-projected-impact-of-generative-ai-on-future-productivity-growth/</t>
        </is>
      </c>
    </row>
    <row r="290">
      <c r="A290" t="inlineStr">
        <is>
          <t>29-1011</t>
        </is>
      </c>
      <c r="B290" t="inlineStr">
        <is>
          <t>Chiropractors</t>
        </is>
      </c>
      <c r="C290" s="41" t="n">
        <v>0.4273</v>
      </c>
      <c r="D290" t="inlineStr">
        <is>
          <t>https://budgetmodel.wharton.upenn.edu/p/2025-09-08-the-projected-impact-of-generative-ai-on-future-productivity-growth/</t>
        </is>
      </c>
    </row>
    <row r="291">
      <c r="A291" t="inlineStr">
        <is>
          <t>29-1021</t>
        </is>
      </c>
      <c r="B291" t="inlineStr">
        <is>
          <t>Dentists, General</t>
        </is>
      </c>
      <c r="C291" s="41" t="n">
        <v>0.07000000000000001</v>
      </c>
      <c r="D291" t="inlineStr">
        <is>
          <t>https://budgetmodel.wharton.upenn.edu/p/2025-09-08-the-projected-impact-of-generative-ai-on-future-productivity-growth/</t>
        </is>
      </c>
    </row>
    <row r="292">
      <c r="A292" t="inlineStr">
        <is>
          <t>29-1022</t>
        </is>
      </c>
      <c r="B292" t="inlineStr">
        <is>
          <t>Oral and Maxillofacial Surgeons</t>
        </is>
      </c>
      <c r="C292" s="41" t="n">
        <v>0</v>
      </c>
      <c r="D292" t="inlineStr">
        <is>
          <t>https://budgetmodel.wharton.upenn.edu/p/2025-09-08-the-projected-impact-of-generative-ai-on-future-productivity-growth/</t>
        </is>
      </c>
    </row>
    <row r="293">
      <c r="A293" t="inlineStr">
        <is>
          <t>29-1023</t>
        </is>
      </c>
      <c r="B293" t="inlineStr">
        <is>
          <t>Orthodontists</t>
        </is>
      </c>
      <c r="C293" s="41" t="n">
        <v>0.21</v>
      </c>
      <c r="D293" t="inlineStr">
        <is>
          <t>https://budgetmodel.wharton.upenn.edu/p/2025-09-08-the-projected-impact-of-generative-ai-on-future-productivity-growth/</t>
        </is>
      </c>
    </row>
    <row r="294">
      <c r="A294" t="inlineStr">
        <is>
          <t>29-1024</t>
        </is>
      </c>
      <c r="B294" t="inlineStr">
        <is>
          <t>Prosthodontists</t>
        </is>
      </c>
      <c r="C294" s="41" t="n">
        <v>0</v>
      </c>
      <c r="D294" t="inlineStr">
        <is>
          <t>https://budgetmodel.wharton.upenn.edu/p/2025-09-08-the-projected-impact-of-generative-ai-on-future-productivity-growth/</t>
        </is>
      </c>
    </row>
    <row r="295">
      <c r="A295" t="inlineStr">
        <is>
          <t>29-1031</t>
        </is>
      </c>
      <c r="B295" t="inlineStr">
        <is>
          <t>Dietitians and Nutritionists</t>
        </is>
      </c>
      <c r="C295" s="41" t="n">
        <v>0.4679</v>
      </c>
      <c r="D295" t="inlineStr">
        <is>
          <t>https://budgetmodel.wharton.upenn.edu/p/2025-09-08-the-projected-impact-of-generative-ai-on-future-productivity-growth/</t>
        </is>
      </c>
    </row>
    <row r="296">
      <c r="A296" t="inlineStr">
        <is>
          <t>29-1041</t>
        </is>
      </c>
      <c r="B296" t="inlineStr">
        <is>
          <t>Optometrists</t>
        </is>
      </c>
      <c r="C296" s="41" t="n">
        <v>0.07000000000000001</v>
      </c>
      <c r="D296" t="inlineStr">
        <is>
          <t>https://budgetmodel.wharton.upenn.edu/p/2025-09-08-the-projected-impact-of-generative-ai-on-future-productivity-growth/</t>
        </is>
      </c>
    </row>
    <row r="297">
      <c r="A297" t="inlineStr">
        <is>
          <t>29-1051</t>
        </is>
      </c>
      <c r="B297" t="inlineStr">
        <is>
          <t>Pharmacists</t>
        </is>
      </c>
      <c r="C297" s="41" t="n">
        <v>0.4381</v>
      </c>
      <c r="D297" t="inlineStr">
        <is>
          <t>https://budgetmodel.wharton.upenn.edu/p/2025-09-08-the-projected-impact-of-generative-ai-on-future-productivity-growth/</t>
        </is>
      </c>
    </row>
    <row r="298">
      <c r="A298" t="inlineStr">
        <is>
          <t>29-1071</t>
        </is>
      </c>
      <c r="B298" t="inlineStr">
        <is>
          <t>Physician Assistants</t>
        </is>
      </c>
      <c r="C298" s="41" t="n">
        <v>0.1495</v>
      </c>
      <c r="D298" t="inlineStr">
        <is>
          <t>https://budgetmodel.wharton.upenn.edu/p/2025-09-08-the-projected-impact-of-generative-ai-on-future-productivity-growth/</t>
        </is>
      </c>
    </row>
    <row r="299">
      <c r="A299" t="inlineStr">
        <is>
          <t>29-1081</t>
        </is>
      </c>
      <c r="B299" t="inlineStr">
        <is>
          <t>Podiatrists</t>
        </is>
      </c>
      <c r="C299" s="41" t="n">
        <v>0.2136</v>
      </c>
      <c r="D299" t="inlineStr">
        <is>
          <t>https://budgetmodel.wharton.upenn.edu/p/2025-09-08-the-projected-impact-of-generative-ai-on-future-productivity-growth/</t>
        </is>
      </c>
    </row>
    <row r="300">
      <c r="A300" t="inlineStr">
        <is>
          <t>29-1122</t>
        </is>
      </c>
      <c r="B300" t="inlineStr">
        <is>
          <t>Occupational Therapists</t>
        </is>
      </c>
      <c r="C300" s="41" t="n">
        <v>0.1829</v>
      </c>
      <c r="D300" t="inlineStr">
        <is>
          <t>https://budgetmodel.wharton.upenn.edu/p/2025-09-08-the-projected-impact-of-generative-ai-on-future-productivity-growth/</t>
        </is>
      </c>
    </row>
    <row r="301">
      <c r="A301" t="inlineStr">
        <is>
          <t>29-1123</t>
        </is>
      </c>
      <c r="B301" t="inlineStr">
        <is>
          <t>Physical Therapists</t>
        </is>
      </c>
      <c r="C301" s="41" t="n">
        <v>0.1958</v>
      </c>
      <c r="D301" t="inlineStr">
        <is>
          <t>https://budgetmodel.wharton.upenn.edu/p/2025-09-08-the-projected-impact-of-generative-ai-on-future-productivity-growth/</t>
        </is>
      </c>
    </row>
    <row r="302">
      <c r="A302" t="inlineStr">
        <is>
          <t>29-1124</t>
        </is>
      </c>
      <c r="B302" t="inlineStr">
        <is>
          <t>Radiation Therapists</t>
        </is>
      </c>
      <c r="C302" s="41" t="n">
        <v>0.3227</v>
      </c>
      <c r="D302" t="inlineStr">
        <is>
          <t>https://budgetmodel.wharton.upenn.edu/p/2025-09-08-the-projected-impact-of-generative-ai-on-future-productivity-growth/</t>
        </is>
      </c>
    </row>
    <row r="303">
      <c r="A303" t="inlineStr">
        <is>
          <t>29-1125</t>
        </is>
      </c>
      <c r="B303" t="inlineStr">
        <is>
          <t>Recreational Therapists</t>
        </is>
      </c>
      <c r="C303" s="41" t="n">
        <v>0.2773</v>
      </c>
      <c r="D303" t="inlineStr">
        <is>
          <t>https://budgetmodel.wharton.upenn.edu/p/2025-09-08-the-projected-impact-of-generative-ai-on-future-productivity-growth/</t>
        </is>
      </c>
    </row>
    <row r="304">
      <c r="A304" t="inlineStr">
        <is>
          <t>29-1126</t>
        </is>
      </c>
      <c r="B304" t="inlineStr">
        <is>
          <t>Respiratory Therapists</t>
        </is>
      </c>
      <c r="C304" s="41" t="n">
        <v>0.0864</v>
      </c>
      <c r="D304" t="inlineStr">
        <is>
          <t>https://budgetmodel.wharton.upenn.edu/p/2025-09-08-the-projected-impact-of-generative-ai-on-future-productivity-growth/</t>
        </is>
      </c>
    </row>
    <row r="305">
      <c r="A305" t="inlineStr">
        <is>
          <t>29-1127</t>
        </is>
      </c>
      <c r="B305" t="inlineStr">
        <is>
          <t>Speech-Language Pathologists</t>
        </is>
      </c>
      <c r="C305" s="41" t="n">
        <v>0.1958</v>
      </c>
      <c r="D305" t="inlineStr">
        <is>
          <t>https://budgetmodel.wharton.upenn.edu/p/2025-09-08-the-projected-impact-of-generative-ai-on-future-productivity-growth/</t>
        </is>
      </c>
    </row>
    <row r="306">
      <c r="A306" t="inlineStr">
        <is>
          <t>29-1128</t>
        </is>
      </c>
      <c r="B306" t="inlineStr">
        <is>
          <t>Exercise Physiologists</t>
        </is>
      </c>
      <c r="C306" s="41" t="n">
        <v>0.14</v>
      </c>
      <c r="D306" t="inlineStr">
        <is>
          <t>https://budgetmodel.wharton.upenn.edu/p/2025-09-08-the-projected-impact-of-generative-ai-on-future-productivity-growth/</t>
        </is>
      </c>
    </row>
    <row r="307">
      <c r="A307" t="inlineStr">
        <is>
          <t>29-1129</t>
        </is>
      </c>
      <c r="B307" t="inlineStr">
        <is>
          <t>Therapists, All Other</t>
        </is>
      </c>
      <c r="C307" s="41" t="n">
        <v>0.1775</v>
      </c>
      <c r="D307" t="inlineStr">
        <is>
          <t>https://budgetmodel.wharton.upenn.edu/p/2025-09-08-the-projected-impact-of-generative-ai-on-future-productivity-growth/</t>
        </is>
      </c>
    </row>
    <row r="308">
      <c r="A308" t="inlineStr">
        <is>
          <t>29-1131</t>
        </is>
      </c>
      <c r="B308" t="inlineStr">
        <is>
          <t>Veterinarians</t>
        </is>
      </c>
      <c r="C308" s="41" t="n">
        <v>0.163</v>
      </c>
      <c r="D308" t="inlineStr">
        <is>
          <t>https://budgetmodel.wharton.upenn.edu/p/2025-09-08-the-projected-impact-of-generative-ai-on-future-productivity-growth/</t>
        </is>
      </c>
    </row>
    <row r="309">
      <c r="A309" t="inlineStr">
        <is>
          <t>29-1141</t>
        </is>
      </c>
      <c r="B309" t="inlineStr">
        <is>
          <t>Registered Nurses</t>
        </is>
      </c>
      <c r="C309" s="41" t="n">
        <v>0.1958</v>
      </c>
      <c r="D309" t="inlineStr">
        <is>
          <t>https://budgetmodel.wharton.upenn.edu/p/2025-09-08-the-projected-impact-of-generative-ai-on-future-productivity-growth/</t>
        </is>
      </c>
    </row>
    <row r="310">
      <c r="A310" t="inlineStr">
        <is>
          <t>29-1151</t>
        </is>
      </c>
      <c r="B310" t="inlineStr">
        <is>
          <t>Nurse Anesthetists</t>
        </is>
      </c>
      <c r="C310" s="41" t="n">
        <v>0.1167</v>
      </c>
      <c r="D310" t="inlineStr">
        <is>
          <t>https://budgetmodel.wharton.upenn.edu/p/2025-09-08-the-projected-impact-of-generative-ai-on-future-productivity-growth/</t>
        </is>
      </c>
    </row>
    <row r="311">
      <c r="A311" t="inlineStr">
        <is>
          <t>29-1161</t>
        </is>
      </c>
      <c r="B311" t="inlineStr">
        <is>
          <t>Nurse Midwives</t>
        </is>
      </c>
      <c r="C311" s="41" t="n">
        <v>0.3452</v>
      </c>
      <c r="D311" t="inlineStr">
        <is>
          <t>https://budgetmodel.wharton.upenn.edu/p/2025-09-08-the-projected-impact-of-generative-ai-on-future-productivity-growth/</t>
        </is>
      </c>
    </row>
    <row r="312">
      <c r="A312" t="inlineStr">
        <is>
          <t>29-1171</t>
        </is>
      </c>
      <c r="B312" t="inlineStr">
        <is>
          <t>Nurse Practitioners</t>
        </is>
      </c>
      <c r="C312" s="41" t="n">
        <v>0.313</v>
      </c>
      <c r="D312" t="inlineStr">
        <is>
          <t>https://budgetmodel.wharton.upenn.edu/p/2025-09-08-the-projected-impact-of-generative-ai-on-future-productivity-growth/</t>
        </is>
      </c>
    </row>
    <row r="313">
      <c r="A313" t="inlineStr">
        <is>
          <t>29-1181</t>
        </is>
      </c>
      <c r="B313" t="inlineStr">
        <is>
          <t>Audiologists</t>
        </is>
      </c>
      <c r="C313" s="41" t="n">
        <v>0.2568</v>
      </c>
      <c r="D313" t="inlineStr">
        <is>
          <t>https://budgetmodel.wharton.upenn.edu/p/2025-09-08-the-projected-impact-of-generative-ai-on-future-productivity-growth/</t>
        </is>
      </c>
    </row>
    <row r="314">
      <c r="A314" t="inlineStr">
        <is>
          <t>29-1211</t>
        </is>
      </c>
      <c r="B314" t="inlineStr">
        <is>
          <t>Anesthesiologists</t>
        </is>
      </c>
      <c r="C314" s="41" t="n">
        <v>0.2222</v>
      </c>
      <c r="D314" t="inlineStr">
        <is>
          <t>https://budgetmodel.wharton.upenn.edu/p/2025-09-08-the-projected-impact-of-generative-ai-on-future-productivity-growth/</t>
        </is>
      </c>
    </row>
    <row r="315">
      <c r="A315" t="inlineStr">
        <is>
          <t>29-1212</t>
        </is>
      </c>
      <c r="B315" t="inlineStr">
        <is>
          <t>Cardiologists</t>
        </is>
      </c>
      <c r="C315" s="41" t="n">
        <v>0.2346</v>
      </c>
      <c r="D315" t="inlineStr">
        <is>
          <t>https://budgetmodel.wharton.upenn.edu/p/2025-09-08-the-projected-impact-of-generative-ai-on-future-productivity-growth/</t>
        </is>
      </c>
    </row>
    <row r="316">
      <c r="A316" t="inlineStr">
        <is>
          <t>29-1213</t>
        </is>
      </c>
      <c r="B316" t="inlineStr">
        <is>
          <t>Dermatologists</t>
        </is>
      </c>
      <c r="C316" s="41" t="n">
        <v>0.2083</v>
      </c>
      <c r="D316" t="inlineStr">
        <is>
          <t>https://budgetmodel.wharton.upenn.edu/p/2025-09-08-the-projected-impact-of-generative-ai-on-future-productivity-growth/</t>
        </is>
      </c>
    </row>
    <row r="317">
      <c r="A317" t="inlineStr">
        <is>
          <t>29-1214</t>
        </is>
      </c>
      <c r="B317" t="inlineStr">
        <is>
          <t>Emergency Medicine Physicians</t>
        </is>
      </c>
      <c r="C317" s="41" t="n">
        <v>0.1794</v>
      </c>
      <c r="D317" t="inlineStr">
        <is>
          <t>https://budgetmodel.wharton.upenn.edu/p/2025-09-08-the-projected-impact-of-generative-ai-on-future-productivity-growth/</t>
        </is>
      </c>
    </row>
    <row r="318">
      <c r="A318" t="inlineStr">
        <is>
          <t>29-1215</t>
        </is>
      </c>
      <c r="B318" t="inlineStr">
        <is>
          <t>Family Medicine Physicians</t>
        </is>
      </c>
      <c r="C318" s="41" t="n">
        <v>0.2885</v>
      </c>
      <c r="D318" t="inlineStr">
        <is>
          <t>https://budgetmodel.wharton.upenn.edu/p/2025-09-08-the-projected-impact-of-generative-ai-on-future-productivity-growth/</t>
        </is>
      </c>
    </row>
    <row r="319">
      <c r="A319" t="inlineStr">
        <is>
          <t>29-1216</t>
        </is>
      </c>
      <c r="B319" t="inlineStr">
        <is>
          <t>General Internal Medicine Physicians</t>
        </is>
      </c>
      <c r="C319" s="41" t="n">
        <v>0.2237</v>
      </c>
      <c r="D319" t="inlineStr">
        <is>
          <t>https://budgetmodel.wharton.upenn.edu/p/2025-09-08-the-projected-impact-of-generative-ai-on-future-productivity-growth/</t>
        </is>
      </c>
    </row>
    <row r="320">
      <c r="A320" t="inlineStr">
        <is>
          <t>29-1217</t>
        </is>
      </c>
      <c r="B320" t="inlineStr">
        <is>
          <t>Neurologists</t>
        </is>
      </c>
      <c r="C320" s="41" t="n">
        <v>0.2625</v>
      </c>
      <c r="D320" t="inlineStr">
        <is>
          <t>https://budgetmodel.wharton.upenn.edu/p/2025-09-08-the-projected-impact-of-generative-ai-on-future-productivity-growth/</t>
        </is>
      </c>
    </row>
    <row r="321">
      <c r="A321" t="inlineStr">
        <is>
          <t>29-1218</t>
        </is>
      </c>
      <c r="B321" t="inlineStr">
        <is>
          <t>Obstetricians and Gynecologists</t>
        </is>
      </c>
      <c r="C321" s="41" t="n">
        <v>0.33</v>
      </c>
      <c r="D321" t="inlineStr">
        <is>
          <t>https://budgetmodel.wharton.upenn.edu/p/2025-09-08-the-projected-impact-of-generative-ai-on-future-productivity-growth/</t>
        </is>
      </c>
    </row>
    <row r="322">
      <c r="A322" t="inlineStr">
        <is>
          <t>29-1221</t>
        </is>
      </c>
      <c r="B322" t="inlineStr">
        <is>
          <t>Pediatricians, General</t>
        </is>
      </c>
      <c r="C322" s="41" t="n">
        <v>0.1941</v>
      </c>
      <c r="D322" t="inlineStr">
        <is>
          <t>https://budgetmodel.wharton.upenn.edu/p/2025-09-08-the-projected-impact-of-generative-ai-on-future-productivity-growth/</t>
        </is>
      </c>
    </row>
    <row r="323">
      <c r="A323" t="inlineStr">
        <is>
          <t>29-1222</t>
        </is>
      </c>
      <c r="B323" t="inlineStr">
        <is>
          <t>Physicians, Pathologists</t>
        </is>
      </c>
      <c r="C323" s="41" t="n">
        <v>0.2711</v>
      </c>
      <c r="D323" t="inlineStr">
        <is>
          <t>https://budgetmodel.wharton.upenn.edu/p/2025-09-08-the-projected-impact-of-generative-ai-on-future-productivity-growth/</t>
        </is>
      </c>
    </row>
    <row r="324">
      <c r="A324" t="inlineStr">
        <is>
          <t>29-1223</t>
        </is>
      </c>
      <c r="B324" t="inlineStr">
        <is>
          <t>Psychiatrists</t>
        </is>
      </c>
      <c r="C324" s="41" t="n">
        <v>0.1375</v>
      </c>
      <c r="D324" t="inlineStr">
        <is>
          <t>https://budgetmodel.wharton.upenn.edu/p/2025-09-08-the-projected-impact-of-generative-ai-on-future-productivity-growth/</t>
        </is>
      </c>
    </row>
    <row r="325">
      <c r="A325" t="inlineStr">
        <is>
          <t>29-1224</t>
        </is>
      </c>
      <c r="B325" t="inlineStr">
        <is>
          <t>Radiologists</t>
        </is>
      </c>
      <c r="C325" s="41" t="n">
        <v>0.4317</v>
      </c>
      <c r="D325" t="inlineStr">
        <is>
          <t>https://budgetmodel.wharton.upenn.edu/p/2025-09-08-the-projected-impact-of-generative-ai-on-future-productivity-growth/</t>
        </is>
      </c>
    </row>
    <row r="326">
      <c r="A326" t="inlineStr">
        <is>
          <t>29-1229</t>
        </is>
      </c>
      <c r="B326" t="inlineStr">
        <is>
          <t>Physicians, All Other</t>
        </is>
      </c>
      <c r="C326" s="41" t="n">
        <v>0.2008</v>
      </c>
      <c r="D326" t="inlineStr">
        <is>
          <t>https://budgetmodel.wharton.upenn.edu/p/2025-09-08-the-projected-impact-of-generative-ai-on-future-productivity-growth/</t>
        </is>
      </c>
    </row>
    <row r="327">
      <c r="A327" t="inlineStr">
        <is>
          <t>29-1241</t>
        </is>
      </c>
      <c r="B327" t="inlineStr">
        <is>
          <t>Ophthalmologists, Except Pediatric</t>
        </is>
      </c>
      <c r="C327" s="41" t="n">
        <v>0.07780000000000001</v>
      </c>
      <c r="D327" t="inlineStr">
        <is>
          <t>https://budgetmodel.wharton.upenn.edu/p/2025-09-08-the-projected-impact-of-generative-ai-on-future-productivity-growth/</t>
        </is>
      </c>
    </row>
    <row r="328">
      <c r="A328" t="inlineStr">
        <is>
          <t>29-1242</t>
        </is>
      </c>
      <c r="B328" t="inlineStr">
        <is>
          <t>Orthopedic Surgeons, Except Pediatric</t>
        </is>
      </c>
      <c r="C328" s="41" t="n">
        <v>0.1867</v>
      </c>
      <c r="D328" t="inlineStr">
        <is>
          <t>https://budgetmodel.wharton.upenn.edu/p/2025-09-08-the-projected-impact-of-generative-ai-on-future-productivity-growth/</t>
        </is>
      </c>
    </row>
    <row r="329">
      <c r="A329" t="inlineStr">
        <is>
          <t>29-1243</t>
        </is>
      </c>
      <c r="B329" t="inlineStr">
        <is>
          <t>Pediatric Surgeons</t>
        </is>
      </c>
      <c r="C329" s="41" t="n">
        <v>0.1306</v>
      </c>
      <c r="D329" t="inlineStr">
        <is>
          <t>https://budgetmodel.wharton.upenn.edu/p/2025-09-08-the-projected-impact-of-generative-ai-on-future-productivity-growth/</t>
        </is>
      </c>
    </row>
    <row r="330">
      <c r="A330" t="inlineStr">
        <is>
          <t>29-1291</t>
        </is>
      </c>
      <c r="B330" t="inlineStr">
        <is>
          <t>Acupuncturists</t>
        </is>
      </c>
      <c r="C330" s="41" t="n">
        <v>0.0528</v>
      </c>
      <c r="D330" t="inlineStr">
        <is>
          <t>https://budgetmodel.wharton.upenn.edu/p/2025-09-08-the-projected-impact-of-generative-ai-on-future-productivity-growth/</t>
        </is>
      </c>
    </row>
    <row r="331">
      <c r="A331" t="inlineStr">
        <is>
          <t>29-1292</t>
        </is>
      </c>
      <c r="B331" t="inlineStr">
        <is>
          <t>Dental Hygienists</t>
        </is>
      </c>
      <c r="C331" s="41" t="n">
        <v>0.1583</v>
      </c>
      <c r="D331" t="inlineStr">
        <is>
          <t>https://budgetmodel.wharton.upenn.edu/p/2025-09-08-the-projected-impact-of-generative-ai-on-future-productivity-growth/</t>
        </is>
      </c>
    </row>
    <row r="332">
      <c r="A332" t="inlineStr">
        <is>
          <t>29-1299</t>
        </is>
      </c>
      <c r="B332" t="inlineStr">
        <is>
          <t>Healthcare Diagnosing or Treating Practitioners, All Other</t>
        </is>
      </c>
      <c r="C332" s="41" t="n">
        <v>0.1875</v>
      </c>
      <c r="D332" t="inlineStr">
        <is>
          <t>https://budgetmodel.wharton.upenn.edu/p/2025-09-08-the-projected-impact-of-generative-ai-on-future-productivity-growth/</t>
        </is>
      </c>
    </row>
    <row r="333">
      <c r="A333" t="inlineStr">
        <is>
          <t>29-2010</t>
        </is>
      </c>
      <c r="B333" t="inlineStr">
        <is>
          <t>Clinical Laboratory Technologists and Technicians</t>
        </is>
      </c>
      <c r="C333" s="41" t="n">
        <v>0.1612</v>
      </c>
      <c r="D333" t="inlineStr">
        <is>
          <t>https://budgetmodel.wharton.upenn.edu/p/2025-09-08-the-projected-impact-of-generative-ai-on-future-productivity-growth/</t>
        </is>
      </c>
    </row>
    <row r="334">
      <c r="A334" t="inlineStr">
        <is>
          <t>29-2031</t>
        </is>
      </c>
      <c r="B334" t="inlineStr">
        <is>
          <t>Cardiovascular Technologists and Technicians</t>
        </is>
      </c>
      <c r="C334" s="41" t="n">
        <v>0.304</v>
      </c>
      <c r="D334" t="inlineStr">
        <is>
          <t>https://budgetmodel.wharton.upenn.edu/p/2025-09-08-the-projected-impact-of-generative-ai-on-future-productivity-growth/</t>
        </is>
      </c>
    </row>
    <row r="335">
      <c r="A335" t="inlineStr">
        <is>
          <t>29-2032</t>
        </is>
      </c>
      <c r="B335" t="inlineStr">
        <is>
          <t>Diagnostic Medical Sonographers</t>
        </is>
      </c>
      <c r="C335" s="41" t="n">
        <v>0.345</v>
      </c>
      <c r="D335" t="inlineStr">
        <is>
          <t>https://budgetmodel.wharton.upenn.edu/p/2025-09-08-the-projected-impact-of-generative-ai-on-future-productivity-growth/</t>
        </is>
      </c>
    </row>
    <row r="336">
      <c r="A336" t="inlineStr">
        <is>
          <t>29-2033</t>
        </is>
      </c>
      <c r="B336" t="inlineStr">
        <is>
          <t>Nuclear Medicine Technologists</t>
        </is>
      </c>
      <c r="C336" s="41" t="n">
        <v>0.2647</v>
      </c>
      <c r="D336" t="inlineStr">
        <is>
          <t>https://budgetmodel.wharton.upenn.edu/p/2025-09-08-the-projected-impact-of-generative-ai-on-future-productivity-growth/</t>
        </is>
      </c>
    </row>
    <row r="337">
      <c r="A337" t="inlineStr">
        <is>
          <t>29-2034</t>
        </is>
      </c>
      <c r="B337" t="inlineStr">
        <is>
          <t>Radiologic Technologists and Technicians</t>
        </is>
      </c>
      <c r="C337" s="41" t="n">
        <v>0.315</v>
      </c>
      <c r="D337" t="inlineStr">
        <is>
          <t>https://budgetmodel.wharton.upenn.edu/p/2025-09-08-the-projected-impact-of-generative-ai-on-future-productivity-growth/</t>
        </is>
      </c>
    </row>
    <row r="338">
      <c r="A338" t="inlineStr">
        <is>
          <t>29-2035</t>
        </is>
      </c>
      <c r="B338" t="inlineStr">
        <is>
          <t>Magnetic Resonance Imaging Technologists</t>
        </is>
      </c>
      <c r="C338" s="41" t="n">
        <v>0.4239</v>
      </c>
      <c r="D338" t="inlineStr">
        <is>
          <t>https://budgetmodel.wharton.upenn.edu/p/2025-09-08-the-projected-impact-of-generative-ai-on-future-productivity-growth/</t>
        </is>
      </c>
    </row>
    <row r="339">
      <c r="A339" t="inlineStr">
        <is>
          <t>29-2036</t>
        </is>
      </c>
      <c r="B339" t="inlineStr">
        <is>
          <t>Medical Dosimetrists</t>
        </is>
      </c>
      <c r="C339" s="41" t="n">
        <v>0.435</v>
      </c>
      <c r="D339" t="inlineStr">
        <is>
          <t>https://budgetmodel.wharton.upenn.edu/p/2025-09-08-the-projected-impact-of-generative-ai-on-future-productivity-growth/</t>
        </is>
      </c>
    </row>
    <row r="340">
      <c r="A340" t="inlineStr">
        <is>
          <t>29-2042</t>
        </is>
      </c>
      <c r="B340" t="inlineStr">
        <is>
          <t>Emergency Medical Technicians</t>
        </is>
      </c>
      <c r="C340" s="41" t="n">
        <v>0.07919999999999999</v>
      </c>
      <c r="D340" t="inlineStr">
        <is>
          <t>https://budgetmodel.wharton.upenn.edu/p/2025-09-08-the-projected-impact-of-generative-ai-on-future-productivity-growth/</t>
        </is>
      </c>
    </row>
    <row r="341">
      <c r="A341" t="inlineStr">
        <is>
          <t>29-2043</t>
        </is>
      </c>
      <c r="B341" t="inlineStr">
        <is>
          <t>Paramedics</t>
        </is>
      </c>
      <c r="C341" s="41" t="n">
        <v>0</v>
      </c>
      <c r="D341" t="inlineStr">
        <is>
          <t>https://budgetmodel.wharton.upenn.edu/p/2025-09-08-the-projected-impact-of-generative-ai-on-future-productivity-growth/</t>
        </is>
      </c>
    </row>
    <row r="342">
      <c r="A342" t="inlineStr">
        <is>
          <t>29-2051</t>
        </is>
      </c>
      <c r="B342" t="inlineStr">
        <is>
          <t>Dietetic Technicians</t>
        </is>
      </c>
      <c r="C342" s="41" t="n">
        <v>0.4154</v>
      </c>
      <c r="D342" t="inlineStr">
        <is>
          <t>https://budgetmodel.wharton.upenn.edu/p/2025-09-08-the-projected-impact-of-generative-ai-on-future-productivity-growth/</t>
        </is>
      </c>
    </row>
    <row r="343">
      <c r="A343" t="inlineStr">
        <is>
          <t>29-2052</t>
        </is>
      </c>
      <c r="B343" t="inlineStr">
        <is>
          <t>Pharmacy Technicians</t>
        </is>
      </c>
      <c r="C343" s="41" t="n">
        <v>0.6357</v>
      </c>
      <c r="D343" t="inlineStr">
        <is>
          <t>https://budgetmodel.wharton.upenn.edu/p/2025-09-08-the-projected-impact-of-generative-ai-on-future-productivity-growth/</t>
        </is>
      </c>
    </row>
    <row r="344">
      <c r="A344" t="inlineStr">
        <is>
          <t>29-2053</t>
        </is>
      </c>
      <c r="B344" t="inlineStr">
        <is>
          <t>Psychiatric Technicians</t>
        </is>
      </c>
      <c r="C344" s="41" t="n">
        <v>0.0594</v>
      </c>
      <c r="D344" t="inlineStr">
        <is>
          <t>https://budgetmodel.wharton.upenn.edu/p/2025-09-08-the-projected-impact-of-generative-ai-on-future-productivity-growth/</t>
        </is>
      </c>
    </row>
    <row r="345">
      <c r="A345" t="inlineStr">
        <is>
          <t>29-2055</t>
        </is>
      </c>
      <c r="B345" t="inlineStr">
        <is>
          <t>Surgical Technologists</t>
        </is>
      </c>
      <c r="C345" s="41" t="n">
        <v>0.1188</v>
      </c>
      <c r="D345" t="inlineStr">
        <is>
          <t>https://budgetmodel.wharton.upenn.edu/p/2025-09-08-the-projected-impact-of-generative-ai-on-future-productivity-growth/</t>
        </is>
      </c>
    </row>
    <row r="346">
      <c r="A346" t="inlineStr">
        <is>
          <t>29-2056</t>
        </is>
      </c>
      <c r="B346" t="inlineStr">
        <is>
          <t>Veterinary Technologists and Technicians</t>
        </is>
      </c>
      <c r="C346" s="41" t="n">
        <v>0.2065</v>
      </c>
      <c r="D346" t="inlineStr">
        <is>
          <t>https://budgetmodel.wharton.upenn.edu/p/2025-09-08-the-projected-impact-of-generative-ai-on-future-productivity-growth/</t>
        </is>
      </c>
    </row>
    <row r="347">
      <c r="A347" t="inlineStr">
        <is>
          <t>29-2057</t>
        </is>
      </c>
      <c r="B347" t="inlineStr">
        <is>
          <t>Ophthalmic Medical Technicians</t>
        </is>
      </c>
      <c r="C347" s="41" t="n">
        <v>0.19</v>
      </c>
      <c r="D347" t="inlineStr">
        <is>
          <t>https://budgetmodel.wharton.upenn.edu/p/2025-09-08-the-projected-impact-of-generative-ai-on-future-productivity-growth/</t>
        </is>
      </c>
    </row>
    <row r="348">
      <c r="A348" t="inlineStr">
        <is>
          <t>29-2061</t>
        </is>
      </c>
      <c r="B348" t="inlineStr">
        <is>
          <t>Licensed Practical and Licensed Vocational Nurses</t>
        </is>
      </c>
      <c r="C348" s="41" t="n">
        <v>0.1239</v>
      </c>
      <c r="D348" t="inlineStr">
        <is>
          <t>https://budgetmodel.wharton.upenn.edu/p/2025-09-08-the-projected-impact-of-generative-ai-on-future-productivity-growth/</t>
        </is>
      </c>
    </row>
    <row r="349">
      <c r="A349" t="inlineStr">
        <is>
          <t>29-2072</t>
        </is>
      </c>
      <c r="B349" t="inlineStr">
        <is>
          <t>Medical Records Specialists</t>
        </is>
      </c>
      <c r="C349" s="41" t="n">
        <v>0.9353</v>
      </c>
      <c r="D349" t="inlineStr">
        <is>
          <t>https://budgetmodel.wharton.upenn.edu/p/2025-09-08-the-projected-impact-of-generative-ai-on-future-productivity-growth/</t>
        </is>
      </c>
    </row>
    <row r="350">
      <c r="A350" t="inlineStr">
        <is>
          <t>29-2081</t>
        </is>
      </c>
      <c r="B350" t="inlineStr">
        <is>
          <t>Opticians, Dispensing</t>
        </is>
      </c>
      <c r="C350" s="41" t="n">
        <v>0.2143</v>
      </c>
      <c r="D350" t="inlineStr">
        <is>
          <t>https://budgetmodel.wharton.upenn.edu/p/2025-09-08-the-projected-impact-of-generative-ai-on-future-productivity-growth/</t>
        </is>
      </c>
    </row>
    <row r="351">
      <c r="A351" t="inlineStr">
        <is>
          <t>29-2091</t>
        </is>
      </c>
      <c r="B351" t="inlineStr">
        <is>
          <t>Orthotists and Prosthetists</t>
        </is>
      </c>
      <c r="C351" s="41" t="n">
        <v>0.1267</v>
      </c>
      <c r="D351" t="inlineStr">
        <is>
          <t>https://budgetmodel.wharton.upenn.edu/p/2025-09-08-the-projected-impact-of-generative-ai-on-future-productivity-growth/</t>
        </is>
      </c>
    </row>
    <row r="352">
      <c r="A352" t="inlineStr">
        <is>
          <t>29-2092</t>
        </is>
      </c>
      <c r="B352" t="inlineStr">
        <is>
          <t>Hearing Aid Specialists</t>
        </is>
      </c>
      <c r="C352" s="41" t="n">
        <v>0.0864</v>
      </c>
      <c r="D352" t="inlineStr">
        <is>
          <t>https://budgetmodel.wharton.upenn.edu/p/2025-09-08-the-projected-impact-of-generative-ai-on-future-productivity-growth/</t>
        </is>
      </c>
    </row>
    <row r="353">
      <c r="A353" t="inlineStr">
        <is>
          <t>29-2099</t>
        </is>
      </c>
      <c r="B353" t="inlineStr">
        <is>
          <t>Health Technologists and Technicians, All Other</t>
        </is>
      </c>
      <c r="C353" s="41" t="n">
        <v>0.2977</v>
      </c>
      <c r="D353" t="inlineStr">
        <is>
          <t>https://budgetmodel.wharton.upenn.edu/p/2025-09-08-the-projected-impact-of-generative-ai-on-future-productivity-growth/</t>
        </is>
      </c>
    </row>
    <row r="354">
      <c r="A354" t="inlineStr">
        <is>
          <t>29-9021</t>
        </is>
      </c>
      <c r="B354" t="inlineStr">
        <is>
          <t>Health Information Technologists and Medical Registrars</t>
        </is>
      </c>
      <c r="C354" s="41" t="n">
        <v>0.7968999999999999</v>
      </c>
      <c r="D354" t="inlineStr">
        <is>
          <t>https://budgetmodel.wharton.upenn.edu/p/2025-09-08-the-projected-impact-of-generative-ai-on-future-productivity-growth/</t>
        </is>
      </c>
    </row>
    <row r="355">
      <c r="A355" t="inlineStr">
        <is>
          <t>29-9091</t>
        </is>
      </c>
      <c r="B355" t="inlineStr">
        <is>
          <t>Athletic Trainers</t>
        </is>
      </c>
      <c r="C355" s="41" t="n">
        <v>0.1435</v>
      </c>
      <c r="D355" t="inlineStr">
        <is>
          <t>https://budgetmodel.wharton.upenn.edu/p/2025-09-08-the-projected-impact-of-generative-ai-on-future-productivity-growth/</t>
        </is>
      </c>
    </row>
    <row r="356">
      <c r="A356" t="inlineStr">
        <is>
          <t>29-9092</t>
        </is>
      </c>
      <c r="B356" t="inlineStr">
        <is>
          <t>Genetic Counselors</t>
        </is>
      </c>
      <c r="C356" s="41" t="n">
        <v>0.5421</v>
      </c>
      <c r="D356" t="inlineStr">
        <is>
          <t>https://budgetmodel.wharton.upenn.edu/p/2025-09-08-the-projected-impact-of-generative-ai-on-future-productivity-growth/</t>
        </is>
      </c>
    </row>
    <row r="357">
      <c r="A357" t="inlineStr">
        <is>
          <t>29-9093</t>
        </is>
      </c>
      <c r="B357" t="inlineStr">
        <is>
          <t>Surgical Assistants</t>
        </is>
      </c>
      <c r="C357" s="41" t="n">
        <v>0</v>
      </c>
      <c r="D357" t="inlineStr">
        <is>
          <t>https://budgetmodel.wharton.upenn.edu/p/2025-09-08-the-projected-impact-of-generative-ai-on-future-productivity-growth/</t>
        </is>
      </c>
    </row>
    <row r="358">
      <c r="A358" t="inlineStr">
        <is>
          <t>29-9099</t>
        </is>
      </c>
      <c r="B358" t="inlineStr">
        <is>
          <t>Healthcare Practitioners and Technical Workers, All Other</t>
        </is>
      </c>
      <c r="C358" s="41" t="n">
        <v>0.2347</v>
      </c>
      <c r="D358" t="inlineStr">
        <is>
          <t>https://budgetmodel.wharton.upenn.edu/p/2025-09-08-the-projected-impact-of-generative-ai-on-future-productivity-growth/</t>
        </is>
      </c>
    </row>
    <row r="359">
      <c r="A359" t="inlineStr">
        <is>
          <t>31-1120</t>
        </is>
      </c>
      <c r="B359" t="inlineStr">
        <is>
          <t>Home Health and Personal Care Aides</t>
        </is>
      </c>
      <c r="C359" s="41" t="n">
        <v>0.118</v>
      </c>
      <c r="D359" t="inlineStr">
        <is>
          <t>https://budgetmodel.wharton.upenn.edu/p/2025-09-08-the-projected-impact-of-generative-ai-on-future-productivity-growth/</t>
        </is>
      </c>
    </row>
    <row r="360">
      <c r="A360" t="inlineStr">
        <is>
          <t>31-1131</t>
        </is>
      </c>
      <c r="B360" t="inlineStr">
        <is>
          <t>Nursing Assistants</t>
        </is>
      </c>
      <c r="C360" s="41" t="n">
        <v>0.05</v>
      </c>
      <c r="D360" t="inlineStr">
        <is>
          <t>https://budgetmodel.wharton.upenn.edu/p/2025-09-08-the-projected-impact-of-generative-ai-on-future-productivity-growth/</t>
        </is>
      </c>
    </row>
    <row r="361">
      <c r="A361" t="inlineStr">
        <is>
          <t>31-1132</t>
        </is>
      </c>
      <c r="B361" t="inlineStr">
        <is>
          <t>Orderlies</t>
        </is>
      </c>
      <c r="C361" s="41" t="n">
        <v>0.0417</v>
      </c>
      <c r="D361" t="inlineStr">
        <is>
          <t>https://budgetmodel.wharton.upenn.edu/p/2025-09-08-the-projected-impact-of-generative-ai-on-future-productivity-growth/</t>
        </is>
      </c>
    </row>
    <row r="362">
      <c r="A362" t="inlineStr">
        <is>
          <t>31-1133</t>
        </is>
      </c>
      <c r="B362" t="inlineStr">
        <is>
          <t>Psychiatric Aides</t>
        </is>
      </c>
      <c r="C362" s="41" t="n">
        <v>0.1118</v>
      </c>
      <c r="D362" t="inlineStr">
        <is>
          <t>https://budgetmodel.wharton.upenn.edu/p/2025-09-08-the-projected-impact-of-generative-ai-on-future-productivity-growth/</t>
        </is>
      </c>
    </row>
    <row r="363">
      <c r="A363" t="inlineStr">
        <is>
          <t>31-2011</t>
        </is>
      </c>
      <c r="B363" t="inlineStr">
        <is>
          <t>Occupational Therapy Assistants</t>
        </is>
      </c>
      <c r="C363" s="41" t="n">
        <v>0.1068</v>
      </c>
      <c r="D363" t="inlineStr">
        <is>
          <t>https://budgetmodel.wharton.upenn.edu/p/2025-09-08-the-projected-impact-of-generative-ai-on-future-productivity-growth/</t>
        </is>
      </c>
    </row>
    <row r="364">
      <c r="A364" t="inlineStr">
        <is>
          <t>31-2012</t>
        </is>
      </c>
      <c r="B364" t="inlineStr">
        <is>
          <t>Occupational Therapy Aides</t>
        </is>
      </c>
      <c r="C364" s="41" t="n">
        <v>0.1567</v>
      </c>
      <c r="D364" t="inlineStr">
        <is>
          <t>https://budgetmodel.wharton.upenn.edu/p/2025-09-08-the-projected-impact-of-generative-ai-on-future-productivity-growth/</t>
        </is>
      </c>
    </row>
    <row r="365">
      <c r="A365" t="inlineStr">
        <is>
          <t>31-2021</t>
        </is>
      </c>
      <c r="B365" t="inlineStr">
        <is>
          <t>Physical Therapist Assistants</t>
        </is>
      </c>
      <c r="C365" s="41" t="n">
        <v>0.09050000000000001</v>
      </c>
      <c r="D365" t="inlineStr">
        <is>
          <t>https://budgetmodel.wharton.upenn.edu/p/2025-09-08-the-projected-impact-of-generative-ai-on-future-productivity-growth/</t>
        </is>
      </c>
    </row>
    <row r="366">
      <c r="A366" t="inlineStr">
        <is>
          <t>31-2022</t>
        </is>
      </c>
      <c r="B366" t="inlineStr">
        <is>
          <t>Physical Therapist Aides</t>
        </is>
      </c>
      <c r="C366" s="41" t="n">
        <v>0.15</v>
      </c>
      <c r="D366" t="inlineStr">
        <is>
          <t>https://budgetmodel.wharton.upenn.edu/p/2025-09-08-the-projected-impact-of-generative-ai-on-future-productivity-growth/</t>
        </is>
      </c>
    </row>
    <row r="367">
      <c r="A367" t="inlineStr">
        <is>
          <t>31-9011</t>
        </is>
      </c>
      <c r="B367" t="inlineStr">
        <is>
          <t>Massage Therapists</t>
        </is>
      </c>
      <c r="C367" s="41" t="n">
        <v>0.0679</v>
      </c>
      <c r="D367" t="inlineStr">
        <is>
          <t>https://budgetmodel.wharton.upenn.edu/p/2025-09-08-the-projected-impact-of-generative-ai-on-future-productivity-growth/</t>
        </is>
      </c>
    </row>
    <row r="368">
      <c r="A368" t="inlineStr">
        <is>
          <t>31-9091</t>
        </is>
      </c>
      <c r="B368" t="inlineStr">
        <is>
          <t>Dental Assistants</t>
        </is>
      </c>
      <c r="C368" s="41" t="n">
        <v>0.2219</v>
      </c>
      <c r="D368" t="inlineStr">
        <is>
          <t>https://budgetmodel.wharton.upenn.edu/p/2025-09-08-the-projected-impact-of-generative-ai-on-future-productivity-growth/</t>
        </is>
      </c>
    </row>
    <row r="369">
      <c r="A369" t="inlineStr">
        <is>
          <t>31-9092</t>
        </is>
      </c>
      <c r="B369" t="inlineStr">
        <is>
          <t>Medical Assistants</t>
        </is>
      </c>
      <c r="C369" s="41" t="n">
        <v>0.4025</v>
      </c>
      <c r="D369" t="inlineStr">
        <is>
          <t>https://budgetmodel.wharton.upenn.edu/p/2025-09-08-the-projected-impact-of-generative-ai-on-future-productivity-growth/</t>
        </is>
      </c>
    </row>
    <row r="370">
      <c r="A370" t="inlineStr">
        <is>
          <t>31-9093</t>
        </is>
      </c>
      <c r="B370" t="inlineStr">
        <is>
          <t>Medical Equipment Preparers</t>
        </is>
      </c>
      <c r="C370" s="41" t="n">
        <v>0.1188</v>
      </c>
      <c r="D370" t="inlineStr">
        <is>
          <t>https://budgetmodel.wharton.upenn.edu/p/2025-09-08-the-projected-impact-of-generative-ai-on-future-productivity-growth/</t>
        </is>
      </c>
    </row>
    <row r="371">
      <c r="A371" t="inlineStr">
        <is>
          <t>31-9094</t>
        </is>
      </c>
      <c r="B371" t="inlineStr">
        <is>
          <t>Medical Transcriptionists</t>
        </is>
      </c>
      <c r="C371" s="41" t="n">
        <v>0.8733</v>
      </c>
      <c r="D371" t="inlineStr">
        <is>
          <t>https://budgetmodel.wharton.upenn.edu/p/2025-09-08-the-projected-impact-of-generative-ai-on-future-productivity-growth/</t>
        </is>
      </c>
    </row>
    <row r="372">
      <c r="A372" t="inlineStr">
        <is>
          <t>31-9095</t>
        </is>
      </c>
      <c r="B372" t="inlineStr">
        <is>
          <t>Pharmacy Aides</t>
        </is>
      </c>
      <c r="C372" s="41" t="n">
        <v>0.5088</v>
      </c>
      <c r="D372" t="inlineStr">
        <is>
          <t>https://budgetmodel.wharton.upenn.edu/p/2025-09-08-the-projected-impact-of-generative-ai-on-future-productivity-growth/</t>
        </is>
      </c>
    </row>
    <row r="373">
      <c r="A373" t="inlineStr">
        <is>
          <t>31-9096</t>
        </is>
      </c>
      <c r="B373" t="inlineStr">
        <is>
          <t>Veterinary Assistants and Laboratory Animal Caretakers</t>
        </is>
      </c>
      <c r="C373" s="41" t="n">
        <v>0.1696</v>
      </c>
      <c r="D373" t="inlineStr">
        <is>
          <t>https://budgetmodel.wharton.upenn.edu/p/2025-09-08-the-projected-impact-of-generative-ai-on-future-productivity-growth/</t>
        </is>
      </c>
    </row>
    <row r="374">
      <c r="A374" t="inlineStr">
        <is>
          <t>31-9097</t>
        </is>
      </c>
      <c r="B374" t="inlineStr">
        <is>
          <t>Phlebotomists</t>
        </is>
      </c>
      <c r="C374" s="41" t="n">
        <v>0.07919999999999999</v>
      </c>
      <c r="D374" t="inlineStr">
        <is>
          <t>https://budgetmodel.wharton.upenn.edu/p/2025-09-08-the-projected-impact-of-generative-ai-on-future-productivity-growth/</t>
        </is>
      </c>
    </row>
    <row r="375">
      <c r="A375" t="inlineStr">
        <is>
          <t>31-9099</t>
        </is>
      </c>
      <c r="B375" t="inlineStr">
        <is>
          <t>Healthcare Support Workers, All Other</t>
        </is>
      </c>
      <c r="C375" s="41" t="n">
        <v>0.2542</v>
      </c>
      <c r="D375" t="inlineStr">
        <is>
          <t>https://budgetmodel.wharton.upenn.edu/p/2025-09-08-the-projected-impact-of-generative-ai-on-future-productivity-growth/</t>
        </is>
      </c>
    </row>
    <row r="376">
      <c r="A376" t="inlineStr">
        <is>
          <t>33-1011</t>
        </is>
      </c>
      <c r="B376" t="inlineStr">
        <is>
          <t>First-Line Supervisors of Correctional Officers</t>
        </is>
      </c>
      <c r="C376" s="41" t="n">
        <v>0.1848</v>
      </c>
      <c r="D376" t="inlineStr">
        <is>
          <t>https://budgetmodel.wharton.upenn.edu/p/2025-09-08-the-projected-impact-of-generative-ai-on-future-productivity-growth/</t>
        </is>
      </c>
    </row>
    <row r="377">
      <c r="A377" t="inlineStr">
        <is>
          <t>33-1012</t>
        </is>
      </c>
      <c r="B377" t="inlineStr">
        <is>
          <t>First-Line Supervisors of Police and Detectives</t>
        </is>
      </c>
      <c r="C377" s="41" t="n">
        <v>0.3175</v>
      </c>
      <c r="D377" t="inlineStr">
        <is>
          <t>https://budgetmodel.wharton.upenn.edu/p/2025-09-08-the-projected-impact-of-generative-ai-on-future-productivity-growth/</t>
        </is>
      </c>
    </row>
    <row r="378">
      <c r="A378" t="inlineStr">
        <is>
          <t>33-1021</t>
        </is>
      </c>
      <c r="B378" t="inlineStr">
        <is>
          <t>First-Line Supervisors of Firefighting and Prevention Workers</t>
        </is>
      </c>
      <c r="C378" s="41" t="n">
        <v>0.2267</v>
      </c>
      <c r="D378" t="inlineStr">
        <is>
          <t>https://budgetmodel.wharton.upenn.edu/p/2025-09-08-the-projected-impact-of-generative-ai-on-future-productivity-growth/</t>
        </is>
      </c>
    </row>
    <row r="379">
      <c r="A379" t="inlineStr">
        <is>
          <t>33-1091</t>
        </is>
      </c>
      <c r="B379" t="inlineStr">
        <is>
          <t>First-Line Supervisors of Security Workers</t>
        </is>
      </c>
      <c r="C379" s="41" t="n">
        <v>0.3929</v>
      </c>
      <c r="D379" t="inlineStr">
        <is>
          <t>https://budgetmodel.wharton.upenn.edu/p/2025-09-08-the-projected-impact-of-generative-ai-on-future-productivity-growth/</t>
        </is>
      </c>
    </row>
    <row r="380">
      <c r="A380" t="inlineStr">
        <is>
          <t>33-2011</t>
        </is>
      </c>
      <c r="B380" t="inlineStr">
        <is>
          <t>Firefighters</t>
        </is>
      </c>
      <c r="C380" s="41" t="n">
        <v>0.0317</v>
      </c>
      <c r="D380" t="inlineStr">
        <is>
          <t>https://budgetmodel.wharton.upenn.edu/p/2025-09-08-the-projected-impact-of-generative-ai-on-future-productivity-growth/</t>
        </is>
      </c>
    </row>
    <row r="381">
      <c r="A381" t="inlineStr">
        <is>
          <t>33-2021</t>
        </is>
      </c>
      <c r="B381" t="inlineStr">
        <is>
          <t>Fire Inspectors and Investigators</t>
        </is>
      </c>
      <c r="C381" s="41" t="n">
        <v>0.125</v>
      </c>
      <c r="D381" t="inlineStr">
        <is>
          <t>https://budgetmodel.wharton.upenn.edu/p/2025-09-08-the-projected-impact-of-generative-ai-on-future-productivity-growth/</t>
        </is>
      </c>
    </row>
    <row r="382">
      <c r="A382" t="inlineStr">
        <is>
          <t>33-2022</t>
        </is>
      </c>
      <c r="B382" t="inlineStr">
        <is>
          <t>Forest Fire Inspectors and Prevention Specialists</t>
        </is>
      </c>
      <c r="C382" s="41" t="n">
        <v>0.1188</v>
      </c>
      <c r="D382" t="inlineStr">
        <is>
          <t>https://budgetmodel.wharton.upenn.edu/p/2025-09-08-the-projected-impact-of-generative-ai-on-future-productivity-growth/</t>
        </is>
      </c>
    </row>
    <row r="383">
      <c r="A383" t="inlineStr">
        <is>
          <t>33-3011</t>
        </is>
      </c>
      <c r="B383" t="inlineStr">
        <is>
          <t>Bailiffs</t>
        </is>
      </c>
      <c r="C383" s="41" t="n">
        <v>0.1267</v>
      </c>
      <c r="D383" t="inlineStr">
        <is>
          <t>https://budgetmodel.wharton.upenn.edu/p/2025-09-08-the-projected-impact-of-generative-ai-on-future-productivity-growth/</t>
        </is>
      </c>
    </row>
    <row r="384">
      <c r="A384" t="inlineStr">
        <is>
          <t>33-3012</t>
        </is>
      </c>
      <c r="B384" t="inlineStr">
        <is>
          <t>Correctional Officers and Jailers</t>
        </is>
      </c>
      <c r="C384" s="41" t="n">
        <v>0.2</v>
      </c>
      <c r="D384" t="inlineStr">
        <is>
          <t>https://budgetmodel.wharton.upenn.edu/p/2025-09-08-the-projected-impact-of-generative-ai-on-future-productivity-growth/</t>
        </is>
      </c>
    </row>
    <row r="385">
      <c r="A385" t="inlineStr">
        <is>
          <t>33-3021</t>
        </is>
      </c>
      <c r="B385" t="inlineStr">
        <is>
          <t>Detectives and Criminal Investigators</t>
        </is>
      </c>
      <c r="C385" s="41" t="n">
        <v>0.3453</v>
      </c>
      <c r="D385" t="inlineStr">
        <is>
          <t>https://budgetmodel.wharton.upenn.edu/p/2025-09-08-the-projected-impact-of-generative-ai-on-future-productivity-growth/</t>
        </is>
      </c>
    </row>
    <row r="386">
      <c r="A386" t="inlineStr">
        <is>
          <t>33-3031</t>
        </is>
      </c>
      <c r="B386" t="inlineStr">
        <is>
          <t>Fish and Game Wardens</t>
        </is>
      </c>
      <c r="C386" s="41" t="n">
        <v>0.1375</v>
      </c>
      <c r="D386" t="inlineStr">
        <is>
          <t>https://budgetmodel.wharton.upenn.edu/p/2025-09-08-the-projected-impact-of-generative-ai-on-future-productivity-growth/</t>
        </is>
      </c>
    </row>
    <row r="387">
      <c r="A387" t="inlineStr">
        <is>
          <t>33-3041</t>
        </is>
      </c>
      <c r="B387" t="inlineStr">
        <is>
          <t>Parking Enforcement Workers</t>
        </is>
      </c>
      <c r="C387" s="41" t="n">
        <v>0.2783</v>
      </c>
      <c r="D387" t="inlineStr">
        <is>
          <t>https://budgetmodel.wharton.upenn.edu/p/2025-09-08-the-projected-impact-of-generative-ai-on-future-productivity-growth/</t>
        </is>
      </c>
    </row>
    <row r="388">
      <c r="A388" t="inlineStr">
        <is>
          <t>33-3051</t>
        </is>
      </c>
      <c r="B388" t="inlineStr">
        <is>
          <t>Police and Sheriff's Patrol Officers</t>
        </is>
      </c>
      <c r="C388" s="41" t="n">
        <v>0.276</v>
      </c>
      <c r="D388" t="inlineStr">
        <is>
          <t>https://budgetmodel.wharton.upenn.edu/p/2025-09-08-the-projected-impact-of-generative-ai-on-future-productivity-growth/</t>
        </is>
      </c>
    </row>
    <row r="389">
      <c r="A389" t="inlineStr">
        <is>
          <t>33-3052</t>
        </is>
      </c>
      <c r="B389" t="inlineStr">
        <is>
          <t>Transit and Railroad Police</t>
        </is>
      </c>
      <c r="C389" s="41" t="n">
        <v>0.0679</v>
      </c>
      <c r="D389" t="inlineStr">
        <is>
          <t>https://budgetmodel.wharton.upenn.edu/p/2025-09-08-the-projected-impact-of-generative-ai-on-future-productivity-growth/</t>
        </is>
      </c>
    </row>
    <row r="390">
      <c r="A390" t="inlineStr">
        <is>
          <t>33-9011</t>
        </is>
      </c>
      <c r="B390" t="inlineStr">
        <is>
          <t>Animal Control Workers</t>
        </is>
      </c>
      <c r="C390" s="41" t="n">
        <v>0.1781</v>
      </c>
      <c r="D390" t="inlineStr">
        <is>
          <t>https://budgetmodel.wharton.upenn.edu/p/2025-09-08-the-projected-impact-of-generative-ai-on-future-productivity-growth/</t>
        </is>
      </c>
    </row>
    <row r="391">
      <c r="A391" t="inlineStr">
        <is>
          <t>33-9021</t>
        </is>
      </c>
      <c r="B391" t="inlineStr">
        <is>
          <t>Private Detectives and Investigators</t>
        </is>
      </c>
      <c r="C391" s="41" t="n">
        <v>0.3324</v>
      </c>
      <c r="D391" t="inlineStr">
        <is>
          <t>https://budgetmodel.wharton.upenn.edu/p/2025-09-08-the-projected-impact-of-generative-ai-on-future-productivity-growth/</t>
        </is>
      </c>
    </row>
    <row r="392">
      <c r="A392" t="inlineStr">
        <is>
          <t>33-9031</t>
        </is>
      </c>
      <c r="B392" t="inlineStr">
        <is>
          <t>Gambling Surveillance Officers and Gambling Investigators</t>
        </is>
      </c>
      <c r="C392" s="41" t="n">
        <v>0.475</v>
      </c>
      <c r="D392" t="inlineStr">
        <is>
          <t>https://budgetmodel.wharton.upenn.edu/p/2025-09-08-the-projected-impact-of-generative-ai-on-future-productivity-growth/</t>
        </is>
      </c>
    </row>
    <row r="393">
      <c r="A393" t="inlineStr">
        <is>
          <t>33-9032</t>
        </is>
      </c>
      <c r="B393" t="inlineStr">
        <is>
          <t>Security Guards</t>
        </is>
      </c>
      <c r="C393" s="41" t="n">
        <v>0.1357</v>
      </c>
      <c r="D393" t="inlineStr">
        <is>
          <t>https://budgetmodel.wharton.upenn.edu/p/2025-09-08-the-projected-impact-of-generative-ai-on-future-productivity-growth/</t>
        </is>
      </c>
    </row>
    <row r="394">
      <c r="A394" t="inlineStr">
        <is>
          <t>33-9091</t>
        </is>
      </c>
      <c r="B394" t="inlineStr">
        <is>
          <t>Crossing Guards and Flaggers</t>
        </is>
      </c>
      <c r="C394" s="41" t="n">
        <v>0</v>
      </c>
      <c r="D394" t="inlineStr">
        <is>
          <t>https://budgetmodel.wharton.upenn.edu/p/2025-09-08-the-projected-impact-of-generative-ai-on-future-productivity-growth/</t>
        </is>
      </c>
    </row>
    <row r="395">
      <c r="A395" t="inlineStr">
        <is>
          <t>33-9092</t>
        </is>
      </c>
      <c r="B395" t="inlineStr">
        <is>
          <t>Lifeguards, Ski Patrol, and Other Recreational Protective Service Workers</t>
        </is>
      </c>
      <c r="C395" s="41" t="n">
        <v>0.0633</v>
      </c>
      <c r="D395" t="inlineStr">
        <is>
          <t>https://budgetmodel.wharton.upenn.edu/p/2025-09-08-the-projected-impact-of-generative-ai-on-future-productivity-growth/</t>
        </is>
      </c>
    </row>
    <row r="396">
      <c r="A396" t="inlineStr">
        <is>
          <t>33-9093</t>
        </is>
      </c>
      <c r="B396" t="inlineStr">
        <is>
          <t>Transportation Security Screeners</t>
        </is>
      </c>
      <c r="C396" s="41" t="n">
        <v>0.2942</v>
      </c>
      <c r="D396" t="inlineStr">
        <is>
          <t>https://budgetmodel.wharton.upenn.edu/p/2025-09-08-the-projected-impact-of-generative-ai-on-future-productivity-growth/</t>
        </is>
      </c>
    </row>
    <row r="397">
      <c r="A397" t="inlineStr">
        <is>
          <t>33-9094</t>
        </is>
      </c>
      <c r="B397" t="inlineStr">
        <is>
          <t>School Bus Monitors</t>
        </is>
      </c>
      <c r="C397" s="41" t="n">
        <v>0.1611</v>
      </c>
      <c r="D397" t="inlineStr">
        <is>
          <t>https://budgetmodel.wharton.upenn.edu/p/2025-09-08-the-projected-impact-of-generative-ai-on-future-productivity-growth/</t>
        </is>
      </c>
    </row>
    <row r="398">
      <c r="A398" t="inlineStr">
        <is>
          <t>33-9099</t>
        </is>
      </c>
      <c r="B398" t="inlineStr">
        <is>
          <t>Protective Service Workers, All Other</t>
        </is>
      </c>
      <c r="C398" s="41" t="n">
        <v>0.3357</v>
      </c>
      <c r="D398" t="inlineStr">
        <is>
          <t>https://budgetmodel.wharton.upenn.edu/p/2025-09-08-the-projected-impact-of-generative-ai-on-future-productivity-growth/</t>
        </is>
      </c>
    </row>
    <row r="399">
      <c r="A399" t="inlineStr">
        <is>
          <t>35-1011</t>
        </is>
      </c>
      <c r="B399" t="inlineStr">
        <is>
          <t>Chefs and Head Cooks</t>
        </is>
      </c>
      <c r="C399" s="41" t="n">
        <v>0.281</v>
      </c>
      <c r="D399" t="inlineStr">
        <is>
          <t>https://budgetmodel.wharton.upenn.edu/p/2025-09-08-the-projected-impact-of-generative-ai-on-future-productivity-growth/</t>
        </is>
      </c>
    </row>
    <row r="400">
      <c r="A400" t="inlineStr">
        <is>
          <t>35-1012</t>
        </is>
      </c>
      <c r="B400" t="inlineStr">
        <is>
          <t>First-Line Supervisors of Food Preparation and Serving Workers</t>
        </is>
      </c>
      <c r="C400" s="41" t="n">
        <v>0.4172999999999999</v>
      </c>
      <c r="D400" t="inlineStr">
        <is>
          <t>https://budgetmodel.wharton.upenn.edu/p/2025-09-08-the-projected-impact-of-generative-ai-on-future-productivity-growth/</t>
        </is>
      </c>
    </row>
    <row r="401">
      <c r="A401" t="inlineStr">
        <is>
          <t>35-2011</t>
        </is>
      </c>
      <c r="B401" t="inlineStr">
        <is>
          <t>Cooks, Fast Food</t>
        </is>
      </c>
      <c r="C401" s="41" t="n">
        <v>0.05</v>
      </c>
      <c r="D401" t="inlineStr">
        <is>
          <t>https://budgetmodel.wharton.upenn.edu/p/2025-09-08-the-projected-impact-of-generative-ai-on-future-productivity-growth/</t>
        </is>
      </c>
    </row>
    <row r="402">
      <c r="A402" t="inlineStr">
        <is>
          <t>35-2012</t>
        </is>
      </c>
      <c r="B402" t="inlineStr">
        <is>
          <t>Cooks, Institution and Cafeteria</t>
        </is>
      </c>
      <c r="C402" s="41" t="n">
        <v>0.25</v>
      </c>
      <c r="D402" t="inlineStr">
        <is>
          <t>https://budgetmodel.wharton.upenn.edu/p/2025-09-08-the-projected-impact-of-generative-ai-on-future-productivity-growth/</t>
        </is>
      </c>
    </row>
    <row r="403">
      <c r="A403" t="inlineStr">
        <is>
          <t>35-2013</t>
        </is>
      </c>
      <c r="B403" t="inlineStr">
        <is>
          <t>Cooks, Private Household</t>
        </is>
      </c>
      <c r="C403" s="41" t="n">
        <v>0.1269</v>
      </c>
      <c r="D403" t="inlineStr">
        <is>
          <t>https://budgetmodel.wharton.upenn.edu/p/2025-09-08-the-projected-impact-of-generative-ai-on-future-productivity-growth/</t>
        </is>
      </c>
    </row>
    <row r="404">
      <c r="A404" t="inlineStr">
        <is>
          <t>35-2014</t>
        </is>
      </c>
      <c r="B404" t="inlineStr">
        <is>
          <t>Cooks, Restaurant</t>
        </is>
      </c>
      <c r="C404" s="41" t="n">
        <v>0.1175</v>
      </c>
      <c r="D404" t="inlineStr">
        <is>
          <t>https://budgetmodel.wharton.upenn.edu/p/2025-09-08-the-projected-impact-of-generative-ai-on-future-productivity-growth/</t>
        </is>
      </c>
    </row>
    <row r="405">
      <c r="A405" t="inlineStr">
        <is>
          <t>35-2015</t>
        </is>
      </c>
      <c r="B405" t="inlineStr">
        <is>
          <t>Cooks, Short Order</t>
        </is>
      </c>
      <c r="C405" s="41" t="n">
        <v>0.0864</v>
      </c>
      <c r="D405" t="inlineStr">
        <is>
          <t>https://budgetmodel.wharton.upenn.edu/p/2025-09-08-the-projected-impact-of-generative-ai-on-future-productivity-growth/</t>
        </is>
      </c>
    </row>
    <row r="406">
      <c r="A406" t="inlineStr">
        <is>
          <t>35-2021</t>
        </is>
      </c>
      <c r="B406" t="inlineStr">
        <is>
          <t>Food Preparation Workers</t>
        </is>
      </c>
      <c r="C406" s="41" t="n">
        <v>0.0613</v>
      </c>
      <c r="D406" t="inlineStr">
        <is>
          <t>https://budgetmodel.wharton.upenn.edu/p/2025-09-08-the-projected-impact-of-generative-ai-on-future-productivity-growth/</t>
        </is>
      </c>
    </row>
    <row r="407">
      <c r="A407" t="inlineStr">
        <is>
          <t>35-3011</t>
        </is>
      </c>
      <c r="B407" t="inlineStr">
        <is>
          <t>Bartenders</t>
        </is>
      </c>
      <c r="C407" s="41" t="n">
        <v>0.1425</v>
      </c>
      <c r="D407" t="inlineStr">
        <is>
          <t>https://budgetmodel.wharton.upenn.edu/p/2025-09-08-the-projected-impact-of-generative-ai-on-future-productivity-growth/</t>
        </is>
      </c>
    </row>
    <row r="408">
      <c r="A408" t="inlineStr">
        <is>
          <t>35-3023</t>
        </is>
      </c>
      <c r="B408" t="inlineStr">
        <is>
          <t>Fast Food and Counter Workers</t>
        </is>
      </c>
      <c r="C408" s="41" t="n">
        <v>0.2031</v>
      </c>
      <c r="D408" t="inlineStr">
        <is>
          <t>https://budgetmodel.wharton.upenn.edu/p/2025-09-08-the-projected-impact-of-generative-ai-on-future-productivity-growth/</t>
        </is>
      </c>
    </row>
    <row r="409">
      <c r="A409" t="inlineStr">
        <is>
          <t>35-3031</t>
        </is>
      </c>
      <c r="B409" t="inlineStr">
        <is>
          <t>Waiters and Waitresses</t>
        </is>
      </c>
      <c r="C409" s="41" t="n">
        <v>0.152</v>
      </c>
      <c r="D409" t="inlineStr">
        <is>
          <t>https://budgetmodel.wharton.upenn.edu/p/2025-09-08-the-projected-impact-of-generative-ai-on-future-productivity-growth/</t>
        </is>
      </c>
    </row>
    <row r="410">
      <c r="A410" t="inlineStr">
        <is>
          <t>35-3041</t>
        </is>
      </c>
      <c r="B410" t="inlineStr">
        <is>
          <t>Food Servers, Nonrestaurant</t>
        </is>
      </c>
      <c r="C410" s="41" t="n">
        <v>0.1357</v>
      </c>
      <c r="D410" t="inlineStr">
        <is>
          <t>https://budgetmodel.wharton.upenn.edu/p/2025-09-08-the-projected-impact-of-generative-ai-on-future-productivity-growth/</t>
        </is>
      </c>
    </row>
    <row r="411">
      <c r="A411" t="inlineStr">
        <is>
          <t>35-9011</t>
        </is>
      </c>
      <c r="B411" t="inlineStr">
        <is>
          <t>Dining Room and Cafeteria Attendants and Bartender Helpers</t>
        </is>
      </c>
      <c r="C411" s="41" t="n">
        <v>0.0417</v>
      </c>
      <c r="D411" t="inlineStr">
        <is>
          <t>https://budgetmodel.wharton.upenn.edu/p/2025-09-08-the-projected-impact-of-generative-ai-on-future-productivity-growth/</t>
        </is>
      </c>
    </row>
    <row r="412">
      <c r="A412" t="inlineStr">
        <is>
          <t>35-9021</t>
        </is>
      </c>
      <c r="B412" t="inlineStr">
        <is>
          <t>Dishwashers</t>
        </is>
      </c>
      <c r="C412" s="41" t="n">
        <v>0</v>
      </c>
      <c r="D412" t="inlineStr">
        <is>
          <t>https://budgetmodel.wharton.upenn.edu/p/2025-09-08-the-projected-impact-of-generative-ai-on-future-productivity-growth/</t>
        </is>
      </c>
    </row>
    <row r="413">
      <c r="A413" t="inlineStr">
        <is>
          <t>35-9031</t>
        </is>
      </c>
      <c r="B413" t="inlineStr">
        <is>
          <t>Hosts and Hostesses, Restaurant, Lounge, and Coffee Shop</t>
        </is>
      </c>
      <c r="C413" s="41" t="n">
        <v>0.3023</v>
      </c>
      <c r="D413" t="inlineStr">
        <is>
          <t>https://budgetmodel.wharton.upenn.edu/p/2025-09-08-the-projected-impact-of-generative-ai-on-future-productivity-growth/</t>
        </is>
      </c>
    </row>
    <row r="414">
      <c r="A414" t="inlineStr">
        <is>
          <t>37-1011</t>
        </is>
      </c>
      <c r="B414" t="inlineStr">
        <is>
          <t>First-Line Supervisors of Housekeeping and Janitorial Workers</t>
        </is>
      </c>
      <c r="C414" s="41" t="n">
        <v>0.2269</v>
      </c>
      <c r="D414" t="inlineStr">
        <is>
          <t>https://budgetmodel.wharton.upenn.edu/p/2025-09-08-the-projected-impact-of-generative-ai-on-future-productivity-growth/</t>
        </is>
      </c>
    </row>
    <row r="415">
      <c r="A415" t="inlineStr">
        <is>
          <t>37-1012</t>
        </is>
      </c>
      <c r="B415" t="inlineStr">
        <is>
          <t>First-Line Supervisors of Landscaping, Lawn Service, and Groundskeeping Workers</t>
        </is>
      </c>
      <c r="C415" s="41" t="n">
        <v>0.2357</v>
      </c>
      <c r="D415" t="inlineStr">
        <is>
          <t>https://budgetmodel.wharton.upenn.edu/p/2025-09-08-the-projected-impact-of-generative-ai-on-future-productivity-growth/</t>
        </is>
      </c>
    </row>
    <row r="416">
      <c r="A416" t="inlineStr">
        <is>
          <t>37-2011</t>
        </is>
      </c>
      <c r="B416" t="inlineStr">
        <is>
          <t>Janitors and Cleaners, Except Maids and Housekeeping Cleaners</t>
        </is>
      </c>
      <c r="C416" s="41" t="n">
        <v>0</v>
      </c>
      <c r="D416" t="inlineStr">
        <is>
          <t>https://budgetmodel.wharton.upenn.edu/p/2025-09-08-the-projected-impact-of-generative-ai-on-future-productivity-growth/</t>
        </is>
      </c>
    </row>
    <row r="417">
      <c r="A417" t="inlineStr">
        <is>
          <t>37-2012</t>
        </is>
      </c>
      <c r="B417" t="inlineStr">
        <is>
          <t>Maids and Housekeeping Cleaners</t>
        </is>
      </c>
      <c r="C417" s="41" t="n">
        <v>0</v>
      </c>
      <c r="D417" t="inlineStr">
        <is>
          <t>https://budgetmodel.wharton.upenn.edu/p/2025-09-08-the-projected-impact-of-generative-ai-on-future-productivity-growth/</t>
        </is>
      </c>
    </row>
    <row r="418">
      <c r="A418" t="inlineStr">
        <is>
          <t>37-2021</t>
        </is>
      </c>
      <c r="B418" t="inlineStr">
        <is>
          <t>Pest Control Workers</t>
        </is>
      </c>
      <c r="C418" s="41" t="n">
        <v>0.1567</v>
      </c>
      <c r="D418" t="inlineStr">
        <is>
          <t>https://budgetmodel.wharton.upenn.edu/p/2025-09-08-the-projected-impact-of-generative-ai-on-future-productivity-growth/</t>
        </is>
      </c>
    </row>
    <row r="419">
      <c r="A419" t="inlineStr">
        <is>
          <t>37-3011</t>
        </is>
      </c>
      <c r="B419" t="inlineStr">
        <is>
          <t>Landscaping and Groundskeeping Workers</t>
        </is>
      </c>
      <c r="C419" s="41" t="n">
        <v>0</v>
      </c>
      <c r="D419" t="inlineStr">
        <is>
          <t>https://budgetmodel.wharton.upenn.edu/p/2025-09-08-the-projected-impact-of-generative-ai-on-future-productivity-growth/</t>
        </is>
      </c>
    </row>
    <row r="420">
      <c r="A420" t="inlineStr">
        <is>
          <t>37-3012</t>
        </is>
      </c>
      <c r="B420" t="inlineStr">
        <is>
          <t>Pesticide Handlers, Sprayers, and Applicators, Vegetation</t>
        </is>
      </c>
      <c r="C420" s="41" t="n">
        <v>0</v>
      </c>
      <c r="D420" t="inlineStr">
        <is>
          <t>https://budgetmodel.wharton.upenn.edu/p/2025-09-08-the-projected-impact-of-generative-ai-on-future-productivity-growth/</t>
        </is>
      </c>
    </row>
    <row r="421">
      <c r="A421" t="inlineStr">
        <is>
          <t>37-3013</t>
        </is>
      </c>
      <c r="B421" t="inlineStr">
        <is>
          <t>Tree Trimmers and Pruners</t>
        </is>
      </c>
      <c r="C421" s="41" t="n">
        <v>0</v>
      </c>
      <c r="D421" t="inlineStr">
        <is>
          <t>https://budgetmodel.wharton.upenn.edu/p/2025-09-08-the-projected-impact-of-generative-ai-on-future-productivity-growth/</t>
        </is>
      </c>
    </row>
    <row r="422">
      <c r="A422" t="inlineStr">
        <is>
          <t>39-1013</t>
        </is>
      </c>
      <c r="B422" t="inlineStr">
        <is>
          <t>First-Line Supervisors of Gambling Services Workers</t>
        </is>
      </c>
      <c r="C422" s="41" t="n">
        <v>0.34</v>
      </c>
      <c r="D422" t="inlineStr">
        <is>
          <t>https://budgetmodel.wharton.upenn.edu/p/2025-09-08-the-projected-impact-of-generative-ai-on-future-productivity-growth/</t>
        </is>
      </c>
    </row>
    <row r="423">
      <c r="A423" t="inlineStr">
        <is>
          <t>39-1014</t>
        </is>
      </c>
      <c r="B423" t="inlineStr">
        <is>
          <t>First-Line Supervisors of Entertainment and Recreation Workers, Except Gambling Services</t>
        </is>
      </c>
      <c r="C423" s="41" t="n">
        <v>0.2974</v>
      </c>
      <c r="D423" t="inlineStr">
        <is>
          <t>https://budgetmodel.wharton.upenn.edu/p/2025-09-08-the-projected-impact-of-generative-ai-on-future-productivity-growth/</t>
        </is>
      </c>
    </row>
    <row r="424">
      <c r="A424" t="inlineStr">
        <is>
          <t>39-1022</t>
        </is>
      </c>
      <c r="B424" t="inlineStr">
        <is>
          <t>First-Line Supervisors of Personal Service Workers</t>
        </is>
      </c>
      <c r="C424" s="41" t="n">
        <v>0.2765</v>
      </c>
      <c r="D424" t="inlineStr">
        <is>
          <t>https://budgetmodel.wharton.upenn.edu/p/2025-09-08-the-projected-impact-of-generative-ai-on-future-productivity-growth/</t>
        </is>
      </c>
    </row>
    <row r="425">
      <c r="A425" t="inlineStr">
        <is>
          <t>39-2011</t>
        </is>
      </c>
      <c r="B425" t="inlineStr">
        <is>
          <t>Animal Trainers</t>
        </is>
      </c>
      <c r="C425" s="41" t="n">
        <v>0.05</v>
      </c>
      <c r="D425" t="inlineStr">
        <is>
          <t>https://budgetmodel.wharton.upenn.edu/p/2025-09-08-the-projected-impact-of-generative-ai-on-future-productivity-growth/</t>
        </is>
      </c>
    </row>
    <row r="426">
      <c r="A426" t="inlineStr">
        <is>
          <t>39-2021</t>
        </is>
      </c>
      <c r="B426" t="inlineStr">
        <is>
          <t>Animal Caretakers</t>
        </is>
      </c>
      <c r="C426" s="41" t="n">
        <v>0.1614</v>
      </c>
      <c r="D426" t="inlineStr">
        <is>
          <t>https://budgetmodel.wharton.upenn.edu/p/2025-09-08-the-projected-impact-of-generative-ai-on-future-productivity-growth/</t>
        </is>
      </c>
    </row>
    <row r="427">
      <c r="A427" t="inlineStr">
        <is>
          <t>39-3011</t>
        </is>
      </c>
      <c r="B427" t="inlineStr">
        <is>
          <t>Gambling Dealers</t>
        </is>
      </c>
      <c r="C427" s="41" t="n">
        <v>0.3167</v>
      </c>
      <c r="D427" t="inlineStr">
        <is>
          <t>https://budgetmodel.wharton.upenn.edu/p/2025-09-08-the-projected-impact-of-generative-ai-on-future-productivity-growth/</t>
        </is>
      </c>
    </row>
    <row r="428">
      <c r="A428" t="inlineStr">
        <is>
          <t>39-3012</t>
        </is>
      </c>
      <c r="B428" t="inlineStr">
        <is>
          <t>Gambling and Sports Book Writers and Runners</t>
        </is>
      </c>
      <c r="C428" s="41" t="n">
        <v>0.3545</v>
      </c>
      <c r="D428" t="inlineStr">
        <is>
          <t>https://budgetmodel.wharton.upenn.edu/p/2025-09-08-the-projected-impact-of-generative-ai-on-future-productivity-growth/</t>
        </is>
      </c>
    </row>
    <row r="429">
      <c r="A429" t="inlineStr">
        <is>
          <t>39-3021</t>
        </is>
      </c>
      <c r="B429" t="inlineStr">
        <is>
          <t>Motion Picture Projectionists</t>
        </is>
      </c>
      <c r="C429" s="41" t="n">
        <v>0.3068</v>
      </c>
      <c r="D429" t="inlineStr">
        <is>
          <t>https://budgetmodel.wharton.upenn.edu/p/2025-09-08-the-projected-impact-of-generative-ai-on-future-productivity-growth/</t>
        </is>
      </c>
    </row>
    <row r="430">
      <c r="A430" t="inlineStr">
        <is>
          <t>39-3031</t>
        </is>
      </c>
      <c r="B430" t="inlineStr">
        <is>
          <t>Ushers, Lobby Attendants, and Ticket Takers</t>
        </is>
      </c>
      <c r="C430" s="41" t="n">
        <v>0.2109</v>
      </c>
      <c r="D430" t="inlineStr">
        <is>
          <t>https://budgetmodel.wharton.upenn.edu/p/2025-09-08-the-projected-impact-of-generative-ai-on-future-productivity-growth/</t>
        </is>
      </c>
    </row>
    <row r="431">
      <c r="A431" t="inlineStr">
        <is>
          <t>39-3091</t>
        </is>
      </c>
      <c r="B431" t="inlineStr">
        <is>
          <t>Amusement and Recreation Attendants</t>
        </is>
      </c>
      <c r="C431" s="41" t="n">
        <v>0.25</v>
      </c>
      <c r="D431" t="inlineStr">
        <is>
          <t>https://budgetmodel.wharton.upenn.edu/p/2025-09-08-the-projected-impact-of-generative-ai-on-future-productivity-growth/</t>
        </is>
      </c>
    </row>
    <row r="432">
      <c r="A432" t="inlineStr">
        <is>
          <t>39-3092</t>
        </is>
      </c>
      <c r="B432" t="inlineStr">
        <is>
          <t>Costume Attendants</t>
        </is>
      </c>
      <c r="C432" s="41" t="n">
        <v>0.1238</v>
      </c>
      <c r="D432" t="inlineStr">
        <is>
          <t>https://budgetmodel.wharton.upenn.edu/p/2025-09-08-the-projected-impact-of-generative-ai-on-future-productivity-growth/</t>
        </is>
      </c>
    </row>
    <row r="433">
      <c r="A433" t="inlineStr">
        <is>
          <t>39-3093</t>
        </is>
      </c>
      <c r="B433" t="inlineStr">
        <is>
          <t>Locker Room, Coatroom, and Dressing Room Attendants</t>
        </is>
      </c>
      <c r="C433" s="41" t="n">
        <v>0.0413</v>
      </c>
      <c r="D433" t="inlineStr">
        <is>
          <t>https://budgetmodel.wharton.upenn.edu/p/2025-09-08-the-projected-impact-of-generative-ai-on-future-productivity-growth/</t>
        </is>
      </c>
    </row>
    <row r="434">
      <c r="A434" t="inlineStr">
        <is>
          <t>39-4011</t>
        </is>
      </c>
      <c r="B434" t="inlineStr">
        <is>
          <t>Embalmers</t>
        </is>
      </c>
      <c r="C434" s="41" t="n">
        <v>0.0365</v>
      </c>
      <c r="D434" t="inlineStr">
        <is>
          <t>https://budgetmodel.wharton.upenn.edu/p/2025-09-08-the-projected-impact-of-generative-ai-on-future-productivity-growth/</t>
        </is>
      </c>
    </row>
    <row r="435">
      <c r="A435" t="inlineStr">
        <is>
          <t>39-4012</t>
        </is>
      </c>
      <c r="B435" t="inlineStr">
        <is>
          <t>Crematory Operators</t>
        </is>
      </c>
      <c r="C435" s="41" t="n">
        <v>0.1583</v>
      </c>
      <c r="D435" t="inlineStr">
        <is>
          <t>https://budgetmodel.wharton.upenn.edu/p/2025-09-08-the-projected-impact-of-generative-ai-on-future-productivity-growth/</t>
        </is>
      </c>
    </row>
    <row r="436">
      <c r="A436" t="inlineStr">
        <is>
          <t>39-4021</t>
        </is>
      </c>
      <c r="B436" t="inlineStr">
        <is>
          <t>Funeral Attendants</t>
        </is>
      </c>
      <c r="C436" s="41" t="n">
        <v>0.1827</v>
      </c>
      <c r="D436" t="inlineStr">
        <is>
          <t>https://budgetmodel.wharton.upenn.edu/p/2025-09-08-the-projected-impact-of-generative-ai-on-future-productivity-growth/</t>
        </is>
      </c>
    </row>
    <row r="437">
      <c r="A437" t="inlineStr">
        <is>
          <t>39-4031</t>
        </is>
      </c>
      <c r="B437" t="inlineStr">
        <is>
          <t>Morticians, Undertakers, and Funeral Arrangers</t>
        </is>
      </c>
      <c r="C437" s="41" t="n">
        <v>0.1727</v>
      </c>
      <c r="D437" t="inlineStr">
        <is>
          <t>https://budgetmodel.wharton.upenn.edu/p/2025-09-08-the-projected-impact-of-generative-ai-on-future-productivity-growth/</t>
        </is>
      </c>
    </row>
    <row r="438">
      <c r="A438" t="inlineStr">
        <is>
          <t>39-5011</t>
        </is>
      </c>
      <c r="B438" t="inlineStr">
        <is>
          <t>Barbers</t>
        </is>
      </c>
      <c r="C438" s="41" t="n">
        <v>0.2375</v>
      </c>
      <c r="D438" t="inlineStr">
        <is>
          <t>https://budgetmodel.wharton.upenn.edu/p/2025-09-08-the-projected-impact-of-generative-ai-on-future-productivity-growth/</t>
        </is>
      </c>
    </row>
    <row r="439">
      <c r="A439" t="inlineStr">
        <is>
          <t>39-5012</t>
        </is>
      </c>
      <c r="B439" t="inlineStr">
        <is>
          <t>Hairdressers, Hairstylists, and Cosmetologists</t>
        </is>
      </c>
      <c r="C439" s="41" t="n">
        <v>0.1239</v>
      </c>
      <c r="D439" t="inlineStr">
        <is>
          <t>https://budgetmodel.wharton.upenn.edu/p/2025-09-08-the-projected-impact-of-generative-ai-on-future-productivity-growth/</t>
        </is>
      </c>
    </row>
    <row r="440">
      <c r="A440" t="inlineStr">
        <is>
          <t>39-5091</t>
        </is>
      </c>
      <c r="B440" t="inlineStr">
        <is>
          <t>Makeup Artists, Theatrical and Performance</t>
        </is>
      </c>
      <c r="C440" s="41" t="n">
        <v>0.0786</v>
      </c>
      <c r="D440" t="inlineStr">
        <is>
          <t>https://budgetmodel.wharton.upenn.edu/p/2025-09-08-the-projected-impact-of-generative-ai-on-future-productivity-growth/</t>
        </is>
      </c>
    </row>
    <row r="441">
      <c r="A441" t="inlineStr">
        <is>
          <t>39-5092</t>
        </is>
      </c>
      <c r="B441" t="inlineStr">
        <is>
          <t>Manicurists and Pedicurists</t>
        </is>
      </c>
      <c r="C441" s="41" t="n">
        <v>0.1056</v>
      </c>
      <c r="D441" t="inlineStr">
        <is>
          <t>https://budgetmodel.wharton.upenn.edu/p/2025-09-08-the-projected-impact-of-generative-ai-on-future-productivity-growth/</t>
        </is>
      </c>
    </row>
    <row r="442">
      <c r="A442" t="inlineStr">
        <is>
          <t>39-5093</t>
        </is>
      </c>
      <c r="B442" t="inlineStr">
        <is>
          <t>Shampooers</t>
        </is>
      </c>
      <c r="C442" s="41" t="n">
        <v>0.2375</v>
      </c>
      <c r="D442" t="inlineStr">
        <is>
          <t>https://budgetmodel.wharton.upenn.edu/p/2025-09-08-the-projected-impact-of-generative-ai-on-future-productivity-growth/</t>
        </is>
      </c>
    </row>
    <row r="443">
      <c r="A443" t="inlineStr">
        <is>
          <t>39-5094</t>
        </is>
      </c>
      <c r="B443" t="inlineStr">
        <is>
          <t>Skincare Specialists</t>
        </is>
      </c>
      <c r="C443" s="41" t="n">
        <v>0.1056</v>
      </c>
      <c r="D443" t="inlineStr">
        <is>
          <t>https://budgetmodel.wharton.upenn.edu/p/2025-09-08-the-projected-impact-of-generative-ai-on-future-productivity-growth/</t>
        </is>
      </c>
    </row>
    <row r="444">
      <c r="A444" t="inlineStr">
        <is>
          <t>39-6011</t>
        </is>
      </c>
      <c r="B444" t="inlineStr">
        <is>
          <t>Baggage Porters and Bellhops</t>
        </is>
      </c>
      <c r="C444" s="41" t="n">
        <v>0.3353</v>
      </c>
      <c r="D444" t="inlineStr">
        <is>
          <t>https://budgetmodel.wharton.upenn.edu/p/2025-09-08-the-projected-impact-of-generative-ai-on-future-productivity-growth/</t>
        </is>
      </c>
    </row>
    <row r="445">
      <c r="A445" t="inlineStr">
        <is>
          <t>39-6012</t>
        </is>
      </c>
      <c r="B445" t="inlineStr">
        <is>
          <t>Concierges</t>
        </is>
      </c>
      <c r="C445" s="41" t="n">
        <v>0.65</v>
      </c>
      <c r="D445" t="inlineStr">
        <is>
          <t>https://budgetmodel.wharton.upenn.edu/p/2025-09-08-the-projected-impact-of-generative-ai-on-future-productivity-growth/</t>
        </is>
      </c>
    </row>
    <row r="446">
      <c r="A446" t="inlineStr">
        <is>
          <t>39-7010</t>
        </is>
      </c>
      <c r="B446" t="inlineStr">
        <is>
          <t>Tour and Travel Guides</t>
        </is>
      </c>
      <c r="C446" s="41" t="n">
        <v>0.3177</v>
      </c>
      <c r="D446" t="inlineStr">
        <is>
          <t>https://budgetmodel.wharton.upenn.edu/p/2025-09-08-the-projected-impact-of-generative-ai-on-future-productivity-growth/</t>
        </is>
      </c>
    </row>
    <row r="447">
      <c r="A447" t="inlineStr">
        <is>
          <t>39-9011</t>
        </is>
      </c>
      <c r="B447" t="inlineStr">
        <is>
          <t>Childcare Workers</t>
        </is>
      </c>
      <c r="C447" s="41" t="n">
        <v>0.105</v>
      </c>
      <c r="D447" t="inlineStr">
        <is>
          <t>https://budgetmodel.wharton.upenn.edu/p/2025-09-08-the-projected-impact-of-generative-ai-on-future-productivity-growth/</t>
        </is>
      </c>
    </row>
    <row r="448">
      <c r="A448" t="inlineStr">
        <is>
          <t>39-9031</t>
        </is>
      </c>
      <c r="B448" t="inlineStr">
        <is>
          <t>Exercise Trainers and Group Fitness Instructors</t>
        </is>
      </c>
      <c r="C448" s="41" t="n">
        <v>0.0636</v>
      </c>
      <c r="D448" t="inlineStr">
        <is>
          <t>https://budgetmodel.wharton.upenn.edu/p/2025-09-08-the-projected-impact-of-generative-ai-on-future-productivity-growth/</t>
        </is>
      </c>
    </row>
    <row r="449">
      <c r="A449" t="inlineStr">
        <is>
          <t>39-9032</t>
        </is>
      </c>
      <c r="B449" t="inlineStr">
        <is>
          <t>Recreation Workers</t>
        </is>
      </c>
      <c r="C449" s="41" t="n">
        <v>0.1667</v>
      </c>
      <c r="D449" t="inlineStr">
        <is>
          <t>https://budgetmodel.wharton.upenn.edu/p/2025-09-08-the-projected-impact-of-generative-ai-on-future-productivity-growth/</t>
        </is>
      </c>
    </row>
    <row r="450">
      <c r="A450" t="inlineStr">
        <is>
          <t>39-9041</t>
        </is>
      </c>
      <c r="B450" t="inlineStr">
        <is>
          <t>Residential Advisors</t>
        </is>
      </c>
      <c r="C450" s="41" t="n">
        <v>0.2917</v>
      </c>
      <c r="D450" t="inlineStr">
        <is>
          <t>https://budgetmodel.wharton.upenn.edu/p/2025-09-08-the-projected-impact-of-generative-ai-on-future-productivity-growth/</t>
        </is>
      </c>
    </row>
    <row r="451">
      <c r="A451" t="inlineStr">
        <is>
          <t>41-1011</t>
        </is>
      </c>
      <c r="B451" t="inlineStr">
        <is>
          <t>First-Line Supervisors of Retail Sales Workers</t>
        </is>
      </c>
      <c r="C451" s="41" t="n">
        <v>0.4476</v>
      </c>
      <c r="D451" t="inlineStr">
        <is>
          <t>https://budgetmodel.wharton.upenn.edu/p/2025-09-08-the-projected-impact-of-generative-ai-on-future-productivity-growth/</t>
        </is>
      </c>
    </row>
    <row r="452">
      <c r="A452" t="inlineStr">
        <is>
          <t>41-1012</t>
        </is>
      </c>
      <c r="B452" t="inlineStr">
        <is>
          <t>First-Line Supervisors of Non-Retail Sales Workers</t>
        </is>
      </c>
      <c r="C452" s="41" t="n">
        <v>0.4833</v>
      </c>
      <c r="D452" t="inlineStr">
        <is>
          <t>https://budgetmodel.wharton.upenn.edu/p/2025-09-08-the-projected-impact-of-generative-ai-on-future-productivity-growth/</t>
        </is>
      </c>
    </row>
    <row r="453">
      <c r="A453" t="inlineStr">
        <is>
          <t>41-2011</t>
        </is>
      </c>
      <c r="B453" t="inlineStr">
        <is>
          <t>Cashiers</t>
        </is>
      </c>
      <c r="C453" s="41" t="n">
        <v>0.6672</v>
      </c>
      <c r="D453" t="inlineStr">
        <is>
          <t>https://budgetmodel.wharton.upenn.edu/p/2025-09-08-the-projected-impact-of-generative-ai-on-future-productivity-growth/</t>
        </is>
      </c>
    </row>
    <row r="454">
      <c r="A454" t="inlineStr">
        <is>
          <t>41-2012</t>
        </is>
      </c>
      <c r="B454" t="inlineStr">
        <is>
          <t>Gambling Change Persons and Booth Cashiers</t>
        </is>
      </c>
      <c r="C454" s="41" t="n">
        <v>0.4467</v>
      </c>
      <c r="D454" t="inlineStr">
        <is>
          <t>https://budgetmodel.wharton.upenn.edu/p/2025-09-08-the-projected-impact-of-generative-ai-on-future-productivity-growth/</t>
        </is>
      </c>
    </row>
    <row r="455">
      <c r="A455" t="inlineStr">
        <is>
          <t>41-2021</t>
        </is>
      </c>
      <c r="B455" t="inlineStr">
        <is>
          <t>Counter and Rental Clerks</t>
        </is>
      </c>
      <c r="C455" s="41" t="n">
        <v>0.7719</v>
      </c>
      <c r="D455" t="inlineStr">
        <is>
          <t>https://budgetmodel.wharton.upenn.edu/p/2025-09-08-the-projected-impact-of-generative-ai-on-future-productivity-growth/</t>
        </is>
      </c>
    </row>
    <row r="456">
      <c r="A456" t="inlineStr">
        <is>
          <t>41-2022</t>
        </is>
      </c>
      <c r="B456" t="inlineStr">
        <is>
          <t>Parts Salespersons</t>
        </is>
      </c>
      <c r="C456" s="41" t="n">
        <v>0.3737</v>
      </c>
      <c r="D456" t="inlineStr">
        <is>
          <t>https://budgetmodel.wharton.upenn.edu/p/2025-09-08-the-projected-impact-of-generative-ai-on-future-productivity-growth/</t>
        </is>
      </c>
    </row>
    <row r="457">
      <c r="A457" t="inlineStr">
        <is>
          <t>41-2031</t>
        </is>
      </c>
      <c r="B457" t="inlineStr">
        <is>
          <t>Retail Salespersons</t>
        </is>
      </c>
      <c r="C457" s="41" t="n">
        <v>0.4938</v>
      </c>
      <c r="D457" t="inlineStr">
        <is>
          <t>https://budgetmodel.wharton.upenn.edu/p/2025-09-08-the-projected-impact-of-generative-ai-on-future-productivity-growth/</t>
        </is>
      </c>
    </row>
    <row r="458">
      <c r="A458" t="inlineStr">
        <is>
          <t>41-3011</t>
        </is>
      </c>
      <c r="B458" t="inlineStr">
        <is>
          <t>Advertising Sales Agents</t>
        </is>
      </c>
      <c r="C458" s="41" t="n">
        <v>0.6725</v>
      </c>
      <c r="D458" t="inlineStr">
        <is>
          <t>https://budgetmodel.wharton.upenn.edu/p/2025-09-08-the-projected-impact-of-generative-ai-on-future-productivity-growth/</t>
        </is>
      </c>
    </row>
    <row r="459">
      <c r="A459" t="inlineStr">
        <is>
          <t>41-3021</t>
        </is>
      </c>
      <c r="B459" t="inlineStr">
        <is>
          <t>Insurance Sales Agents</t>
        </is>
      </c>
      <c r="C459" s="41" t="n">
        <v>0.6684</v>
      </c>
      <c r="D459" t="inlineStr">
        <is>
          <t>https://budgetmodel.wharton.upenn.edu/p/2025-09-08-the-projected-impact-of-generative-ai-on-future-productivity-growth/</t>
        </is>
      </c>
    </row>
    <row r="460">
      <c r="A460" t="inlineStr">
        <is>
          <t>41-3031</t>
        </is>
      </c>
      <c r="B460" t="inlineStr">
        <is>
          <t>Securities, Commodities, and Financial Services Sales Agents</t>
        </is>
      </c>
      <c r="C460" s="41" t="n">
        <v>0.845</v>
      </c>
      <c r="D460" t="inlineStr">
        <is>
          <t>https://budgetmodel.wharton.upenn.edu/p/2025-09-08-the-projected-impact-of-generative-ai-on-future-productivity-growth/</t>
        </is>
      </c>
    </row>
    <row r="461">
      <c r="A461" t="inlineStr">
        <is>
          <t>41-3041</t>
        </is>
      </c>
      <c r="B461" t="inlineStr">
        <is>
          <t>Travel Agents</t>
        </is>
      </c>
      <c r="C461" s="41" t="n">
        <v>0.925</v>
      </c>
      <c r="D461" t="inlineStr">
        <is>
          <t>https://budgetmodel.wharton.upenn.edu/p/2025-09-08-the-projected-impact-of-generative-ai-on-future-productivity-growth/</t>
        </is>
      </c>
    </row>
    <row r="462">
      <c r="A462" t="inlineStr">
        <is>
          <t>41-3091</t>
        </is>
      </c>
      <c r="B462" t="inlineStr">
        <is>
          <t>Sales Representatives of Services, Except Advertising, Insurance, Financial Services, and Travel</t>
        </is>
      </c>
      <c r="C462" s="41" t="n">
        <v>0.73</v>
      </c>
      <c r="D462" t="inlineStr">
        <is>
          <t>https://budgetmodel.wharton.upenn.edu/p/2025-09-08-the-projected-impact-of-generative-ai-on-future-productivity-growth/</t>
        </is>
      </c>
    </row>
    <row r="463">
      <c r="A463" t="inlineStr">
        <is>
          <t>41-4011</t>
        </is>
      </c>
      <c r="B463" t="inlineStr">
        <is>
          <t>Sales Representatives, Wholesale and Manufacturing, Technical and Scientific Products</t>
        </is>
      </c>
      <c r="C463" s="41" t="n">
        <v>0.6463</v>
      </c>
      <c r="D463" t="inlineStr">
        <is>
          <t>https://budgetmodel.wharton.upenn.edu/p/2025-09-08-the-projected-impact-of-generative-ai-on-future-productivity-growth/</t>
        </is>
      </c>
    </row>
    <row r="464">
      <c r="A464" t="inlineStr">
        <is>
          <t>41-4012</t>
        </is>
      </c>
      <c r="B464" t="inlineStr">
        <is>
          <t>Sales Representatives, Wholesale and Manufacturing, Except Technical and Scientific Products</t>
        </is>
      </c>
      <c r="C464" s="41" t="n">
        <v>0.5105</v>
      </c>
      <c r="D464" t="inlineStr">
        <is>
          <t>https://budgetmodel.wharton.upenn.edu/p/2025-09-08-the-projected-impact-of-generative-ai-on-future-productivity-growth/</t>
        </is>
      </c>
    </row>
    <row r="465">
      <c r="A465" t="inlineStr">
        <is>
          <t>41-9011</t>
        </is>
      </c>
      <c r="B465" t="inlineStr">
        <is>
          <t>Demonstrators and Product Promoters</t>
        </is>
      </c>
      <c r="C465" s="41" t="n">
        <v>0.3062</v>
      </c>
      <c r="D465" t="inlineStr">
        <is>
          <t>https://budgetmodel.wharton.upenn.edu/p/2025-09-08-the-projected-impact-of-generative-ai-on-future-productivity-growth/</t>
        </is>
      </c>
    </row>
    <row r="466">
      <c r="A466" t="inlineStr">
        <is>
          <t>41-9012</t>
        </is>
      </c>
      <c r="B466" t="inlineStr">
        <is>
          <t>Models</t>
        </is>
      </c>
      <c r="C466" s="41" t="n">
        <v>0.2071</v>
      </c>
      <c r="D466" t="inlineStr">
        <is>
          <t>https://budgetmodel.wharton.upenn.edu/p/2025-09-08-the-projected-impact-of-generative-ai-on-future-productivity-growth/</t>
        </is>
      </c>
    </row>
    <row r="467">
      <c r="A467" t="inlineStr">
        <is>
          <t>41-9021</t>
        </is>
      </c>
      <c r="B467" t="inlineStr">
        <is>
          <t>Real Estate Brokers</t>
        </is>
      </c>
      <c r="C467" s="41" t="n">
        <v>0.5816</v>
      </c>
      <c r="D467" t="inlineStr">
        <is>
          <t>https://budgetmodel.wharton.upenn.edu/p/2025-09-08-the-projected-impact-of-generative-ai-on-future-productivity-growth/</t>
        </is>
      </c>
    </row>
    <row r="468">
      <c r="A468" t="inlineStr">
        <is>
          <t>41-9022</t>
        </is>
      </c>
      <c r="B468" t="inlineStr">
        <is>
          <t>Real Estate Sales Agents</t>
        </is>
      </c>
      <c r="C468" s="41" t="n">
        <v>0.5939</v>
      </c>
      <c r="D468" t="inlineStr">
        <is>
          <t>https://budgetmodel.wharton.upenn.edu/p/2025-09-08-the-projected-impact-of-generative-ai-on-future-productivity-growth/</t>
        </is>
      </c>
    </row>
    <row r="469">
      <c r="A469" t="inlineStr">
        <is>
          <t>41-9031</t>
        </is>
      </c>
      <c r="B469" t="inlineStr">
        <is>
          <t>Sales Engineers</t>
        </is>
      </c>
      <c r="C469" s="41" t="n">
        <v>0.518</v>
      </c>
      <c r="D469" t="inlineStr">
        <is>
          <t>https://budgetmodel.wharton.upenn.edu/p/2025-09-08-the-projected-impact-of-generative-ai-on-future-productivity-growth/</t>
        </is>
      </c>
    </row>
    <row r="470">
      <c r="A470" t="inlineStr">
        <is>
          <t>41-9041</t>
        </is>
      </c>
      <c r="B470" t="inlineStr">
        <is>
          <t>Telemarketers</t>
        </is>
      </c>
      <c r="C470" s="41" t="n">
        <v>0.9625</v>
      </c>
      <c r="D470" t="inlineStr">
        <is>
          <t>https://budgetmodel.wharton.upenn.edu/p/2025-09-08-the-projected-impact-of-generative-ai-on-future-productivity-growth/</t>
        </is>
      </c>
    </row>
    <row r="471">
      <c r="A471" t="inlineStr">
        <is>
          <t>41-9091</t>
        </is>
      </c>
      <c r="B471" t="inlineStr">
        <is>
          <t>Door-to-Door Sales Workers, News and Street Vendors, and Related Workers</t>
        </is>
      </c>
      <c r="C471" s="41" t="n">
        <v>0.3167</v>
      </c>
      <c r="D471" t="inlineStr">
        <is>
          <t>https://budgetmodel.wharton.upenn.edu/p/2025-09-08-the-projected-impact-of-generative-ai-on-future-productivity-growth/</t>
        </is>
      </c>
    </row>
    <row r="472">
      <c r="A472" t="inlineStr">
        <is>
          <t>43-1011</t>
        </is>
      </c>
      <c r="B472" t="inlineStr">
        <is>
          <t>First-Line Supervisors of Office and Administrative Support Workers</t>
        </is>
      </c>
      <c r="C472" s="41" t="n">
        <v>0.5034000000000001</v>
      </c>
      <c r="D472" t="inlineStr">
        <is>
          <t>https://budgetmodel.wharton.upenn.edu/p/2025-09-08-the-projected-impact-of-generative-ai-on-future-productivity-growth/</t>
        </is>
      </c>
    </row>
    <row r="473">
      <c r="A473" t="inlineStr">
        <is>
          <t>43-2011</t>
        </is>
      </c>
      <c r="B473" t="inlineStr">
        <is>
          <t>Switchboard Operators, Including Answering Service</t>
        </is>
      </c>
      <c r="C473" s="41" t="n">
        <v>0.7579</v>
      </c>
      <c r="D473" t="inlineStr">
        <is>
          <t>https://budgetmodel.wharton.upenn.edu/p/2025-09-08-the-projected-impact-of-generative-ai-on-future-productivity-growth/</t>
        </is>
      </c>
    </row>
    <row r="474">
      <c r="A474" t="inlineStr">
        <is>
          <t>43-2021</t>
        </is>
      </c>
      <c r="B474" t="inlineStr">
        <is>
          <t>Telephone Operators</t>
        </is>
      </c>
      <c r="C474" s="41" t="n">
        <v>0.9156</v>
      </c>
      <c r="D474" t="inlineStr">
        <is>
          <t>https://budgetmodel.wharton.upenn.edu/p/2025-09-08-the-projected-impact-of-generative-ai-on-future-productivity-growth/</t>
        </is>
      </c>
    </row>
    <row r="475">
      <c r="A475" t="inlineStr">
        <is>
          <t>43-3011</t>
        </is>
      </c>
      <c r="B475" t="inlineStr">
        <is>
          <t>Bill and Account Collectors</t>
        </is>
      </c>
      <c r="C475" s="41" t="n">
        <v>0.9</v>
      </c>
      <c r="D475" t="inlineStr">
        <is>
          <t>https://budgetmodel.wharton.upenn.edu/p/2025-09-08-the-projected-impact-of-generative-ai-on-future-productivity-growth/</t>
        </is>
      </c>
    </row>
    <row r="476">
      <c r="A476" t="inlineStr">
        <is>
          <t>43-3021</t>
        </is>
      </c>
      <c r="B476" t="inlineStr">
        <is>
          <t>Billing and Posting Clerks</t>
        </is>
      </c>
      <c r="C476" s="41" t="n">
        <v>0.8617</v>
      </c>
      <c r="D476" t="inlineStr">
        <is>
          <t>https://budgetmodel.wharton.upenn.edu/p/2025-09-08-the-projected-impact-of-generative-ai-on-future-productivity-growth/</t>
        </is>
      </c>
    </row>
    <row r="477">
      <c r="A477" t="inlineStr">
        <is>
          <t>43-3031</t>
        </is>
      </c>
      <c r="B477" t="inlineStr">
        <is>
          <t>Bookkeeping, Accounting, and Auditing Clerks</t>
        </is>
      </c>
      <c r="C477" s="41" t="n">
        <v>0.9517</v>
      </c>
      <c r="D477" t="inlineStr">
        <is>
          <t>https://budgetmodel.wharton.upenn.edu/p/2025-09-08-the-projected-impact-of-generative-ai-on-future-productivity-growth/</t>
        </is>
      </c>
    </row>
    <row r="478">
      <c r="A478" t="inlineStr">
        <is>
          <t>43-3041</t>
        </is>
      </c>
      <c r="B478" t="inlineStr">
        <is>
          <t>Gambling Cage Workers</t>
        </is>
      </c>
      <c r="C478" s="41" t="n">
        <v>0.5440999999999999</v>
      </c>
      <c r="D478" t="inlineStr">
        <is>
          <t>https://budgetmodel.wharton.upenn.edu/p/2025-09-08-the-projected-impact-of-generative-ai-on-future-productivity-growth/</t>
        </is>
      </c>
    </row>
    <row r="479">
      <c r="A479" t="inlineStr">
        <is>
          <t>43-3051</t>
        </is>
      </c>
      <c r="B479" t="inlineStr">
        <is>
          <t>Payroll and Timekeeping Clerks</t>
        </is>
      </c>
      <c r="C479" s="41" t="n">
        <v>0.9409000000000001</v>
      </c>
      <c r="D479" t="inlineStr">
        <is>
          <t>https://budgetmodel.wharton.upenn.edu/p/2025-09-08-the-projected-impact-of-generative-ai-on-future-productivity-growth/</t>
        </is>
      </c>
    </row>
    <row r="480">
      <c r="A480" t="inlineStr">
        <is>
          <t>43-3061</t>
        </is>
      </c>
      <c r="B480" t="inlineStr">
        <is>
          <t>Procurement Clerks</t>
        </is>
      </c>
      <c r="C480" s="41" t="n">
        <v>0.8237000000000001</v>
      </c>
      <c r="D480" t="inlineStr">
        <is>
          <t>https://budgetmodel.wharton.upenn.edu/p/2025-09-08-the-projected-impact-of-generative-ai-on-future-productivity-growth/</t>
        </is>
      </c>
    </row>
    <row r="481">
      <c r="A481" t="inlineStr">
        <is>
          <t>43-3071</t>
        </is>
      </c>
      <c r="B481" t="inlineStr">
        <is>
          <t>Tellers</t>
        </is>
      </c>
      <c r="C481" s="41" t="n">
        <v>0.9137999999999999</v>
      </c>
      <c r="D481" t="inlineStr">
        <is>
          <t>https://budgetmodel.wharton.upenn.edu/p/2025-09-08-the-projected-impact-of-generative-ai-on-future-productivity-growth/</t>
        </is>
      </c>
    </row>
    <row r="482">
      <c r="A482" t="inlineStr">
        <is>
          <t>43-4011</t>
        </is>
      </c>
      <c r="B482" t="inlineStr">
        <is>
          <t>Brokerage Clerks</t>
        </is>
      </c>
      <c r="C482" s="41" t="n">
        <v>0.95</v>
      </c>
      <c r="D482" t="inlineStr">
        <is>
          <t>https://budgetmodel.wharton.upenn.edu/p/2025-09-08-the-projected-impact-of-generative-ai-on-future-productivity-growth/</t>
        </is>
      </c>
    </row>
    <row r="483">
      <c r="A483" t="inlineStr">
        <is>
          <t>43-4021</t>
        </is>
      </c>
      <c r="B483" t="inlineStr">
        <is>
          <t>Correspondence Clerks</t>
        </is>
      </c>
      <c r="C483" s="41" t="n">
        <v>0.85</v>
      </c>
      <c r="D483" t="inlineStr">
        <is>
          <t>https://budgetmodel.wharton.upenn.edu/p/2025-09-08-the-projected-impact-of-generative-ai-on-future-productivity-growth/</t>
        </is>
      </c>
    </row>
    <row r="484">
      <c r="A484" t="inlineStr">
        <is>
          <t>43-4031</t>
        </is>
      </c>
      <c r="B484" t="inlineStr">
        <is>
          <t>Court, Municipal, and License Clerks</t>
        </is>
      </c>
      <c r="C484" s="41" t="n">
        <v>0.8867</v>
      </c>
      <c r="D484" t="inlineStr">
        <is>
          <t>https://budgetmodel.wharton.upenn.edu/p/2025-09-08-the-projected-impact-of-generative-ai-on-future-productivity-growth/</t>
        </is>
      </c>
    </row>
    <row r="485">
      <c r="A485" t="inlineStr">
        <is>
          <t>43-4041</t>
        </is>
      </c>
      <c r="B485" t="inlineStr">
        <is>
          <t>Credit Authorizers, Checkers, and Clerks</t>
        </is>
      </c>
      <c r="C485" s="41" t="n">
        <v>0.9469</v>
      </c>
      <c r="D485" t="inlineStr">
        <is>
          <t>https://budgetmodel.wharton.upenn.edu/p/2025-09-08-the-projected-impact-of-generative-ai-on-future-productivity-growth/</t>
        </is>
      </c>
    </row>
    <row r="486">
      <c r="A486" t="inlineStr">
        <is>
          <t>43-4051</t>
        </is>
      </c>
      <c r="B486" t="inlineStr">
        <is>
          <t>Customer Service Representatives</t>
        </is>
      </c>
      <c r="C486" s="41" t="n">
        <v>0.82</v>
      </c>
      <c r="D486" t="inlineStr">
        <is>
          <t>https://budgetmodel.wharton.upenn.edu/p/2025-09-08-the-projected-impact-of-generative-ai-on-future-productivity-growth/</t>
        </is>
      </c>
    </row>
    <row r="487">
      <c r="A487" t="inlineStr">
        <is>
          <t>43-4061</t>
        </is>
      </c>
      <c r="B487" t="inlineStr">
        <is>
          <t>Eligibility Interviewers, Government Programs</t>
        </is>
      </c>
      <c r="C487" s="41" t="n">
        <v>0.7912</v>
      </c>
      <c r="D487" t="inlineStr">
        <is>
          <t>https://budgetmodel.wharton.upenn.edu/p/2025-09-08-the-projected-impact-of-generative-ai-on-future-productivity-growth/</t>
        </is>
      </c>
    </row>
    <row r="488">
      <c r="A488" t="inlineStr">
        <is>
          <t>43-4071</t>
        </is>
      </c>
      <c r="B488" t="inlineStr">
        <is>
          <t>File Clerks</t>
        </is>
      </c>
      <c r="C488" s="41" t="n">
        <v>0.7526</v>
      </c>
      <c r="D488" t="inlineStr">
        <is>
          <t>https://budgetmodel.wharton.upenn.edu/p/2025-09-08-the-projected-impact-of-generative-ai-on-future-productivity-growth/</t>
        </is>
      </c>
    </row>
    <row r="489">
      <c r="A489" t="inlineStr">
        <is>
          <t>43-4081</t>
        </is>
      </c>
      <c r="B489" t="inlineStr">
        <is>
          <t>Hotel, Motel, and Resort Desk Clerks</t>
        </is>
      </c>
      <c r="C489" s="41" t="n">
        <v>0.665</v>
      </c>
      <c r="D489" t="inlineStr">
        <is>
          <t>https://budgetmodel.wharton.upenn.edu/p/2025-09-08-the-projected-impact-of-generative-ai-on-future-productivity-growth/</t>
        </is>
      </c>
    </row>
    <row r="490">
      <c r="A490" t="inlineStr">
        <is>
          <t>43-4111</t>
        </is>
      </c>
      <c r="B490" t="inlineStr">
        <is>
          <t>Interviewers, Except Eligibility and Loan</t>
        </is>
      </c>
      <c r="C490" s="41" t="n">
        <v>0.7088</v>
      </c>
      <c r="D490" t="inlineStr">
        <is>
          <t>https://budgetmodel.wharton.upenn.edu/p/2025-09-08-the-projected-impact-of-generative-ai-on-future-productivity-growth/</t>
        </is>
      </c>
    </row>
    <row r="491">
      <c r="A491" t="inlineStr">
        <is>
          <t>43-4121</t>
        </is>
      </c>
      <c r="B491" t="inlineStr">
        <is>
          <t>Library Assistants, Clerical</t>
        </is>
      </c>
      <c r="C491" s="41" t="n">
        <v>0.547</v>
      </c>
      <c r="D491" t="inlineStr">
        <is>
          <t>https://budgetmodel.wharton.upenn.edu/p/2025-09-08-the-projected-impact-of-generative-ai-on-future-productivity-growth/</t>
        </is>
      </c>
    </row>
    <row r="492">
      <c r="A492" t="inlineStr">
        <is>
          <t>43-4131</t>
        </is>
      </c>
      <c r="B492" t="inlineStr">
        <is>
          <t>Loan Interviewers and Clerks</t>
        </is>
      </c>
      <c r="C492" s="41" t="n">
        <v>0.9111</v>
      </c>
      <c r="D492" t="inlineStr">
        <is>
          <t>https://budgetmodel.wharton.upenn.edu/p/2025-09-08-the-projected-impact-of-generative-ai-on-future-productivity-growth/</t>
        </is>
      </c>
    </row>
    <row r="493">
      <c r="A493" t="inlineStr">
        <is>
          <t>43-4141</t>
        </is>
      </c>
      <c r="B493" t="inlineStr">
        <is>
          <t>New Accounts Clerks</t>
        </is>
      </c>
      <c r="C493" s="41" t="n">
        <v>0.7633</v>
      </c>
      <c r="D493" t="inlineStr">
        <is>
          <t>https://budgetmodel.wharton.upenn.edu/p/2025-09-08-the-projected-impact-of-generative-ai-on-future-productivity-growth/</t>
        </is>
      </c>
    </row>
    <row r="494">
      <c r="A494" t="inlineStr">
        <is>
          <t>43-4151</t>
        </is>
      </c>
      <c r="B494" t="inlineStr">
        <is>
          <t>Order Clerks</t>
        </is>
      </c>
      <c r="C494" s="41" t="n">
        <v>0.9553</v>
      </c>
      <c r="D494" t="inlineStr">
        <is>
          <t>https://budgetmodel.wharton.upenn.edu/p/2025-09-08-the-projected-impact-of-generative-ai-on-future-productivity-growth/</t>
        </is>
      </c>
    </row>
    <row r="495">
      <c r="A495" t="inlineStr">
        <is>
          <t>43-4161</t>
        </is>
      </c>
      <c r="B495" t="inlineStr">
        <is>
          <t>Human Resources Assistants, Except Payroll and Timekeeping</t>
        </is>
      </c>
      <c r="C495" s="41" t="n">
        <v>0.8342000000000001</v>
      </c>
      <c r="D495" t="inlineStr">
        <is>
          <t>https://budgetmodel.wharton.upenn.edu/p/2025-09-08-the-projected-impact-of-generative-ai-on-future-productivity-growth/</t>
        </is>
      </c>
    </row>
    <row r="496">
      <c r="A496" t="inlineStr">
        <is>
          <t>43-4171</t>
        </is>
      </c>
      <c r="B496" t="inlineStr">
        <is>
          <t>Receptionists and Information Clerks</t>
        </is>
      </c>
      <c r="C496" s="41" t="n">
        <v>0.7368000000000001</v>
      </c>
      <c r="D496" t="inlineStr">
        <is>
          <t>https://budgetmodel.wharton.upenn.edu/p/2025-09-08-the-projected-impact-of-generative-ai-on-future-productivity-growth/</t>
        </is>
      </c>
    </row>
    <row r="497">
      <c r="A497" t="inlineStr">
        <is>
          <t>43-4181</t>
        </is>
      </c>
      <c r="B497" t="inlineStr">
        <is>
          <t>Reservation and Transportation Ticket Agents and Travel Clerks</t>
        </is>
      </c>
      <c r="C497" s="41" t="n">
        <v>0.7714</v>
      </c>
      <c r="D497" t="inlineStr">
        <is>
          <t>https://budgetmodel.wharton.upenn.edu/p/2025-09-08-the-projected-impact-of-generative-ai-on-future-productivity-growth/</t>
        </is>
      </c>
    </row>
    <row r="498">
      <c r="A498" t="inlineStr">
        <is>
          <t>43-5011</t>
        </is>
      </c>
      <c r="B498" t="inlineStr">
        <is>
          <t>Cargo and Freight Agents</t>
        </is>
      </c>
      <c r="C498" s="41" t="n">
        <v>0.6384000000000001</v>
      </c>
      <c r="D498" t="inlineStr">
        <is>
          <t>https://budgetmodel.wharton.upenn.edu/p/2025-09-08-the-projected-impact-of-generative-ai-on-future-productivity-growth/</t>
        </is>
      </c>
    </row>
    <row r="499">
      <c r="A499" t="inlineStr">
        <is>
          <t>43-5021</t>
        </is>
      </c>
      <c r="B499" t="inlineStr">
        <is>
          <t>Couriers and Messengers</t>
        </is>
      </c>
      <c r="C499" s="41" t="n">
        <v>0.2235</v>
      </c>
      <c r="D499" t="inlineStr">
        <is>
          <t>https://budgetmodel.wharton.upenn.edu/p/2025-09-08-the-projected-impact-of-generative-ai-on-future-productivity-growth/</t>
        </is>
      </c>
    </row>
    <row r="500">
      <c r="A500" t="inlineStr">
        <is>
          <t>43-5031</t>
        </is>
      </c>
      <c r="B500" t="inlineStr">
        <is>
          <t>Public Safety Telecommunicators</t>
        </is>
      </c>
      <c r="C500" s="41" t="n">
        <v>0.6694</v>
      </c>
      <c r="D500" t="inlineStr">
        <is>
          <t>https://budgetmodel.wharton.upenn.edu/p/2025-09-08-the-projected-impact-of-generative-ai-on-future-productivity-growth/</t>
        </is>
      </c>
    </row>
    <row r="501">
      <c r="A501" t="inlineStr">
        <is>
          <t>43-5032</t>
        </is>
      </c>
      <c r="B501" t="inlineStr">
        <is>
          <t>Dispatchers, Except Police, Fire, and Ambulance</t>
        </is>
      </c>
      <c r="C501" s="41" t="n">
        <v>0.8192</v>
      </c>
      <c r="D501" t="inlineStr">
        <is>
          <t>https://budgetmodel.wharton.upenn.edu/p/2025-09-08-the-projected-impact-of-generative-ai-on-future-productivity-growth/</t>
        </is>
      </c>
    </row>
    <row r="502">
      <c r="A502" t="inlineStr">
        <is>
          <t>43-5041</t>
        </is>
      </c>
      <c r="B502" t="inlineStr">
        <is>
          <t>Meter Readers, Utilities</t>
        </is>
      </c>
      <c r="C502" s="41" t="n">
        <v>0.3654</v>
      </c>
      <c r="D502" t="inlineStr">
        <is>
          <t>https://budgetmodel.wharton.upenn.edu/p/2025-09-08-the-projected-impact-of-generative-ai-on-future-productivity-growth/</t>
        </is>
      </c>
    </row>
    <row r="503">
      <c r="A503" t="inlineStr">
        <is>
          <t>43-5051</t>
        </is>
      </c>
      <c r="B503" t="inlineStr">
        <is>
          <t>Postal Service Clerks</t>
        </is>
      </c>
      <c r="C503" s="41" t="n">
        <v>0.5071</v>
      </c>
      <c r="D503" t="inlineStr">
        <is>
          <t>https://budgetmodel.wharton.upenn.edu/p/2025-09-08-the-projected-impact-of-generative-ai-on-future-productivity-growth/</t>
        </is>
      </c>
    </row>
    <row r="504">
      <c r="A504" t="inlineStr">
        <is>
          <t>43-5052</t>
        </is>
      </c>
      <c r="B504" t="inlineStr">
        <is>
          <t>Postal Service Mail Carriers</t>
        </is>
      </c>
      <c r="C504" s="41" t="n">
        <v>0.3909</v>
      </c>
      <c r="D504" t="inlineStr">
        <is>
          <t>https://budgetmodel.wharton.upenn.edu/p/2025-09-08-the-projected-impact-of-generative-ai-on-future-productivity-growth/</t>
        </is>
      </c>
    </row>
    <row r="505">
      <c r="A505" t="inlineStr">
        <is>
          <t>43-5053</t>
        </is>
      </c>
      <c r="B505" t="inlineStr">
        <is>
          <t>Postal Service Mail Sorters, Processors, and Processing Machine Operators</t>
        </is>
      </c>
      <c r="C505" s="41" t="n">
        <v>0.2794</v>
      </c>
      <c r="D505" t="inlineStr">
        <is>
          <t>https://budgetmodel.wharton.upenn.edu/p/2025-09-08-the-projected-impact-of-generative-ai-on-future-productivity-growth/</t>
        </is>
      </c>
    </row>
    <row r="506">
      <c r="A506" t="inlineStr">
        <is>
          <t>43-5061</t>
        </is>
      </c>
      <c r="B506" t="inlineStr">
        <is>
          <t>Production, Planning, and Expediting Clerks</t>
        </is>
      </c>
      <c r="C506" s="41" t="n">
        <v>0.7794</v>
      </c>
      <c r="D506" t="inlineStr">
        <is>
          <t>https://budgetmodel.wharton.upenn.edu/p/2025-09-08-the-projected-impact-of-generative-ai-on-future-productivity-growth/</t>
        </is>
      </c>
    </row>
    <row r="507">
      <c r="A507" t="inlineStr">
        <is>
          <t>43-5071</t>
        </is>
      </c>
      <c r="B507" t="inlineStr">
        <is>
          <t>Shipping, Receiving, and Inventory Clerks</t>
        </is>
      </c>
      <c r="C507" s="41" t="n">
        <v>0.6455</v>
      </c>
      <c r="D507" t="inlineStr">
        <is>
          <t>https://budgetmodel.wharton.upenn.edu/p/2025-09-08-the-projected-impact-of-generative-ai-on-future-productivity-growth/</t>
        </is>
      </c>
    </row>
    <row r="508">
      <c r="A508" t="inlineStr">
        <is>
          <t>43-5111</t>
        </is>
      </c>
      <c r="B508" t="inlineStr">
        <is>
          <t>Weighers, Measurers, Checkers, and Samplers, Recordkeeping</t>
        </is>
      </c>
      <c r="C508" s="41" t="n">
        <v>0.2932</v>
      </c>
      <c r="D508" t="inlineStr">
        <is>
          <t>https://budgetmodel.wharton.upenn.edu/p/2025-09-08-the-projected-impact-of-generative-ai-on-future-productivity-growth/</t>
        </is>
      </c>
    </row>
    <row r="509">
      <c r="A509" t="inlineStr">
        <is>
          <t>43-6011</t>
        </is>
      </c>
      <c r="B509" t="inlineStr">
        <is>
          <t>Executive Secretaries and Executive Administrative Assistants</t>
        </is>
      </c>
      <c r="C509" s="41" t="n">
        <v>0.7955</v>
      </c>
      <c r="D509" t="inlineStr">
        <is>
          <t>https://budgetmodel.wharton.upenn.edu/p/2025-09-08-the-projected-impact-of-generative-ai-on-future-productivity-growth/</t>
        </is>
      </c>
    </row>
    <row r="510">
      <c r="A510" t="inlineStr">
        <is>
          <t>43-6012</t>
        </is>
      </c>
      <c r="B510" t="inlineStr">
        <is>
          <t>Legal Secretaries and Administrative Assistants</t>
        </is>
      </c>
      <c r="C510" s="41" t="n">
        <v>0.8679000000000001</v>
      </c>
      <c r="D510" t="inlineStr">
        <is>
          <t>https://budgetmodel.wharton.upenn.edu/p/2025-09-08-the-projected-impact-of-generative-ai-on-future-productivity-growth/</t>
        </is>
      </c>
    </row>
    <row r="511">
      <c r="A511" t="inlineStr">
        <is>
          <t>43-6013</t>
        </is>
      </c>
      <c r="B511" t="inlineStr">
        <is>
          <t>Medical Secretaries and Administrative Assistants</t>
        </is>
      </c>
      <c r="C511" s="41" t="n">
        <v>0.9031</v>
      </c>
      <c r="D511" t="inlineStr">
        <is>
          <t>https://budgetmodel.wharton.upenn.edu/p/2025-09-08-the-projected-impact-of-generative-ai-on-future-productivity-growth/</t>
        </is>
      </c>
    </row>
    <row r="512">
      <c r="A512" t="inlineStr">
        <is>
          <t>43-6014</t>
        </is>
      </c>
      <c r="B512" t="inlineStr">
        <is>
          <t>Secretaries and Administrative Assistants, Except Legal, Medical, and Executive</t>
        </is>
      </c>
      <c r="C512" s="41" t="n">
        <v>0.8031</v>
      </c>
      <c r="D512" t="inlineStr">
        <is>
          <t>https://budgetmodel.wharton.upenn.edu/p/2025-09-08-the-projected-impact-of-generative-ai-on-future-productivity-growth/</t>
        </is>
      </c>
    </row>
    <row r="513">
      <c r="A513" t="inlineStr">
        <is>
          <t>43-9021</t>
        </is>
      </c>
      <c r="B513" t="inlineStr">
        <is>
          <t>Data Entry Keyers</t>
        </is>
      </c>
      <c r="C513" s="41" t="n">
        <v>0.75</v>
      </c>
      <c r="D513" t="inlineStr">
        <is>
          <t>https://budgetmodel.wharton.upenn.edu/p/2025-09-08-the-projected-impact-of-generative-ai-on-future-productivity-growth/</t>
        </is>
      </c>
    </row>
    <row r="514">
      <c r="A514" t="inlineStr">
        <is>
          <t>43-9022</t>
        </is>
      </c>
      <c r="B514" t="inlineStr">
        <is>
          <t>Word Processors and Typists</t>
        </is>
      </c>
      <c r="C514" s="41" t="n">
        <v>0.835</v>
      </c>
      <c r="D514" t="inlineStr">
        <is>
          <t>https://budgetmodel.wharton.upenn.edu/p/2025-09-08-the-projected-impact-of-generative-ai-on-future-productivity-growth/</t>
        </is>
      </c>
    </row>
    <row r="515">
      <c r="A515" t="inlineStr">
        <is>
          <t>43-9031</t>
        </is>
      </c>
      <c r="B515" t="inlineStr">
        <is>
          <t>Desktop Publishers</t>
        </is>
      </c>
      <c r="C515" s="41" t="n">
        <v>0.9417</v>
      </c>
      <c r="D515" t="inlineStr">
        <is>
          <t>https://budgetmodel.wharton.upenn.edu/p/2025-09-08-the-projected-impact-of-generative-ai-on-future-productivity-growth/</t>
        </is>
      </c>
    </row>
    <row r="516">
      <c r="A516" t="inlineStr">
        <is>
          <t>43-9041</t>
        </is>
      </c>
      <c r="B516" t="inlineStr">
        <is>
          <t>Insurance Claims and Policy Processing Clerks</t>
        </is>
      </c>
      <c r="C516" s="41" t="n">
        <v>0.9519</v>
      </c>
      <c r="D516" t="inlineStr">
        <is>
          <t>https://budgetmodel.wharton.upenn.edu/p/2025-09-08-the-projected-impact-of-generative-ai-on-future-productivity-growth/</t>
        </is>
      </c>
    </row>
    <row r="517">
      <c r="A517" t="inlineStr">
        <is>
          <t>43-9051</t>
        </is>
      </c>
      <c r="B517" t="inlineStr">
        <is>
          <t>Mail Clerks and Mail Machine Operators, Except Postal Service</t>
        </is>
      </c>
      <c r="C517" s="41" t="n">
        <v>0.231</v>
      </c>
      <c r="D517" t="inlineStr">
        <is>
          <t>https://budgetmodel.wharton.upenn.edu/p/2025-09-08-the-projected-impact-of-generative-ai-on-future-productivity-growth/</t>
        </is>
      </c>
    </row>
    <row r="518">
      <c r="A518" t="inlineStr">
        <is>
          <t>43-9061</t>
        </is>
      </c>
      <c r="B518" t="inlineStr">
        <is>
          <t>Office Clerks, General</t>
        </is>
      </c>
      <c r="C518" s="41" t="n">
        <v>0.7452</v>
      </c>
      <c r="D518" t="inlineStr">
        <is>
          <t>https://budgetmodel.wharton.upenn.edu/p/2025-09-08-the-projected-impact-of-generative-ai-on-future-productivity-growth/</t>
        </is>
      </c>
    </row>
    <row r="519">
      <c r="A519" t="inlineStr">
        <is>
          <t>43-9071</t>
        </is>
      </c>
      <c r="B519" t="inlineStr">
        <is>
          <t>Office Machine Operators, Except Computer</t>
        </is>
      </c>
      <c r="C519" s="41" t="n">
        <v>0.2639</v>
      </c>
      <c r="D519" t="inlineStr">
        <is>
          <t>https://budgetmodel.wharton.upenn.edu/p/2025-09-08-the-projected-impact-of-generative-ai-on-future-productivity-growth/</t>
        </is>
      </c>
    </row>
    <row r="520">
      <c r="A520" t="inlineStr">
        <is>
          <t>43-9081</t>
        </is>
      </c>
      <c r="B520" t="inlineStr">
        <is>
          <t>Proofreaders and Copy Markers</t>
        </is>
      </c>
      <c r="C520" s="41" t="n">
        <v>0.9273</v>
      </c>
      <c r="D520" t="inlineStr">
        <is>
          <t>https://budgetmodel.wharton.upenn.edu/p/2025-09-08-the-projected-impact-of-generative-ai-on-future-productivity-growth/</t>
        </is>
      </c>
    </row>
    <row r="521">
      <c r="A521" t="inlineStr">
        <is>
          <t>43-9111</t>
        </is>
      </c>
      <c r="B521" t="inlineStr">
        <is>
          <t>Statistical Assistants</t>
        </is>
      </c>
      <c r="C521" s="41" t="n">
        <v>0.8679000000000001</v>
      </c>
      <c r="D521" t="inlineStr">
        <is>
          <t>https://budgetmodel.wharton.upenn.edu/p/2025-09-08-the-projected-impact-of-generative-ai-on-future-productivity-growth/</t>
        </is>
      </c>
    </row>
    <row r="522">
      <c r="A522" t="inlineStr">
        <is>
          <t>45-1011</t>
        </is>
      </c>
      <c r="B522" t="inlineStr">
        <is>
          <t>First-Line Supervisors of Farming, Fishing, and Forestry Workers</t>
        </is>
      </c>
      <c r="C522" s="41" t="n">
        <v>0.22</v>
      </c>
      <c r="D522" t="inlineStr">
        <is>
          <t>https://budgetmodel.wharton.upenn.edu/p/2025-09-08-the-projected-impact-of-generative-ai-on-future-productivity-growth/</t>
        </is>
      </c>
    </row>
    <row r="523">
      <c r="A523" t="inlineStr">
        <is>
          <t>45-2011</t>
        </is>
      </c>
      <c r="B523" t="inlineStr">
        <is>
          <t>Agricultural Inspectors</t>
        </is>
      </c>
      <c r="C523" s="41" t="n">
        <v>0.15</v>
      </c>
      <c r="D523" t="inlineStr">
        <is>
          <t>https://budgetmodel.wharton.upenn.edu/p/2025-09-08-the-projected-impact-of-generative-ai-on-future-productivity-growth/</t>
        </is>
      </c>
    </row>
    <row r="524">
      <c r="A524" t="inlineStr">
        <is>
          <t>45-2021</t>
        </is>
      </c>
      <c r="B524" t="inlineStr">
        <is>
          <t>Animal Breeders</t>
        </is>
      </c>
      <c r="C524" s="41" t="n">
        <v>0.0396</v>
      </c>
      <c r="D524" t="inlineStr">
        <is>
          <t>https://budgetmodel.wharton.upenn.edu/p/2025-09-08-the-projected-impact-of-generative-ai-on-future-productivity-growth/</t>
        </is>
      </c>
    </row>
    <row r="525">
      <c r="A525" t="inlineStr">
        <is>
          <t>45-2041</t>
        </is>
      </c>
      <c r="B525" t="inlineStr">
        <is>
          <t>Graders and Sorters, Agricultural Products</t>
        </is>
      </c>
      <c r="C525" s="41" t="n">
        <v>0.1583</v>
      </c>
      <c r="D525" t="inlineStr">
        <is>
          <t>https://budgetmodel.wharton.upenn.edu/p/2025-09-08-the-projected-impact-of-generative-ai-on-future-productivity-growth/</t>
        </is>
      </c>
    </row>
    <row r="526">
      <c r="A526" t="inlineStr">
        <is>
          <t>45-2091</t>
        </is>
      </c>
      <c r="B526" t="inlineStr">
        <is>
          <t>Agricultural Equipment Operators</t>
        </is>
      </c>
      <c r="C526" s="41" t="n">
        <v>0.0559</v>
      </c>
      <c r="D526" t="inlineStr">
        <is>
          <t>https://budgetmodel.wharton.upenn.edu/p/2025-09-08-the-projected-impact-of-generative-ai-on-future-productivity-growth/</t>
        </is>
      </c>
    </row>
    <row r="527">
      <c r="A527" t="inlineStr">
        <is>
          <t>45-2092</t>
        </is>
      </c>
      <c r="B527" t="inlineStr">
        <is>
          <t>Farmworkers and Laborers, Crop, Nursery, and Greenhouse</t>
        </is>
      </c>
      <c r="C527" s="41" t="n">
        <v>0.0633</v>
      </c>
      <c r="D527" t="inlineStr">
        <is>
          <t>https://budgetmodel.wharton.upenn.edu/p/2025-09-08-the-projected-impact-of-generative-ai-on-future-productivity-growth/</t>
        </is>
      </c>
    </row>
    <row r="528">
      <c r="A528" t="inlineStr">
        <is>
          <t>45-2093</t>
        </is>
      </c>
      <c r="B528" t="inlineStr">
        <is>
          <t>Farmworkers, Farm, Ranch, and Aquacultural Animals</t>
        </is>
      </c>
      <c r="C528" s="41" t="n">
        <v>0.0864</v>
      </c>
      <c r="D528" t="inlineStr">
        <is>
          <t>https://budgetmodel.wharton.upenn.edu/p/2025-09-08-the-projected-impact-of-generative-ai-on-future-productivity-growth/</t>
        </is>
      </c>
    </row>
    <row r="529">
      <c r="A529" t="inlineStr">
        <is>
          <t>45-4011</t>
        </is>
      </c>
      <c r="B529" t="inlineStr">
        <is>
          <t>Forest and Conservation Workers</t>
        </is>
      </c>
      <c r="C529" s="41" t="n">
        <v>0</v>
      </c>
      <c r="D529" t="inlineStr">
        <is>
          <t>https://budgetmodel.wharton.upenn.edu/p/2025-09-08-the-projected-impact-of-generative-ai-on-future-productivity-growth/</t>
        </is>
      </c>
    </row>
    <row r="530">
      <c r="A530" t="inlineStr">
        <is>
          <t>45-4021</t>
        </is>
      </c>
      <c r="B530" t="inlineStr">
        <is>
          <t>Fallers</t>
        </is>
      </c>
      <c r="C530" s="41" t="n">
        <v>0</v>
      </c>
      <c r="D530" t="inlineStr">
        <is>
          <t>https://budgetmodel.wharton.upenn.edu/p/2025-09-08-the-projected-impact-of-generative-ai-on-future-productivity-growth/</t>
        </is>
      </c>
    </row>
    <row r="531">
      <c r="A531" t="inlineStr">
        <is>
          <t>45-4022</t>
        </is>
      </c>
      <c r="B531" t="inlineStr">
        <is>
          <t>Logging Equipment Operators</t>
        </is>
      </c>
      <c r="C531" s="41" t="n">
        <v>0.2111</v>
      </c>
      <c r="D531" t="inlineStr">
        <is>
          <t>https://budgetmodel.wharton.upenn.edu/p/2025-09-08-the-projected-impact-of-generative-ai-on-future-productivity-growth/</t>
        </is>
      </c>
    </row>
    <row r="532">
      <c r="A532" t="inlineStr">
        <is>
          <t>45-4023</t>
        </is>
      </c>
      <c r="B532" t="inlineStr">
        <is>
          <t>Log Graders and Scalers</t>
        </is>
      </c>
      <c r="C532" s="41" t="n">
        <v>0.1462</v>
      </c>
      <c r="D532" t="inlineStr">
        <is>
          <t>https://budgetmodel.wharton.upenn.edu/p/2025-09-08-the-projected-impact-of-generative-ai-on-future-productivity-growth/</t>
        </is>
      </c>
    </row>
    <row r="533">
      <c r="A533" t="inlineStr">
        <is>
          <t>47-1011</t>
        </is>
      </c>
      <c r="B533" t="inlineStr">
        <is>
          <t>First-Line Supervisors of Construction Trades and Extraction Workers</t>
        </is>
      </c>
      <c r="C533" s="41" t="n">
        <v>0.265</v>
      </c>
      <c r="D533" t="inlineStr">
        <is>
          <t>https://budgetmodel.wharton.upenn.edu/p/2025-09-08-the-projected-impact-of-generative-ai-on-future-productivity-growth/</t>
        </is>
      </c>
    </row>
    <row r="534">
      <c r="A534" t="inlineStr">
        <is>
          <t>47-2011</t>
        </is>
      </c>
      <c r="B534" t="inlineStr">
        <is>
          <t>Boilermakers</t>
        </is>
      </c>
      <c r="C534" s="41" t="n">
        <v>0</v>
      </c>
      <c r="D534" t="inlineStr">
        <is>
          <t>https://budgetmodel.wharton.upenn.edu/p/2025-09-08-the-projected-impact-of-generative-ai-on-future-productivity-growth/</t>
        </is>
      </c>
    </row>
    <row r="535">
      <c r="A535" t="inlineStr">
        <is>
          <t>47-2021</t>
        </is>
      </c>
      <c r="B535" t="inlineStr">
        <is>
          <t>Brickmasons and Blockmasons</t>
        </is>
      </c>
      <c r="C535" s="41" t="n">
        <v>0.05</v>
      </c>
      <c r="D535" t="inlineStr">
        <is>
          <t>https://budgetmodel.wharton.upenn.edu/p/2025-09-08-the-projected-impact-of-generative-ai-on-future-productivity-growth/</t>
        </is>
      </c>
    </row>
    <row r="536">
      <c r="A536" t="inlineStr">
        <is>
          <t>47-2022</t>
        </is>
      </c>
      <c r="B536" t="inlineStr">
        <is>
          <t>Stonemasons</t>
        </is>
      </c>
      <c r="C536" s="41" t="n">
        <v>0</v>
      </c>
      <c r="D536" t="inlineStr">
        <is>
          <t>https://budgetmodel.wharton.upenn.edu/p/2025-09-08-the-projected-impact-of-generative-ai-on-future-productivity-growth/</t>
        </is>
      </c>
    </row>
    <row r="537">
      <c r="A537" t="inlineStr">
        <is>
          <t>47-2031</t>
        </is>
      </c>
      <c r="B537" t="inlineStr">
        <is>
          <t>Carpenters</t>
        </is>
      </c>
      <c r="C537" s="41" t="n">
        <v>0.081</v>
      </c>
      <c r="D537" t="inlineStr">
        <is>
          <t>https://budgetmodel.wharton.upenn.edu/p/2025-09-08-the-projected-impact-of-generative-ai-on-future-productivity-growth/</t>
        </is>
      </c>
    </row>
    <row r="538">
      <c r="A538" t="inlineStr">
        <is>
          <t>47-2041</t>
        </is>
      </c>
      <c r="B538" t="inlineStr">
        <is>
          <t>Carpet Installers</t>
        </is>
      </c>
      <c r="C538" s="41" t="n">
        <v>0.0438</v>
      </c>
      <c r="D538" t="inlineStr">
        <is>
          <t>https://budgetmodel.wharton.upenn.edu/p/2025-09-08-the-projected-impact-of-generative-ai-on-future-productivity-growth/</t>
        </is>
      </c>
    </row>
    <row r="539">
      <c r="A539" t="inlineStr">
        <is>
          <t>47-2042</t>
        </is>
      </c>
      <c r="B539" t="inlineStr">
        <is>
          <t>Floor Layers, Except Carpet, Wood, and Hard Tiles</t>
        </is>
      </c>
      <c r="C539" s="41" t="n">
        <v>0</v>
      </c>
      <c r="D539" t="inlineStr">
        <is>
          <t>https://budgetmodel.wharton.upenn.edu/p/2025-09-08-the-projected-impact-of-generative-ai-on-future-productivity-growth/</t>
        </is>
      </c>
    </row>
    <row r="540">
      <c r="A540" t="inlineStr">
        <is>
          <t>47-2043</t>
        </is>
      </c>
      <c r="B540" t="inlineStr">
        <is>
          <t>Floor Sanders and Finishers</t>
        </is>
      </c>
      <c r="C540" s="41" t="n">
        <v>0</v>
      </c>
      <c r="D540" t="inlineStr">
        <is>
          <t>https://budgetmodel.wharton.upenn.edu/p/2025-09-08-the-projected-impact-of-generative-ai-on-future-productivity-growth/</t>
        </is>
      </c>
    </row>
    <row r="541">
      <c r="A541" t="inlineStr">
        <is>
          <t>47-2044</t>
        </is>
      </c>
      <c r="B541" t="inlineStr">
        <is>
          <t>Tile and Stone Setters</t>
        </is>
      </c>
      <c r="C541" s="41" t="n">
        <v>0.028</v>
      </c>
      <c r="D541" t="inlineStr">
        <is>
          <t>https://budgetmodel.wharton.upenn.edu/p/2025-09-08-the-projected-impact-of-generative-ai-on-future-productivity-growth/</t>
        </is>
      </c>
    </row>
    <row r="542">
      <c r="A542" t="inlineStr">
        <is>
          <t>47-2051</t>
        </is>
      </c>
      <c r="B542" t="inlineStr">
        <is>
          <t>Cement Masons and Concrete Finishers</t>
        </is>
      </c>
      <c r="C542" s="41" t="n">
        <v>0</v>
      </c>
      <c r="D542" t="inlineStr">
        <is>
          <t>https://budgetmodel.wharton.upenn.edu/p/2025-09-08-the-projected-impact-of-generative-ai-on-future-productivity-growth/</t>
        </is>
      </c>
    </row>
    <row r="543">
      <c r="A543" t="inlineStr">
        <is>
          <t>47-2053</t>
        </is>
      </c>
      <c r="B543" t="inlineStr">
        <is>
          <t>Terrazzo Workers and Finishers</t>
        </is>
      </c>
      <c r="C543" s="41" t="n">
        <v>0</v>
      </c>
      <c r="D543" t="inlineStr">
        <is>
          <t>https://budgetmodel.wharton.upenn.edu/p/2025-09-08-the-projected-impact-of-generative-ai-on-future-productivity-growth/</t>
        </is>
      </c>
    </row>
    <row r="544">
      <c r="A544" t="inlineStr">
        <is>
          <t>47-2061</t>
        </is>
      </c>
      <c r="B544" t="inlineStr">
        <is>
          <t>Construction Laborers</t>
        </is>
      </c>
      <c r="C544" s="41" t="n">
        <v>0.0297</v>
      </c>
      <c r="D544" t="inlineStr">
        <is>
          <t>https://budgetmodel.wharton.upenn.edu/p/2025-09-08-the-projected-impact-of-generative-ai-on-future-productivity-growth/</t>
        </is>
      </c>
    </row>
    <row r="545">
      <c r="A545" t="inlineStr">
        <is>
          <t>47-2071</t>
        </is>
      </c>
      <c r="B545" t="inlineStr">
        <is>
          <t>Paving, Surfacing, and Tamping Equipment Operators</t>
        </is>
      </c>
      <c r="C545" s="41" t="n">
        <v>0</v>
      </c>
      <c r="D545" t="inlineStr">
        <is>
          <t>https://budgetmodel.wharton.upenn.edu/p/2025-09-08-the-projected-impact-of-generative-ai-on-future-productivity-growth/</t>
        </is>
      </c>
    </row>
    <row r="546">
      <c r="A546" t="inlineStr">
        <is>
          <t>47-2072</t>
        </is>
      </c>
      <c r="B546" t="inlineStr">
        <is>
          <t>Pile Driver Operators</t>
        </is>
      </c>
      <c r="C546" s="41" t="n">
        <v>0</v>
      </c>
      <c r="D546" t="inlineStr">
        <is>
          <t>https://budgetmodel.wharton.upenn.edu/p/2025-09-08-the-projected-impact-of-generative-ai-on-future-productivity-growth/</t>
        </is>
      </c>
    </row>
    <row r="547">
      <c r="A547" t="inlineStr">
        <is>
          <t>47-2073</t>
        </is>
      </c>
      <c r="B547" t="inlineStr">
        <is>
          <t>Operating Engineers and Other Construction Equipment Operators</t>
        </is>
      </c>
      <c r="C547" s="41" t="n">
        <v>0.05889999999999999</v>
      </c>
      <c r="D547" t="inlineStr">
        <is>
          <t>https://budgetmodel.wharton.upenn.edu/p/2025-09-08-the-projected-impact-of-generative-ai-on-future-productivity-growth/</t>
        </is>
      </c>
    </row>
    <row r="548">
      <c r="A548" t="inlineStr">
        <is>
          <t>47-2081</t>
        </is>
      </c>
      <c r="B548" t="inlineStr">
        <is>
          <t>Drywall and Ceiling Tile Installers</t>
        </is>
      </c>
      <c r="C548" s="41" t="n">
        <v>0</v>
      </c>
      <c r="D548" t="inlineStr">
        <is>
          <t>https://budgetmodel.wharton.upenn.edu/p/2025-09-08-the-projected-impact-of-generative-ai-on-future-productivity-growth/</t>
        </is>
      </c>
    </row>
    <row r="549">
      <c r="A549" t="inlineStr">
        <is>
          <t>47-2082</t>
        </is>
      </c>
      <c r="B549" t="inlineStr">
        <is>
          <t>Tapers</t>
        </is>
      </c>
      <c r="C549" s="41" t="n">
        <v>0</v>
      </c>
      <c r="D549" t="inlineStr">
        <is>
          <t>https://budgetmodel.wharton.upenn.edu/p/2025-09-08-the-projected-impact-of-generative-ai-on-future-productivity-growth/</t>
        </is>
      </c>
    </row>
    <row r="550">
      <c r="A550" t="inlineStr">
        <is>
          <t>47-2111</t>
        </is>
      </c>
      <c r="B550" t="inlineStr">
        <is>
          <t>Electricians</t>
        </is>
      </c>
      <c r="C550" s="41" t="n">
        <v>0.0786</v>
      </c>
      <c r="D550" t="inlineStr">
        <is>
          <t>https://budgetmodel.wharton.upenn.edu/p/2025-09-08-the-projected-impact-of-generative-ai-on-future-productivity-growth/</t>
        </is>
      </c>
    </row>
    <row r="551">
      <c r="A551" t="inlineStr">
        <is>
          <t>47-2121</t>
        </is>
      </c>
      <c r="B551" t="inlineStr">
        <is>
          <t>Glaziers</t>
        </is>
      </c>
      <c r="C551" s="41" t="n">
        <v>0</v>
      </c>
      <c r="D551" t="inlineStr">
        <is>
          <t>https://budgetmodel.wharton.upenn.edu/p/2025-09-08-the-projected-impact-of-generative-ai-on-future-productivity-growth/</t>
        </is>
      </c>
    </row>
    <row r="552">
      <c r="A552" t="inlineStr">
        <is>
          <t>47-2131</t>
        </is>
      </c>
      <c r="B552" t="inlineStr">
        <is>
          <t>Insulation Workers, Floor, Ceiling, and Wall</t>
        </is>
      </c>
      <c r="C552" s="41" t="n">
        <v>0</v>
      </c>
      <c r="D552" t="inlineStr">
        <is>
          <t>https://budgetmodel.wharton.upenn.edu/p/2025-09-08-the-projected-impact-of-generative-ai-on-future-productivity-growth/</t>
        </is>
      </c>
    </row>
    <row r="553">
      <c r="A553" t="inlineStr">
        <is>
          <t>47-2132</t>
        </is>
      </c>
      <c r="B553" t="inlineStr">
        <is>
          <t>Insulation Workers, Mechanical</t>
        </is>
      </c>
      <c r="C553" s="41" t="n">
        <v>0.0731</v>
      </c>
      <c r="D553" t="inlineStr">
        <is>
          <t>https://budgetmodel.wharton.upenn.edu/p/2025-09-08-the-projected-impact-of-generative-ai-on-future-productivity-growth/</t>
        </is>
      </c>
    </row>
    <row r="554">
      <c r="A554" t="inlineStr">
        <is>
          <t>47-2141</t>
        </is>
      </c>
      <c r="B554" t="inlineStr">
        <is>
          <t>Painters, Construction and Maintenance</t>
        </is>
      </c>
      <c r="C554" s="41" t="n">
        <v>0.0368</v>
      </c>
      <c r="D554" t="inlineStr">
        <is>
          <t>https://budgetmodel.wharton.upenn.edu/p/2025-09-08-the-projected-impact-of-generative-ai-on-future-productivity-growth/</t>
        </is>
      </c>
    </row>
    <row r="555">
      <c r="A555" t="inlineStr">
        <is>
          <t>47-2142</t>
        </is>
      </c>
      <c r="B555" t="inlineStr">
        <is>
          <t>Paperhangers</t>
        </is>
      </c>
      <c r="C555" s="41" t="n">
        <v>0</v>
      </c>
      <c r="D555" t="inlineStr">
        <is>
          <t>https://budgetmodel.wharton.upenn.edu/p/2025-09-08-the-projected-impact-of-generative-ai-on-future-productivity-growth/</t>
        </is>
      </c>
    </row>
    <row r="556">
      <c r="A556" t="inlineStr">
        <is>
          <t>47-2151</t>
        </is>
      </c>
      <c r="B556" t="inlineStr">
        <is>
          <t>Pipelayers</t>
        </is>
      </c>
      <c r="C556" s="41" t="n">
        <v>0</v>
      </c>
      <c r="D556" t="inlineStr">
        <is>
          <t>https://budgetmodel.wharton.upenn.edu/p/2025-09-08-the-projected-impact-of-generative-ai-on-future-productivity-growth/</t>
        </is>
      </c>
    </row>
    <row r="557">
      <c r="A557" t="inlineStr">
        <is>
          <t>47-2152</t>
        </is>
      </c>
      <c r="B557" t="inlineStr">
        <is>
          <t>Plumbers, Pipefitters, and Steamfitters</t>
        </is>
      </c>
      <c r="C557" s="41" t="n">
        <v>0.04</v>
      </c>
      <c r="D557" t="inlineStr">
        <is>
          <t>https://budgetmodel.wharton.upenn.edu/p/2025-09-08-the-projected-impact-of-generative-ai-on-future-productivity-growth/</t>
        </is>
      </c>
    </row>
    <row r="558">
      <c r="A558" t="inlineStr">
        <is>
          <t>47-2161</t>
        </is>
      </c>
      <c r="B558" t="inlineStr">
        <is>
          <t>Plasterers and Stucco Masons</t>
        </is>
      </c>
      <c r="C558" s="41" t="n">
        <v>0</v>
      </c>
      <c r="D558" t="inlineStr">
        <is>
          <t>https://budgetmodel.wharton.upenn.edu/p/2025-09-08-the-projected-impact-of-generative-ai-on-future-productivity-growth/</t>
        </is>
      </c>
    </row>
    <row r="559">
      <c r="A559" t="inlineStr">
        <is>
          <t>47-2171</t>
        </is>
      </c>
      <c r="B559" t="inlineStr">
        <is>
          <t>Reinforcing Iron and Rebar Workers</t>
        </is>
      </c>
      <c r="C559" s="41" t="n">
        <v>0</v>
      </c>
      <c r="D559" t="inlineStr">
        <is>
          <t>https://budgetmodel.wharton.upenn.edu/p/2025-09-08-the-projected-impact-of-generative-ai-on-future-productivity-growth/</t>
        </is>
      </c>
    </row>
    <row r="560">
      <c r="A560" t="inlineStr">
        <is>
          <t>47-2181</t>
        </is>
      </c>
      <c r="B560" t="inlineStr">
        <is>
          <t>Roofers</t>
        </is>
      </c>
      <c r="C560" s="41" t="n">
        <v>0</v>
      </c>
      <c r="D560" t="inlineStr">
        <is>
          <t>https://budgetmodel.wharton.upenn.edu/p/2025-09-08-the-projected-impact-of-generative-ai-on-future-productivity-growth/</t>
        </is>
      </c>
    </row>
    <row r="561">
      <c r="A561" t="inlineStr">
        <is>
          <t>47-2211</t>
        </is>
      </c>
      <c r="B561" t="inlineStr">
        <is>
          <t>Sheet Metal Workers</t>
        </is>
      </c>
      <c r="C561" s="41" t="n">
        <v>0.0687</v>
      </c>
      <c r="D561" t="inlineStr">
        <is>
          <t>https://budgetmodel.wharton.upenn.edu/p/2025-09-08-the-projected-impact-of-generative-ai-on-future-productivity-growth/</t>
        </is>
      </c>
    </row>
    <row r="562">
      <c r="A562" t="inlineStr">
        <is>
          <t>47-2221</t>
        </is>
      </c>
      <c r="B562" t="inlineStr">
        <is>
          <t>Structural Iron and Steel Workers</t>
        </is>
      </c>
      <c r="C562" s="41" t="n">
        <v>0</v>
      </c>
      <c r="D562" t="inlineStr">
        <is>
          <t>https://budgetmodel.wharton.upenn.edu/p/2025-09-08-the-projected-impact-of-generative-ai-on-future-productivity-growth/</t>
        </is>
      </c>
    </row>
    <row r="563">
      <c r="A563" t="inlineStr">
        <is>
          <t>47-2231</t>
        </is>
      </c>
      <c r="B563" t="inlineStr">
        <is>
          <t>Solar Photovoltaic Installers</t>
        </is>
      </c>
      <c r="C563" s="41" t="n">
        <v>0.0635</v>
      </c>
      <c r="D563" t="inlineStr">
        <is>
          <t>https://budgetmodel.wharton.upenn.edu/p/2025-09-08-the-projected-impact-of-generative-ai-on-future-productivity-growth/</t>
        </is>
      </c>
    </row>
    <row r="564">
      <c r="A564" t="inlineStr">
        <is>
          <t>47-3011</t>
        </is>
      </c>
      <c r="B564" t="inlineStr">
        <is>
          <t>Helpers--Brickmasons, Blockmasons, Stonemasons, and Tile and Marble Setters</t>
        </is>
      </c>
      <c r="C564" s="41" t="n">
        <v>0</v>
      </c>
      <c r="D564" t="inlineStr">
        <is>
          <t>https://budgetmodel.wharton.upenn.edu/p/2025-09-08-the-projected-impact-of-generative-ai-on-future-productivity-growth/</t>
        </is>
      </c>
    </row>
    <row r="565">
      <c r="A565" t="inlineStr">
        <is>
          <t>47-3012</t>
        </is>
      </c>
      <c r="B565" t="inlineStr">
        <is>
          <t>Helpers--Carpenters</t>
        </is>
      </c>
      <c r="C565" s="41" t="n">
        <v>0</v>
      </c>
      <c r="D565" t="inlineStr">
        <is>
          <t>https://budgetmodel.wharton.upenn.edu/p/2025-09-08-the-projected-impact-of-generative-ai-on-future-productivity-growth/</t>
        </is>
      </c>
    </row>
    <row r="566">
      <c r="A566" t="inlineStr">
        <is>
          <t>47-3013</t>
        </is>
      </c>
      <c r="B566" t="inlineStr">
        <is>
          <t>Helpers--Electricians</t>
        </is>
      </c>
      <c r="C566" s="41" t="n">
        <v>0.0396</v>
      </c>
      <c r="D566" t="inlineStr">
        <is>
          <t>https://budgetmodel.wharton.upenn.edu/p/2025-09-08-the-projected-impact-of-generative-ai-on-future-productivity-growth/</t>
        </is>
      </c>
    </row>
    <row r="567">
      <c r="A567" t="inlineStr">
        <is>
          <t>47-3014</t>
        </is>
      </c>
      <c r="B567" t="inlineStr">
        <is>
          <t>Helpers--Painters, Paperhangers, Plasterers, and Stucco Masons</t>
        </is>
      </c>
      <c r="C567" s="41" t="n">
        <v>0</v>
      </c>
      <c r="D567" t="inlineStr">
        <is>
          <t>https://budgetmodel.wharton.upenn.edu/p/2025-09-08-the-projected-impact-of-generative-ai-on-future-productivity-growth/</t>
        </is>
      </c>
    </row>
    <row r="568">
      <c r="A568" t="inlineStr">
        <is>
          <t>47-3015</t>
        </is>
      </c>
      <c r="B568" t="inlineStr">
        <is>
          <t>Helpers--Pipelayers, Plumbers, Pipefitters, and Steamfitters</t>
        </is>
      </c>
      <c r="C568" s="41" t="n">
        <v>0</v>
      </c>
      <c r="D568" t="inlineStr">
        <is>
          <t>https://budgetmodel.wharton.upenn.edu/p/2025-09-08-the-projected-impact-of-generative-ai-on-future-productivity-growth/</t>
        </is>
      </c>
    </row>
    <row r="569">
      <c r="A569" t="inlineStr">
        <is>
          <t>47-3016</t>
        </is>
      </c>
      <c r="B569" t="inlineStr">
        <is>
          <t>Helpers--Roofers</t>
        </is>
      </c>
      <c r="C569" s="41" t="n">
        <v>0</v>
      </c>
      <c r="D569" t="inlineStr">
        <is>
          <t>https://budgetmodel.wharton.upenn.edu/p/2025-09-08-the-projected-impact-of-generative-ai-on-future-productivity-growth/</t>
        </is>
      </c>
    </row>
    <row r="570">
      <c r="A570" t="inlineStr">
        <is>
          <t>47-4011</t>
        </is>
      </c>
      <c r="B570" t="inlineStr">
        <is>
          <t>Construction and Building Inspectors</t>
        </is>
      </c>
      <c r="C570" s="41" t="n">
        <v>0.3737</v>
      </c>
      <c r="D570" t="inlineStr">
        <is>
          <t>https://budgetmodel.wharton.upenn.edu/p/2025-09-08-the-projected-impact-of-generative-ai-on-future-productivity-growth/</t>
        </is>
      </c>
    </row>
    <row r="571">
      <c r="A571" t="inlineStr">
        <is>
          <t>47-4021</t>
        </is>
      </c>
      <c r="B571" t="inlineStr">
        <is>
          <t>Elevator and Escalator Installers and Repairers</t>
        </is>
      </c>
      <c r="C571" s="41" t="n">
        <v>0.0475</v>
      </c>
      <c r="D571" t="inlineStr">
        <is>
          <t>https://budgetmodel.wharton.upenn.edu/p/2025-09-08-the-projected-impact-of-generative-ai-on-future-productivity-growth/</t>
        </is>
      </c>
    </row>
    <row r="572">
      <c r="A572" t="inlineStr">
        <is>
          <t>47-4031</t>
        </is>
      </c>
      <c r="B572" t="inlineStr">
        <is>
          <t>Fence Erectors</t>
        </is>
      </c>
      <c r="C572" s="41" t="n">
        <v>0</v>
      </c>
      <c r="D572" t="inlineStr">
        <is>
          <t>https://budgetmodel.wharton.upenn.edu/p/2025-09-08-the-projected-impact-of-generative-ai-on-future-productivity-growth/</t>
        </is>
      </c>
    </row>
    <row r="573">
      <c r="A573" t="inlineStr">
        <is>
          <t>47-4041</t>
        </is>
      </c>
      <c r="B573" t="inlineStr">
        <is>
          <t>Hazardous Materials Removal Workers</t>
        </is>
      </c>
      <c r="C573" s="41" t="n">
        <v>0.0452</v>
      </c>
      <c r="D573" t="inlineStr">
        <is>
          <t>https://budgetmodel.wharton.upenn.edu/p/2025-09-08-the-projected-impact-of-generative-ai-on-future-productivity-growth/</t>
        </is>
      </c>
    </row>
    <row r="574">
      <c r="A574" t="inlineStr">
        <is>
          <t>47-4051</t>
        </is>
      </c>
      <c r="B574" t="inlineStr">
        <is>
          <t>Highway Maintenance Workers</t>
        </is>
      </c>
      <c r="C574" s="41" t="n">
        <v>0</v>
      </c>
      <c r="D574" t="inlineStr">
        <is>
          <t>https://budgetmodel.wharton.upenn.edu/p/2025-09-08-the-projected-impact-of-generative-ai-on-future-productivity-growth/</t>
        </is>
      </c>
    </row>
    <row r="575">
      <c r="A575" t="inlineStr">
        <is>
          <t>47-4061</t>
        </is>
      </c>
      <c r="B575" t="inlineStr">
        <is>
          <t>Rail-Track Laying and Maintenance Equipment Operators</t>
        </is>
      </c>
      <c r="C575" s="41" t="n">
        <v>0</v>
      </c>
      <c r="D575" t="inlineStr">
        <is>
          <t>https://budgetmodel.wharton.upenn.edu/p/2025-09-08-the-projected-impact-of-generative-ai-on-future-productivity-growth/</t>
        </is>
      </c>
    </row>
    <row r="576">
      <c r="A576" t="inlineStr">
        <is>
          <t>47-4071</t>
        </is>
      </c>
      <c r="B576" t="inlineStr">
        <is>
          <t>Septic Tank Servicers and Sewer Pipe Cleaners</t>
        </is>
      </c>
      <c r="C576" s="41" t="n">
        <v>0.0864</v>
      </c>
      <c r="D576" t="inlineStr">
        <is>
          <t>https://budgetmodel.wharton.upenn.edu/p/2025-09-08-the-projected-impact-of-generative-ai-on-future-productivity-growth/</t>
        </is>
      </c>
    </row>
    <row r="577">
      <c r="A577" t="inlineStr">
        <is>
          <t>47-4090</t>
        </is>
      </c>
      <c r="B577" t="inlineStr">
        <is>
          <t>Miscellaneous Construction and Related Workers</t>
        </is>
      </c>
      <c r="C577" s="41" t="n">
        <v>0.0825</v>
      </c>
      <c r="D577" t="inlineStr">
        <is>
          <t>https://budgetmodel.wharton.upenn.edu/p/2025-09-08-the-projected-impact-of-generative-ai-on-future-productivity-growth/</t>
        </is>
      </c>
    </row>
    <row r="578">
      <c r="A578" t="inlineStr">
        <is>
          <t>47-5011</t>
        </is>
      </c>
      <c r="B578" t="inlineStr">
        <is>
          <t>Derrick Operators, Oil and Gas</t>
        </is>
      </c>
      <c r="C578" s="41" t="n">
        <v>0</v>
      </c>
      <c r="D578" t="inlineStr">
        <is>
          <t>https://budgetmodel.wharton.upenn.edu/p/2025-09-08-the-projected-impact-of-generative-ai-on-future-productivity-growth/</t>
        </is>
      </c>
    </row>
    <row r="579">
      <c r="A579" t="inlineStr">
        <is>
          <t>47-5012</t>
        </is>
      </c>
      <c r="B579" t="inlineStr">
        <is>
          <t>Rotary Drill Operators, Oil and Gas</t>
        </is>
      </c>
      <c r="C579" s="41" t="n">
        <v>0.0432</v>
      </c>
      <c r="D579" t="inlineStr">
        <is>
          <t>https://budgetmodel.wharton.upenn.edu/p/2025-09-08-the-projected-impact-of-generative-ai-on-future-productivity-growth/</t>
        </is>
      </c>
    </row>
    <row r="580">
      <c r="A580" t="inlineStr">
        <is>
          <t>47-5013</t>
        </is>
      </c>
      <c r="B580" t="inlineStr">
        <is>
          <t>Service Unit Operators, Oil and Gas</t>
        </is>
      </c>
      <c r="C580" s="41" t="n">
        <v>0.05</v>
      </c>
      <c r="D580" t="inlineStr">
        <is>
          <t>https://budgetmodel.wharton.upenn.edu/p/2025-09-08-the-projected-impact-of-generative-ai-on-future-productivity-growth/</t>
        </is>
      </c>
    </row>
    <row r="581">
      <c r="A581" t="inlineStr">
        <is>
          <t>47-5022</t>
        </is>
      </c>
      <c r="B581" t="inlineStr">
        <is>
          <t>Excavating and Loading Machine and Dragline Operators, Surface Mining</t>
        </is>
      </c>
      <c r="C581" s="41" t="n">
        <v>0</v>
      </c>
      <c r="D581" t="inlineStr">
        <is>
          <t>https://budgetmodel.wharton.upenn.edu/p/2025-09-08-the-projected-impact-of-generative-ai-on-future-productivity-growth/</t>
        </is>
      </c>
    </row>
    <row r="582">
      <c r="A582" t="inlineStr">
        <is>
          <t>47-5023</t>
        </is>
      </c>
      <c r="B582" t="inlineStr">
        <is>
          <t>Earth Drillers, Except Oil and Gas</t>
        </is>
      </c>
      <c r="C582" s="41" t="n">
        <v>0.0233</v>
      </c>
      <c r="D582" t="inlineStr">
        <is>
          <t>https://budgetmodel.wharton.upenn.edu/p/2025-09-08-the-projected-impact-of-generative-ai-on-future-productivity-growth/</t>
        </is>
      </c>
    </row>
    <row r="583">
      <c r="A583" t="inlineStr">
        <is>
          <t>47-5032</t>
        </is>
      </c>
      <c r="B583" t="inlineStr">
        <is>
          <t>Explosives Workers, Ordnance Handling Experts, and Blasters</t>
        </is>
      </c>
      <c r="C583" s="41" t="n">
        <v>0.095</v>
      </c>
      <c r="D583" t="inlineStr">
        <is>
          <t>https://budgetmodel.wharton.upenn.edu/p/2025-09-08-the-projected-impact-of-generative-ai-on-future-productivity-growth/</t>
        </is>
      </c>
    </row>
    <row r="584">
      <c r="A584" t="inlineStr">
        <is>
          <t>47-5041</t>
        </is>
      </c>
      <c r="B584" t="inlineStr">
        <is>
          <t>Continuous Mining Machine Operators</t>
        </is>
      </c>
      <c r="C584" s="41" t="n">
        <v>0</v>
      </c>
      <c r="D584" t="inlineStr">
        <is>
          <t>https://budgetmodel.wharton.upenn.edu/p/2025-09-08-the-projected-impact-of-generative-ai-on-future-productivity-growth/</t>
        </is>
      </c>
    </row>
    <row r="585">
      <c r="A585" t="inlineStr">
        <is>
          <t>47-5043</t>
        </is>
      </c>
      <c r="B585" t="inlineStr">
        <is>
          <t>Roof Bolters, Mining</t>
        </is>
      </c>
      <c r="C585" s="41" t="n">
        <v>0</v>
      </c>
      <c r="D585" t="inlineStr">
        <is>
          <t>https://budgetmodel.wharton.upenn.edu/p/2025-09-08-the-projected-impact-of-generative-ai-on-future-productivity-growth/</t>
        </is>
      </c>
    </row>
    <row r="586">
      <c r="A586" t="inlineStr">
        <is>
          <t>47-5044</t>
        </is>
      </c>
      <c r="B586" t="inlineStr">
        <is>
          <t>Loading and Moving Machine Operators, Underground Mining</t>
        </is>
      </c>
      <c r="C586" s="41" t="n">
        <v>0.0339</v>
      </c>
      <c r="D586" t="inlineStr">
        <is>
          <t>https://budgetmodel.wharton.upenn.edu/p/2025-09-08-the-projected-impact-of-generative-ai-on-future-productivity-growth/</t>
        </is>
      </c>
    </row>
    <row r="587">
      <c r="A587" t="inlineStr">
        <is>
          <t>47-5051</t>
        </is>
      </c>
      <c r="B587" t="inlineStr">
        <is>
          <t>Rock Splitters, Quarry</t>
        </is>
      </c>
      <c r="C587" s="41" t="n">
        <v>0</v>
      </c>
      <c r="D587" t="inlineStr">
        <is>
          <t>https://budgetmodel.wharton.upenn.edu/p/2025-09-08-the-projected-impact-of-generative-ai-on-future-productivity-growth/</t>
        </is>
      </c>
    </row>
    <row r="588">
      <c r="A588" t="inlineStr">
        <is>
          <t>47-5071</t>
        </is>
      </c>
      <c r="B588" t="inlineStr">
        <is>
          <t>Roustabouts, Oil and Gas</t>
        </is>
      </c>
      <c r="C588" s="41" t="n">
        <v>0</v>
      </c>
      <c r="D588" t="inlineStr">
        <is>
          <t>https://budgetmodel.wharton.upenn.edu/p/2025-09-08-the-projected-impact-of-generative-ai-on-future-productivity-growth/</t>
        </is>
      </c>
    </row>
    <row r="589">
      <c r="A589" t="inlineStr">
        <is>
          <t>47-5081</t>
        </is>
      </c>
      <c r="B589" t="inlineStr">
        <is>
          <t>Helpers--Extraction Workers</t>
        </is>
      </c>
      <c r="C589" s="41" t="n">
        <v>0</v>
      </c>
      <c r="D589" t="inlineStr">
        <is>
          <t>https://budgetmodel.wharton.upenn.edu/p/2025-09-08-the-projected-impact-of-generative-ai-on-future-productivity-growth/</t>
        </is>
      </c>
    </row>
    <row r="590">
      <c r="A590" t="inlineStr">
        <is>
          <t>49-1011</t>
        </is>
      </c>
      <c r="B590" t="inlineStr">
        <is>
          <t>First-Line Supervisors of Mechanics, Installers, and Repairers</t>
        </is>
      </c>
      <c r="C590" s="41" t="n">
        <v>0.3522999999999999</v>
      </c>
      <c r="D590" t="inlineStr">
        <is>
          <t>https://budgetmodel.wharton.upenn.edu/p/2025-09-08-the-projected-impact-of-generative-ai-on-future-productivity-growth/</t>
        </is>
      </c>
    </row>
    <row r="591">
      <c r="A591" t="inlineStr">
        <is>
          <t>49-2011</t>
        </is>
      </c>
      <c r="B591" t="inlineStr">
        <is>
          <t>Computer, Automated Teller, and Office Machine Repairers</t>
        </is>
      </c>
      <c r="C591" s="41" t="n">
        <v>0.284</v>
      </c>
      <c r="D591" t="inlineStr">
        <is>
          <t>https://budgetmodel.wharton.upenn.edu/p/2025-09-08-the-projected-impact-of-generative-ai-on-future-productivity-growth/</t>
        </is>
      </c>
    </row>
    <row r="592">
      <c r="A592" t="inlineStr">
        <is>
          <t>49-2021</t>
        </is>
      </c>
      <c r="B592" t="inlineStr">
        <is>
          <t>Radio, Cellular, and Tower Equipment Installers and Repairers</t>
        </is>
      </c>
      <c r="C592" s="41" t="n">
        <v>0.1583</v>
      </c>
      <c r="D592" t="inlineStr">
        <is>
          <t>https://budgetmodel.wharton.upenn.edu/p/2025-09-08-the-projected-impact-of-generative-ai-on-future-productivity-growth/</t>
        </is>
      </c>
    </row>
    <row r="593">
      <c r="A593" t="inlineStr">
        <is>
          <t>49-2022</t>
        </is>
      </c>
      <c r="B593" t="inlineStr">
        <is>
          <t>Telecommunications Equipment Installers and Repairers, Except Line Installers</t>
        </is>
      </c>
      <c r="C593" s="41" t="n">
        <v>0.195</v>
      </c>
      <c r="D593" t="inlineStr">
        <is>
          <t>https://budgetmodel.wharton.upenn.edu/p/2025-09-08-the-projected-impact-of-generative-ai-on-future-productivity-growth/</t>
        </is>
      </c>
    </row>
    <row r="594">
      <c r="A594" t="inlineStr">
        <is>
          <t>49-2091</t>
        </is>
      </c>
      <c r="B594" t="inlineStr">
        <is>
          <t>Avionics Technicians</t>
        </is>
      </c>
      <c r="C594" s="41" t="n">
        <v>0.2</v>
      </c>
      <c r="D594" t="inlineStr">
        <is>
          <t>https://budgetmodel.wharton.upenn.edu/p/2025-09-08-the-projected-impact-of-generative-ai-on-future-productivity-growth/</t>
        </is>
      </c>
    </row>
    <row r="595">
      <c r="A595" t="inlineStr">
        <is>
          <t>49-2092</t>
        </is>
      </c>
      <c r="B595" t="inlineStr">
        <is>
          <t>Electric Motor, Power Tool, and Related Repairers</t>
        </is>
      </c>
      <c r="C595" s="41" t="n">
        <v>0.0667</v>
      </c>
      <c r="D595" t="inlineStr">
        <is>
          <t>https://budgetmodel.wharton.upenn.edu/p/2025-09-08-the-projected-impact-of-generative-ai-on-future-productivity-growth/</t>
        </is>
      </c>
    </row>
    <row r="596">
      <c r="A596" t="inlineStr">
        <is>
          <t>49-2093</t>
        </is>
      </c>
      <c r="B596" t="inlineStr">
        <is>
          <t>Electrical and Electronics Installers and Repairers, Transportation Equipment</t>
        </is>
      </c>
      <c r="C596" s="41" t="n">
        <v>0.2033</v>
      </c>
      <c r="D596" t="inlineStr">
        <is>
          <t>https://budgetmodel.wharton.upenn.edu/p/2025-09-08-the-projected-impact-of-generative-ai-on-future-productivity-growth/</t>
        </is>
      </c>
    </row>
    <row r="597">
      <c r="A597" t="inlineStr">
        <is>
          <t>49-2094</t>
        </is>
      </c>
      <c r="B597" t="inlineStr">
        <is>
          <t>Electrical and Electronics Repairers, Commercial and Industrial Equipment</t>
        </is>
      </c>
      <c r="C597" s="41" t="n">
        <v>0.19</v>
      </c>
      <c r="D597" t="inlineStr">
        <is>
          <t>https://budgetmodel.wharton.upenn.edu/p/2025-09-08-the-projected-impact-of-generative-ai-on-future-productivity-growth/</t>
        </is>
      </c>
    </row>
    <row r="598">
      <c r="A598" t="inlineStr">
        <is>
          <t>49-2095</t>
        </is>
      </c>
      <c r="B598" t="inlineStr">
        <is>
          <t>Electrical and Electronics Repairers, Powerhouse, Substation, and Relay</t>
        </is>
      </c>
      <c r="C598" s="41" t="n">
        <v>0.2219</v>
      </c>
      <c r="D598" t="inlineStr">
        <is>
          <t>https://budgetmodel.wharton.upenn.edu/p/2025-09-08-the-projected-impact-of-generative-ai-on-future-productivity-growth/</t>
        </is>
      </c>
    </row>
    <row r="599">
      <c r="A599" t="inlineStr">
        <is>
          <t>49-2096</t>
        </is>
      </c>
      <c r="B599" t="inlineStr">
        <is>
          <t>Electronic Equipment Installers and Repairers, Motor Vehicles</t>
        </is>
      </c>
      <c r="C599" s="41" t="n">
        <v>0.1583</v>
      </c>
      <c r="D599" t="inlineStr">
        <is>
          <t>https://budgetmodel.wharton.upenn.edu/p/2025-09-08-the-projected-impact-of-generative-ai-on-future-productivity-growth/</t>
        </is>
      </c>
    </row>
    <row r="600">
      <c r="A600" t="inlineStr">
        <is>
          <t>49-2097</t>
        </is>
      </c>
      <c r="B600" t="inlineStr">
        <is>
          <t>Audiovisual Equipment Installers and Repairers</t>
        </is>
      </c>
      <c r="C600" s="41" t="n">
        <v>0.2591</v>
      </c>
      <c r="D600" t="inlineStr">
        <is>
          <t>https://budgetmodel.wharton.upenn.edu/p/2025-09-08-the-projected-impact-of-generative-ai-on-future-productivity-growth/</t>
        </is>
      </c>
    </row>
    <row r="601">
      <c r="A601" t="inlineStr">
        <is>
          <t>49-2098</t>
        </is>
      </c>
      <c r="B601" t="inlineStr">
        <is>
          <t>Security and Fire Alarm Systems Installers</t>
        </is>
      </c>
      <c r="C601" s="41" t="n">
        <v>0.2219</v>
      </c>
      <c r="D601" t="inlineStr">
        <is>
          <t>https://budgetmodel.wharton.upenn.edu/p/2025-09-08-the-projected-impact-of-generative-ai-on-future-productivity-growth/</t>
        </is>
      </c>
    </row>
    <row r="602">
      <c r="A602" t="inlineStr">
        <is>
          <t>49-3011</t>
        </is>
      </c>
      <c r="B602" t="inlineStr">
        <is>
          <t>Aircraft Mechanics and Service Technicians</t>
        </is>
      </c>
      <c r="C602" s="41" t="n">
        <v>0.0434</v>
      </c>
      <c r="D602" t="inlineStr">
        <is>
          <t>https://budgetmodel.wharton.upenn.edu/p/2025-09-08-the-projected-impact-of-generative-ai-on-future-productivity-growth/</t>
        </is>
      </c>
    </row>
    <row r="603">
      <c r="A603" t="inlineStr">
        <is>
          <t>49-3021</t>
        </is>
      </c>
      <c r="B603" t="inlineStr">
        <is>
          <t>Automotive Body and Related Repairers</t>
        </is>
      </c>
      <c r="C603" s="41" t="n">
        <v>0.028</v>
      </c>
      <c r="D603" t="inlineStr">
        <is>
          <t>https://budgetmodel.wharton.upenn.edu/p/2025-09-08-the-projected-impact-of-generative-ai-on-future-productivity-growth/</t>
        </is>
      </c>
    </row>
    <row r="604">
      <c r="A604" t="inlineStr">
        <is>
          <t>49-3022</t>
        </is>
      </c>
      <c r="B604" t="inlineStr">
        <is>
          <t>Automotive Glass Installers and Repairers</t>
        </is>
      </c>
      <c r="C604" s="41" t="n">
        <v>0</v>
      </c>
      <c r="D604" t="inlineStr">
        <is>
          <t>https://budgetmodel.wharton.upenn.edu/p/2025-09-08-the-projected-impact-of-generative-ai-on-future-productivity-growth/</t>
        </is>
      </c>
    </row>
    <row r="605">
      <c r="A605" t="inlineStr">
        <is>
          <t>49-3023</t>
        </is>
      </c>
      <c r="B605" t="inlineStr">
        <is>
          <t>Automotive Service Technicians and Mechanics</t>
        </is>
      </c>
      <c r="C605" s="41" t="n">
        <v>0.0233</v>
      </c>
      <c r="D605" t="inlineStr">
        <is>
          <t>https://budgetmodel.wharton.upenn.edu/p/2025-09-08-the-projected-impact-of-generative-ai-on-future-productivity-growth/</t>
        </is>
      </c>
    </row>
    <row r="606">
      <c r="A606" t="inlineStr">
        <is>
          <t>49-3031</t>
        </is>
      </c>
      <c r="B606" t="inlineStr">
        <is>
          <t>Bus and Truck Mechanics and Diesel Engine Specialists</t>
        </is>
      </c>
      <c r="C606" s="41" t="n">
        <v>0</v>
      </c>
      <c r="D606" t="inlineStr">
        <is>
          <t>https://budgetmodel.wharton.upenn.edu/p/2025-09-08-the-projected-impact-of-generative-ai-on-future-productivity-growth/</t>
        </is>
      </c>
    </row>
    <row r="607">
      <c r="A607" t="inlineStr">
        <is>
          <t>49-3041</t>
        </is>
      </c>
      <c r="B607" t="inlineStr">
        <is>
          <t>Farm Equipment Mechanics and Service Technicians</t>
        </is>
      </c>
      <c r="C607" s="41" t="n">
        <v>0.1357</v>
      </c>
      <c r="D607" t="inlineStr">
        <is>
          <t>https://budgetmodel.wharton.upenn.edu/p/2025-09-08-the-projected-impact-of-generative-ai-on-future-productivity-growth/</t>
        </is>
      </c>
    </row>
    <row r="608">
      <c r="A608" t="inlineStr">
        <is>
          <t>49-3042</t>
        </is>
      </c>
      <c r="B608" t="inlineStr">
        <is>
          <t>Mobile Heavy Equipment Mechanics, Except Engines</t>
        </is>
      </c>
      <c r="C608" s="41" t="n">
        <v>0.1425</v>
      </c>
      <c r="D608" t="inlineStr">
        <is>
          <t>https://budgetmodel.wharton.upenn.edu/p/2025-09-08-the-projected-impact-of-generative-ai-on-future-productivity-growth/</t>
        </is>
      </c>
    </row>
    <row r="609">
      <c r="A609" t="inlineStr">
        <is>
          <t>49-3043</t>
        </is>
      </c>
      <c r="B609" t="inlineStr">
        <is>
          <t>Rail Car Repairers</t>
        </is>
      </c>
      <c r="C609" s="41" t="n">
        <v>0.0475</v>
      </c>
      <c r="D609" t="inlineStr">
        <is>
          <t>https://budgetmodel.wharton.upenn.edu/p/2025-09-08-the-projected-impact-of-generative-ai-on-future-productivity-growth/</t>
        </is>
      </c>
    </row>
    <row r="610">
      <c r="A610" t="inlineStr">
        <is>
          <t>49-3051</t>
        </is>
      </c>
      <c r="B610" t="inlineStr">
        <is>
          <t>Motorboat Mechanics and Service Technicians</t>
        </is>
      </c>
      <c r="C610" s="41" t="n">
        <v>0.0731</v>
      </c>
      <c r="D610" t="inlineStr">
        <is>
          <t>https://budgetmodel.wharton.upenn.edu/p/2025-09-08-the-projected-impact-of-generative-ai-on-future-productivity-growth/</t>
        </is>
      </c>
    </row>
    <row r="611">
      <c r="A611" t="inlineStr">
        <is>
          <t>49-3052</t>
        </is>
      </c>
      <c r="B611" t="inlineStr">
        <is>
          <t>Motorcycle Mechanics</t>
        </is>
      </c>
      <c r="C611" s="41" t="n">
        <v>0</v>
      </c>
      <c r="D611" t="inlineStr">
        <is>
          <t>https://budgetmodel.wharton.upenn.edu/p/2025-09-08-the-projected-impact-of-generative-ai-on-future-productivity-growth/</t>
        </is>
      </c>
    </row>
    <row r="612">
      <c r="A612" t="inlineStr">
        <is>
          <t>49-3053</t>
        </is>
      </c>
      <c r="B612" t="inlineStr">
        <is>
          <t>Outdoor Power Equipment and Other Small Engine Mechanics</t>
        </is>
      </c>
      <c r="C612" s="41" t="n">
        <v>0.1179</v>
      </c>
      <c r="D612" t="inlineStr">
        <is>
          <t>https://budgetmodel.wharton.upenn.edu/p/2025-09-08-the-projected-impact-of-generative-ai-on-future-productivity-growth/</t>
        </is>
      </c>
    </row>
    <row r="613">
      <c r="A613" t="inlineStr">
        <is>
          <t>49-3091</t>
        </is>
      </c>
      <c r="B613" t="inlineStr">
        <is>
          <t>Bicycle Repairers</t>
        </is>
      </c>
      <c r="C613" s="41" t="n">
        <v>0.0594</v>
      </c>
      <c r="D613" t="inlineStr">
        <is>
          <t>https://budgetmodel.wharton.upenn.edu/p/2025-09-08-the-projected-impact-of-generative-ai-on-future-productivity-growth/</t>
        </is>
      </c>
    </row>
    <row r="614">
      <c r="A614" t="inlineStr">
        <is>
          <t>49-3092</t>
        </is>
      </c>
      <c r="B614" t="inlineStr">
        <is>
          <t>Recreational Vehicle Service Technicians</t>
        </is>
      </c>
      <c r="C614" s="41" t="n">
        <v>0</v>
      </c>
      <c r="D614" t="inlineStr">
        <is>
          <t>https://budgetmodel.wharton.upenn.edu/p/2025-09-08-the-projected-impact-of-generative-ai-on-future-productivity-growth/</t>
        </is>
      </c>
    </row>
    <row r="615">
      <c r="A615" t="inlineStr">
        <is>
          <t>49-3093</t>
        </is>
      </c>
      <c r="B615" t="inlineStr">
        <is>
          <t>Tire Repairers and Changers</t>
        </is>
      </c>
      <c r="C615" s="41" t="n">
        <v>0</v>
      </c>
      <c r="D615" t="inlineStr">
        <is>
          <t>https://budgetmodel.wharton.upenn.edu/p/2025-09-08-the-projected-impact-of-generative-ai-on-future-productivity-growth/</t>
        </is>
      </c>
    </row>
    <row r="616">
      <c r="A616" t="inlineStr">
        <is>
          <t>49-9011</t>
        </is>
      </c>
      <c r="B616" t="inlineStr">
        <is>
          <t>Mechanical Door Repairers</t>
        </is>
      </c>
      <c r="C616" s="41" t="n">
        <v>0.076</v>
      </c>
      <c r="D616" t="inlineStr">
        <is>
          <t>https://budgetmodel.wharton.upenn.edu/p/2025-09-08-the-projected-impact-of-generative-ai-on-future-productivity-growth/</t>
        </is>
      </c>
    </row>
    <row r="617">
      <c r="A617" t="inlineStr">
        <is>
          <t>49-9012</t>
        </is>
      </c>
      <c r="B617" t="inlineStr">
        <is>
          <t>Control and Valve Installers and Repairers, Except Mechanical Door</t>
        </is>
      </c>
      <c r="C617" s="41" t="n">
        <v>0.0731</v>
      </c>
      <c r="D617" t="inlineStr">
        <is>
          <t>https://budgetmodel.wharton.upenn.edu/p/2025-09-08-the-projected-impact-of-generative-ai-on-future-productivity-growth/</t>
        </is>
      </c>
    </row>
    <row r="618">
      <c r="A618" t="inlineStr">
        <is>
          <t>49-9021</t>
        </is>
      </c>
      <c r="B618" t="inlineStr">
        <is>
          <t>Heating, Air Conditioning, and Refrigeration Mechanics and Installers</t>
        </is>
      </c>
      <c r="C618" s="41" t="n">
        <v>0.0867</v>
      </c>
      <c r="D618" t="inlineStr">
        <is>
          <t>https://budgetmodel.wharton.upenn.edu/p/2025-09-08-the-projected-impact-of-generative-ai-on-future-productivity-growth/</t>
        </is>
      </c>
    </row>
    <row r="619">
      <c r="A619" t="inlineStr">
        <is>
          <t>49-9031</t>
        </is>
      </c>
      <c r="B619" t="inlineStr">
        <is>
          <t>Home Appliance Repairers</t>
        </is>
      </c>
      <c r="C619" s="41" t="n">
        <v>0.1226</v>
      </c>
      <c r="D619" t="inlineStr">
        <is>
          <t>https://budgetmodel.wharton.upenn.edu/p/2025-09-08-the-projected-impact-of-generative-ai-on-future-productivity-growth/</t>
        </is>
      </c>
    </row>
    <row r="620">
      <c r="A620" t="inlineStr">
        <is>
          <t>49-9041</t>
        </is>
      </c>
      <c r="B620" t="inlineStr">
        <is>
          <t>Industrial Machinery Mechanics</t>
        </is>
      </c>
      <c r="C620" s="41" t="n">
        <v>0.25</v>
      </c>
      <c r="D620" t="inlineStr">
        <is>
          <t>https://budgetmodel.wharton.upenn.edu/p/2025-09-08-the-projected-impact-of-generative-ai-on-future-productivity-growth/</t>
        </is>
      </c>
    </row>
    <row r="621">
      <c r="A621" t="inlineStr">
        <is>
          <t>49-9043</t>
        </is>
      </c>
      <c r="B621" t="inlineStr">
        <is>
          <t>Maintenance Workers, Machinery</t>
        </is>
      </c>
      <c r="C621" s="41" t="n">
        <v>0.0528</v>
      </c>
      <c r="D621" t="inlineStr">
        <is>
          <t>https://budgetmodel.wharton.upenn.edu/p/2025-09-08-the-projected-impact-of-generative-ai-on-future-productivity-growth/</t>
        </is>
      </c>
    </row>
    <row r="622">
      <c r="A622" t="inlineStr">
        <is>
          <t>49-9044</t>
        </is>
      </c>
      <c r="B622" t="inlineStr">
        <is>
          <t>Millwrights</t>
        </is>
      </c>
      <c r="C622" s="41" t="n">
        <v>0</v>
      </c>
      <c r="D622" t="inlineStr">
        <is>
          <t>https://budgetmodel.wharton.upenn.edu/p/2025-09-08-the-projected-impact-of-generative-ai-on-future-productivity-growth/</t>
        </is>
      </c>
    </row>
    <row r="623">
      <c r="A623" t="inlineStr">
        <is>
          <t>49-9045</t>
        </is>
      </c>
      <c r="B623" t="inlineStr">
        <is>
          <t>Refractory Materials Repairers, Except Brickmasons</t>
        </is>
      </c>
      <c r="C623" s="41" t="n">
        <v>0</v>
      </c>
      <c r="D623" t="inlineStr">
        <is>
          <t>https://budgetmodel.wharton.upenn.edu/p/2025-09-08-the-projected-impact-of-generative-ai-on-future-productivity-growth/</t>
        </is>
      </c>
    </row>
    <row r="624">
      <c r="A624" t="inlineStr">
        <is>
          <t>49-9051</t>
        </is>
      </c>
      <c r="B624" t="inlineStr">
        <is>
          <t>Electrical Power-Line Installers and Repairers</t>
        </is>
      </c>
      <c r="C624" s="41" t="n">
        <v>0</v>
      </c>
      <c r="D624" t="inlineStr">
        <is>
          <t>https://budgetmodel.wharton.upenn.edu/p/2025-09-08-the-projected-impact-of-generative-ai-on-future-productivity-growth/</t>
        </is>
      </c>
    </row>
    <row r="625">
      <c r="A625" t="inlineStr">
        <is>
          <t>49-9052</t>
        </is>
      </c>
      <c r="B625" t="inlineStr">
        <is>
          <t>Telecommunications Line Installers and Repairers</t>
        </is>
      </c>
      <c r="C625" s="41" t="n">
        <v>0.0475</v>
      </c>
      <c r="D625" t="inlineStr">
        <is>
          <t>https://budgetmodel.wharton.upenn.edu/p/2025-09-08-the-projected-impact-of-generative-ai-on-future-productivity-growth/</t>
        </is>
      </c>
    </row>
    <row r="626">
      <c r="A626" t="inlineStr">
        <is>
          <t>49-9061</t>
        </is>
      </c>
      <c r="B626" t="inlineStr">
        <is>
          <t>Camera and Photographic Equipment Repairers</t>
        </is>
      </c>
      <c r="C626" s="41" t="n">
        <v>0.1733</v>
      </c>
      <c r="D626" t="inlineStr">
        <is>
          <t>https://budgetmodel.wharton.upenn.edu/p/2025-09-08-the-projected-impact-of-generative-ai-on-future-productivity-growth/</t>
        </is>
      </c>
    </row>
    <row r="627">
      <c r="A627" t="inlineStr">
        <is>
          <t>49-9062</t>
        </is>
      </c>
      <c r="B627" t="inlineStr">
        <is>
          <t>Medical Equipment Repairers</t>
        </is>
      </c>
      <c r="C627" s="41" t="n">
        <v>0.2368</v>
      </c>
      <c r="D627" t="inlineStr">
        <is>
          <t>https://budgetmodel.wharton.upenn.edu/p/2025-09-08-the-projected-impact-of-generative-ai-on-future-productivity-growth/</t>
        </is>
      </c>
    </row>
    <row r="628">
      <c r="A628" t="inlineStr">
        <is>
          <t>49-9063</t>
        </is>
      </c>
      <c r="B628" t="inlineStr">
        <is>
          <t>Musical Instrument Repairers and Tuners</t>
        </is>
      </c>
      <c r="C628" s="41" t="n">
        <v>0</v>
      </c>
      <c r="D628" t="inlineStr">
        <is>
          <t>https://budgetmodel.wharton.upenn.edu/p/2025-09-08-the-projected-impact-of-generative-ai-on-future-productivity-growth/</t>
        </is>
      </c>
    </row>
    <row r="629">
      <c r="A629" t="inlineStr">
        <is>
          <t>49-9064</t>
        </is>
      </c>
      <c r="B629" t="inlineStr">
        <is>
          <t>Watch and Clock Repairers</t>
        </is>
      </c>
      <c r="C629" s="41" t="n">
        <v>0.1267</v>
      </c>
      <c r="D629" t="inlineStr">
        <is>
          <t>https://budgetmodel.wharton.upenn.edu/p/2025-09-08-the-projected-impact-of-generative-ai-on-future-productivity-growth/</t>
        </is>
      </c>
    </row>
    <row r="630">
      <c r="A630" t="inlineStr">
        <is>
          <t>49-9071</t>
        </is>
      </c>
      <c r="B630" t="inlineStr">
        <is>
          <t>Maintenance and Repair Workers, General</t>
        </is>
      </c>
      <c r="C630" s="41" t="n">
        <v>0.0867</v>
      </c>
      <c r="D630" t="inlineStr">
        <is>
          <t>https://budgetmodel.wharton.upenn.edu/p/2025-09-08-the-projected-impact-of-generative-ai-on-future-productivity-growth/</t>
        </is>
      </c>
    </row>
    <row r="631">
      <c r="A631" t="inlineStr">
        <is>
          <t>49-9081</t>
        </is>
      </c>
      <c r="B631" t="inlineStr">
        <is>
          <t>Wind Turbine Service Technicians</t>
        </is>
      </c>
      <c r="C631" s="41" t="n">
        <v>0</v>
      </c>
      <c r="D631" t="inlineStr">
        <is>
          <t>https://budgetmodel.wharton.upenn.edu/p/2025-09-08-the-projected-impact-of-generative-ai-on-future-productivity-growth/</t>
        </is>
      </c>
    </row>
    <row r="632">
      <c r="A632" t="inlineStr">
        <is>
          <t>49-9091</t>
        </is>
      </c>
      <c r="B632" t="inlineStr">
        <is>
          <t>Coin, Vending, and Amusement Machine Servicers and Repairers</t>
        </is>
      </c>
      <c r="C632" s="41" t="n">
        <v>0.2868</v>
      </c>
      <c r="D632" t="inlineStr">
        <is>
          <t>https://budgetmodel.wharton.upenn.edu/p/2025-09-08-the-projected-impact-of-generative-ai-on-future-productivity-growth/</t>
        </is>
      </c>
    </row>
    <row r="633">
      <c r="A633" t="inlineStr">
        <is>
          <t>49-9092</t>
        </is>
      </c>
      <c r="B633" t="inlineStr">
        <is>
          <t>Commercial Divers</t>
        </is>
      </c>
      <c r="C633" s="41" t="n">
        <v>0</v>
      </c>
      <c r="D633" t="inlineStr">
        <is>
          <t>https://budgetmodel.wharton.upenn.edu/p/2025-09-08-the-projected-impact-of-generative-ai-on-future-productivity-growth/</t>
        </is>
      </c>
    </row>
    <row r="634">
      <c r="A634" t="inlineStr">
        <is>
          <t>49-9094</t>
        </is>
      </c>
      <c r="B634" t="inlineStr">
        <is>
          <t>Locksmiths and Safe Repairers</t>
        </is>
      </c>
      <c r="C634" s="41" t="n">
        <v>0.0679</v>
      </c>
      <c r="D634" t="inlineStr">
        <is>
          <t>https://budgetmodel.wharton.upenn.edu/p/2025-09-08-the-projected-impact-of-generative-ai-on-future-productivity-growth/</t>
        </is>
      </c>
    </row>
    <row r="635">
      <c r="A635" t="inlineStr">
        <is>
          <t>49-9095</t>
        </is>
      </c>
      <c r="B635" t="inlineStr">
        <is>
          <t>Manufactured Building and Mobile Home Installers</t>
        </is>
      </c>
      <c r="C635" s="41" t="n">
        <v>0.05</v>
      </c>
      <c r="D635" t="inlineStr">
        <is>
          <t>https://budgetmodel.wharton.upenn.edu/p/2025-09-08-the-projected-impact-of-generative-ai-on-future-productivity-growth/</t>
        </is>
      </c>
    </row>
    <row r="636">
      <c r="A636" t="inlineStr">
        <is>
          <t>49-9096</t>
        </is>
      </c>
      <c r="B636" t="inlineStr">
        <is>
          <t>Riggers</t>
        </is>
      </c>
      <c r="C636" s="41" t="n">
        <v>0</v>
      </c>
      <c r="D636" t="inlineStr">
        <is>
          <t>https://budgetmodel.wharton.upenn.edu/p/2025-09-08-the-projected-impact-of-generative-ai-on-future-productivity-growth/</t>
        </is>
      </c>
    </row>
    <row r="637">
      <c r="A637" t="inlineStr">
        <is>
          <t>49-9097</t>
        </is>
      </c>
      <c r="B637" t="inlineStr">
        <is>
          <t>Signal and Track Switch Repairers</t>
        </is>
      </c>
      <c r="C637" s="41" t="n">
        <v>0.0679</v>
      </c>
      <c r="D637" t="inlineStr">
        <is>
          <t>https://budgetmodel.wharton.upenn.edu/p/2025-09-08-the-projected-impact-of-generative-ai-on-future-productivity-growth/</t>
        </is>
      </c>
    </row>
    <row r="638">
      <c r="A638" t="inlineStr">
        <is>
          <t>49-9098</t>
        </is>
      </c>
      <c r="B638" t="inlineStr">
        <is>
          <t>Helpers--Installation, Maintenance, and Repair Workers</t>
        </is>
      </c>
      <c r="C638" s="41" t="n">
        <v>0.0594</v>
      </c>
      <c r="D638" t="inlineStr">
        <is>
          <t>https://budgetmodel.wharton.upenn.edu/p/2025-09-08-the-projected-impact-of-generative-ai-on-future-productivity-growth/</t>
        </is>
      </c>
    </row>
    <row r="639">
      <c r="A639" t="inlineStr">
        <is>
          <t>49-9099</t>
        </is>
      </c>
      <c r="B639" t="inlineStr">
        <is>
          <t>Installation, Maintenance, and Repair Workers, All Other</t>
        </is>
      </c>
      <c r="C639" s="41" t="n">
        <v>0.1667</v>
      </c>
      <c r="D639" t="inlineStr">
        <is>
          <t>https://budgetmodel.wharton.upenn.edu/p/2025-09-08-the-projected-impact-of-generative-ai-on-future-productivity-growth/</t>
        </is>
      </c>
    </row>
    <row r="640">
      <c r="A640" t="inlineStr">
        <is>
          <t>51-1011</t>
        </is>
      </c>
      <c r="B640" t="inlineStr">
        <is>
          <t>First-Line Supervisors of Production and Operating Workers</t>
        </is>
      </c>
      <c r="C640" s="41" t="n">
        <v>0.3775</v>
      </c>
      <c r="D640" t="inlineStr">
        <is>
          <t>https://budgetmodel.wharton.upenn.edu/p/2025-09-08-the-projected-impact-of-generative-ai-on-future-productivity-growth/</t>
        </is>
      </c>
    </row>
    <row r="641">
      <c r="A641" t="inlineStr">
        <is>
          <t>51-2011</t>
        </is>
      </c>
      <c r="B641" t="inlineStr">
        <is>
          <t>Aircraft Structure, Surfaces, Rigging, and Systems Assemblers</t>
        </is>
      </c>
      <c r="C641" s="41" t="n">
        <v>0.0317</v>
      </c>
      <c r="D641" t="inlineStr">
        <is>
          <t>https://budgetmodel.wharton.upenn.edu/p/2025-09-08-the-projected-impact-of-generative-ai-on-future-productivity-growth/</t>
        </is>
      </c>
    </row>
    <row r="642">
      <c r="A642" t="inlineStr">
        <is>
          <t>51-2021</t>
        </is>
      </c>
      <c r="B642" t="inlineStr">
        <is>
          <t>Coil Winders, Tapers, and Finishers</t>
        </is>
      </c>
      <c r="C642" s="41" t="n">
        <v>0.0864</v>
      </c>
      <c r="D642" t="inlineStr">
        <is>
          <t>https://budgetmodel.wharton.upenn.edu/p/2025-09-08-the-projected-impact-of-generative-ai-on-future-productivity-growth/</t>
        </is>
      </c>
    </row>
    <row r="643">
      <c r="A643" t="inlineStr">
        <is>
          <t>51-2028</t>
        </is>
      </c>
      <c r="B643" t="inlineStr">
        <is>
          <t>Electrical, Electronic, and Electromechanical Assemblers, Except Coil Winders, Tapers, and Finishers</t>
        </is>
      </c>
      <c r="C643" s="41" t="n">
        <v>0.0559</v>
      </c>
      <c r="D643" t="inlineStr">
        <is>
          <t>https://budgetmodel.wharton.upenn.edu/p/2025-09-08-the-projected-impact-of-generative-ai-on-future-productivity-growth/</t>
        </is>
      </c>
    </row>
    <row r="644">
      <c r="A644" t="inlineStr">
        <is>
          <t>51-2031</t>
        </is>
      </c>
      <c r="B644" t="inlineStr">
        <is>
          <t>Engine and Other Machine Assemblers</t>
        </is>
      </c>
      <c r="C644" s="41" t="n">
        <v>0.0583</v>
      </c>
      <c r="D644" t="inlineStr">
        <is>
          <t>https://budgetmodel.wharton.upenn.edu/p/2025-09-08-the-projected-impact-of-generative-ai-on-future-productivity-growth/</t>
        </is>
      </c>
    </row>
    <row r="645">
      <c r="A645" t="inlineStr">
        <is>
          <t>51-2041</t>
        </is>
      </c>
      <c r="B645" t="inlineStr">
        <is>
          <t>Structural Metal Fabricators and Fitters</t>
        </is>
      </c>
      <c r="C645" s="41" t="n">
        <v>0</v>
      </c>
      <c r="D645" t="inlineStr">
        <is>
          <t>https://budgetmodel.wharton.upenn.edu/p/2025-09-08-the-projected-impact-of-generative-ai-on-future-productivity-growth/</t>
        </is>
      </c>
    </row>
    <row r="646">
      <c r="A646" t="inlineStr">
        <is>
          <t>51-2051</t>
        </is>
      </c>
      <c r="B646" t="inlineStr">
        <is>
          <t>Fiberglass Laminators and Fabricators</t>
        </is>
      </c>
      <c r="C646" s="41" t="n">
        <v>0</v>
      </c>
      <c r="D646" t="inlineStr">
        <is>
          <t>https://budgetmodel.wharton.upenn.edu/p/2025-09-08-the-projected-impact-of-generative-ai-on-future-productivity-growth/</t>
        </is>
      </c>
    </row>
    <row r="647">
      <c r="A647" t="inlineStr">
        <is>
          <t>51-2061</t>
        </is>
      </c>
      <c r="B647" t="inlineStr">
        <is>
          <t>Timing Device Assemblers and Adjusters</t>
        </is>
      </c>
      <c r="C647" s="41" t="n">
        <v>0.0559</v>
      </c>
      <c r="D647" t="inlineStr">
        <is>
          <t>https://budgetmodel.wharton.upenn.edu/p/2025-09-08-the-projected-impact-of-generative-ai-on-future-productivity-growth/</t>
        </is>
      </c>
    </row>
    <row r="648">
      <c r="A648" t="inlineStr">
        <is>
          <t>51-2090</t>
        </is>
      </c>
      <c r="B648" t="inlineStr">
        <is>
          <t>Miscellaneous Assemblers and Fabricators</t>
        </is>
      </c>
      <c r="C648" s="41" t="n">
        <v>0.15</v>
      </c>
      <c r="D648" t="inlineStr">
        <is>
          <t>https://budgetmodel.wharton.upenn.edu/p/2025-09-08-the-projected-impact-of-generative-ai-on-future-productivity-growth/</t>
        </is>
      </c>
    </row>
    <row r="649">
      <c r="A649" t="inlineStr">
        <is>
          <t>51-3011</t>
        </is>
      </c>
      <c r="B649" t="inlineStr">
        <is>
          <t>Bakers</t>
        </is>
      </c>
      <c r="C649" s="41" t="n">
        <v>0.1444</v>
      </c>
      <c r="D649" t="inlineStr">
        <is>
          <t>https://budgetmodel.wharton.upenn.edu/p/2025-09-08-the-projected-impact-of-generative-ai-on-future-productivity-growth/</t>
        </is>
      </c>
    </row>
    <row r="650">
      <c r="A650" t="inlineStr">
        <is>
          <t>51-3021</t>
        </is>
      </c>
      <c r="B650" t="inlineStr">
        <is>
          <t>Butchers and Meat Cutters</t>
        </is>
      </c>
      <c r="C650" s="41" t="n">
        <v>0.1583</v>
      </c>
      <c r="D650" t="inlineStr">
        <is>
          <t>https://budgetmodel.wharton.upenn.edu/p/2025-09-08-the-projected-impact-of-generative-ai-on-future-productivity-growth/</t>
        </is>
      </c>
    </row>
    <row r="651">
      <c r="A651" t="inlineStr">
        <is>
          <t>51-3022</t>
        </is>
      </c>
      <c r="B651" t="inlineStr">
        <is>
          <t>Meat, Poultry, and Fish Cutters and Trimmers</t>
        </is>
      </c>
      <c r="C651" s="41" t="n">
        <v>0</v>
      </c>
      <c r="D651" t="inlineStr">
        <is>
          <t>https://budgetmodel.wharton.upenn.edu/p/2025-09-08-the-projected-impact-of-generative-ai-on-future-productivity-growth/</t>
        </is>
      </c>
    </row>
    <row r="652">
      <c r="A652" t="inlineStr">
        <is>
          <t>51-3023</t>
        </is>
      </c>
      <c r="B652" t="inlineStr">
        <is>
          <t>Slaughterers and Meat Packers</t>
        </is>
      </c>
      <c r="C652" s="41" t="n">
        <v>0</v>
      </c>
      <c r="D652" t="inlineStr">
        <is>
          <t>https://budgetmodel.wharton.upenn.edu/p/2025-09-08-the-projected-impact-of-generative-ai-on-future-productivity-growth/</t>
        </is>
      </c>
    </row>
    <row r="653">
      <c r="A653" t="inlineStr">
        <is>
          <t>51-3091</t>
        </is>
      </c>
      <c r="B653" t="inlineStr">
        <is>
          <t>Food and Tobacco Roasting, Baking, and Drying Machine Operators and Tenders</t>
        </is>
      </c>
      <c r="C653" s="41" t="n">
        <v>0.0475</v>
      </c>
      <c r="D653" t="inlineStr">
        <is>
          <t>https://budgetmodel.wharton.upenn.edu/p/2025-09-08-the-projected-impact-of-generative-ai-on-future-productivity-growth/</t>
        </is>
      </c>
    </row>
    <row r="654">
      <c r="A654" t="inlineStr">
        <is>
          <t>51-3092</t>
        </is>
      </c>
      <c r="B654" t="inlineStr">
        <is>
          <t>Food Batchmakers</t>
        </is>
      </c>
      <c r="C654" s="41" t="n">
        <v>0.038</v>
      </c>
      <c r="D654" t="inlineStr">
        <is>
          <t>https://budgetmodel.wharton.upenn.edu/p/2025-09-08-the-projected-impact-of-generative-ai-on-future-productivity-growth/</t>
        </is>
      </c>
    </row>
    <row r="655">
      <c r="A655" t="inlineStr">
        <is>
          <t>51-3093</t>
        </is>
      </c>
      <c r="B655" t="inlineStr">
        <is>
          <t>Food Cooking Machine Operators and Tenders</t>
        </is>
      </c>
      <c r="C655" s="41" t="n">
        <v>0.1118</v>
      </c>
      <c r="D655" t="inlineStr">
        <is>
          <t>https://budgetmodel.wharton.upenn.edu/p/2025-09-08-the-projected-impact-of-generative-ai-on-future-productivity-growth/</t>
        </is>
      </c>
    </row>
    <row r="656">
      <c r="A656" t="inlineStr">
        <is>
          <t>51-4021</t>
        </is>
      </c>
      <c r="B656" t="inlineStr">
        <is>
          <t>Extruding and Drawing Machine Setters, Operators, and Tenders, Metal and Plastic</t>
        </is>
      </c>
      <c r="C656" s="41" t="n">
        <v>0</v>
      </c>
      <c r="D656" t="inlineStr">
        <is>
          <t>https://budgetmodel.wharton.upenn.edu/p/2025-09-08-the-projected-impact-of-generative-ai-on-future-productivity-growth/</t>
        </is>
      </c>
    </row>
    <row r="657">
      <c r="A657" t="inlineStr">
        <is>
          <t>51-4022</t>
        </is>
      </c>
      <c r="B657" t="inlineStr">
        <is>
          <t>Forging Machine Setters, Operators, and Tenders, Metal and Plastic</t>
        </is>
      </c>
      <c r="C657" s="41" t="n">
        <v>0</v>
      </c>
      <c r="D657" t="inlineStr">
        <is>
          <t>https://budgetmodel.wharton.upenn.edu/p/2025-09-08-the-projected-impact-of-generative-ai-on-future-productivity-growth/</t>
        </is>
      </c>
    </row>
    <row r="658">
      <c r="A658" t="inlineStr">
        <is>
          <t>51-4023</t>
        </is>
      </c>
      <c r="B658" t="inlineStr">
        <is>
          <t>Rolling Machine Setters, Operators, and Tenders, Metal and Plastic</t>
        </is>
      </c>
      <c r="C658" s="41" t="n">
        <v>0.1</v>
      </c>
      <c r="D658" t="inlineStr">
        <is>
          <t>https://budgetmodel.wharton.upenn.edu/p/2025-09-08-the-projected-impact-of-generative-ai-on-future-productivity-growth/</t>
        </is>
      </c>
    </row>
    <row r="659">
      <c r="A659" t="inlineStr">
        <is>
          <t>51-4031</t>
        </is>
      </c>
      <c r="B659" t="inlineStr">
        <is>
          <t>Cutting, Punching, and Press Machine Setters, Operators, and Tenders, Metal and Plastic</t>
        </is>
      </c>
      <c r="C659" s="41" t="n">
        <v>0.0297</v>
      </c>
      <c r="D659" t="inlineStr">
        <is>
          <t>https://budgetmodel.wharton.upenn.edu/p/2025-09-08-the-projected-impact-of-generative-ai-on-future-productivity-growth/</t>
        </is>
      </c>
    </row>
    <row r="660">
      <c r="A660" t="inlineStr">
        <is>
          <t>51-4032</t>
        </is>
      </c>
      <c r="B660" t="inlineStr">
        <is>
          <t>Drilling and Boring Machine Tool Setters, Operators, and Tenders, Metal and Plastic</t>
        </is>
      </c>
      <c r="C660" s="41" t="n">
        <v>0</v>
      </c>
      <c r="D660" t="inlineStr">
        <is>
          <t>https://budgetmodel.wharton.upenn.edu/p/2025-09-08-the-projected-impact-of-generative-ai-on-future-productivity-growth/</t>
        </is>
      </c>
    </row>
    <row r="661">
      <c r="A661" t="inlineStr">
        <is>
          <t>51-4033</t>
        </is>
      </c>
      <c r="B661" t="inlineStr">
        <is>
          <t>Grinding, Lapping, Polishing, and Buffing Machine Tool Setters, Operators, and Tenders, Metal and Plastic</t>
        </is>
      </c>
      <c r="C661" s="41" t="n">
        <v>0.0917</v>
      </c>
      <c r="D661" t="inlineStr">
        <is>
          <t>https://budgetmodel.wharton.upenn.edu/p/2025-09-08-the-projected-impact-of-generative-ai-on-future-productivity-growth/</t>
        </is>
      </c>
    </row>
    <row r="662">
      <c r="A662" t="inlineStr">
        <is>
          <t>51-4034</t>
        </is>
      </c>
      <c r="B662" t="inlineStr">
        <is>
          <t>Lathe and Turning Machine Tool Setters, Operators, and Tenders, Metal and Plastic</t>
        </is>
      </c>
      <c r="C662" s="41" t="n">
        <v>0.0438</v>
      </c>
      <c r="D662" t="inlineStr">
        <is>
          <t>https://budgetmodel.wharton.upenn.edu/p/2025-09-08-the-projected-impact-of-generative-ai-on-future-productivity-growth/</t>
        </is>
      </c>
    </row>
    <row r="663">
      <c r="A663" t="inlineStr">
        <is>
          <t>51-4035</t>
        </is>
      </c>
      <c r="B663" t="inlineStr">
        <is>
          <t>Milling and Planing Machine Setters, Operators, and Tenders, Metal and Plastic</t>
        </is>
      </c>
      <c r="C663" s="41" t="n">
        <v>0.0633</v>
      </c>
      <c r="D663" t="inlineStr">
        <is>
          <t>https://budgetmodel.wharton.upenn.edu/p/2025-09-08-the-projected-impact-of-generative-ai-on-future-productivity-growth/</t>
        </is>
      </c>
    </row>
    <row r="664">
      <c r="A664" t="inlineStr">
        <is>
          <t>51-4041</t>
        </is>
      </c>
      <c r="B664" t="inlineStr">
        <is>
          <t>Machinists</t>
        </is>
      </c>
      <c r="C664" s="41" t="n">
        <v>0.0897</v>
      </c>
      <c r="D664" t="inlineStr">
        <is>
          <t>https://budgetmodel.wharton.upenn.edu/p/2025-09-08-the-projected-impact-of-generative-ai-on-future-productivity-growth/</t>
        </is>
      </c>
    </row>
    <row r="665">
      <c r="A665" t="inlineStr">
        <is>
          <t>51-4051</t>
        </is>
      </c>
      <c r="B665" t="inlineStr">
        <is>
          <t>Metal-Refining Furnace Operators and Tenders</t>
        </is>
      </c>
      <c r="C665" s="41" t="n">
        <v>0.1267</v>
      </c>
      <c r="D665" t="inlineStr">
        <is>
          <t>https://budgetmodel.wharton.upenn.edu/p/2025-09-08-the-projected-impact-of-generative-ai-on-future-productivity-growth/</t>
        </is>
      </c>
    </row>
    <row r="666">
      <c r="A666" t="inlineStr">
        <is>
          <t>51-4052</t>
        </is>
      </c>
      <c r="B666" t="inlineStr">
        <is>
          <t>Pourers and Casters, Metal</t>
        </is>
      </c>
      <c r="C666" s="41" t="n">
        <v>0</v>
      </c>
      <c r="D666" t="inlineStr">
        <is>
          <t>https://budgetmodel.wharton.upenn.edu/p/2025-09-08-the-projected-impact-of-generative-ai-on-future-productivity-growth/</t>
        </is>
      </c>
    </row>
    <row r="667">
      <c r="A667" t="inlineStr">
        <is>
          <t>51-4061</t>
        </is>
      </c>
      <c r="B667" t="inlineStr">
        <is>
          <t>Model Makers, Metal and Plastic</t>
        </is>
      </c>
      <c r="C667" s="41" t="n">
        <v>0.0594</v>
      </c>
      <c r="D667" t="inlineStr">
        <is>
          <t>https://budgetmodel.wharton.upenn.edu/p/2025-09-08-the-projected-impact-of-generative-ai-on-future-productivity-growth/</t>
        </is>
      </c>
    </row>
    <row r="668">
      <c r="A668" t="inlineStr">
        <is>
          <t>51-4062</t>
        </is>
      </c>
      <c r="B668" t="inlineStr">
        <is>
          <t>Patternmakers, Metal and Plastic</t>
        </is>
      </c>
      <c r="C668" s="41" t="n">
        <v>0.1267</v>
      </c>
      <c r="D668" t="inlineStr">
        <is>
          <t>https://budgetmodel.wharton.upenn.edu/p/2025-09-08-the-projected-impact-of-generative-ai-on-future-productivity-growth/</t>
        </is>
      </c>
    </row>
    <row r="669">
      <c r="A669" t="inlineStr">
        <is>
          <t>51-4071</t>
        </is>
      </c>
      <c r="B669" t="inlineStr">
        <is>
          <t>Foundry Mold and Coremakers</t>
        </is>
      </c>
      <c r="C669" s="41" t="n">
        <v>0</v>
      </c>
      <c r="D669" t="inlineStr">
        <is>
          <t>https://budgetmodel.wharton.upenn.edu/p/2025-09-08-the-projected-impact-of-generative-ai-on-future-productivity-growth/</t>
        </is>
      </c>
    </row>
    <row r="670">
      <c r="A670" t="inlineStr">
        <is>
          <t>51-4072</t>
        </is>
      </c>
      <c r="B670" t="inlineStr">
        <is>
          <t>Molding, Coremaking, and Casting Machine Setters, Operators, and Tenders, Metal and Plastic</t>
        </is>
      </c>
      <c r="C670" s="41" t="n">
        <v>0.0288</v>
      </c>
      <c r="D670" t="inlineStr">
        <is>
          <t>https://budgetmodel.wharton.upenn.edu/p/2025-09-08-the-projected-impact-of-generative-ai-on-future-productivity-growth/</t>
        </is>
      </c>
    </row>
    <row r="671">
      <c r="A671" t="inlineStr">
        <is>
          <t>51-4081</t>
        </is>
      </c>
      <c r="B671" t="inlineStr">
        <is>
          <t>Multiple Machine Tool Setters, Operators, and Tenders, Metal and Plastic</t>
        </is>
      </c>
      <c r="C671" s="41" t="n">
        <v>0.169</v>
      </c>
      <c r="D671" t="inlineStr">
        <is>
          <t>https://budgetmodel.wharton.upenn.edu/p/2025-09-08-the-projected-impact-of-generative-ai-on-future-productivity-growth/</t>
        </is>
      </c>
    </row>
    <row r="672">
      <c r="A672" t="inlineStr">
        <is>
          <t>51-4111</t>
        </is>
      </c>
      <c r="B672" t="inlineStr">
        <is>
          <t>Tool and Die Makers</t>
        </is>
      </c>
      <c r="C672" s="41" t="n">
        <v>0.0559</v>
      </c>
      <c r="D672" t="inlineStr">
        <is>
          <t>https://budgetmodel.wharton.upenn.edu/p/2025-09-08-the-projected-impact-of-generative-ai-on-future-productivity-growth/</t>
        </is>
      </c>
    </row>
    <row r="673">
      <c r="A673" t="inlineStr">
        <is>
          <t>51-4121</t>
        </is>
      </c>
      <c r="B673" t="inlineStr">
        <is>
          <t>Welders, Cutters, Solderers, and Brazers</t>
        </is>
      </c>
      <c r="C673" s="41" t="n">
        <v>0.0233</v>
      </c>
      <c r="D673" t="inlineStr">
        <is>
          <t>https://budgetmodel.wharton.upenn.edu/p/2025-09-08-the-projected-impact-of-generative-ai-on-future-productivity-growth/</t>
        </is>
      </c>
    </row>
    <row r="674">
      <c r="A674" t="inlineStr">
        <is>
          <t>51-4122</t>
        </is>
      </c>
      <c r="B674" t="inlineStr">
        <is>
          <t>Welding, Soldering, and Brazing Machine Setters, Operators, and Tenders</t>
        </is>
      </c>
      <c r="C674" s="41" t="n">
        <v>0.0983</v>
      </c>
      <c r="D674" t="inlineStr">
        <is>
          <t>https://budgetmodel.wharton.upenn.edu/p/2025-09-08-the-projected-impact-of-generative-ai-on-future-productivity-growth/</t>
        </is>
      </c>
    </row>
    <row r="675">
      <c r="A675" t="inlineStr">
        <is>
          <t>51-4191</t>
        </is>
      </c>
      <c r="B675" t="inlineStr">
        <is>
          <t>Heat Treating Equipment Setters, Operators, and Tenders, Metal and Plastic</t>
        </is>
      </c>
      <c r="C675" s="41" t="n">
        <v>0.0365</v>
      </c>
      <c r="D675" t="inlineStr">
        <is>
          <t>https://budgetmodel.wharton.upenn.edu/p/2025-09-08-the-projected-impact-of-generative-ai-on-future-productivity-growth/</t>
        </is>
      </c>
    </row>
    <row r="676">
      <c r="A676" t="inlineStr">
        <is>
          <t>51-4192</t>
        </is>
      </c>
      <c r="B676" t="inlineStr">
        <is>
          <t>Layout Workers, Metal and Plastic</t>
        </is>
      </c>
      <c r="C676" s="41" t="n">
        <v>0.0679</v>
      </c>
      <c r="D676" t="inlineStr">
        <is>
          <t>https://budgetmodel.wharton.upenn.edu/p/2025-09-08-the-projected-impact-of-generative-ai-on-future-productivity-growth/</t>
        </is>
      </c>
    </row>
    <row r="677">
      <c r="A677" t="inlineStr">
        <is>
          <t>51-4193</t>
        </is>
      </c>
      <c r="B677" t="inlineStr">
        <is>
          <t>Plating Machine Setters, Operators, and Tenders, Metal and Plastic</t>
        </is>
      </c>
      <c r="C677" s="41" t="n">
        <v>0.025</v>
      </c>
      <c r="D677" t="inlineStr">
        <is>
          <t>https://budgetmodel.wharton.upenn.edu/p/2025-09-08-the-projected-impact-of-generative-ai-on-future-productivity-growth/</t>
        </is>
      </c>
    </row>
    <row r="678">
      <c r="A678" t="inlineStr">
        <is>
          <t>51-4194</t>
        </is>
      </c>
      <c r="B678" t="inlineStr">
        <is>
          <t>Tool Grinders, Filers, and Sharpeners</t>
        </is>
      </c>
      <c r="C678" s="41" t="n">
        <v>0</v>
      </c>
      <c r="D678" t="inlineStr">
        <is>
          <t>https://budgetmodel.wharton.upenn.edu/p/2025-09-08-the-projected-impact-of-generative-ai-on-future-productivity-growth/</t>
        </is>
      </c>
    </row>
    <row r="679">
      <c r="A679" t="inlineStr">
        <is>
          <t>51-5111</t>
        </is>
      </c>
      <c r="B679" t="inlineStr">
        <is>
          <t>Prepress Technicians and Workers</t>
        </is>
      </c>
      <c r="C679" s="41" t="n">
        <v>0.42</v>
      </c>
      <c r="D679" t="inlineStr">
        <is>
          <t>https://budgetmodel.wharton.upenn.edu/p/2025-09-08-the-projected-impact-of-generative-ai-on-future-productivity-growth/</t>
        </is>
      </c>
    </row>
    <row r="680">
      <c r="A680" t="inlineStr">
        <is>
          <t>51-5112</t>
        </is>
      </c>
      <c r="B680" t="inlineStr">
        <is>
          <t>Printing Press Operators</t>
        </is>
      </c>
      <c r="C680" s="41" t="n">
        <v>0.3348</v>
      </c>
      <c r="D680" t="inlineStr">
        <is>
          <t>https://budgetmodel.wharton.upenn.edu/p/2025-09-08-the-projected-impact-of-generative-ai-on-future-productivity-growth/</t>
        </is>
      </c>
    </row>
    <row r="681">
      <c r="A681" t="inlineStr">
        <is>
          <t>51-5113</t>
        </is>
      </c>
      <c r="B681" t="inlineStr">
        <is>
          <t>Print Binding and Finishing Workers</t>
        </is>
      </c>
      <c r="C681" s="41" t="n">
        <v>0.0385</v>
      </c>
      <c r="D681" t="inlineStr">
        <is>
          <t>https://budgetmodel.wharton.upenn.edu/p/2025-09-08-the-projected-impact-of-generative-ai-on-future-productivity-growth/</t>
        </is>
      </c>
    </row>
    <row r="682">
      <c r="A682" t="inlineStr">
        <is>
          <t>51-6011</t>
        </is>
      </c>
      <c r="B682" t="inlineStr">
        <is>
          <t>Laundry and Dry-Cleaning Workers</t>
        </is>
      </c>
      <c r="C682" s="41" t="n">
        <v>0</v>
      </c>
      <c r="D682" t="inlineStr">
        <is>
          <t>https://budgetmodel.wharton.upenn.edu/p/2025-09-08-the-projected-impact-of-generative-ai-on-future-productivity-growth/</t>
        </is>
      </c>
    </row>
    <row r="683">
      <c r="A683" t="inlineStr">
        <is>
          <t>51-6021</t>
        </is>
      </c>
      <c r="B683" t="inlineStr">
        <is>
          <t>Pressers, Textile, Garment, and Related Materials</t>
        </is>
      </c>
      <c r="C683" s="41" t="n">
        <v>0</v>
      </c>
      <c r="D683" t="inlineStr">
        <is>
          <t>https://budgetmodel.wharton.upenn.edu/p/2025-09-08-the-projected-impact-of-generative-ai-on-future-productivity-growth/</t>
        </is>
      </c>
    </row>
    <row r="684">
      <c r="A684" t="inlineStr">
        <is>
          <t>51-6031</t>
        </is>
      </c>
      <c r="B684" t="inlineStr">
        <is>
          <t>Sewing Machine Operators</t>
        </is>
      </c>
      <c r="C684" s="41" t="n">
        <v>0.0365</v>
      </c>
      <c r="D684" t="inlineStr">
        <is>
          <t>https://budgetmodel.wharton.upenn.edu/p/2025-09-08-the-projected-impact-of-generative-ai-on-future-productivity-growth/</t>
        </is>
      </c>
    </row>
    <row r="685">
      <c r="A685" t="inlineStr">
        <is>
          <t>51-6041</t>
        </is>
      </c>
      <c r="B685" t="inlineStr">
        <is>
          <t>Shoe and Leather Workers and Repairers</t>
        </is>
      </c>
      <c r="C685" s="41" t="n">
        <v>0</v>
      </c>
      <c r="D685" t="inlineStr">
        <is>
          <t>https://budgetmodel.wharton.upenn.edu/p/2025-09-08-the-projected-impact-of-generative-ai-on-future-productivity-growth/</t>
        </is>
      </c>
    </row>
    <row r="686">
      <c r="A686" t="inlineStr">
        <is>
          <t>51-6042</t>
        </is>
      </c>
      <c r="B686" t="inlineStr">
        <is>
          <t>Shoe Machine Operators and Tenders</t>
        </is>
      </c>
      <c r="C686" s="41" t="n">
        <v>0</v>
      </c>
      <c r="D686" t="inlineStr">
        <is>
          <t>https://budgetmodel.wharton.upenn.edu/p/2025-09-08-the-projected-impact-of-generative-ai-on-future-productivity-growth/</t>
        </is>
      </c>
    </row>
    <row r="687">
      <c r="A687" t="inlineStr">
        <is>
          <t>51-6051</t>
        </is>
      </c>
      <c r="B687" t="inlineStr">
        <is>
          <t>Sewers, Hand</t>
        </is>
      </c>
      <c r="C687" s="41" t="n">
        <v>0</v>
      </c>
      <c r="D687" t="inlineStr">
        <is>
          <t>https://budgetmodel.wharton.upenn.edu/p/2025-09-08-the-projected-impact-of-generative-ai-on-future-productivity-growth/</t>
        </is>
      </c>
    </row>
    <row r="688">
      <c r="A688" t="inlineStr">
        <is>
          <t>51-6052</t>
        </is>
      </c>
      <c r="B688" t="inlineStr">
        <is>
          <t>Tailors, Dressmakers, and Custom Sewers</t>
        </is>
      </c>
      <c r="C688" s="41" t="n">
        <v>0.0432</v>
      </c>
      <c r="D688" t="inlineStr">
        <is>
          <t>https://budgetmodel.wharton.upenn.edu/p/2025-09-08-the-projected-impact-of-generative-ai-on-future-productivity-growth/</t>
        </is>
      </c>
    </row>
    <row r="689">
      <c r="A689" t="inlineStr">
        <is>
          <t>51-6061</t>
        </is>
      </c>
      <c r="B689" t="inlineStr">
        <is>
          <t>Textile Bleaching and Dyeing Machine Operators and Tenders</t>
        </is>
      </c>
      <c r="C689" s="41" t="n">
        <v>0.1187</v>
      </c>
      <c r="D689" t="inlineStr">
        <is>
          <t>https://budgetmodel.wharton.upenn.edu/p/2025-09-08-the-projected-impact-of-generative-ai-on-future-productivity-growth/</t>
        </is>
      </c>
    </row>
    <row r="690">
      <c r="A690" t="inlineStr">
        <is>
          <t>51-6062</t>
        </is>
      </c>
      <c r="B690" t="inlineStr">
        <is>
          <t>Textile Cutting Machine Setters, Operators, and Tenders</t>
        </is>
      </c>
      <c r="C690" s="41" t="n">
        <v>0.1056</v>
      </c>
      <c r="D690" t="inlineStr">
        <is>
          <t>https://budgetmodel.wharton.upenn.edu/p/2025-09-08-the-projected-impact-of-generative-ai-on-future-productivity-growth/</t>
        </is>
      </c>
    </row>
    <row r="691">
      <c r="A691" t="inlineStr">
        <is>
          <t>51-6063</t>
        </is>
      </c>
      <c r="B691" t="inlineStr">
        <is>
          <t>Textile Knitting and Weaving Machine Setters, Operators, and Tenders</t>
        </is>
      </c>
      <c r="C691" s="41" t="n">
        <v>0.13</v>
      </c>
      <c r="D691" t="inlineStr">
        <is>
          <t>https://budgetmodel.wharton.upenn.edu/p/2025-09-08-the-projected-impact-of-generative-ai-on-future-productivity-growth/</t>
        </is>
      </c>
    </row>
    <row r="692">
      <c r="A692" t="inlineStr">
        <is>
          <t>51-6064</t>
        </is>
      </c>
      <c r="B692" t="inlineStr">
        <is>
          <t>Textile Winding, Twisting, and Drawing Out Machine Setters, Operators, and Tenders</t>
        </is>
      </c>
      <c r="C692" s="41" t="n">
        <v>0.0396</v>
      </c>
      <c r="D692" t="inlineStr">
        <is>
          <t>https://budgetmodel.wharton.upenn.edu/p/2025-09-08-the-projected-impact-of-generative-ai-on-future-productivity-growth/</t>
        </is>
      </c>
    </row>
    <row r="693">
      <c r="A693" t="inlineStr">
        <is>
          <t>51-6091</t>
        </is>
      </c>
      <c r="B693" t="inlineStr">
        <is>
          <t>Extruding and Forming Machine Setters, Operators, and Tenders, Synthetic and Glass Fibers</t>
        </is>
      </c>
      <c r="C693" s="41" t="n">
        <v>0.09050000000000001</v>
      </c>
      <c r="D693" t="inlineStr">
        <is>
          <t>https://budgetmodel.wharton.upenn.edu/p/2025-09-08-the-projected-impact-of-generative-ai-on-future-productivity-growth/</t>
        </is>
      </c>
    </row>
    <row r="694">
      <c r="A694" t="inlineStr">
        <is>
          <t>51-6092</t>
        </is>
      </c>
      <c r="B694" t="inlineStr">
        <is>
          <t>Fabric and Apparel Patternmakers</t>
        </is>
      </c>
      <c r="C694" s="41" t="n">
        <v>0.1625</v>
      </c>
      <c r="D694" t="inlineStr">
        <is>
          <t>https://budgetmodel.wharton.upenn.edu/p/2025-09-08-the-projected-impact-of-generative-ai-on-future-productivity-growth/</t>
        </is>
      </c>
    </row>
    <row r="695">
      <c r="A695" t="inlineStr">
        <is>
          <t>51-6093</t>
        </is>
      </c>
      <c r="B695" t="inlineStr">
        <is>
          <t>Upholsterers</t>
        </is>
      </c>
      <c r="C695" s="41" t="n">
        <v>0.0432</v>
      </c>
      <c r="D695" t="inlineStr">
        <is>
          <t>https://budgetmodel.wharton.upenn.edu/p/2025-09-08-the-projected-impact-of-generative-ai-on-future-productivity-growth/</t>
        </is>
      </c>
    </row>
    <row r="696">
      <c r="A696" t="inlineStr">
        <is>
          <t>51-7011</t>
        </is>
      </c>
      <c r="B696" t="inlineStr">
        <is>
          <t>Cabinetmakers and Bench Carpenters</t>
        </is>
      </c>
      <c r="C696" s="41" t="n">
        <v>0.13</v>
      </c>
      <c r="D696" t="inlineStr">
        <is>
          <t>https://budgetmodel.wharton.upenn.edu/p/2025-09-08-the-projected-impact-of-generative-ai-on-future-productivity-growth/</t>
        </is>
      </c>
    </row>
    <row r="697">
      <c r="A697" t="inlineStr">
        <is>
          <t>51-7021</t>
        </is>
      </c>
      <c r="B697" t="inlineStr">
        <is>
          <t>Furniture Finishers</t>
        </is>
      </c>
      <c r="C697" s="41" t="n">
        <v>0</v>
      </c>
      <c r="D697" t="inlineStr">
        <is>
          <t>https://budgetmodel.wharton.upenn.edu/p/2025-09-08-the-projected-impact-of-generative-ai-on-future-productivity-growth/</t>
        </is>
      </c>
    </row>
    <row r="698">
      <c r="A698" t="inlineStr">
        <is>
          <t>51-7031</t>
        </is>
      </c>
      <c r="B698" t="inlineStr">
        <is>
          <t>Model Makers, Wood</t>
        </is>
      </c>
      <c r="C698" s="41" t="n">
        <v>0.0679</v>
      </c>
      <c r="D698" t="inlineStr">
        <is>
          <t>https://budgetmodel.wharton.upenn.edu/p/2025-09-08-the-projected-impact-of-generative-ai-on-future-productivity-growth/</t>
        </is>
      </c>
    </row>
    <row r="699">
      <c r="A699" t="inlineStr">
        <is>
          <t>51-7032</t>
        </is>
      </c>
      <c r="B699" t="inlineStr">
        <is>
          <t>Patternmakers, Wood</t>
        </is>
      </c>
      <c r="C699" s="41" t="n">
        <v>0.13</v>
      </c>
      <c r="D699" t="inlineStr">
        <is>
          <t>https://budgetmodel.wharton.upenn.edu/p/2025-09-08-the-projected-impact-of-generative-ai-on-future-productivity-growth/</t>
        </is>
      </c>
    </row>
    <row r="700">
      <c r="A700" t="inlineStr">
        <is>
          <t>51-7041</t>
        </is>
      </c>
      <c r="B700" t="inlineStr">
        <is>
          <t>Sawing Machine Setters, Operators, and Tenders, Wood</t>
        </is>
      </c>
      <c r="C700" s="41" t="n">
        <v>0</v>
      </c>
      <c r="D700" t="inlineStr">
        <is>
          <t>https://budgetmodel.wharton.upenn.edu/p/2025-09-08-the-projected-impact-of-generative-ai-on-future-productivity-growth/</t>
        </is>
      </c>
    </row>
    <row r="701">
      <c r="A701" t="inlineStr">
        <is>
          <t>51-7042</t>
        </is>
      </c>
      <c r="B701" t="inlineStr">
        <is>
          <t>Woodworking Machine Setters, Operators, and Tenders, Except Sawing</t>
        </is>
      </c>
      <c r="C701" s="41" t="n">
        <v>0.0365</v>
      </c>
      <c r="D701" t="inlineStr">
        <is>
          <t>https://budgetmodel.wharton.upenn.edu/p/2025-09-08-the-projected-impact-of-generative-ai-on-future-productivity-growth/</t>
        </is>
      </c>
    </row>
    <row r="702">
      <c r="A702" t="inlineStr">
        <is>
          <t>51-8011</t>
        </is>
      </c>
      <c r="B702" t="inlineStr">
        <is>
          <t>Nuclear Power Reactor Operators</t>
        </is>
      </c>
      <c r="C702" s="41" t="n">
        <v>0.1425</v>
      </c>
      <c r="D702" t="inlineStr">
        <is>
          <t>https://budgetmodel.wharton.upenn.edu/p/2025-09-08-the-projected-impact-of-generative-ai-on-future-productivity-growth/</t>
        </is>
      </c>
    </row>
    <row r="703">
      <c r="A703" t="inlineStr">
        <is>
          <t>51-8012</t>
        </is>
      </c>
      <c r="B703" t="inlineStr">
        <is>
          <t>Power Distributors and Dispatchers</t>
        </is>
      </c>
      <c r="C703" s="41" t="n">
        <v>0.4267</v>
      </c>
      <c r="D703" t="inlineStr">
        <is>
          <t>https://budgetmodel.wharton.upenn.edu/p/2025-09-08-the-projected-impact-of-generative-ai-on-future-productivity-growth/</t>
        </is>
      </c>
    </row>
    <row r="704">
      <c r="A704" t="inlineStr">
        <is>
          <t>51-8013</t>
        </is>
      </c>
      <c r="B704" t="inlineStr">
        <is>
          <t>Power Plant Operators</t>
        </is>
      </c>
      <c r="C704" s="41" t="n">
        <v>0.1618</v>
      </c>
      <c r="D704" t="inlineStr">
        <is>
          <t>https://budgetmodel.wharton.upenn.edu/p/2025-09-08-the-projected-impact-of-generative-ai-on-future-productivity-growth/</t>
        </is>
      </c>
    </row>
    <row r="705">
      <c r="A705" t="inlineStr">
        <is>
          <t>51-8021</t>
        </is>
      </c>
      <c r="B705" t="inlineStr">
        <is>
          <t>Stationary Engineers and Boiler Operators</t>
        </is>
      </c>
      <c r="C705" s="41" t="n">
        <v>0.104</v>
      </c>
      <c r="D705" t="inlineStr">
        <is>
          <t>https://budgetmodel.wharton.upenn.edu/p/2025-09-08-the-projected-impact-of-generative-ai-on-future-productivity-growth/</t>
        </is>
      </c>
    </row>
    <row r="706">
      <c r="A706" t="inlineStr">
        <is>
          <t>51-8031</t>
        </is>
      </c>
      <c r="B706" t="inlineStr">
        <is>
          <t>Water and Wastewater Treatment Plant and System Operators</t>
        </is>
      </c>
      <c r="C706" s="41" t="n">
        <v>0.1188</v>
      </c>
      <c r="D706" t="inlineStr">
        <is>
          <t>https://budgetmodel.wharton.upenn.edu/p/2025-09-08-the-projected-impact-of-generative-ai-on-future-productivity-growth/</t>
        </is>
      </c>
    </row>
    <row r="707">
      <c r="A707" t="inlineStr">
        <is>
          <t>51-8091</t>
        </is>
      </c>
      <c r="B707" t="inlineStr">
        <is>
          <t>Chemical Plant and System Operators</t>
        </is>
      </c>
      <c r="C707" s="41" t="n">
        <v>0.1</v>
      </c>
      <c r="D707" t="inlineStr">
        <is>
          <t>https://budgetmodel.wharton.upenn.edu/p/2025-09-08-the-projected-impact-of-generative-ai-on-future-productivity-growth/</t>
        </is>
      </c>
    </row>
    <row r="708">
      <c r="A708" t="inlineStr">
        <is>
          <t>51-8092</t>
        </is>
      </c>
      <c r="B708" t="inlineStr">
        <is>
          <t>Gas Plant Operators</t>
        </is>
      </c>
      <c r="C708" s="41" t="n">
        <v>0.15</v>
      </c>
      <c r="D708" t="inlineStr">
        <is>
          <t>https://budgetmodel.wharton.upenn.edu/p/2025-09-08-the-projected-impact-of-generative-ai-on-future-productivity-growth/</t>
        </is>
      </c>
    </row>
    <row r="709">
      <c r="A709" t="inlineStr">
        <is>
          <t>51-8093</t>
        </is>
      </c>
      <c r="B709" t="inlineStr">
        <is>
          <t>Petroleum Pump System Operators, Refinery Operators, and Gaugers</t>
        </is>
      </c>
      <c r="C709" s="41" t="n">
        <v>0.1583</v>
      </c>
      <c r="D709" t="inlineStr">
        <is>
          <t>https://budgetmodel.wharton.upenn.edu/p/2025-09-08-the-projected-impact-of-generative-ai-on-future-productivity-growth/</t>
        </is>
      </c>
    </row>
    <row r="710">
      <c r="A710" t="inlineStr">
        <is>
          <t>51-8099</t>
        </is>
      </c>
      <c r="B710" t="inlineStr">
        <is>
          <t>Plant and System Operators, All Other</t>
        </is>
      </c>
      <c r="C710" s="41" t="n">
        <v>0.1</v>
      </c>
      <c r="D710" t="inlineStr">
        <is>
          <t>https://budgetmodel.wharton.upenn.edu/p/2025-09-08-the-projected-impact-of-generative-ai-on-future-productivity-growth/</t>
        </is>
      </c>
    </row>
    <row r="711">
      <c r="A711" t="inlineStr">
        <is>
          <t>51-9011</t>
        </is>
      </c>
      <c r="B711" t="inlineStr">
        <is>
          <t>Chemical Equipment Operators and Tenders</t>
        </is>
      </c>
      <c r="C711" s="41" t="n">
        <v>0.113</v>
      </c>
      <c r="D711" t="inlineStr">
        <is>
          <t>https://budgetmodel.wharton.upenn.edu/p/2025-09-08-the-projected-impact-of-generative-ai-on-future-productivity-growth/</t>
        </is>
      </c>
    </row>
    <row r="712">
      <c r="A712" t="inlineStr">
        <is>
          <t>51-9012</t>
        </is>
      </c>
      <c r="B712" t="inlineStr">
        <is>
          <t>Separating, Filtering, Clarifying, Precipitating, and Still Machine Setters, Operators, and Tenders</t>
        </is>
      </c>
      <c r="C712" s="41" t="n">
        <v>0.0452</v>
      </c>
      <c r="D712" t="inlineStr">
        <is>
          <t>https://budgetmodel.wharton.upenn.edu/p/2025-09-08-the-projected-impact-of-generative-ai-on-future-productivity-growth/</t>
        </is>
      </c>
    </row>
    <row r="713">
      <c r="A713" t="inlineStr">
        <is>
          <t>51-9021</t>
        </is>
      </c>
      <c r="B713" t="inlineStr">
        <is>
          <t>Crushing, Grinding, and Polishing Machine Setters, Operators, and Tenders</t>
        </is>
      </c>
      <c r="C713" s="41" t="n">
        <v>0.0864</v>
      </c>
      <c r="D713" t="inlineStr">
        <is>
          <t>https://budgetmodel.wharton.upenn.edu/p/2025-09-08-the-projected-impact-of-generative-ai-on-future-productivity-growth/</t>
        </is>
      </c>
    </row>
    <row r="714">
      <c r="A714" t="inlineStr">
        <is>
          <t>51-9022</t>
        </is>
      </c>
      <c r="B714" t="inlineStr">
        <is>
          <t>Grinding and Polishing Workers, Hand</t>
        </is>
      </c>
      <c r="C714" s="41" t="n">
        <v>0.0475</v>
      </c>
      <c r="D714" t="inlineStr">
        <is>
          <t>https://budgetmodel.wharton.upenn.edu/p/2025-09-08-the-projected-impact-of-generative-ai-on-future-productivity-growth/</t>
        </is>
      </c>
    </row>
    <row r="715">
      <c r="A715" t="inlineStr">
        <is>
          <t>51-9023</t>
        </is>
      </c>
      <c r="B715" t="inlineStr">
        <is>
          <t>Mixing and Blending Machine Setters, Operators, and Tenders</t>
        </is>
      </c>
      <c r="C715" s="41" t="n">
        <v>0.1026</v>
      </c>
      <c r="D715" t="inlineStr">
        <is>
          <t>https://budgetmodel.wharton.upenn.edu/p/2025-09-08-the-projected-impact-of-generative-ai-on-future-productivity-growth/</t>
        </is>
      </c>
    </row>
    <row r="716">
      <c r="A716" t="inlineStr">
        <is>
          <t>51-9031</t>
        </is>
      </c>
      <c r="B716" t="inlineStr">
        <is>
          <t>Cutters and Trimmers, Hand</t>
        </is>
      </c>
      <c r="C716" s="41" t="n">
        <v>0</v>
      </c>
      <c r="D716" t="inlineStr">
        <is>
          <t>https://budgetmodel.wharton.upenn.edu/p/2025-09-08-the-projected-impact-of-generative-ai-on-future-productivity-growth/</t>
        </is>
      </c>
    </row>
    <row r="717">
      <c r="A717" t="inlineStr">
        <is>
          <t>51-9032</t>
        </is>
      </c>
      <c r="B717" t="inlineStr">
        <is>
          <t>Cutting and Slicing Machine Setters, Operators, and Tenders</t>
        </is>
      </c>
      <c r="C717" s="41" t="n">
        <v>0.0339</v>
      </c>
      <c r="D717" t="inlineStr">
        <is>
          <t>https://budgetmodel.wharton.upenn.edu/p/2025-09-08-the-projected-impact-of-generative-ai-on-future-productivity-growth/</t>
        </is>
      </c>
    </row>
    <row r="718">
      <c r="A718" t="inlineStr">
        <is>
          <t>51-9041</t>
        </is>
      </c>
      <c r="B718" t="inlineStr">
        <is>
          <t>Extruding, Forming, Pressing, and Compacting Machine Setters, Operators, and Tenders</t>
        </is>
      </c>
      <c r="C718" s="41" t="n">
        <v>0.0679</v>
      </c>
      <c r="D718" t="inlineStr">
        <is>
          <t>https://budgetmodel.wharton.upenn.edu/p/2025-09-08-the-projected-impact-of-generative-ai-on-future-productivity-growth/</t>
        </is>
      </c>
    </row>
    <row r="719">
      <c r="A719" t="inlineStr">
        <is>
          <t>51-9051</t>
        </is>
      </c>
      <c r="B719" t="inlineStr">
        <is>
          <t>Furnace, Kiln, Oven, Drier, and Kettle Operators and Tenders</t>
        </is>
      </c>
      <c r="C719" s="41" t="n">
        <v>0.1056</v>
      </c>
      <c r="D719" t="inlineStr">
        <is>
          <t>https://budgetmodel.wharton.upenn.edu/p/2025-09-08-the-projected-impact-of-generative-ai-on-future-productivity-growth/</t>
        </is>
      </c>
    </row>
    <row r="720">
      <c r="A720" t="inlineStr">
        <is>
          <t>51-9061</t>
        </is>
      </c>
      <c r="B720" t="inlineStr">
        <is>
          <t>Inspectors, Testers, Sorters, Samplers, and Weighers</t>
        </is>
      </c>
      <c r="C720" s="41" t="n">
        <v>0.2969</v>
      </c>
      <c r="D720" t="inlineStr">
        <is>
          <t>https://budgetmodel.wharton.upenn.edu/p/2025-09-08-the-projected-impact-of-generative-ai-on-future-productivity-growth/</t>
        </is>
      </c>
    </row>
    <row r="721">
      <c r="A721" t="inlineStr">
        <is>
          <t>51-9071</t>
        </is>
      </c>
      <c r="B721" t="inlineStr">
        <is>
          <t>Jewelers and Precious Stone and Metal Workers</t>
        </is>
      </c>
      <c r="C721" s="41" t="n">
        <v>0.0924</v>
      </c>
      <c r="D721" t="inlineStr">
        <is>
          <t>https://budgetmodel.wharton.upenn.edu/p/2025-09-08-the-projected-impact-of-generative-ai-on-future-productivity-growth/</t>
        </is>
      </c>
    </row>
    <row r="722">
      <c r="A722" t="inlineStr">
        <is>
          <t>51-9081</t>
        </is>
      </c>
      <c r="B722" t="inlineStr">
        <is>
          <t>Dental Laboratory Technicians</t>
        </is>
      </c>
      <c r="C722" s="41" t="n">
        <v>0</v>
      </c>
      <c r="D722" t="inlineStr">
        <is>
          <t>https://budgetmodel.wharton.upenn.edu/p/2025-09-08-the-projected-impact-of-generative-ai-on-future-productivity-growth/</t>
        </is>
      </c>
    </row>
    <row r="723">
      <c r="A723" t="inlineStr">
        <is>
          <t>51-9082</t>
        </is>
      </c>
      <c r="B723" t="inlineStr">
        <is>
          <t>Medical Appliance Technicians</t>
        </is>
      </c>
      <c r="C723" s="41" t="n">
        <v>0</v>
      </c>
      <c r="D723" t="inlineStr">
        <is>
          <t>https://budgetmodel.wharton.upenn.edu/p/2025-09-08-the-projected-impact-of-generative-ai-on-future-productivity-growth/</t>
        </is>
      </c>
    </row>
    <row r="724">
      <c r="A724" t="inlineStr">
        <is>
          <t>51-9083</t>
        </is>
      </c>
      <c r="B724" t="inlineStr">
        <is>
          <t>Ophthalmic Laboratory Technicians</t>
        </is>
      </c>
      <c r="C724" s="41" t="n">
        <v>0</v>
      </c>
      <c r="D724" t="inlineStr">
        <is>
          <t>https://budgetmodel.wharton.upenn.edu/p/2025-09-08-the-projected-impact-of-generative-ai-on-future-productivity-growth/</t>
        </is>
      </c>
    </row>
    <row r="725">
      <c r="A725" t="inlineStr">
        <is>
          <t>51-9111</t>
        </is>
      </c>
      <c r="B725" t="inlineStr">
        <is>
          <t>Packaging and Filling Machine Operators and Tenders</t>
        </is>
      </c>
      <c r="C725" s="41" t="n">
        <v>0.0475</v>
      </c>
      <c r="D725" t="inlineStr">
        <is>
          <t>https://budgetmodel.wharton.upenn.edu/p/2025-09-08-the-projected-impact-of-generative-ai-on-future-productivity-growth/</t>
        </is>
      </c>
    </row>
    <row r="726">
      <c r="A726" t="inlineStr">
        <is>
          <t>51-9123</t>
        </is>
      </c>
      <c r="B726" t="inlineStr">
        <is>
          <t>Painting, Coating, and Decorating Workers</t>
        </is>
      </c>
      <c r="C726" s="41" t="n">
        <v>0</v>
      </c>
      <c r="D726" t="inlineStr">
        <is>
          <t>https://budgetmodel.wharton.upenn.edu/p/2025-09-08-the-projected-impact-of-generative-ai-on-future-productivity-growth/</t>
        </is>
      </c>
    </row>
    <row r="727">
      <c r="A727" t="inlineStr">
        <is>
          <t>51-9124</t>
        </is>
      </c>
      <c r="B727" t="inlineStr">
        <is>
          <t>Coating, Painting, and Spraying Machine Setters, Operators, and Tenders</t>
        </is>
      </c>
      <c r="C727" s="41" t="n">
        <v>0.0317</v>
      </c>
      <c r="D727" t="inlineStr">
        <is>
          <t>https://budgetmodel.wharton.upenn.edu/p/2025-09-08-the-projected-impact-of-generative-ai-on-future-productivity-growth/</t>
        </is>
      </c>
    </row>
    <row r="728">
      <c r="A728" t="inlineStr">
        <is>
          <t>51-9141</t>
        </is>
      </c>
      <c r="B728" t="inlineStr">
        <is>
          <t>Semiconductor Processing Technicians</t>
        </is>
      </c>
      <c r="C728" s="41" t="n">
        <v>0.1875</v>
      </c>
      <c r="D728" t="inlineStr">
        <is>
          <t>https://budgetmodel.wharton.upenn.edu/p/2025-09-08-the-projected-impact-of-generative-ai-on-future-productivity-growth/</t>
        </is>
      </c>
    </row>
    <row r="729">
      <c r="A729" t="inlineStr">
        <is>
          <t>51-9151</t>
        </is>
      </c>
      <c r="B729" t="inlineStr">
        <is>
          <t>Photographic Process Workers and Processing Machine Operators</t>
        </is>
      </c>
      <c r="C729" s="41" t="n">
        <v>0.5390999999999999</v>
      </c>
      <c r="D729" t="inlineStr">
        <is>
          <t>https://budgetmodel.wharton.upenn.edu/p/2025-09-08-the-projected-impact-of-generative-ai-on-future-productivity-growth/</t>
        </is>
      </c>
    </row>
    <row r="730">
      <c r="A730" t="inlineStr">
        <is>
          <t>51-9161</t>
        </is>
      </c>
      <c r="B730" t="inlineStr">
        <is>
          <t>Computer Numerically Controlled Tool Operators</t>
        </is>
      </c>
      <c r="C730" s="41" t="n">
        <v>0.2111</v>
      </c>
      <c r="D730" t="inlineStr">
        <is>
          <t>https://budgetmodel.wharton.upenn.edu/p/2025-09-08-the-projected-impact-of-generative-ai-on-future-productivity-growth/</t>
        </is>
      </c>
    </row>
    <row r="731">
      <c r="A731" t="inlineStr">
        <is>
          <t>51-9162</t>
        </is>
      </c>
      <c r="B731" t="inlineStr">
        <is>
          <t>Computer Numerically Controlled Tool Programmers</t>
        </is>
      </c>
      <c r="C731" s="41" t="n">
        <v>0.5938</v>
      </c>
      <c r="D731" t="inlineStr">
        <is>
          <t>https://budgetmodel.wharton.upenn.edu/p/2025-09-08-the-projected-impact-of-generative-ai-on-future-productivity-growth/</t>
        </is>
      </c>
    </row>
    <row r="732">
      <c r="A732" t="inlineStr">
        <is>
          <t>51-9191</t>
        </is>
      </c>
      <c r="B732" t="inlineStr">
        <is>
          <t>Adhesive Bonding Machine Operators and Tenders</t>
        </is>
      </c>
      <c r="C732" s="41" t="n">
        <v>0.0559</v>
      </c>
      <c r="D732" t="inlineStr">
        <is>
          <t>https://budgetmodel.wharton.upenn.edu/p/2025-09-08-the-projected-impact-of-generative-ai-on-future-productivity-growth/</t>
        </is>
      </c>
    </row>
    <row r="733">
      <c r="A733" t="inlineStr">
        <is>
          <t>51-9192</t>
        </is>
      </c>
      <c r="B733" t="inlineStr">
        <is>
          <t>Cleaning, Washing, and Metal Pickling Equipment Operators and Tenders</t>
        </is>
      </c>
      <c r="C733" s="41" t="n">
        <v>0.0864</v>
      </c>
      <c r="D733" t="inlineStr">
        <is>
          <t>https://budgetmodel.wharton.upenn.edu/p/2025-09-08-the-projected-impact-of-generative-ai-on-future-productivity-growth/</t>
        </is>
      </c>
    </row>
    <row r="734">
      <c r="A734" t="inlineStr">
        <is>
          <t>51-9193</t>
        </is>
      </c>
      <c r="B734" t="inlineStr">
        <is>
          <t>Cooling and Freezing Equipment Operators and Tenders</t>
        </is>
      </c>
      <c r="C734" s="41" t="n">
        <v>0.05</v>
      </c>
      <c r="D734" t="inlineStr">
        <is>
          <t>https://budgetmodel.wharton.upenn.edu/p/2025-09-08-the-projected-impact-of-generative-ai-on-future-productivity-growth/</t>
        </is>
      </c>
    </row>
    <row r="735">
      <c r="A735" t="inlineStr">
        <is>
          <t>51-9194</t>
        </is>
      </c>
      <c r="B735" t="inlineStr">
        <is>
          <t>Etchers and Engravers</t>
        </is>
      </c>
      <c r="C735" s="41" t="n">
        <v>0.0633</v>
      </c>
      <c r="D735" t="inlineStr">
        <is>
          <t>https://budgetmodel.wharton.upenn.edu/p/2025-09-08-the-projected-impact-of-generative-ai-on-future-productivity-growth/</t>
        </is>
      </c>
    </row>
    <row r="736">
      <c r="A736" t="inlineStr">
        <is>
          <t>51-9195</t>
        </is>
      </c>
      <c r="B736" t="inlineStr">
        <is>
          <t>Molders, Shapers, and Casters, Except Metal and Plastic</t>
        </is>
      </c>
      <c r="C736" s="41" t="n">
        <v>0.0125</v>
      </c>
      <c r="D736" t="inlineStr">
        <is>
          <t>https://budgetmodel.wharton.upenn.edu/p/2025-09-08-the-projected-impact-of-generative-ai-on-future-productivity-growth/</t>
        </is>
      </c>
    </row>
    <row r="737">
      <c r="A737" t="inlineStr">
        <is>
          <t>51-9196</t>
        </is>
      </c>
      <c r="B737" t="inlineStr">
        <is>
          <t>Paper Goods Machine Setters, Operators, and Tenders</t>
        </is>
      </c>
      <c r="C737" s="41" t="n">
        <v>0</v>
      </c>
      <c r="D737" t="inlineStr">
        <is>
          <t>https://budgetmodel.wharton.upenn.edu/p/2025-09-08-the-projected-impact-of-generative-ai-on-future-productivity-growth/</t>
        </is>
      </c>
    </row>
    <row r="738">
      <c r="A738" t="inlineStr">
        <is>
          <t>51-9197</t>
        </is>
      </c>
      <c r="B738" t="inlineStr">
        <is>
          <t>Tire Builders</t>
        </is>
      </c>
      <c r="C738" s="41" t="n">
        <v>0</v>
      </c>
      <c r="D738" t="inlineStr">
        <is>
          <t>https://budgetmodel.wharton.upenn.edu/p/2025-09-08-the-projected-impact-of-generative-ai-on-future-productivity-growth/</t>
        </is>
      </c>
    </row>
    <row r="739">
      <c r="A739" t="inlineStr">
        <is>
          <t>51-9198</t>
        </is>
      </c>
      <c r="B739" t="inlineStr">
        <is>
          <t>Helpers--Production Workers</t>
        </is>
      </c>
      <c r="C739" s="41" t="n">
        <v>0.08380000000000001</v>
      </c>
      <c r="D739" t="inlineStr">
        <is>
          <t>https://budgetmodel.wharton.upenn.edu/p/2025-09-08-the-projected-impact-of-generative-ai-on-future-productivity-growth/</t>
        </is>
      </c>
    </row>
    <row r="740">
      <c r="A740" t="inlineStr">
        <is>
          <t>53-1041</t>
        </is>
      </c>
      <c r="B740" t="inlineStr">
        <is>
          <t>Aircraft Cargo Handling Supervisors</t>
        </is>
      </c>
      <c r="C740" s="41" t="n">
        <v>0.3167</v>
      </c>
      <c r="D740" t="inlineStr">
        <is>
          <t>https://budgetmodel.wharton.upenn.edu/p/2025-09-08-the-projected-impact-of-generative-ai-on-future-productivity-growth/</t>
        </is>
      </c>
    </row>
    <row r="741">
      <c r="A741" t="inlineStr">
        <is>
          <t>53-1047</t>
        </is>
      </c>
      <c r="B741" t="inlineStr">
        <is>
          <t>First-Line Supervisors of Transportation and Material Moving Workers, Except Aircraft Cargo Handling Supervisors</t>
        </is>
      </c>
      <c r="C741" s="41" t="n">
        <v>0.3429</v>
      </c>
      <c r="D741" t="inlineStr">
        <is>
          <t>https://budgetmodel.wharton.upenn.edu/p/2025-09-08-the-projected-impact-of-generative-ai-on-future-productivity-growth/</t>
        </is>
      </c>
    </row>
    <row r="742">
      <c r="A742" t="inlineStr">
        <is>
          <t>53-2011</t>
        </is>
      </c>
      <c r="B742" t="inlineStr">
        <is>
          <t>Airline Pilots, Copilots, and Flight Engineers</t>
        </is>
      </c>
      <c r="C742" s="41" t="n">
        <v>0.5423</v>
      </c>
      <c r="D742" t="inlineStr">
        <is>
          <t>https://budgetmodel.wharton.upenn.edu/p/2025-09-08-the-projected-impact-of-generative-ai-on-future-productivity-growth/</t>
        </is>
      </c>
    </row>
    <row r="743">
      <c r="A743" t="inlineStr">
        <is>
          <t>53-2012</t>
        </is>
      </c>
      <c r="B743" t="inlineStr">
        <is>
          <t>Commercial Pilots</t>
        </is>
      </c>
      <c r="C743" s="41" t="n">
        <v>0.3558</v>
      </c>
      <c r="D743" t="inlineStr">
        <is>
          <t>https://budgetmodel.wharton.upenn.edu/p/2025-09-08-the-projected-impact-of-generative-ai-on-future-productivity-growth/</t>
        </is>
      </c>
    </row>
    <row r="744">
      <c r="A744" t="inlineStr">
        <is>
          <t>53-2021</t>
        </is>
      </c>
      <c r="B744" t="inlineStr">
        <is>
          <t>Air Traffic Controllers</t>
        </is>
      </c>
      <c r="C744" s="41" t="n">
        <v>0.5261</v>
      </c>
      <c r="D744" t="inlineStr">
        <is>
          <t>https://budgetmodel.wharton.upenn.edu/p/2025-09-08-the-projected-impact-of-generative-ai-on-future-productivity-growth/</t>
        </is>
      </c>
    </row>
    <row r="745">
      <c r="A745" t="inlineStr">
        <is>
          <t>53-2022</t>
        </is>
      </c>
      <c r="B745" t="inlineStr">
        <is>
          <t>Airfield Operations Specialists</t>
        </is>
      </c>
      <c r="C745" s="41" t="n">
        <v>0.35</v>
      </c>
      <c r="D745" t="inlineStr">
        <is>
          <t>https://budgetmodel.wharton.upenn.edu/p/2025-09-08-the-projected-impact-of-generative-ai-on-future-productivity-growth/</t>
        </is>
      </c>
    </row>
    <row r="746">
      <c r="A746" t="inlineStr">
        <is>
          <t>53-2031</t>
        </is>
      </c>
      <c r="B746" t="inlineStr">
        <is>
          <t>Flight Attendants</t>
        </is>
      </c>
      <c r="C746" s="41" t="n">
        <v>0.268</v>
      </c>
      <c r="D746" t="inlineStr">
        <is>
          <t>https://budgetmodel.wharton.upenn.edu/p/2025-09-08-the-projected-impact-of-generative-ai-on-future-productivity-growth/</t>
        </is>
      </c>
    </row>
    <row r="747">
      <c r="A747" t="inlineStr">
        <is>
          <t>53-3011</t>
        </is>
      </c>
      <c r="B747" t="inlineStr">
        <is>
          <t>Ambulance Drivers and Attendants, Except Emergency Medical Technicians</t>
        </is>
      </c>
      <c r="C747" s="41" t="n">
        <v>0.0864</v>
      </c>
      <c r="D747" t="inlineStr">
        <is>
          <t>https://budgetmodel.wharton.upenn.edu/p/2025-09-08-the-projected-impact-of-generative-ai-on-future-productivity-growth/</t>
        </is>
      </c>
    </row>
    <row r="748">
      <c r="A748" t="inlineStr">
        <is>
          <t>53-3031</t>
        </is>
      </c>
      <c r="B748" t="inlineStr">
        <is>
          <t>Driver/Sales Workers</t>
        </is>
      </c>
      <c r="C748" s="41" t="n">
        <v>0.3167</v>
      </c>
      <c r="D748" t="inlineStr">
        <is>
          <t>https://budgetmodel.wharton.upenn.edu/p/2025-09-08-the-projected-impact-of-generative-ai-on-future-productivity-growth/</t>
        </is>
      </c>
    </row>
    <row r="749">
      <c r="A749" t="inlineStr">
        <is>
          <t>53-3032</t>
        </is>
      </c>
      <c r="B749" t="inlineStr">
        <is>
          <t>Heavy and Tractor-Trailer Truck Drivers</t>
        </is>
      </c>
      <c r="C749" s="41" t="n">
        <v>0.2065</v>
      </c>
      <c r="D749" t="inlineStr">
        <is>
          <t>https://budgetmodel.wharton.upenn.edu/p/2025-09-08-the-projected-impact-of-generative-ai-on-future-productivity-growth/</t>
        </is>
      </c>
    </row>
    <row r="750">
      <c r="A750" t="inlineStr">
        <is>
          <t>53-3033</t>
        </is>
      </c>
      <c r="B750" t="inlineStr">
        <is>
          <t>Light Truck Drivers</t>
        </is>
      </c>
      <c r="C750" s="41" t="n">
        <v>0.3393</v>
      </c>
      <c r="D750" t="inlineStr">
        <is>
          <t>https://budgetmodel.wharton.upenn.edu/p/2025-09-08-the-projected-impact-of-generative-ai-on-future-productivity-growth/</t>
        </is>
      </c>
    </row>
    <row r="751">
      <c r="A751" t="inlineStr">
        <is>
          <t>53-3051</t>
        </is>
      </c>
      <c r="B751" t="inlineStr">
        <is>
          <t>Bus Drivers, School</t>
        </is>
      </c>
      <c r="C751" s="41" t="n">
        <v>0.2235</v>
      </c>
      <c r="D751" t="inlineStr">
        <is>
          <t>https://budgetmodel.wharton.upenn.edu/p/2025-09-08-the-projected-impact-of-generative-ai-on-future-productivity-growth/</t>
        </is>
      </c>
    </row>
    <row r="752">
      <c r="A752" t="inlineStr">
        <is>
          <t>53-3052</t>
        </is>
      </c>
      <c r="B752" t="inlineStr">
        <is>
          <t>Bus Drivers, Transit and Intercity</t>
        </is>
      </c>
      <c r="C752" s="41" t="n">
        <v>0.2567</v>
      </c>
      <c r="D752" t="inlineStr">
        <is>
          <t>https://budgetmodel.wharton.upenn.edu/p/2025-09-08-the-projected-impact-of-generative-ai-on-future-productivity-growth/</t>
        </is>
      </c>
    </row>
    <row r="753">
      <c r="A753" t="inlineStr">
        <is>
          <t>53-3053</t>
        </is>
      </c>
      <c r="B753" t="inlineStr">
        <is>
          <t>Shuttle Drivers and Chauffeurs</t>
        </is>
      </c>
      <c r="C753" s="41" t="n">
        <v>0.3288</v>
      </c>
      <c r="D753" t="inlineStr">
        <is>
          <t>https://budgetmodel.wharton.upenn.edu/p/2025-09-08-the-projected-impact-of-generative-ai-on-future-productivity-growth/</t>
        </is>
      </c>
    </row>
    <row r="754">
      <c r="A754" t="inlineStr">
        <is>
          <t>53-3054</t>
        </is>
      </c>
      <c r="B754" t="inlineStr">
        <is>
          <t>Taxi Drivers</t>
        </is>
      </c>
      <c r="C754" s="41" t="n">
        <v>0.4844</v>
      </c>
      <c r="D754" t="inlineStr">
        <is>
          <t>https://budgetmodel.wharton.upenn.edu/p/2025-09-08-the-projected-impact-of-generative-ai-on-future-productivity-growth/</t>
        </is>
      </c>
    </row>
    <row r="755">
      <c r="A755" t="inlineStr">
        <is>
          <t>53-4011</t>
        </is>
      </c>
      <c r="B755" t="inlineStr">
        <is>
          <t>Locomotive Engineers</t>
        </is>
      </c>
      <c r="C755" s="41" t="n">
        <v>0.19</v>
      </c>
      <c r="D755" t="inlineStr">
        <is>
          <t>https://budgetmodel.wharton.upenn.edu/p/2025-09-08-the-projected-impact-of-generative-ai-on-future-productivity-growth/</t>
        </is>
      </c>
    </row>
    <row r="756">
      <c r="A756" t="inlineStr">
        <is>
          <t>53-4013</t>
        </is>
      </c>
      <c r="B756" t="inlineStr">
        <is>
          <t>Rail Yard Engineers, Dinkey Operators, and Hostlers</t>
        </is>
      </c>
      <c r="C756" s="41" t="n">
        <v>0.152</v>
      </c>
      <c r="D756" t="inlineStr">
        <is>
          <t>https://budgetmodel.wharton.upenn.edu/p/2025-09-08-the-projected-impact-of-generative-ai-on-future-productivity-growth/</t>
        </is>
      </c>
    </row>
    <row r="757">
      <c r="A757" t="inlineStr">
        <is>
          <t>53-4022</t>
        </is>
      </c>
      <c r="B757" t="inlineStr">
        <is>
          <t>Railroad Brake, Signal, and Switch Operators and Locomotive Firers</t>
        </is>
      </c>
      <c r="C757" s="41" t="n">
        <v>0.1357</v>
      </c>
      <c r="D757" t="inlineStr">
        <is>
          <t>https://budgetmodel.wharton.upenn.edu/p/2025-09-08-the-projected-impact-of-generative-ai-on-future-productivity-growth/</t>
        </is>
      </c>
    </row>
    <row r="758">
      <c r="A758" t="inlineStr">
        <is>
          <t>53-4031</t>
        </is>
      </c>
      <c r="B758" t="inlineStr">
        <is>
          <t>Railroad Conductors and Yardmasters</t>
        </is>
      </c>
      <c r="C758" s="41" t="n">
        <v>0.3977000000000001</v>
      </c>
      <c r="D758" t="inlineStr">
        <is>
          <t>https://budgetmodel.wharton.upenn.edu/p/2025-09-08-the-projected-impact-of-generative-ai-on-future-productivity-growth/</t>
        </is>
      </c>
    </row>
    <row r="759">
      <c r="A759" t="inlineStr">
        <is>
          <t>53-4041</t>
        </is>
      </c>
      <c r="B759" t="inlineStr">
        <is>
          <t>Subway and Streetcar Operators</t>
        </is>
      </c>
      <c r="C759" s="41" t="n">
        <v>0.4</v>
      </c>
      <c r="D759" t="inlineStr">
        <is>
          <t>https://budgetmodel.wharton.upenn.edu/p/2025-09-08-the-projected-impact-of-generative-ai-on-future-productivity-growth/</t>
        </is>
      </c>
    </row>
    <row r="760">
      <c r="A760" t="inlineStr">
        <is>
          <t>53-5011</t>
        </is>
      </c>
      <c r="B760" t="inlineStr">
        <is>
          <t>Sailors and Marine Oilers</t>
        </is>
      </c>
      <c r="C760" s="41" t="n">
        <v>0.1018</v>
      </c>
      <c r="D760" t="inlineStr">
        <is>
          <t>https://budgetmodel.wharton.upenn.edu/p/2025-09-08-the-projected-impact-of-generative-ai-on-future-productivity-growth/</t>
        </is>
      </c>
    </row>
    <row r="761">
      <c r="A761" t="inlineStr">
        <is>
          <t>53-5021</t>
        </is>
      </c>
      <c r="B761" t="inlineStr">
        <is>
          <t>Captains, Mates, and Pilots of Water Vessels</t>
        </is>
      </c>
      <c r="C761" s="41" t="n">
        <v>0.095</v>
      </c>
      <c r="D761" t="inlineStr">
        <is>
          <t>https://budgetmodel.wharton.upenn.edu/p/2025-09-08-the-projected-impact-of-generative-ai-on-future-productivity-growth/</t>
        </is>
      </c>
    </row>
    <row r="762">
      <c r="A762" t="inlineStr">
        <is>
          <t>53-5022</t>
        </is>
      </c>
      <c r="B762" t="inlineStr">
        <is>
          <t>Motorboat Operators</t>
        </is>
      </c>
      <c r="C762" s="41" t="n">
        <v>0.0559</v>
      </c>
      <c r="D762" t="inlineStr">
        <is>
          <t>https://budgetmodel.wharton.upenn.edu/p/2025-09-08-the-projected-impact-of-generative-ai-on-future-productivity-growth/</t>
        </is>
      </c>
    </row>
    <row r="763">
      <c r="A763" t="inlineStr">
        <is>
          <t>53-5031</t>
        </is>
      </c>
      <c r="B763" t="inlineStr">
        <is>
          <t>Ship Engineers</t>
        </is>
      </c>
      <c r="C763" s="41" t="n">
        <v>0.09710000000000001</v>
      </c>
      <c r="D763" t="inlineStr">
        <is>
          <t>https://budgetmodel.wharton.upenn.edu/p/2025-09-08-the-projected-impact-of-generative-ai-on-future-productivity-growth/</t>
        </is>
      </c>
    </row>
    <row r="764">
      <c r="A764" t="inlineStr">
        <is>
          <t>53-6011</t>
        </is>
      </c>
      <c r="B764" t="inlineStr">
        <is>
          <t>Bridge and Lock Tenders</t>
        </is>
      </c>
      <c r="C764" s="41" t="n">
        <v>0.2639</v>
      </c>
      <c r="D764" t="inlineStr">
        <is>
          <t>https://budgetmodel.wharton.upenn.edu/p/2025-09-08-the-projected-impact-of-generative-ai-on-future-productivity-growth/</t>
        </is>
      </c>
    </row>
    <row r="765">
      <c r="A765" t="inlineStr">
        <is>
          <t>53-6021</t>
        </is>
      </c>
      <c r="B765" t="inlineStr">
        <is>
          <t>Parking Attendants</t>
        </is>
      </c>
      <c r="C765" s="41" t="n">
        <v>0.1972</v>
      </c>
      <c r="D765" t="inlineStr">
        <is>
          <t>https://budgetmodel.wharton.upenn.edu/p/2025-09-08-the-projected-impact-of-generative-ai-on-future-productivity-growth/</t>
        </is>
      </c>
    </row>
    <row r="766">
      <c r="A766" t="inlineStr">
        <is>
          <t>53-6031</t>
        </is>
      </c>
      <c r="B766" t="inlineStr">
        <is>
          <t>Automotive and Watercraft Service Attendants</t>
        </is>
      </c>
      <c r="C766" s="41" t="n">
        <v>0.2533</v>
      </c>
      <c r="D766" t="inlineStr">
        <is>
          <t>https://budgetmodel.wharton.upenn.edu/p/2025-09-08-the-projected-impact-of-generative-ai-on-future-productivity-growth/</t>
        </is>
      </c>
    </row>
    <row r="767">
      <c r="A767" t="inlineStr">
        <is>
          <t>53-6032</t>
        </is>
      </c>
      <c r="B767" t="inlineStr">
        <is>
          <t>Aircraft Service Attendants</t>
        </is>
      </c>
      <c r="C767" s="41" t="n">
        <v>0.0528</v>
      </c>
      <c r="D767" t="inlineStr">
        <is>
          <t>https://budgetmodel.wharton.upenn.edu/p/2025-09-08-the-projected-impact-of-generative-ai-on-future-productivity-growth/</t>
        </is>
      </c>
    </row>
    <row r="768">
      <c r="A768" t="inlineStr">
        <is>
          <t>53-6041</t>
        </is>
      </c>
      <c r="B768" t="inlineStr">
        <is>
          <t>Traffic Technicians</t>
        </is>
      </c>
      <c r="C768" s="41" t="n">
        <v>0.3938</v>
      </c>
      <c r="D768" t="inlineStr">
        <is>
          <t>https://budgetmodel.wharton.upenn.edu/p/2025-09-08-the-projected-impact-of-generative-ai-on-future-productivity-growth/</t>
        </is>
      </c>
    </row>
    <row r="769">
      <c r="A769" t="inlineStr">
        <is>
          <t>53-6051</t>
        </is>
      </c>
      <c r="B769" t="inlineStr">
        <is>
          <t>Transportation Inspectors</t>
        </is>
      </c>
      <c r="C769" s="41" t="n">
        <v>0.2192</v>
      </c>
      <c r="D769" t="inlineStr">
        <is>
          <t>https://budgetmodel.wharton.upenn.edu/p/2025-09-08-the-projected-impact-of-generative-ai-on-future-productivity-growth/</t>
        </is>
      </c>
    </row>
    <row r="770">
      <c r="A770" t="inlineStr">
        <is>
          <t>53-6061</t>
        </is>
      </c>
      <c r="B770" t="inlineStr">
        <is>
          <t>Passenger Attendants</t>
        </is>
      </c>
      <c r="C770" s="41" t="n">
        <v>0.275</v>
      </c>
      <c r="D770" t="inlineStr">
        <is>
          <t>https://budgetmodel.wharton.upenn.edu/p/2025-09-08-the-projected-impact-of-generative-ai-on-future-productivity-growth/</t>
        </is>
      </c>
    </row>
    <row r="771">
      <c r="A771" t="inlineStr">
        <is>
          <t>53-7011</t>
        </is>
      </c>
      <c r="B771" t="inlineStr">
        <is>
          <t>Conveyor Operators and Tenders</t>
        </is>
      </c>
      <c r="C771" s="41" t="n">
        <v>0.1261</v>
      </c>
      <c r="D771" t="inlineStr">
        <is>
          <t>https://budgetmodel.wharton.upenn.edu/p/2025-09-08-the-projected-impact-of-generative-ai-on-future-productivity-growth/</t>
        </is>
      </c>
    </row>
    <row r="772">
      <c r="A772" t="inlineStr">
        <is>
          <t>53-7021</t>
        </is>
      </c>
      <c r="B772" t="inlineStr">
        <is>
          <t>Crane and Tower Operators</t>
        </is>
      </c>
      <c r="C772" s="41" t="n">
        <v>0.0864</v>
      </c>
      <c r="D772" t="inlineStr">
        <is>
          <t>https://budgetmodel.wharton.upenn.edu/p/2025-09-08-the-projected-impact-of-generative-ai-on-future-productivity-growth/</t>
        </is>
      </c>
    </row>
    <row r="773">
      <c r="A773" t="inlineStr">
        <is>
          <t>53-7031</t>
        </is>
      </c>
      <c r="B773" t="inlineStr">
        <is>
          <t>Dredge Operators</t>
        </is>
      </c>
      <c r="C773" s="41" t="n">
        <v>0</v>
      </c>
      <c r="D773" t="inlineStr">
        <is>
          <t>https://budgetmodel.wharton.upenn.edu/p/2025-09-08-the-projected-impact-of-generative-ai-on-future-productivity-growth/</t>
        </is>
      </c>
    </row>
    <row r="774">
      <c r="A774" t="inlineStr">
        <is>
          <t>53-7041</t>
        </is>
      </c>
      <c r="B774" t="inlineStr">
        <is>
          <t>Hoist and Winch Operators</t>
        </is>
      </c>
      <c r="C774" s="41" t="n">
        <v>0</v>
      </c>
      <c r="D774" t="inlineStr">
        <is>
          <t>https://budgetmodel.wharton.upenn.edu/p/2025-09-08-the-projected-impact-of-generative-ai-on-future-productivity-growth/</t>
        </is>
      </c>
    </row>
    <row r="775">
      <c r="A775" t="inlineStr">
        <is>
          <t>53-7051</t>
        </is>
      </c>
      <c r="B775" t="inlineStr">
        <is>
          <t>Industrial Truck and Tractor Operators</t>
        </is>
      </c>
      <c r="C775" s="41" t="n">
        <v>0</v>
      </c>
      <c r="D775" t="inlineStr">
        <is>
          <t>https://budgetmodel.wharton.upenn.edu/p/2025-09-08-the-projected-impact-of-generative-ai-on-future-productivity-growth/</t>
        </is>
      </c>
    </row>
    <row r="776">
      <c r="A776" t="inlineStr">
        <is>
          <t>53-7061</t>
        </is>
      </c>
      <c r="B776" t="inlineStr">
        <is>
          <t>Cleaners of Vehicles and Equipment</t>
        </is>
      </c>
      <c r="C776" s="41" t="n">
        <v>0.0452</v>
      </c>
      <c r="D776" t="inlineStr">
        <is>
          <t>https://budgetmodel.wharton.upenn.edu/p/2025-09-08-the-projected-impact-of-generative-ai-on-future-productivity-growth/</t>
        </is>
      </c>
    </row>
    <row r="777">
      <c r="A777" t="inlineStr">
        <is>
          <t>53-7062</t>
        </is>
      </c>
      <c r="B777" t="inlineStr">
        <is>
          <t>Laborers and Freight, Stock, and Material Movers, Hand</t>
        </is>
      </c>
      <c r="C777" s="41" t="n">
        <v>0.049</v>
      </c>
      <c r="D777" t="inlineStr">
        <is>
          <t>https://budgetmodel.wharton.upenn.edu/p/2025-09-08-the-projected-impact-of-generative-ai-on-future-productivity-growth/</t>
        </is>
      </c>
    </row>
    <row r="778">
      <c r="A778" t="inlineStr">
        <is>
          <t>53-7063</t>
        </is>
      </c>
      <c r="B778" t="inlineStr">
        <is>
          <t>Machine Feeders and Offbearers</t>
        </is>
      </c>
      <c r="C778" s="41" t="n">
        <v>0.0731</v>
      </c>
      <c r="D778" t="inlineStr">
        <is>
          <t>https://budgetmodel.wharton.upenn.edu/p/2025-09-08-the-projected-impact-of-generative-ai-on-future-productivity-growth/</t>
        </is>
      </c>
    </row>
    <row r="779">
      <c r="A779" t="inlineStr">
        <is>
          <t>53-7064</t>
        </is>
      </c>
      <c r="B779" t="inlineStr">
        <is>
          <t>Packers and Packagers, Hand</t>
        </is>
      </c>
      <c r="C779" s="41" t="n">
        <v>0.07919999999999999</v>
      </c>
      <c r="D779" t="inlineStr">
        <is>
          <t>https://budgetmodel.wharton.upenn.edu/p/2025-09-08-the-projected-impact-of-generative-ai-on-future-productivity-growth/</t>
        </is>
      </c>
    </row>
    <row r="780">
      <c r="A780" t="inlineStr">
        <is>
          <t>53-7065</t>
        </is>
      </c>
      <c r="B780" t="inlineStr">
        <is>
          <t>Stockers and Order Fillers</t>
        </is>
      </c>
      <c r="C780" s="41" t="n">
        <v>0.2233</v>
      </c>
      <c r="D780" t="inlineStr">
        <is>
          <t>https://budgetmodel.wharton.upenn.edu/p/2025-09-08-the-projected-impact-of-generative-ai-on-future-productivity-growth/</t>
        </is>
      </c>
    </row>
    <row r="781">
      <c r="A781" t="inlineStr">
        <is>
          <t>53-7071</t>
        </is>
      </c>
      <c r="B781" t="inlineStr">
        <is>
          <t>Gas Compressor and Gas Pumping Station Operators</t>
        </is>
      </c>
      <c r="C781" s="41" t="n">
        <v>0.2192</v>
      </c>
      <c r="D781" t="inlineStr">
        <is>
          <t>https://budgetmodel.wharton.upenn.edu/p/2025-09-08-the-projected-impact-of-generative-ai-on-future-productivity-growth/</t>
        </is>
      </c>
    </row>
    <row r="782">
      <c r="A782" t="inlineStr">
        <is>
          <t>53-7072</t>
        </is>
      </c>
      <c r="B782" t="inlineStr">
        <is>
          <t>Pump Operators, Except Wellhead Pumpers</t>
        </is>
      </c>
      <c r="C782" s="41" t="n">
        <v>0.0679</v>
      </c>
      <c r="D782" t="inlineStr">
        <is>
          <t>https://budgetmodel.wharton.upenn.edu/p/2025-09-08-the-projected-impact-of-generative-ai-on-future-productivity-growth/</t>
        </is>
      </c>
    </row>
    <row r="783">
      <c r="A783" t="inlineStr">
        <is>
          <t>53-7073</t>
        </is>
      </c>
      <c r="B783" t="inlineStr">
        <is>
          <t>Wellhead Pumpers</t>
        </is>
      </c>
      <c r="C783" s="41" t="n">
        <v>0</v>
      </c>
      <c r="D783" t="inlineStr">
        <is>
          <t>https://budgetmodel.wharton.upenn.edu/p/2025-09-08-the-projected-impact-of-generative-ai-on-future-productivity-growth/</t>
        </is>
      </c>
    </row>
    <row r="784">
      <c r="A784" t="inlineStr">
        <is>
          <t>53-7081</t>
        </is>
      </c>
      <c r="B784" t="inlineStr">
        <is>
          <t>Refuse and Recyclable Material Collectors</t>
        </is>
      </c>
      <c r="C784" s="41" t="n">
        <v>0.2375</v>
      </c>
      <c r="D784" t="inlineStr">
        <is>
          <t>https://budgetmodel.wharton.upenn.edu/p/2025-09-08-the-projected-impact-of-generative-ai-on-future-productivity-growth/</t>
        </is>
      </c>
    </row>
    <row r="785">
      <c r="A785" t="inlineStr">
        <is>
          <t>53-7121</t>
        </is>
      </c>
      <c r="B785" t="inlineStr">
        <is>
          <t>Tank Car, Truck, and Ship Loaders</t>
        </is>
      </c>
      <c r="C785" s="41" t="n">
        <v>0.05</v>
      </c>
      <c r="D785" t="inlineStr">
        <is>
          <t>https://budgetmodel.wharton.upenn.edu/p/2025-09-08-the-projected-impact-of-generative-ai-on-future-productivity-growth/</t>
        </is>
      </c>
    </row>
  </sheetData>
  <autoFilter ref="A1:D7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4" customWidth="1" min="2" max="2"/>
    <col width="22" customWidth="1" min="3" max="3"/>
    <col width="55" customWidth="1" min="4" max="4"/>
    <col width="17" customWidth="1" min="5" max="5"/>
    <col width="23" customWidth="1" min="6" max="6"/>
    <col width="25" customWidth="1" min="7" max="7"/>
    <col width="23" customWidth="1" min="8" max="8"/>
    <col width="25" customWidth="1" min="9" max="9"/>
    <col width="28" customWidth="1" min="10" max="10"/>
    <col width="28" customWidth="1" min="11" max="11"/>
  </cols>
  <sheetData>
    <row r="1" ht="32" customHeight="1">
      <c r="A1" s="47" t="inlineStr">
        <is>
          <t>NAICS</t>
        </is>
      </c>
      <c r="B1" s="47" t="inlineStr">
        <is>
          <t>Industry</t>
        </is>
      </c>
      <c r="C1" s="47" t="inlineStr">
        <is>
          <t>BTOS AI-using firms</t>
        </is>
      </c>
      <c r="D1" s="47" t="inlineStr">
        <is>
          <t>Census source</t>
        </is>
      </c>
    </row>
    <row r="2">
      <c r="A2" t="inlineStr">
        <is>
          <t>11</t>
        </is>
      </c>
      <c r="B2" t="inlineStr">
        <is>
          <t>Agriculture, forestry, fishing and hunting</t>
        </is>
      </c>
      <c r="C2" s="41" t="n">
        <v>0.095</v>
      </c>
      <c r="D2" t="inlineStr">
        <is>
          <t>https://www.census.gov/hfp/btos/data_downloads</t>
        </is>
      </c>
    </row>
    <row r="3">
      <c r="A3" t="inlineStr">
        <is>
          <t>21</t>
        </is>
      </c>
      <c r="B3" t="inlineStr">
        <is>
          <t>Mining, quarrying, and oil and gas extraction</t>
        </is>
      </c>
      <c r="C3" s="41" t="n">
        <v>0.13</v>
      </c>
      <c r="D3" t="inlineStr">
        <is>
          <t>https://www.census.gov/hfp/btos/data_downloads</t>
        </is>
      </c>
    </row>
    <row r="4">
      <c r="A4" t="inlineStr">
        <is>
          <t>22</t>
        </is>
      </c>
      <c r="B4" t="inlineStr">
        <is>
          <t>Utilities</t>
        </is>
      </c>
      <c r="C4" s="41" t="n">
        <v>0.167</v>
      </c>
      <c r="D4" t="inlineStr">
        <is>
          <t>https://www.census.gov/hfp/btos/data_downloads</t>
        </is>
      </c>
    </row>
    <row r="5">
      <c r="A5" t="inlineStr">
        <is>
          <t>23</t>
        </is>
      </c>
      <c r="B5" t="inlineStr">
        <is>
          <t>Construction</t>
        </is>
      </c>
      <c r="C5" s="41" t="n">
        <v>0.172</v>
      </c>
      <c r="D5" t="inlineStr">
        <is>
          <t>https://www.census.gov/hfp/btos/data_downloads</t>
        </is>
      </c>
    </row>
    <row r="6">
      <c r="A6" t="inlineStr">
        <is>
          <t>31-33</t>
        </is>
      </c>
      <c r="B6" t="inlineStr">
        <is>
          <t>Manufacturing</t>
        </is>
      </c>
      <c r="C6" s="41" t="n">
        <v>0.208</v>
      </c>
      <c r="D6" t="inlineStr">
        <is>
          <t>https://www.census.gov/hfp/btos/data_downloads</t>
        </is>
      </c>
    </row>
    <row r="7">
      <c r="A7" t="inlineStr">
        <is>
          <t>42</t>
        </is>
      </c>
      <c r="B7" t="inlineStr">
        <is>
          <t>Wholesale trade</t>
        </is>
      </c>
      <c r="C7" s="41" t="n">
        <v>0.216</v>
      </c>
      <c r="D7" t="inlineStr">
        <is>
          <t>https://www.census.gov/hfp/btos/data_downloads</t>
        </is>
      </c>
    </row>
    <row r="8">
      <c r="A8" t="inlineStr">
        <is>
          <t>44-45</t>
        </is>
      </c>
      <c r="B8" t="inlineStr">
        <is>
          <t>Retail trade</t>
        </is>
      </c>
      <c r="C8" s="41" t="n">
        <v>0.168</v>
      </c>
      <c r="D8" t="inlineStr">
        <is>
          <t>https://www.census.gov/hfp/btos/data_downloads</t>
        </is>
      </c>
    </row>
    <row r="9">
      <c r="A9" t="inlineStr">
        <is>
          <t>48-49</t>
        </is>
      </c>
      <c r="B9" t="inlineStr">
        <is>
          <t>Transportation and warehousing</t>
        </is>
      </c>
      <c r="C9" s="41" t="n">
        <v>0.105</v>
      </c>
      <c r="D9" t="inlineStr">
        <is>
          <t>https://www.census.gov/hfp/btos/data_downloads</t>
        </is>
      </c>
    </row>
    <row r="10">
      <c r="A10" t="inlineStr">
        <is>
          <t>51</t>
        </is>
      </c>
      <c r="B10" t="inlineStr">
        <is>
          <t>Information</t>
        </is>
      </c>
      <c r="C10" s="41" t="n">
        <v>0.502</v>
      </c>
      <c r="D10" t="inlineStr">
        <is>
          <t>https://www.census.gov/hfp/btos/data_downloads</t>
        </is>
      </c>
    </row>
    <row r="11">
      <c r="A11" t="inlineStr">
        <is>
          <t>52</t>
        </is>
      </c>
      <c r="B11" t="inlineStr">
        <is>
          <t>Finance and insurance</t>
        </is>
      </c>
      <c r="C11" s="41" t="n">
        <v>0.401</v>
      </c>
      <c r="D11" t="inlineStr">
        <is>
          <t>https://www.census.gov/hfp/btos/data_downloads</t>
        </is>
      </c>
    </row>
    <row r="12">
      <c r="A12" t="inlineStr">
        <is>
          <t>53</t>
        </is>
      </c>
      <c r="B12" t="inlineStr">
        <is>
          <t>Real estate and rental and leasing</t>
        </is>
      </c>
      <c r="C12" s="41" t="n">
        <v>0.308</v>
      </c>
      <c r="D12" t="inlineStr">
        <is>
          <t>https://www.census.gov/hfp/btos/data_downloads</t>
        </is>
      </c>
    </row>
    <row r="13">
      <c r="A13" t="inlineStr">
        <is>
          <t>54</t>
        </is>
      </c>
      <c r="B13" t="inlineStr">
        <is>
          <t>Professional, scientific, and technical services</t>
        </is>
      </c>
      <c r="C13" s="41" t="n">
        <v>0.427</v>
      </c>
      <c r="D13" t="inlineStr">
        <is>
          <t>https://www.census.gov/hfp/btos/data_downloads</t>
        </is>
      </c>
    </row>
    <row r="14">
      <c r="A14" t="inlineStr">
        <is>
          <t>55</t>
        </is>
      </c>
      <c r="B14" t="inlineStr">
        <is>
          <t>Management of companies and enterprises</t>
        </is>
      </c>
      <c r="C14" s="41" t="n">
        <v>0.232</v>
      </c>
      <c r="D14" t="inlineStr">
        <is>
          <t>https://www.census.gov/hfp/btos/data_downloads</t>
        </is>
      </c>
    </row>
    <row r="15">
      <c r="A15" t="inlineStr">
        <is>
          <t>56</t>
        </is>
      </c>
      <c r="B15" t="inlineStr">
        <is>
          <t>Administrative and support and waste management and remediation services</t>
        </is>
      </c>
      <c r="C15" s="41" t="n">
        <v>0.217</v>
      </c>
      <c r="D15" t="inlineStr">
        <is>
          <t>https://www.census.gov/hfp/btos/data_downloads</t>
        </is>
      </c>
    </row>
    <row r="16">
      <c r="A16" t="inlineStr">
        <is>
          <t>61</t>
        </is>
      </c>
      <c r="B16" t="inlineStr">
        <is>
          <t>Educational services</t>
        </is>
      </c>
      <c r="C16" s="41" t="n">
        <v>0.399</v>
      </c>
      <c r="D16" t="inlineStr">
        <is>
          <t>https://www.census.gov/hfp/btos/data_downloads</t>
        </is>
      </c>
    </row>
    <row r="17">
      <c r="A17" t="inlineStr">
        <is>
          <t>62</t>
        </is>
      </c>
      <c r="B17" t="inlineStr">
        <is>
          <t>Health care and social assistance</t>
        </is>
      </c>
      <c r="C17" s="41" t="n">
        <v>0.248</v>
      </c>
      <c r="D17" t="inlineStr">
        <is>
          <t>https://www.census.gov/hfp/btos/data_downloads</t>
        </is>
      </c>
    </row>
    <row r="18">
      <c r="A18" t="inlineStr">
        <is>
          <t>71</t>
        </is>
      </c>
      <c r="B18" t="inlineStr">
        <is>
          <t>Arts, entertainment, and recreation</t>
        </is>
      </c>
      <c r="C18" s="41" t="n">
        <v>0.168</v>
      </c>
      <c r="D18" t="inlineStr">
        <is>
          <t>https://www.census.gov/hfp/btos/data_downloads</t>
        </is>
      </c>
    </row>
    <row r="19">
      <c r="A19" t="inlineStr">
        <is>
          <t>72</t>
        </is>
      </c>
      <c r="B19" t="inlineStr">
        <is>
          <t>Accommodation and food services</t>
        </is>
      </c>
      <c r="C19" s="41" t="n">
        <v>0.101</v>
      </c>
      <c r="D19" t="inlineStr">
        <is>
          <t>https://www.census.gov/hfp/btos/data_downloads</t>
        </is>
      </c>
    </row>
    <row r="20">
      <c r="A20" t="inlineStr">
        <is>
          <t>81</t>
        </is>
      </c>
      <c r="B20" t="inlineStr">
        <is>
          <t>Other services (except public administration)</t>
        </is>
      </c>
      <c r="C20" s="41" t="n">
        <v>0.127</v>
      </c>
      <c r="D20" t="inlineStr">
        <is>
          <t>https://www.census.gov/hfp/btos/data_downloads</t>
        </is>
      </c>
    </row>
  </sheetData>
  <autoFilter ref="A1:D20"/>
  <pageMargins left="0.75" right="0.75" top="1" bottom="1" header="0.5" footer="0.5"/>
</worksheet>
</file>

<file path=xl/worksheets/sheet8.xml><?xml version="1.0" encoding="utf-8"?>
<worksheet xmlns="http://schemas.openxmlformats.org/spreadsheetml/2006/main">
  <dimension ref="A1:L135"/>
  <sheetViews>
    <sheetView workbookViewId="0" showGridLines="0">
      <pane ySplit="16" topLeftCell="A17" activePane="bottomLeft" state="frozen"/>
      <selection pane="bottomLeft" activeCell="A17" sqref="A17"/>
    </sheetView>
  </sheetViews>
  <sheetFormatPr defaultRowHeight="17"/>
  <cols>
    <col min="1" max="1" width="15" customWidth="1"/>
    <col min="2" max="2" width="50" customWidth="1"/>
    <col min="3" max="3" width="12" customWidth="1"/>
    <col min="4" max="4" width="22" customWidth="1"/>
    <col min="5" max="5" width="22" customWidth="1"/>
    <col min="6" max="6" width="23" customWidth="1"/>
    <col min="7" max="7" width="23" customWidth="1"/>
    <col min="8" max="8" width="22" customWidth="1"/>
    <col min="9" max="9" width="22" customWidth="1"/>
    <col min="10" max="10" width="25" customWidth="1"/>
    <col min="11" max="11" width="23" customWidth="1"/>
    <col min="12" max="12" width="26" customWidth="1"/>
  </cols>
  <sheetData>
    <row r="1" ht="33" customHeight="1">
      <c r="A1" s="61" t="inlineStr">
        <is>
          <t>FIVE-YEAR PROJECTION | AI-EXPOSED WAGE POOL (2025–2030)</t>
        </is>
      </c>
    </row>
    <row r="2" ht="24" customHeight="1">
      <c r="A2" s="49" t="inlineStr">
        <is>
          <t>BLS 2025–2035 job growth | projected nominal wages | Wharton exposure | Census 2026 firm-level AI adoption + editable annual growth</t>
        </is>
      </c>
    </row>
    <row r="3" ht="24" customHeight="1">
      <c r="A3" s="64" t="inlineStr">
        <is>
          <t>Gross exposure is NOT wages saved. Adoption-adjusted exposure is a scenario proxy, NOT realized AI economic benefit.</t>
        </is>
      </c>
    </row>
    <row r="5" ht="30" customHeight="1">
      <c r="A5" s="60" t="inlineStr">
        <is>
          <t>U.S. PRIVATE SECTORS ($bn unless indicated)</t>
        </is>
      </c>
      <c r="B5" s="60">
        <v>2025</v>
      </c>
      <c r="C5" s="60">
        <v>2026</v>
      </c>
      <c r="D5" s="60">
        <v>2027</v>
      </c>
      <c r="E5" s="60">
        <v>2028</v>
      </c>
      <c r="F5" s="60">
        <v>2029</v>
      </c>
      <c r="G5" s="60">
        <v>2030</v>
      </c>
    </row>
    <row r="6" ht="23" customHeight="1">
      <c r="A6" s="48" t="inlineStr">
        <is>
          <t>Industry wages ($bn)</t>
        </is>
      </c>
      <c r="B6" s="57">
        <f>SUMIF($C$17:$C$130,B$5,$F$17:$F$130)</f>
        <v>10515.645524505</v>
      </c>
      <c r="C6" s="57">
        <f>SUMIF($C$17:$C$130,C$5,$F$17:$F$130)</f>
        <v>10877.91698477</v>
      </c>
      <c r="D6" s="57">
        <f>SUMIF($C$17:$C$130,D$5,$F$17:$F$130)</f>
        <v>11252.782403048</v>
      </c>
      <c r="E6" s="57">
        <f>SUMIF($C$17:$C$130,E$5,$F$17:$F$130)</f>
        <v>11640.68357815</v>
      </c>
      <c r="F6" s="57">
        <f>SUMIF($C$17:$C$130,F$5,$F$17:$F$130)</f>
        <v>12042.077946665</v>
      </c>
      <c r="G6" s="57">
        <f>SUMIF($C$17:$C$130,G$5,$F$17:$F$130)</f>
        <v>12457.439141329</v>
      </c>
    </row>
    <row r="7" ht="23" customHeight="1">
      <c r="A7" s="48" t="inlineStr">
        <is>
          <t>Gross AI-exposed wage pool ($bn)</t>
        </is>
      </c>
      <c r="B7" s="57">
        <f>SUMIF($C$17:$C$130,B$5,$J$17:$J$130)</f>
        <v>4435.9142150788</v>
      </c>
      <c r="C7" s="57">
        <f>SUMIF($C$17:$C$130,C$5,$J$17:$J$130)</f>
        <v>4588.4231945502</v>
      </c>
      <c r="D7" s="57">
        <f>SUMIF($C$17:$C$130,D$5,$J$17:$J$130)</f>
        <v>4746.2206276599</v>
      </c>
      <c r="E7" s="57">
        <f>SUMIF($C$17:$C$130,E$5,$J$17:$J$130)</f>
        <v>4909.4914845083</v>
      </c>
      <c r="F7" s="57">
        <f>SUMIF($C$17:$C$130,F$5,$J$17:$J$130)</f>
        <v>5078.4272602964</v>
      </c>
      <c r="G7" s="57">
        <f>SUMIF($C$17:$C$130,G$5,$J$17:$J$130)</f>
        <v>5253.2262074468</v>
      </c>
    </row>
    <row r="8" ht="23" customHeight="1">
      <c r="A8" s="48" t="inlineStr">
        <is>
          <t>Firm-use-adjusted wage pool ($bn)</t>
        </is>
      </c>
      <c r="B8" s="57">
        <f>IF(B$5=2025,"",SUMIF($C$17:$C$130,B$5,$L$17:$L$130))</f>
      </c>
      <c r="C8" s="57">
        <f>IF(C$5=2025,"",SUMIF($C$17:$C$130,C$5,$L$17:$L$130))</f>
        <v>1357.2012825083</v>
      </c>
      <c r="D8" s="57">
        <f>IF(D$5=2025,"",SUMIF($C$17:$C$130,D$5,$L$17:$L$130))</f>
        <v>1641.8750542119</v>
      </c>
      <c r="E8" s="57">
        <f>IF(E$5=2025,"",SUMIF($C$17:$C$130,E$5,$L$17:$L$130))</f>
        <v>1944.54207986</v>
      </c>
      <c r="F8" s="57">
        <f>IF(F$5=2025,"",SUMIF($C$17:$C$130,F$5,$L$17:$L$130))</f>
        <v>2266.1111775919</v>
      </c>
      <c r="G8" s="57">
        <f>IF(G$5=2025,"",SUMIF($C$17:$C$130,G$5,$L$17:$L$130))</f>
        <v>2607.5329271958</v>
      </c>
    </row>
    <row r="9" ht="23" customHeight="1">
      <c r="A9" s="48" t="inlineStr">
        <is>
          <t>Firm-use proxy / gross exposure</t>
        </is>
      </c>
      <c r="B9" s="58">
        <f>IF(B$5=2025,"",B8/B7)</f>
      </c>
      <c r="C9" s="58">
        <f>IF(C$5=2025,"",C8/C7)</f>
        <v>0.29578816620931</v>
      </c>
      <c r="D9" s="58">
        <f>IF(D$5=2025,"",D8/D7)</f>
        <v>0.34593315039833</v>
      </c>
      <c r="E9" s="58">
        <f>IF(E$5=2025,"",E8/E7)</f>
        <v>0.3960781042183</v>
      </c>
      <c r="F9" s="58">
        <f>IF(F$5=2025,"",F8/F7)</f>
        <v>0.44622302564192</v>
      </c>
      <c r="G9" s="58">
        <f>IF(G$5=2025,"",G8/G7)</f>
        <v>0.49636791263612</v>
      </c>
    </row>
    <row r="10" ht="23" customHeight="1">
      <c r="A10" s="48" t="inlineStr">
        <is>
          <t>Gross exposed vs. 2025</t>
        </is>
      </c>
      <c r="B10" s="58">
        <f>B7/$B$7-1</f>
        <v>0</v>
      </c>
      <c r="C10" s="58">
        <f>C7/$B$7-1</f>
        <v>0.034380506943312</v>
      </c>
      <c r="D10" s="58">
        <f>D7/$B$7-1</f>
        <v>0.069953204127867</v>
      </c>
      <c r="E10" s="58">
        <f>E7/$B$7-1</f>
        <v>0.1067597898579</v>
      </c>
      <c r="F10" s="58">
        <f>F7/$B$7-1</f>
        <v>0.14484343340851</v>
      </c>
      <c r="G10" s="58">
        <f>G7/$B$7-1</f>
        <v>0.18424882735329</v>
      </c>
    </row>
    <row r="12" ht="23" customHeight="1">
      <c r="A12" s="64" t="inlineStr">
        <is>
          <t>2025 = measured wage base; 2026–2030 = modeled forward scenario. All nominal dollars; no discounting or AI capture rate.</t>
        </is>
      </c>
    </row>
    <row r="13" ht="23" customHeight="1">
      <c r="A13" s="64" t="inlineStr">
        <is>
          <t>How to edit: change Projection Assumptions!C5:C7 globally, or per-industry C13:E31; job growth always comes from DATA BLS Projections.</t>
        </is>
      </c>
    </row>
    <row r="15" ht="24" customHeight="1">
      <c r="A15" s="61" t="inlineStr">
        <is>
          <t>INDUSTRY × YEAR DETAIL | ONE ROW PER YEAR; FORMULAS COPY DOWN</t>
        </is>
      </c>
    </row>
    <row r="16" ht="44" customHeight="1">
      <c r="A16" s="60" t="inlineStr">
        <is>
          <t>NAICS</t>
        </is>
      </c>
      <c r="B16" s="60" t="inlineStr">
        <is>
          <t>Industry</t>
        </is>
      </c>
      <c r="C16" s="60" t="inlineStr">
        <is>
          <t>Year</t>
        </is>
      </c>
      <c r="D16" s="60" t="inlineStr">
        <is>
          <t>BLS Jobs CAGR</t>
        </is>
      </c>
      <c r="E16" s="60" t="inlineStr">
        <is>
          <t>Wage / Worker CAGR</t>
        </is>
      </c>
      <c r="F16" s="60" t="inlineStr">
        <is>
          <t>Wage Bill ($bn)</t>
        </is>
      </c>
      <c r="G16" s="60" t="inlineStr">
        <is>
          <t>2025 AI Task Exposure</t>
        </is>
      </c>
      <c r="H16" s="60" t="inlineStr">
        <is>
          <t>Annual Exposure Δ (pp)</t>
        </is>
      </c>
      <c r="I16" s="60" t="inlineStr">
        <is>
          <t>Projected Task Exposure</t>
        </is>
      </c>
      <c r="J16" s="60" t="inlineStr">
        <is>
          <t>Gross Exposed ($bn)</t>
        </is>
      </c>
      <c r="K16" s="60" t="inlineStr">
        <is>
          <t>AI-Using Firms</t>
        </is>
      </c>
      <c r="L16" s="60" t="inlineStr">
        <is>
          <t>Use-Adjusted Proxy ($bn)</t>
        </is>
      </c>
    </row>
    <row r="17" ht="22" customHeight="1">
      <c r="A17" s="48" t="inlineStr">
        <is>
          <t>11</t>
        </is>
      </c>
      <c r="B17" s="48" t="inlineStr">
        <is>
          <t>Agriculture, forestry, fishing and hunting</t>
        </is>
      </c>
      <c r="C17" s="59">
        <v>2025</v>
      </c>
      <c r="D17" s="53">
        <f>IFERROR(XLOOKUP(A17,'DATA BLS Projections'!$A$5:$A$23,'DATA BLS Projections'!$E$5:$E$23),"")</f>
        <v>0.0014740459595048</v>
      </c>
      <c r="E17" s="53">
        <f>IFERROR(XLOOKUP(A17,'Projection Assumptions'!$A$13:$A$31,'Projection Assumptions'!$C$13:$C$31),"")</f>
        <v>0.03</v>
      </c>
      <c r="F17" s="56">
        <f>IFERROR(XLOOKUP(A17,'01 Industry Model'!$A$5:$A$23,'01 Industry Model'!$C$5:$C$23),"")</f>
        <v>60.088224865</v>
      </c>
      <c r="G17" s="53">
        <f>IFERROR(XLOOKUP(A17,'01 Industry Model'!$A$5:$A$23,'01 Industry Model'!$H$5:$H$23),"")</f>
        <v>0.18131398916486</v>
      </c>
      <c r="H17" s="53">
        <f>IFERROR(XLOOKUP(A17,'Projection Assumptions'!$A$13:$A$31,'Projection Assumptions'!$E$13:$E$31),"")</f>
        <v>0</v>
      </c>
      <c r="I17" s="52">
        <f>MIN(1,MAX(0,G17+(C17-2025)*H17))</f>
        <v>0.18131398916486</v>
      </c>
      <c r="J17" s="55">
        <f>F17*I17</f>
        <v>10.894835752108</v>
      </c>
      <c r="K17" s="52">
        <f>IF(C17=2025,"",0)</f>
      </c>
      <c r="L17" s="55">
        <f>IF(K17="","",J17*K17)</f>
      </c>
    </row>
    <row r="18" ht="22" customHeight="1">
      <c r="A18" s="48" t="inlineStr">
        <is>
          <t>11</t>
        </is>
      </c>
      <c r="B18" s="48" t="inlineStr">
        <is>
          <t>Agriculture, forestry, fishing and hunting</t>
        </is>
      </c>
      <c r="C18" s="59">
        <v>2026</v>
      </c>
      <c r="D18" s="53">
        <f>IFERROR(XLOOKUP(A18,'DATA BLS Projections'!$A$5:$A$23,'DATA BLS Projections'!$E$5:$E$23),"")</f>
        <v>0.0014740459595048</v>
      </c>
      <c r="E18" s="53">
        <f>IFERROR(XLOOKUP(A18,'Projection Assumptions'!$A$13:$A$31,'Projection Assumptions'!$C$13:$C$31),"")</f>
        <v>0.03</v>
      </c>
      <c r="F18" s="55">
        <f>F17*(1+D18)*(1+E18)</f>
        <v>61.982101600178</v>
      </c>
      <c r="G18" s="53">
        <f>IFERROR(XLOOKUP(A18,'01 Industry Model'!$A$5:$A$23,'01 Industry Model'!$H$5:$H$23),"")</f>
        <v>0.18131398916486</v>
      </c>
      <c r="H18" s="53">
        <f>IFERROR(XLOOKUP(A18,'Projection Assumptions'!$A$13:$A$31,'Projection Assumptions'!$E$13:$E$31),"")</f>
        <v>0</v>
      </c>
      <c r="I18" s="52">
        <f>MIN(1,MAX(0,G18+(C18-2025)*H18))</f>
        <v>0.18131398916486</v>
      </c>
      <c r="J18" s="55">
        <f>F18*I18</f>
        <v>11.23822209795</v>
      </c>
      <c r="K18" s="53">
        <f>IFERROR(XLOOKUP(A18,'DATA Census'!$A$2:$A$20,'DATA Census'!$C$2:$C$20),"")</f>
        <v>0.095</v>
      </c>
      <c r="L18" s="55">
        <f>IF(K18="","",J18*K18)</f>
        <v>1.0676310993052</v>
      </c>
    </row>
    <row r="19" ht="22" customHeight="1">
      <c r="A19" s="48" t="inlineStr">
        <is>
          <t>11</t>
        </is>
      </c>
      <c r="B19" s="48" t="inlineStr">
        <is>
          <t>Agriculture, forestry, fishing and hunting</t>
        </is>
      </c>
      <c r="C19" s="59">
        <v>2027</v>
      </c>
      <c r="D19" s="53">
        <f>IFERROR(XLOOKUP(A19,'DATA BLS Projections'!$A$5:$A$23,'DATA BLS Projections'!$E$5:$E$23),"")</f>
        <v>0.0014740459595048</v>
      </c>
      <c r="E19" s="53">
        <f>IFERROR(XLOOKUP(A19,'Projection Assumptions'!$A$13:$A$31,'Projection Assumptions'!$C$13:$C$31),"")</f>
        <v>0.03</v>
      </c>
      <c r="F19" s="55">
        <f>F18*(1+D19)*(1+E19)</f>
        <v>63.935670048602</v>
      </c>
      <c r="G19" s="53">
        <f>IFERROR(XLOOKUP(A19,'01 Industry Model'!$A$5:$A$23,'01 Industry Model'!$H$5:$H$23),"")</f>
        <v>0.18131398916486</v>
      </c>
      <c r="H19" s="53">
        <f>IFERROR(XLOOKUP(A19,'Projection Assumptions'!$A$13:$A$31,'Projection Assumptions'!$E$13:$E$31),"")</f>
        <v>0</v>
      </c>
      <c r="I19" s="52">
        <f>MIN(1,MAX(0,G19+(C19-2025)*H19))</f>
        <v>0.18131398916486</v>
      </c>
      <c r="J19" s="55">
        <f>F19*I19</f>
        <v>11.59243138644</v>
      </c>
      <c r="K19" s="52">
        <f>MIN(1,K18+XLOOKUP(A19,'Projection Assumptions'!$A$13:$A$31,'Projection Assumptions'!$D$13:$D$31))</f>
        <v>0.145</v>
      </c>
      <c r="L19" s="55">
        <f>IF(K19="","",J19*K19)</f>
        <v>1.6809025510338</v>
      </c>
    </row>
    <row r="20" ht="22" customHeight="1">
      <c r="A20" s="48" t="inlineStr">
        <is>
          <t>11</t>
        </is>
      </c>
      <c r="B20" s="48" t="inlineStr">
        <is>
          <t>Agriculture, forestry, fishing and hunting</t>
        </is>
      </c>
      <c r="C20" s="59">
        <v>2028</v>
      </c>
      <c r="D20" s="53">
        <f>IFERROR(XLOOKUP(A20,'DATA BLS Projections'!$A$5:$A$23,'DATA BLS Projections'!$E$5:$E$23),"")</f>
        <v>0.0014740459595048</v>
      </c>
      <c r="E20" s="53">
        <f>IFERROR(XLOOKUP(A20,'Projection Assumptions'!$A$13:$A$31,'Projection Assumptions'!$C$13:$C$31),"")</f>
        <v>0.03</v>
      </c>
      <c r="F20" s="55">
        <f>F19*(1+D20)*(1+E20)</f>
        <v>65.950811589646</v>
      </c>
      <c r="G20" s="53">
        <f>IFERROR(XLOOKUP(A20,'01 Industry Model'!$A$5:$A$23,'01 Industry Model'!$H$5:$H$23),"")</f>
        <v>0.18131398916486</v>
      </c>
      <c r="H20" s="53">
        <f>IFERROR(XLOOKUP(A20,'Projection Assumptions'!$A$13:$A$31,'Projection Assumptions'!$E$13:$E$31),"")</f>
        <v>0</v>
      </c>
      <c r="I20" s="52">
        <f>MIN(1,MAX(0,G20+(C20-2025)*H20))</f>
        <v>0.18131398916486</v>
      </c>
      <c r="J20" s="55">
        <f>F20*I20</f>
        <v>11.957804737979</v>
      </c>
      <c r="K20" s="52">
        <f>MIN(1,K19+XLOOKUP(A20,'Projection Assumptions'!$A$13:$A$31,'Projection Assumptions'!$D$13:$D$31))</f>
        <v>0.195</v>
      </c>
      <c r="L20" s="55">
        <f>IF(K20="","",J20*K20)</f>
        <v>2.3317719239058</v>
      </c>
    </row>
    <row r="21" ht="22" customHeight="1">
      <c r="A21" s="48" t="inlineStr">
        <is>
          <t>11</t>
        </is>
      </c>
      <c r="B21" s="48" t="inlineStr">
        <is>
          <t>Agriculture, forestry, fishing and hunting</t>
        </is>
      </c>
      <c r="C21" s="59">
        <v>2029</v>
      </c>
      <c r="D21" s="53">
        <f>IFERROR(XLOOKUP(A21,'DATA BLS Projections'!$A$5:$A$23,'DATA BLS Projections'!$E$5:$E$23),"")</f>
        <v>0.0014740459595048</v>
      </c>
      <c r="E21" s="53">
        <f>IFERROR(XLOOKUP(A21,'Projection Assumptions'!$A$13:$A$31,'Projection Assumptions'!$C$13:$C$31),"")</f>
        <v>0.03</v>
      </c>
      <c r="F21" s="55">
        <f>F20*(1+D21)*(1+E21)</f>
        <v>68.029466900506</v>
      </c>
      <c r="G21" s="53">
        <f>IFERROR(XLOOKUP(A21,'01 Industry Model'!$A$5:$A$23,'01 Industry Model'!$H$5:$H$23),"")</f>
        <v>0.18131398916486</v>
      </c>
      <c r="H21" s="53">
        <f>IFERROR(XLOOKUP(A21,'Projection Assumptions'!$A$13:$A$31,'Projection Assumptions'!$E$13:$E$31),"")</f>
        <v>0</v>
      </c>
      <c r="I21" s="52">
        <f>MIN(1,MAX(0,G21+(C21-2025)*H21))</f>
        <v>0.18131398916486</v>
      </c>
      <c r="J21" s="55">
        <f>F21*I21</f>
        <v>12.334694024489</v>
      </c>
      <c r="K21" s="52">
        <f>MIN(1,K20+XLOOKUP(A21,'Projection Assumptions'!$A$13:$A$31,'Projection Assumptions'!$D$13:$D$31))</f>
        <v>0.245</v>
      </c>
      <c r="L21" s="55">
        <f>IF(K21="","",J21*K21)</f>
        <v>3.0220000359999</v>
      </c>
    </row>
    <row r="22" ht="22" customHeight="1">
      <c r="A22" s="48" t="inlineStr">
        <is>
          <t>11</t>
        </is>
      </c>
      <c r="B22" s="48" t="inlineStr">
        <is>
          <t>Agriculture, forestry, fishing and hunting</t>
        </is>
      </c>
      <c r="C22" s="59">
        <v>2030</v>
      </c>
      <c r="D22" s="53">
        <f>IFERROR(XLOOKUP(A22,'DATA BLS Projections'!$A$5:$A$23,'DATA BLS Projections'!$E$5:$E$23),"")</f>
        <v>0.0014740459595048</v>
      </c>
      <c r="E22" s="53">
        <f>IFERROR(XLOOKUP(A22,'Projection Assumptions'!$A$13:$A$31,'Projection Assumptions'!$C$13:$C$31),"")</f>
        <v>0.03</v>
      </c>
      <c r="F22" s="55">
        <f>F21*(1+D22)*(1+E22)</f>
        <v>70.173637825158</v>
      </c>
      <c r="G22" s="53">
        <f>IFERROR(XLOOKUP(A22,'01 Industry Model'!$A$5:$A$23,'01 Industry Model'!$H$5:$H$23),"")</f>
        <v>0.18131398916486</v>
      </c>
      <c r="H22" s="53">
        <f>IFERROR(XLOOKUP(A22,'Projection Assumptions'!$A$13:$A$31,'Projection Assumptions'!$E$13:$E$31),"")</f>
        <v>0</v>
      </c>
      <c r="I22" s="52">
        <f>MIN(1,MAX(0,G22+(C22-2025)*H22))</f>
        <v>0.18131398916486</v>
      </c>
      <c r="J22" s="55">
        <f>F22*I22</f>
        <v>12.723462208289</v>
      </c>
      <c r="K22" s="52">
        <f>MIN(1,K21+XLOOKUP(A22,'Projection Assumptions'!$A$13:$A$31,'Projection Assumptions'!$D$13:$D$31))</f>
        <v>0.295</v>
      </c>
      <c r="L22" s="55">
        <f>IF(K22="","",J22*K22)</f>
        <v>3.7534213514453</v>
      </c>
    </row>
    <row r="23" ht="22" customHeight="1">
      <c r="A23" s="48" t="inlineStr">
        <is>
          <t>21</t>
        </is>
      </c>
      <c r="B23" s="48" t="inlineStr">
        <is>
          <t>Mining, quarrying, and oil and gas extraction</t>
        </is>
      </c>
      <c r="C23" s="59">
        <v>2025</v>
      </c>
      <c r="D23" s="53">
        <f>IFERROR(XLOOKUP(A23,'DATA BLS Projections'!$A$5:$A$23,'DATA BLS Projections'!$E$5:$E$23),"")</f>
        <v>0.000660630670128</v>
      </c>
      <c r="E23" s="53">
        <f>IFERROR(XLOOKUP(A23,'Projection Assumptions'!$A$13:$A$31,'Projection Assumptions'!$C$13:$C$31),"")</f>
        <v>0.03</v>
      </c>
      <c r="F23" s="56">
        <f>IFERROR(XLOOKUP(A23,'01 Industry Model'!$A$5:$A$23,'01 Industry Model'!$C$5:$C$23),"")</f>
        <v>76.216722054</v>
      </c>
      <c r="G23" s="53">
        <f>IFERROR(XLOOKUP(A23,'01 Industry Model'!$A$5:$A$23,'01 Industry Model'!$H$5:$H$23),"")</f>
        <v>0.29026433112846</v>
      </c>
      <c r="H23" s="53">
        <f>IFERROR(XLOOKUP(A23,'Projection Assumptions'!$A$13:$A$31,'Projection Assumptions'!$E$13:$E$31),"")</f>
        <v>0</v>
      </c>
      <c r="I23" s="52">
        <f>MIN(1,MAX(0,G23+(C23-2025)*H23))</f>
        <v>0.29026433112846</v>
      </c>
      <c r="J23" s="55">
        <f>F23*I23</f>
        <v>22.122995847808</v>
      </c>
      <c r="K23" s="52">
        <f>IF(C23=2025,"",0)</f>
      </c>
      <c r="L23" s="55">
        <f>IF(K23="","",J23*K23)</f>
      </c>
    </row>
    <row r="24" ht="22" customHeight="1">
      <c r="A24" s="48" t="inlineStr">
        <is>
          <t>21</t>
        </is>
      </c>
      <c r="B24" s="48" t="inlineStr">
        <is>
          <t>Mining, quarrying, and oil and gas extraction</t>
        </is>
      </c>
      <c r="C24" s="59">
        <v>2026</v>
      </c>
      <c r="D24" s="53">
        <f>IFERROR(XLOOKUP(A24,'DATA BLS Projections'!$A$5:$A$23,'DATA BLS Projections'!$E$5:$E$23),"")</f>
        <v>0.000660630670128</v>
      </c>
      <c r="E24" s="53">
        <f>IFERROR(XLOOKUP(A24,'Projection Assumptions'!$A$13:$A$31,'Projection Assumptions'!$C$13:$C$31),"")</f>
        <v>0.03</v>
      </c>
      <c r="F24" s="55">
        <f>F23*(1+D24)*(1+E24)</f>
        <v>78.55508535291</v>
      </c>
      <c r="G24" s="53">
        <f>IFERROR(XLOOKUP(A24,'01 Industry Model'!$A$5:$A$23,'01 Industry Model'!$H$5:$H$23),"")</f>
        <v>0.29026433112846</v>
      </c>
      <c r="H24" s="53">
        <f>IFERROR(XLOOKUP(A24,'Projection Assumptions'!$A$13:$A$31,'Projection Assumptions'!$E$13:$E$31),"")</f>
        <v>0</v>
      </c>
      <c r="I24" s="52">
        <f>MIN(1,MAX(0,G24+(C24-2025)*H24))</f>
        <v>0.29026433112846</v>
      </c>
      <c r="J24" s="55">
        <f>F24*I24</f>
        <v>22.801739306702</v>
      </c>
      <c r="K24" s="53">
        <f>IFERROR(XLOOKUP(A24,'DATA Census'!$A$2:$A$20,'DATA Census'!$C$2:$C$20),"")</f>
        <v>0.13</v>
      </c>
      <c r="L24" s="55">
        <f>IF(K24="","",J24*K24)</f>
        <v>2.9642261098712</v>
      </c>
    </row>
    <row r="25" ht="22" customHeight="1">
      <c r="A25" s="48" t="inlineStr">
        <is>
          <t>21</t>
        </is>
      </c>
      <c r="B25" s="48" t="inlineStr">
        <is>
          <t>Mining, quarrying, and oil and gas extraction</t>
        </is>
      </c>
      <c r="C25" s="59">
        <v>2027</v>
      </c>
      <c r="D25" s="53">
        <f>IFERROR(XLOOKUP(A25,'DATA BLS Projections'!$A$5:$A$23,'DATA BLS Projections'!$E$5:$E$23),"")</f>
        <v>0.000660630670128</v>
      </c>
      <c r="E25" s="53">
        <f>IFERROR(XLOOKUP(A25,'Projection Assumptions'!$A$13:$A$31,'Projection Assumptions'!$C$13:$C$31),"")</f>
        <v>0.03</v>
      </c>
      <c r="F25" s="55">
        <f>F24*(1+D25)*(1+E25)</f>
        <v>80.965190689137</v>
      </c>
      <c r="G25" s="53">
        <f>IFERROR(XLOOKUP(A25,'01 Industry Model'!$A$5:$A$23,'01 Industry Model'!$H$5:$H$23),"")</f>
        <v>0.29026433112846</v>
      </c>
      <c r="H25" s="53">
        <f>IFERROR(XLOOKUP(A25,'Projection Assumptions'!$A$13:$A$31,'Projection Assumptions'!$E$13:$E$31),"")</f>
        <v>0</v>
      </c>
      <c r="I25" s="52">
        <f>MIN(1,MAX(0,G25+(C25-2025)*H25))</f>
        <v>0.29026433112846</v>
      </c>
      <c r="J25" s="55">
        <f>F25*I25</f>
        <v>23.501306920071</v>
      </c>
      <c r="K25" s="52">
        <f>MIN(1,K24+XLOOKUP(A25,'Projection Assumptions'!$A$13:$A$31,'Projection Assumptions'!$D$13:$D$31))</f>
        <v>0.18</v>
      </c>
      <c r="L25" s="55">
        <f>IF(K25="","",J25*K25)</f>
        <v>4.2302352456127</v>
      </c>
    </row>
    <row r="26" ht="22" customHeight="1">
      <c r="A26" s="48" t="inlineStr">
        <is>
          <t>21</t>
        </is>
      </c>
      <c r="B26" s="48" t="inlineStr">
        <is>
          <t>Mining, quarrying, and oil and gas extraction</t>
        </is>
      </c>
      <c r="C26" s="59">
        <v>2028</v>
      </c>
      <c r="D26" s="53">
        <f>IFERROR(XLOOKUP(A26,'DATA BLS Projections'!$A$5:$A$23,'DATA BLS Projections'!$E$5:$E$23),"")</f>
        <v>0.000660630670128</v>
      </c>
      <c r="E26" s="53">
        <f>IFERROR(XLOOKUP(A26,'Projection Assumptions'!$A$13:$A$31,'Projection Assumptions'!$C$13:$C$31),"")</f>
        <v>0.03</v>
      </c>
      <c r="F26" s="55">
        <f>F25*(1+D26)*(1+E26)</f>
        <v>83.449239140638</v>
      </c>
      <c r="G26" s="53">
        <f>IFERROR(XLOOKUP(A26,'01 Industry Model'!$A$5:$A$23,'01 Industry Model'!$H$5:$H$23),"")</f>
        <v>0.29026433112846</v>
      </c>
      <c r="H26" s="53">
        <f>IFERROR(XLOOKUP(A26,'Projection Assumptions'!$A$13:$A$31,'Projection Assumptions'!$E$13:$E$31),"")</f>
        <v>0</v>
      </c>
      <c r="I26" s="52">
        <f>MIN(1,MAX(0,G26+(C26-2025)*H26))</f>
        <v>0.29026433112846</v>
      </c>
      <c r="J26" s="55">
        <f>F26*I26</f>
        <v>24.222337582337</v>
      </c>
      <c r="K26" s="52">
        <f>MIN(1,K25+XLOOKUP(A26,'Projection Assumptions'!$A$13:$A$31,'Projection Assumptions'!$D$13:$D$31))</f>
        <v>0.23</v>
      </c>
      <c r="L26" s="55">
        <f>IF(K26="","",J26*K26)</f>
        <v>5.5711376439374</v>
      </c>
    </row>
    <row r="27" ht="22" customHeight="1">
      <c r="A27" s="48" t="inlineStr">
        <is>
          <t>21</t>
        </is>
      </c>
      <c r="B27" s="48" t="inlineStr">
        <is>
          <t>Mining, quarrying, and oil and gas extraction</t>
        </is>
      </c>
      <c r="C27" s="59">
        <v>2029</v>
      </c>
      <c r="D27" s="53">
        <f>IFERROR(XLOOKUP(A27,'DATA BLS Projections'!$A$5:$A$23,'DATA BLS Projections'!$E$5:$E$23),"")</f>
        <v>0.000660630670128</v>
      </c>
      <c r="E27" s="53">
        <f>IFERROR(XLOOKUP(A27,'Projection Assumptions'!$A$13:$A$31,'Projection Assumptions'!$C$13:$C$31),"")</f>
        <v>0.03</v>
      </c>
      <c r="F27" s="55">
        <f>F26*(1+D27)*(1+E27)</f>
        <v>86.009499315436</v>
      </c>
      <c r="G27" s="53">
        <f>IFERROR(XLOOKUP(A27,'01 Industry Model'!$A$5:$A$23,'01 Industry Model'!$H$5:$H$23),"")</f>
        <v>0.29026433112846</v>
      </c>
      <c r="H27" s="53">
        <f>IFERROR(XLOOKUP(A27,'Projection Assumptions'!$A$13:$A$31,'Projection Assumptions'!$E$13:$E$31),"")</f>
        <v>0</v>
      </c>
      <c r="I27" s="52">
        <f>MIN(1,MAX(0,G27+(C27-2025)*H27))</f>
        <v>0.29026433112846</v>
      </c>
      <c r="J27" s="55">
        <f>F27*I27</f>
        <v>24.965489789489</v>
      </c>
      <c r="K27" s="52">
        <f>MIN(1,K26+XLOOKUP(A27,'Projection Assumptions'!$A$13:$A$31,'Projection Assumptions'!$D$13:$D$31))</f>
        <v>0.28</v>
      </c>
      <c r="L27" s="55">
        <f>IF(K27="","",J27*K27)</f>
        <v>6.9903371410569</v>
      </c>
    </row>
    <row r="28" ht="22" customHeight="1">
      <c r="A28" s="48" t="inlineStr">
        <is>
          <t>21</t>
        </is>
      </c>
      <c r="B28" s="48" t="inlineStr">
        <is>
          <t>Mining, quarrying, and oil and gas extraction</t>
        </is>
      </c>
      <c r="C28" s="59">
        <v>2030</v>
      </c>
      <c r="D28" s="53">
        <f>IFERROR(XLOOKUP(A28,'DATA BLS Projections'!$A$5:$A$23,'DATA BLS Projections'!$E$5:$E$23),"")</f>
        <v>0.000660630670128</v>
      </c>
      <c r="E28" s="53">
        <f>IFERROR(XLOOKUP(A28,'Projection Assumptions'!$A$13:$A$31,'Projection Assumptions'!$C$13:$C$31),"")</f>
        <v>0.03</v>
      </c>
      <c r="F28" s="55">
        <f>F27*(1+D28)*(1+E28)</f>
        <v>88.648309423464</v>
      </c>
      <c r="G28" s="53">
        <f>IFERROR(XLOOKUP(A28,'01 Industry Model'!$A$5:$A$23,'01 Industry Model'!$H$5:$H$23),"")</f>
        <v>0.29026433112846</v>
      </c>
      <c r="H28" s="53">
        <f>IFERROR(XLOOKUP(A28,'Projection Assumptions'!$A$13:$A$31,'Projection Assumptions'!$E$13:$E$31),"")</f>
        <v>0</v>
      </c>
      <c r="I28" s="52">
        <f>MIN(1,MAX(0,G28+(C28-2025)*H28))</f>
        <v>0.29026433112846</v>
      </c>
      <c r="J28" s="55">
        <f>F28*I28</f>
        <v>25.731442240471</v>
      </c>
      <c r="K28" s="52">
        <f>MIN(1,K27+XLOOKUP(A28,'Projection Assumptions'!$A$13:$A$31,'Projection Assumptions'!$D$13:$D$31))</f>
        <v>0.33</v>
      </c>
      <c r="L28" s="55">
        <f>IF(K28="","",J28*K28)</f>
        <v>8.4913759393554</v>
      </c>
    </row>
    <row r="29" ht="22" customHeight="1">
      <c r="A29" s="48" t="inlineStr">
        <is>
          <t>22</t>
        </is>
      </c>
      <c r="B29" s="48" t="inlineStr">
        <is>
          <t>Utilities</t>
        </is>
      </c>
      <c r="C29" s="59">
        <v>2025</v>
      </c>
      <c r="D29" s="53">
        <f>IFERROR(XLOOKUP(A29,'DATA BLS Projections'!$A$5:$A$23,'DATA BLS Projections'!$E$5:$E$23),"")</f>
        <v>0.0093733937182769</v>
      </c>
      <c r="E29" s="53">
        <f>IFERROR(XLOOKUP(A29,'Projection Assumptions'!$A$13:$A$31,'Projection Assumptions'!$C$13:$C$31),"")</f>
        <v>0.03</v>
      </c>
      <c r="F29" s="56">
        <f>IFERROR(XLOOKUP(A29,'01 Industry Model'!$A$5:$A$23,'01 Industry Model'!$C$5:$C$23),"")</f>
        <v>85.024861666</v>
      </c>
      <c r="G29" s="53">
        <f>IFERROR(XLOOKUP(A29,'01 Industry Model'!$A$5:$A$23,'01 Industry Model'!$H$5:$H$23),"")</f>
        <v>0.36644959653799</v>
      </c>
      <c r="H29" s="53">
        <f>IFERROR(XLOOKUP(A29,'Projection Assumptions'!$A$13:$A$31,'Projection Assumptions'!$E$13:$E$31),"")</f>
        <v>0</v>
      </c>
      <c r="I29" s="52">
        <f>MIN(1,MAX(0,G29+(C29-2025)*H29))</f>
        <v>0.36644959653799</v>
      </c>
      <c r="J29" s="55">
        <f>F29*I29</f>
        <v>31.157326253204</v>
      </c>
      <c r="K29" s="52">
        <f>IF(C29=2025,"",0)</f>
      </c>
      <c r="L29" s="55">
        <f>IF(K29="","",J29*K29)</f>
      </c>
    </row>
    <row r="30" ht="22" customHeight="1">
      <c r="A30" s="48" t="inlineStr">
        <is>
          <t>22</t>
        </is>
      </c>
      <c r="B30" s="48" t="inlineStr">
        <is>
          <t>Utilities</t>
        </is>
      </c>
      <c r="C30" s="59">
        <v>2026</v>
      </c>
      <c r="D30" s="53">
        <f>IFERROR(XLOOKUP(A30,'DATA BLS Projections'!$A$5:$A$23,'DATA BLS Projections'!$E$5:$E$23),"")</f>
        <v>0.0093733937182769</v>
      </c>
      <c r="E30" s="53">
        <f>IFERROR(XLOOKUP(A30,'Projection Assumptions'!$A$13:$A$31,'Projection Assumptions'!$C$13:$C$31),"")</f>
        <v>0.03</v>
      </c>
      <c r="F30" s="55">
        <f>F29*(1+D30)*(1+E30)</f>
        <v>88.396488165345</v>
      </c>
      <c r="G30" s="53">
        <f>IFERROR(XLOOKUP(A30,'01 Industry Model'!$A$5:$A$23,'01 Industry Model'!$H$5:$H$23),"")</f>
        <v>0.36644959653799</v>
      </c>
      <c r="H30" s="53">
        <f>IFERROR(XLOOKUP(A30,'Projection Assumptions'!$A$13:$A$31,'Projection Assumptions'!$E$13:$E$31),"")</f>
        <v>0</v>
      </c>
      <c r="I30" s="52">
        <f>MIN(1,MAX(0,G30+(C30-2025)*H30))</f>
        <v>0.36644959653799</v>
      </c>
      <c r="J30" s="55">
        <f>F30*I30</f>
        <v>32.392857423566</v>
      </c>
      <c r="K30" s="53">
        <f>IFERROR(XLOOKUP(A30,'DATA Census'!$A$2:$A$20,'DATA Census'!$C$2:$C$20),"")</f>
        <v>0.167</v>
      </c>
      <c r="L30" s="55">
        <f>IF(K30="","",J30*K30)</f>
        <v>5.4096071897354</v>
      </c>
    </row>
    <row r="31" ht="22" customHeight="1">
      <c r="A31" s="48" t="inlineStr">
        <is>
          <t>22</t>
        </is>
      </c>
      <c r="B31" s="48" t="inlineStr">
        <is>
          <t>Utilities</t>
        </is>
      </c>
      <c r="C31" s="59">
        <v>2027</v>
      </c>
      <c r="D31" s="53">
        <f>IFERROR(XLOOKUP(A31,'DATA BLS Projections'!$A$5:$A$23,'DATA BLS Projections'!$E$5:$E$23),"")</f>
        <v>0.0093733937182769</v>
      </c>
      <c r="E31" s="53">
        <f>IFERROR(XLOOKUP(A31,'Projection Assumptions'!$A$13:$A$31,'Projection Assumptions'!$C$13:$C$31),"")</f>
        <v>0.03</v>
      </c>
      <c r="F31" s="55">
        <f>F30*(1+D31)*(1+E31)</f>
        <v>91.901815149798</v>
      </c>
      <c r="G31" s="53">
        <f>IFERROR(XLOOKUP(A31,'01 Industry Model'!$A$5:$A$23,'01 Industry Model'!$H$5:$H$23),"")</f>
        <v>0.36644959653799</v>
      </c>
      <c r="H31" s="53">
        <f>IFERROR(XLOOKUP(A31,'Projection Assumptions'!$A$13:$A$31,'Projection Assumptions'!$E$13:$E$31),"")</f>
        <v>0</v>
      </c>
      <c r="I31" s="52">
        <f>MIN(1,MAX(0,G31+(C31-2025)*H31))</f>
        <v>0.36644959653799</v>
      </c>
      <c r="J31" s="55">
        <f>F31*I31</f>
        <v>33.677383082752</v>
      </c>
      <c r="K31" s="52">
        <f>MIN(1,K30+XLOOKUP(A31,'Projection Assumptions'!$A$13:$A$31,'Projection Assumptions'!$D$13:$D$31))</f>
        <v>0.217</v>
      </c>
      <c r="L31" s="55">
        <f>IF(K31="","",J31*K31)</f>
        <v>7.3079921289573</v>
      </c>
    </row>
    <row r="32" ht="22" customHeight="1">
      <c r="A32" s="48" t="inlineStr">
        <is>
          <t>22</t>
        </is>
      </c>
      <c r="B32" s="48" t="inlineStr">
        <is>
          <t>Utilities</t>
        </is>
      </c>
      <c r="C32" s="59">
        <v>2028</v>
      </c>
      <c r="D32" s="53">
        <f>IFERROR(XLOOKUP(A32,'DATA BLS Projections'!$A$5:$A$23,'DATA BLS Projections'!$E$5:$E$23),"")</f>
        <v>0.0093733937182769</v>
      </c>
      <c r="E32" s="53">
        <f>IFERROR(XLOOKUP(A32,'Projection Assumptions'!$A$13:$A$31,'Projection Assumptions'!$C$13:$C$31),"")</f>
        <v>0.03</v>
      </c>
      <c r="F32" s="55">
        <f>F31*(1+D32)*(1+E32)</f>
        <v>95.54614445802</v>
      </c>
      <c r="G32" s="53">
        <f>IFERROR(XLOOKUP(A32,'01 Industry Model'!$A$5:$A$23,'01 Industry Model'!$H$5:$H$23),"")</f>
        <v>0.36644959653799</v>
      </c>
      <c r="H32" s="53">
        <f>IFERROR(XLOOKUP(A32,'Projection Assumptions'!$A$13:$A$31,'Projection Assumptions'!$E$13:$E$31),"")</f>
        <v>0</v>
      </c>
      <c r="I32" s="52">
        <f>MIN(1,MAX(0,G32+(C32-2025)*H32))</f>
        <v>0.36644959653799</v>
      </c>
      <c r="J32" s="55">
        <f>F32*I32</f>
        <v>35.012846087402</v>
      </c>
      <c r="K32" s="52">
        <f>MIN(1,K31+XLOOKUP(A32,'Projection Assumptions'!$A$13:$A$31,'Projection Assumptions'!$D$13:$D$31))</f>
        <v>0.267</v>
      </c>
      <c r="L32" s="55">
        <f>IF(K32="","",J32*K32)</f>
        <v>9.3484299053363</v>
      </c>
    </row>
    <row r="33" ht="22" customHeight="1">
      <c r="A33" s="48" t="inlineStr">
        <is>
          <t>22</t>
        </is>
      </c>
      <c r="B33" s="48" t="inlineStr">
        <is>
          <t>Utilities</t>
        </is>
      </c>
      <c r="C33" s="59">
        <v>2029</v>
      </c>
      <c r="D33" s="53">
        <f>IFERROR(XLOOKUP(A33,'DATA BLS Projections'!$A$5:$A$23,'DATA BLS Projections'!$E$5:$E$23),"")</f>
        <v>0.0093733937182769</v>
      </c>
      <c r="E33" s="53">
        <f>IFERROR(XLOOKUP(A33,'Projection Assumptions'!$A$13:$A$31,'Projection Assumptions'!$C$13:$C$31),"")</f>
        <v>0.03</v>
      </c>
      <c r="F33" s="55">
        <f>F32*(1+D33)*(1+E33)</f>
        <v>99.334988170937</v>
      </c>
      <c r="G33" s="53">
        <f>IFERROR(XLOOKUP(A33,'01 Industry Model'!$A$5:$A$23,'01 Industry Model'!$H$5:$H$23),"")</f>
        <v>0.36644959653799</v>
      </c>
      <c r="H33" s="53">
        <f>IFERROR(XLOOKUP(A33,'Projection Assumptions'!$A$13:$A$31,'Projection Assumptions'!$E$13:$E$31),"")</f>
        <v>0</v>
      </c>
      <c r="I33" s="52">
        <f>MIN(1,MAX(0,G33+(C33-2025)*H33))</f>
        <v>0.36644959653799</v>
      </c>
      <c r="J33" s="55">
        <f>F33*I33</f>
        <v>36.401266337346</v>
      </c>
      <c r="K33" s="52">
        <f>MIN(1,K32+XLOOKUP(A33,'Projection Assumptions'!$A$13:$A$31,'Projection Assumptions'!$D$13:$D$31))</f>
        <v>0.317</v>
      </c>
      <c r="L33" s="55">
        <f>IF(K33="","",J33*K33)</f>
        <v>11.539201428939</v>
      </c>
    </row>
    <row r="34" ht="22" customHeight="1">
      <c r="A34" s="48" t="inlineStr">
        <is>
          <t>22</t>
        </is>
      </c>
      <c r="B34" s="48" t="inlineStr">
        <is>
          <t>Utilities</t>
        </is>
      </c>
      <c r="C34" s="59">
        <v>2030</v>
      </c>
      <c r="D34" s="53">
        <f>IFERROR(XLOOKUP(A34,'DATA BLS Projections'!$A$5:$A$23,'DATA BLS Projections'!$E$5:$E$23),"")</f>
        <v>0.0093733937182769</v>
      </c>
      <c r="E34" s="53">
        <f>IFERROR(XLOOKUP(A34,'Projection Assumptions'!$A$13:$A$31,'Projection Assumptions'!$C$13:$C$31),"")</f>
        <v>0.03</v>
      </c>
      <c r="F34" s="55">
        <f>F33*(1+D34)*(1+E34)</f>
        <v>103.27407694882</v>
      </c>
      <c r="G34" s="53">
        <f>IFERROR(XLOOKUP(A34,'01 Industry Model'!$A$5:$A$23,'01 Industry Model'!$H$5:$H$23),"")</f>
        <v>0.36644959653799</v>
      </c>
      <c r="H34" s="53">
        <f>IFERROR(XLOOKUP(A34,'Projection Assumptions'!$A$13:$A$31,'Projection Assumptions'!$E$13:$E$31),"")</f>
        <v>0</v>
      </c>
      <c r="I34" s="52">
        <f>MIN(1,MAX(0,G34+(C34-2025)*H34))</f>
        <v>0.36644959653799</v>
      </c>
      <c r="J34" s="55">
        <f>F34*I34</f>
        <v>37.844743830727</v>
      </c>
      <c r="K34" s="52">
        <f>MIN(1,K33+XLOOKUP(A34,'Projection Assumptions'!$A$13:$A$31,'Projection Assumptions'!$D$13:$D$31))</f>
        <v>0.367</v>
      </c>
      <c r="L34" s="55">
        <f>IF(K34="","",J34*K34)</f>
        <v>13.889020985877</v>
      </c>
    </row>
    <row r="35" ht="22" customHeight="1">
      <c r="A35" s="48" t="inlineStr">
        <is>
          <t>23</t>
        </is>
      </c>
      <c r="B35" s="48" t="inlineStr">
        <is>
          <t>Construction</t>
        </is>
      </c>
      <c r="C35" s="59">
        <v>2025</v>
      </c>
      <c r="D35" s="53">
        <f>IFERROR(XLOOKUP(A35,'DATA BLS Projections'!$A$5:$A$23,'DATA BLS Projections'!$E$5:$E$23),"")</f>
        <v>0.0048604285356981</v>
      </c>
      <c r="E35" s="53">
        <f>IFERROR(XLOOKUP(A35,'Projection Assumptions'!$A$13:$A$31,'Projection Assumptions'!$C$13:$C$31),"")</f>
        <v>0.03</v>
      </c>
      <c r="F35" s="56">
        <f>IFERROR(XLOOKUP(A35,'01 Industry Model'!$A$5:$A$23,'01 Industry Model'!$C$5:$C$23),"")</f>
        <v>699.896249139</v>
      </c>
      <c r="G35" s="53">
        <f>IFERROR(XLOOKUP(A35,'01 Industry Model'!$A$5:$A$23,'01 Industry Model'!$H$5:$H$23),"")</f>
        <v>0.26597381908716</v>
      </c>
      <c r="H35" s="53">
        <f>IFERROR(XLOOKUP(A35,'Projection Assumptions'!$A$13:$A$31,'Projection Assumptions'!$E$13:$E$31),"")</f>
        <v>0</v>
      </c>
      <c r="I35" s="52">
        <f>MIN(1,MAX(0,G35+(C35-2025)*H35))</f>
        <v>0.26597381908716</v>
      </c>
      <c r="J35" s="55">
        <f>F35*I35</f>
        <v>186.15407834828</v>
      </c>
      <c r="K35" s="52">
        <f>IF(C35=2025,"",0)</f>
      </c>
      <c r="L35" s="55">
        <f>IF(K35="","",J35*K35)</f>
      </c>
    </row>
    <row r="36" ht="22" customHeight="1">
      <c r="A36" s="48" t="inlineStr">
        <is>
          <t>23</t>
        </is>
      </c>
      <c r="B36" s="48" t="inlineStr">
        <is>
          <t>Construction</t>
        </is>
      </c>
      <c r="C36" s="59">
        <v>2026</v>
      </c>
      <c r="D36" s="53">
        <f>IFERROR(XLOOKUP(A36,'DATA BLS Projections'!$A$5:$A$23,'DATA BLS Projections'!$E$5:$E$23),"")</f>
        <v>0.0048604285356981</v>
      </c>
      <c r="E36" s="53">
        <f>IFERROR(XLOOKUP(A36,'Projection Assumptions'!$A$13:$A$31,'Projection Assumptions'!$C$13:$C$31),"")</f>
        <v>0.03</v>
      </c>
      <c r="F36" s="55">
        <f>F35*(1+D36)*(1+E36)</f>
        <v>724.39698618555</v>
      </c>
      <c r="G36" s="53">
        <f>IFERROR(XLOOKUP(A36,'01 Industry Model'!$A$5:$A$23,'01 Industry Model'!$H$5:$H$23),"")</f>
        <v>0.26597381908716</v>
      </c>
      <c r="H36" s="53">
        <f>IFERROR(XLOOKUP(A36,'Projection Assumptions'!$A$13:$A$31,'Projection Assumptions'!$E$13:$E$31),"")</f>
        <v>0</v>
      </c>
      <c r="I36" s="52">
        <f>MIN(1,MAX(0,G36+(C36-2025)*H36))</f>
        <v>0.26597381908716</v>
      </c>
      <c r="J36" s="55">
        <f>F36*I36</f>
        <v>192.670632951</v>
      </c>
      <c r="K36" s="53">
        <f>IFERROR(XLOOKUP(A36,'DATA Census'!$A$2:$A$20,'DATA Census'!$C$2:$C$20),"")</f>
        <v>0.172</v>
      </c>
      <c r="L36" s="55">
        <f>IF(K36="","",J36*K36)</f>
        <v>33.139348867573</v>
      </c>
    </row>
    <row r="37" ht="22" customHeight="1">
      <c r="A37" s="48" t="inlineStr">
        <is>
          <t>23</t>
        </is>
      </c>
      <c r="B37" s="48" t="inlineStr">
        <is>
          <t>Construction</t>
        </is>
      </c>
      <c r="C37" s="59">
        <v>2027</v>
      </c>
      <c r="D37" s="53">
        <f>IFERROR(XLOOKUP(A37,'DATA BLS Projections'!$A$5:$A$23,'DATA BLS Projections'!$E$5:$E$23),"")</f>
        <v>0.0048604285356981</v>
      </c>
      <c r="E37" s="53">
        <f>IFERROR(XLOOKUP(A37,'Projection Assumptions'!$A$13:$A$31,'Projection Assumptions'!$C$13:$C$31),"")</f>
        <v>0.03</v>
      </c>
      <c r="F37" s="55">
        <f>F36*(1+D37)*(1+E37)</f>
        <v>749.75540194744</v>
      </c>
      <c r="G37" s="53">
        <f>IFERROR(XLOOKUP(A37,'01 Industry Model'!$A$5:$A$23,'01 Industry Model'!$H$5:$H$23),"")</f>
        <v>0.26597381908716</v>
      </c>
      <c r="H37" s="53">
        <f>IFERROR(XLOOKUP(A37,'Projection Assumptions'!$A$13:$A$31,'Projection Assumptions'!$E$13:$E$31),"")</f>
        <v>0</v>
      </c>
      <c r="I37" s="52">
        <f>MIN(1,MAX(0,G37+(C37-2025)*H37))</f>
        <v>0.26597381908716</v>
      </c>
      <c r="J37" s="55">
        <f>F37*I37</f>
        <v>199.41530763719</v>
      </c>
      <c r="K37" s="52">
        <f>MIN(1,K36+XLOOKUP(A37,'Projection Assumptions'!$A$13:$A$31,'Projection Assumptions'!$D$13:$D$31))</f>
        <v>0.222</v>
      </c>
      <c r="L37" s="55">
        <f>IF(K37="","",J37*K37)</f>
        <v>44.270198295456</v>
      </c>
    </row>
    <row r="38" ht="22" customHeight="1">
      <c r="A38" s="48" t="inlineStr">
        <is>
          <t>23</t>
        </is>
      </c>
      <c r="B38" s="48" t="inlineStr">
        <is>
          <t>Construction</t>
        </is>
      </c>
      <c r="C38" s="59">
        <v>2028</v>
      </c>
      <c r="D38" s="53">
        <f>IFERROR(XLOOKUP(A38,'DATA BLS Projections'!$A$5:$A$23,'DATA BLS Projections'!$E$5:$E$23),"")</f>
        <v>0.0048604285356981</v>
      </c>
      <c r="E38" s="53">
        <f>IFERROR(XLOOKUP(A38,'Projection Assumptions'!$A$13:$A$31,'Projection Assumptions'!$C$13:$C$31),"")</f>
        <v>0.03</v>
      </c>
      <c r="F38" s="55">
        <f>F37*(1+D38)*(1+E38)</f>
        <v>776.00152053279</v>
      </c>
      <c r="G38" s="53">
        <f>IFERROR(XLOOKUP(A38,'01 Industry Model'!$A$5:$A$23,'01 Industry Model'!$H$5:$H$23),"")</f>
        <v>0.26597381908716</v>
      </c>
      <c r="H38" s="53">
        <f>IFERROR(XLOOKUP(A38,'Projection Assumptions'!$A$13:$A$31,'Projection Assumptions'!$E$13:$E$31),"")</f>
        <v>0</v>
      </c>
      <c r="I38" s="52">
        <f>MIN(1,MAX(0,G38+(C38-2025)*H38))</f>
        <v>0.26597381908716</v>
      </c>
      <c r="J38" s="55">
        <f>F38*I38</f>
        <v>206.39608803355</v>
      </c>
      <c r="K38" s="52">
        <f>MIN(1,K37+XLOOKUP(A38,'Projection Assumptions'!$A$13:$A$31,'Projection Assumptions'!$D$13:$D$31))</f>
        <v>0.272</v>
      </c>
      <c r="L38" s="55">
        <f>IF(K38="","",J38*K38)</f>
        <v>56.139735945126</v>
      </c>
    </row>
    <row r="39" ht="22" customHeight="1">
      <c r="A39" s="48" t="inlineStr">
        <is>
          <t>23</t>
        </is>
      </c>
      <c r="B39" s="48" t="inlineStr">
        <is>
          <t>Construction</t>
        </is>
      </c>
      <c r="C39" s="59">
        <v>2029</v>
      </c>
      <c r="D39" s="53">
        <f>IFERROR(XLOOKUP(A39,'DATA BLS Projections'!$A$5:$A$23,'DATA BLS Projections'!$E$5:$E$23),"")</f>
        <v>0.0048604285356981</v>
      </c>
      <c r="E39" s="53">
        <f>IFERROR(XLOOKUP(A39,'Projection Assumptions'!$A$13:$A$31,'Projection Assumptions'!$C$13:$C$31),"")</f>
        <v>0.03</v>
      </c>
      <c r="F39" s="55">
        <f>F38*(1+D39)*(1+E39)</f>
        <v>803.16641708094</v>
      </c>
      <c r="G39" s="53">
        <f>IFERROR(XLOOKUP(A39,'01 Industry Model'!$A$5:$A$23,'01 Industry Model'!$H$5:$H$23),"")</f>
        <v>0.26597381908716</v>
      </c>
      <c r="H39" s="53">
        <f>IFERROR(XLOOKUP(A39,'Projection Assumptions'!$A$13:$A$31,'Projection Assumptions'!$E$13:$E$31),"")</f>
        <v>0</v>
      </c>
      <c r="I39" s="52">
        <f>MIN(1,MAX(0,G39+(C39-2025)*H39))</f>
        <v>0.26597381908716</v>
      </c>
      <c r="J39" s="55">
        <f>F39*I39</f>
        <v>213.62123931357</v>
      </c>
      <c r="K39" s="52">
        <f>MIN(1,K38+XLOOKUP(A39,'Projection Assumptions'!$A$13:$A$31,'Projection Assumptions'!$D$13:$D$31))</f>
        <v>0.322</v>
      </c>
      <c r="L39" s="55">
        <f>IF(K39="","",J39*K39)</f>
        <v>68.78603905897</v>
      </c>
    </row>
    <row r="40" ht="22" customHeight="1">
      <c r="A40" s="48" t="inlineStr">
        <is>
          <t>23</t>
        </is>
      </c>
      <c r="B40" s="48" t="inlineStr">
        <is>
          <t>Construction</t>
        </is>
      </c>
      <c r="C40" s="59">
        <v>2030</v>
      </c>
      <c r="D40" s="53">
        <f>IFERROR(XLOOKUP(A40,'DATA BLS Projections'!$A$5:$A$23,'DATA BLS Projections'!$E$5:$E$23),"")</f>
        <v>0.0048604285356981</v>
      </c>
      <c r="E40" s="53">
        <f>IFERROR(XLOOKUP(A40,'Projection Assumptions'!$A$13:$A$31,'Projection Assumptions'!$C$13:$C$31),"")</f>
        <v>0.03</v>
      </c>
      <c r="F40" s="55">
        <f>F39*(1+D40)*(1+E40)</f>
        <v>831.28225455504</v>
      </c>
      <c r="G40" s="53">
        <f>IFERROR(XLOOKUP(A40,'01 Industry Model'!$A$5:$A$23,'01 Industry Model'!$H$5:$H$23),"")</f>
        <v>0.26597381908716</v>
      </c>
      <c r="H40" s="53">
        <f>IFERROR(XLOOKUP(A40,'Projection Assumptions'!$A$13:$A$31,'Projection Assumptions'!$E$13:$E$31),"")</f>
        <v>0</v>
      </c>
      <c r="I40" s="52">
        <f>MIN(1,MAX(0,G40+(C40-2025)*H40))</f>
        <v>0.26597381908716</v>
      </c>
      <c r="J40" s="55">
        <f>F40*I40</f>
        <v>221.09931598339</v>
      </c>
      <c r="K40" s="52">
        <f>MIN(1,K39+XLOOKUP(A40,'Projection Assumptions'!$A$13:$A$31,'Projection Assumptions'!$D$13:$D$31))</f>
        <v>0.372</v>
      </c>
      <c r="L40" s="55">
        <f>IF(K40="","",J40*K40)</f>
        <v>82.248945545822</v>
      </c>
    </row>
    <row r="41" ht="22" customHeight="1">
      <c r="A41" s="48" t="inlineStr">
        <is>
          <t>31-33</t>
        </is>
      </c>
      <c r="B41" s="48" t="inlineStr">
        <is>
          <t>Manufacturing</t>
        </is>
      </c>
      <c r="C41" s="59">
        <v>2025</v>
      </c>
      <c r="D41" s="53">
        <f>IFERROR(XLOOKUP(A41,'DATA BLS Projections'!$A$5:$A$23,'DATA BLS Projections'!$E$5:$E$23),"")</f>
        <v>0.00056923549103249</v>
      </c>
      <c r="E41" s="53">
        <f>IFERROR(XLOOKUP(A41,'Projection Assumptions'!$A$13:$A$31,'Projection Assumptions'!$C$13:$C$31),"")</f>
        <v>0.03</v>
      </c>
      <c r="F41" s="56">
        <f>IFERROR(XLOOKUP(A41,'01 Industry Model'!$A$5:$A$23,'01 Industry Model'!$C$5:$C$23),"")</f>
        <v>1125.542676332</v>
      </c>
      <c r="G41" s="53">
        <f>IFERROR(XLOOKUP(A41,'01 Industry Model'!$A$5:$A$23,'01 Industry Model'!$H$5:$H$23),"")</f>
        <v>0.33208007623635</v>
      </c>
      <c r="H41" s="53">
        <f>IFERROR(XLOOKUP(A41,'Projection Assumptions'!$A$13:$A$31,'Projection Assumptions'!$E$13:$E$31),"")</f>
        <v>0</v>
      </c>
      <c r="I41" s="52">
        <f>MIN(1,MAX(0,G41+(C41-2025)*H41))</f>
        <v>0.33208007623635</v>
      </c>
      <c r="J41" s="55">
        <f>F41*I41</f>
        <v>373.7702977636</v>
      </c>
      <c r="K41" s="52">
        <f>IF(C41=2025,"",0)</f>
      </c>
      <c r="L41" s="55">
        <f>IF(K41="","",J41*K41)</f>
      </c>
    </row>
    <row r="42" ht="22" customHeight="1">
      <c r="A42" s="48" t="inlineStr">
        <is>
          <t>31-33</t>
        </is>
      </c>
      <c r="B42" s="48" t="inlineStr">
        <is>
          <t>Manufacturing</t>
        </is>
      </c>
      <c r="C42" s="59">
        <v>2026</v>
      </c>
      <c r="D42" s="53">
        <f>IFERROR(XLOOKUP(A42,'DATA BLS Projections'!$A$5:$A$23,'DATA BLS Projections'!$E$5:$E$23),"")</f>
        <v>0.00056923549103249</v>
      </c>
      <c r="E42" s="53">
        <f>IFERROR(XLOOKUP(A42,'Projection Assumptions'!$A$13:$A$31,'Projection Assumptions'!$C$13:$C$31),"")</f>
        <v>0.03</v>
      </c>
      <c r="F42" s="55">
        <f>F41*(1+D42)*(1+E42)</f>
        <v>1159.9688764251</v>
      </c>
      <c r="G42" s="53">
        <f>IFERROR(XLOOKUP(A42,'01 Industry Model'!$A$5:$A$23,'01 Industry Model'!$H$5:$H$23),"")</f>
        <v>0.33208007623635</v>
      </c>
      <c r="H42" s="53">
        <f>IFERROR(XLOOKUP(A42,'Projection Assumptions'!$A$13:$A$31,'Projection Assumptions'!$E$13:$E$31),"")</f>
        <v>0</v>
      </c>
      <c r="I42" s="52">
        <f>MIN(1,MAX(0,G42+(C42-2025)*H42))</f>
        <v>0.33208007623635</v>
      </c>
      <c r="J42" s="55">
        <f>F42*I42</f>
        <v>385.20255291506</v>
      </c>
      <c r="K42" s="53">
        <f>IFERROR(XLOOKUP(A42,'DATA Census'!$A$2:$A$20,'DATA Census'!$C$2:$C$20),"")</f>
        <v>0.208</v>
      </c>
      <c r="L42" s="55">
        <f>IF(K42="","",J42*K42)</f>
        <v>80.122131006332</v>
      </c>
    </row>
    <row r="43" ht="22" customHeight="1">
      <c r="A43" s="48" t="inlineStr">
        <is>
          <t>31-33</t>
        </is>
      </c>
      <c r="B43" s="48" t="inlineStr">
        <is>
          <t>Manufacturing</t>
        </is>
      </c>
      <c r="C43" s="59">
        <v>2027</v>
      </c>
      <c r="D43" s="53">
        <f>IFERROR(XLOOKUP(A43,'DATA BLS Projections'!$A$5:$A$23,'DATA BLS Projections'!$E$5:$E$23),"")</f>
        <v>0.00056923549103249</v>
      </c>
      <c r="E43" s="53">
        <f>IFERROR(XLOOKUP(A43,'Projection Assumptions'!$A$13:$A$31,'Projection Assumptions'!$C$13:$C$31),"")</f>
        <v>0.03</v>
      </c>
      <c r="F43" s="55">
        <f>F42*(1+D43)*(1+E43)</f>
        <v>1195.4480470344</v>
      </c>
      <c r="G43" s="53">
        <f>IFERROR(XLOOKUP(A43,'01 Industry Model'!$A$5:$A$23,'01 Industry Model'!$H$5:$H$23),"")</f>
        <v>0.33208007623635</v>
      </c>
      <c r="H43" s="53">
        <f>IFERROR(XLOOKUP(A43,'Projection Assumptions'!$A$13:$A$31,'Projection Assumptions'!$E$13:$E$31),"")</f>
        <v>0</v>
      </c>
      <c r="I43" s="52">
        <f>MIN(1,MAX(0,G43+(C43-2025)*H43))</f>
        <v>0.33208007623635</v>
      </c>
      <c r="J43" s="55">
        <f>F43*I43</f>
        <v>396.9844785958</v>
      </c>
      <c r="K43" s="52">
        <f>MIN(1,K42+XLOOKUP(A43,'Projection Assumptions'!$A$13:$A$31,'Projection Assumptions'!$D$13:$D$31))</f>
        <v>0.258</v>
      </c>
      <c r="L43" s="55">
        <f>IF(K43="","",J43*K43)</f>
        <v>102.42199547772</v>
      </c>
    </row>
    <row r="44" ht="22" customHeight="1">
      <c r="A44" s="48" t="inlineStr">
        <is>
          <t>31-33</t>
        </is>
      </c>
      <c r="B44" s="48" t="inlineStr">
        <is>
          <t>Manufacturing</t>
        </is>
      </c>
      <c r="C44" s="59">
        <v>2028</v>
      </c>
      <c r="D44" s="53">
        <f>IFERROR(XLOOKUP(A44,'DATA BLS Projections'!$A$5:$A$23,'DATA BLS Projections'!$E$5:$E$23),"")</f>
        <v>0.00056923549103249</v>
      </c>
      <c r="E44" s="53">
        <f>IFERROR(XLOOKUP(A44,'Projection Assumptions'!$A$13:$A$31,'Projection Assumptions'!$C$13:$C$31),"")</f>
        <v>0.03</v>
      </c>
      <c r="F44" s="55">
        <f>F43*(1+D44)*(1+E44)</f>
        <v>1232.0123946452</v>
      </c>
      <c r="G44" s="53">
        <f>IFERROR(XLOOKUP(A44,'01 Industry Model'!$A$5:$A$23,'01 Industry Model'!$H$5:$H$23),"")</f>
        <v>0.33208007623635</v>
      </c>
      <c r="H44" s="53">
        <f>IFERROR(XLOOKUP(A44,'Projection Assumptions'!$A$13:$A$31,'Projection Assumptions'!$E$13:$E$31),"")</f>
        <v>0</v>
      </c>
      <c r="I44" s="52">
        <f>MIN(1,MAX(0,G44+(C44-2025)*H44))</f>
        <v>0.33208007623635</v>
      </c>
      <c r="J44" s="55">
        <f>F44*I44</f>
        <v>409.12676993791</v>
      </c>
      <c r="K44" s="52">
        <f>MIN(1,K43+XLOOKUP(A44,'Projection Assumptions'!$A$13:$A$31,'Projection Assumptions'!$D$13:$D$31))</f>
        <v>0.308</v>
      </c>
      <c r="L44" s="55">
        <f>IF(K44="","",J44*K44)</f>
        <v>126.01104514088</v>
      </c>
    </row>
    <row r="45" ht="22" customHeight="1">
      <c r="A45" s="48" t="inlineStr">
        <is>
          <t>31-33</t>
        </is>
      </c>
      <c r="B45" s="48" t="inlineStr">
        <is>
          <t>Manufacturing</t>
        </is>
      </c>
      <c r="C45" s="59">
        <v>2029</v>
      </c>
      <c r="D45" s="53">
        <f>IFERROR(XLOOKUP(A45,'DATA BLS Projections'!$A$5:$A$23,'DATA BLS Projections'!$E$5:$E$23),"")</f>
        <v>0.00056923549103249</v>
      </c>
      <c r="E45" s="53">
        <f>IFERROR(XLOOKUP(A45,'Projection Assumptions'!$A$13:$A$31,'Projection Assumptions'!$C$13:$C$31),"")</f>
        <v>0.03</v>
      </c>
      <c r="F45" s="55">
        <f>F44*(1+D45)*(1+E45)</f>
        <v>1269.6951108204</v>
      </c>
      <c r="G45" s="53">
        <f>IFERROR(XLOOKUP(A45,'01 Industry Model'!$A$5:$A$23,'01 Industry Model'!$H$5:$H$23),"")</f>
        <v>0.33208007623635</v>
      </c>
      <c r="H45" s="53">
        <f>IFERROR(XLOOKUP(A45,'Projection Assumptions'!$A$13:$A$31,'Projection Assumptions'!$E$13:$E$31),"")</f>
        <v>0</v>
      </c>
      <c r="I45" s="52">
        <f>MIN(1,MAX(0,G45+(C45-2025)*H45))</f>
        <v>0.33208007623635</v>
      </c>
      <c r="J45" s="55">
        <f>F45*I45</f>
        <v>421.64044919817</v>
      </c>
      <c r="K45" s="52">
        <f>MIN(1,K44+XLOOKUP(A45,'Projection Assumptions'!$A$13:$A$31,'Projection Assumptions'!$D$13:$D$31))</f>
        <v>0.358</v>
      </c>
      <c r="L45" s="55">
        <f>IF(K45="","",J45*K45)</f>
        <v>150.94728081294</v>
      </c>
    </row>
    <row r="46" ht="22" customHeight="1">
      <c r="A46" s="48" t="inlineStr">
        <is>
          <t>31-33</t>
        </is>
      </c>
      <c r="B46" s="48" t="inlineStr">
        <is>
          <t>Manufacturing</t>
        </is>
      </c>
      <c r="C46" s="59">
        <v>2030</v>
      </c>
      <c r="D46" s="53">
        <f>IFERROR(XLOOKUP(A46,'DATA BLS Projections'!$A$5:$A$23,'DATA BLS Projections'!$E$5:$E$23),"")</f>
        <v>0.00056923549103249</v>
      </c>
      <c r="E46" s="53">
        <f>IFERROR(XLOOKUP(A46,'Projection Assumptions'!$A$13:$A$31,'Projection Assumptions'!$C$13:$C$31),"")</f>
        <v>0.03</v>
      </c>
      <c r="F46" s="55">
        <f>F45*(1+D46)*(1+E46)</f>
        <v>1308.5304023305</v>
      </c>
      <c r="G46" s="53">
        <f>IFERROR(XLOOKUP(A46,'01 Industry Model'!$A$5:$A$23,'01 Industry Model'!$H$5:$H$23),"")</f>
        <v>0.33208007623635</v>
      </c>
      <c r="H46" s="53">
        <f>IFERROR(XLOOKUP(A46,'Projection Assumptions'!$A$13:$A$31,'Projection Assumptions'!$E$13:$E$31),"")</f>
        <v>0</v>
      </c>
      <c r="I46" s="52">
        <f>MIN(1,MAX(0,G46+(C46-2025)*H46))</f>
        <v>0.33208007623635</v>
      </c>
      <c r="J46" s="55">
        <f>F46*I46</f>
        <v>434.53687576349</v>
      </c>
      <c r="K46" s="52">
        <f>MIN(1,K45+XLOOKUP(A46,'Projection Assumptions'!$A$13:$A$31,'Projection Assumptions'!$D$13:$D$31))</f>
        <v>0.408</v>
      </c>
      <c r="L46" s="55">
        <f>IF(K46="","",J46*K46)</f>
        <v>177.29104531151</v>
      </c>
    </row>
    <row r="47" ht="22" customHeight="1">
      <c r="A47" s="48" t="inlineStr">
        <is>
          <t>42</t>
        </is>
      </c>
      <c r="B47" s="48" t="inlineStr">
        <is>
          <t>Wholesale trade</t>
        </is>
      </c>
      <c r="C47" s="59">
        <v>2025</v>
      </c>
      <c r="D47" s="53">
        <f>IFERROR(XLOOKUP(A47,'DATA BLS Projections'!$A$5:$A$23,'DATA BLS Projections'!$E$5:$E$23),"")</f>
        <v>0.0020472138662182</v>
      </c>
      <c r="E47" s="53">
        <f>IFERROR(XLOOKUP(A47,'Projection Assumptions'!$A$13:$A$31,'Projection Assumptions'!$C$13:$C$31),"")</f>
        <v>0.03</v>
      </c>
      <c r="F47" s="56">
        <f>IFERROR(XLOOKUP(A47,'01 Industry Model'!$A$5:$A$23,'01 Industry Model'!$C$5:$C$23),"")</f>
        <v>638.878973832</v>
      </c>
      <c r="G47" s="53">
        <f>IFERROR(XLOOKUP(A47,'01 Industry Model'!$A$5:$A$23,'01 Industry Model'!$H$5:$H$23),"")</f>
        <v>0.46206547347477</v>
      </c>
      <c r="H47" s="53">
        <f>IFERROR(XLOOKUP(A47,'Projection Assumptions'!$A$13:$A$31,'Projection Assumptions'!$E$13:$E$31),"")</f>
        <v>0</v>
      </c>
      <c r="I47" s="52">
        <f>MIN(1,MAX(0,G47+(C47-2025)*H47))</f>
        <v>0.46206547347477</v>
      </c>
      <c r="J47" s="55">
        <f>F47*I47</f>
        <v>295.20391553676</v>
      </c>
      <c r="K47" s="52">
        <f>IF(C47=2025,"",0)</f>
      </c>
      <c r="L47" s="55">
        <f>IF(K47="","",J47*K47)</f>
      </c>
    </row>
    <row r="48" ht="22" customHeight="1">
      <c r="A48" s="48" t="inlineStr">
        <is>
          <t>42</t>
        </is>
      </c>
      <c r="B48" s="48" t="inlineStr">
        <is>
          <t>Wholesale trade</t>
        </is>
      </c>
      <c r="C48" s="59">
        <v>2026</v>
      </c>
      <c r="D48" s="53">
        <f>IFERROR(XLOOKUP(A48,'DATA BLS Projections'!$A$5:$A$23,'DATA BLS Projections'!$E$5:$E$23),"")</f>
        <v>0.0020472138662182</v>
      </c>
      <c r="E48" s="53">
        <f>IFERROR(XLOOKUP(A48,'Projection Assumptions'!$A$13:$A$31,'Projection Assumptions'!$C$13:$C$31),"")</f>
        <v>0.03</v>
      </c>
      <c r="F48" s="55">
        <f>F47*(1+D48)*(1+E48)</f>
        <v>659.39250259785</v>
      </c>
      <c r="G48" s="53">
        <f>IFERROR(XLOOKUP(A48,'01 Industry Model'!$A$5:$A$23,'01 Industry Model'!$H$5:$H$23),"")</f>
        <v>0.46206547347477</v>
      </c>
      <c r="H48" s="53">
        <f>IFERROR(XLOOKUP(A48,'Projection Assumptions'!$A$13:$A$31,'Projection Assumptions'!$E$13:$E$31),"")</f>
        <v>0</v>
      </c>
      <c r="I48" s="52">
        <f>MIN(1,MAX(0,G48+(C48-2025)*H48))</f>
        <v>0.46206547347477</v>
      </c>
      <c r="J48" s="55">
        <f>F48*I48</f>
        <v>304.68250891859</v>
      </c>
      <c r="K48" s="53">
        <f>IFERROR(XLOOKUP(A48,'DATA Census'!$A$2:$A$20,'DATA Census'!$C$2:$C$20),"")</f>
        <v>0.216</v>
      </c>
      <c r="L48" s="55">
        <f>IF(K48="","",J48*K48)</f>
        <v>65.811421926415</v>
      </c>
    </row>
    <row r="49" ht="22" customHeight="1">
      <c r="A49" s="48" t="inlineStr">
        <is>
          <t>42</t>
        </is>
      </c>
      <c r="B49" s="48" t="inlineStr">
        <is>
          <t>Wholesale trade</t>
        </is>
      </c>
      <c r="C49" s="59">
        <v>2027</v>
      </c>
      <c r="D49" s="53">
        <f>IFERROR(XLOOKUP(A49,'DATA BLS Projections'!$A$5:$A$23,'DATA BLS Projections'!$E$5:$E$23),"")</f>
        <v>0.0020472138662182</v>
      </c>
      <c r="E49" s="53">
        <f>IFERROR(XLOOKUP(A49,'Projection Assumptions'!$A$13:$A$31,'Projection Assumptions'!$C$13:$C$31),"")</f>
        <v>0.03</v>
      </c>
      <c r="F49" s="55">
        <f>F48*(1+D49)*(1+E49)</f>
        <v>680.56469267462</v>
      </c>
      <c r="G49" s="53">
        <f>IFERROR(XLOOKUP(A49,'01 Industry Model'!$A$5:$A$23,'01 Industry Model'!$H$5:$H$23),"")</f>
        <v>0.46206547347477</v>
      </c>
      <c r="H49" s="53">
        <f>IFERROR(XLOOKUP(A49,'Projection Assumptions'!$A$13:$A$31,'Projection Assumptions'!$E$13:$E$31),"")</f>
        <v>0</v>
      </c>
      <c r="I49" s="52">
        <f>MIN(1,MAX(0,G49+(C49-2025)*H49))</f>
        <v>0.46206547347477</v>
      </c>
      <c r="J49" s="55">
        <f>F49*I49</f>
        <v>314.46544695091</v>
      </c>
      <c r="K49" s="52">
        <f>MIN(1,K48+XLOOKUP(A49,'Projection Assumptions'!$A$13:$A$31,'Projection Assumptions'!$D$13:$D$31))</f>
        <v>0.266</v>
      </c>
      <c r="L49" s="55">
        <f>IF(K49="","",J49*K49)</f>
        <v>83.647808888942</v>
      </c>
    </row>
    <row r="50" ht="22" customHeight="1">
      <c r="A50" s="48" t="inlineStr">
        <is>
          <t>42</t>
        </is>
      </c>
      <c r="B50" s="48" t="inlineStr">
        <is>
          <t>Wholesale trade</t>
        </is>
      </c>
      <c r="C50" s="59">
        <v>2028</v>
      </c>
      <c r="D50" s="53">
        <f>IFERROR(XLOOKUP(A50,'DATA BLS Projections'!$A$5:$A$23,'DATA BLS Projections'!$E$5:$E$23),"")</f>
        <v>0.0020472138662182</v>
      </c>
      <c r="E50" s="53">
        <f>IFERROR(XLOOKUP(A50,'Projection Assumptions'!$A$13:$A$31,'Projection Assumptions'!$C$13:$C$31),"")</f>
        <v>0.03</v>
      </c>
      <c r="F50" s="55">
        <f>F49*(1+D50)*(1+E50)</f>
        <v>702.41669277483</v>
      </c>
      <c r="G50" s="53">
        <f>IFERROR(XLOOKUP(A50,'01 Industry Model'!$A$5:$A$23,'01 Industry Model'!$H$5:$H$23),"")</f>
        <v>0.46206547347477</v>
      </c>
      <c r="H50" s="53">
        <f>IFERROR(XLOOKUP(A50,'Projection Assumptions'!$A$13:$A$31,'Projection Assumptions'!$E$13:$E$31),"")</f>
        <v>0</v>
      </c>
      <c r="I50" s="52">
        <f>MIN(1,MAX(0,G50+(C50-2025)*H50))</f>
        <v>0.46206547347477</v>
      </c>
      <c r="J50" s="55">
        <f>F50*I50</f>
        <v>324.56250172359</v>
      </c>
      <c r="K50" s="52">
        <f>MIN(1,K49+XLOOKUP(A50,'Projection Assumptions'!$A$13:$A$31,'Projection Assumptions'!$D$13:$D$31))</f>
        <v>0.316</v>
      </c>
      <c r="L50" s="55">
        <f>IF(K50="","",J50*K50)</f>
        <v>102.56175054465</v>
      </c>
    </row>
    <row r="51" ht="22" customHeight="1">
      <c r="A51" s="48" t="inlineStr">
        <is>
          <t>42</t>
        </is>
      </c>
      <c r="B51" s="48" t="inlineStr">
        <is>
          <t>Wholesale trade</t>
        </is>
      </c>
      <c r="C51" s="59">
        <v>2029</v>
      </c>
      <c r="D51" s="53">
        <f>IFERROR(XLOOKUP(A51,'DATA BLS Projections'!$A$5:$A$23,'DATA BLS Projections'!$E$5:$E$23),"")</f>
        <v>0.0020472138662182</v>
      </c>
      <c r="E51" s="53">
        <f>IFERROR(XLOOKUP(A51,'Projection Assumptions'!$A$13:$A$31,'Projection Assumptions'!$C$13:$C$31),"")</f>
        <v>0.03</v>
      </c>
      <c r="F51" s="55">
        <f>F50*(1+D51)*(1+E51)</f>
        <v>724.97033066719</v>
      </c>
      <c r="G51" s="53">
        <f>IFERROR(XLOOKUP(A51,'01 Industry Model'!$A$5:$A$23,'01 Industry Model'!$H$5:$H$23),"")</f>
        <v>0.46206547347477</v>
      </c>
      <c r="H51" s="53">
        <f>IFERROR(XLOOKUP(A51,'Projection Assumptions'!$A$13:$A$31,'Projection Assumptions'!$E$13:$E$31),"")</f>
        <v>0</v>
      </c>
      <c r="I51" s="52">
        <f>MIN(1,MAX(0,G51+(C51-2025)*H51))</f>
        <v>0.46206547347477</v>
      </c>
      <c r="J51" s="55">
        <f>F51*I51</f>
        <v>334.9837590949</v>
      </c>
      <c r="K51" s="52">
        <f>MIN(1,K50+XLOOKUP(A51,'Projection Assumptions'!$A$13:$A$31,'Projection Assumptions'!$D$13:$D$31))</f>
        <v>0.366</v>
      </c>
      <c r="L51" s="55">
        <f>IF(K51="","",J51*K51)</f>
        <v>122.60405582873</v>
      </c>
    </row>
    <row r="52" ht="22" customHeight="1">
      <c r="A52" s="48" t="inlineStr">
        <is>
          <t>42</t>
        </is>
      </c>
      <c r="B52" s="48" t="inlineStr">
        <is>
          <t>Wholesale trade</t>
        </is>
      </c>
      <c r="C52" s="59">
        <v>2030</v>
      </c>
      <c r="D52" s="53">
        <f>IFERROR(XLOOKUP(A52,'DATA BLS Projections'!$A$5:$A$23,'DATA BLS Projections'!$E$5:$E$23),"")</f>
        <v>0.0020472138662182</v>
      </c>
      <c r="E52" s="53">
        <f>IFERROR(XLOOKUP(A52,'Projection Assumptions'!$A$13:$A$31,'Projection Assumptions'!$C$13:$C$31),"")</f>
        <v>0.03</v>
      </c>
      <c r="F52" s="55">
        <f>F51*(1+D52)*(1+E52)</f>
        <v>748.24813498015</v>
      </c>
      <c r="G52" s="53">
        <f>IFERROR(XLOOKUP(A52,'01 Industry Model'!$A$5:$A$23,'01 Industry Model'!$H$5:$H$23),"")</f>
        <v>0.46206547347477</v>
      </c>
      <c r="H52" s="53">
        <f>IFERROR(XLOOKUP(A52,'Projection Assumptions'!$A$13:$A$31,'Projection Assumptions'!$E$13:$E$31),"")</f>
        <v>0</v>
      </c>
      <c r="I52" s="52">
        <f>MIN(1,MAX(0,G52+(C52-2025)*H52))</f>
        <v>0.46206547347477</v>
      </c>
      <c r="J52" s="55">
        <f>F52*I52</f>
        <v>345.73962876622</v>
      </c>
      <c r="K52" s="52">
        <f>MIN(1,K51+XLOOKUP(A52,'Projection Assumptions'!$A$13:$A$31,'Projection Assumptions'!$D$13:$D$31))</f>
        <v>0.416</v>
      </c>
      <c r="L52" s="55">
        <f>IF(K52="","",J52*K52)</f>
        <v>143.82768556675</v>
      </c>
    </row>
    <row r="53" ht="22" customHeight="1">
      <c r="A53" s="48" t="inlineStr">
        <is>
          <t>44-45</t>
        </is>
      </c>
      <c r="B53" s="48" t="inlineStr">
        <is>
          <t>Retail trade</t>
        </is>
      </c>
      <c r="C53" s="59">
        <v>2025</v>
      </c>
      <c r="D53" s="53">
        <f>IFERROR(XLOOKUP(A53,'DATA BLS Projections'!$A$5:$A$23,'DATA BLS Projections'!$E$5:$E$23),"")</f>
        <v>-0.00017824132383659</v>
      </c>
      <c r="E53" s="53">
        <f>IFERROR(XLOOKUP(A53,'Projection Assumptions'!$A$13:$A$31,'Projection Assumptions'!$C$13:$C$31),"")</f>
        <v>0.03</v>
      </c>
      <c r="F53" s="56">
        <f>IFERROR(XLOOKUP(A53,'01 Industry Model'!$A$5:$A$23,'01 Industry Model'!$C$5:$C$23),"")</f>
        <v>668.863568474</v>
      </c>
      <c r="G53" s="53">
        <f>IFERROR(XLOOKUP(A53,'01 Industry Model'!$A$5:$A$23,'01 Industry Model'!$H$5:$H$23),"")</f>
        <v>0.4383136260395</v>
      </c>
      <c r="H53" s="53">
        <f>IFERROR(XLOOKUP(A53,'Projection Assumptions'!$A$13:$A$31,'Projection Assumptions'!$E$13:$E$31),"")</f>
        <v>0</v>
      </c>
      <c r="I53" s="52">
        <f>MIN(1,MAX(0,G53+(C53-2025)*H53))</f>
        <v>0.4383136260395</v>
      </c>
      <c r="J53" s="55">
        <f>F53*I53</f>
        <v>293.17201602356</v>
      </c>
      <c r="K53" s="52">
        <f>IF(C53=2025,"",0)</f>
      </c>
      <c r="L53" s="55">
        <f>IF(K53="","",J53*K53)</f>
      </c>
    </row>
    <row r="54" ht="22" customHeight="1">
      <c r="A54" s="48" t="inlineStr">
        <is>
          <t>44-45</t>
        </is>
      </c>
      <c r="B54" s="48" t="inlineStr">
        <is>
          <t>Retail trade</t>
        </is>
      </c>
      <c r="C54" s="59">
        <v>2026</v>
      </c>
      <c r="D54" s="53">
        <f>IFERROR(XLOOKUP(A54,'DATA BLS Projections'!$A$5:$A$23,'DATA BLS Projections'!$E$5:$E$23),"")</f>
        <v>-0.00017824132383659</v>
      </c>
      <c r="E54" s="53">
        <f>IFERROR(XLOOKUP(A54,'Projection Assumptions'!$A$13:$A$31,'Projection Assumptions'!$C$13:$C$31),"")</f>
        <v>0.03</v>
      </c>
      <c r="F54" s="55">
        <f>F53*(1+D54)*(1+E54)</f>
        <v>688.80667982647</v>
      </c>
      <c r="G54" s="53">
        <f>IFERROR(XLOOKUP(A54,'01 Industry Model'!$A$5:$A$23,'01 Industry Model'!$H$5:$H$23),"")</f>
        <v>0.4383136260395</v>
      </c>
      <c r="H54" s="53">
        <f>IFERROR(XLOOKUP(A54,'Projection Assumptions'!$A$13:$A$31,'Projection Assumptions'!$E$13:$E$31),"")</f>
        <v>0</v>
      </c>
      <c r="I54" s="52">
        <f>MIN(1,MAX(0,G54+(C54-2025)*H54))</f>
        <v>0.4383136260395</v>
      </c>
      <c r="J54" s="55">
        <f>F54*I54</f>
        <v>301.91335347497</v>
      </c>
      <c r="K54" s="53">
        <f>IFERROR(XLOOKUP(A54,'DATA Census'!$A$2:$A$20,'DATA Census'!$C$2:$C$20),"")</f>
        <v>0.168</v>
      </c>
      <c r="L54" s="55">
        <f>IF(K54="","",J54*K54)</f>
        <v>50.721443383795</v>
      </c>
    </row>
    <row r="55" ht="22" customHeight="1">
      <c r="A55" s="48" t="inlineStr">
        <is>
          <t>44-45</t>
        </is>
      </c>
      <c r="B55" s="48" t="inlineStr">
        <is>
          <t>Retail trade</t>
        </is>
      </c>
      <c r="C55" s="59">
        <v>2027</v>
      </c>
      <c r="D55" s="53">
        <f>IFERROR(XLOOKUP(A55,'DATA BLS Projections'!$A$5:$A$23,'DATA BLS Projections'!$E$5:$E$23),"")</f>
        <v>-0.00017824132383659</v>
      </c>
      <c r="E55" s="53">
        <f>IFERROR(XLOOKUP(A55,'Projection Assumptions'!$A$13:$A$31,'Projection Assumptions'!$C$13:$C$31),"")</f>
        <v>0.03</v>
      </c>
      <c r="F55" s="55">
        <f>F54*(1+D55)*(1+E55)</f>
        <v>709.34442319235</v>
      </c>
      <c r="G55" s="53">
        <f>IFERROR(XLOOKUP(A55,'01 Industry Model'!$A$5:$A$23,'01 Industry Model'!$H$5:$H$23),"")</f>
        <v>0.4383136260395</v>
      </c>
      <c r="H55" s="53">
        <f>IFERROR(XLOOKUP(A55,'Projection Assumptions'!$A$13:$A$31,'Projection Assumptions'!$E$13:$E$31),"")</f>
        <v>0</v>
      </c>
      <c r="I55" s="52">
        <f>MIN(1,MAX(0,G55+(C55-2025)*H55))</f>
        <v>0.4383136260395</v>
      </c>
      <c r="J55" s="55">
        <f>F55*I55</f>
        <v>310.91532624034</v>
      </c>
      <c r="K55" s="52">
        <f>MIN(1,K54+XLOOKUP(A55,'Projection Assumptions'!$A$13:$A$31,'Projection Assumptions'!$D$13:$D$31))</f>
        <v>0.218</v>
      </c>
      <c r="L55" s="55">
        <f>IF(K55="","",J55*K55)</f>
        <v>67.779541120394</v>
      </c>
    </row>
    <row r="56" ht="22" customHeight="1">
      <c r="A56" s="48" t="inlineStr">
        <is>
          <t>44-45</t>
        </is>
      </c>
      <c r="B56" s="48" t="inlineStr">
        <is>
          <t>Retail trade</t>
        </is>
      </c>
      <c r="C56" s="59">
        <v>2028</v>
      </c>
      <c r="D56" s="53">
        <f>IFERROR(XLOOKUP(A56,'DATA BLS Projections'!$A$5:$A$23,'DATA BLS Projections'!$E$5:$E$23),"")</f>
        <v>-0.00017824132383659</v>
      </c>
      <c r="E56" s="53">
        <f>IFERROR(XLOOKUP(A56,'Projection Assumptions'!$A$13:$A$31,'Projection Assumptions'!$C$13:$C$31),"")</f>
        <v>0.03</v>
      </c>
      <c r="F56" s="55">
        <f>F55*(1+D56)*(1+E56)</f>
        <v>730.49452836441</v>
      </c>
      <c r="G56" s="53">
        <f>IFERROR(XLOOKUP(A56,'01 Industry Model'!$A$5:$A$23,'01 Industry Model'!$H$5:$H$23),"")</f>
        <v>0.4383136260395</v>
      </c>
      <c r="H56" s="53">
        <f>IFERROR(XLOOKUP(A56,'Projection Assumptions'!$A$13:$A$31,'Projection Assumptions'!$E$13:$E$31),"")</f>
        <v>0</v>
      </c>
      <c r="I56" s="52">
        <f>MIN(1,MAX(0,G56+(C56-2025)*H56))</f>
        <v>0.4383136260395</v>
      </c>
      <c r="J56" s="55">
        <f>F56*I56</f>
        <v>320.18570552942</v>
      </c>
      <c r="K56" s="52">
        <f>MIN(1,K55+XLOOKUP(A56,'Projection Assumptions'!$A$13:$A$31,'Projection Assumptions'!$D$13:$D$31))</f>
        <v>0.268</v>
      </c>
      <c r="L56" s="55">
        <f>IF(K56="","",J56*K56)</f>
        <v>85.809769081884</v>
      </c>
    </row>
    <row r="57" ht="22" customHeight="1">
      <c r="A57" s="48" t="inlineStr">
        <is>
          <t>44-45</t>
        </is>
      </c>
      <c r="B57" s="48" t="inlineStr">
        <is>
          <t>Retail trade</t>
        </is>
      </c>
      <c r="C57" s="59">
        <v>2029</v>
      </c>
      <c r="D57" s="53">
        <f>IFERROR(XLOOKUP(A57,'DATA BLS Projections'!$A$5:$A$23,'DATA BLS Projections'!$E$5:$E$23),"")</f>
        <v>-0.00017824132383659</v>
      </c>
      <c r="E57" s="53">
        <f>IFERROR(XLOOKUP(A57,'Projection Assumptions'!$A$13:$A$31,'Projection Assumptions'!$C$13:$C$31),"")</f>
        <v>0.03</v>
      </c>
      <c r="F57" s="55">
        <f>F56*(1+D57)*(1+E57)</f>
        <v>752.27525377419</v>
      </c>
      <c r="G57" s="53">
        <f>IFERROR(XLOOKUP(A57,'01 Industry Model'!$A$5:$A$23,'01 Industry Model'!$H$5:$H$23),"")</f>
        <v>0.4383136260395</v>
      </c>
      <c r="H57" s="53">
        <f>IFERROR(XLOOKUP(A57,'Projection Assumptions'!$A$13:$A$31,'Projection Assumptions'!$E$13:$E$31),"")</f>
        <v>0</v>
      </c>
      <c r="I57" s="52">
        <f>MIN(1,MAX(0,G57+(C57-2025)*H57))</f>
        <v>0.4383136260395</v>
      </c>
      <c r="J57" s="55">
        <f>F57*I57</f>
        <v>329.73249426155</v>
      </c>
      <c r="K57" s="52">
        <f>MIN(1,K56+XLOOKUP(A57,'Projection Assumptions'!$A$13:$A$31,'Projection Assumptions'!$D$13:$D$31))</f>
        <v>0.318</v>
      </c>
      <c r="L57" s="55">
        <f>IF(K57="","",J57*K57)</f>
        <v>104.85493317517</v>
      </c>
    </row>
    <row r="58" ht="22" customHeight="1">
      <c r="A58" s="48" t="inlineStr">
        <is>
          <t>44-45</t>
        </is>
      </c>
      <c r="B58" s="48" t="inlineStr">
        <is>
          <t>Retail trade</t>
        </is>
      </c>
      <c r="C58" s="59">
        <v>2030</v>
      </c>
      <c r="D58" s="53">
        <f>IFERROR(XLOOKUP(A58,'DATA BLS Projections'!$A$5:$A$23,'DATA BLS Projections'!$E$5:$E$23),"")</f>
        <v>-0.00017824132383659</v>
      </c>
      <c r="E58" s="53">
        <f>IFERROR(XLOOKUP(A58,'Projection Assumptions'!$A$13:$A$31,'Projection Assumptions'!$C$13:$C$31),"")</f>
        <v>0.03</v>
      </c>
      <c r="F58" s="55">
        <f>F57*(1+D58)*(1+E58)</f>
        <v>774.70540225418</v>
      </c>
      <c r="G58" s="53">
        <f>IFERROR(XLOOKUP(A58,'01 Industry Model'!$A$5:$A$23,'01 Industry Model'!$H$5:$H$23),"")</f>
        <v>0.4383136260395</v>
      </c>
      <c r="H58" s="53">
        <f>IFERROR(XLOOKUP(A58,'Projection Assumptions'!$A$13:$A$31,'Projection Assumptions'!$E$13:$E$31),"")</f>
        <v>0</v>
      </c>
      <c r="I58" s="52">
        <f>MIN(1,MAX(0,G58+(C58-2025)*H58))</f>
        <v>0.4383136260395</v>
      </c>
      <c r="J58" s="55">
        <f>F58*I58</f>
        <v>339.56393397442</v>
      </c>
      <c r="K58" s="52">
        <f>MIN(1,K57+XLOOKUP(A58,'Projection Assumptions'!$A$13:$A$31,'Projection Assumptions'!$D$13:$D$31))</f>
        <v>0.368</v>
      </c>
      <c r="L58" s="55">
        <f>IF(K58="","",J58*K58)</f>
        <v>124.95952770259</v>
      </c>
    </row>
    <row r="59" ht="22" customHeight="1">
      <c r="A59" s="48" t="inlineStr">
        <is>
          <t>48-49</t>
        </is>
      </c>
      <c r="B59" s="48" t="inlineStr">
        <is>
          <t>Transportation and warehousing</t>
        </is>
      </c>
      <c r="C59" s="59">
        <v>2025</v>
      </c>
      <c r="D59" s="53">
        <f>IFERROR(XLOOKUP(A59,'DATA BLS Projections'!$A$5:$A$23,'DATA BLS Projections'!$E$5:$E$23),"")</f>
        <v>0.0030792040785887</v>
      </c>
      <c r="E59" s="53">
        <f>IFERROR(XLOOKUP(A59,'Projection Assumptions'!$A$13:$A$31,'Projection Assumptions'!$C$13:$C$31),"")</f>
        <v>0.03</v>
      </c>
      <c r="F59" s="56">
        <f>IFERROR(XLOOKUP(A59,'01 Industry Model'!$A$5:$A$23,'01 Industry Model'!$C$5:$C$23),"")</f>
        <v>455.483942924</v>
      </c>
      <c r="G59" s="53">
        <f>IFERROR(XLOOKUP(A59,'01 Industry Model'!$A$5:$A$23,'01 Industry Model'!$H$5:$H$23),"")</f>
        <v>0.3291778972003</v>
      </c>
      <c r="H59" s="53">
        <f>IFERROR(XLOOKUP(A59,'Projection Assumptions'!$A$13:$A$31,'Projection Assumptions'!$E$13:$E$31),"")</f>
        <v>0</v>
      </c>
      <c r="I59" s="52">
        <f>MIN(1,MAX(0,G59+(C59-2025)*H59))</f>
        <v>0.3291778972003</v>
      </c>
      <c r="J59" s="55">
        <f>F59*I59</f>
        <v>149.93524654022</v>
      </c>
      <c r="K59" s="52">
        <f>IF(C59=2025,"",0)</f>
      </c>
      <c r="L59" s="55">
        <f>IF(K59="","",J59*K59)</f>
      </c>
    </row>
    <row r="60" ht="22" customHeight="1">
      <c r="A60" s="48" t="inlineStr">
        <is>
          <t>48-49</t>
        </is>
      </c>
      <c r="B60" s="48" t="inlineStr">
        <is>
          <t>Transportation and warehousing</t>
        </is>
      </c>
      <c r="C60" s="59">
        <v>2026</v>
      </c>
      <c r="D60" s="53">
        <f>IFERROR(XLOOKUP(A60,'DATA BLS Projections'!$A$5:$A$23,'DATA BLS Projections'!$E$5:$E$23),"")</f>
        <v>0.0030792040785887</v>
      </c>
      <c r="E60" s="53">
        <f>IFERROR(XLOOKUP(A60,'Projection Assumptions'!$A$13:$A$31,'Projection Assumptions'!$C$13:$C$31),"")</f>
        <v>0.03</v>
      </c>
      <c r="F60" s="55">
        <f>F59*(1+D60)*(1+E60)</f>
        <v>470.59306506695</v>
      </c>
      <c r="G60" s="53">
        <f>IFERROR(XLOOKUP(A60,'01 Industry Model'!$A$5:$A$23,'01 Industry Model'!$H$5:$H$23),"")</f>
        <v>0.3291778972003</v>
      </c>
      <c r="H60" s="53">
        <f>IFERROR(XLOOKUP(A60,'Projection Assumptions'!$A$13:$A$31,'Projection Assumptions'!$E$13:$E$31),"")</f>
        <v>0</v>
      </c>
      <c r="I60" s="52">
        <f>MIN(1,MAX(0,G60+(C60-2025)*H60))</f>
        <v>0.3291778972003</v>
      </c>
      <c r="J60" s="55">
        <f>F60*I60</f>
        <v>154.90883559578</v>
      </c>
      <c r="K60" s="53">
        <f>IFERROR(XLOOKUP(A60,'DATA Census'!$A$2:$A$20,'DATA Census'!$C$2:$C$20),"")</f>
        <v>0.105</v>
      </c>
      <c r="L60" s="55">
        <f>IF(K60="","",J60*K60)</f>
        <v>16.265427737557</v>
      </c>
    </row>
    <row r="61" ht="22" customHeight="1">
      <c r="A61" s="48" t="inlineStr">
        <is>
          <t>48-49</t>
        </is>
      </c>
      <c r="B61" s="48" t="inlineStr">
        <is>
          <t>Transportation and warehousing</t>
        </is>
      </c>
      <c r="C61" s="59">
        <v>2027</v>
      </c>
      <c r="D61" s="53">
        <f>IFERROR(XLOOKUP(A61,'DATA BLS Projections'!$A$5:$A$23,'DATA BLS Projections'!$E$5:$E$23),"")</f>
        <v>0.0030792040785887</v>
      </c>
      <c r="E61" s="53">
        <f>IFERROR(XLOOKUP(A61,'Projection Assumptions'!$A$13:$A$31,'Projection Assumptions'!$C$13:$C$31),"")</f>
        <v>0.03</v>
      </c>
      <c r="F61" s="55">
        <f>F60*(1+D61)*(1+E61)</f>
        <v>486.20338066682</v>
      </c>
      <c r="G61" s="53">
        <f>IFERROR(XLOOKUP(A61,'01 Industry Model'!$A$5:$A$23,'01 Industry Model'!$H$5:$H$23),"")</f>
        <v>0.3291778972003</v>
      </c>
      <c r="H61" s="53">
        <f>IFERROR(XLOOKUP(A61,'Projection Assumptions'!$A$13:$A$31,'Projection Assumptions'!$E$13:$E$31),"")</f>
        <v>0</v>
      </c>
      <c r="I61" s="52">
        <f>MIN(1,MAX(0,G61+(C61-2025)*H61))</f>
        <v>0.3291778972003</v>
      </c>
      <c r="J61" s="55">
        <f>F61*I61</f>
        <v>160.04740645958</v>
      </c>
      <c r="K61" s="52">
        <f>MIN(1,K60+XLOOKUP(A61,'Projection Assumptions'!$A$13:$A$31,'Projection Assumptions'!$D$13:$D$31))</f>
        <v>0.155</v>
      </c>
      <c r="L61" s="55">
        <f>IF(K61="","",J61*K61)</f>
        <v>24.807348001235</v>
      </c>
    </row>
    <row r="62" ht="22" customHeight="1">
      <c r="A62" s="48" t="inlineStr">
        <is>
          <t>48-49</t>
        </is>
      </c>
      <c r="B62" s="48" t="inlineStr">
        <is>
          <t>Transportation and warehousing</t>
        </is>
      </c>
      <c r="C62" s="59">
        <v>2028</v>
      </c>
      <c r="D62" s="53">
        <f>IFERROR(XLOOKUP(A62,'DATA BLS Projections'!$A$5:$A$23,'DATA BLS Projections'!$E$5:$E$23),"")</f>
        <v>0.0030792040785887</v>
      </c>
      <c r="E62" s="53">
        <f>IFERROR(XLOOKUP(A62,'Projection Assumptions'!$A$13:$A$31,'Projection Assumptions'!$C$13:$C$31),"")</f>
        <v>0.03</v>
      </c>
      <c r="F62" s="55">
        <f>F61*(1+D62)*(1+E62)</f>
        <v>502.33151510259</v>
      </c>
      <c r="G62" s="53">
        <f>IFERROR(XLOOKUP(A62,'01 Industry Model'!$A$5:$A$23,'01 Industry Model'!$H$5:$H$23),"")</f>
        <v>0.3291778972003</v>
      </c>
      <c r="H62" s="53">
        <f>IFERROR(XLOOKUP(A62,'Projection Assumptions'!$A$13:$A$31,'Projection Assumptions'!$E$13:$E$31),"")</f>
        <v>0</v>
      </c>
      <c r="I62" s="52">
        <f>MIN(1,MAX(0,G62+(C62-2025)*H62))</f>
        <v>0.3291778972003</v>
      </c>
      <c r="J62" s="55">
        <f>F62*I62</f>
        <v>165.35643183891</v>
      </c>
      <c r="K62" s="52">
        <f>MIN(1,K61+XLOOKUP(A62,'Projection Assumptions'!$A$13:$A$31,'Projection Assumptions'!$D$13:$D$31))</f>
        <v>0.205</v>
      </c>
      <c r="L62" s="55">
        <f>IF(K62="","",J62*K62)</f>
        <v>33.898068526976</v>
      </c>
    </row>
    <row r="63" ht="22" customHeight="1">
      <c r="A63" s="48" t="inlineStr">
        <is>
          <t>48-49</t>
        </is>
      </c>
      <c r="B63" s="48" t="inlineStr">
        <is>
          <t>Transportation and warehousing</t>
        </is>
      </c>
      <c r="C63" s="59">
        <v>2029</v>
      </c>
      <c r="D63" s="53">
        <f>IFERROR(XLOOKUP(A63,'DATA BLS Projections'!$A$5:$A$23,'DATA BLS Projections'!$E$5:$E$23),"")</f>
        <v>0.0030792040785887</v>
      </c>
      <c r="E63" s="53">
        <f>IFERROR(XLOOKUP(A63,'Projection Assumptions'!$A$13:$A$31,'Projection Assumptions'!$C$13:$C$31),"")</f>
        <v>0.03</v>
      </c>
      <c r="F63" s="55">
        <f>F62*(1+D63)*(1+E63)</f>
        <v>518.99464524327</v>
      </c>
      <c r="G63" s="53">
        <f>IFERROR(XLOOKUP(A63,'01 Industry Model'!$A$5:$A$23,'01 Industry Model'!$H$5:$H$23),"")</f>
        <v>0.3291778972003</v>
      </c>
      <c r="H63" s="53">
        <f>IFERROR(XLOOKUP(A63,'Projection Assumptions'!$A$13:$A$31,'Projection Assumptions'!$E$13:$E$31),"")</f>
        <v>0</v>
      </c>
      <c r="I63" s="52">
        <f>MIN(1,MAX(0,G63+(C63-2025)*H63))</f>
        <v>0.3291778972003</v>
      </c>
      <c r="J63" s="55">
        <f>F63*I63</f>
        <v>170.84156597939</v>
      </c>
      <c r="K63" s="52">
        <f>MIN(1,K62+XLOOKUP(A63,'Projection Assumptions'!$A$13:$A$31,'Projection Assumptions'!$D$13:$D$31))</f>
        <v>0.255</v>
      </c>
      <c r="L63" s="55">
        <f>IF(K63="","",J63*K63)</f>
        <v>43.564599324745</v>
      </c>
    </row>
    <row r="64" ht="22" customHeight="1">
      <c r="A64" s="48" t="inlineStr">
        <is>
          <t>48-49</t>
        </is>
      </c>
      <c r="B64" s="48" t="inlineStr">
        <is>
          <t>Transportation and warehousing</t>
        </is>
      </c>
      <c r="C64" s="59">
        <v>2030</v>
      </c>
      <c r="D64" s="53">
        <f>IFERROR(XLOOKUP(A64,'DATA BLS Projections'!$A$5:$A$23,'DATA BLS Projections'!$E$5:$E$23),"")</f>
        <v>0.0030792040785887</v>
      </c>
      <c r="E64" s="53">
        <f>IFERROR(XLOOKUP(A64,'Projection Assumptions'!$A$13:$A$31,'Projection Assumptions'!$C$13:$C$31),"")</f>
        <v>0.03</v>
      </c>
      <c r="F64" s="55">
        <f>F63*(1+D64)*(1+E64)</f>
        <v>536.21051774182</v>
      </c>
      <c r="G64" s="53">
        <f>IFERROR(XLOOKUP(A64,'01 Industry Model'!$A$5:$A$23,'01 Industry Model'!$H$5:$H$23),"")</f>
        <v>0.3291778972003</v>
      </c>
      <c r="H64" s="53">
        <f>IFERROR(XLOOKUP(A64,'Projection Assumptions'!$A$13:$A$31,'Projection Assumptions'!$E$13:$E$31),"")</f>
        <v>0</v>
      </c>
      <c r="I64" s="52">
        <f>MIN(1,MAX(0,G64+(C64-2025)*H64))</f>
        <v>0.3291778972003</v>
      </c>
      <c r="J64" s="55">
        <f>F64*I64</f>
        <v>176.50865068693</v>
      </c>
      <c r="K64" s="52">
        <f>MIN(1,K63+XLOOKUP(A64,'Projection Assumptions'!$A$13:$A$31,'Projection Assumptions'!$D$13:$D$31))</f>
        <v>0.305</v>
      </c>
      <c r="L64" s="55">
        <f>IF(K64="","",J64*K64)</f>
        <v>53.835138459515</v>
      </c>
    </row>
    <row r="65" ht="22" customHeight="1">
      <c r="A65" s="48" t="inlineStr">
        <is>
          <t>51</t>
        </is>
      </c>
      <c r="B65" s="48" t="inlineStr">
        <is>
          <t>Information</t>
        </is>
      </c>
      <c r="C65" s="59">
        <v>2025</v>
      </c>
      <c r="D65" s="53">
        <f>IFERROR(XLOOKUP(A65,'DATA BLS Projections'!$A$5:$A$23,'DATA BLS Projections'!$E$5:$E$23),"")</f>
        <v>0.005154974410291</v>
      </c>
      <c r="E65" s="53">
        <f>IFERROR(XLOOKUP(A65,'Projection Assumptions'!$A$13:$A$31,'Projection Assumptions'!$C$13:$C$31),"")</f>
        <v>0.03</v>
      </c>
      <c r="F65" s="56">
        <f>IFERROR(XLOOKUP(A65,'01 Industry Model'!$A$5:$A$23,'01 Industry Model'!$C$5:$C$23),"")</f>
        <v>544.469565204</v>
      </c>
      <c r="G65" s="53">
        <f>IFERROR(XLOOKUP(A65,'01 Industry Model'!$A$5:$A$23,'01 Industry Model'!$H$5:$H$23),"")</f>
        <v>0.5643459033596</v>
      </c>
      <c r="H65" s="53">
        <f>IFERROR(XLOOKUP(A65,'Projection Assumptions'!$A$13:$A$31,'Projection Assumptions'!$E$13:$E$31),"")</f>
        <v>0</v>
      </c>
      <c r="I65" s="52">
        <f>MIN(1,MAX(0,G65+(C65-2025)*H65))</f>
        <v>0.5643459033596</v>
      </c>
      <c r="J65" s="55">
        <f>F65*I65</f>
        <v>307.26916862686</v>
      </c>
      <c r="K65" s="52">
        <f>IF(C65=2025,"",0)</f>
      </c>
      <c r="L65" s="55">
        <f>IF(K65="","",J65*K65)</f>
      </c>
    </row>
    <row r="66" ht="22" customHeight="1">
      <c r="A66" s="48" t="inlineStr">
        <is>
          <t>51</t>
        </is>
      </c>
      <c r="B66" s="48" t="inlineStr">
        <is>
          <t>Information</t>
        </is>
      </c>
      <c r="C66" s="59">
        <v>2026</v>
      </c>
      <c r="D66" s="53">
        <f>IFERROR(XLOOKUP(A66,'DATA BLS Projections'!$A$5:$A$23,'DATA BLS Projections'!$E$5:$E$23),"")</f>
        <v>0.005154974410291</v>
      </c>
      <c r="E66" s="53">
        <f>IFERROR(XLOOKUP(A66,'Projection Assumptions'!$A$13:$A$31,'Projection Assumptions'!$C$13:$C$31),"")</f>
        <v>0.03</v>
      </c>
      <c r="F66" s="55">
        <f>F65*(1+D66)*(1+E66)</f>
        <v>563.6945806362</v>
      </c>
      <c r="G66" s="53">
        <f>IFERROR(XLOOKUP(A66,'01 Industry Model'!$A$5:$A$23,'01 Industry Model'!$H$5:$H$23),"")</f>
        <v>0.5643459033596</v>
      </c>
      <c r="H66" s="53">
        <f>IFERROR(XLOOKUP(A66,'Projection Assumptions'!$A$13:$A$31,'Projection Assumptions'!$E$13:$E$31),"")</f>
        <v>0</v>
      </c>
      <c r="I66" s="52">
        <f>MIN(1,MAX(0,G66+(C66-2025)*H66))</f>
        <v>0.5643459033596</v>
      </c>
      <c r="J66" s="55">
        <f>F66*I66</f>
        <v>318.11872732805</v>
      </c>
      <c r="K66" s="53">
        <f>IFERROR(XLOOKUP(A66,'DATA Census'!$A$2:$A$20,'DATA Census'!$C$2:$C$20),"")</f>
        <v>0.502</v>
      </c>
      <c r="L66" s="55">
        <f>IF(K66="","",J66*K66)</f>
        <v>159.69560111868</v>
      </c>
    </row>
    <row r="67" ht="22" customHeight="1">
      <c r="A67" s="48" t="inlineStr">
        <is>
          <t>51</t>
        </is>
      </c>
      <c r="B67" s="48" t="inlineStr">
        <is>
          <t>Information</t>
        </is>
      </c>
      <c r="C67" s="59">
        <v>2027</v>
      </c>
      <c r="D67" s="53">
        <f>IFERROR(XLOOKUP(A67,'DATA BLS Projections'!$A$5:$A$23,'DATA BLS Projections'!$E$5:$E$23),"")</f>
        <v>0.005154974410291</v>
      </c>
      <c r="E67" s="53">
        <f>IFERROR(XLOOKUP(A67,'Projection Assumptions'!$A$13:$A$31,'Projection Assumptions'!$C$13:$C$31),"")</f>
        <v>0.03</v>
      </c>
      <c r="F67" s="55">
        <f>F66*(1+D67)*(1+E67)</f>
        <v>583.59842412784</v>
      </c>
      <c r="G67" s="53">
        <f>IFERROR(XLOOKUP(A67,'01 Industry Model'!$A$5:$A$23,'01 Industry Model'!$H$5:$H$23),"")</f>
        <v>0.5643459033596</v>
      </c>
      <c r="H67" s="53">
        <f>IFERROR(XLOOKUP(A67,'Projection Assumptions'!$A$13:$A$31,'Projection Assumptions'!$E$13:$E$31),"")</f>
        <v>0</v>
      </c>
      <c r="I67" s="52">
        <f>MIN(1,MAX(0,G67+(C67-2025)*H67))</f>
        <v>0.5643459033596</v>
      </c>
      <c r="J67" s="55">
        <f>F67*I67</f>
        <v>329.35137986367</v>
      </c>
      <c r="K67" s="52">
        <f>MIN(1,K66+XLOOKUP(A67,'Projection Assumptions'!$A$13:$A$31,'Projection Assumptions'!$D$13:$D$31))</f>
        <v>0.552</v>
      </c>
      <c r="L67" s="55">
        <f>IF(K67="","",J67*K67)</f>
        <v>181.80196168474</v>
      </c>
    </row>
    <row r="68" ht="22" customHeight="1">
      <c r="A68" s="48" t="inlineStr">
        <is>
          <t>51</t>
        </is>
      </c>
      <c r="B68" s="48" t="inlineStr">
        <is>
          <t>Information</t>
        </is>
      </c>
      <c r="C68" s="59">
        <v>2028</v>
      </c>
      <c r="D68" s="53">
        <f>IFERROR(XLOOKUP(A68,'DATA BLS Projections'!$A$5:$A$23,'DATA BLS Projections'!$E$5:$E$23),"")</f>
        <v>0.005154974410291</v>
      </c>
      <c r="E68" s="53">
        <f>IFERROR(XLOOKUP(A68,'Projection Assumptions'!$A$13:$A$31,'Projection Assumptions'!$C$13:$C$31),"")</f>
        <v>0.03</v>
      </c>
      <c r="F68" s="55">
        <f>F67*(1+D68)*(1+E68)</f>
        <v>604.20506484221</v>
      </c>
      <c r="G68" s="53">
        <f>IFERROR(XLOOKUP(A68,'01 Industry Model'!$A$5:$A$23,'01 Industry Model'!$H$5:$H$23),"")</f>
        <v>0.5643459033596</v>
      </c>
      <c r="H68" s="53">
        <f>IFERROR(XLOOKUP(A68,'Projection Assumptions'!$A$13:$A$31,'Projection Assumptions'!$E$13:$E$31),"")</f>
        <v>0</v>
      </c>
      <c r="I68" s="52">
        <f>MIN(1,MAX(0,G68+(C68-2025)*H68))</f>
        <v>0.5643459033596</v>
      </c>
      <c r="J68" s="55">
        <f>F68*I68</f>
        <v>340.98065313282</v>
      </c>
      <c r="K68" s="52">
        <f>MIN(1,K67+XLOOKUP(A68,'Projection Assumptions'!$A$13:$A$31,'Projection Assumptions'!$D$13:$D$31))</f>
        <v>0.602</v>
      </c>
      <c r="L68" s="55">
        <f>IF(K68="","",J68*K68)</f>
        <v>205.27035318596</v>
      </c>
    </row>
    <row r="69" ht="22" customHeight="1">
      <c r="A69" s="48" t="inlineStr">
        <is>
          <t>51</t>
        </is>
      </c>
      <c r="B69" s="48" t="inlineStr">
        <is>
          <t>Information</t>
        </is>
      </c>
      <c r="C69" s="59">
        <v>2029</v>
      </c>
      <c r="D69" s="53">
        <f>IFERROR(XLOOKUP(A69,'DATA BLS Projections'!$A$5:$A$23,'DATA BLS Projections'!$E$5:$E$23),"")</f>
        <v>0.005154974410291</v>
      </c>
      <c r="E69" s="53">
        <f>IFERROR(XLOOKUP(A69,'Projection Assumptions'!$A$13:$A$31,'Projection Assumptions'!$C$13:$C$31),"")</f>
        <v>0.03</v>
      </c>
      <c r="F69" s="55">
        <f>F68*(1+D69)*(1+E69)</f>
        <v>625.53931828474</v>
      </c>
      <c r="G69" s="53">
        <f>IFERROR(XLOOKUP(A69,'01 Industry Model'!$A$5:$A$23,'01 Industry Model'!$H$5:$H$23),"")</f>
        <v>0.5643459033596</v>
      </c>
      <c r="H69" s="53">
        <f>IFERROR(XLOOKUP(A69,'Projection Assumptions'!$A$13:$A$31,'Projection Assumptions'!$E$13:$E$31),"")</f>
        <v>0</v>
      </c>
      <c r="I69" s="52">
        <f>MIN(1,MAX(0,G69+(C69-2025)*H69))</f>
        <v>0.5643459033596</v>
      </c>
      <c r="J69" s="55">
        <f>F69*I69</f>
        <v>353.02055166435</v>
      </c>
      <c r="K69" s="52">
        <f>MIN(1,K68+XLOOKUP(A69,'Projection Assumptions'!$A$13:$A$31,'Projection Assumptions'!$D$13:$D$31))</f>
        <v>0.652</v>
      </c>
      <c r="L69" s="55">
        <f>IF(K69="","",J69*K69)</f>
        <v>230.16939968516</v>
      </c>
    </row>
    <row r="70" ht="22" customHeight="1">
      <c r="A70" s="48" t="inlineStr">
        <is>
          <t>51</t>
        </is>
      </c>
      <c r="B70" s="48" t="inlineStr">
        <is>
          <t>Information</t>
        </is>
      </c>
      <c r="C70" s="59">
        <v>2030</v>
      </c>
      <c r="D70" s="53">
        <f>IFERROR(XLOOKUP(A70,'DATA BLS Projections'!$A$5:$A$23,'DATA BLS Projections'!$E$5:$E$23),"")</f>
        <v>0.005154974410291</v>
      </c>
      <c r="E70" s="53">
        <f>IFERROR(XLOOKUP(A70,'Projection Assumptions'!$A$13:$A$31,'Projection Assumptions'!$C$13:$C$31),"")</f>
        <v>0.03</v>
      </c>
      <c r="F70" s="55">
        <f>F69*(1+D70)*(1+E70)</f>
        <v>647.62687618702</v>
      </c>
      <c r="G70" s="53">
        <f>IFERROR(XLOOKUP(A70,'01 Industry Model'!$A$5:$A$23,'01 Industry Model'!$H$5:$H$23),"")</f>
        <v>0.5643459033596</v>
      </c>
      <c r="H70" s="53">
        <f>IFERROR(XLOOKUP(A70,'Projection Assumptions'!$A$13:$A$31,'Projection Assumptions'!$E$13:$E$31),"")</f>
        <v>0</v>
      </c>
      <c r="I70" s="52">
        <f>MIN(1,MAX(0,G70+(C70-2025)*H70))</f>
        <v>0.5643459033596</v>
      </c>
      <c r="J70" s="55">
        <f>F70*I70</f>
        <v>365.48557448172</v>
      </c>
      <c r="K70" s="52">
        <f>MIN(1,K69+XLOOKUP(A70,'Projection Assumptions'!$A$13:$A$31,'Projection Assumptions'!$D$13:$D$31))</f>
        <v>0.702</v>
      </c>
      <c r="L70" s="55">
        <f>IF(K70="","",J70*K70)</f>
        <v>256.57087328617</v>
      </c>
    </row>
    <row r="71" ht="22" customHeight="1">
      <c r="A71" s="48" t="inlineStr">
        <is>
          <t>52</t>
        </is>
      </c>
      <c r="B71" s="48" t="inlineStr">
        <is>
          <t>Finance and insurance</t>
        </is>
      </c>
      <c r="C71" s="59">
        <v>2025</v>
      </c>
      <c r="D71" s="53">
        <f>IFERROR(XLOOKUP(A71,'DATA BLS Projections'!$A$5:$A$23,'DATA BLS Projections'!$E$5:$E$23),"")</f>
        <v>0.002266302488015</v>
      </c>
      <c r="E71" s="53">
        <f>IFERROR(XLOOKUP(A71,'Projection Assumptions'!$A$13:$A$31,'Projection Assumptions'!$C$13:$C$31),"")</f>
        <v>0.03</v>
      </c>
      <c r="F71" s="56">
        <f>IFERROR(XLOOKUP(A71,'01 Industry Model'!$A$5:$A$23,'01 Industry Model'!$C$5:$C$23),"")</f>
        <v>966.666752201</v>
      </c>
      <c r="G71" s="53">
        <f>IFERROR(XLOOKUP(A71,'01 Industry Model'!$A$5:$A$23,'01 Industry Model'!$H$5:$H$23),"")</f>
        <v>0.67885661164855</v>
      </c>
      <c r="H71" s="53">
        <f>IFERROR(XLOOKUP(A71,'Projection Assumptions'!$A$13:$A$31,'Projection Assumptions'!$E$13:$E$31),"")</f>
        <v>0</v>
      </c>
      <c r="I71" s="52">
        <f>MIN(1,MAX(0,G71+(C71-2025)*H71))</f>
        <v>0.67885661164855</v>
      </c>
      <c r="J71" s="55">
        <f>F71*I71</f>
        <v>656.22811599248</v>
      </c>
      <c r="K71" s="52">
        <f>IF(C71=2025,"",0)</f>
      </c>
      <c r="L71" s="55">
        <f>IF(K71="","",J71*K71)</f>
      </c>
    </row>
    <row r="72" ht="22" customHeight="1">
      <c r="A72" s="48" t="inlineStr">
        <is>
          <t>52</t>
        </is>
      </c>
      <c r="B72" s="48" t="inlineStr">
        <is>
          <t>Finance and insurance</t>
        </is>
      </c>
      <c r="C72" s="59">
        <v>2026</v>
      </c>
      <c r="D72" s="53">
        <f>IFERROR(XLOOKUP(A72,'DATA BLS Projections'!$A$5:$A$23,'DATA BLS Projections'!$E$5:$E$23),"")</f>
        <v>0.002266302488015</v>
      </c>
      <c r="E72" s="53">
        <f>IFERROR(XLOOKUP(A72,'Projection Assumptions'!$A$13:$A$31,'Projection Assumptions'!$C$13:$C$31),"")</f>
        <v>0.03</v>
      </c>
      <c r="F72" s="55">
        <f>F71*(1+D72)*(1+E72)</f>
        <v>997.92323681059</v>
      </c>
      <c r="G72" s="53">
        <f>IFERROR(XLOOKUP(A72,'01 Industry Model'!$A$5:$A$23,'01 Industry Model'!$H$5:$H$23),"")</f>
        <v>0.67885661164855</v>
      </c>
      <c r="H72" s="53">
        <f>IFERROR(XLOOKUP(A72,'Projection Assumptions'!$A$13:$A$31,'Projection Assumptions'!$E$13:$E$31),"")</f>
        <v>0</v>
      </c>
      <c r="I72" s="52">
        <f>MIN(1,MAX(0,G72+(C72-2025)*H72))</f>
        <v>0.67885661164855</v>
      </c>
      <c r="J72" s="55">
        <f>F72*I72</f>
        <v>677.44678722659</v>
      </c>
      <c r="K72" s="53">
        <f>IFERROR(XLOOKUP(A72,'DATA Census'!$A$2:$A$20,'DATA Census'!$C$2:$C$20),"")</f>
        <v>0.401</v>
      </c>
      <c r="L72" s="55">
        <f>IF(K72="","",J72*K72)</f>
        <v>271.65616167786</v>
      </c>
    </row>
    <row r="73" ht="22" customHeight="1">
      <c r="A73" s="48" t="inlineStr">
        <is>
          <t>52</t>
        </is>
      </c>
      <c r="B73" s="48" t="inlineStr">
        <is>
          <t>Finance and insurance</t>
        </is>
      </c>
      <c r="C73" s="59">
        <v>2027</v>
      </c>
      <c r="D73" s="53">
        <f>IFERROR(XLOOKUP(A73,'DATA BLS Projections'!$A$5:$A$23,'DATA BLS Projections'!$E$5:$E$23),"")</f>
        <v>0.002266302488015</v>
      </c>
      <c r="E73" s="53">
        <f>IFERROR(XLOOKUP(A73,'Projection Assumptions'!$A$13:$A$31,'Projection Assumptions'!$C$13:$C$31),"")</f>
        <v>0.03</v>
      </c>
      <c r="F73" s="55">
        <f>F72*(1+D73)*(1+E73)</f>
        <v>1030.1903777068</v>
      </c>
      <c r="G73" s="53">
        <f>IFERROR(XLOOKUP(A73,'01 Industry Model'!$A$5:$A$23,'01 Industry Model'!$H$5:$H$23),"")</f>
        <v>0.67885661164855</v>
      </c>
      <c r="H73" s="53">
        <f>IFERROR(XLOOKUP(A73,'Projection Assumptions'!$A$13:$A$31,'Projection Assumptions'!$E$13:$E$31),"")</f>
        <v>0</v>
      </c>
      <c r="I73" s="52">
        <f>MIN(1,MAX(0,G73+(C73-2025)*H73))</f>
        <v>0.67885661164855</v>
      </c>
      <c r="J73" s="55">
        <f>F73*I73</f>
        <v>699.35154916296</v>
      </c>
      <c r="K73" s="52">
        <f>MIN(1,K72+XLOOKUP(A73,'Projection Assumptions'!$A$13:$A$31,'Projection Assumptions'!$D$13:$D$31))</f>
        <v>0.451</v>
      </c>
      <c r="L73" s="55">
        <f>IF(K73="","",J73*K73)</f>
        <v>315.4075486725</v>
      </c>
    </row>
    <row r="74" ht="22" customHeight="1">
      <c r="A74" s="48" t="inlineStr">
        <is>
          <t>52</t>
        </is>
      </c>
      <c r="B74" s="48" t="inlineStr">
        <is>
          <t>Finance and insurance</t>
        </is>
      </c>
      <c r="C74" s="59">
        <v>2028</v>
      </c>
      <c r="D74" s="53">
        <f>IFERROR(XLOOKUP(A74,'DATA BLS Projections'!$A$5:$A$23,'DATA BLS Projections'!$E$5:$E$23),"")</f>
        <v>0.002266302488015</v>
      </c>
      <c r="E74" s="53">
        <f>IFERROR(XLOOKUP(A74,'Projection Assumptions'!$A$13:$A$31,'Projection Assumptions'!$C$13:$C$31),"")</f>
        <v>0.03</v>
      </c>
      <c r="F74" s="55">
        <f>F73*(1+D74)*(1+E74)</f>
        <v>1063.5008537446</v>
      </c>
      <c r="G74" s="53">
        <f>IFERROR(XLOOKUP(A74,'01 Industry Model'!$A$5:$A$23,'01 Industry Model'!$H$5:$H$23),"")</f>
        <v>0.67885661164855</v>
      </c>
      <c r="H74" s="53">
        <f>IFERROR(XLOOKUP(A74,'Projection Assumptions'!$A$13:$A$31,'Projection Assumptions'!$E$13:$E$31),"")</f>
        <v>0</v>
      </c>
      <c r="I74" s="52">
        <f>MIN(1,MAX(0,G74+(C74-2025)*H74))</f>
        <v>0.67885661164855</v>
      </c>
      <c r="J74" s="55">
        <f>F74*I74</f>
        <v>721.96458605839</v>
      </c>
      <c r="K74" s="52">
        <f>MIN(1,K73+XLOOKUP(A74,'Projection Assumptions'!$A$13:$A$31,'Projection Assumptions'!$D$13:$D$31))</f>
        <v>0.501</v>
      </c>
      <c r="L74" s="55">
        <f>IF(K74="","",J74*K74)</f>
        <v>361.70425761525</v>
      </c>
    </row>
    <row r="75" ht="22" customHeight="1">
      <c r="A75" s="48" t="inlineStr">
        <is>
          <t>52</t>
        </is>
      </c>
      <c r="B75" s="48" t="inlineStr">
        <is>
          <t>Finance and insurance</t>
        </is>
      </c>
      <c r="C75" s="59">
        <v>2029</v>
      </c>
      <c r="D75" s="53">
        <f>IFERROR(XLOOKUP(A75,'DATA BLS Projections'!$A$5:$A$23,'DATA BLS Projections'!$E$5:$E$23),"")</f>
        <v>0.002266302488015</v>
      </c>
      <c r="E75" s="53">
        <f>IFERROR(XLOOKUP(A75,'Projection Assumptions'!$A$13:$A$31,'Projection Assumptions'!$C$13:$C$31),"")</f>
        <v>0.03</v>
      </c>
      <c r="F75" s="55">
        <f>F74*(1+D75)*(1+E75)</f>
        <v>1097.8884004267</v>
      </c>
      <c r="G75" s="53">
        <f>IFERROR(XLOOKUP(A75,'01 Industry Model'!$A$5:$A$23,'01 Industry Model'!$H$5:$H$23),"")</f>
        <v>0.67885661164855</v>
      </c>
      <c r="H75" s="53">
        <f>IFERROR(XLOOKUP(A75,'Projection Assumptions'!$A$13:$A$31,'Projection Assumptions'!$E$13:$E$31),"")</f>
        <v>0</v>
      </c>
      <c r="I75" s="52">
        <f>MIN(1,MAX(0,G75+(C75-2025)*H75))</f>
        <v>0.67885661164855</v>
      </c>
      <c r="J75" s="55">
        <f>F75*I75</f>
        <v>745.30879948192</v>
      </c>
      <c r="K75" s="52">
        <f>MIN(1,K74+XLOOKUP(A75,'Projection Assumptions'!$A$13:$A$31,'Projection Assumptions'!$D$13:$D$31))</f>
        <v>0.551</v>
      </c>
      <c r="L75" s="55">
        <f>IF(K75="","",J75*K75)</f>
        <v>410.66514851454</v>
      </c>
    </row>
    <row r="76" ht="22" customHeight="1">
      <c r="A76" s="48" t="inlineStr">
        <is>
          <t>52</t>
        </is>
      </c>
      <c r="B76" s="48" t="inlineStr">
        <is>
          <t>Finance and insurance</t>
        </is>
      </c>
      <c r="C76" s="59">
        <v>2030</v>
      </c>
      <c r="D76" s="53">
        <f>IFERROR(XLOOKUP(A76,'DATA BLS Projections'!$A$5:$A$23,'DATA BLS Projections'!$E$5:$E$23),"")</f>
        <v>0.002266302488015</v>
      </c>
      <c r="E76" s="53">
        <f>IFERROR(XLOOKUP(A76,'Projection Assumptions'!$A$13:$A$31,'Projection Assumptions'!$C$13:$C$31),"")</f>
        <v>0.03</v>
      </c>
      <c r="F76" s="55">
        <f>F75*(1+D76)*(1+E76)</f>
        <v>1133.3878440694</v>
      </c>
      <c r="G76" s="53">
        <f>IFERROR(XLOOKUP(A76,'01 Industry Model'!$A$5:$A$23,'01 Industry Model'!$H$5:$H$23),"")</f>
        <v>0.67885661164855</v>
      </c>
      <c r="H76" s="53">
        <f>IFERROR(XLOOKUP(A76,'Projection Assumptions'!$A$13:$A$31,'Projection Assumptions'!$E$13:$E$31),"")</f>
        <v>0</v>
      </c>
      <c r="I76" s="52">
        <f>MIN(1,MAX(0,G76+(C76-2025)*H76))</f>
        <v>0.67885661164855</v>
      </c>
      <c r="J76" s="55">
        <f>F76*I76</f>
        <v>769.40783150858</v>
      </c>
      <c r="K76" s="52">
        <f>MIN(1,K75+XLOOKUP(A76,'Projection Assumptions'!$A$13:$A$31,'Projection Assumptions'!$D$13:$D$31))</f>
        <v>0.601</v>
      </c>
      <c r="L76" s="55">
        <f>IF(K76="","",J76*K76)</f>
        <v>462.41410673665</v>
      </c>
    </row>
    <row r="77" ht="22" customHeight="1">
      <c r="A77" s="48" t="inlineStr">
        <is>
          <t>53</t>
        </is>
      </c>
      <c r="B77" s="48" t="inlineStr">
        <is>
          <t>Real estate and rental and leasing</t>
        </is>
      </c>
      <c r="C77" s="59">
        <v>2025</v>
      </c>
      <c r="D77" s="53">
        <f>IFERROR(XLOOKUP(A77,'DATA BLS Projections'!$A$5:$A$23,'DATA BLS Projections'!$E$5:$E$23),"")</f>
        <v>0.0033282240649655</v>
      </c>
      <c r="E77" s="53">
        <f>IFERROR(XLOOKUP(A77,'Projection Assumptions'!$A$13:$A$31,'Projection Assumptions'!$C$13:$C$31),"")</f>
        <v>0.03</v>
      </c>
      <c r="F77" s="56">
        <f>IFERROR(XLOOKUP(A77,'01 Industry Model'!$A$5:$A$23,'01 Industry Model'!$C$5:$C$23),"")</f>
        <v>193.529178704</v>
      </c>
      <c r="G77" s="53">
        <f>IFERROR(XLOOKUP(A77,'01 Industry Model'!$A$5:$A$23,'01 Industry Model'!$H$5:$H$23),"")</f>
        <v>0.4665967392714</v>
      </c>
      <c r="H77" s="53">
        <f>IFERROR(XLOOKUP(A77,'Projection Assumptions'!$A$13:$A$31,'Projection Assumptions'!$E$13:$E$31),"")</f>
        <v>0</v>
      </c>
      <c r="I77" s="52">
        <f>MIN(1,MAX(0,G77+(C77-2025)*H77))</f>
        <v>0.4665967392714</v>
      </c>
      <c r="J77" s="55">
        <f>F77*I77</f>
        <v>90.300083737159</v>
      </c>
      <c r="K77" s="52">
        <f>IF(C77=2025,"",0)</f>
      </c>
      <c r="L77" s="55">
        <f>IF(K77="","",J77*K77)</f>
      </c>
    </row>
    <row r="78" ht="22" customHeight="1">
      <c r="A78" s="48" t="inlineStr">
        <is>
          <t>53</t>
        </is>
      </c>
      <c r="B78" s="48" t="inlineStr">
        <is>
          <t>Real estate and rental and leasing</t>
        </is>
      </c>
      <c r="C78" s="59">
        <v>2026</v>
      </c>
      <c r="D78" s="53">
        <f>IFERROR(XLOOKUP(A78,'DATA BLS Projections'!$A$5:$A$23,'DATA BLS Projections'!$E$5:$E$23),"")</f>
        <v>0.0033282240649655</v>
      </c>
      <c r="E78" s="53">
        <f>IFERROR(XLOOKUP(A78,'Projection Assumptions'!$A$13:$A$31,'Projection Assumptions'!$C$13:$C$31),"")</f>
        <v>0.03</v>
      </c>
      <c r="F78" s="55">
        <f>F77*(1+D78)*(1+E78)</f>
        <v>199.99848578905</v>
      </c>
      <c r="G78" s="53">
        <f>IFERROR(XLOOKUP(A78,'01 Industry Model'!$A$5:$A$23,'01 Industry Model'!$H$5:$H$23),"")</f>
        <v>0.4665967392714</v>
      </c>
      <c r="H78" s="53">
        <f>IFERROR(XLOOKUP(A78,'Projection Assumptions'!$A$13:$A$31,'Projection Assumptions'!$E$13:$E$31),"")</f>
        <v>0</v>
      </c>
      <c r="I78" s="52">
        <f>MIN(1,MAX(0,G78+(C78-2025)*H78))</f>
        <v>0.4665967392714</v>
      </c>
      <c r="J78" s="55">
        <f>F78*I78</f>
        <v>93.318641328389</v>
      </c>
      <c r="K78" s="53">
        <f>IFERROR(XLOOKUP(A78,'DATA Census'!$A$2:$A$20,'DATA Census'!$C$2:$C$20),"")</f>
        <v>0.308</v>
      </c>
      <c r="L78" s="55">
        <f>IF(K78="","",J78*K78)</f>
        <v>28.742141529144</v>
      </c>
    </row>
    <row r="79" ht="22" customHeight="1">
      <c r="A79" s="48" t="inlineStr">
        <is>
          <t>53</t>
        </is>
      </c>
      <c r="B79" s="48" t="inlineStr">
        <is>
          <t>Real estate and rental and leasing</t>
        </is>
      </c>
      <c r="C79" s="59">
        <v>2027</v>
      </c>
      <c r="D79" s="53">
        <f>IFERROR(XLOOKUP(A79,'DATA BLS Projections'!$A$5:$A$23,'DATA BLS Projections'!$E$5:$E$23),"")</f>
        <v>0.0033282240649655</v>
      </c>
      <c r="E79" s="53">
        <f>IFERROR(XLOOKUP(A79,'Projection Assumptions'!$A$13:$A$31,'Projection Assumptions'!$C$13:$C$31),"")</f>
        <v>0.03</v>
      </c>
      <c r="F79" s="55">
        <f>F78*(1+D79)*(1+E79)</f>
        <v>206.68404932928</v>
      </c>
      <c r="G79" s="53">
        <f>IFERROR(XLOOKUP(A79,'01 Industry Model'!$A$5:$A$23,'01 Industry Model'!$H$5:$H$23),"")</f>
        <v>0.4665967392714</v>
      </c>
      <c r="H79" s="53">
        <f>IFERROR(XLOOKUP(A79,'Projection Assumptions'!$A$13:$A$31,'Projection Assumptions'!$E$13:$E$31),"")</f>
        <v>0</v>
      </c>
      <c r="I79" s="52">
        <f>MIN(1,MAX(0,G79+(C79-2025)*H79))</f>
        <v>0.4665967392714</v>
      </c>
      <c r="J79" s="55">
        <f>F79*I79</f>
        <v>96.438103476453</v>
      </c>
      <c r="K79" s="52">
        <f>MIN(1,K78+XLOOKUP(A79,'Projection Assumptions'!$A$13:$A$31,'Projection Assumptions'!$D$13:$D$31))</f>
        <v>0.358</v>
      </c>
      <c r="L79" s="55">
        <f>IF(K79="","",J79*K79)</f>
        <v>34.52484104457</v>
      </c>
    </row>
    <row r="80" ht="22" customHeight="1">
      <c r="A80" s="48" t="inlineStr">
        <is>
          <t>53</t>
        </is>
      </c>
      <c r="B80" s="48" t="inlineStr">
        <is>
          <t>Real estate and rental and leasing</t>
        </is>
      </c>
      <c r="C80" s="59">
        <v>2028</v>
      </c>
      <c r="D80" s="53">
        <f>IFERROR(XLOOKUP(A80,'DATA BLS Projections'!$A$5:$A$23,'DATA BLS Projections'!$E$5:$E$23),"")</f>
        <v>0.0033282240649655</v>
      </c>
      <c r="E80" s="53">
        <f>IFERROR(XLOOKUP(A80,'Projection Assumptions'!$A$13:$A$31,'Projection Assumptions'!$C$13:$C$31),"")</f>
        <v>0.03</v>
      </c>
      <c r="F80" s="55">
        <f>F79*(1+D80)*(1+E80)</f>
        <v>213.59309836079</v>
      </c>
      <c r="G80" s="53">
        <f>IFERROR(XLOOKUP(A80,'01 Industry Model'!$A$5:$A$23,'01 Industry Model'!$H$5:$H$23),"")</f>
        <v>0.4665967392714</v>
      </c>
      <c r="H80" s="53">
        <f>IFERROR(XLOOKUP(A80,'Projection Assumptions'!$A$13:$A$31,'Projection Assumptions'!$E$13:$E$31),"")</f>
        <v>0</v>
      </c>
      <c r="I80" s="52">
        <f>MIN(1,MAX(0,G80+(C80-2025)*H80))</f>
        <v>0.4665967392714</v>
      </c>
      <c r="J80" s="55">
        <f>F80*I80</f>
        <v>99.66184322602</v>
      </c>
      <c r="K80" s="52">
        <f>MIN(1,K79+XLOOKUP(A80,'Projection Assumptions'!$A$13:$A$31,'Projection Assumptions'!$D$13:$D$31))</f>
        <v>0.408</v>
      </c>
      <c r="L80" s="55">
        <f>IF(K80="","",J80*K80)</f>
        <v>40.662032036216</v>
      </c>
    </row>
    <row r="81" ht="22" customHeight="1">
      <c r="A81" s="48" t="inlineStr">
        <is>
          <t>53</t>
        </is>
      </c>
      <c r="B81" s="48" t="inlineStr">
        <is>
          <t>Real estate and rental and leasing</t>
        </is>
      </c>
      <c r="C81" s="59">
        <v>2029</v>
      </c>
      <c r="D81" s="53">
        <f>IFERROR(XLOOKUP(A81,'DATA BLS Projections'!$A$5:$A$23,'DATA BLS Projections'!$E$5:$E$23),"")</f>
        <v>0.0033282240649655</v>
      </c>
      <c r="E81" s="53">
        <f>IFERROR(XLOOKUP(A81,'Projection Assumptions'!$A$13:$A$31,'Projection Assumptions'!$C$13:$C$31),"")</f>
        <v>0.03</v>
      </c>
      <c r="F81" s="55">
        <f>F80*(1+D81)*(1+E81)</f>
        <v>220.73310357239</v>
      </c>
      <c r="G81" s="53">
        <f>IFERROR(XLOOKUP(A81,'01 Industry Model'!$A$5:$A$23,'01 Industry Model'!$H$5:$H$23),"")</f>
        <v>0.4665967392714</v>
      </c>
      <c r="H81" s="53">
        <f>IFERROR(XLOOKUP(A81,'Projection Assumptions'!$A$13:$A$31,'Projection Assumptions'!$E$13:$E$31),"")</f>
        <v>0</v>
      </c>
      <c r="I81" s="52">
        <f>MIN(1,MAX(0,G81+(C81-2025)*H81))</f>
        <v>0.4665967392714</v>
      </c>
      <c r="J81" s="55">
        <f>F81*I81</f>
        <v>102.99334637613</v>
      </c>
      <c r="K81" s="52">
        <f>MIN(1,K80+XLOOKUP(A81,'Projection Assumptions'!$A$13:$A$31,'Projection Assumptions'!$D$13:$D$31))</f>
        <v>0.458</v>
      </c>
      <c r="L81" s="55">
        <f>IF(K81="","",J81*K81)</f>
        <v>47.170952640269</v>
      </c>
    </row>
    <row r="82" ht="22" customHeight="1">
      <c r="A82" s="48" t="inlineStr">
        <is>
          <t>53</t>
        </is>
      </c>
      <c r="B82" s="48" t="inlineStr">
        <is>
          <t>Real estate and rental and leasing</t>
        </is>
      </c>
      <c r="C82" s="59">
        <v>2030</v>
      </c>
      <c r="D82" s="53">
        <f>IFERROR(XLOOKUP(A82,'DATA BLS Projections'!$A$5:$A$23,'DATA BLS Projections'!$E$5:$E$23),"")</f>
        <v>0.0033282240649655</v>
      </c>
      <c r="E82" s="53">
        <f>IFERROR(XLOOKUP(A82,'Projection Assumptions'!$A$13:$A$31,'Projection Assumptions'!$C$13:$C$31),"")</f>
        <v>0.03</v>
      </c>
      <c r="F82" s="55">
        <f>F81*(1+D82)*(1+E82)</f>
        <v>228.11178538362</v>
      </c>
      <c r="G82" s="53">
        <f>IFERROR(XLOOKUP(A82,'01 Industry Model'!$A$5:$A$23,'01 Industry Model'!$H$5:$H$23),"")</f>
        <v>0.4665967392714</v>
      </c>
      <c r="H82" s="53">
        <f>IFERROR(XLOOKUP(A82,'Projection Assumptions'!$A$13:$A$31,'Projection Assumptions'!$E$13:$E$31),"")</f>
        <v>0</v>
      </c>
      <c r="I82" s="52">
        <f>MIN(1,MAX(0,G82+(C82-2025)*H82))</f>
        <v>0.4665967392714</v>
      </c>
      <c r="J82" s="55">
        <f>F82*I82</f>
        <v>106.43621524938</v>
      </c>
      <c r="K82" s="52">
        <f>MIN(1,K81+XLOOKUP(A82,'Projection Assumptions'!$A$13:$A$31,'Projection Assumptions'!$D$13:$D$31))</f>
        <v>0.508</v>
      </c>
      <c r="L82" s="55">
        <f>IF(K82="","",J82*K82)</f>
        <v>54.069597346683</v>
      </c>
    </row>
    <row r="83" ht="22" customHeight="1">
      <c r="A83" s="48" t="inlineStr">
        <is>
          <t>54</t>
        </is>
      </c>
      <c r="B83" s="48" t="inlineStr">
        <is>
          <t>Professional, scientific, and technical services</t>
        </is>
      </c>
      <c r="C83" s="59">
        <v>2025</v>
      </c>
      <c r="D83" s="53">
        <f>IFERROR(XLOOKUP(A83,'DATA BLS Projections'!$A$5:$A$23,'DATA BLS Projections'!$E$5:$E$23),"")</f>
        <v>0.0082815677195351</v>
      </c>
      <c r="E83" s="53">
        <f>IFERROR(XLOOKUP(A83,'Projection Assumptions'!$A$13:$A$31,'Projection Assumptions'!$C$13:$C$31),"")</f>
        <v>0.03</v>
      </c>
      <c r="F83" s="56">
        <f>IFERROR(XLOOKUP(A83,'01 Industry Model'!$A$5:$A$23,'01 Industry Model'!$C$5:$C$23),"")</f>
        <v>1454.390668355</v>
      </c>
      <c r="G83" s="53">
        <f>IFERROR(XLOOKUP(A83,'01 Industry Model'!$A$5:$A$23,'01 Industry Model'!$H$5:$H$23),"")</f>
        <v>0.554659578708</v>
      </c>
      <c r="H83" s="53">
        <f>IFERROR(XLOOKUP(A83,'Projection Assumptions'!$A$13:$A$31,'Projection Assumptions'!$E$13:$E$31),"")</f>
        <v>0</v>
      </c>
      <c r="I83" s="52">
        <f>MIN(1,MAX(0,G83+(C83-2025)*H83))</f>
        <v>0.554659578708</v>
      </c>
      <c r="J83" s="55">
        <f>F83*I83</f>
        <v>806.69171538663</v>
      </c>
      <c r="K83" s="52">
        <f>IF(C83=2025,"",0)</f>
      </c>
      <c r="L83" s="55">
        <f>IF(K83="","",J83*K83)</f>
      </c>
    </row>
    <row r="84" ht="22" customHeight="1">
      <c r="A84" s="48" t="inlineStr">
        <is>
          <t>54</t>
        </is>
      </c>
      <c r="B84" s="48" t="inlineStr">
        <is>
          <t>Professional, scientific, and technical services</t>
        </is>
      </c>
      <c r="C84" s="59">
        <v>2026</v>
      </c>
      <c r="D84" s="53">
        <f>IFERROR(XLOOKUP(A84,'DATA BLS Projections'!$A$5:$A$23,'DATA BLS Projections'!$E$5:$E$23),"")</f>
        <v>0.0082815677195351</v>
      </c>
      <c r="E84" s="53">
        <f>IFERROR(XLOOKUP(A84,'Projection Assumptions'!$A$13:$A$31,'Projection Assumptions'!$C$13:$C$31),"")</f>
        <v>0.03</v>
      </c>
      <c r="F84" s="55">
        <f>F83*(1+D84)*(1+E84)</f>
        <v>1510.4283622606</v>
      </c>
      <c r="G84" s="53">
        <f>IFERROR(XLOOKUP(A84,'01 Industry Model'!$A$5:$A$23,'01 Industry Model'!$H$5:$H$23),"")</f>
        <v>0.554659578708</v>
      </c>
      <c r="H84" s="53">
        <f>IFERROR(XLOOKUP(A84,'Projection Assumptions'!$A$13:$A$31,'Projection Assumptions'!$E$13:$E$31),"")</f>
        <v>0</v>
      </c>
      <c r="I84" s="52">
        <f>MIN(1,MAX(0,G84+(C84-2025)*H84))</f>
        <v>0.554659578708</v>
      </c>
      <c r="J84" s="55">
        <f>F84*I84</f>
        <v>837.77355908009</v>
      </c>
      <c r="K84" s="53">
        <f>IFERROR(XLOOKUP(A84,'DATA Census'!$A$2:$A$20,'DATA Census'!$C$2:$C$20),"")</f>
        <v>0.427</v>
      </c>
      <c r="L84" s="55">
        <f>IF(K84="","",J84*K84)</f>
        <v>357.7293097272</v>
      </c>
    </row>
    <row r="85" ht="22" customHeight="1">
      <c r="A85" s="48" t="inlineStr">
        <is>
          <t>54</t>
        </is>
      </c>
      <c r="B85" s="48" t="inlineStr">
        <is>
          <t>Professional, scientific, and technical services</t>
        </is>
      </c>
      <c r="C85" s="59">
        <v>2027</v>
      </c>
      <c r="D85" s="53">
        <f>IFERROR(XLOOKUP(A85,'DATA BLS Projections'!$A$5:$A$23,'DATA BLS Projections'!$E$5:$E$23),"")</f>
        <v>0.0082815677195351</v>
      </c>
      <c r="E85" s="53">
        <f>IFERROR(XLOOKUP(A85,'Projection Assumptions'!$A$13:$A$31,'Projection Assumptions'!$C$13:$C$31),"")</f>
        <v>0.03</v>
      </c>
      <c r="F85" s="55">
        <f>F84*(1+D85)*(1+E85)</f>
        <v>1568.625189339</v>
      </c>
      <c r="G85" s="53">
        <f>IFERROR(XLOOKUP(A85,'01 Industry Model'!$A$5:$A$23,'01 Industry Model'!$H$5:$H$23),"")</f>
        <v>0.554659578708</v>
      </c>
      <c r="H85" s="53">
        <f>IFERROR(XLOOKUP(A85,'Projection Assumptions'!$A$13:$A$31,'Projection Assumptions'!$E$13:$E$31),"")</f>
        <v>0</v>
      </c>
      <c r="I85" s="52">
        <f>MIN(1,MAX(0,G85+(C85-2025)*H85))</f>
        <v>0.554659578708</v>
      </c>
      <c r="J85" s="55">
        <f>F85*I85</f>
        <v>870.05298666954</v>
      </c>
      <c r="K85" s="52">
        <f>MIN(1,K84+XLOOKUP(A85,'Projection Assumptions'!$A$13:$A$31,'Projection Assumptions'!$D$13:$D$31))</f>
        <v>0.477</v>
      </c>
      <c r="L85" s="55">
        <f>IF(K85="","",J85*K85)</f>
        <v>415.01527464137</v>
      </c>
    </row>
    <row r="86" ht="22" customHeight="1">
      <c r="A86" s="48" t="inlineStr">
        <is>
          <t>54</t>
        </is>
      </c>
      <c r="B86" s="48" t="inlineStr">
        <is>
          <t>Professional, scientific, and technical services</t>
        </is>
      </c>
      <c r="C86" s="59">
        <v>2028</v>
      </c>
      <c r="D86" s="53">
        <f>IFERROR(XLOOKUP(A86,'DATA BLS Projections'!$A$5:$A$23,'DATA BLS Projections'!$E$5:$E$23),"")</f>
        <v>0.0082815677195351</v>
      </c>
      <c r="E86" s="53">
        <f>IFERROR(XLOOKUP(A86,'Projection Assumptions'!$A$13:$A$31,'Projection Assumptions'!$C$13:$C$31),"")</f>
        <v>0.03</v>
      </c>
      <c r="F86" s="55">
        <f>F85*(1+D86)*(1+E86)</f>
        <v>1629.0643410232</v>
      </c>
      <c r="G86" s="53">
        <f>IFERROR(XLOOKUP(A86,'01 Industry Model'!$A$5:$A$23,'01 Industry Model'!$H$5:$H$23),"")</f>
        <v>0.554659578708</v>
      </c>
      <c r="H86" s="53">
        <f>IFERROR(XLOOKUP(A86,'Projection Assumptions'!$A$13:$A$31,'Projection Assumptions'!$E$13:$E$31),"")</f>
        <v>0</v>
      </c>
      <c r="I86" s="52">
        <f>MIN(1,MAX(0,G86+(C86-2025)*H86))</f>
        <v>0.554659578708</v>
      </c>
      <c r="J86" s="55">
        <f>F86*I86</f>
        <v>903.57614108018</v>
      </c>
      <c r="K86" s="52">
        <f>MIN(1,K85+XLOOKUP(A86,'Projection Assumptions'!$A$13:$A$31,'Projection Assumptions'!$D$13:$D$31))</f>
        <v>0.527</v>
      </c>
      <c r="L86" s="55">
        <f>IF(K86="","",J86*K86)</f>
        <v>476.18462634925</v>
      </c>
    </row>
    <row r="87" ht="22" customHeight="1">
      <c r="A87" s="48" t="inlineStr">
        <is>
          <t>54</t>
        </is>
      </c>
      <c r="B87" s="48" t="inlineStr">
        <is>
          <t>Professional, scientific, and technical services</t>
        </is>
      </c>
      <c r="C87" s="59">
        <v>2029</v>
      </c>
      <c r="D87" s="53">
        <f>IFERROR(XLOOKUP(A87,'DATA BLS Projections'!$A$5:$A$23,'DATA BLS Projections'!$E$5:$E$23),"")</f>
        <v>0.0082815677195351</v>
      </c>
      <c r="E87" s="53">
        <f>IFERROR(XLOOKUP(A87,'Projection Assumptions'!$A$13:$A$31,'Projection Assumptions'!$C$13:$C$31),"")</f>
        <v>0.03</v>
      </c>
      <c r="F87" s="55">
        <f>F86*(1+D87)*(1+E87)</f>
        <v>1691.8322141134</v>
      </c>
      <c r="G87" s="53">
        <f>IFERROR(XLOOKUP(A87,'01 Industry Model'!$A$5:$A$23,'01 Industry Model'!$H$5:$H$23),"")</f>
        <v>0.554659578708</v>
      </c>
      <c r="H87" s="53">
        <f>IFERROR(XLOOKUP(A87,'Projection Assumptions'!$A$13:$A$31,'Projection Assumptions'!$E$13:$E$31),"")</f>
        <v>0</v>
      </c>
      <c r="I87" s="52">
        <f>MIN(1,MAX(0,G87+(C87-2025)*H87))</f>
        <v>0.554659578708</v>
      </c>
      <c r="J87" s="55">
        <f>F87*I87</f>
        <v>938.39094312476</v>
      </c>
      <c r="K87" s="52">
        <f>MIN(1,K86+XLOOKUP(A87,'Projection Assumptions'!$A$13:$A$31,'Projection Assumptions'!$D$13:$D$31))</f>
        <v>0.577</v>
      </c>
      <c r="L87" s="55">
        <f>IF(K87="","",J87*K87)</f>
        <v>541.45157418299</v>
      </c>
    </row>
    <row r="88" ht="22" customHeight="1">
      <c r="A88" s="48" t="inlineStr">
        <is>
          <t>54</t>
        </is>
      </c>
      <c r="B88" s="48" t="inlineStr">
        <is>
          <t>Professional, scientific, and technical services</t>
        </is>
      </c>
      <c r="C88" s="59">
        <v>2030</v>
      </c>
      <c r="D88" s="53">
        <f>IFERROR(XLOOKUP(A88,'DATA BLS Projections'!$A$5:$A$23,'DATA BLS Projections'!$E$5:$E$23),"")</f>
        <v>0.0082815677195351</v>
      </c>
      <c r="E88" s="53">
        <f>IFERROR(XLOOKUP(A88,'Projection Assumptions'!$A$13:$A$31,'Projection Assumptions'!$C$13:$C$31),"")</f>
        <v>0.03</v>
      </c>
      <c r="F88" s="55">
        <f>F87*(1+D88)*(1+E88)</f>
        <v>1757.0185342796</v>
      </c>
      <c r="G88" s="53">
        <f>IFERROR(XLOOKUP(A88,'01 Industry Model'!$A$5:$A$23,'01 Industry Model'!$H$5:$H$23),"")</f>
        <v>0.554659578708</v>
      </c>
      <c r="H88" s="53">
        <f>IFERROR(XLOOKUP(A88,'Projection Assumptions'!$A$13:$A$31,'Projection Assumptions'!$E$13:$E$31),"")</f>
        <v>0</v>
      </c>
      <c r="I88" s="52">
        <f>MIN(1,MAX(0,G88+(C88-2025)*H88))</f>
        <v>0.554659578708</v>
      </c>
      <c r="J88" s="55">
        <f>F88*I88</f>
        <v>974.54716000567</v>
      </c>
      <c r="K88" s="52">
        <f>MIN(1,K87+XLOOKUP(A88,'Projection Assumptions'!$A$13:$A$31,'Projection Assumptions'!$D$13:$D$31))</f>
        <v>0.627</v>
      </c>
      <c r="L88" s="55">
        <f>IF(K88="","",J88*K88)</f>
        <v>611.04106932356</v>
      </c>
    </row>
    <row r="89" ht="22" customHeight="1">
      <c r="A89" s="48" t="inlineStr">
        <is>
          <t>55</t>
        </is>
      </c>
      <c r="B89" s="48" t="inlineStr">
        <is>
          <t>Management of companies and enterprises</t>
        </is>
      </c>
      <c r="C89" s="59">
        <v>2025</v>
      </c>
      <c r="D89" s="53">
        <f>IFERROR(XLOOKUP(A89,'DATA BLS Projections'!$A$5:$A$23,'DATA BLS Projections'!$E$5:$E$23),"")</f>
        <v>0.0039942140286795</v>
      </c>
      <c r="E89" s="53">
        <f>IFERROR(XLOOKUP(A89,'Projection Assumptions'!$A$13:$A$31,'Projection Assumptions'!$C$13:$C$31),"")</f>
        <v>0.03</v>
      </c>
      <c r="F89" s="56">
        <f>IFERROR(XLOOKUP(A89,'01 Industry Model'!$A$5:$A$23,'01 Industry Model'!$C$5:$C$23),"")</f>
        <v>433.010743495</v>
      </c>
      <c r="G89" s="53">
        <f>IFERROR(XLOOKUP(A89,'01 Industry Model'!$A$5:$A$23,'01 Industry Model'!$H$5:$H$23),"")</f>
        <v>0.58021712540194</v>
      </c>
      <c r="H89" s="53">
        <f>IFERROR(XLOOKUP(A89,'Projection Assumptions'!$A$13:$A$31,'Projection Assumptions'!$E$13:$E$31),"")</f>
        <v>0</v>
      </c>
      <c r="I89" s="52">
        <f>MIN(1,MAX(0,G89+(C89-2025)*H89))</f>
        <v>0.58021712540194</v>
      </c>
      <c r="J89" s="55">
        <f>F89*I89</f>
        <v>251.24024885882</v>
      </c>
      <c r="K89" s="52">
        <f>IF(C89=2025,"",0)</f>
      </c>
      <c r="L89" s="55">
        <f>IF(K89="","",J89*K89)</f>
      </c>
    </row>
    <row r="90" ht="22" customHeight="1">
      <c r="A90" s="48" t="inlineStr">
        <is>
          <t>55</t>
        </is>
      </c>
      <c r="B90" s="48" t="inlineStr">
        <is>
          <t>Management of companies and enterprises</t>
        </is>
      </c>
      <c r="C90" s="59">
        <v>2026</v>
      </c>
      <c r="D90" s="53">
        <f>IFERROR(XLOOKUP(A90,'DATA BLS Projections'!$A$5:$A$23,'DATA BLS Projections'!$E$5:$E$23),"")</f>
        <v>0.0039942140286795</v>
      </c>
      <c r="E90" s="53">
        <f>IFERROR(XLOOKUP(A90,'Projection Assumptions'!$A$13:$A$31,'Projection Assumptions'!$C$13:$C$31),"")</f>
        <v>0.03</v>
      </c>
      <c r="F90" s="55">
        <f>F89*(1+D90)*(1+E90)</f>
        <v>447.78248951367</v>
      </c>
      <c r="G90" s="53">
        <f>IFERROR(XLOOKUP(A90,'01 Industry Model'!$A$5:$A$23,'01 Industry Model'!$H$5:$H$23),"")</f>
        <v>0.58021712540194</v>
      </c>
      <c r="H90" s="53">
        <f>IFERROR(XLOOKUP(A90,'Projection Assumptions'!$A$13:$A$31,'Projection Assumptions'!$E$13:$E$31),"")</f>
        <v>0</v>
      </c>
      <c r="I90" s="52">
        <f>MIN(1,MAX(0,G90+(C90-2025)*H90))</f>
        <v>0.58021712540194</v>
      </c>
      <c r="J90" s="55">
        <f>F90*I90</f>
        <v>259.81106887095</v>
      </c>
      <c r="K90" s="53">
        <f>IFERROR(XLOOKUP(A90,'DATA Census'!$A$2:$A$20,'DATA Census'!$C$2:$C$20),"")</f>
        <v>0.232</v>
      </c>
      <c r="L90" s="55">
        <f>IF(K90="","",J90*K90)</f>
        <v>60.27616797806</v>
      </c>
    </row>
    <row r="91" ht="22" customHeight="1">
      <c r="A91" s="48" t="inlineStr">
        <is>
          <t>55</t>
        </is>
      </c>
      <c r="B91" s="48" t="inlineStr">
        <is>
          <t>Management of companies and enterprises</t>
        </is>
      </c>
      <c r="C91" s="59">
        <v>2027</v>
      </c>
      <c r="D91" s="53">
        <f>IFERROR(XLOOKUP(A91,'DATA BLS Projections'!$A$5:$A$23,'DATA BLS Projections'!$E$5:$E$23),"")</f>
        <v>0.0039942140286795</v>
      </c>
      <c r="E91" s="53">
        <f>IFERROR(XLOOKUP(A91,'Projection Assumptions'!$A$13:$A$31,'Projection Assumptions'!$C$13:$C$31),"")</f>
        <v>0.03</v>
      </c>
      <c r="F91" s="55">
        <f>F90*(1+D91)*(1+E91)</f>
        <v>463.05815947354</v>
      </c>
      <c r="G91" s="53">
        <f>IFERROR(XLOOKUP(A91,'01 Industry Model'!$A$5:$A$23,'01 Industry Model'!$H$5:$H$23),"")</f>
        <v>0.58021712540194</v>
      </c>
      <c r="H91" s="53">
        <f>IFERROR(XLOOKUP(A91,'Projection Assumptions'!$A$13:$A$31,'Projection Assumptions'!$E$13:$E$31),"")</f>
        <v>0</v>
      </c>
      <c r="I91" s="52">
        <f>MIN(1,MAX(0,G91+(C91-2025)*H91))</f>
        <v>0.58021712540194</v>
      </c>
      <c r="J91" s="55">
        <f>F91*I91</f>
        <v>268.67427418365</v>
      </c>
      <c r="K91" s="52">
        <f>MIN(1,K90+XLOOKUP(A91,'Projection Assumptions'!$A$13:$A$31,'Projection Assumptions'!$D$13:$D$31))</f>
        <v>0.282</v>
      </c>
      <c r="L91" s="55">
        <f>IF(K91="","",J91*K91)</f>
        <v>75.766145319789</v>
      </c>
    </row>
    <row r="92" ht="22" customHeight="1">
      <c r="A92" s="48" t="inlineStr">
        <is>
          <t>55</t>
        </is>
      </c>
      <c r="B92" s="48" t="inlineStr">
        <is>
          <t>Management of companies and enterprises</t>
        </is>
      </c>
      <c r="C92" s="59">
        <v>2028</v>
      </c>
      <c r="D92" s="53">
        <f>IFERROR(XLOOKUP(A92,'DATA BLS Projections'!$A$5:$A$23,'DATA BLS Projections'!$E$5:$E$23),"")</f>
        <v>0.0039942140286795</v>
      </c>
      <c r="E92" s="53">
        <f>IFERROR(XLOOKUP(A92,'Projection Assumptions'!$A$13:$A$31,'Projection Assumptions'!$C$13:$C$31),"")</f>
        <v>0.03</v>
      </c>
      <c r="F92" s="55">
        <f>F91*(1+D92)*(1+E92)</f>
        <v>478.85494425631</v>
      </c>
      <c r="G92" s="53">
        <f>IFERROR(XLOOKUP(A92,'01 Industry Model'!$A$5:$A$23,'01 Industry Model'!$H$5:$H$23),"")</f>
        <v>0.58021712540194</v>
      </c>
      <c r="H92" s="53">
        <f>IFERROR(XLOOKUP(A92,'Projection Assumptions'!$A$13:$A$31,'Projection Assumptions'!$E$13:$E$31),"")</f>
        <v>0</v>
      </c>
      <c r="I92" s="52">
        <f>MIN(1,MAX(0,G92+(C92-2025)*H92))</f>
        <v>0.58021712540194</v>
      </c>
      <c r="J92" s="55">
        <f>F92*I92</f>
        <v>277.8398392409</v>
      </c>
      <c r="K92" s="52">
        <f>MIN(1,K91+XLOOKUP(A92,'Projection Assumptions'!$A$13:$A$31,'Projection Assumptions'!$D$13:$D$31))</f>
        <v>0.332</v>
      </c>
      <c r="L92" s="55">
        <f>IF(K92="","",J92*K92)</f>
        <v>92.242826627979</v>
      </c>
    </row>
    <row r="93" ht="22" customHeight="1">
      <c r="A93" s="48" t="inlineStr">
        <is>
          <t>55</t>
        </is>
      </c>
      <c r="B93" s="48" t="inlineStr">
        <is>
          <t>Management of companies and enterprises</t>
        </is>
      </c>
      <c r="C93" s="59">
        <v>2029</v>
      </c>
      <c r="D93" s="53">
        <f>IFERROR(XLOOKUP(A93,'DATA BLS Projections'!$A$5:$A$23,'DATA BLS Projections'!$E$5:$E$23),"")</f>
        <v>0.0039942140286795</v>
      </c>
      <c r="E93" s="53">
        <f>IFERROR(XLOOKUP(A93,'Projection Assumptions'!$A$13:$A$31,'Projection Assumptions'!$C$13:$C$31),"")</f>
        <v>0.03</v>
      </c>
      <c r="F93" s="55">
        <f>F92*(1+D93)*(1+E93)</f>
        <v>495.19062119413</v>
      </c>
      <c r="G93" s="53">
        <f>IFERROR(XLOOKUP(A93,'01 Industry Model'!$A$5:$A$23,'01 Industry Model'!$H$5:$H$23),"")</f>
        <v>0.58021712540194</v>
      </c>
      <c r="H93" s="53">
        <f>IFERROR(XLOOKUP(A93,'Projection Assumptions'!$A$13:$A$31,'Projection Assumptions'!$E$13:$E$31),"")</f>
        <v>0</v>
      </c>
      <c r="I93" s="52">
        <f>MIN(1,MAX(0,G93+(C93-2025)*H93))</f>
        <v>0.58021712540194</v>
      </c>
      <c r="J93" s="55">
        <f>F93*I93</f>
        <v>287.31807875526</v>
      </c>
      <c r="K93" s="52">
        <f>MIN(1,K92+XLOOKUP(A93,'Projection Assumptions'!$A$13:$A$31,'Projection Assumptions'!$D$13:$D$31))</f>
        <v>0.382</v>
      </c>
      <c r="L93" s="55">
        <f>IF(K93="","",J93*K93)</f>
        <v>109.75550608451</v>
      </c>
    </row>
    <row r="94" ht="22" customHeight="1">
      <c r="A94" s="48" t="inlineStr">
        <is>
          <t>55</t>
        </is>
      </c>
      <c r="B94" s="48" t="inlineStr">
        <is>
          <t>Management of companies and enterprises</t>
        </is>
      </c>
      <c r="C94" s="59">
        <v>2030</v>
      </c>
      <c r="D94" s="53">
        <f>IFERROR(XLOOKUP(A94,'DATA BLS Projections'!$A$5:$A$23,'DATA BLS Projections'!$E$5:$E$23),"")</f>
        <v>0.0039942140286795</v>
      </c>
      <c r="E94" s="53">
        <f>IFERROR(XLOOKUP(A94,'Projection Assumptions'!$A$13:$A$31,'Projection Assumptions'!$C$13:$C$31),"")</f>
        <v>0.03</v>
      </c>
      <c r="F94" s="55">
        <f>F93*(1+D94)*(1+E94)</f>
        <v>512.08357407578</v>
      </c>
      <c r="G94" s="53">
        <f>IFERROR(XLOOKUP(A94,'01 Industry Model'!$A$5:$A$23,'01 Industry Model'!$H$5:$H$23),"")</f>
        <v>0.58021712540194</v>
      </c>
      <c r="H94" s="53">
        <f>IFERROR(XLOOKUP(A94,'Projection Assumptions'!$A$13:$A$31,'Projection Assumptions'!$E$13:$E$31),"")</f>
        <v>0</v>
      </c>
      <c r="I94" s="52">
        <f>MIN(1,MAX(0,G94+(C94-2025)*H94))</f>
        <v>0.58021712540194</v>
      </c>
      <c r="J94" s="55">
        <f>F94*I94</f>
        <v>297.1196593158</v>
      </c>
      <c r="K94" s="52">
        <f>MIN(1,K93+XLOOKUP(A94,'Projection Assumptions'!$A$13:$A$31,'Projection Assumptions'!$D$13:$D$31))</f>
        <v>0.432</v>
      </c>
      <c r="L94" s="55">
        <f>IF(K94="","",J94*K94)</f>
        <v>128.35569282443</v>
      </c>
    </row>
    <row r="95" ht="22" customHeight="1">
      <c r="A95" s="48" t="inlineStr">
        <is>
          <t>56</t>
        </is>
      </c>
      <c r="B95" s="48" t="inlineStr">
        <is>
          <t>Administrative and support and waste management and remediation services</t>
        </is>
      </c>
      <c r="C95" s="59">
        <v>2025</v>
      </c>
      <c r="D95" s="53">
        <f>IFERROR(XLOOKUP(A95,'DATA BLS Projections'!$A$5:$A$23,'DATA BLS Projections'!$E$5:$E$23),"")</f>
        <v>0.00088847425835992</v>
      </c>
      <c r="E95" s="53">
        <f>IFERROR(XLOOKUP(A95,'Projection Assumptions'!$A$13:$A$31,'Projection Assumptions'!$C$13:$C$31),"")</f>
        <v>0.03</v>
      </c>
      <c r="F95" s="56">
        <f>IFERROR(XLOOKUP(A95,'01 Industry Model'!$A$5:$A$23,'01 Industry Model'!$C$5:$C$23),"")</f>
        <v>541.582412876</v>
      </c>
      <c r="G95" s="53">
        <f>IFERROR(XLOOKUP(A95,'01 Industry Model'!$A$5:$A$23,'01 Industry Model'!$H$5:$H$23),"")</f>
        <v>0.37108172846613</v>
      </c>
      <c r="H95" s="53">
        <f>IFERROR(XLOOKUP(A95,'Projection Assumptions'!$A$13:$A$31,'Projection Assumptions'!$E$13:$E$31),"")</f>
        <v>0</v>
      </c>
      <c r="I95" s="52">
        <f>MIN(1,MAX(0,G95+(C95-2025)*H95))</f>
        <v>0.37108172846613</v>
      </c>
      <c r="J95" s="55">
        <f>F95*I95</f>
        <v>200.97133787688</v>
      </c>
      <c r="K95" s="52">
        <f>IF(C95=2025,"",0)</f>
      </c>
      <c r="L95" s="55">
        <f>IF(K95="","",J95*K95)</f>
      </c>
    </row>
    <row r="96" ht="22" customHeight="1">
      <c r="A96" s="48" t="inlineStr">
        <is>
          <t>56</t>
        </is>
      </c>
      <c r="B96" s="48" t="inlineStr">
        <is>
          <t>Administrative and support and waste management and remediation services</t>
        </is>
      </c>
      <c r="C96" s="59">
        <v>2026</v>
      </c>
      <c r="D96" s="53">
        <f>IFERROR(XLOOKUP(A96,'DATA BLS Projections'!$A$5:$A$23,'DATA BLS Projections'!$E$5:$E$23),"")</f>
        <v>0.00088847425835992</v>
      </c>
      <c r="E96" s="53">
        <f>IFERROR(XLOOKUP(A96,'Projection Assumptions'!$A$13:$A$31,'Projection Assumptions'!$C$13:$C$31),"")</f>
        <v>0.03</v>
      </c>
      <c r="F96" s="55">
        <f>F95*(1+D96)*(1+E96)</f>
        <v>558.32550275588</v>
      </c>
      <c r="G96" s="53">
        <f>IFERROR(XLOOKUP(A96,'01 Industry Model'!$A$5:$A$23,'01 Industry Model'!$H$5:$H$23),"")</f>
        <v>0.37108172846613</v>
      </c>
      <c r="H96" s="53">
        <f>IFERROR(XLOOKUP(A96,'Projection Assumptions'!$A$13:$A$31,'Projection Assumptions'!$E$13:$E$31),"")</f>
        <v>0</v>
      </c>
      <c r="I96" s="52">
        <f>MIN(1,MAX(0,G96+(C96-2025)*H96))</f>
        <v>0.37108172846613</v>
      </c>
      <c r="J96" s="55">
        <f>F96*I96</f>
        <v>207.18439260937</v>
      </c>
      <c r="K96" s="53">
        <f>IFERROR(XLOOKUP(A96,'DATA Census'!$A$2:$A$20,'DATA Census'!$C$2:$C$20),"")</f>
        <v>0.217</v>
      </c>
      <c r="L96" s="55">
        <f>IF(K96="","",J96*K96)</f>
        <v>44.959013196234</v>
      </c>
    </row>
    <row r="97" ht="22" customHeight="1">
      <c r="A97" s="48" t="inlineStr">
        <is>
          <t>56</t>
        </is>
      </c>
      <c r="B97" s="48" t="inlineStr">
        <is>
          <t>Administrative and support and waste management and remediation services</t>
        </is>
      </c>
      <c r="C97" s="59">
        <v>2027</v>
      </c>
      <c r="D97" s="53">
        <f>IFERROR(XLOOKUP(A97,'DATA BLS Projections'!$A$5:$A$23,'DATA BLS Projections'!$E$5:$E$23),"")</f>
        <v>0.00088847425835992</v>
      </c>
      <c r="E97" s="53">
        <f>IFERROR(XLOOKUP(A97,'Projection Assumptions'!$A$13:$A$31,'Projection Assumptions'!$C$13:$C$31),"")</f>
        <v>0.03</v>
      </c>
      <c r="F97" s="55">
        <f>F96*(1+D97)*(1+E97)</f>
        <v>575.58620741065</v>
      </c>
      <c r="G97" s="53">
        <f>IFERROR(XLOOKUP(A97,'01 Industry Model'!$A$5:$A$23,'01 Industry Model'!$H$5:$H$23),"")</f>
        <v>0.37108172846613</v>
      </c>
      <c r="H97" s="53">
        <f>IFERROR(XLOOKUP(A97,'Projection Assumptions'!$A$13:$A$31,'Projection Assumptions'!$E$13:$E$31),"")</f>
        <v>0</v>
      </c>
      <c r="I97" s="52">
        <f>MIN(1,MAX(0,G97+(C97-2025)*H97))</f>
        <v>0.37108172846613</v>
      </c>
      <c r="J97" s="55">
        <f>F97*I97</f>
        <v>213.58952472721</v>
      </c>
      <c r="K97" s="52">
        <f>MIN(1,K96+XLOOKUP(A97,'Projection Assumptions'!$A$13:$A$31,'Projection Assumptions'!$D$13:$D$31))</f>
        <v>0.267</v>
      </c>
      <c r="L97" s="55">
        <f>IF(K97="","",J97*K97)</f>
        <v>57.028403102165</v>
      </c>
    </row>
    <row r="98" ht="22" customHeight="1">
      <c r="A98" s="48" t="inlineStr">
        <is>
          <t>56</t>
        </is>
      </c>
      <c r="B98" s="48" t="inlineStr">
        <is>
          <t>Administrative and support and waste management and remediation services</t>
        </is>
      </c>
      <c r="C98" s="59">
        <v>2028</v>
      </c>
      <c r="D98" s="53">
        <f>IFERROR(XLOOKUP(A98,'DATA BLS Projections'!$A$5:$A$23,'DATA BLS Projections'!$E$5:$E$23),"")</f>
        <v>0.00088847425835992</v>
      </c>
      <c r="E98" s="53">
        <f>IFERROR(XLOOKUP(A98,'Projection Assumptions'!$A$13:$A$31,'Projection Assumptions'!$C$13:$C$31),"")</f>
        <v>0.03</v>
      </c>
      <c r="F98" s="55">
        <f>F97*(1+D98)*(1+E98)</f>
        <v>593.38052896758</v>
      </c>
      <c r="G98" s="53">
        <f>IFERROR(XLOOKUP(A98,'01 Industry Model'!$A$5:$A$23,'01 Industry Model'!$H$5:$H$23),"")</f>
        <v>0.37108172846613</v>
      </c>
      <c r="H98" s="53">
        <f>IFERROR(XLOOKUP(A98,'Projection Assumptions'!$A$13:$A$31,'Projection Assumptions'!$E$13:$E$31),"")</f>
        <v>0</v>
      </c>
      <c r="I98" s="52">
        <f>MIN(1,MAX(0,G98+(C98-2025)*H98))</f>
        <v>0.37108172846613</v>
      </c>
      <c r="J98" s="55">
        <f>F98*I98</f>
        <v>220.19267232744</v>
      </c>
      <c r="K98" s="52">
        <f>MIN(1,K97+XLOOKUP(A98,'Projection Assumptions'!$A$13:$A$31,'Projection Assumptions'!$D$13:$D$31))</f>
        <v>0.317</v>
      </c>
      <c r="L98" s="55">
        <f>IF(K98="","",J98*K98)</f>
        <v>69.801077127798</v>
      </c>
    </row>
    <row r="99" ht="22" customHeight="1">
      <c r="A99" s="48" t="inlineStr">
        <is>
          <t>56</t>
        </is>
      </c>
      <c r="B99" s="48" t="inlineStr">
        <is>
          <t>Administrative and support and waste management and remediation services</t>
        </is>
      </c>
      <c r="C99" s="59">
        <v>2029</v>
      </c>
      <c r="D99" s="53">
        <f>IFERROR(XLOOKUP(A99,'DATA BLS Projections'!$A$5:$A$23,'DATA BLS Projections'!$E$5:$E$23),"")</f>
        <v>0.00088847425835992</v>
      </c>
      <c r="E99" s="53">
        <f>IFERROR(XLOOKUP(A99,'Projection Assumptions'!$A$13:$A$31,'Projection Assumptions'!$C$13:$C$31),"")</f>
        <v>0.03</v>
      </c>
      <c r="F99" s="55">
        <f>F98*(1+D99)*(1+E99)</f>
        <v>611.72496426177</v>
      </c>
      <c r="G99" s="53">
        <f>IFERROR(XLOOKUP(A99,'01 Industry Model'!$A$5:$A$23,'01 Industry Model'!$H$5:$H$23),"")</f>
        <v>0.37108172846613</v>
      </c>
      <c r="H99" s="53">
        <f>IFERROR(XLOOKUP(A99,'Projection Assumptions'!$A$13:$A$31,'Projection Assumptions'!$E$13:$E$31),"")</f>
        <v>0</v>
      </c>
      <c r="I99" s="52">
        <f>MIN(1,MAX(0,G99+(C99-2025)*H99))</f>
        <v>0.37108172846613</v>
      </c>
      <c r="J99" s="55">
        <f>F99*I99</f>
        <v>226.99995708414</v>
      </c>
      <c r="K99" s="52">
        <f>MIN(1,K98+XLOOKUP(A99,'Projection Assumptions'!$A$13:$A$31,'Projection Assumptions'!$D$13:$D$31))</f>
        <v>0.367</v>
      </c>
      <c r="L99" s="55">
        <f>IF(K99="","",J99*K99)</f>
        <v>83.30898424988</v>
      </c>
    </row>
    <row r="100" ht="22" customHeight="1">
      <c r="A100" s="48" t="inlineStr">
        <is>
          <t>56</t>
        </is>
      </c>
      <c r="B100" s="48" t="inlineStr">
        <is>
          <t>Administrative and support and waste management and remediation services</t>
        </is>
      </c>
      <c r="C100" s="59">
        <v>2030</v>
      </c>
      <c r="D100" s="53">
        <f>IFERROR(XLOOKUP(A100,'DATA BLS Projections'!$A$5:$A$23,'DATA BLS Projections'!$E$5:$E$23),"")</f>
        <v>0.00088847425835992</v>
      </c>
      <c r="E100" s="53">
        <f>IFERROR(XLOOKUP(A100,'Projection Assumptions'!$A$13:$A$31,'Projection Assumptions'!$C$13:$C$31),"")</f>
        <v>0.03</v>
      </c>
      <c r="F100" s="55">
        <f>F99*(1+D100)*(1+E100)</f>
        <v>630.63652013009</v>
      </c>
      <c r="G100" s="53">
        <f>IFERROR(XLOOKUP(A100,'01 Industry Model'!$A$5:$A$23,'01 Industry Model'!$H$5:$H$23),"")</f>
        <v>0.37108172846613</v>
      </c>
      <c r="H100" s="53">
        <f>IFERROR(XLOOKUP(A100,'Projection Assumptions'!$A$13:$A$31,'Projection Assumptions'!$E$13:$E$31),"")</f>
        <v>0</v>
      </c>
      <c r="I100" s="52">
        <f>MIN(1,MAX(0,G100+(C100-2025)*H100))</f>
        <v>0.37108172846613</v>
      </c>
      <c r="J100" s="55">
        <f>F100*I100</f>
        <v>234.01768992374</v>
      </c>
      <c r="K100" s="52">
        <f>MIN(1,K99+XLOOKUP(A100,'Projection Assumptions'!$A$13:$A$31,'Projection Assumptions'!$D$13:$D$31))</f>
        <v>0.417</v>
      </c>
      <c r="L100" s="55">
        <f>IF(K100="","",J100*K100)</f>
        <v>97.585376698199</v>
      </c>
    </row>
    <row r="101" ht="22" customHeight="1">
      <c r="A101" s="48" t="inlineStr">
        <is>
          <t>61</t>
        </is>
      </c>
      <c r="B101" s="48" t="inlineStr">
        <is>
          <t>Educational services</t>
        </is>
      </c>
      <c r="C101" s="59">
        <v>2025</v>
      </c>
      <c r="D101" s="53">
        <f>IFERROR(XLOOKUP(A101,'DATA BLS Projections'!$A$5:$A$23,'DATA BLS Projections'!$E$5:$E$23),"")</f>
        <v>0.0024935675091144</v>
      </c>
      <c r="E101" s="53">
        <f>IFERROR(XLOOKUP(A101,'Projection Assumptions'!$A$13:$A$31,'Projection Assumptions'!$C$13:$C$31),"")</f>
        <v>0.03</v>
      </c>
      <c r="F101" s="56">
        <f>IFERROR(XLOOKUP(A101,'01 Industry Model'!$A$5:$A$23,'01 Industry Model'!$C$5:$C$23),"")</f>
        <v>213.875731365</v>
      </c>
      <c r="G101" s="53">
        <f>IFERROR(XLOOKUP(A101,'01 Industry Model'!$A$5:$A$23,'01 Industry Model'!$H$5:$H$23),"")</f>
        <v>0.412133504894</v>
      </c>
      <c r="H101" s="53">
        <f>IFERROR(XLOOKUP(A101,'Projection Assumptions'!$A$13:$A$31,'Projection Assumptions'!$E$13:$E$31),"")</f>
        <v>0</v>
      </c>
      <c r="I101" s="52">
        <f>MIN(1,MAX(0,G101+(C101-2025)*H101))</f>
        <v>0.412133504894</v>
      </c>
      <c r="J101" s="55">
        <f>F101*I101</f>
        <v>88.145354779225</v>
      </c>
      <c r="K101" s="52">
        <f>IF(C101=2025,"",0)</f>
      </c>
      <c r="L101" s="55">
        <f>IF(K101="","",J101*K101)</f>
      </c>
    </row>
    <row r="102" ht="22" customHeight="1">
      <c r="A102" s="48" t="inlineStr">
        <is>
          <t>61</t>
        </is>
      </c>
      <c r="B102" s="48" t="inlineStr">
        <is>
          <t>Educational services</t>
        </is>
      </c>
      <c r="C102" s="59">
        <v>2026</v>
      </c>
      <c r="D102" s="53">
        <f>IFERROR(XLOOKUP(A102,'DATA BLS Projections'!$A$5:$A$23,'DATA BLS Projections'!$E$5:$E$23),"")</f>
        <v>0.0024935675091144</v>
      </c>
      <c r="E102" s="53">
        <f>IFERROR(XLOOKUP(A102,'Projection Assumptions'!$A$13:$A$31,'Projection Assumptions'!$C$13:$C$31),"")</f>
        <v>0.03</v>
      </c>
      <c r="F102" s="55">
        <f>F101*(1+D102)*(1+E102)</f>
        <v>220.84131628791</v>
      </c>
      <c r="G102" s="53">
        <f>IFERROR(XLOOKUP(A102,'01 Industry Model'!$A$5:$A$23,'01 Industry Model'!$H$5:$H$23),"")</f>
        <v>0.412133504894</v>
      </c>
      <c r="H102" s="53">
        <f>IFERROR(XLOOKUP(A102,'Projection Assumptions'!$A$13:$A$31,'Projection Assumptions'!$E$13:$E$31),"")</f>
        <v>0</v>
      </c>
      <c r="I102" s="52">
        <f>MIN(1,MAX(0,G102+(C102-2025)*H102))</f>
        <v>0.412133504894</v>
      </c>
      <c r="J102" s="55">
        <f>F102*I102</f>
        <v>91.016105707141</v>
      </c>
      <c r="K102" s="53">
        <f>IFERROR(XLOOKUP(A102,'DATA Census'!$A$2:$A$20,'DATA Census'!$C$2:$C$20),"")</f>
        <v>0.399</v>
      </c>
      <c r="L102" s="55">
        <f>IF(K102="","",J102*K102)</f>
        <v>36.315426177149</v>
      </c>
    </row>
    <row r="103" ht="22" customHeight="1">
      <c r="A103" s="48" t="inlineStr">
        <is>
          <t>61</t>
        </is>
      </c>
      <c r="B103" s="48" t="inlineStr">
        <is>
          <t>Educational services</t>
        </is>
      </c>
      <c r="C103" s="59">
        <v>2027</v>
      </c>
      <c r="D103" s="53">
        <f>IFERROR(XLOOKUP(A103,'DATA BLS Projections'!$A$5:$A$23,'DATA BLS Projections'!$E$5:$E$23),"")</f>
        <v>0.0024935675091144</v>
      </c>
      <c r="E103" s="53">
        <f>IFERROR(XLOOKUP(A103,'Projection Assumptions'!$A$13:$A$31,'Projection Assumptions'!$C$13:$C$31),"")</f>
        <v>0.03</v>
      </c>
      <c r="F103" s="55">
        <f>F102*(1+D103)*(1+E103)</f>
        <v>228.03375898944</v>
      </c>
      <c r="G103" s="53">
        <f>IFERROR(XLOOKUP(A103,'01 Industry Model'!$A$5:$A$23,'01 Industry Model'!$H$5:$H$23),"")</f>
        <v>0.412133504894</v>
      </c>
      <c r="H103" s="53">
        <f>IFERROR(XLOOKUP(A103,'Projection Assumptions'!$A$13:$A$31,'Projection Assumptions'!$E$13:$E$31),"")</f>
        <v>0</v>
      </c>
      <c r="I103" s="52">
        <f>MIN(1,MAX(0,G103+(C103-2025)*H103))</f>
        <v>0.412133504894</v>
      </c>
      <c r="J103" s="55">
        <f>F103*I103</f>
        <v>93.980352326473</v>
      </c>
      <c r="K103" s="52">
        <f>MIN(1,K102+XLOOKUP(A103,'Projection Assumptions'!$A$13:$A$31,'Projection Assumptions'!$D$13:$D$31))</f>
        <v>0.449</v>
      </c>
      <c r="L103" s="55">
        <f>IF(K103="","",J103*K103)</f>
        <v>42.197178194586</v>
      </c>
    </row>
    <row r="104" ht="22" customHeight="1">
      <c r="A104" s="48" t="inlineStr">
        <is>
          <t>61</t>
        </is>
      </c>
      <c r="B104" s="48" t="inlineStr">
        <is>
          <t>Educational services</t>
        </is>
      </c>
      <c r="C104" s="59">
        <v>2028</v>
      </c>
      <c r="D104" s="53">
        <f>IFERROR(XLOOKUP(A104,'DATA BLS Projections'!$A$5:$A$23,'DATA BLS Projections'!$E$5:$E$23),"")</f>
        <v>0.0024935675091144</v>
      </c>
      <c r="E104" s="53">
        <f>IFERROR(XLOOKUP(A104,'Projection Assumptions'!$A$13:$A$31,'Projection Assumptions'!$C$13:$C$31),"")</f>
        <v>0.03</v>
      </c>
      <c r="F104" s="55">
        <f>F103*(1+D104)*(1+E104)</f>
        <v>235.4604478587</v>
      </c>
      <c r="G104" s="53">
        <f>IFERROR(XLOOKUP(A104,'01 Industry Model'!$A$5:$A$23,'01 Industry Model'!$H$5:$H$23),"")</f>
        <v>0.412133504894</v>
      </c>
      <c r="H104" s="53">
        <f>IFERROR(XLOOKUP(A104,'Projection Assumptions'!$A$13:$A$31,'Projection Assumptions'!$E$13:$E$31),"")</f>
        <v>0</v>
      </c>
      <c r="I104" s="52">
        <f>MIN(1,MAX(0,G104+(C104-2025)*H104))</f>
        <v>0.412133504894</v>
      </c>
      <c r="J104" s="55">
        <f>F104*I104</f>
        <v>97.041139639915</v>
      </c>
      <c r="K104" s="52">
        <f>MIN(1,K103+XLOOKUP(A104,'Projection Assumptions'!$A$13:$A$31,'Projection Assumptions'!$D$13:$D$31))</f>
        <v>0.499</v>
      </c>
      <c r="L104" s="55">
        <f>IF(K104="","",J104*K104)</f>
        <v>48.423528680318</v>
      </c>
    </row>
    <row r="105" ht="22" customHeight="1">
      <c r="A105" s="48" t="inlineStr">
        <is>
          <t>61</t>
        </is>
      </c>
      <c r="B105" s="48" t="inlineStr">
        <is>
          <t>Educational services</t>
        </is>
      </c>
      <c r="C105" s="59">
        <v>2029</v>
      </c>
      <c r="D105" s="53">
        <f>IFERROR(XLOOKUP(A105,'DATA BLS Projections'!$A$5:$A$23,'DATA BLS Projections'!$E$5:$E$23),"")</f>
        <v>0.0024935675091144</v>
      </c>
      <c r="E105" s="53">
        <f>IFERROR(XLOOKUP(A105,'Projection Assumptions'!$A$13:$A$31,'Projection Assumptions'!$C$13:$C$31),"")</f>
        <v>0.03</v>
      </c>
      <c r="F105" s="55">
        <f>F104*(1+D105)*(1+E105)</f>
        <v>243.12901191259</v>
      </c>
      <c r="G105" s="53">
        <f>IFERROR(XLOOKUP(A105,'01 Industry Model'!$A$5:$A$23,'01 Industry Model'!$H$5:$H$23),"")</f>
        <v>0.412133504894</v>
      </c>
      <c r="H105" s="53">
        <f>IFERROR(XLOOKUP(A105,'Projection Assumptions'!$A$13:$A$31,'Projection Assumptions'!$E$13:$E$31),"")</f>
        <v>0</v>
      </c>
      <c r="I105" s="52">
        <f>MIN(1,MAX(0,G105+(C105-2025)*H105))</f>
        <v>0.412133504894</v>
      </c>
      <c r="J105" s="55">
        <f>F105*I105</f>
        <v>100.20161182095</v>
      </c>
      <c r="K105" s="52">
        <f>MIN(1,K104+XLOOKUP(A105,'Projection Assumptions'!$A$13:$A$31,'Projection Assumptions'!$D$13:$D$31))</f>
        <v>0.549</v>
      </c>
      <c r="L105" s="55">
        <f>IF(K105="","",J105*K105)</f>
        <v>55.010684889702</v>
      </c>
    </row>
    <row r="106" ht="22" customHeight="1">
      <c r="A106" s="48" t="inlineStr">
        <is>
          <t>61</t>
        </is>
      </c>
      <c r="B106" s="48" t="inlineStr">
        <is>
          <t>Educational services</t>
        </is>
      </c>
      <c r="C106" s="59">
        <v>2030</v>
      </c>
      <c r="D106" s="53">
        <f>IFERROR(XLOOKUP(A106,'DATA BLS Projections'!$A$5:$A$23,'DATA BLS Projections'!$E$5:$E$23),"")</f>
        <v>0.0024935675091144</v>
      </c>
      <c r="E106" s="53">
        <f>IFERROR(XLOOKUP(A106,'Projection Assumptions'!$A$13:$A$31,'Projection Assumptions'!$C$13:$C$31),"")</f>
        <v>0.03</v>
      </c>
      <c r="F106" s="55">
        <f>F105*(1+D106)*(1+E106)</f>
        <v>251.04732863274</v>
      </c>
      <c r="G106" s="53">
        <f>IFERROR(XLOOKUP(A106,'01 Industry Model'!$A$5:$A$23,'01 Industry Model'!$H$5:$H$23),"")</f>
        <v>0.412133504894</v>
      </c>
      <c r="H106" s="53">
        <f>IFERROR(XLOOKUP(A106,'Projection Assumptions'!$A$13:$A$31,'Projection Assumptions'!$E$13:$E$31),"")</f>
        <v>0</v>
      </c>
      <c r="I106" s="52">
        <f>MIN(1,MAX(0,G106+(C106-2025)*H106))</f>
        <v>0.412133504894</v>
      </c>
      <c r="J106" s="55">
        <f>F106*I106</f>
        <v>103.46501544369</v>
      </c>
      <c r="K106" s="52">
        <f>MIN(1,K105+XLOOKUP(A106,'Projection Assumptions'!$A$13:$A$31,'Projection Assumptions'!$D$13:$D$31))</f>
        <v>0.599</v>
      </c>
      <c r="L106" s="55">
        <f>IF(K106="","",J106*K106)</f>
        <v>61.975544250768</v>
      </c>
    </row>
    <row r="107" ht="22" customHeight="1">
      <c r="A107" s="48" t="inlineStr">
        <is>
          <t>62</t>
        </is>
      </c>
      <c r="B107" s="48" t="inlineStr">
        <is>
          <t>Health care and social assistance</t>
        </is>
      </c>
      <c r="C107" s="59">
        <v>2025</v>
      </c>
      <c r="D107" s="53">
        <f>IFERROR(XLOOKUP(A107,'DATA BLS Projections'!$A$5:$A$23,'DATA BLS Projections'!$E$5:$E$23),"")</f>
        <v>0.0090860726009632</v>
      </c>
      <c r="E107" s="53">
        <f>IFERROR(XLOOKUP(A107,'Projection Assumptions'!$A$13:$A$31,'Projection Assumptions'!$C$13:$C$31),"")</f>
        <v>0.03</v>
      </c>
      <c r="F107" s="56">
        <f>IFERROR(XLOOKUP(A107,'01 Industry Model'!$A$5:$A$23,'01 Industry Model'!$C$5:$C$23),"")</f>
        <v>1529.847054124</v>
      </c>
      <c r="G107" s="53">
        <f>IFERROR(XLOOKUP(A107,'01 Industry Model'!$A$5:$A$23,'01 Industry Model'!$H$5:$H$23),"")</f>
        <v>0.28314857318544</v>
      </c>
      <c r="H107" s="53">
        <f>IFERROR(XLOOKUP(A107,'Projection Assumptions'!$A$13:$A$31,'Projection Assumptions'!$E$13:$E$31),"")</f>
        <v>0</v>
      </c>
      <c r="I107" s="52">
        <f>MIN(1,MAX(0,G107+(C107-2025)*H107))</f>
        <v>0.28314857318544</v>
      </c>
      <c r="J107" s="55">
        <f>F107*I107</f>
        <v>433.17401056716</v>
      </c>
      <c r="K107" s="52">
        <f>IF(C107=2025,"",0)</f>
      </c>
      <c r="L107" s="55">
        <f>IF(K107="","",J107*K107)</f>
      </c>
    </row>
    <row r="108" ht="22" customHeight="1">
      <c r="A108" s="48" t="inlineStr">
        <is>
          <t>62</t>
        </is>
      </c>
      <c r="B108" s="48" t="inlineStr">
        <is>
          <t>Health care and social assistance</t>
        </is>
      </c>
      <c r="C108" s="59">
        <v>2026</v>
      </c>
      <c r="D108" s="53">
        <f>IFERROR(XLOOKUP(A108,'DATA BLS Projections'!$A$5:$A$23,'DATA BLS Projections'!$E$5:$E$23),"")</f>
        <v>0.0090860726009632</v>
      </c>
      <c r="E108" s="53">
        <f>IFERROR(XLOOKUP(A108,'Projection Assumptions'!$A$13:$A$31,'Projection Assumptions'!$C$13:$C$31),"")</f>
        <v>0.03</v>
      </c>
      <c r="F108" s="55">
        <f>F107*(1+D108)*(1+E108)</f>
        <v>1590.0597761919</v>
      </c>
      <c r="G108" s="53">
        <f>IFERROR(XLOOKUP(A108,'01 Industry Model'!$A$5:$A$23,'01 Industry Model'!$H$5:$H$23),"")</f>
        <v>0.28314857318544</v>
      </c>
      <c r="H108" s="53">
        <f>IFERROR(XLOOKUP(A108,'Projection Assumptions'!$A$13:$A$31,'Projection Assumptions'!$E$13:$E$31),"")</f>
        <v>0</v>
      </c>
      <c r="I108" s="52">
        <f>MIN(1,MAX(0,G108+(C108-2025)*H108))</f>
        <v>0.28314857318544</v>
      </c>
      <c r="J108" s="55">
        <f>F108*I108</f>
        <v>450.2231569083</v>
      </c>
      <c r="K108" s="53">
        <f>IFERROR(XLOOKUP(A108,'DATA Census'!$A$2:$A$20,'DATA Census'!$C$2:$C$20),"")</f>
        <v>0.248</v>
      </c>
      <c r="L108" s="55">
        <f>IF(K108="","",J108*K108)</f>
        <v>111.65534291326</v>
      </c>
    </row>
    <row r="109" ht="22" customHeight="1">
      <c r="A109" s="48" t="inlineStr">
        <is>
          <t>62</t>
        </is>
      </c>
      <c r="B109" s="48" t="inlineStr">
        <is>
          <t>Health care and social assistance</t>
        </is>
      </c>
      <c r="C109" s="59">
        <v>2027</v>
      </c>
      <c r="D109" s="53">
        <f>IFERROR(XLOOKUP(A109,'DATA BLS Projections'!$A$5:$A$23,'DATA BLS Projections'!$E$5:$E$23),"")</f>
        <v>0.0090860726009632</v>
      </c>
      <c r="E109" s="53">
        <f>IFERROR(XLOOKUP(A109,'Projection Assumptions'!$A$13:$A$31,'Projection Assumptions'!$C$13:$C$31),"")</f>
        <v>0.03</v>
      </c>
      <c r="F109" s="55">
        <f>F108*(1+D109)*(1+E109)</f>
        <v>1652.642390001</v>
      </c>
      <c r="G109" s="53">
        <f>IFERROR(XLOOKUP(A109,'01 Industry Model'!$A$5:$A$23,'01 Industry Model'!$H$5:$H$23),"")</f>
        <v>0.28314857318544</v>
      </c>
      <c r="H109" s="53">
        <f>IFERROR(XLOOKUP(A109,'Projection Assumptions'!$A$13:$A$31,'Projection Assumptions'!$E$13:$E$31),"")</f>
        <v>0</v>
      </c>
      <c r="I109" s="52">
        <f>MIN(1,MAX(0,G109+(C109-2025)*H109))</f>
        <v>0.28314857318544</v>
      </c>
      <c r="J109" s="55">
        <f>F109*I109</f>
        <v>467.94333471456</v>
      </c>
      <c r="K109" s="52">
        <f>MIN(1,K108+XLOOKUP(A109,'Projection Assumptions'!$A$13:$A$31,'Projection Assumptions'!$D$13:$D$31))</f>
        <v>0.298</v>
      </c>
      <c r="L109" s="55">
        <f>IF(K109="","",J109*K109)</f>
        <v>139.44711374494</v>
      </c>
    </row>
    <row r="110" ht="22" customHeight="1">
      <c r="A110" s="48" t="inlineStr">
        <is>
          <t>62</t>
        </is>
      </c>
      <c r="B110" s="48" t="inlineStr">
        <is>
          <t>Health care and social assistance</t>
        </is>
      </c>
      <c r="C110" s="59">
        <v>2028</v>
      </c>
      <c r="D110" s="53">
        <f>IFERROR(XLOOKUP(A110,'DATA BLS Projections'!$A$5:$A$23,'DATA BLS Projections'!$E$5:$E$23),"")</f>
        <v>0.0090860726009632</v>
      </c>
      <c r="E110" s="53">
        <f>IFERROR(XLOOKUP(A110,'Projection Assumptions'!$A$13:$A$31,'Projection Assumptions'!$C$13:$C$31),"")</f>
        <v>0.03</v>
      </c>
      <c r="F110" s="55">
        <f>F109*(1+D110)*(1+E110)</f>
        <v>1717.6881713022</v>
      </c>
      <c r="G110" s="53">
        <f>IFERROR(XLOOKUP(A110,'01 Industry Model'!$A$5:$A$23,'01 Industry Model'!$H$5:$H$23),"")</f>
        <v>0.28314857318544</v>
      </c>
      <c r="H110" s="53">
        <f>IFERROR(XLOOKUP(A110,'Projection Assumptions'!$A$13:$A$31,'Projection Assumptions'!$E$13:$E$31),"")</f>
        <v>0</v>
      </c>
      <c r="I110" s="52">
        <f>MIN(1,MAX(0,G110+(C110-2025)*H110))</f>
        <v>0.28314857318544</v>
      </c>
      <c r="J110" s="55">
        <f>F110*I110</f>
        <v>486.36095488172</v>
      </c>
      <c r="K110" s="52">
        <f>MIN(1,K109+XLOOKUP(A110,'Projection Assumptions'!$A$13:$A$31,'Projection Assumptions'!$D$13:$D$31))</f>
        <v>0.348</v>
      </c>
      <c r="L110" s="55">
        <f>IF(K110="","",J110*K110)</f>
        <v>169.25361229884</v>
      </c>
    </row>
    <row r="111" ht="22" customHeight="1">
      <c r="A111" s="48" t="inlineStr">
        <is>
          <t>62</t>
        </is>
      </c>
      <c r="B111" s="48" t="inlineStr">
        <is>
          <t>Health care and social assistance</t>
        </is>
      </c>
      <c r="C111" s="59">
        <v>2029</v>
      </c>
      <c r="D111" s="53">
        <f>IFERROR(XLOOKUP(A111,'DATA BLS Projections'!$A$5:$A$23,'DATA BLS Projections'!$E$5:$E$23),"")</f>
        <v>0.0090860726009632</v>
      </c>
      <c r="E111" s="53">
        <f>IFERROR(XLOOKUP(A111,'Projection Assumptions'!$A$13:$A$31,'Projection Assumptions'!$C$13:$C$31),"")</f>
        <v>0.03</v>
      </c>
      <c r="F111" s="55">
        <f>F110*(1+D111)*(1+E111)</f>
        <v>1785.2940670544</v>
      </c>
      <c r="G111" s="53">
        <f>IFERROR(XLOOKUP(A111,'01 Industry Model'!$A$5:$A$23,'01 Industry Model'!$H$5:$H$23),"")</f>
        <v>0.28314857318544</v>
      </c>
      <c r="H111" s="53">
        <f>IFERROR(XLOOKUP(A111,'Projection Assumptions'!$A$13:$A$31,'Projection Assumptions'!$E$13:$E$31),"")</f>
        <v>0</v>
      </c>
      <c r="I111" s="52">
        <f>MIN(1,MAX(0,G111+(C111-2025)*H111))</f>
        <v>0.28314857318544</v>
      </c>
      <c r="J111" s="55">
        <f>F111*I111</f>
        <v>505.50346780289</v>
      </c>
      <c r="K111" s="52">
        <f>MIN(1,K110+XLOOKUP(A111,'Projection Assumptions'!$A$13:$A$31,'Projection Assumptions'!$D$13:$D$31))</f>
        <v>0.398</v>
      </c>
      <c r="L111" s="55">
        <f>IF(K111="","",J111*K111)</f>
        <v>201.19038018555</v>
      </c>
    </row>
    <row r="112" ht="22" customHeight="1">
      <c r="A112" s="48" t="inlineStr">
        <is>
          <t>62</t>
        </is>
      </c>
      <c r="B112" s="48" t="inlineStr">
        <is>
          <t>Health care and social assistance</t>
        </is>
      </c>
      <c r="C112" s="59">
        <v>2030</v>
      </c>
      <c r="D112" s="53">
        <f>IFERROR(XLOOKUP(A112,'DATA BLS Projections'!$A$5:$A$23,'DATA BLS Projections'!$E$5:$E$23),"")</f>
        <v>0.0090860726009632</v>
      </c>
      <c r="E112" s="53">
        <f>IFERROR(XLOOKUP(A112,'Projection Assumptions'!$A$13:$A$31,'Projection Assumptions'!$C$13:$C$31),"")</f>
        <v>0.03</v>
      </c>
      <c r="F112" s="55">
        <f>F111*(1+D112)*(1+E112)</f>
        <v>1855.5608399186</v>
      </c>
      <c r="G112" s="53">
        <f>IFERROR(XLOOKUP(A112,'01 Industry Model'!$A$5:$A$23,'01 Industry Model'!$H$5:$H$23),"")</f>
        <v>0.28314857318544</v>
      </c>
      <c r="H112" s="53">
        <f>IFERROR(XLOOKUP(A112,'Projection Assumptions'!$A$13:$A$31,'Projection Assumptions'!$E$13:$E$31),"")</f>
        <v>0</v>
      </c>
      <c r="I112" s="52">
        <f>MIN(1,MAX(0,G112+(C112-2025)*H112))</f>
        <v>0.28314857318544</v>
      </c>
      <c r="J112" s="55">
        <f>F112*I112</f>
        <v>525.39940428173</v>
      </c>
      <c r="K112" s="52">
        <f>MIN(1,K111+XLOOKUP(A112,'Projection Assumptions'!$A$13:$A$31,'Projection Assumptions'!$D$13:$D$31))</f>
        <v>0.448</v>
      </c>
      <c r="L112" s="55">
        <f>IF(K112="","",J112*K112)</f>
        <v>235.37893311822</v>
      </c>
    </row>
    <row r="113" ht="22" customHeight="1">
      <c r="A113" s="48" t="inlineStr">
        <is>
          <t>71</t>
        </is>
      </c>
      <c r="B113" s="48" t="inlineStr">
        <is>
          <t>Arts, entertainment, and recreation</t>
        </is>
      </c>
      <c r="C113" s="59">
        <v>2025</v>
      </c>
      <c r="D113" s="53">
        <f>IFERROR(XLOOKUP(A113,'DATA BLS Projections'!$A$5:$A$23,'DATA BLS Projections'!$E$5:$E$23),"")</f>
        <v>0.0055674877917196</v>
      </c>
      <c r="E113" s="53">
        <f>IFERROR(XLOOKUP(A113,'Projection Assumptions'!$A$13:$A$31,'Projection Assumptions'!$C$13:$C$31),"")</f>
        <v>0.03</v>
      </c>
      <c r="F113" s="56">
        <f>IFERROR(XLOOKUP(A113,'01 Industry Model'!$A$5:$A$23,'01 Industry Model'!$C$5:$C$23),"")</f>
        <v>139.300037358</v>
      </c>
      <c r="G113" s="53">
        <f>IFERROR(XLOOKUP(A113,'01 Industry Model'!$A$5:$A$23,'01 Industry Model'!$H$5:$H$23),"")</f>
        <v>0.32873540903895</v>
      </c>
      <c r="H113" s="53">
        <f>IFERROR(XLOOKUP(A113,'Projection Assumptions'!$A$13:$A$31,'Projection Assumptions'!$E$13:$E$31),"")</f>
        <v>0</v>
      </c>
      <c r="I113" s="52">
        <f>MIN(1,MAX(0,G113+(C113-2025)*H113))</f>
        <v>0.32873540903895</v>
      </c>
      <c r="J113" s="55">
        <f>F113*I113</f>
        <v>45.792854760023</v>
      </c>
      <c r="K113" s="52">
        <f>IF(C113=2025,"",0)</f>
      </c>
      <c r="L113" s="55">
        <f>IF(K113="","",J113*K113)</f>
      </c>
    </row>
    <row r="114" ht="22" customHeight="1">
      <c r="A114" s="48" t="inlineStr">
        <is>
          <t>71</t>
        </is>
      </c>
      <c r="B114" s="48" t="inlineStr">
        <is>
          <t>Arts, entertainment, and recreation</t>
        </is>
      </c>
      <c r="C114" s="59">
        <v>2026</v>
      </c>
      <c r="D114" s="53">
        <f>IFERROR(XLOOKUP(A114,'DATA BLS Projections'!$A$5:$A$23,'DATA BLS Projections'!$E$5:$E$23),"")</f>
        <v>0.0055674877917196</v>
      </c>
      <c r="E114" s="53">
        <f>IFERROR(XLOOKUP(A114,'Projection Assumptions'!$A$13:$A$31,'Projection Assumptions'!$C$13:$C$31),"")</f>
        <v>0.03</v>
      </c>
      <c r="F114" s="55">
        <f>F113*(1+D114)*(1+E114)</f>
        <v>144.27785627384</v>
      </c>
      <c r="G114" s="53">
        <f>IFERROR(XLOOKUP(A114,'01 Industry Model'!$A$5:$A$23,'01 Industry Model'!$H$5:$H$23),"")</f>
        <v>0.32873540903895</v>
      </c>
      <c r="H114" s="53">
        <f>IFERROR(XLOOKUP(A114,'Projection Assumptions'!$A$13:$A$31,'Projection Assumptions'!$E$13:$E$31),"")</f>
        <v>0</v>
      </c>
      <c r="I114" s="52">
        <f>MIN(1,MAX(0,G114+(C114-2025)*H114))</f>
        <v>0.32873540903895</v>
      </c>
      <c r="J114" s="55">
        <f>F114*I114</f>
        <v>47.429240097442</v>
      </c>
      <c r="K114" s="53">
        <f>IFERROR(XLOOKUP(A114,'DATA Census'!$A$2:$A$20,'DATA Census'!$C$2:$C$20),"")</f>
        <v>0.168</v>
      </c>
      <c r="L114" s="55">
        <f>IF(K114="","",J114*K114)</f>
        <v>7.9681123363703</v>
      </c>
    </row>
    <row r="115" ht="22" customHeight="1">
      <c r="A115" s="48" t="inlineStr">
        <is>
          <t>71</t>
        </is>
      </c>
      <c r="B115" s="48" t="inlineStr">
        <is>
          <t>Arts, entertainment, and recreation</t>
        </is>
      </c>
      <c r="C115" s="59">
        <v>2027</v>
      </c>
      <c r="D115" s="53">
        <f>IFERROR(XLOOKUP(A115,'DATA BLS Projections'!$A$5:$A$23,'DATA BLS Projections'!$E$5:$E$23),"")</f>
        <v>0.0055674877917196</v>
      </c>
      <c r="E115" s="53">
        <f>IFERROR(XLOOKUP(A115,'Projection Assumptions'!$A$13:$A$31,'Projection Assumptions'!$C$13:$C$31),"")</f>
        <v>0.03</v>
      </c>
      <c r="F115" s="55">
        <f>F114*(1+D115)*(1+E115)</f>
        <v>149.43355512158</v>
      </c>
      <c r="G115" s="53">
        <f>IFERROR(XLOOKUP(A115,'01 Industry Model'!$A$5:$A$23,'01 Industry Model'!$H$5:$H$23),"")</f>
        <v>0.32873540903895</v>
      </c>
      <c r="H115" s="53">
        <f>IFERROR(XLOOKUP(A115,'Projection Assumptions'!$A$13:$A$31,'Projection Assumptions'!$E$13:$E$31),"")</f>
        <v>0</v>
      </c>
      <c r="I115" s="52">
        <f>MIN(1,MAX(0,G115+(C115-2025)*H115))</f>
        <v>0.32873540903895</v>
      </c>
      <c r="J115" s="55">
        <f>F115*I115</f>
        <v>49.124100867035</v>
      </c>
      <c r="K115" s="52">
        <f>MIN(1,K114+XLOOKUP(A115,'Projection Assumptions'!$A$13:$A$31,'Projection Assumptions'!$D$13:$D$31))</f>
        <v>0.218</v>
      </c>
      <c r="L115" s="55">
        <f>IF(K115="","",J115*K115)</f>
        <v>10.709053989014</v>
      </c>
    </row>
    <row r="116" ht="22" customHeight="1">
      <c r="A116" s="48" t="inlineStr">
        <is>
          <t>71</t>
        </is>
      </c>
      <c r="B116" s="48" t="inlineStr">
        <is>
          <t>Arts, entertainment, and recreation</t>
        </is>
      </c>
      <c r="C116" s="59">
        <v>2028</v>
      </c>
      <c r="D116" s="53">
        <f>IFERROR(XLOOKUP(A116,'DATA BLS Projections'!$A$5:$A$23,'DATA BLS Projections'!$E$5:$E$23),"")</f>
        <v>0.0055674877917196</v>
      </c>
      <c r="E116" s="53">
        <f>IFERROR(XLOOKUP(A116,'Projection Assumptions'!$A$13:$A$31,'Projection Assumptions'!$C$13:$C$31),"")</f>
        <v>0.03</v>
      </c>
      <c r="F116" s="55">
        <f>F115*(1+D116)*(1+E116)</f>
        <v>154.77349035385</v>
      </c>
      <c r="G116" s="53">
        <f>IFERROR(XLOOKUP(A116,'01 Industry Model'!$A$5:$A$23,'01 Industry Model'!$H$5:$H$23),"")</f>
        <v>0.32873540903895</v>
      </c>
      <c r="H116" s="53">
        <f>IFERROR(XLOOKUP(A116,'Projection Assumptions'!$A$13:$A$31,'Projection Assumptions'!$E$13:$E$31),"")</f>
        <v>0</v>
      </c>
      <c r="I116" s="52">
        <f>MIN(1,MAX(0,G116+(C116-2025)*H116))</f>
        <v>0.32873540903895</v>
      </c>
      <c r="J116" s="55">
        <f>F116*I116</f>
        <v>50.879526659858</v>
      </c>
      <c r="K116" s="52">
        <f>MIN(1,K115+XLOOKUP(A116,'Projection Assumptions'!$A$13:$A$31,'Projection Assumptions'!$D$13:$D$31))</f>
        <v>0.268</v>
      </c>
      <c r="L116" s="55">
        <f>IF(K116="","",J116*K116)</f>
        <v>13.635713144842</v>
      </c>
    </row>
    <row r="117" ht="22" customHeight="1">
      <c r="A117" s="48" t="inlineStr">
        <is>
          <t>71</t>
        </is>
      </c>
      <c r="B117" s="48" t="inlineStr">
        <is>
          <t>Arts, entertainment, and recreation</t>
        </is>
      </c>
      <c r="C117" s="59">
        <v>2029</v>
      </c>
      <c r="D117" s="53">
        <f>IFERROR(XLOOKUP(A117,'DATA BLS Projections'!$A$5:$A$23,'DATA BLS Projections'!$E$5:$E$23),"")</f>
        <v>0.0055674877917196</v>
      </c>
      <c r="E117" s="53">
        <f>IFERROR(XLOOKUP(A117,'Projection Assumptions'!$A$13:$A$31,'Projection Assumptions'!$C$13:$C$31),"")</f>
        <v>0.03</v>
      </c>
      <c r="F117" s="55">
        <f>F116*(1+D117)*(1+E117)</f>
        <v>160.30424556803</v>
      </c>
      <c r="G117" s="53">
        <f>IFERROR(XLOOKUP(A117,'01 Industry Model'!$A$5:$A$23,'01 Industry Model'!$H$5:$H$23),"")</f>
        <v>0.32873540903895</v>
      </c>
      <c r="H117" s="53">
        <f>IFERROR(XLOOKUP(A117,'Projection Assumptions'!$A$13:$A$31,'Projection Assumptions'!$E$13:$E$31),"")</f>
        <v>0</v>
      </c>
      <c r="I117" s="52">
        <f>MIN(1,MAX(0,G117+(C117-2025)*H117))</f>
        <v>0.32873540903895</v>
      </c>
      <c r="J117" s="55">
        <f>F117*I117</f>
        <v>52.697681737487</v>
      </c>
      <c r="K117" s="52">
        <f>MIN(1,K116+XLOOKUP(A117,'Projection Assumptions'!$A$13:$A$31,'Projection Assumptions'!$D$13:$D$31))</f>
        <v>0.318</v>
      </c>
      <c r="L117" s="55">
        <f>IF(K117="","",J117*K117)</f>
        <v>16.757862792521</v>
      </c>
    </row>
    <row r="118" ht="22" customHeight="1">
      <c r="A118" s="48" t="inlineStr">
        <is>
          <t>71</t>
        </is>
      </c>
      <c r="B118" s="48" t="inlineStr">
        <is>
          <t>Arts, entertainment, and recreation</t>
        </is>
      </c>
      <c r="C118" s="59">
        <v>2030</v>
      </c>
      <c r="D118" s="53">
        <f>IFERROR(XLOOKUP(A118,'DATA BLS Projections'!$A$5:$A$23,'DATA BLS Projections'!$E$5:$E$23),"")</f>
        <v>0.0055674877917196</v>
      </c>
      <c r="E118" s="53">
        <f>IFERROR(XLOOKUP(A118,'Projection Assumptions'!$A$13:$A$31,'Projection Assumptions'!$C$13:$C$31),"")</f>
        <v>0.03</v>
      </c>
      <c r="F118" s="55">
        <f>F117*(1+D118)*(1+E118)</f>
        <v>166.03263962314</v>
      </c>
      <c r="G118" s="53">
        <f>IFERROR(XLOOKUP(A118,'01 Industry Model'!$A$5:$A$23,'01 Industry Model'!$H$5:$H$23),"")</f>
        <v>0.32873540903895</v>
      </c>
      <c r="H118" s="53">
        <f>IFERROR(XLOOKUP(A118,'Projection Assumptions'!$A$13:$A$31,'Projection Assumptions'!$E$13:$E$31),"")</f>
        <v>0</v>
      </c>
      <c r="I118" s="52">
        <f>MIN(1,MAX(0,G118+(C118-2025)*H118))</f>
        <v>0.32873540903895</v>
      </c>
      <c r="J118" s="55">
        <f>F118*I118</f>
        <v>54.580807700329</v>
      </c>
      <c r="K118" s="52">
        <f>MIN(1,K117+XLOOKUP(A118,'Projection Assumptions'!$A$13:$A$31,'Projection Assumptions'!$D$13:$D$31))</f>
        <v>0.368</v>
      </c>
      <c r="L118" s="55">
        <f>IF(K118="","",J118*K118)</f>
        <v>20.085737233721</v>
      </c>
    </row>
    <row r="119" ht="22" customHeight="1">
      <c r="A119" s="48" t="inlineStr">
        <is>
          <t>72</t>
        </is>
      </c>
      <c r="B119" s="48" t="inlineStr">
        <is>
          <t>Accommodation and food services</t>
        </is>
      </c>
      <c r="C119" s="59">
        <v>2025</v>
      </c>
      <c r="D119" s="53">
        <f>IFERROR(XLOOKUP(A119,'DATA BLS Projections'!$A$5:$A$23,'DATA BLS Projections'!$E$5:$E$23),"")</f>
        <v>0.004196684092477</v>
      </c>
      <c r="E119" s="53">
        <f>IFERROR(XLOOKUP(A119,'Projection Assumptions'!$A$13:$A$31,'Projection Assumptions'!$C$13:$C$31),"")</f>
        <v>0.03</v>
      </c>
      <c r="F119" s="56">
        <f>IFERROR(XLOOKUP(A119,'01 Industry Model'!$A$5:$A$23,'01 Industry Model'!$C$5:$C$23),"")</f>
        <v>434.509247245</v>
      </c>
      <c r="G119" s="53">
        <f>IFERROR(XLOOKUP(A119,'01 Industry Model'!$A$5:$A$23,'01 Industry Model'!$H$5:$H$23),"")</f>
        <v>0.23398945702707</v>
      </c>
      <c r="H119" s="53">
        <f>IFERROR(XLOOKUP(A119,'Projection Assumptions'!$A$13:$A$31,'Projection Assumptions'!$E$13:$E$31),"")</f>
        <v>0</v>
      </c>
      <c r="I119" s="52">
        <f>MIN(1,MAX(0,G119+(C119-2025)*H119))</f>
        <v>0.23398945702707</v>
      </c>
      <c r="J119" s="55">
        <f>F119*I119</f>
        <v>101.6705828361</v>
      </c>
      <c r="K119" s="52">
        <f>IF(C119=2025,"",0)</f>
      </c>
      <c r="L119" s="55">
        <f>IF(K119="","",J119*K119)</f>
      </c>
    </row>
    <row r="120" ht="22" customHeight="1">
      <c r="A120" s="48" t="inlineStr">
        <is>
          <t>72</t>
        </is>
      </c>
      <c r="B120" s="48" t="inlineStr">
        <is>
          <t>Accommodation and food services</t>
        </is>
      </c>
      <c r="C120" s="59">
        <v>2026</v>
      </c>
      <c r="D120" s="53">
        <f>IFERROR(XLOOKUP(A120,'DATA BLS Projections'!$A$5:$A$23,'DATA BLS Projections'!$E$5:$E$23),"")</f>
        <v>0.004196684092477</v>
      </c>
      <c r="E120" s="53">
        <f>IFERROR(XLOOKUP(A120,'Projection Assumptions'!$A$13:$A$31,'Projection Assumptions'!$C$13:$C$31),"")</f>
        <v>0.03</v>
      </c>
      <c r="F120" s="55">
        <f>F119*(1+D120)*(1+E120)</f>
        <v>449.42272764968</v>
      </c>
      <c r="G120" s="53">
        <f>IFERROR(XLOOKUP(A120,'01 Industry Model'!$A$5:$A$23,'01 Industry Model'!$H$5:$H$23),"")</f>
        <v>0.23398945702707</v>
      </c>
      <c r="H120" s="53">
        <f>IFERROR(XLOOKUP(A120,'Projection Assumptions'!$A$13:$A$31,'Projection Assumptions'!$E$13:$E$31),"")</f>
        <v>0</v>
      </c>
      <c r="I120" s="52">
        <f>MIN(1,MAX(0,G120+(C120-2025)*H120))</f>
        <v>0.23398945702707</v>
      </c>
      <c r="J120" s="55">
        <f>F120*I120</f>
        <v>105.16018001837</v>
      </c>
      <c r="K120" s="53">
        <f>IFERROR(XLOOKUP(A120,'DATA Census'!$A$2:$A$20,'DATA Census'!$C$2:$C$20),"")</f>
        <v>0.101</v>
      </c>
      <c r="L120" s="55">
        <f>IF(K120="","",J120*K120)</f>
        <v>10.621178181855</v>
      </c>
    </row>
    <row r="121" ht="22" customHeight="1">
      <c r="A121" s="48" t="inlineStr">
        <is>
          <t>72</t>
        </is>
      </c>
      <c r="B121" s="48" t="inlineStr">
        <is>
          <t>Accommodation and food services</t>
        </is>
      </c>
      <c r="C121" s="59">
        <v>2027</v>
      </c>
      <c r="D121" s="53">
        <f>IFERROR(XLOOKUP(A121,'DATA BLS Projections'!$A$5:$A$23,'DATA BLS Projections'!$E$5:$E$23),"")</f>
        <v>0.004196684092477</v>
      </c>
      <c r="E121" s="53">
        <f>IFERROR(XLOOKUP(A121,'Projection Assumptions'!$A$13:$A$31,'Projection Assumptions'!$C$13:$C$31),"")</f>
        <v>0.03</v>
      </c>
      <c r="F121" s="55">
        <f>F120*(1+D121)*(1+E121)</f>
        <v>464.84807724745</v>
      </c>
      <c r="G121" s="53">
        <f>IFERROR(XLOOKUP(A121,'01 Industry Model'!$A$5:$A$23,'01 Industry Model'!$H$5:$H$23),"")</f>
        <v>0.23398945702707</v>
      </c>
      <c r="H121" s="53">
        <f>IFERROR(XLOOKUP(A121,'Projection Assumptions'!$A$13:$A$31,'Projection Assumptions'!$E$13:$E$31),"")</f>
        <v>0</v>
      </c>
      <c r="I121" s="52">
        <f>MIN(1,MAX(0,G121+(C121-2025)*H121))</f>
        <v>0.23398945702707</v>
      </c>
      <c r="J121" s="55">
        <f>F121*I121</f>
        <v>108.76954919521</v>
      </c>
      <c r="K121" s="52">
        <f>MIN(1,K120+XLOOKUP(A121,'Projection Assumptions'!$A$13:$A$31,'Projection Assumptions'!$D$13:$D$31))</f>
        <v>0.151</v>
      </c>
      <c r="L121" s="55">
        <f>IF(K121="","",J121*K121)</f>
        <v>16.424201928476</v>
      </c>
    </row>
    <row r="122" ht="22" customHeight="1">
      <c r="A122" s="48" t="inlineStr">
        <is>
          <t>72</t>
        </is>
      </c>
      <c r="B122" s="48" t="inlineStr">
        <is>
          <t>Accommodation and food services</t>
        </is>
      </c>
      <c r="C122" s="59">
        <v>2028</v>
      </c>
      <c r="D122" s="53">
        <f>IFERROR(XLOOKUP(A122,'DATA BLS Projections'!$A$5:$A$23,'DATA BLS Projections'!$E$5:$E$23),"")</f>
        <v>0.004196684092477</v>
      </c>
      <c r="E122" s="53">
        <f>IFERROR(XLOOKUP(A122,'Projection Assumptions'!$A$13:$A$31,'Projection Assumptions'!$C$13:$C$31),"")</f>
        <v>0.03</v>
      </c>
      <c r="F122" s="55">
        <f>F121*(1+D122)*(1+E122)</f>
        <v>480.80286471201</v>
      </c>
      <c r="G122" s="53">
        <f>IFERROR(XLOOKUP(A122,'01 Industry Model'!$A$5:$A$23,'01 Industry Model'!$H$5:$H$23),"")</f>
        <v>0.23398945702707</v>
      </c>
      <c r="H122" s="53">
        <f>IFERROR(XLOOKUP(A122,'Projection Assumptions'!$A$13:$A$31,'Projection Assumptions'!$E$13:$E$31),"")</f>
        <v>0</v>
      </c>
      <c r="I122" s="52">
        <f>MIN(1,MAX(0,G122+(C122-2025)*H122))</f>
        <v>0.23398945702707</v>
      </c>
      <c r="J122" s="55">
        <f>F122*I122</f>
        <v>112.50280125102</v>
      </c>
      <c r="K122" s="52">
        <f>MIN(1,K121+XLOOKUP(A122,'Projection Assumptions'!$A$13:$A$31,'Projection Assumptions'!$D$13:$D$31))</f>
        <v>0.201</v>
      </c>
      <c r="L122" s="55">
        <f>IF(K122="","",J122*K122)</f>
        <v>22.613063051455</v>
      </c>
    </row>
    <row r="123" ht="22" customHeight="1">
      <c r="A123" s="48" t="inlineStr">
        <is>
          <t>72</t>
        </is>
      </c>
      <c r="B123" s="48" t="inlineStr">
        <is>
          <t>Accommodation and food services</t>
        </is>
      </c>
      <c r="C123" s="59">
        <v>2029</v>
      </c>
      <c r="D123" s="53">
        <f>IFERROR(XLOOKUP(A123,'DATA BLS Projections'!$A$5:$A$23,'DATA BLS Projections'!$E$5:$E$23),"")</f>
        <v>0.004196684092477</v>
      </c>
      <c r="E123" s="53">
        <f>IFERROR(XLOOKUP(A123,'Projection Assumptions'!$A$13:$A$31,'Projection Assumptions'!$C$13:$C$31),"")</f>
        <v>0.03</v>
      </c>
      <c r="F123" s="55">
        <f>F122*(1+D123)*(1+E123)</f>
        <v>497.30526171934</v>
      </c>
      <c r="G123" s="53">
        <f>IFERROR(XLOOKUP(A123,'01 Industry Model'!$A$5:$A$23,'01 Industry Model'!$H$5:$H$23),"")</f>
        <v>0.23398945702707</v>
      </c>
      <c r="H123" s="53">
        <f>IFERROR(XLOOKUP(A123,'Projection Assumptions'!$A$13:$A$31,'Projection Assumptions'!$E$13:$E$31),"")</f>
        <v>0</v>
      </c>
      <c r="I123" s="52">
        <f>MIN(1,MAX(0,G123+(C123-2025)*H123))</f>
        <v>0.23398945702707</v>
      </c>
      <c r="J123" s="55">
        <f>F123*I123</f>
        <v>116.36418816641</v>
      </c>
      <c r="K123" s="52">
        <f>MIN(1,K122+XLOOKUP(A123,'Projection Assumptions'!$A$13:$A$31,'Projection Assumptions'!$D$13:$D$31))</f>
        <v>0.251</v>
      </c>
      <c r="L123" s="55">
        <f>IF(K123="","",J123*K123)</f>
        <v>29.207411229769</v>
      </c>
    </row>
    <row r="124" ht="22" customHeight="1">
      <c r="A124" s="48" t="inlineStr">
        <is>
          <t>72</t>
        </is>
      </c>
      <c r="B124" s="48" t="inlineStr">
        <is>
          <t>Accommodation and food services</t>
        </is>
      </c>
      <c r="C124" s="59">
        <v>2030</v>
      </c>
      <c r="D124" s="53">
        <f>IFERROR(XLOOKUP(A124,'DATA BLS Projections'!$A$5:$A$23,'DATA BLS Projections'!$E$5:$E$23),"")</f>
        <v>0.004196684092477</v>
      </c>
      <c r="E124" s="53">
        <f>IFERROR(XLOOKUP(A124,'Projection Assumptions'!$A$13:$A$31,'Projection Assumptions'!$C$13:$C$31),"")</f>
        <v>0.03</v>
      </c>
      <c r="F124" s="55">
        <f>F123*(1+D124)*(1+E124)</f>
        <v>514.37406364432</v>
      </c>
      <c r="G124" s="53">
        <f>IFERROR(XLOOKUP(A124,'01 Industry Model'!$A$5:$A$23,'01 Industry Model'!$H$5:$H$23),"")</f>
        <v>0.23398945702707</v>
      </c>
      <c r="H124" s="53">
        <f>IFERROR(XLOOKUP(A124,'Projection Assumptions'!$A$13:$A$31,'Projection Assumptions'!$E$13:$E$31),"")</f>
        <v>0</v>
      </c>
      <c r="I124" s="52">
        <f>MIN(1,MAX(0,G124+(C124-2025)*H124))</f>
        <v>0.23398945702707</v>
      </c>
      <c r="J124" s="55">
        <f>F124*I124</f>
        <v>120.35810786094</v>
      </c>
      <c r="K124" s="52">
        <f>MIN(1,K123+XLOOKUP(A124,'Projection Assumptions'!$A$13:$A$31,'Projection Assumptions'!$D$13:$D$31))</f>
        <v>0.301</v>
      </c>
      <c r="L124" s="55">
        <f>IF(K124="","",J124*K124)</f>
        <v>36.227790466143</v>
      </c>
    </row>
    <row r="125" ht="22" customHeight="1">
      <c r="A125" s="48" t="inlineStr">
        <is>
          <t>81</t>
        </is>
      </c>
      <c r="B125" s="48" t="inlineStr">
        <is>
          <t>Other services (except public administration)</t>
        </is>
      </c>
      <c r="C125" s="59">
        <v>2025</v>
      </c>
      <c r="D125" s="53">
        <f>IFERROR(XLOOKUP(A125,'DATA BLS Projections'!$A$5:$A$23,'DATA BLS Projections'!$E$5:$E$23),"")</f>
        <v>0.0036927609628228</v>
      </c>
      <c r="E125" s="53">
        <f>IFERROR(XLOOKUP(A125,'Projection Assumptions'!$A$13:$A$31,'Projection Assumptions'!$C$13:$C$31),"")</f>
        <v>0.03</v>
      </c>
      <c r="F125" s="56">
        <f>IFERROR(XLOOKUP(A125,'01 Industry Model'!$A$5:$A$23,'01 Industry Model'!$C$5:$C$23),"")</f>
        <v>254.468914292</v>
      </c>
      <c r="G125" s="53">
        <f>IFERROR(XLOOKUP(A125,'01 Industry Model'!$A$5:$A$23,'01 Industry Model'!$H$5:$H$23),"")</f>
        <v>0.3616159948178</v>
      </c>
      <c r="H125" s="53">
        <f>IFERROR(XLOOKUP(A125,'Projection Assumptions'!$A$13:$A$31,'Projection Assumptions'!$E$13:$E$31),"")</f>
        <v>0</v>
      </c>
      <c r="I125" s="52">
        <f>MIN(1,MAX(0,G125+(C125-2025)*H125))</f>
        <v>0.3616159948178</v>
      </c>
      <c r="J125" s="55">
        <f>F125*I125</f>
        <v>92.020029591908</v>
      </c>
      <c r="K125" s="52">
        <f>IF(C125=2025,"",0)</f>
      </c>
      <c r="L125" s="55">
        <f>IF(K125="","",J125*K125)</f>
      </c>
    </row>
    <row r="126" ht="22" customHeight="1">
      <c r="A126" s="48" t="inlineStr">
        <is>
          <t>81</t>
        </is>
      </c>
      <c r="B126" s="48" t="inlineStr">
        <is>
          <t>Other services (except public administration)</t>
        </is>
      </c>
      <c r="C126" s="59">
        <v>2026</v>
      </c>
      <c r="D126" s="53">
        <f>IFERROR(XLOOKUP(A126,'DATA BLS Projections'!$A$5:$A$23,'DATA BLS Projections'!$E$5:$E$23),"")</f>
        <v>0.0036927609628228</v>
      </c>
      <c r="E126" s="53">
        <f>IFERROR(XLOOKUP(A126,'Projection Assumptions'!$A$13:$A$31,'Projection Assumptions'!$C$13:$C$31),"")</f>
        <v>0.03</v>
      </c>
      <c r="F126" s="55">
        <f>F125*(1+D126)*(1+E126)</f>
        <v>263.0708653799</v>
      </c>
      <c r="G126" s="53">
        <f>IFERROR(XLOOKUP(A126,'01 Industry Model'!$A$5:$A$23,'01 Industry Model'!$H$5:$H$23),"")</f>
        <v>0.3616159948178</v>
      </c>
      <c r="H126" s="53">
        <f>IFERROR(XLOOKUP(A126,'Projection Assumptions'!$A$13:$A$31,'Projection Assumptions'!$E$13:$E$31),"")</f>
        <v>0</v>
      </c>
      <c r="I126" s="52">
        <f>MIN(1,MAX(0,G126+(C126-2025)*H126))</f>
        <v>0.3616159948178</v>
      </c>
      <c r="J126" s="55">
        <f>F126*I126</f>
        <v>95.130632691932</v>
      </c>
      <c r="K126" s="53">
        <f>IFERROR(XLOOKUP(A126,'DATA Census'!$A$2:$A$20,'DATA Census'!$C$2:$C$20),"")</f>
        <v>0.127</v>
      </c>
      <c r="L126" s="55">
        <f>IF(K126="","",J126*K126)</f>
        <v>12.081590351875</v>
      </c>
    </row>
    <row r="127" ht="22" customHeight="1">
      <c r="A127" s="48" t="inlineStr">
        <is>
          <t>81</t>
        </is>
      </c>
      <c r="B127" s="48" t="inlineStr">
        <is>
          <t>Other services (except public administration)</t>
        </is>
      </c>
      <c r="C127" s="59">
        <v>2027</v>
      </c>
      <c r="D127" s="53">
        <f>IFERROR(XLOOKUP(A127,'DATA BLS Projections'!$A$5:$A$23,'DATA BLS Projections'!$E$5:$E$23),"")</f>
        <v>0.0036927609628228</v>
      </c>
      <c r="E127" s="53">
        <f>IFERROR(XLOOKUP(A127,'Projection Assumptions'!$A$13:$A$31,'Projection Assumptions'!$C$13:$C$31),"")</f>
        <v>0.03</v>
      </c>
      <c r="F127" s="55">
        <f>F126*(1+D127)*(1+E127)</f>
        <v>271.96359289809</v>
      </c>
      <c r="G127" s="53">
        <f>IFERROR(XLOOKUP(A127,'01 Industry Model'!$A$5:$A$23,'01 Industry Model'!$H$5:$H$23),"")</f>
        <v>0.3616159948178</v>
      </c>
      <c r="H127" s="53">
        <f>IFERROR(XLOOKUP(A127,'Projection Assumptions'!$A$13:$A$31,'Projection Assumptions'!$E$13:$E$31),"")</f>
        <v>0</v>
      </c>
      <c r="I127" s="52">
        <f>MIN(1,MAX(0,G127+(C127-2025)*H127))</f>
        <v>0.3616159948178</v>
      </c>
      <c r="J127" s="55">
        <f>F127*I127</f>
        <v>98.346385200067</v>
      </c>
      <c r="K127" s="52">
        <f>MIN(1,K126+XLOOKUP(A127,'Projection Assumptions'!$A$13:$A$31,'Projection Assumptions'!$D$13:$D$31))</f>
        <v>0.177</v>
      </c>
      <c r="L127" s="55">
        <f>IF(K127="","",J127*K127)</f>
        <v>17.407310180412</v>
      </c>
    </row>
    <row r="128" ht="22" customHeight="1">
      <c r="A128" s="48" t="inlineStr">
        <is>
          <t>81</t>
        </is>
      </c>
      <c r="B128" s="48" t="inlineStr">
        <is>
          <t>Other services (except public administration)</t>
        </is>
      </c>
      <c r="C128" s="59">
        <v>2028</v>
      </c>
      <c r="D128" s="53">
        <f>IFERROR(XLOOKUP(A128,'DATA BLS Projections'!$A$5:$A$23,'DATA BLS Projections'!$E$5:$E$23),"")</f>
        <v>0.0036927609628228</v>
      </c>
      <c r="E128" s="53">
        <f>IFERROR(XLOOKUP(A128,'Projection Assumptions'!$A$13:$A$31,'Projection Assumptions'!$C$13:$C$31),"")</f>
        <v>0.03</v>
      </c>
      <c r="F128" s="55">
        <f>F127*(1+D128)*(1+E128)</f>
        <v>281.15692612037</v>
      </c>
      <c r="G128" s="53">
        <f>IFERROR(XLOOKUP(A128,'01 Industry Model'!$A$5:$A$23,'01 Industry Model'!$H$5:$H$23),"")</f>
        <v>0.3616159948178</v>
      </c>
      <c r="H128" s="53">
        <f>IFERROR(XLOOKUP(A128,'Projection Assumptions'!$A$13:$A$31,'Projection Assumptions'!$E$13:$E$31),"")</f>
        <v>0</v>
      </c>
      <c r="I128" s="52">
        <f>MIN(1,MAX(0,G128+(C128-2025)*H128))</f>
        <v>0.3616159948178</v>
      </c>
      <c r="J128" s="55">
        <f>F128*I128</f>
        <v>101.67084153893</v>
      </c>
      <c r="K128" s="52">
        <f>MIN(1,K127+XLOOKUP(A128,'Projection Assumptions'!$A$13:$A$31,'Projection Assumptions'!$D$13:$D$31))</f>
        <v>0.227</v>
      </c>
      <c r="L128" s="55">
        <f>IF(K128="","",J128*K128)</f>
        <v>23.079281029338</v>
      </c>
    </row>
    <row r="129" ht="22" customHeight="1">
      <c r="A129" s="48" t="inlineStr">
        <is>
          <t>81</t>
        </is>
      </c>
      <c r="B129" s="48" t="inlineStr">
        <is>
          <t>Other services (except public administration)</t>
        </is>
      </c>
      <c r="C129" s="59">
        <v>2029</v>
      </c>
      <c r="D129" s="53">
        <f>IFERROR(XLOOKUP(A129,'DATA BLS Projections'!$A$5:$A$23,'DATA BLS Projections'!$E$5:$E$23),"")</f>
        <v>0.0036927609628228</v>
      </c>
      <c r="E129" s="53">
        <f>IFERROR(XLOOKUP(A129,'Projection Assumptions'!$A$13:$A$31,'Projection Assumptions'!$C$13:$C$31),"")</f>
        <v>0.03</v>
      </c>
      <c r="F129" s="55">
        <f>F128*(1+D129)*(1+E129)</f>
        <v>290.66102658482</v>
      </c>
      <c r="G129" s="53">
        <f>IFERROR(XLOOKUP(A129,'01 Industry Model'!$A$5:$A$23,'01 Industry Model'!$H$5:$H$23),"")</f>
        <v>0.3616159948178</v>
      </c>
      <c r="H129" s="53">
        <f>IFERROR(XLOOKUP(A129,'Projection Assumptions'!$A$13:$A$31,'Projection Assumptions'!$E$13:$E$31),"")</f>
        <v>0</v>
      </c>
      <c r="I129" s="52">
        <f>MIN(1,MAX(0,G129+(C129-2025)*H129))</f>
        <v>0.3616159948178</v>
      </c>
      <c r="J129" s="55">
        <f>F129*I129</f>
        <v>105.10767628323</v>
      </c>
      <c r="K129" s="52">
        <f>MIN(1,K128+XLOOKUP(A129,'Projection Assumptions'!$A$13:$A$31,'Projection Assumptions'!$D$13:$D$31))</f>
        <v>0.277</v>
      </c>
      <c r="L129" s="55">
        <f>IF(K129="","",J129*K129)</f>
        <v>29.114826330456</v>
      </c>
    </row>
    <row r="130" ht="22" customHeight="1">
      <c r="A130" s="48" t="inlineStr">
        <is>
          <t>81</t>
        </is>
      </c>
      <c r="B130" s="48" t="inlineStr">
        <is>
          <t>Other services (except public administration)</t>
        </is>
      </c>
      <c r="C130" s="59">
        <v>2030</v>
      </c>
      <c r="D130" s="53">
        <f>IFERROR(XLOOKUP(A130,'DATA BLS Projections'!$A$5:$A$23,'DATA BLS Projections'!$E$5:$E$23),"")</f>
        <v>0.0036927609628228</v>
      </c>
      <c r="E130" s="53">
        <f>IFERROR(XLOOKUP(A130,'Projection Assumptions'!$A$13:$A$31,'Projection Assumptions'!$C$13:$C$31),"")</f>
        <v>0.03</v>
      </c>
      <c r="F130" s="55">
        <f>F129*(1+D130)*(1+E130)</f>
        <v>300.48639932552</v>
      </c>
      <c r="G130" s="53">
        <f>IFERROR(XLOOKUP(A130,'01 Industry Model'!$A$5:$A$23,'01 Industry Model'!$H$5:$H$23),"")</f>
        <v>0.3616159948178</v>
      </c>
      <c r="H130" s="53">
        <f>IFERROR(XLOOKUP(A130,'Projection Assumptions'!$A$13:$A$31,'Projection Assumptions'!$E$13:$E$31),"")</f>
        <v>0</v>
      </c>
      <c r="I130" s="52">
        <f>MIN(1,MAX(0,G130+(C130-2025)*H130))</f>
        <v>0.3616159948178</v>
      </c>
      <c r="J130" s="55">
        <f>F130*I130</f>
        <v>108.66068822132</v>
      </c>
      <c r="K130" s="52">
        <f>MIN(1,K129+XLOOKUP(A130,'Projection Assumptions'!$A$13:$A$31,'Projection Assumptions'!$D$13:$D$31))</f>
        <v>0.327</v>
      </c>
      <c r="L130" s="55">
        <f>IF(K130="","",J130*K130)</f>
        <v>35.532045048371</v>
      </c>
    </row>
    <row r="132" ht="24" customHeight="1">
      <c r="A132" s="64" t="inlineStr">
        <is>
          <t>PROJECTION IS MECHANICAL: Constant BLS 2025–35 jobs CAGR, nominal wage assumption, and fixed Wharton task exposure unless overridden.</t>
        </is>
      </c>
    </row>
    <row r="133" ht="24" customHeight="1">
      <c r="A133" s="64" t="inlineStr">
        <is>
          <t>2026 Census BTOS is the share of BUSINESSES reporting AI use, not share of employee wages or workers using AI.</t>
        </is>
      </c>
    </row>
    <row r="134" ht="24" customHeight="1">
      <c r="A134" s="64" t="inlineStr">
        <is>
          <t>Model sources: https://www.bls.gov/emp/tables/employment-by-major-industry-sector.htm | https://www.census.gov/hfp/btos/data_downloads</t>
        </is>
      </c>
    </row>
  </sheetData>
  <mergeCells count="9">
    <mergeCell ref="A1:L1"/>
    <mergeCell ref="A2:L2"/>
    <mergeCell ref="A3:L3"/>
    <mergeCell ref="A12:L12"/>
    <mergeCell ref="A13:L13"/>
    <mergeCell ref="A15:L15"/>
    <mergeCell ref="A132:L132"/>
    <mergeCell ref="A133:L133"/>
    <mergeCell ref="A134:L134"/>
  </mergeCells>
  <autoFilter ref="A16:L130"/>
</worksheet>
</file>

<file path=xl/worksheets/sheet9.xml><?xml version="1.0" encoding="utf-8"?>
<worksheet xmlns="http://schemas.openxmlformats.org/spreadsheetml/2006/main">
  <dimension ref="A1:F35"/>
  <sheetViews>
    <sheetView workbookViewId="0" showGridLines="0">
      <pane ySplit="12" topLeftCell="A13" activePane="bottomLeft" state="frozen"/>
      <selection pane="bottomLeft" activeCell="A13" sqref="A13"/>
    </sheetView>
  </sheetViews>
  <sheetFormatPr defaultRowHeight="17"/>
  <cols>
    <col min="1" max="1" width="18" customWidth="1"/>
    <col min="2" max="2" width="61" customWidth="1"/>
    <col min="3" max="3" width="25" customWidth="1"/>
    <col min="4" max="4" width="29" customWidth="1"/>
    <col min="5" max="5" width="30" customWidth="1"/>
    <col min="6" max="6" width="93" customWidth="1"/>
  </cols>
  <sheetData>
    <row r="1" ht="32" customHeight="1">
      <c r="A1" s="61" t="inlineStr">
        <is>
          <t>PROJECTION ASSUMPTIONS | USER-EDITABLE</t>
        </is>
      </c>
    </row>
    <row r="2" ht="22" customHeight="1">
      <c r="A2" s="49" t="inlineStr">
        <is>
          <t>Blue = assumption/input. Yellow = global assumption. Industry-level cells initially link to globals but may be overwritten.</t>
        </is>
      </c>
    </row>
    <row r="5" ht="24" customHeight="1">
      <c r="B5" s="48" t="inlineStr">
        <is>
          <t>Nominal wage growth per employee / year</t>
        </is>
      </c>
      <c r="C5" s="51">
        <v>0.03</v>
      </c>
      <c r="D5" s="64" t="inlineStr">
        <is>
          <t>Illustrative assumption, NOT an official BLS wage forecast</t>
        </is>
      </c>
    </row>
    <row r="6" ht="24" customHeight="1">
      <c r="B6" s="48" t="inlineStr">
        <is>
          <t>AI-using firms: additional percentage points / year</t>
        </is>
      </c>
      <c r="C6" s="51">
        <v>0.05</v>
      </c>
      <c r="D6" s="64" t="inlineStr">
        <is>
          <t>Illustrative linear adoption assumption after 2026; cap = 100%</t>
        </is>
      </c>
    </row>
    <row r="7" ht="24" customHeight="1">
      <c r="B7" s="48" t="inlineStr">
        <is>
          <t>AI task exposure: additional percentage points / year</t>
        </is>
      </c>
      <c r="C7" s="51">
        <v>0</v>
      </c>
      <c r="D7" s="64" t="inlineStr">
        <is>
          <t>Keep 2025 Wharton exposure fixed by default; scenario knob</t>
        </is>
      </c>
    </row>
    <row r="9" ht="24" customHeight="1">
      <c r="A9" s="64" t="inlineStr">
        <is>
          <t>2025 baseline: QCEW private wages + Wharton exposure | 2026 adoption reference: Census BTOS Q7 Yes</t>
        </is>
      </c>
    </row>
    <row r="10" ht="24" customHeight="1">
      <c r="A10" s="64" t="inlineStr">
        <is>
          <t>2026 firm adoption is a CROSS-SECTION observation; using it as annual-average is a simplifying scenario assumption.</t>
        </is>
      </c>
    </row>
    <row r="12" ht="38" customHeight="1">
      <c r="A12" s="60" t="inlineStr">
        <is>
          <t>NAICS</t>
        </is>
      </c>
      <c r="B12" s="60" t="inlineStr">
        <is>
          <t>Industry</t>
        </is>
      </c>
      <c r="C12" s="60" t="inlineStr">
        <is>
          <t>Nominal wage CAGR</t>
        </is>
      </c>
      <c r="D12" s="60" t="inlineStr">
        <is>
          <t>Annual adoption change (pp)</t>
        </is>
      </c>
      <c r="E12" s="60" t="inlineStr">
        <is>
          <t>Annual exposure change (pp)</t>
        </is>
      </c>
      <c r="F12" s="60" t="inlineStr">
        <is>
          <t>Notes / edit instructions</t>
        </is>
      </c>
    </row>
    <row r="13" ht="21" customHeight="1">
      <c r="A13" s="50" t="inlineStr">
        <is>
          <t>11</t>
        </is>
      </c>
      <c r="B13" s="48" t="inlineStr">
        <is>
          <t>Agriculture, forestry, fishing and hunting</t>
        </is>
      </c>
      <c r="C13" s="52">
        <f>$C$5</f>
        <v>0.03</v>
      </c>
      <c r="D13" s="52">
        <f>$C$6</f>
        <v>0.05</v>
      </c>
      <c r="E13" s="52">
        <f>$C$7</f>
        <v>0</v>
      </c>
      <c r="F13" s="64" t="inlineStr">
        <is>
          <t>Override C/D/E for this industry if desired; global defaults above otherwise</t>
        </is>
      </c>
    </row>
    <row r="14" ht="21" customHeight="1">
      <c r="A14" s="50" t="inlineStr">
        <is>
          <t>21</t>
        </is>
      </c>
      <c r="B14" s="48" t="inlineStr">
        <is>
          <t>Mining, quarrying, and oil and gas extraction</t>
        </is>
      </c>
      <c r="C14" s="52">
        <f>$C$5</f>
        <v>0.03</v>
      </c>
      <c r="D14" s="52">
        <f>$C$6</f>
        <v>0.05</v>
      </c>
      <c r="E14" s="52">
        <f>$C$7</f>
        <v>0</v>
      </c>
      <c r="F14" s="64" t="inlineStr">
        <is>
          <t>Override C/D/E for this industry if desired; global defaults above otherwise</t>
        </is>
      </c>
    </row>
    <row r="15" ht="21" customHeight="1">
      <c r="A15" s="50" t="inlineStr">
        <is>
          <t>22</t>
        </is>
      </c>
      <c r="B15" s="48" t="inlineStr">
        <is>
          <t>Utilities</t>
        </is>
      </c>
      <c r="C15" s="52">
        <f>$C$5</f>
        <v>0.03</v>
      </c>
      <c r="D15" s="52">
        <f>$C$6</f>
        <v>0.05</v>
      </c>
      <c r="E15" s="52">
        <f>$C$7</f>
        <v>0</v>
      </c>
      <c r="F15" s="64" t="inlineStr">
        <is>
          <t>Override C/D/E for this industry if desired; global defaults above otherwise</t>
        </is>
      </c>
    </row>
    <row r="16" ht="21" customHeight="1">
      <c r="A16" s="50" t="inlineStr">
        <is>
          <t>23</t>
        </is>
      </c>
      <c r="B16" s="48" t="inlineStr">
        <is>
          <t>Construction</t>
        </is>
      </c>
      <c r="C16" s="52">
        <f>$C$5</f>
        <v>0.03</v>
      </c>
      <c r="D16" s="52">
        <f>$C$6</f>
        <v>0.05</v>
      </c>
      <c r="E16" s="52">
        <f>$C$7</f>
        <v>0</v>
      </c>
      <c r="F16" s="64" t="inlineStr">
        <is>
          <t>Override C/D/E for this industry if desired; global defaults above otherwise</t>
        </is>
      </c>
    </row>
    <row r="17" ht="21" customHeight="1">
      <c r="A17" s="50" t="inlineStr">
        <is>
          <t>31-33</t>
        </is>
      </c>
      <c r="B17" s="48" t="inlineStr">
        <is>
          <t>Manufacturing</t>
        </is>
      </c>
      <c r="C17" s="52">
        <f>$C$5</f>
        <v>0.03</v>
      </c>
      <c r="D17" s="52">
        <f>$C$6</f>
        <v>0.05</v>
      </c>
      <c r="E17" s="52">
        <f>$C$7</f>
        <v>0</v>
      </c>
      <c r="F17" s="64" t="inlineStr">
        <is>
          <t>Override C/D/E for this industry if desired; global defaults above otherwise</t>
        </is>
      </c>
    </row>
    <row r="18" ht="21" customHeight="1">
      <c r="A18" s="50" t="inlineStr">
        <is>
          <t>42</t>
        </is>
      </c>
      <c r="B18" s="48" t="inlineStr">
        <is>
          <t>Wholesale trade</t>
        </is>
      </c>
      <c r="C18" s="52">
        <f>$C$5</f>
        <v>0.03</v>
      </c>
      <c r="D18" s="52">
        <f>$C$6</f>
        <v>0.05</v>
      </c>
      <c r="E18" s="52">
        <f>$C$7</f>
        <v>0</v>
      </c>
      <c r="F18" s="64" t="inlineStr">
        <is>
          <t>Override C/D/E for this industry if desired; global defaults above otherwise</t>
        </is>
      </c>
    </row>
    <row r="19" ht="21" customHeight="1">
      <c r="A19" s="50" t="inlineStr">
        <is>
          <t>44-45</t>
        </is>
      </c>
      <c r="B19" s="48" t="inlineStr">
        <is>
          <t>Retail trade</t>
        </is>
      </c>
      <c r="C19" s="52">
        <f>$C$5</f>
        <v>0.03</v>
      </c>
      <c r="D19" s="52">
        <f>$C$6</f>
        <v>0.05</v>
      </c>
      <c r="E19" s="52">
        <f>$C$7</f>
        <v>0</v>
      </c>
      <c r="F19" s="64" t="inlineStr">
        <is>
          <t>Override C/D/E for this industry if desired; global defaults above otherwise</t>
        </is>
      </c>
    </row>
    <row r="20" ht="21" customHeight="1">
      <c r="A20" s="50" t="inlineStr">
        <is>
          <t>48-49</t>
        </is>
      </c>
      <c r="B20" s="48" t="inlineStr">
        <is>
          <t>Transportation and warehousing</t>
        </is>
      </c>
      <c r="C20" s="52">
        <f>$C$5</f>
        <v>0.03</v>
      </c>
      <c r="D20" s="52">
        <f>$C$6</f>
        <v>0.05</v>
      </c>
      <c r="E20" s="52">
        <f>$C$7</f>
        <v>0</v>
      </c>
      <c r="F20" s="64" t="inlineStr">
        <is>
          <t>Override C/D/E for this industry if desired; global defaults above otherwise</t>
        </is>
      </c>
    </row>
    <row r="21" ht="21" customHeight="1">
      <c r="A21" s="50" t="inlineStr">
        <is>
          <t>51</t>
        </is>
      </c>
      <c r="B21" s="48" t="inlineStr">
        <is>
          <t>Information</t>
        </is>
      </c>
      <c r="C21" s="52">
        <f>$C$5</f>
        <v>0.03</v>
      </c>
      <c r="D21" s="52">
        <f>$C$6</f>
        <v>0.05</v>
      </c>
      <c r="E21" s="52">
        <f>$C$7</f>
        <v>0</v>
      </c>
      <c r="F21" s="64" t="inlineStr">
        <is>
          <t>Override C/D/E for this industry if desired; global defaults above otherwise</t>
        </is>
      </c>
    </row>
    <row r="22" ht="21" customHeight="1">
      <c r="A22" s="50" t="inlineStr">
        <is>
          <t>52</t>
        </is>
      </c>
      <c r="B22" s="48" t="inlineStr">
        <is>
          <t>Finance and insurance</t>
        </is>
      </c>
      <c r="C22" s="52">
        <f>$C$5</f>
        <v>0.03</v>
      </c>
      <c r="D22" s="52">
        <f>$C$6</f>
        <v>0.05</v>
      </c>
      <c r="E22" s="52">
        <f>$C$7</f>
        <v>0</v>
      </c>
      <c r="F22" s="64" t="inlineStr">
        <is>
          <t>Override C/D/E for this industry if desired; global defaults above otherwise</t>
        </is>
      </c>
    </row>
    <row r="23" ht="21" customHeight="1">
      <c r="A23" s="50" t="inlineStr">
        <is>
          <t>53</t>
        </is>
      </c>
      <c r="B23" s="48" t="inlineStr">
        <is>
          <t>Real estate and rental and leasing</t>
        </is>
      </c>
      <c r="C23" s="52">
        <f>$C$5</f>
        <v>0.03</v>
      </c>
      <c r="D23" s="52">
        <f>$C$6</f>
        <v>0.05</v>
      </c>
      <c r="E23" s="52">
        <f>$C$7</f>
        <v>0</v>
      </c>
      <c r="F23" s="64" t="inlineStr">
        <is>
          <t>Override C/D/E for this industry if desired; global defaults above otherwise</t>
        </is>
      </c>
    </row>
    <row r="24" ht="21" customHeight="1">
      <c r="A24" s="50" t="inlineStr">
        <is>
          <t>54</t>
        </is>
      </c>
      <c r="B24" s="48" t="inlineStr">
        <is>
          <t>Professional, scientific, and technical services</t>
        </is>
      </c>
      <c r="C24" s="52">
        <f>$C$5</f>
        <v>0.03</v>
      </c>
      <c r="D24" s="52">
        <f>$C$6</f>
        <v>0.05</v>
      </c>
      <c r="E24" s="52">
        <f>$C$7</f>
        <v>0</v>
      </c>
      <c r="F24" s="64" t="inlineStr">
        <is>
          <t>Override C/D/E for this industry if desired; global defaults above otherwise</t>
        </is>
      </c>
    </row>
    <row r="25" ht="21" customHeight="1">
      <c r="A25" s="50" t="inlineStr">
        <is>
          <t>55</t>
        </is>
      </c>
      <c r="B25" s="48" t="inlineStr">
        <is>
          <t>Management of companies and enterprises</t>
        </is>
      </c>
      <c r="C25" s="52">
        <f>$C$5</f>
        <v>0.03</v>
      </c>
      <c r="D25" s="52">
        <f>$C$6</f>
        <v>0.05</v>
      </c>
      <c r="E25" s="52">
        <f>$C$7</f>
        <v>0</v>
      </c>
      <c r="F25" s="64" t="inlineStr">
        <is>
          <t>Override C/D/E for this industry if desired; global defaults above otherwise</t>
        </is>
      </c>
    </row>
    <row r="26" ht="21" customHeight="1">
      <c r="A26" s="50" t="inlineStr">
        <is>
          <t>56</t>
        </is>
      </c>
      <c r="B26" s="48" t="inlineStr">
        <is>
          <t>Administrative and support and waste management and remediation services</t>
        </is>
      </c>
      <c r="C26" s="52">
        <f>$C$5</f>
        <v>0.03</v>
      </c>
      <c r="D26" s="52">
        <f>$C$6</f>
        <v>0.05</v>
      </c>
      <c r="E26" s="52">
        <f>$C$7</f>
        <v>0</v>
      </c>
      <c r="F26" s="64" t="inlineStr">
        <is>
          <t>Override C/D/E for this industry if desired; global defaults above otherwise</t>
        </is>
      </c>
    </row>
    <row r="27" ht="21" customHeight="1">
      <c r="A27" s="50" t="inlineStr">
        <is>
          <t>61</t>
        </is>
      </c>
      <c r="B27" s="48" t="inlineStr">
        <is>
          <t>Educational services</t>
        </is>
      </c>
      <c r="C27" s="52">
        <f>$C$5</f>
        <v>0.03</v>
      </c>
      <c r="D27" s="52">
        <f>$C$6</f>
        <v>0.05</v>
      </c>
      <c r="E27" s="52">
        <f>$C$7</f>
        <v>0</v>
      </c>
      <c r="F27" s="64" t="inlineStr">
        <is>
          <t>Override C/D/E for this industry if desired; global defaults above otherwise</t>
        </is>
      </c>
    </row>
    <row r="28" ht="21" customHeight="1">
      <c r="A28" s="50" t="inlineStr">
        <is>
          <t>62</t>
        </is>
      </c>
      <c r="B28" s="48" t="inlineStr">
        <is>
          <t>Health care and social assistance</t>
        </is>
      </c>
      <c r="C28" s="52">
        <f>$C$5</f>
        <v>0.03</v>
      </c>
      <c r="D28" s="52">
        <f>$C$6</f>
        <v>0.05</v>
      </c>
      <c r="E28" s="52">
        <f>$C$7</f>
        <v>0</v>
      </c>
      <c r="F28" s="64" t="inlineStr">
        <is>
          <t>Override C/D/E for this industry if desired; global defaults above otherwise</t>
        </is>
      </c>
    </row>
    <row r="29" ht="21" customHeight="1">
      <c r="A29" s="50" t="inlineStr">
        <is>
          <t>71</t>
        </is>
      </c>
      <c r="B29" s="48" t="inlineStr">
        <is>
          <t>Arts, entertainment, and recreation</t>
        </is>
      </c>
      <c r="C29" s="52">
        <f>$C$5</f>
        <v>0.03</v>
      </c>
      <c r="D29" s="52">
        <f>$C$6</f>
        <v>0.05</v>
      </c>
      <c r="E29" s="52">
        <f>$C$7</f>
        <v>0</v>
      </c>
      <c r="F29" s="64" t="inlineStr">
        <is>
          <t>Override C/D/E for this industry if desired; global defaults above otherwise</t>
        </is>
      </c>
    </row>
    <row r="30" ht="21" customHeight="1">
      <c r="A30" s="50" t="inlineStr">
        <is>
          <t>72</t>
        </is>
      </c>
      <c r="B30" s="48" t="inlineStr">
        <is>
          <t>Accommodation and food services</t>
        </is>
      </c>
      <c r="C30" s="52">
        <f>$C$5</f>
        <v>0.03</v>
      </c>
      <c r="D30" s="52">
        <f>$C$6</f>
        <v>0.05</v>
      </c>
      <c r="E30" s="52">
        <f>$C$7</f>
        <v>0</v>
      </c>
      <c r="F30" s="64" t="inlineStr">
        <is>
          <t>Override C/D/E for this industry if desired; global defaults above otherwise</t>
        </is>
      </c>
    </row>
    <row r="31" ht="21" customHeight="1">
      <c r="A31" s="50" t="inlineStr">
        <is>
          <t>81</t>
        </is>
      </c>
      <c r="B31" s="48" t="inlineStr">
        <is>
          <t>Other services (except public administration)</t>
        </is>
      </c>
      <c r="C31" s="52">
        <f>$C$5</f>
        <v>0.03</v>
      </c>
      <c r="D31" s="52">
        <f>$C$6</f>
        <v>0.05</v>
      </c>
      <c r="E31" s="52">
        <f>$C$7</f>
        <v>0</v>
      </c>
      <c r="F31" s="64" t="inlineStr">
        <is>
          <t>Override C/D/E for this industry if desired; global defaults above otherwise</t>
        </is>
      </c>
    </row>
    <row r="33">
      <c r="A33" s="64" t="inlineStr">
        <is>
          <t>Important: Firm-level AI Use × gross exposed wages is ONLY a sensitivity proxy, not measured labor savings.</t>
        </is>
      </c>
    </row>
    <row r="34">
      <c r="A34" s="64" t="inlineStr">
        <is>
          <t>BLS employment source: https://www.bls.gov/emp/tables/employment-by-major-industry-sector.htm</t>
        </is>
      </c>
    </row>
    <row r="35">
      <c r="A35" s="64" t="inlineStr">
        <is>
          <t>Census AI Use source: https://www.census.gov/hfp/btos/data_downloads</t>
        </is>
      </c>
    </row>
  </sheetData>
  <mergeCells count="7">
    <mergeCell ref="A1:F1"/>
    <mergeCell ref="A2:F2"/>
    <mergeCell ref="A9:F9"/>
    <mergeCell ref="A10:F10"/>
    <mergeCell ref="A33:F33"/>
    <mergeCell ref="A34:F34"/>
    <mergeCell ref="A35:F35"/>
  </mergeCells>
  <autoFilter ref="A12:F31"/>
</worksheet>
</file>

<file path=xl/worksheets/sheet10.xml><?xml version="1.0" encoding="utf-8"?>
<worksheet xmlns="http://schemas.openxmlformats.org/spreadsheetml/2006/main">
  <dimension ref="A1:G2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7"/>
  <cols>
    <col min="1" max="1" width="15" customWidth="1"/>
    <col min="2" max="2" width="60" customWidth="1"/>
    <col min="3" max="3" width="22" customWidth="1"/>
    <col min="4" max="4" width="22" customWidth="1"/>
    <col min="5" max="5" width="22" customWidth="1"/>
    <col min="6" max="6" width="69" customWidth="1"/>
    <col min="7" max="7" width="90" customWidth="1"/>
  </cols>
  <sheetData>
    <row r="1" ht="30" customHeight="1">
      <c r="A1" s="61" t="inlineStr">
        <is>
          <t>DATA BLS EMPLOYMENT PROJECTIONS | 2025-2035</t>
        </is>
      </c>
    </row>
    <row r="2" ht="26" customHeight="1">
      <c r="A2" s="49" t="inlineStr">
        <is>
          <t>BLS Employment Projections Table 2.1 (updated September 8, 2026) | 2025 &amp; 2035 employees in thousands; compound annual growth for 2026-2030</t>
        </is>
      </c>
    </row>
    <row r="3" ht="22" customHeight="1">
      <c r="A3" s="49" t="inlineStr">
        <is>
          <t>Official table:</t>
        </is>
      </c>
      <c r="B3" s="50" t="inlineStr">
        <is>
          <t>https://www.bls.gov/emp/tables/employment-by-major-industry-sector.htm</t>
        </is>
      </c>
    </row>
    <row r="4" ht="35" customHeight="1">
      <c r="A4" s="60" t="inlineStr">
        <is>
          <t>NAICS (model)</t>
        </is>
      </c>
      <c r="B4" s="60" t="inlineStr">
        <is>
          <t>BLS Industry Sector</t>
        </is>
      </c>
      <c r="C4" s="60" t="inlineStr">
        <is>
          <t>2025 Employment (000s)</t>
        </is>
      </c>
      <c r="D4" s="60" t="inlineStr">
        <is>
          <t>2035 Employment (000s)</t>
        </is>
      </c>
      <c r="E4" s="60" t="inlineStr">
        <is>
          <t>Employment CAGR 2025–35</t>
        </is>
      </c>
      <c r="F4" s="60" t="inlineStr">
        <is>
          <t>Coverage / NAICS mapping note</t>
        </is>
      </c>
      <c r="G4" s="60" t="inlineStr">
        <is>
          <t>Official Download / Source</t>
        </is>
      </c>
    </row>
    <row r="5">
      <c r="A5" s="50" t="inlineStr">
        <is>
          <t>11</t>
        </is>
      </c>
      <c r="B5" s="48" t="inlineStr">
        <is>
          <t>Agriculture, forestry, fishing and hunting</t>
        </is>
      </c>
      <c r="C5" s="62">
        <v>1462.4</v>
      </c>
      <c r="D5" s="62">
        <v>1484.1</v>
      </c>
      <c r="E5" s="52">
        <f>(D5/C5)^(1/(2035-2025))-1</f>
        <v>0.0014740459595048</v>
      </c>
      <c r="F5" s="64" t="inlineStr">
        <is>
          <t>Corresponding private-sector NAICS major sector; rounded BLS 2025 &amp; 2035 employment</t>
        </is>
      </c>
      <c r="G5" s="50" t="inlineStr">
        <is>
          <t>https://www.bls.gov/emp/tables/employment-by-major-industry-sector.htm</t>
        </is>
      </c>
    </row>
    <row r="6">
      <c r="A6" s="50" t="inlineStr">
        <is>
          <t>21</t>
        </is>
      </c>
      <c r="B6" s="48" t="inlineStr">
        <is>
          <t>Mining, quarrying, and oil and gas extraction</t>
        </is>
      </c>
      <c r="C6" s="62">
        <v>573.5</v>
      </c>
      <c r="D6" s="62">
        <v>577.3</v>
      </c>
      <c r="E6" s="52">
        <f>(D6/C6)^(1/(2035-2025))-1</f>
        <v>0.000660630670128</v>
      </c>
      <c r="F6" s="64" t="inlineStr">
        <is>
          <t>Corresponding private-sector NAICS major sector; rounded BLS 2025 &amp; 2035 employment</t>
        </is>
      </c>
      <c r="G6" s="50" t="inlineStr">
        <is>
          <t>https://www.bls.gov/emp/tables/employment-by-major-industry-sector.htm</t>
        </is>
      </c>
    </row>
    <row r="7">
      <c r="A7" s="50" t="inlineStr">
        <is>
          <t>22</t>
        </is>
      </c>
      <c r="B7" s="48" t="inlineStr">
        <is>
          <t>Utilities</t>
        </is>
      </c>
      <c r="C7" s="62">
        <v>601.3</v>
      </c>
      <c r="D7" s="62">
        <v>660.1</v>
      </c>
      <c r="E7" s="52">
        <f>(D7/C7)^(1/(2035-2025))-1</f>
        <v>0.0093733937182769</v>
      </c>
      <c r="F7" s="64" t="inlineStr">
        <is>
          <t>Corresponding private-sector NAICS major sector; rounded BLS 2025 &amp; 2035 employment</t>
        </is>
      </c>
      <c r="G7" s="50" t="inlineStr">
        <is>
          <t>https://www.bls.gov/emp/tables/employment-by-major-industry-sector.htm</t>
        </is>
      </c>
    </row>
    <row r="8">
      <c r="A8" s="50" t="inlineStr">
        <is>
          <t>23</t>
        </is>
      </c>
      <c r="B8" s="48" t="inlineStr">
        <is>
          <t>Construction</t>
        </is>
      </c>
      <c r="C8" s="62">
        <v>8266.7</v>
      </c>
      <c r="D8" s="62">
        <v>8677.4</v>
      </c>
      <c r="E8" s="52">
        <f>(D8/C8)^(1/(2035-2025))-1</f>
        <v>0.0048604285356981</v>
      </c>
      <c r="F8" s="64" t="inlineStr">
        <is>
          <t>Corresponding private-sector NAICS major sector; rounded BLS 2025 &amp; 2035 employment</t>
        </is>
      </c>
      <c r="G8" s="50" t="inlineStr">
        <is>
          <t>https://www.bls.gov/emp/tables/employment-by-major-industry-sector.htm</t>
        </is>
      </c>
    </row>
    <row r="9">
      <c r="A9" s="50" t="inlineStr">
        <is>
          <t>31-33</t>
        </is>
      </c>
      <c r="B9" s="48" t="inlineStr">
        <is>
          <t>Manufacturing</t>
        </is>
      </c>
      <c r="C9" s="62">
        <v>12633.7</v>
      </c>
      <c r="D9" s="62">
        <v>12705.8</v>
      </c>
      <c r="E9" s="52">
        <f>(D9/C9)^(1/(2035-2025))-1</f>
        <v>0.00056923549103249</v>
      </c>
      <c r="F9" s="64" t="inlineStr">
        <is>
          <t>Corresponding private-sector NAICS major sector; rounded BLS 2025 &amp; 2035 employment</t>
        </is>
      </c>
      <c r="G9" s="50" t="inlineStr">
        <is>
          <t>https://www.bls.gov/emp/tables/employment-by-major-industry-sector.htm</t>
        </is>
      </c>
    </row>
    <row r="10">
      <c r="A10" s="50" t="inlineStr">
        <is>
          <t>42</t>
        </is>
      </c>
      <c r="B10" s="48" t="inlineStr">
        <is>
          <t>Wholesale trade</t>
        </is>
      </c>
      <c r="C10" s="62">
        <v>6059.5</v>
      </c>
      <c r="D10" s="62">
        <v>6184.7</v>
      </c>
      <c r="E10" s="52">
        <f>(D10/C10)^(1/(2035-2025))-1</f>
        <v>0.0020472138662182</v>
      </c>
      <c r="F10" s="64" t="inlineStr">
        <is>
          <t>Corresponding private-sector NAICS major sector; rounded BLS 2025 &amp; 2035 employment</t>
        </is>
      </c>
      <c r="G10" s="50" t="inlineStr">
        <is>
          <t>https://www.bls.gov/emp/tables/employment-by-major-industry-sector.htm</t>
        </is>
      </c>
    </row>
    <row r="11">
      <c r="A11" s="50" t="inlineStr">
        <is>
          <t>44-45</t>
        </is>
      </c>
      <c r="B11" s="48" t="inlineStr">
        <is>
          <t>Retail trade</t>
        </is>
      </c>
      <c r="C11" s="62">
        <v>15440.9</v>
      </c>
      <c r="D11" s="62">
        <v>15413.4</v>
      </c>
      <c r="E11" s="52">
        <f>(D11/C11)^(1/(2035-2025))-1</f>
        <v>-0.00017824132383659</v>
      </c>
      <c r="F11" s="64" t="inlineStr">
        <is>
          <t>Corresponding private-sector NAICS major sector; rounded BLS 2025 &amp; 2035 employment</t>
        </is>
      </c>
      <c r="G11" s="50" t="inlineStr">
        <is>
          <t>https://www.bls.gov/emp/tables/employment-by-major-industry-sector.htm</t>
        </is>
      </c>
    </row>
    <row r="12">
      <c r="A12" s="50" t="inlineStr">
        <is>
          <t>48-49</t>
        </is>
      </c>
      <c r="B12" s="48" t="inlineStr">
        <is>
          <t>Transportation and warehousing</t>
        </is>
      </c>
      <c r="C12" s="62">
        <v>6639.5</v>
      </c>
      <c r="D12" s="62">
        <v>6846.8</v>
      </c>
      <c r="E12" s="52">
        <f>(D12/C12)^(1/(2035-2025))-1</f>
        <v>0.0030792040785887</v>
      </c>
      <c r="F12" s="64" t="inlineStr">
        <is>
          <t>BLS transportation excludes postal service; minor NAICS scope mismatch</t>
        </is>
      </c>
      <c r="G12" s="50" t="inlineStr">
        <is>
          <t>https://www.bls.gov/emp/tables/employment-by-major-industry-sector.htm</t>
        </is>
      </c>
    </row>
    <row r="13">
      <c r="A13" s="50" t="inlineStr">
        <is>
          <t>51</t>
        </is>
      </c>
      <c r="B13" s="48" t="inlineStr">
        <is>
          <t>Information</t>
        </is>
      </c>
      <c r="C13" s="62">
        <v>2861.9</v>
      </c>
      <c r="D13" s="62">
        <v>3012.9</v>
      </c>
      <c r="E13" s="52">
        <f>(D13/C13)^(1/(2035-2025))-1</f>
        <v>0.005154974410291</v>
      </c>
      <c r="F13" s="64" t="inlineStr">
        <is>
          <t>Corresponding private-sector NAICS major sector; rounded BLS 2025 &amp; 2035 employment</t>
        </is>
      </c>
      <c r="G13" s="50" t="inlineStr">
        <is>
          <t>https://www.bls.gov/emp/tables/employment-by-major-industry-sector.htm</t>
        </is>
      </c>
    </row>
    <row r="14">
      <c r="A14" s="50" t="inlineStr">
        <is>
          <t>52</t>
        </is>
      </c>
      <c r="B14" s="48" t="inlineStr">
        <is>
          <t>Finance and insurance</t>
        </is>
      </c>
      <c r="C14" s="62">
        <v>6739.3</v>
      </c>
      <c r="D14" s="62">
        <v>6893.6</v>
      </c>
      <c r="E14" s="52">
        <f>(D14/C14)^(1/(2035-2025))-1</f>
        <v>0.002266302488015</v>
      </c>
      <c r="F14" s="64" t="inlineStr">
        <is>
          <t>Corresponding private-sector NAICS major sector; rounded BLS 2025 &amp; 2035 employment</t>
        </is>
      </c>
      <c r="G14" s="50" t="inlineStr">
        <is>
          <t>https://www.bls.gov/emp/tables/employment-by-major-industry-sector.htm</t>
        </is>
      </c>
    </row>
    <row r="15">
      <c r="A15" s="50" t="inlineStr">
        <is>
          <t>53</t>
        </is>
      </c>
      <c r="B15" s="48" t="inlineStr">
        <is>
          <t>Real estate and rental and leasing</t>
        </is>
      </c>
      <c r="C15" s="62">
        <v>2456.7</v>
      </c>
      <c r="D15" s="62">
        <v>2539.7</v>
      </c>
      <c r="E15" s="52">
        <f>(D15/C15)^(1/(2035-2025))-1</f>
        <v>0.0033282240649655</v>
      </c>
      <c r="F15" s="64" t="inlineStr">
        <is>
          <t>Corresponding private-sector NAICS major sector; rounded BLS 2025 &amp; 2035 employment</t>
        </is>
      </c>
      <c r="G15" s="50" t="inlineStr">
        <is>
          <t>https://www.bls.gov/emp/tables/employment-by-major-industry-sector.htm</t>
        </is>
      </c>
    </row>
    <row r="16">
      <c r="A16" s="50" t="inlineStr">
        <is>
          <t>54</t>
        </is>
      </c>
      <c r="B16" s="48" t="inlineStr">
        <is>
          <t>Professional, scientific, and technical services</t>
        </is>
      </c>
      <c r="C16" s="62">
        <v>10779.2</v>
      </c>
      <c r="D16" s="62">
        <v>11705.9</v>
      </c>
      <c r="E16" s="52">
        <f>(D16/C16)^(1/(2035-2025))-1</f>
        <v>0.0082815677195351</v>
      </c>
      <c r="F16" s="64" t="inlineStr">
        <is>
          <t>Corresponding private-sector NAICS major sector; rounded BLS 2025 &amp; 2035 employment</t>
        </is>
      </c>
      <c r="G16" s="50" t="inlineStr">
        <is>
          <t>https://www.bls.gov/emp/tables/employment-by-major-industry-sector.htm</t>
        </is>
      </c>
    </row>
    <row r="17">
      <c r="A17" s="50" t="inlineStr">
        <is>
          <t>55</t>
        </is>
      </c>
      <c r="B17" s="48" t="inlineStr">
        <is>
          <t>Management of companies and enterprises</t>
        </is>
      </c>
      <c r="C17" s="62">
        <v>2623.7</v>
      </c>
      <c r="D17" s="62">
        <v>2730.4</v>
      </c>
      <c r="E17" s="52">
        <f>(D17/C17)^(1/(2035-2025))-1</f>
        <v>0.0039942140286795</v>
      </c>
      <c r="F17" s="64" t="inlineStr">
        <is>
          <t>Corresponding private-sector NAICS major sector; rounded BLS 2025 &amp; 2035 employment</t>
        </is>
      </c>
      <c r="G17" s="50" t="inlineStr">
        <is>
          <t>https://www.bls.gov/emp/tables/employment-by-major-industry-sector.htm</t>
        </is>
      </c>
    </row>
    <row r="18">
      <c r="A18" s="50" t="inlineStr">
        <is>
          <t>56</t>
        </is>
      </c>
      <c r="B18" s="48" t="inlineStr">
        <is>
          <t>Administrative and support and waste management and remediation services</t>
        </is>
      </c>
      <c r="C18" s="62">
        <v>9013.1</v>
      </c>
      <c r="D18" s="62">
        <v>9093.5</v>
      </c>
      <c r="E18" s="52">
        <f>(D18/C18)^(1/(2035-2025))-1</f>
        <v>0.00088847425835992</v>
      </c>
      <c r="F18" s="64" t="inlineStr">
        <is>
          <t>Corresponding private-sector NAICS major sector; rounded BLS 2025 &amp; 2035 employment</t>
        </is>
      </c>
      <c r="G18" s="50" t="inlineStr">
        <is>
          <t>https://www.bls.gov/emp/tables/employment-by-major-industry-sector.htm</t>
        </is>
      </c>
    </row>
    <row r="19">
      <c r="A19" s="50" t="inlineStr">
        <is>
          <t>61</t>
        </is>
      </c>
      <c r="B19" s="48" t="inlineStr">
        <is>
          <t>Educational services</t>
        </is>
      </c>
      <c r="C19" s="62">
        <v>4048.8</v>
      </c>
      <c r="D19" s="62">
        <v>4150.9</v>
      </c>
      <c r="E19" s="52">
        <f>(D19/C19)^(1/(2035-2025))-1</f>
        <v>0.0024935675091144</v>
      </c>
      <c r="F19" s="64" t="inlineStr">
        <is>
          <t>BLS employment projections private education only</t>
        </is>
      </c>
      <c r="G19" s="50" t="inlineStr">
        <is>
          <t>https://www.bls.gov/emp/tables/employment-by-major-industry-sector.htm</t>
        </is>
      </c>
    </row>
    <row r="20">
      <c r="A20" s="50" t="inlineStr">
        <is>
          <t>62</t>
        </is>
      </c>
      <c r="B20" s="48" t="inlineStr">
        <is>
          <t>Health care and social assistance</t>
        </is>
      </c>
      <c r="C20" s="62">
        <v>23290</v>
      </c>
      <c r="D20" s="62">
        <v>25494.8</v>
      </c>
      <c r="E20" s="52">
        <f>(D20/C20)^(1/(2035-2025))-1</f>
        <v>0.0090860726009632</v>
      </c>
      <c r="F20" s="64" t="inlineStr">
        <is>
          <t>BLS employment projections private healthcare only</t>
        </is>
      </c>
      <c r="G20" s="50" t="inlineStr">
        <is>
          <t>https://www.bls.gov/emp/tables/employment-by-major-industry-sector.htm</t>
        </is>
      </c>
    </row>
    <row r="21">
      <c r="A21" s="50" t="inlineStr">
        <is>
          <t>71</t>
        </is>
      </c>
      <c r="B21" s="48" t="inlineStr">
        <is>
          <t>Arts, entertainment, and recreation</t>
        </is>
      </c>
      <c r="C21" s="62">
        <v>2681.7</v>
      </c>
      <c r="D21" s="62">
        <v>2834.8</v>
      </c>
      <c r="E21" s="52">
        <f>(D21/C21)^(1/(2035-2025))-1</f>
        <v>0.0055674877917196</v>
      </c>
      <c r="F21" s="64" t="inlineStr">
        <is>
          <t>Corresponding private-sector NAICS major sector; rounded BLS 2025 &amp; 2035 employment</t>
        </is>
      </c>
      <c r="G21" s="50" t="inlineStr">
        <is>
          <t>https://www.bls.gov/emp/tables/employment-by-major-industry-sector.htm</t>
        </is>
      </c>
    </row>
    <row r="22">
      <c r="A22" s="50" t="inlineStr">
        <is>
          <t>72</t>
        </is>
      </c>
      <c r="B22" s="48" t="inlineStr">
        <is>
          <t>Accommodation and food services</t>
        </is>
      </c>
      <c r="C22" s="62">
        <v>14202.1</v>
      </c>
      <c r="D22" s="62">
        <v>14809.5</v>
      </c>
      <c r="E22" s="52">
        <f>(D22/C22)^(1/(2035-2025))-1</f>
        <v>0.004196684092477</v>
      </c>
      <c r="F22" s="64" t="inlineStr">
        <is>
          <t>Corresponding private-sector NAICS major sector; rounded BLS 2025 &amp; 2035 employment</t>
        </is>
      </c>
      <c r="G22" s="50" t="inlineStr">
        <is>
          <t>https://www.bls.gov/emp/tables/employment-by-major-industry-sector.htm</t>
        </is>
      </c>
    </row>
    <row r="23">
      <c r="A23" s="50" t="inlineStr">
        <is>
          <t>81</t>
        </is>
      </c>
      <c r="B23" s="48" t="inlineStr">
        <is>
          <t>Other services (except public administration)</t>
        </is>
      </c>
      <c r="C23" s="62">
        <v>6575.7</v>
      </c>
      <c r="D23" s="62">
        <v>6822.6</v>
      </c>
      <c r="E23" s="52">
        <f>(D23/C23)^(1/(2035-2025))-1</f>
        <v>0.0036927609628228</v>
      </c>
      <c r="F23" s="64" t="inlineStr">
        <is>
          <t>Corresponding private-sector NAICS major sector; rounded BLS 2025 &amp; 2035 employment</t>
        </is>
      </c>
      <c r="G23" s="50" t="inlineStr">
        <is>
          <t>https://www.bls.gov/emp/tables/employment-by-major-industry-sector.htm</t>
        </is>
      </c>
    </row>
    <row r="25">
      <c r="A25" s="64" t="inlineStr">
        <is>
          <t>Scope: BLS projections are employment forecasts, not industry wage or AI adoption forecasts.</t>
        </is>
      </c>
    </row>
    <row r="26">
      <c r="A26" s="64" t="inlineStr">
        <is>
          <t>BLS 2025–2035 employment CAGR is interpolated geometrically to 2030. QCEW private wage bill remains the 2025 baseline.</t>
        </is>
      </c>
    </row>
  </sheetData>
  <mergeCells count="4">
    <mergeCell ref="A1:G1"/>
    <mergeCell ref="A2:G2"/>
    <mergeCell ref="A25:G25"/>
    <mergeCell ref="A26:G26"/>
  </mergeCells>
  <autoFilter ref="A4:G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2026-10-14T16:23:59Z</dcterms:created>
  <dcterms:modified xmlns:dcterms="http://purl.org/dc/terms/" xmlns:xsi="http://www.w3.org/2001/XMLSchema-instance" xsi:type="dcterms:W3CDTF">2026-10-14T16:25:02Z</dcterms:modified>
</cp:coreProperties>
</file>